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bruno.vidal\Desktop\"/>
    </mc:Choice>
  </mc:AlternateContent>
  <xr:revisionPtr revIDLastSave="0" documentId="13_ncr:1_{FE0E87DC-DD9F-49AA-B401-8677EE08C08F}" xr6:coauthVersionLast="47" xr6:coauthVersionMax="47" xr10:uidLastSave="{00000000-0000-0000-0000-000000000000}"/>
  <bookViews>
    <workbookView xWindow="28680" yWindow="-120" windowWidth="29040" windowHeight="15840" tabRatio="563" firstSheet="2" activeTab="5" xr2:uid="{00000000-000D-0000-FFFF-FFFF00000000}"/>
  </bookViews>
  <sheets>
    <sheet name="2020" sheetId="66" state="hidden" r:id="rId1"/>
    <sheet name="2021 (2)" sheetId="105" state="hidden" r:id="rId2"/>
    <sheet name="schema" sheetId="70" r:id="rId3"/>
    <sheet name="20211" sheetId="74" state="hidden" r:id="rId4"/>
    <sheet name="schema (2)" sheetId="104" state="hidden" r:id="rId5"/>
    <sheet name="2022" sheetId="106" r:id="rId6"/>
    <sheet name="A" sheetId="86" r:id="rId7"/>
    <sheet name="B" sheetId="90" r:id="rId8"/>
    <sheet name="2021 OLD" sheetId="72" state="hidden" r:id="rId9"/>
    <sheet name="C" sheetId="91" r:id="rId10"/>
    <sheet name="D" sheetId="92" r:id="rId11"/>
    <sheet name="E" sheetId="93" r:id="rId12"/>
    <sheet name="F" sheetId="94" r:id="rId13"/>
    <sheet name="G" sheetId="96" r:id="rId14"/>
    <sheet name="H" sheetId="97" r:id="rId15"/>
    <sheet name="I" sheetId="98" r:id="rId16"/>
    <sheet name="J" sheetId="99" r:id="rId17"/>
    <sheet name="K" sheetId="100" r:id="rId18"/>
    <sheet name="L" sheetId="101" r:id="rId19"/>
    <sheet name="M" sheetId="102" r:id="rId20"/>
    <sheet name="N" sheetId="103" r:id="rId21"/>
    <sheet name="Holidays" sheetId="73" r:id="rId22"/>
  </sheets>
  <externalReferences>
    <externalReference r:id="rId23"/>
    <externalReference r:id="rId24"/>
  </externalReferences>
  <definedNames>
    <definedName name="_xlnm._FilterDatabase" localSheetId="2" hidden="1">schema!$A$3:$A$156</definedName>
    <definedName name="_xlnm._FilterDatabase" localSheetId="4" hidden="1">'schema (2)'!$D$24:$D$137</definedName>
    <definedName name="CalendarYear">[1]January!$AG$2</definedName>
    <definedName name="KeyCustom1">[1]January!$P$18</definedName>
    <definedName name="KeyCustom2">[1]January!$T$18</definedName>
    <definedName name="KeyPersonal">[1]January!$I$18</definedName>
    <definedName name="KeySick">[1]January!$M$18</definedName>
    <definedName name="KeyVacation">[1]January!$E$18</definedName>
    <definedName name="KeyVacationLabel">[1]January!$F$18</definedName>
    <definedName name="name" localSheetId="1">#REF!</definedName>
    <definedName name="name" localSheetId="3">#REF!</definedName>
    <definedName name="name" localSheetId="5">#REF!</definedName>
    <definedName name="name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calcChain.xml><?xml version="1.0" encoding="utf-8"?>
<calcChain xmlns="http://schemas.openxmlformats.org/spreadsheetml/2006/main">
  <c r="GF4" i="106" l="1"/>
  <c r="GF3" i="106"/>
  <c r="GF5" i="106"/>
  <c r="GF6" i="106"/>
  <c r="GF7" i="106"/>
  <c r="GF8" i="106"/>
  <c r="GF9" i="106"/>
  <c r="GF10" i="106"/>
  <c r="GF11" i="106"/>
  <c r="GF12" i="106"/>
  <c r="GF13" i="106"/>
  <c r="GF14" i="106"/>
  <c r="GF15" i="106"/>
  <c r="X17" i="70"/>
  <c r="BA39" i="106"/>
  <c r="BB39" i="106"/>
  <c r="BC39" i="106"/>
  <c r="BD39" i="106"/>
  <c r="BE39" i="106"/>
  <c r="BF39" i="106"/>
  <c r="BG39" i="106"/>
  <c r="BA40" i="106"/>
  <c r="BB40" i="106"/>
  <c r="BC40" i="106"/>
  <c r="BD40" i="106"/>
  <c r="BE40" i="106"/>
  <c r="BF40" i="106"/>
  <c r="BG40" i="106"/>
  <c r="BA41" i="106"/>
  <c r="BB41" i="106"/>
  <c r="BC41" i="106"/>
  <c r="BD41" i="106"/>
  <c r="BE41" i="106"/>
  <c r="BF41" i="106"/>
  <c r="BG41" i="106"/>
  <c r="BA42" i="106"/>
  <c r="BB42" i="106"/>
  <c r="BC42" i="106"/>
  <c r="BD42" i="106"/>
  <c r="BE42" i="106"/>
  <c r="BF42" i="106"/>
  <c r="BG42" i="106"/>
  <c r="BA43" i="106"/>
  <c r="BB43" i="106"/>
  <c r="BC43" i="106"/>
  <c r="BD43" i="106"/>
  <c r="BE43" i="106"/>
  <c r="BF43" i="106"/>
  <c r="BG43" i="106"/>
  <c r="BA44" i="106"/>
  <c r="BB44" i="106"/>
  <c r="BC44" i="106"/>
  <c r="BD44" i="106"/>
  <c r="BE44" i="106"/>
  <c r="BF44" i="106"/>
  <c r="BG44" i="106"/>
  <c r="BA45" i="106"/>
  <c r="BB45" i="106"/>
  <c r="BC45" i="106"/>
  <c r="BD45" i="106"/>
  <c r="BE45" i="106"/>
  <c r="BF45" i="106"/>
  <c r="BG45" i="106"/>
  <c r="BA46" i="106"/>
  <c r="BB46" i="106"/>
  <c r="BC46" i="106"/>
  <c r="BD46" i="106"/>
  <c r="BE46" i="106"/>
  <c r="BF46" i="106"/>
  <c r="BG46" i="106"/>
  <c r="BA47" i="106"/>
  <c r="BB47" i="106"/>
  <c r="BC47" i="106"/>
  <c r="BD47" i="106"/>
  <c r="BE47" i="106"/>
  <c r="BF47" i="106"/>
  <c r="BG47" i="106"/>
  <c r="BA48" i="106"/>
  <c r="BB48" i="106"/>
  <c r="BC48" i="106"/>
  <c r="BD48" i="106"/>
  <c r="BE48" i="106"/>
  <c r="BF48" i="106"/>
  <c r="BG48" i="106"/>
  <c r="BA49" i="106"/>
  <c r="BB49" i="106"/>
  <c r="BC49" i="106"/>
  <c r="BD49" i="106"/>
  <c r="BE49" i="106"/>
  <c r="BF49" i="106"/>
  <c r="BG49" i="106"/>
  <c r="BA50" i="106"/>
  <c r="BB50" i="106"/>
  <c r="BC50" i="106"/>
  <c r="BD50" i="106"/>
  <c r="BE50" i="106"/>
  <c r="BF50" i="106"/>
  <c r="BG50" i="106"/>
  <c r="BA51" i="106"/>
  <c r="BB51" i="106"/>
  <c r="BC51" i="106"/>
  <c r="BD51" i="106"/>
  <c r="BE51" i="106"/>
  <c r="BF51" i="106"/>
  <c r="BG51" i="106"/>
  <c r="BF38" i="106"/>
  <c r="BG38" i="106"/>
  <c r="BE38" i="106"/>
  <c r="BD38" i="106"/>
  <c r="BC38" i="106"/>
  <c r="BB38" i="106"/>
  <c r="BA38" i="106"/>
  <c r="AG38" i="106"/>
  <c r="AG39" i="106"/>
  <c r="AH39" i="106"/>
  <c r="AI39" i="106"/>
  <c r="AJ39" i="106"/>
  <c r="AK39" i="106"/>
  <c r="AL39" i="106"/>
  <c r="AM39" i="106"/>
  <c r="AN39" i="106"/>
  <c r="AG40" i="106"/>
  <c r="AH40" i="106"/>
  <c r="AI40" i="106"/>
  <c r="AJ40" i="106"/>
  <c r="AK40" i="106"/>
  <c r="AL40" i="106"/>
  <c r="AM40" i="106"/>
  <c r="AN40" i="106"/>
  <c r="AG41" i="106"/>
  <c r="AH41" i="106"/>
  <c r="AI41" i="106"/>
  <c r="AJ41" i="106"/>
  <c r="AK41" i="106"/>
  <c r="AL41" i="106"/>
  <c r="AM41" i="106"/>
  <c r="AN41" i="106"/>
  <c r="AG42" i="106"/>
  <c r="AH42" i="106"/>
  <c r="AI42" i="106"/>
  <c r="AJ42" i="106"/>
  <c r="AK42" i="106"/>
  <c r="AL42" i="106"/>
  <c r="AM42" i="106"/>
  <c r="AN42" i="106"/>
  <c r="AG43" i="106"/>
  <c r="AH43" i="106"/>
  <c r="AI43" i="106"/>
  <c r="AJ43" i="106"/>
  <c r="AK43" i="106"/>
  <c r="AL43" i="106"/>
  <c r="AM43" i="106"/>
  <c r="AN43" i="106"/>
  <c r="AG44" i="106"/>
  <c r="AH44" i="106"/>
  <c r="AI44" i="106"/>
  <c r="AJ44" i="106"/>
  <c r="AK44" i="106"/>
  <c r="AL44" i="106"/>
  <c r="AM44" i="106"/>
  <c r="AN44" i="106"/>
  <c r="AG45" i="106"/>
  <c r="AH45" i="106"/>
  <c r="AI45" i="106"/>
  <c r="AJ45" i="106"/>
  <c r="AK45" i="106"/>
  <c r="AL45" i="106"/>
  <c r="AM45" i="106"/>
  <c r="AN45" i="106"/>
  <c r="AG46" i="106"/>
  <c r="AH46" i="106"/>
  <c r="AI46" i="106"/>
  <c r="AJ46" i="106"/>
  <c r="AK46" i="106"/>
  <c r="AL46" i="106"/>
  <c r="AM46" i="106"/>
  <c r="AN46" i="106"/>
  <c r="AG47" i="106"/>
  <c r="AH47" i="106"/>
  <c r="AI47" i="106"/>
  <c r="AJ47" i="106"/>
  <c r="AK47" i="106"/>
  <c r="AL47" i="106"/>
  <c r="AM47" i="106"/>
  <c r="AN47" i="106"/>
  <c r="AG48" i="106"/>
  <c r="AH48" i="106"/>
  <c r="AI48" i="106"/>
  <c r="AJ48" i="106"/>
  <c r="AK48" i="106"/>
  <c r="AL48" i="106"/>
  <c r="AM48" i="106"/>
  <c r="AN48" i="106"/>
  <c r="AG49" i="106"/>
  <c r="AH49" i="106"/>
  <c r="AI49" i="106"/>
  <c r="AJ49" i="106"/>
  <c r="AK49" i="106"/>
  <c r="AL49" i="106"/>
  <c r="AM49" i="106"/>
  <c r="AN49" i="106"/>
  <c r="AG50" i="106"/>
  <c r="AH50" i="106"/>
  <c r="AI50" i="106"/>
  <c r="AJ50" i="106"/>
  <c r="AK50" i="106"/>
  <c r="AL50" i="106"/>
  <c r="AM50" i="106"/>
  <c r="AN50" i="106"/>
  <c r="AG51" i="106"/>
  <c r="AH51" i="106"/>
  <c r="AI51" i="106"/>
  <c r="AJ51" i="106"/>
  <c r="AK51" i="106"/>
  <c r="AL51" i="106"/>
  <c r="AM51" i="106"/>
  <c r="AN51" i="106"/>
  <c r="AN38" i="106"/>
  <c r="AM38" i="106"/>
  <c r="AL38" i="106"/>
  <c r="AK38" i="106"/>
  <c r="AJ38" i="106"/>
  <c r="AI38" i="106"/>
  <c r="AH38" i="106"/>
  <c r="B3" i="86"/>
  <c r="C3" i="86"/>
  <c r="F3" i="86" s="1" a="1"/>
  <c r="F3" i="86" s="1"/>
  <c r="B4" i="86"/>
  <c r="C4" i="86"/>
  <c r="E4" i="86" s="1"/>
  <c r="G4" i="86" s="1"/>
  <c r="B5" i="86"/>
  <c r="C5" i="86"/>
  <c r="F5" i="86" s="1" a="1"/>
  <c r="F5" i="86" s="1"/>
  <c r="B6" i="86"/>
  <c r="C6" i="86"/>
  <c r="F6" i="86" s="1" a="1"/>
  <c r="F6" i="86" s="1"/>
  <c r="B7" i="86"/>
  <c r="C7" i="86"/>
  <c r="F7" i="86" s="1" a="1"/>
  <c r="F7" i="86" s="1"/>
  <c r="B8" i="86"/>
  <c r="C8" i="86"/>
  <c r="E8" i="86" s="1"/>
  <c r="G8" i="86" s="1"/>
  <c r="B9" i="86"/>
  <c r="C9" i="86"/>
  <c r="F9" i="86" s="1" a="1"/>
  <c r="F9" i="86" s="1"/>
  <c r="B10" i="86"/>
  <c r="C10" i="86"/>
  <c r="F10" i="86" s="1" a="1"/>
  <c r="F10" i="86" s="1"/>
  <c r="B11" i="86"/>
  <c r="C11" i="86"/>
  <c r="F11" i="86" s="1" a="1"/>
  <c r="F11" i="86" s="1"/>
  <c r="B12" i="86"/>
  <c r="C12" i="86"/>
  <c r="E12" i="86" s="1"/>
  <c r="G12" i="86" s="1"/>
  <c r="B13" i="86"/>
  <c r="C13" i="86"/>
  <c r="F13" i="86" s="1" a="1"/>
  <c r="F13" i="86" s="1"/>
  <c r="B14" i="86"/>
  <c r="C14" i="86"/>
  <c r="F14" i="86" s="1" a="1"/>
  <c r="F14" i="86" s="1"/>
  <c r="B15" i="86"/>
  <c r="C15" i="86"/>
  <c r="F15" i="86" s="1" a="1"/>
  <c r="F15" i="86" s="1"/>
  <c r="B16" i="86"/>
  <c r="C16" i="86"/>
  <c r="E16" i="86" s="1"/>
  <c r="G16" i="86" s="1"/>
  <c r="B17" i="86"/>
  <c r="C17" i="86"/>
  <c r="F17" i="86" s="1" a="1"/>
  <c r="F17" i="86" s="1"/>
  <c r="B18" i="86"/>
  <c r="C18" i="86"/>
  <c r="F18" i="86" s="1" a="1"/>
  <c r="F18" i="86" s="1"/>
  <c r="B19" i="86"/>
  <c r="C19" i="86"/>
  <c r="F19" i="86" s="1" a="1"/>
  <c r="F19" i="86" s="1"/>
  <c r="B20" i="86"/>
  <c r="C20" i="86"/>
  <c r="E20" i="86" s="1"/>
  <c r="G20" i="86" s="1"/>
  <c r="B21" i="86"/>
  <c r="C21" i="86"/>
  <c r="F21" i="86" s="1" a="1"/>
  <c r="F21" i="86" s="1"/>
  <c r="B22" i="86"/>
  <c r="C22" i="86"/>
  <c r="F22" i="86" s="1" a="1"/>
  <c r="F22" i="86" s="1"/>
  <c r="B23" i="86"/>
  <c r="C23" i="86"/>
  <c r="F23" i="86" s="1" a="1"/>
  <c r="F23" i="86" s="1"/>
  <c r="B24" i="86"/>
  <c r="C24" i="86"/>
  <c r="E24" i="86" s="1"/>
  <c r="G24" i="86" s="1"/>
  <c r="B25" i="86"/>
  <c r="C25" i="86"/>
  <c r="F25" i="86" s="1" a="1"/>
  <c r="F25" i="86" s="1"/>
  <c r="B26" i="86"/>
  <c r="C26" i="86"/>
  <c r="E26" i="86" s="1"/>
  <c r="G26" i="86" s="1"/>
  <c r="B27" i="86"/>
  <c r="C27" i="86"/>
  <c r="F27" i="86" s="1" a="1"/>
  <c r="F27" i="86" s="1"/>
  <c r="B28" i="86"/>
  <c r="C28" i="86"/>
  <c r="B29" i="86"/>
  <c r="C29" i="86"/>
  <c r="B30" i="86"/>
  <c r="C30" i="86"/>
  <c r="E30" i="86" s="1"/>
  <c r="G30" i="86" s="1"/>
  <c r="B31" i="86"/>
  <c r="C31" i="86"/>
  <c r="B32" i="86"/>
  <c r="C32" i="86"/>
  <c r="H32" i="86" s="1" a="1"/>
  <c r="H32" i="86" s="1"/>
  <c r="B33" i="86"/>
  <c r="C33" i="86"/>
  <c r="B34" i="86"/>
  <c r="C34" i="86"/>
  <c r="E34" i="86" s="1"/>
  <c r="G34" i="86" s="1"/>
  <c r="B35" i="86"/>
  <c r="C35" i="86"/>
  <c r="H35" i="86" s="1" a="1"/>
  <c r="H35" i="86" s="1"/>
  <c r="B36" i="86"/>
  <c r="C36" i="86"/>
  <c r="E36" i="86" s="1"/>
  <c r="G36" i="86" s="1"/>
  <c r="B37" i="86"/>
  <c r="C37" i="86"/>
  <c r="B38" i="86"/>
  <c r="C38" i="86"/>
  <c r="E38" i="86" s="1"/>
  <c r="G38" i="86" s="1"/>
  <c r="B39" i="86"/>
  <c r="C39" i="86"/>
  <c r="H39" i="86" s="1" a="1"/>
  <c r="H39" i="86" s="1"/>
  <c r="B40" i="86"/>
  <c r="C40" i="86"/>
  <c r="H40" i="86" s="1" a="1"/>
  <c r="H40" i="86" s="1"/>
  <c r="B41" i="86"/>
  <c r="C41" i="86"/>
  <c r="F41" i="86" s="1" a="1"/>
  <c r="F41" i="86" s="1"/>
  <c r="B42" i="86"/>
  <c r="C42" i="86"/>
  <c r="E42" i="86" s="1"/>
  <c r="G42" i="86" s="1"/>
  <c r="B43" i="86"/>
  <c r="C43" i="86"/>
  <c r="H43" i="86" s="1" a="1"/>
  <c r="H43" i="86" s="1"/>
  <c r="B44" i="86"/>
  <c r="C44" i="86"/>
  <c r="E44" i="86" s="1"/>
  <c r="G44" i="86" s="1"/>
  <c r="B45" i="86"/>
  <c r="C45" i="86"/>
  <c r="B46" i="86"/>
  <c r="C46" i="86"/>
  <c r="E46" i="86" s="1"/>
  <c r="G46" i="86" s="1"/>
  <c r="B47" i="86"/>
  <c r="C47" i="86"/>
  <c r="F47" i="86" s="1" a="1"/>
  <c r="F47" i="86" s="1"/>
  <c r="B48" i="86"/>
  <c r="C48" i="86"/>
  <c r="H48" i="86" s="1" a="1"/>
  <c r="H48" i="86" s="1"/>
  <c r="B49" i="86"/>
  <c r="C49" i="86"/>
  <c r="F49" i="86" s="1" a="1"/>
  <c r="F49" i="86" s="1"/>
  <c r="B50" i="86"/>
  <c r="C50" i="86"/>
  <c r="E50" i="86" s="1"/>
  <c r="G50" i="86" s="1"/>
  <c r="B51" i="86"/>
  <c r="C51" i="86"/>
  <c r="H51" i="86" s="1" a="1"/>
  <c r="H51" i="86" s="1"/>
  <c r="B52" i="86"/>
  <c r="C52" i="86"/>
  <c r="E52" i="86" s="1"/>
  <c r="G52" i="86" s="1"/>
  <c r="B53" i="86"/>
  <c r="C53" i="86"/>
  <c r="B54" i="86"/>
  <c r="C54" i="86"/>
  <c r="B55" i="86"/>
  <c r="C55" i="86"/>
  <c r="E55" i="86" s="1"/>
  <c r="G55" i="86" s="1"/>
  <c r="B56" i="86"/>
  <c r="C56" i="86"/>
  <c r="H56" i="86" s="1" a="1"/>
  <c r="H56" i="86" s="1"/>
  <c r="B57" i="86"/>
  <c r="C57" i="86"/>
  <c r="F57" i="86" s="1" a="1"/>
  <c r="F57" i="86" s="1"/>
  <c r="B58" i="86"/>
  <c r="C58" i="86"/>
  <c r="E58" i="86" s="1"/>
  <c r="G58" i="86" s="1"/>
  <c r="B59" i="86"/>
  <c r="C59" i="86"/>
  <c r="H59" i="86" s="1" a="1"/>
  <c r="H59" i="86" s="1"/>
  <c r="B60" i="86"/>
  <c r="C60" i="86"/>
  <c r="E60" i="86" s="1"/>
  <c r="G60" i="86" s="1"/>
  <c r="B61" i="86"/>
  <c r="C61" i="86"/>
  <c r="B62" i="86"/>
  <c r="C62" i="86"/>
  <c r="F62" i="86" s="1" a="1"/>
  <c r="F62" i="86" s="1"/>
  <c r="B63" i="86"/>
  <c r="C63" i="86"/>
  <c r="B64" i="86"/>
  <c r="C64" i="86"/>
  <c r="B65" i="86"/>
  <c r="C65" i="86"/>
  <c r="F65" i="86" s="1" a="1"/>
  <c r="F65" i="86" s="1"/>
  <c r="B66" i="86"/>
  <c r="C66" i="86"/>
  <c r="E66" i="86" s="1"/>
  <c r="G66" i="86" s="1"/>
  <c r="B67" i="86"/>
  <c r="C67" i="86"/>
  <c r="H67" i="86" s="1" a="1"/>
  <c r="H67" i="86" s="1"/>
  <c r="B68" i="86"/>
  <c r="C68" i="86"/>
  <c r="E68" i="86" s="1"/>
  <c r="G68" i="86" s="1"/>
  <c r="B69" i="86"/>
  <c r="C69" i="86"/>
  <c r="B70" i="86"/>
  <c r="C70" i="86"/>
  <c r="F70" i="86" s="1" a="1"/>
  <c r="F70" i="86" s="1"/>
  <c r="B71" i="86"/>
  <c r="C71" i="86"/>
  <c r="E71" i="86" s="1"/>
  <c r="G71" i="86" s="1"/>
  <c r="B72" i="86"/>
  <c r="C72" i="86"/>
  <c r="E72" i="86" s="1"/>
  <c r="G72" i="86" s="1"/>
  <c r="B73" i="86"/>
  <c r="C73" i="86"/>
  <c r="F73" i="86" s="1" a="1"/>
  <c r="F73" i="86" s="1"/>
  <c r="B74" i="86"/>
  <c r="C74" i="86"/>
  <c r="E74" i="86" s="1"/>
  <c r="G74" i="86" s="1"/>
  <c r="B75" i="86"/>
  <c r="C75" i="86"/>
  <c r="H75" i="86" s="1" a="1"/>
  <c r="H75" i="86" s="1"/>
  <c r="B76" i="86"/>
  <c r="C76" i="86"/>
  <c r="E76" i="86" s="1"/>
  <c r="G76" i="86" s="1"/>
  <c r="B77" i="86"/>
  <c r="C77" i="86"/>
  <c r="E77" i="86" s="1"/>
  <c r="G77" i="86" s="1"/>
  <c r="B78" i="86"/>
  <c r="C78" i="86"/>
  <c r="E78" i="86" s="1"/>
  <c r="G78" i="86" s="1"/>
  <c r="B79" i="86"/>
  <c r="C79" i="86"/>
  <c r="E79" i="86" s="1"/>
  <c r="G79" i="86" s="1"/>
  <c r="B80" i="86"/>
  <c r="C80" i="86"/>
  <c r="E80" i="86" s="1"/>
  <c r="G80" i="86" s="1"/>
  <c r="B81" i="86"/>
  <c r="C81" i="86"/>
  <c r="F81" i="86" s="1" a="1"/>
  <c r="F81" i="86" s="1"/>
  <c r="B82" i="86"/>
  <c r="C82" i="86"/>
  <c r="H82" i="86" s="1" a="1"/>
  <c r="H82" i="86" s="1"/>
  <c r="B83" i="86"/>
  <c r="C83" i="86"/>
  <c r="H83" i="86" s="1" a="1"/>
  <c r="H83" i="86" s="1"/>
  <c r="B84" i="86"/>
  <c r="C84" i="86"/>
  <c r="E84" i="86" s="1"/>
  <c r="G84" i="86" s="1"/>
  <c r="B85" i="86"/>
  <c r="C85" i="86"/>
  <c r="E85" i="86" s="1"/>
  <c r="G85" i="86" s="1"/>
  <c r="B86" i="86"/>
  <c r="C86" i="86"/>
  <c r="E86" i="86" s="1"/>
  <c r="G86" i="86" s="1"/>
  <c r="B87" i="86"/>
  <c r="C87" i="86"/>
  <c r="E87" i="86" s="1"/>
  <c r="G87" i="86" s="1"/>
  <c r="B88" i="86"/>
  <c r="C88" i="86"/>
  <c r="F88" i="86" s="1" a="1"/>
  <c r="F88" i="86" s="1"/>
  <c r="B89" i="86"/>
  <c r="C89" i="86"/>
  <c r="B90" i="86"/>
  <c r="C90" i="86"/>
  <c r="F90" i="86" s="1" a="1"/>
  <c r="F90" i="86" s="1"/>
  <c r="B91" i="86"/>
  <c r="C91" i="86"/>
  <c r="F91" i="86" s="1" a="1"/>
  <c r="F91" i="86" s="1"/>
  <c r="B92" i="86"/>
  <c r="C92" i="86"/>
  <c r="F92" i="86" s="1" a="1"/>
  <c r="F92" i="86" s="1"/>
  <c r="B93" i="86"/>
  <c r="C93" i="86"/>
  <c r="B94" i="86"/>
  <c r="C94" i="86"/>
  <c r="F94" i="86" s="1" a="1"/>
  <c r="F94" i="86" s="1"/>
  <c r="B95" i="86"/>
  <c r="C95" i="86"/>
  <c r="F95" i="86" s="1" a="1"/>
  <c r="F95" i="86" s="1"/>
  <c r="B96" i="86"/>
  <c r="C96" i="86"/>
  <c r="F96" i="86" s="1" a="1"/>
  <c r="F96" i="86" s="1"/>
  <c r="B97" i="86"/>
  <c r="C97" i="86"/>
  <c r="B98" i="86"/>
  <c r="C98" i="86"/>
  <c r="F98" i="86" s="1" a="1"/>
  <c r="F98" i="86" s="1"/>
  <c r="B99" i="86"/>
  <c r="C99" i="86"/>
  <c r="B100" i="86"/>
  <c r="C100" i="86"/>
  <c r="H100" i="86" s="1" a="1"/>
  <c r="H100" i="86" s="1"/>
  <c r="B101" i="86"/>
  <c r="C101" i="86"/>
  <c r="E101" i="86" s="1"/>
  <c r="G101" i="86" s="1"/>
  <c r="B102" i="86"/>
  <c r="C102" i="86"/>
  <c r="E102" i="86" s="1"/>
  <c r="G102" i="86" s="1"/>
  <c r="B103" i="86"/>
  <c r="C103" i="86"/>
  <c r="B104" i="86"/>
  <c r="C104" i="86"/>
  <c r="E104" i="86" s="1"/>
  <c r="G104" i="86" s="1"/>
  <c r="B105" i="86"/>
  <c r="C105" i="86"/>
  <c r="F105" i="86" s="1" a="1"/>
  <c r="F105" i="86" s="1"/>
  <c r="B106" i="86"/>
  <c r="C106" i="86"/>
  <c r="F106" i="86" s="1" a="1"/>
  <c r="F106" i="86" s="1"/>
  <c r="B107" i="86"/>
  <c r="C107" i="86"/>
  <c r="E107" i="86" s="1"/>
  <c r="G107" i="86" s="1"/>
  <c r="B108" i="86"/>
  <c r="C108" i="86"/>
  <c r="B109" i="86"/>
  <c r="C109" i="86"/>
  <c r="E109" i="86" s="1"/>
  <c r="G109" i="86" s="1"/>
  <c r="B110" i="86"/>
  <c r="C110" i="86"/>
  <c r="E110" i="86" s="1"/>
  <c r="G110" i="86" s="1"/>
  <c r="B111" i="86"/>
  <c r="C111" i="86"/>
  <c r="B112" i="86"/>
  <c r="C112" i="86"/>
  <c r="E112" i="86" s="1"/>
  <c r="G112" i="86" s="1"/>
  <c r="B113" i="86"/>
  <c r="C113" i="86"/>
  <c r="E113" i="86" s="1"/>
  <c r="G113" i="86" s="1"/>
  <c r="B114" i="86"/>
  <c r="C114" i="86"/>
  <c r="F114" i="86" s="1" a="1"/>
  <c r="F114" i="86" s="1"/>
  <c r="B115" i="86"/>
  <c r="C115" i="86"/>
  <c r="E115" i="86" s="1"/>
  <c r="G115" i="86" s="1"/>
  <c r="B116" i="86"/>
  <c r="C116" i="86"/>
  <c r="B117" i="86"/>
  <c r="C117" i="86"/>
  <c r="E117" i="86" s="1"/>
  <c r="G117" i="86" s="1"/>
  <c r="B118" i="86"/>
  <c r="C118" i="86"/>
  <c r="B119" i="86"/>
  <c r="C119" i="86"/>
  <c r="H119" i="86" s="1" a="1"/>
  <c r="H119" i="86" s="1"/>
  <c r="B120" i="86"/>
  <c r="C120" i="86"/>
  <c r="B121" i="86"/>
  <c r="C121" i="86"/>
  <c r="E121" i="86" s="1"/>
  <c r="G121" i="86" s="1"/>
  <c r="B122" i="86"/>
  <c r="C122" i="86"/>
  <c r="F122" i="86" s="1" a="1"/>
  <c r="F122" i="86" s="1"/>
  <c r="B123" i="86"/>
  <c r="C123" i="86"/>
  <c r="E123" i="86" s="1"/>
  <c r="G123" i="86" s="1"/>
  <c r="B124" i="86"/>
  <c r="C124" i="86"/>
  <c r="B125" i="86"/>
  <c r="C125" i="86"/>
  <c r="H125" i="86" s="1" a="1"/>
  <c r="H125" i="86" s="1"/>
  <c r="B126" i="86"/>
  <c r="C126" i="86"/>
  <c r="H126" i="86" s="1" a="1"/>
  <c r="H126" i="86" s="1"/>
  <c r="B127" i="86"/>
  <c r="C127" i="86"/>
  <c r="B128" i="86"/>
  <c r="C128" i="86"/>
  <c r="H128" i="86" s="1" a="1"/>
  <c r="H128" i="86" s="1"/>
  <c r="B129" i="86"/>
  <c r="C129" i="86"/>
  <c r="F129" i="86" s="1" a="1"/>
  <c r="F129" i="86" s="1"/>
  <c r="B130" i="86"/>
  <c r="C130" i="86"/>
  <c r="E130" i="86" s="1"/>
  <c r="G130" i="86" s="1"/>
  <c r="B131" i="86"/>
  <c r="C131" i="86"/>
  <c r="F131" i="86" s="1" a="1"/>
  <c r="F131" i="86" s="1"/>
  <c r="B132" i="86"/>
  <c r="C132" i="86"/>
  <c r="B133" i="86"/>
  <c r="C133" i="86"/>
  <c r="F133" i="86" s="1" a="1"/>
  <c r="F133" i="86" s="1"/>
  <c r="B134" i="86"/>
  <c r="C134" i="86"/>
  <c r="H134" i="86" s="1" a="1"/>
  <c r="H134" i="86" s="1"/>
  <c r="B135" i="86"/>
  <c r="C135" i="86"/>
  <c r="H135" i="86" s="1" a="1"/>
  <c r="H135" i="86" s="1"/>
  <c r="B136" i="86"/>
  <c r="C136" i="86"/>
  <c r="H136" i="86" s="1" a="1"/>
  <c r="H136" i="86" s="1"/>
  <c r="B137" i="86"/>
  <c r="C137" i="86"/>
  <c r="E137" i="86" s="1"/>
  <c r="G137" i="86" s="1"/>
  <c r="B138" i="86"/>
  <c r="C138" i="86"/>
  <c r="E138" i="86" s="1"/>
  <c r="G138" i="86" s="1"/>
  <c r="B139" i="86"/>
  <c r="C139" i="86"/>
  <c r="F139" i="86" s="1" a="1"/>
  <c r="F139" i="86" s="1"/>
  <c r="B140" i="86"/>
  <c r="C140" i="86"/>
  <c r="B141" i="86"/>
  <c r="C141" i="86"/>
  <c r="B142" i="86"/>
  <c r="C142" i="86"/>
  <c r="F142" i="86" s="1" a="1"/>
  <c r="F142" i="86" s="1"/>
  <c r="B143" i="86"/>
  <c r="C143" i="86"/>
  <c r="E143" i="86" s="1"/>
  <c r="G143" i="86" s="1"/>
  <c r="B144" i="86"/>
  <c r="C144" i="86"/>
  <c r="H144" i="86" s="1" a="1"/>
  <c r="H144" i="86" s="1"/>
  <c r="B145" i="86"/>
  <c r="C145" i="86"/>
  <c r="E145" i="86" s="1"/>
  <c r="G145" i="86" s="1"/>
  <c r="B146" i="86"/>
  <c r="C146" i="86"/>
  <c r="E146" i="86" s="1"/>
  <c r="G146" i="86" s="1"/>
  <c r="B147" i="86"/>
  <c r="C147" i="86"/>
  <c r="F147" i="86" s="1" a="1"/>
  <c r="F147" i="86" s="1"/>
  <c r="B148" i="86"/>
  <c r="C148" i="86"/>
  <c r="B149" i="86"/>
  <c r="C149" i="86"/>
  <c r="E149" i="86" s="1"/>
  <c r="G149" i="86" s="1"/>
  <c r="B150" i="86"/>
  <c r="C150" i="86"/>
  <c r="F150" i="86" s="1" a="1"/>
  <c r="F150" i="86" s="1"/>
  <c r="B151" i="86"/>
  <c r="C151" i="86"/>
  <c r="E151" i="86" s="1"/>
  <c r="G151" i="86" s="1"/>
  <c r="B152" i="86"/>
  <c r="C152" i="86"/>
  <c r="H152" i="86" s="1" a="1"/>
  <c r="H152" i="86" s="1"/>
  <c r="B153" i="86"/>
  <c r="C153" i="86"/>
  <c r="E153" i="86" s="1"/>
  <c r="G153" i="86" s="1"/>
  <c r="B154" i="86"/>
  <c r="C154" i="86"/>
  <c r="E154" i="86" s="1"/>
  <c r="G154" i="86" s="1"/>
  <c r="B155" i="86"/>
  <c r="C155" i="86"/>
  <c r="F155" i="86" s="1" a="1"/>
  <c r="F155" i="86" s="1"/>
  <c r="B156" i="86"/>
  <c r="C156" i="86"/>
  <c r="B157" i="86"/>
  <c r="C157" i="86"/>
  <c r="F157" i="86" s="1" a="1"/>
  <c r="F157" i="86" s="1"/>
  <c r="B158" i="86"/>
  <c r="C158" i="86"/>
  <c r="F158" i="86" s="1" a="1"/>
  <c r="F158" i="86" s="1"/>
  <c r="B159" i="86"/>
  <c r="C159" i="86"/>
  <c r="F159" i="86" s="1" a="1"/>
  <c r="F159" i="86" s="1"/>
  <c r="B160" i="86"/>
  <c r="C160" i="86"/>
  <c r="B161" i="86"/>
  <c r="C161" i="86"/>
  <c r="E161" i="86" s="1"/>
  <c r="G161" i="86" s="1"/>
  <c r="B162" i="86"/>
  <c r="C162" i="86"/>
  <c r="E162" i="86" s="1"/>
  <c r="G162" i="86" s="1"/>
  <c r="B163" i="86"/>
  <c r="C163" i="86"/>
  <c r="F163" i="86" s="1" a="1"/>
  <c r="F163" i="86" s="1"/>
  <c r="B164" i="86"/>
  <c r="C164" i="86"/>
  <c r="H164" i="86" s="1" a="1"/>
  <c r="H164" i="86" s="1"/>
  <c r="B165" i="86"/>
  <c r="C165" i="86"/>
  <c r="B166" i="86"/>
  <c r="C166" i="86"/>
  <c r="H166" i="86" s="1" a="1"/>
  <c r="H166" i="86" s="1"/>
  <c r="B167" i="86"/>
  <c r="C167" i="86"/>
  <c r="E167" i="86" s="1"/>
  <c r="G167" i="86" s="1"/>
  <c r="B168" i="86"/>
  <c r="C168" i="86"/>
  <c r="F168" i="86" s="1" a="1"/>
  <c r="F168" i="86" s="1"/>
  <c r="B169" i="86"/>
  <c r="C169" i="86"/>
  <c r="E169" i="86" s="1"/>
  <c r="G169" i="86" s="1"/>
  <c r="B170" i="86"/>
  <c r="C170" i="86"/>
  <c r="E170" i="86" s="1"/>
  <c r="G170" i="86" s="1"/>
  <c r="B171" i="86"/>
  <c r="C171" i="86"/>
  <c r="B172" i="86"/>
  <c r="C172" i="86"/>
  <c r="B173" i="86"/>
  <c r="C173" i="86"/>
  <c r="E173" i="86" s="1"/>
  <c r="G173" i="86" s="1"/>
  <c r="B174" i="86"/>
  <c r="C174" i="86"/>
  <c r="E174" i="86" s="1"/>
  <c r="G174" i="86" s="1"/>
  <c r="B175" i="86"/>
  <c r="C175" i="86"/>
  <c r="E175" i="86" s="1"/>
  <c r="G175" i="86" s="1"/>
  <c r="B176" i="86"/>
  <c r="C176" i="86"/>
  <c r="E176" i="86" s="1"/>
  <c r="G176" i="86" s="1"/>
  <c r="B177" i="86"/>
  <c r="C177" i="86"/>
  <c r="E177" i="86" s="1"/>
  <c r="G177" i="86" s="1"/>
  <c r="B178" i="86"/>
  <c r="C178" i="86"/>
  <c r="E178" i="86" s="1"/>
  <c r="G178" i="86" s="1"/>
  <c r="B179" i="86"/>
  <c r="C179" i="86"/>
  <c r="H179" i="86" s="1" a="1"/>
  <c r="H179" i="86" s="1"/>
  <c r="B180" i="86"/>
  <c r="C180" i="86"/>
  <c r="E180" i="86" s="1"/>
  <c r="G180" i="86" s="1"/>
  <c r="B181" i="86"/>
  <c r="C181" i="86"/>
  <c r="E181" i="86" s="1"/>
  <c r="G181" i="86" s="1"/>
  <c r="B182" i="86"/>
  <c r="C182" i="86"/>
  <c r="E182" i="86" s="1"/>
  <c r="G182" i="86" s="1"/>
  <c r="B183" i="86"/>
  <c r="C183" i="86"/>
  <c r="H183" i="86" s="1" a="1"/>
  <c r="H183" i="86" s="1"/>
  <c r="B184" i="86"/>
  <c r="C184" i="86"/>
  <c r="E184" i="86" s="1"/>
  <c r="G184" i="86" s="1"/>
  <c r="B185" i="86"/>
  <c r="C185" i="86"/>
  <c r="E185" i="86" s="1"/>
  <c r="G185" i="86" s="1"/>
  <c r="B186" i="86"/>
  <c r="C186" i="86"/>
  <c r="E186" i="86" s="1"/>
  <c r="G186" i="86" s="1"/>
  <c r="B187" i="86"/>
  <c r="C187" i="86"/>
  <c r="B188" i="86"/>
  <c r="C188" i="86"/>
  <c r="E188" i="86" s="1"/>
  <c r="G188" i="86" s="1"/>
  <c r="B189" i="86"/>
  <c r="C189" i="86"/>
  <c r="E189" i="86" s="1"/>
  <c r="G189" i="86" s="1"/>
  <c r="B190" i="86"/>
  <c r="C190" i="86"/>
  <c r="E190" i="86" s="1"/>
  <c r="G190" i="86" s="1"/>
  <c r="B191" i="86"/>
  <c r="C191" i="86"/>
  <c r="H191" i="86" s="1" a="1"/>
  <c r="H191" i="86" s="1"/>
  <c r="B192" i="86"/>
  <c r="C192" i="86"/>
  <c r="F192" i="86" s="1" a="1"/>
  <c r="F192" i="86" s="1"/>
  <c r="B193" i="86"/>
  <c r="C193" i="86"/>
  <c r="E193" i="86" s="1"/>
  <c r="G193" i="86" s="1"/>
  <c r="B194" i="86"/>
  <c r="C194" i="86"/>
  <c r="E194" i="86" s="1"/>
  <c r="G194" i="86" s="1"/>
  <c r="B195" i="86"/>
  <c r="C195" i="86"/>
  <c r="H195" i="86" s="1" a="1"/>
  <c r="H195" i="86" s="1"/>
  <c r="B196" i="86"/>
  <c r="C196" i="86"/>
  <c r="E196" i="86" s="1"/>
  <c r="G196" i="86" s="1"/>
  <c r="B197" i="86"/>
  <c r="C197" i="86"/>
  <c r="F197" i="86" s="1" a="1"/>
  <c r="F197" i="86" s="1"/>
  <c r="B198" i="86"/>
  <c r="C198" i="86"/>
  <c r="E198" i="86" s="1"/>
  <c r="G198" i="86" s="1"/>
  <c r="B199" i="86"/>
  <c r="C199" i="86"/>
  <c r="E199" i="86" s="1"/>
  <c r="G199" i="86" s="1"/>
  <c r="B200" i="86"/>
  <c r="C200" i="86"/>
  <c r="E200" i="86" s="1"/>
  <c r="G200" i="86" s="1"/>
  <c r="B201" i="86"/>
  <c r="C201" i="86"/>
  <c r="E201" i="86" s="1"/>
  <c r="G201" i="86" s="1"/>
  <c r="B202" i="86"/>
  <c r="C202" i="86"/>
  <c r="E202" i="86" s="1"/>
  <c r="G202" i="86" s="1"/>
  <c r="B203" i="86"/>
  <c r="C203" i="86"/>
  <c r="B204" i="86"/>
  <c r="C204" i="86"/>
  <c r="E204" i="86" s="1"/>
  <c r="G204" i="86" s="1"/>
  <c r="B205" i="86"/>
  <c r="C205" i="86"/>
  <c r="F205" i="86" s="1" a="1"/>
  <c r="F205" i="86" s="1"/>
  <c r="B206" i="86"/>
  <c r="C206" i="86"/>
  <c r="B207" i="86"/>
  <c r="C207" i="86"/>
  <c r="E207" i="86" s="1"/>
  <c r="G207" i="86" s="1"/>
  <c r="B208" i="86"/>
  <c r="C208" i="86"/>
  <c r="E208" i="86" s="1"/>
  <c r="G208" i="86" s="1"/>
  <c r="B209" i="86"/>
  <c r="C209" i="86"/>
  <c r="E209" i="86" s="1"/>
  <c r="G209" i="86" s="1"/>
  <c r="B210" i="86"/>
  <c r="C210" i="86"/>
  <c r="E210" i="86" s="1"/>
  <c r="G210" i="86" s="1"/>
  <c r="B211" i="86"/>
  <c r="C211" i="86"/>
  <c r="B212" i="86"/>
  <c r="C212" i="86"/>
  <c r="E212" i="86" s="1"/>
  <c r="G212" i="86" s="1"/>
  <c r="B213" i="86"/>
  <c r="C213" i="86"/>
  <c r="E213" i="86" s="1"/>
  <c r="G213" i="86" s="1"/>
  <c r="B214" i="86"/>
  <c r="C214" i="86"/>
  <c r="F214" i="86" s="1" a="1"/>
  <c r="F214" i="86" s="1"/>
  <c r="B215" i="86"/>
  <c r="C215" i="86"/>
  <c r="E215" i="86" s="1"/>
  <c r="G215" i="86" s="1"/>
  <c r="B216" i="86"/>
  <c r="C216" i="86"/>
  <c r="H216" i="86" s="1" a="1"/>
  <c r="H216" i="86" s="1"/>
  <c r="B217" i="86"/>
  <c r="C217" i="86"/>
  <c r="H217" i="86" s="1" a="1"/>
  <c r="H217" i="86" s="1"/>
  <c r="B218" i="86"/>
  <c r="C218" i="86"/>
  <c r="H218" i="86" s="1" a="1"/>
  <c r="H218" i="86" s="1"/>
  <c r="B219" i="86"/>
  <c r="C219" i="86"/>
  <c r="H219" i="86" s="1" a="1"/>
  <c r="H219" i="86" s="1"/>
  <c r="B220" i="86"/>
  <c r="C220" i="86"/>
  <c r="H220" i="86" s="1" a="1"/>
  <c r="H220" i="86" s="1"/>
  <c r="B221" i="86"/>
  <c r="C221" i="86"/>
  <c r="H221" i="86" s="1" a="1"/>
  <c r="H221" i="86" s="1"/>
  <c r="B222" i="86"/>
  <c r="C222" i="86"/>
  <c r="B223" i="86"/>
  <c r="C223" i="86"/>
  <c r="E223" i="86" s="1"/>
  <c r="G223" i="86" s="1"/>
  <c r="B224" i="86"/>
  <c r="C224" i="86"/>
  <c r="H224" i="86" s="1" a="1"/>
  <c r="H224" i="86" s="1"/>
  <c r="B225" i="86"/>
  <c r="C225" i="86"/>
  <c r="H225" i="86" s="1" a="1"/>
  <c r="H225" i="86" s="1"/>
  <c r="B226" i="86"/>
  <c r="C226" i="86"/>
  <c r="H226" i="86" s="1" a="1"/>
  <c r="H226" i="86" s="1"/>
  <c r="B227" i="86"/>
  <c r="C227" i="86"/>
  <c r="H227" i="86" s="1" a="1"/>
  <c r="H227" i="86" s="1"/>
  <c r="B228" i="86"/>
  <c r="C228" i="86"/>
  <c r="B229" i="86"/>
  <c r="C229" i="86"/>
  <c r="H229" i="86" s="1" a="1"/>
  <c r="H229" i="86" s="1"/>
  <c r="B230" i="86"/>
  <c r="C230" i="86"/>
  <c r="B231" i="86"/>
  <c r="C231" i="86"/>
  <c r="E231" i="86" s="1"/>
  <c r="G231" i="86" s="1"/>
  <c r="B232" i="86"/>
  <c r="C232" i="86"/>
  <c r="H232" i="86" s="1" a="1"/>
  <c r="H232" i="86" s="1"/>
  <c r="B233" i="86"/>
  <c r="C233" i="86"/>
  <c r="B234" i="86"/>
  <c r="C234" i="86"/>
  <c r="H234" i="86" s="1" a="1"/>
  <c r="H234" i="86" s="1"/>
  <c r="B235" i="86"/>
  <c r="C235" i="86"/>
  <c r="H235" i="86" s="1" a="1"/>
  <c r="H235" i="86" s="1"/>
  <c r="B236" i="86"/>
  <c r="C236" i="86"/>
  <c r="H236" i="86" s="1" a="1"/>
  <c r="H236" i="86" s="1"/>
  <c r="B237" i="86"/>
  <c r="C237" i="86"/>
  <c r="B238" i="86"/>
  <c r="C238" i="86"/>
  <c r="B239" i="86"/>
  <c r="C239" i="86"/>
  <c r="E239" i="86" s="1"/>
  <c r="G239" i="86" s="1"/>
  <c r="B240" i="86"/>
  <c r="C240" i="86"/>
  <c r="B241" i="86"/>
  <c r="C241" i="86"/>
  <c r="H241" i="86" s="1" a="1"/>
  <c r="H241" i="86" s="1"/>
  <c r="B242" i="86"/>
  <c r="C242" i="86"/>
  <c r="B243" i="86"/>
  <c r="C243" i="86"/>
  <c r="H243" i="86" s="1" a="1"/>
  <c r="H243" i="86" s="1"/>
  <c r="B244" i="86"/>
  <c r="C244" i="86"/>
  <c r="B245" i="86"/>
  <c r="C245" i="86"/>
  <c r="H245" i="86" s="1" a="1"/>
  <c r="H245" i="86" s="1"/>
  <c r="B246" i="86"/>
  <c r="C246" i="86"/>
  <c r="B247" i="86"/>
  <c r="C247" i="86"/>
  <c r="E247" i="86" s="1"/>
  <c r="G247" i="86" s="1"/>
  <c r="B248" i="86"/>
  <c r="C248" i="86"/>
  <c r="H248" i="86" s="1" a="1"/>
  <c r="H248" i="86" s="1"/>
  <c r="B249" i="86"/>
  <c r="C249" i="86"/>
  <c r="H249" i="86" s="1" a="1"/>
  <c r="H249" i="86" s="1"/>
  <c r="B250" i="86"/>
  <c r="C250" i="86"/>
  <c r="H250" i="86" s="1" a="1"/>
  <c r="H250" i="86" s="1"/>
  <c r="B251" i="86"/>
  <c r="C251" i="86"/>
  <c r="H251" i="86" s="1" a="1"/>
  <c r="H251" i="86" s="1"/>
  <c r="B252" i="86"/>
  <c r="C252" i="86"/>
  <c r="H252" i="86" s="1" a="1"/>
  <c r="H252" i="86" s="1"/>
  <c r="B253" i="86"/>
  <c r="C253" i="86"/>
  <c r="B254" i="86"/>
  <c r="C254" i="86"/>
  <c r="B255" i="86"/>
  <c r="C255" i="86"/>
  <c r="E255" i="86" s="1"/>
  <c r="G255" i="86" s="1"/>
  <c r="B256" i="86"/>
  <c r="C256" i="86"/>
  <c r="B257" i="86"/>
  <c r="C257" i="86"/>
  <c r="B258" i="86"/>
  <c r="C258" i="86"/>
  <c r="H258" i="86" s="1" a="1"/>
  <c r="H258" i="86" s="1"/>
  <c r="B259" i="86"/>
  <c r="C259" i="86"/>
  <c r="B260" i="86"/>
  <c r="C260" i="86"/>
  <c r="B261" i="86"/>
  <c r="C261" i="86"/>
  <c r="B262" i="86"/>
  <c r="C262" i="86"/>
  <c r="B263" i="86"/>
  <c r="C263" i="86"/>
  <c r="E263" i="86" s="1"/>
  <c r="G263" i="86" s="1"/>
  <c r="B264" i="86"/>
  <c r="C264" i="86"/>
  <c r="H264" i="86" s="1" a="1"/>
  <c r="H264" i="86" s="1"/>
  <c r="B265" i="86"/>
  <c r="C265" i="86"/>
  <c r="H265" i="86" s="1" a="1"/>
  <c r="H265" i="86" s="1"/>
  <c r="B266" i="86"/>
  <c r="C266" i="86"/>
  <c r="H266" i="86" s="1" a="1"/>
  <c r="H266" i="86" s="1"/>
  <c r="B267" i="86"/>
  <c r="C267" i="86"/>
  <c r="B268" i="86"/>
  <c r="C268" i="86"/>
  <c r="H268" i="86" s="1" a="1"/>
  <c r="H268" i="86" s="1"/>
  <c r="B269" i="86"/>
  <c r="C269" i="86"/>
  <c r="H269" i="86" s="1" a="1"/>
  <c r="H269" i="86" s="1"/>
  <c r="B270" i="86"/>
  <c r="C270" i="86"/>
  <c r="B271" i="86"/>
  <c r="C271" i="86"/>
  <c r="H271" i="86" s="1" a="1"/>
  <c r="H271" i="86" s="1"/>
  <c r="B272" i="86"/>
  <c r="C272" i="86"/>
  <c r="B273" i="86"/>
  <c r="C273" i="86"/>
  <c r="H273" i="86" s="1" a="1"/>
  <c r="H273" i="86" s="1"/>
  <c r="B274" i="86"/>
  <c r="C274" i="86"/>
  <c r="H274" i="86" s="1" a="1"/>
  <c r="H274" i="86" s="1"/>
  <c r="B275" i="86"/>
  <c r="C275" i="86"/>
  <c r="B276" i="86"/>
  <c r="C276" i="86"/>
  <c r="H276" i="86" s="1" a="1"/>
  <c r="H276" i="86" s="1"/>
  <c r="B277" i="86"/>
  <c r="C277" i="86"/>
  <c r="H277" i="86" s="1" a="1"/>
  <c r="H277" i="86" s="1"/>
  <c r="B278" i="86"/>
  <c r="C278" i="86"/>
  <c r="B279" i="86"/>
  <c r="C279" i="86"/>
  <c r="H279" i="86" s="1" a="1"/>
  <c r="H279" i="86" s="1"/>
  <c r="B280" i="86"/>
  <c r="C280" i="86"/>
  <c r="B281" i="86"/>
  <c r="C281" i="86"/>
  <c r="H281" i="86" s="1" a="1"/>
  <c r="H281" i="86" s="1"/>
  <c r="B282" i="86"/>
  <c r="C282" i="86"/>
  <c r="H282" i="86" s="1" a="1"/>
  <c r="H282" i="86" s="1"/>
  <c r="B283" i="86"/>
  <c r="C283" i="86"/>
  <c r="B284" i="86"/>
  <c r="C284" i="86"/>
  <c r="H284" i="86" s="1" a="1"/>
  <c r="H284" i="86" s="1"/>
  <c r="B285" i="86"/>
  <c r="C285" i="86"/>
  <c r="H285" i="86" s="1" a="1"/>
  <c r="H285" i="86" s="1"/>
  <c r="B286" i="86"/>
  <c r="C286" i="86"/>
  <c r="B287" i="86"/>
  <c r="C287" i="86"/>
  <c r="H287" i="86" s="1" a="1"/>
  <c r="H287" i="86" s="1"/>
  <c r="B288" i="86"/>
  <c r="C288" i="86"/>
  <c r="B289" i="86"/>
  <c r="C289" i="86"/>
  <c r="H289" i="86" s="1" a="1"/>
  <c r="H289" i="86" s="1"/>
  <c r="B290" i="86"/>
  <c r="C290" i="86"/>
  <c r="H290" i="86" s="1" a="1"/>
  <c r="H290" i="86" s="1"/>
  <c r="B291" i="86"/>
  <c r="C291" i="86"/>
  <c r="B292" i="86"/>
  <c r="C292" i="86"/>
  <c r="H292" i="86" s="1" a="1"/>
  <c r="H292" i="86" s="1"/>
  <c r="B293" i="86"/>
  <c r="C293" i="86"/>
  <c r="H293" i="86" s="1" a="1"/>
  <c r="H293" i="86" s="1"/>
  <c r="B294" i="86"/>
  <c r="C294" i="86"/>
  <c r="B295" i="86"/>
  <c r="C295" i="86"/>
  <c r="H295" i="86" s="1" a="1"/>
  <c r="H295" i="86" s="1"/>
  <c r="B296" i="86"/>
  <c r="C296" i="86"/>
  <c r="B297" i="86"/>
  <c r="C297" i="86"/>
  <c r="H297" i="86" s="1" a="1"/>
  <c r="H297" i="86" s="1"/>
  <c r="B298" i="86"/>
  <c r="C298" i="86"/>
  <c r="H298" i="86" s="1" a="1"/>
  <c r="H298" i="86" s="1"/>
  <c r="B299" i="86"/>
  <c r="C299" i="86"/>
  <c r="B300" i="86"/>
  <c r="C300" i="86"/>
  <c r="H300" i="86" s="1" a="1"/>
  <c r="H300" i="86" s="1"/>
  <c r="B301" i="86"/>
  <c r="C301" i="86"/>
  <c r="H301" i="86" s="1" a="1"/>
  <c r="H301" i="86" s="1"/>
  <c r="B302" i="86"/>
  <c r="C302" i="86"/>
  <c r="B303" i="86"/>
  <c r="C303" i="86"/>
  <c r="H303" i="86" s="1" a="1"/>
  <c r="H303" i="86" s="1"/>
  <c r="B304" i="86"/>
  <c r="C304" i="86"/>
  <c r="B305" i="86"/>
  <c r="C305" i="86"/>
  <c r="H305" i="86" s="1" a="1"/>
  <c r="H305" i="86" s="1"/>
  <c r="B306" i="86"/>
  <c r="C306" i="86"/>
  <c r="H306" i="86" s="1" a="1"/>
  <c r="H306" i="86" s="1"/>
  <c r="B307" i="86"/>
  <c r="C307" i="86"/>
  <c r="B308" i="86"/>
  <c r="C308" i="86"/>
  <c r="H308" i="86" s="1" a="1"/>
  <c r="H308" i="86" s="1"/>
  <c r="B309" i="86"/>
  <c r="C309" i="86"/>
  <c r="H309" i="86" s="1" a="1"/>
  <c r="H309" i="86" s="1"/>
  <c r="B310" i="86"/>
  <c r="C310" i="86"/>
  <c r="B311" i="86"/>
  <c r="C311" i="86"/>
  <c r="H311" i="86" s="1" a="1"/>
  <c r="H311" i="86" s="1"/>
  <c r="B312" i="86"/>
  <c r="C312" i="86"/>
  <c r="B313" i="86"/>
  <c r="C313" i="86"/>
  <c r="H313" i="86" s="1" a="1"/>
  <c r="H313" i="86" s="1"/>
  <c r="B314" i="86"/>
  <c r="C314" i="86"/>
  <c r="H314" i="86" s="1" a="1"/>
  <c r="H314" i="86" s="1"/>
  <c r="B315" i="86"/>
  <c r="C315" i="86"/>
  <c r="B316" i="86"/>
  <c r="C316" i="86"/>
  <c r="H316" i="86" s="1" a="1"/>
  <c r="H316" i="86" s="1"/>
  <c r="B317" i="86"/>
  <c r="C317" i="86"/>
  <c r="F317" i="86" s="1" a="1"/>
  <c r="F317" i="86" s="1"/>
  <c r="B318" i="86"/>
  <c r="C318" i="86"/>
  <c r="F318" i="86" s="1" a="1"/>
  <c r="F318" i="86" s="1"/>
  <c r="B319" i="86"/>
  <c r="C319" i="86"/>
  <c r="F319" i="86" s="1" a="1"/>
  <c r="F319" i="86" s="1"/>
  <c r="B320" i="86"/>
  <c r="C320" i="86"/>
  <c r="B321" i="86"/>
  <c r="C321" i="86"/>
  <c r="F321" i="86" s="1" a="1"/>
  <c r="F321" i="86" s="1"/>
  <c r="B322" i="86"/>
  <c r="C322" i="86"/>
  <c r="F322" i="86" s="1" a="1"/>
  <c r="F322" i="86" s="1"/>
  <c r="B323" i="86"/>
  <c r="C323" i="86"/>
  <c r="F323" i="86" s="1" a="1"/>
  <c r="F323" i="86" s="1"/>
  <c r="B324" i="86"/>
  <c r="C324" i="86"/>
  <c r="F324" i="86" s="1" a="1"/>
  <c r="F324" i="86" s="1"/>
  <c r="B325" i="86"/>
  <c r="C325" i="86"/>
  <c r="F325" i="86" s="1" a="1"/>
  <c r="F325" i="86" s="1"/>
  <c r="B326" i="86"/>
  <c r="C326" i="86"/>
  <c r="F326" i="86" s="1" a="1"/>
  <c r="F326" i="86" s="1"/>
  <c r="B327" i="86"/>
  <c r="C327" i="86"/>
  <c r="F327" i="86" s="1" a="1"/>
  <c r="F327" i="86" s="1"/>
  <c r="B328" i="86"/>
  <c r="C328" i="86"/>
  <c r="B329" i="86"/>
  <c r="C329" i="86"/>
  <c r="B330" i="86"/>
  <c r="C330" i="86"/>
  <c r="F330" i="86" s="1" a="1"/>
  <c r="F330" i="86" s="1"/>
  <c r="B331" i="86"/>
  <c r="C331" i="86"/>
  <c r="F331" i="86" s="1" a="1"/>
  <c r="F331" i="86" s="1"/>
  <c r="B332" i="86"/>
  <c r="C332" i="86"/>
  <c r="B333" i="86"/>
  <c r="C333" i="86"/>
  <c r="F333" i="86" s="1" a="1"/>
  <c r="F333" i="86" s="1"/>
  <c r="B334" i="86"/>
  <c r="C334" i="86"/>
  <c r="F334" i="86" s="1" a="1"/>
  <c r="F334" i="86" s="1"/>
  <c r="B335" i="86"/>
  <c r="C335" i="86"/>
  <c r="F335" i="86" s="1" a="1"/>
  <c r="F335" i="86" s="1"/>
  <c r="B336" i="86"/>
  <c r="C336" i="86"/>
  <c r="F336" i="86" s="1" a="1"/>
  <c r="F336" i="86" s="1"/>
  <c r="B337" i="86"/>
  <c r="C337" i="86"/>
  <c r="F337" i="86" s="1" a="1"/>
  <c r="F337" i="86" s="1"/>
  <c r="B338" i="86"/>
  <c r="C338" i="86"/>
  <c r="F338" i="86" s="1" a="1"/>
  <c r="F338" i="86" s="1"/>
  <c r="B339" i="86"/>
  <c r="C339" i="86"/>
  <c r="F339" i="86" s="1" a="1"/>
  <c r="F339" i="86" s="1"/>
  <c r="B340" i="86"/>
  <c r="C340" i="86"/>
  <c r="F340" i="86" s="1" a="1"/>
  <c r="F340" i="86" s="1"/>
  <c r="B341" i="86"/>
  <c r="C341" i="86"/>
  <c r="F341" i="86" s="1" a="1"/>
  <c r="F341" i="86" s="1"/>
  <c r="B342" i="86"/>
  <c r="C342" i="86"/>
  <c r="F342" i="86" s="1" a="1"/>
  <c r="F342" i="86" s="1"/>
  <c r="B343" i="86"/>
  <c r="C343" i="86"/>
  <c r="F343" i="86" s="1" a="1"/>
  <c r="F343" i="86" s="1"/>
  <c r="B344" i="86"/>
  <c r="C344" i="86"/>
  <c r="B345" i="86"/>
  <c r="C345" i="86"/>
  <c r="B346" i="86"/>
  <c r="C346" i="86"/>
  <c r="F346" i="86" s="1" a="1"/>
  <c r="F346" i="86" s="1"/>
  <c r="B347" i="86"/>
  <c r="C347" i="86"/>
  <c r="F347" i="86" s="1" a="1"/>
  <c r="F347" i="86" s="1"/>
  <c r="B348" i="86"/>
  <c r="C348" i="86"/>
  <c r="B349" i="86"/>
  <c r="C349" i="86"/>
  <c r="F349" i="86" s="1" a="1"/>
  <c r="F349" i="86" s="1"/>
  <c r="B350" i="86"/>
  <c r="C350" i="86"/>
  <c r="E350" i="86" s="1"/>
  <c r="G350" i="86" s="1"/>
  <c r="B351" i="86"/>
  <c r="C351" i="86"/>
  <c r="B352" i="86"/>
  <c r="C352" i="86"/>
  <c r="E352" i="86" s="1"/>
  <c r="G352" i="86" s="1"/>
  <c r="B353" i="86"/>
  <c r="C353" i="86"/>
  <c r="E353" i="86" s="1"/>
  <c r="G353" i="86" s="1"/>
  <c r="B354" i="86"/>
  <c r="C354" i="86"/>
  <c r="E354" i="86" s="1"/>
  <c r="G354" i="86" s="1"/>
  <c r="B355" i="86"/>
  <c r="C355" i="86"/>
  <c r="E355" i="86" s="1"/>
  <c r="G355" i="86" s="1"/>
  <c r="B356" i="86"/>
  <c r="C356" i="86"/>
  <c r="E356" i="86" s="1"/>
  <c r="G356" i="86" s="1"/>
  <c r="B357" i="86"/>
  <c r="C357" i="86"/>
  <c r="E357" i="86" s="1"/>
  <c r="G357" i="86" s="1"/>
  <c r="B358" i="86"/>
  <c r="C358" i="86"/>
  <c r="E358" i="86" s="1"/>
  <c r="G358" i="86" s="1"/>
  <c r="B359" i="86"/>
  <c r="C359" i="86"/>
  <c r="E359" i="86" s="1"/>
  <c r="G359" i="86" s="1"/>
  <c r="B360" i="86"/>
  <c r="C360" i="86"/>
  <c r="E360" i="86" s="1"/>
  <c r="G360" i="86" s="1"/>
  <c r="B361" i="86"/>
  <c r="C361" i="86"/>
  <c r="E361" i="86" s="1"/>
  <c r="G361" i="86" s="1"/>
  <c r="B362" i="86"/>
  <c r="C362" i="86"/>
  <c r="E362" i="86" s="1"/>
  <c r="G362" i="86" s="1"/>
  <c r="B363" i="86"/>
  <c r="C363" i="86"/>
  <c r="E363" i="86" s="1"/>
  <c r="G363" i="86" s="1"/>
  <c r="B364" i="86"/>
  <c r="C364" i="86"/>
  <c r="E364" i="86" s="1"/>
  <c r="G364" i="86" s="1"/>
  <c r="B365" i="86"/>
  <c r="C365" i="86"/>
  <c r="E365" i="86" s="1"/>
  <c r="G365" i="86" s="1"/>
  <c r="B366" i="86"/>
  <c r="C366" i="86"/>
  <c r="E366" i="86" s="1"/>
  <c r="G366" i="86" s="1"/>
  <c r="B3" i="90"/>
  <c r="C3" i="90"/>
  <c r="E3" i="90" s="1"/>
  <c r="G3" i="90" s="1"/>
  <c r="B4" i="90"/>
  <c r="C4" i="90"/>
  <c r="E4" i="90" s="1"/>
  <c r="G4" i="90" s="1"/>
  <c r="B5" i="90"/>
  <c r="C5" i="90"/>
  <c r="E5" i="90" s="1"/>
  <c r="G5" i="90" s="1"/>
  <c r="B6" i="90"/>
  <c r="C6" i="90"/>
  <c r="E6" i="90" s="1"/>
  <c r="G6" i="90" s="1"/>
  <c r="B7" i="90"/>
  <c r="C7" i="90"/>
  <c r="E7" i="90" s="1"/>
  <c r="G7" i="90" s="1"/>
  <c r="B8" i="90"/>
  <c r="C8" i="90"/>
  <c r="E8" i="90" s="1"/>
  <c r="G8" i="90" s="1"/>
  <c r="B9" i="90"/>
  <c r="C9" i="90"/>
  <c r="B10" i="90"/>
  <c r="C10" i="90"/>
  <c r="E10" i="90" s="1"/>
  <c r="G10" i="90" s="1"/>
  <c r="B11" i="90"/>
  <c r="C11" i="90"/>
  <c r="E11" i="90" s="1"/>
  <c r="G11" i="90" s="1"/>
  <c r="B12" i="90"/>
  <c r="C12" i="90"/>
  <c r="E12" i="90" s="1"/>
  <c r="G12" i="90" s="1"/>
  <c r="B13" i="90"/>
  <c r="C13" i="90"/>
  <c r="E13" i="90" s="1"/>
  <c r="G13" i="90" s="1"/>
  <c r="B14" i="90"/>
  <c r="C14" i="90"/>
  <c r="E14" i="90" s="1"/>
  <c r="G14" i="90" s="1"/>
  <c r="B15" i="90"/>
  <c r="C15" i="90"/>
  <c r="E15" i="90" s="1"/>
  <c r="G15" i="90" s="1"/>
  <c r="B16" i="90"/>
  <c r="C16" i="90"/>
  <c r="E16" i="90" s="1"/>
  <c r="G16" i="90" s="1"/>
  <c r="B17" i="90"/>
  <c r="C17" i="90"/>
  <c r="B18" i="90"/>
  <c r="C18" i="90"/>
  <c r="E18" i="90" s="1"/>
  <c r="G18" i="90" s="1"/>
  <c r="B19" i="90"/>
  <c r="C19" i="90"/>
  <c r="E19" i="90" s="1"/>
  <c r="G19" i="90" s="1"/>
  <c r="B20" i="90"/>
  <c r="C20" i="90"/>
  <c r="E20" i="90" s="1"/>
  <c r="G20" i="90" s="1"/>
  <c r="B21" i="90"/>
  <c r="C21" i="90"/>
  <c r="E21" i="90" s="1"/>
  <c r="G21" i="90" s="1"/>
  <c r="B22" i="90"/>
  <c r="C22" i="90"/>
  <c r="E22" i="90" s="1"/>
  <c r="G22" i="90" s="1"/>
  <c r="B23" i="90"/>
  <c r="C23" i="90"/>
  <c r="E23" i="90" s="1"/>
  <c r="G23" i="90" s="1"/>
  <c r="B24" i="90"/>
  <c r="C24" i="90"/>
  <c r="E24" i="90" s="1"/>
  <c r="G24" i="90" s="1"/>
  <c r="B25" i="90"/>
  <c r="C25" i="90"/>
  <c r="B26" i="90"/>
  <c r="C26" i="90"/>
  <c r="B27" i="90"/>
  <c r="C27" i="90"/>
  <c r="E27" i="90" s="1"/>
  <c r="G27" i="90" s="1"/>
  <c r="B28" i="90"/>
  <c r="C28" i="90"/>
  <c r="E28" i="90" s="1"/>
  <c r="G28" i="90" s="1"/>
  <c r="B29" i="90"/>
  <c r="C29" i="90"/>
  <c r="E29" i="90" s="1"/>
  <c r="G29" i="90" s="1"/>
  <c r="B30" i="90"/>
  <c r="C30" i="90"/>
  <c r="E30" i="90" s="1"/>
  <c r="G30" i="90" s="1"/>
  <c r="B31" i="90"/>
  <c r="C31" i="90"/>
  <c r="E31" i="90" s="1"/>
  <c r="G31" i="90" s="1"/>
  <c r="B32" i="90"/>
  <c r="C32" i="90"/>
  <c r="E32" i="90" s="1"/>
  <c r="G32" i="90" s="1"/>
  <c r="B33" i="90"/>
  <c r="C33" i="90"/>
  <c r="B34" i="90"/>
  <c r="C34" i="90"/>
  <c r="B35" i="90"/>
  <c r="C35" i="90"/>
  <c r="E35" i="90" s="1"/>
  <c r="G35" i="90" s="1"/>
  <c r="B36" i="90"/>
  <c r="C36" i="90"/>
  <c r="E36" i="90" s="1"/>
  <c r="G36" i="90" s="1"/>
  <c r="B37" i="90"/>
  <c r="C37" i="90"/>
  <c r="E37" i="90" s="1"/>
  <c r="G37" i="90" s="1"/>
  <c r="B38" i="90"/>
  <c r="C38" i="90"/>
  <c r="E38" i="90" s="1"/>
  <c r="G38" i="90" s="1"/>
  <c r="B39" i="90"/>
  <c r="C39" i="90"/>
  <c r="E39" i="90" s="1"/>
  <c r="G39" i="90" s="1"/>
  <c r="B40" i="90"/>
  <c r="C40" i="90"/>
  <c r="E40" i="90" s="1"/>
  <c r="G40" i="90" s="1"/>
  <c r="B41" i="90"/>
  <c r="C41" i="90"/>
  <c r="B42" i="90"/>
  <c r="C42" i="90"/>
  <c r="B43" i="90"/>
  <c r="C43" i="90"/>
  <c r="B44" i="90"/>
  <c r="C44" i="90"/>
  <c r="E44" i="90" s="1"/>
  <c r="G44" i="90" s="1"/>
  <c r="B45" i="90"/>
  <c r="C45" i="90"/>
  <c r="E45" i="90" s="1"/>
  <c r="G45" i="90" s="1"/>
  <c r="B46" i="90"/>
  <c r="C46" i="90"/>
  <c r="E46" i="90" s="1"/>
  <c r="G46" i="90" s="1"/>
  <c r="B47" i="90"/>
  <c r="C47" i="90"/>
  <c r="E47" i="90" s="1"/>
  <c r="G47" i="90" s="1"/>
  <c r="B48" i="90"/>
  <c r="C48" i="90"/>
  <c r="E48" i="90" s="1"/>
  <c r="G48" i="90" s="1"/>
  <c r="B49" i="90"/>
  <c r="C49" i="90"/>
  <c r="B50" i="90"/>
  <c r="C50" i="90"/>
  <c r="B51" i="90"/>
  <c r="C51" i="90"/>
  <c r="B52" i="90"/>
  <c r="C52" i="90"/>
  <c r="E52" i="90" s="1"/>
  <c r="G52" i="90" s="1"/>
  <c r="B53" i="90"/>
  <c r="C53" i="90"/>
  <c r="E53" i="90" s="1"/>
  <c r="G53" i="90" s="1"/>
  <c r="B54" i="90"/>
  <c r="C54" i="90"/>
  <c r="E54" i="90" s="1"/>
  <c r="G54" i="90" s="1"/>
  <c r="B55" i="90"/>
  <c r="C55" i="90"/>
  <c r="B56" i="90"/>
  <c r="C56" i="90"/>
  <c r="E56" i="90" s="1"/>
  <c r="G56" i="90" s="1"/>
  <c r="B57" i="90"/>
  <c r="C57" i="90"/>
  <c r="E57" i="90" s="1"/>
  <c r="G57" i="90" s="1"/>
  <c r="B58" i="90"/>
  <c r="C58" i="90"/>
  <c r="E58" i="90" s="1"/>
  <c r="G58" i="90" s="1"/>
  <c r="B59" i="90"/>
  <c r="C59" i="90"/>
  <c r="B60" i="90"/>
  <c r="C60" i="90"/>
  <c r="E60" i="90" s="1"/>
  <c r="G60" i="90" s="1"/>
  <c r="B61" i="90"/>
  <c r="C61" i="90"/>
  <c r="E61" i="90" s="1"/>
  <c r="G61" i="90" s="1"/>
  <c r="B62" i="90"/>
  <c r="C62" i="90"/>
  <c r="E62" i="90" s="1"/>
  <c r="G62" i="90" s="1"/>
  <c r="B63" i="90"/>
  <c r="C63" i="90"/>
  <c r="B64" i="90"/>
  <c r="C64" i="90"/>
  <c r="E64" i="90" s="1"/>
  <c r="G64" i="90" s="1"/>
  <c r="B65" i="90"/>
  <c r="C65" i="90"/>
  <c r="E65" i="90" s="1"/>
  <c r="G65" i="90" s="1"/>
  <c r="B66" i="90"/>
  <c r="C66" i="90"/>
  <c r="E66" i="90" s="1"/>
  <c r="G66" i="90" s="1"/>
  <c r="B67" i="90"/>
  <c r="C67" i="90"/>
  <c r="B68" i="90"/>
  <c r="C68" i="90"/>
  <c r="E68" i="90" s="1"/>
  <c r="G68" i="90" s="1"/>
  <c r="B69" i="90"/>
  <c r="C69" i="90"/>
  <c r="E69" i="90" s="1"/>
  <c r="G69" i="90" s="1"/>
  <c r="B70" i="90"/>
  <c r="C70" i="90"/>
  <c r="E70" i="90" s="1"/>
  <c r="G70" i="90" s="1"/>
  <c r="B71" i="90"/>
  <c r="C71" i="90"/>
  <c r="B72" i="90"/>
  <c r="C72" i="90"/>
  <c r="E72" i="90" s="1"/>
  <c r="G72" i="90" s="1"/>
  <c r="B73" i="90"/>
  <c r="C73" i="90"/>
  <c r="E73" i="90" s="1"/>
  <c r="G73" i="90" s="1"/>
  <c r="B74" i="90"/>
  <c r="C74" i="90"/>
  <c r="B75" i="90"/>
  <c r="C75" i="90"/>
  <c r="H75" i="90" s="1" a="1"/>
  <c r="H75" i="90" s="1"/>
  <c r="B76" i="90"/>
  <c r="C76" i="90"/>
  <c r="E76" i="90" s="1"/>
  <c r="G76" i="90" s="1"/>
  <c r="B77" i="90"/>
  <c r="C77" i="90"/>
  <c r="B78" i="90"/>
  <c r="C78" i="90"/>
  <c r="F78" i="90" s="1" a="1"/>
  <c r="F78" i="90" s="1"/>
  <c r="B79" i="90"/>
  <c r="C79" i="90"/>
  <c r="H79" i="90" s="1" a="1"/>
  <c r="H79" i="90" s="1"/>
  <c r="B80" i="90"/>
  <c r="C80" i="90"/>
  <c r="E80" i="90" s="1"/>
  <c r="G80" i="90" s="1"/>
  <c r="B81" i="90"/>
  <c r="C81" i="90"/>
  <c r="E81" i="90" s="1"/>
  <c r="G81" i="90" s="1"/>
  <c r="B82" i="90"/>
  <c r="C82" i="90"/>
  <c r="B83" i="90"/>
  <c r="C83" i="90"/>
  <c r="B84" i="90"/>
  <c r="C84" i="90"/>
  <c r="E84" i="90" s="1"/>
  <c r="G84" i="90" s="1"/>
  <c r="B85" i="90"/>
  <c r="C85" i="90"/>
  <c r="B86" i="90"/>
  <c r="C86" i="90"/>
  <c r="F86" i="90" s="1" a="1"/>
  <c r="F86" i="90" s="1"/>
  <c r="B87" i="90"/>
  <c r="C87" i="90"/>
  <c r="F87" i="90" s="1" a="1"/>
  <c r="F87" i="90" s="1"/>
  <c r="B88" i="90"/>
  <c r="C88" i="90"/>
  <c r="B89" i="90"/>
  <c r="C89" i="90"/>
  <c r="E89" i="90" s="1"/>
  <c r="G89" i="90" s="1"/>
  <c r="B90" i="90"/>
  <c r="C90" i="90"/>
  <c r="H90" i="90" s="1" a="1"/>
  <c r="H90" i="90" s="1"/>
  <c r="B91" i="90"/>
  <c r="C91" i="90"/>
  <c r="H91" i="90" s="1" a="1"/>
  <c r="H91" i="90" s="1"/>
  <c r="B92" i="90"/>
  <c r="C92" i="90"/>
  <c r="B93" i="90"/>
  <c r="C93" i="90"/>
  <c r="F93" i="90" s="1" a="1"/>
  <c r="F93" i="90" s="1"/>
  <c r="B94" i="90"/>
  <c r="C94" i="90"/>
  <c r="E94" i="90" s="1"/>
  <c r="G94" i="90" s="1"/>
  <c r="B95" i="90"/>
  <c r="C95" i="90"/>
  <c r="B96" i="90"/>
  <c r="C96" i="90"/>
  <c r="B97" i="90"/>
  <c r="C97" i="90"/>
  <c r="E97" i="90" s="1"/>
  <c r="G97" i="90" s="1"/>
  <c r="B98" i="90"/>
  <c r="C98" i="90"/>
  <c r="H98" i="90" s="1" a="1"/>
  <c r="H98" i="90" s="1"/>
  <c r="B99" i="90"/>
  <c r="C99" i="90"/>
  <c r="F99" i="90" s="1" a="1"/>
  <c r="F99" i="90" s="1"/>
  <c r="B100" i="90"/>
  <c r="C100" i="90"/>
  <c r="B101" i="90"/>
  <c r="C101" i="90"/>
  <c r="B102" i="90"/>
  <c r="C102" i="90"/>
  <c r="E102" i="90" s="1"/>
  <c r="G102" i="90" s="1"/>
  <c r="B103" i="90"/>
  <c r="C103" i="90"/>
  <c r="F103" i="90" s="1" a="1"/>
  <c r="F103" i="90" s="1"/>
  <c r="B104" i="90"/>
  <c r="C104" i="90"/>
  <c r="E104" i="90" s="1"/>
  <c r="G104" i="90" s="1"/>
  <c r="B105" i="90"/>
  <c r="C105" i="90"/>
  <c r="F105" i="90" s="1" a="1"/>
  <c r="F105" i="90" s="1"/>
  <c r="B106" i="90"/>
  <c r="C106" i="90"/>
  <c r="B107" i="90"/>
  <c r="C107" i="90"/>
  <c r="H107" i="90" s="1" a="1"/>
  <c r="H107" i="90" s="1"/>
  <c r="B108" i="90"/>
  <c r="C108" i="90"/>
  <c r="B109" i="90"/>
  <c r="C109" i="90"/>
  <c r="E109" i="90" s="1"/>
  <c r="G109" i="90" s="1"/>
  <c r="B110" i="90"/>
  <c r="C110" i="90"/>
  <c r="E110" i="90" s="1"/>
  <c r="G110" i="90" s="1"/>
  <c r="B111" i="90"/>
  <c r="C111" i="90"/>
  <c r="F111" i="90" s="1" a="1"/>
  <c r="F111" i="90" s="1"/>
  <c r="B112" i="90"/>
  <c r="C112" i="90"/>
  <c r="F112" i="90" s="1" a="1"/>
  <c r="F112" i="90" s="1"/>
  <c r="B113" i="90"/>
  <c r="C113" i="90"/>
  <c r="E113" i="90" s="1"/>
  <c r="G113" i="90" s="1"/>
  <c r="B114" i="90"/>
  <c r="C114" i="90"/>
  <c r="H114" i="90" s="1" a="1"/>
  <c r="H114" i="90" s="1"/>
  <c r="B115" i="90"/>
  <c r="C115" i="90"/>
  <c r="E115" i="90" s="1"/>
  <c r="G115" i="90" s="1"/>
  <c r="B116" i="90"/>
  <c r="C116" i="90"/>
  <c r="B117" i="90"/>
  <c r="C117" i="90"/>
  <c r="E117" i="90" s="1"/>
  <c r="G117" i="90" s="1"/>
  <c r="B118" i="90"/>
  <c r="C118" i="90"/>
  <c r="H118" i="90" s="1" a="1"/>
  <c r="H118" i="90" s="1"/>
  <c r="B119" i="90"/>
  <c r="C119" i="90"/>
  <c r="B120" i="90"/>
  <c r="C120" i="90"/>
  <c r="F120" i="90" s="1" a="1"/>
  <c r="F120" i="90" s="1"/>
  <c r="B121" i="90"/>
  <c r="C121" i="90"/>
  <c r="H121" i="90" s="1" a="1"/>
  <c r="H121" i="90" s="1"/>
  <c r="B122" i="90"/>
  <c r="C122" i="90"/>
  <c r="H122" i="90" s="1" a="1"/>
  <c r="H122" i="90" s="1"/>
  <c r="B123" i="90"/>
  <c r="C123" i="90"/>
  <c r="B124" i="90"/>
  <c r="C124" i="90"/>
  <c r="H124" i="90" s="1" a="1"/>
  <c r="H124" i="90" s="1"/>
  <c r="B125" i="90"/>
  <c r="C125" i="90"/>
  <c r="B126" i="90"/>
  <c r="C126" i="90"/>
  <c r="E126" i="90" s="1"/>
  <c r="G126" i="90" s="1"/>
  <c r="B127" i="90"/>
  <c r="C127" i="90"/>
  <c r="F127" i="90" s="1" a="1"/>
  <c r="F127" i="90" s="1"/>
  <c r="B128" i="90"/>
  <c r="C128" i="90"/>
  <c r="F128" i="90" s="1" a="1"/>
  <c r="F128" i="90" s="1"/>
  <c r="B129" i="90"/>
  <c r="C129" i="90"/>
  <c r="F129" i="90" s="1" a="1"/>
  <c r="F129" i="90" s="1"/>
  <c r="B130" i="90"/>
  <c r="C130" i="90"/>
  <c r="F130" i="90" s="1" a="1"/>
  <c r="F130" i="90" s="1"/>
  <c r="B131" i="90"/>
  <c r="C131" i="90"/>
  <c r="B132" i="90"/>
  <c r="C132" i="90"/>
  <c r="E132" i="90" s="1"/>
  <c r="G132" i="90" s="1"/>
  <c r="B133" i="90"/>
  <c r="C133" i="90"/>
  <c r="E133" i="90" s="1"/>
  <c r="G133" i="90" s="1"/>
  <c r="B134" i="90"/>
  <c r="C134" i="90"/>
  <c r="F134" i="90" s="1" a="1"/>
  <c r="F134" i="90" s="1"/>
  <c r="B135" i="90"/>
  <c r="C135" i="90"/>
  <c r="E135" i="90" s="1"/>
  <c r="G135" i="90" s="1"/>
  <c r="B136" i="90"/>
  <c r="C136" i="90"/>
  <c r="B137" i="90"/>
  <c r="C137" i="90"/>
  <c r="E137" i="90" s="1"/>
  <c r="G137" i="90" s="1"/>
  <c r="B138" i="90"/>
  <c r="C138" i="90"/>
  <c r="H138" i="90" s="1" a="1"/>
  <c r="H138" i="90" s="1"/>
  <c r="B139" i="90"/>
  <c r="C139" i="90"/>
  <c r="E139" i="90" s="1"/>
  <c r="G139" i="90" s="1"/>
  <c r="B140" i="90"/>
  <c r="C140" i="90"/>
  <c r="E140" i="90" s="1"/>
  <c r="G140" i="90" s="1"/>
  <c r="B141" i="90"/>
  <c r="C141" i="90"/>
  <c r="E141" i="90" s="1"/>
  <c r="G141" i="90" s="1"/>
  <c r="B142" i="90"/>
  <c r="C142" i="90"/>
  <c r="B143" i="90"/>
  <c r="C143" i="90"/>
  <c r="E143" i="90" s="1"/>
  <c r="G143" i="90" s="1"/>
  <c r="B144" i="90"/>
  <c r="C144" i="90"/>
  <c r="F144" i="90" s="1" a="1"/>
  <c r="F144" i="90" s="1"/>
  <c r="B145" i="90"/>
  <c r="C145" i="90"/>
  <c r="E145" i="90" s="1"/>
  <c r="G145" i="90" s="1"/>
  <c r="B146" i="90"/>
  <c r="C146" i="90"/>
  <c r="H146" i="90" s="1" a="1"/>
  <c r="H146" i="90" s="1"/>
  <c r="B147" i="90"/>
  <c r="C147" i="90"/>
  <c r="E147" i="90" s="1"/>
  <c r="G147" i="90" s="1"/>
  <c r="B148" i="90"/>
  <c r="C148" i="90"/>
  <c r="H148" i="90" s="1" a="1"/>
  <c r="H148" i="90" s="1"/>
  <c r="B149" i="90"/>
  <c r="C149" i="90"/>
  <c r="F149" i="90" s="1" a="1"/>
  <c r="F149" i="90" s="1"/>
  <c r="B150" i="90"/>
  <c r="C150" i="90"/>
  <c r="H150" i="90" s="1" a="1"/>
  <c r="H150" i="90" s="1"/>
  <c r="B151" i="90"/>
  <c r="C151" i="90"/>
  <c r="H151" i="90" s="1" a="1"/>
  <c r="H151" i="90" s="1"/>
  <c r="B152" i="90"/>
  <c r="C152" i="90"/>
  <c r="F152" i="90" s="1" a="1"/>
  <c r="F152" i="90" s="1"/>
  <c r="B153" i="90"/>
  <c r="C153" i="90"/>
  <c r="E153" i="90" s="1"/>
  <c r="G153" i="90" s="1"/>
  <c r="B154" i="90"/>
  <c r="C154" i="90"/>
  <c r="H154" i="90" s="1" a="1"/>
  <c r="H154" i="90" s="1"/>
  <c r="B155" i="90"/>
  <c r="C155" i="90"/>
  <c r="B156" i="90"/>
  <c r="C156" i="90"/>
  <c r="E156" i="90" s="1"/>
  <c r="G156" i="90" s="1"/>
  <c r="B157" i="90"/>
  <c r="C157" i="90"/>
  <c r="F157" i="90" s="1" a="1"/>
  <c r="F157" i="90" s="1"/>
  <c r="B158" i="90"/>
  <c r="C158" i="90"/>
  <c r="E158" i="90" s="1"/>
  <c r="G158" i="90" s="1"/>
  <c r="B159" i="90"/>
  <c r="C159" i="90"/>
  <c r="B160" i="90"/>
  <c r="C160" i="90"/>
  <c r="F160" i="90" s="1" a="1"/>
  <c r="F160" i="90" s="1"/>
  <c r="B161" i="90"/>
  <c r="C161" i="90"/>
  <c r="B162" i="90"/>
  <c r="C162" i="90"/>
  <c r="H162" i="90" s="1" a="1"/>
  <c r="H162" i="90" s="1"/>
  <c r="B163" i="90"/>
  <c r="C163" i="90"/>
  <c r="F163" i="90" s="1" a="1"/>
  <c r="F163" i="90" s="1"/>
  <c r="B164" i="90"/>
  <c r="C164" i="90"/>
  <c r="B165" i="90"/>
  <c r="C165" i="90"/>
  <c r="H165" i="90" s="1" a="1"/>
  <c r="H165" i="90" s="1"/>
  <c r="B166" i="90"/>
  <c r="C166" i="90"/>
  <c r="B167" i="90"/>
  <c r="C167" i="90"/>
  <c r="E167" i="90" s="1"/>
  <c r="G167" i="90" s="1"/>
  <c r="B168" i="90"/>
  <c r="C168" i="90"/>
  <c r="E168" i="90" s="1"/>
  <c r="G168" i="90" s="1"/>
  <c r="B169" i="90"/>
  <c r="C169" i="90"/>
  <c r="B170" i="90"/>
  <c r="C170" i="90"/>
  <c r="F170" i="90" s="1" a="1"/>
  <c r="F170" i="90" s="1"/>
  <c r="B171" i="90"/>
  <c r="C171" i="90"/>
  <c r="H171" i="90" s="1" a="1"/>
  <c r="H171" i="90" s="1"/>
  <c r="B172" i="90"/>
  <c r="C172" i="90"/>
  <c r="E172" i="90" s="1"/>
  <c r="G172" i="90" s="1"/>
  <c r="B173" i="90"/>
  <c r="C173" i="90"/>
  <c r="F173" i="90" s="1" a="1"/>
  <c r="F173" i="90" s="1"/>
  <c r="B174" i="90"/>
  <c r="C174" i="90"/>
  <c r="B175" i="90"/>
  <c r="C175" i="90"/>
  <c r="E175" i="90" s="1"/>
  <c r="G175" i="90" s="1"/>
  <c r="B176" i="90"/>
  <c r="C176" i="90"/>
  <c r="B177" i="90"/>
  <c r="C177" i="90"/>
  <c r="H177" i="90" s="1" a="1"/>
  <c r="H177" i="90" s="1"/>
  <c r="B178" i="90"/>
  <c r="C178" i="90"/>
  <c r="F178" i="90" s="1" a="1"/>
  <c r="F178" i="90" s="1"/>
  <c r="B179" i="90"/>
  <c r="C179" i="90"/>
  <c r="E179" i="90" s="1"/>
  <c r="G179" i="90" s="1"/>
  <c r="B180" i="90"/>
  <c r="C180" i="90"/>
  <c r="E180" i="90" s="1"/>
  <c r="G180" i="90" s="1"/>
  <c r="B181" i="90"/>
  <c r="C181" i="90"/>
  <c r="E181" i="90" s="1"/>
  <c r="G181" i="90" s="1"/>
  <c r="B182" i="90"/>
  <c r="C182" i="90"/>
  <c r="B183" i="90"/>
  <c r="C183" i="90"/>
  <c r="B184" i="90"/>
  <c r="C184" i="90"/>
  <c r="E184" i="90" s="1"/>
  <c r="G184" i="90" s="1"/>
  <c r="B185" i="90"/>
  <c r="C185" i="90"/>
  <c r="H185" i="90" s="1" a="1"/>
  <c r="H185" i="90" s="1"/>
  <c r="B186" i="90"/>
  <c r="C186" i="90"/>
  <c r="F186" i="90" s="1" a="1"/>
  <c r="F186" i="90" s="1"/>
  <c r="B187" i="90"/>
  <c r="C187" i="90"/>
  <c r="E187" i="90" s="1"/>
  <c r="G187" i="90" s="1"/>
  <c r="B188" i="90"/>
  <c r="C188" i="90"/>
  <c r="E188" i="90" s="1"/>
  <c r="G188" i="90" s="1"/>
  <c r="B189" i="90"/>
  <c r="C189" i="90"/>
  <c r="B190" i="90"/>
  <c r="C190" i="90"/>
  <c r="B191" i="90"/>
  <c r="C191" i="90"/>
  <c r="E191" i="90" s="1"/>
  <c r="G191" i="90" s="1"/>
  <c r="B192" i="90"/>
  <c r="C192" i="90"/>
  <c r="H192" i="90" s="1" a="1"/>
  <c r="H192" i="90" s="1"/>
  <c r="B193" i="90"/>
  <c r="C193" i="90"/>
  <c r="H193" i="90" s="1" a="1"/>
  <c r="H193" i="90" s="1"/>
  <c r="B194" i="90"/>
  <c r="C194" i="90"/>
  <c r="E194" i="90" s="1"/>
  <c r="G194" i="90" s="1"/>
  <c r="B195" i="90"/>
  <c r="C195" i="90"/>
  <c r="E195" i="90" s="1"/>
  <c r="G195" i="90" s="1"/>
  <c r="B196" i="90"/>
  <c r="C196" i="90"/>
  <c r="E196" i="90" s="1"/>
  <c r="G196" i="90" s="1"/>
  <c r="B197" i="90"/>
  <c r="C197" i="90"/>
  <c r="H197" i="90" s="1" a="1"/>
  <c r="H197" i="90" s="1"/>
  <c r="B198" i="90"/>
  <c r="C198" i="90"/>
  <c r="B199" i="90"/>
  <c r="C199" i="90"/>
  <c r="H199" i="90" s="1" a="1"/>
  <c r="H199" i="90" s="1"/>
  <c r="B200" i="90"/>
  <c r="C200" i="90"/>
  <c r="B201" i="90"/>
  <c r="C201" i="90"/>
  <c r="H201" i="90" s="1" a="1"/>
  <c r="H201" i="90" s="1"/>
  <c r="B202" i="90"/>
  <c r="C202" i="90"/>
  <c r="H202" i="90" s="1" a="1"/>
  <c r="H202" i="90" s="1"/>
  <c r="B203" i="90"/>
  <c r="C203" i="90"/>
  <c r="B204" i="90"/>
  <c r="C204" i="90"/>
  <c r="B205" i="90"/>
  <c r="C205" i="90"/>
  <c r="B206" i="90"/>
  <c r="C206" i="90"/>
  <c r="F206" i="90" s="1" a="1"/>
  <c r="F206" i="90" s="1"/>
  <c r="B207" i="90"/>
  <c r="C207" i="90"/>
  <c r="B208" i="90"/>
  <c r="C208" i="90"/>
  <c r="B209" i="90"/>
  <c r="C209" i="90"/>
  <c r="H209" i="90" s="1" a="1"/>
  <c r="H209" i="90" s="1"/>
  <c r="B210" i="90"/>
  <c r="C210" i="90"/>
  <c r="E210" i="90" s="1"/>
  <c r="G210" i="90" s="1"/>
  <c r="B211" i="90"/>
  <c r="C211" i="90"/>
  <c r="B212" i="90"/>
  <c r="C212" i="90"/>
  <c r="B213" i="90"/>
  <c r="C213" i="90"/>
  <c r="F213" i="90" s="1" a="1"/>
  <c r="F213" i="90" s="1"/>
  <c r="B214" i="90"/>
  <c r="C214" i="90"/>
  <c r="F214" i="90" s="1" a="1"/>
  <c r="F214" i="90" s="1"/>
  <c r="B215" i="90"/>
  <c r="C215" i="90"/>
  <c r="E215" i="90" s="1"/>
  <c r="G215" i="90" s="1"/>
  <c r="B216" i="90"/>
  <c r="C216" i="90"/>
  <c r="E216" i="90" s="1"/>
  <c r="G216" i="90" s="1"/>
  <c r="B217" i="90"/>
  <c r="C217" i="90"/>
  <c r="H217" i="90" s="1" a="1"/>
  <c r="H217" i="90" s="1"/>
  <c r="B218" i="90"/>
  <c r="C218" i="90"/>
  <c r="B219" i="90"/>
  <c r="C219" i="90"/>
  <c r="B220" i="90"/>
  <c r="C220" i="90"/>
  <c r="B221" i="90"/>
  <c r="C221" i="90"/>
  <c r="B222" i="90"/>
  <c r="C222" i="90"/>
  <c r="F222" i="90" s="1" a="1"/>
  <c r="F222" i="90" s="1"/>
  <c r="B223" i="90"/>
  <c r="C223" i="90"/>
  <c r="H223" i="90" s="1" a="1"/>
  <c r="H223" i="90" s="1"/>
  <c r="B224" i="90"/>
  <c r="C224" i="90"/>
  <c r="E224" i="90" s="1"/>
  <c r="G224" i="90" s="1"/>
  <c r="B225" i="90"/>
  <c r="C225" i="90"/>
  <c r="H225" i="90" s="1" a="1"/>
  <c r="H225" i="90" s="1"/>
  <c r="B226" i="90"/>
  <c r="C226" i="90"/>
  <c r="B227" i="90"/>
  <c r="C227" i="90"/>
  <c r="E227" i="90" s="1"/>
  <c r="G227" i="90" s="1"/>
  <c r="B228" i="90"/>
  <c r="C228" i="90"/>
  <c r="B229" i="90"/>
  <c r="C229" i="90"/>
  <c r="E229" i="90" s="1"/>
  <c r="G229" i="90" s="1"/>
  <c r="B230" i="90"/>
  <c r="C230" i="90"/>
  <c r="F230" i="90" s="1" a="1"/>
  <c r="F230" i="90" s="1"/>
  <c r="B231" i="90"/>
  <c r="C231" i="90"/>
  <c r="F231" i="90" s="1" a="1"/>
  <c r="F231" i="90" s="1"/>
  <c r="B232" i="90"/>
  <c r="C232" i="90"/>
  <c r="H232" i="90" s="1" a="1"/>
  <c r="H232" i="90" s="1"/>
  <c r="B233" i="90"/>
  <c r="C233" i="90"/>
  <c r="B234" i="90"/>
  <c r="C234" i="90"/>
  <c r="B235" i="90"/>
  <c r="C235" i="90"/>
  <c r="E235" i="90" s="1"/>
  <c r="G235" i="90" s="1"/>
  <c r="B236" i="90"/>
  <c r="C236" i="90"/>
  <c r="E236" i="90" s="1"/>
  <c r="G236" i="90" s="1"/>
  <c r="B237" i="90"/>
  <c r="C237" i="90"/>
  <c r="H237" i="90" s="1" a="1"/>
  <c r="H237" i="90" s="1"/>
  <c r="B238" i="90"/>
  <c r="C238" i="90"/>
  <c r="E238" i="90" s="1"/>
  <c r="G238" i="90" s="1"/>
  <c r="B239" i="90"/>
  <c r="C239" i="90"/>
  <c r="E239" i="90" s="1"/>
  <c r="G239" i="90" s="1"/>
  <c r="B240" i="90"/>
  <c r="C240" i="90"/>
  <c r="F240" i="90" s="1" a="1"/>
  <c r="F240" i="90" s="1"/>
  <c r="B241" i="90"/>
  <c r="C241" i="90"/>
  <c r="B242" i="90"/>
  <c r="C242" i="90"/>
  <c r="F242" i="90" s="1" a="1"/>
  <c r="F242" i="90" s="1"/>
  <c r="B243" i="90"/>
  <c r="C243" i="90"/>
  <c r="E243" i="90" s="1"/>
  <c r="G243" i="90" s="1"/>
  <c r="B244" i="90"/>
  <c r="C244" i="90"/>
  <c r="E244" i="90" s="1"/>
  <c r="G244" i="90" s="1"/>
  <c r="B245" i="90"/>
  <c r="C245" i="90"/>
  <c r="E245" i="90" s="1"/>
  <c r="G245" i="90" s="1"/>
  <c r="B246" i="90"/>
  <c r="C246" i="90"/>
  <c r="H246" i="90" s="1" a="1"/>
  <c r="H246" i="90" s="1"/>
  <c r="B247" i="90"/>
  <c r="C247" i="90"/>
  <c r="B248" i="90"/>
  <c r="C248" i="90"/>
  <c r="H248" i="90" s="1" a="1"/>
  <c r="H248" i="90" s="1"/>
  <c r="B249" i="90"/>
  <c r="C249" i="90"/>
  <c r="H249" i="90" s="1" a="1"/>
  <c r="H249" i="90" s="1"/>
  <c r="B250" i="90"/>
  <c r="C250" i="90"/>
  <c r="B251" i="90"/>
  <c r="C251" i="90"/>
  <c r="H251" i="90" s="1" a="1"/>
  <c r="H251" i="90" s="1"/>
  <c r="B252" i="90"/>
  <c r="C252" i="90"/>
  <c r="H252" i="90" s="1" a="1"/>
  <c r="H252" i="90" s="1"/>
  <c r="B253" i="90"/>
  <c r="C253" i="90"/>
  <c r="H253" i="90" s="1" a="1"/>
  <c r="H253" i="90" s="1"/>
  <c r="B254" i="90"/>
  <c r="C254" i="90"/>
  <c r="E254" i="90" s="1"/>
  <c r="G254" i="90" s="1"/>
  <c r="B255" i="90"/>
  <c r="C255" i="90"/>
  <c r="B256" i="90"/>
  <c r="C256" i="90"/>
  <c r="H256" i="90" s="1" a="1"/>
  <c r="H256" i="90" s="1"/>
  <c r="B257" i="90"/>
  <c r="C257" i="90"/>
  <c r="E257" i="90" s="1"/>
  <c r="G257" i="90" s="1"/>
  <c r="B258" i="90"/>
  <c r="C258" i="90"/>
  <c r="H258" i="90" s="1" a="1"/>
  <c r="H258" i="90" s="1"/>
  <c r="B259" i="90"/>
  <c r="C259" i="90"/>
  <c r="H259" i="90" s="1" a="1"/>
  <c r="H259" i="90" s="1"/>
  <c r="B260" i="90"/>
  <c r="C260" i="90"/>
  <c r="H260" i="90" s="1" a="1"/>
  <c r="H260" i="90" s="1"/>
  <c r="B261" i="90"/>
  <c r="C261" i="90"/>
  <c r="B262" i="90"/>
  <c r="C262" i="90"/>
  <c r="H262" i="90" s="1" a="1"/>
  <c r="H262" i="90" s="1"/>
  <c r="B263" i="90"/>
  <c r="C263" i="90"/>
  <c r="H263" i="90" s="1" a="1"/>
  <c r="H263" i="90" s="1"/>
  <c r="B264" i="90"/>
  <c r="C264" i="90"/>
  <c r="H264" i="90" s="1" a="1"/>
  <c r="H264" i="90" s="1"/>
  <c r="B265" i="90"/>
  <c r="C265" i="90"/>
  <c r="B266" i="90"/>
  <c r="C266" i="90"/>
  <c r="B267" i="90"/>
  <c r="C267" i="90"/>
  <c r="H267" i="90" s="1" a="1"/>
  <c r="H267" i="90" s="1"/>
  <c r="B268" i="90"/>
  <c r="C268" i="90"/>
  <c r="B269" i="90"/>
  <c r="C269" i="90"/>
  <c r="H269" i="90" s="1" a="1"/>
  <c r="H269" i="90" s="1"/>
  <c r="B270" i="90"/>
  <c r="C270" i="90"/>
  <c r="H270" i="90" s="1" a="1"/>
  <c r="H270" i="90" s="1"/>
  <c r="B271" i="90"/>
  <c r="C271" i="90"/>
  <c r="H271" i="90" s="1" a="1"/>
  <c r="H271" i="90" s="1"/>
  <c r="B272" i="90"/>
  <c r="C272" i="90"/>
  <c r="H272" i="90" s="1" a="1"/>
  <c r="H272" i="90" s="1"/>
  <c r="B273" i="90"/>
  <c r="C273" i="90"/>
  <c r="H273" i="90" s="1" a="1"/>
  <c r="H273" i="90" s="1"/>
  <c r="B274" i="90"/>
  <c r="C274" i="90"/>
  <c r="H274" i="90" s="1" a="1"/>
  <c r="H274" i="90" s="1"/>
  <c r="B275" i="90"/>
  <c r="C275" i="90"/>
  <c r="H275" i="90" s="1" a="1"/>
  <c r="H275" i="90" s="1"/>
  <c r="B276" i="90"/>
  <c r="C276" i="90"/>
  <c r="H276" i="90" s="1" a="1"/>
  <c r="H276" i="90" s="1"/>
  <c r="B277" i="90"/>
  <c r="C277" i="90"/>
  <c r="H277" i="90" s="1" a="1"/>
  <c r="H277" i="90" s="1"/>
  <c r="B278" i="90"/>
  <c r="C278" i="90"/>
  <c r="H278" i="90" s="1" a="1"/>
  <c r="H278" i="90" s="1"/>
  <c r="B279" i="90"/>
  <c r="C279" i="90"/>
  <c r="B280" i="90"/>
  <c r="C280" i="90"/>
  <c r="H280" i="90" s="1" a="1"/>
  <c r="H280" i="90" s="1"/>
  <c r="B281" i="90"/>
  <c r="C281" i="90"/>
  <c r="B282" i="90"/>
  <c r="C282" i="90"/>
  <c r="H282" i="90" s="1" a="1"/>
  <c r="H282" i="90" s="1"/>
  <c r="B283" i="90"/>
  <c r="C283" i="90"/>
  <c r="H283" i="90" s="1" a="1"/>
  <c r="H283" i="90" s="1"/>
  <c r="B284" i="90"/>
  <c r="C284" i="90"/>
  <c r="H284" i="90" s="1" a="1"/>
  <c r="H284" i="90" s="1"/>
  <c r="B285" i="90"/>
  <c r="C285" i="90"/>
  <c r="H285" i="90" s="1" a="1"/>
  <c r="H285" i="90" s="1"/>
  <c r="B286" i="90"/>
  <c r="C286" i="90"/>
  <c r="H286" i="90" s="1" a="1"/>
  <c r="H286" i="90" s="1"/>
  <c r="B287" i="90"/>
  <c r="C287" i="90"/>
  <c r="H287" i="90" s="1" a="1"/>
  <c r="H287" i="90" s="1"/>
  <c r="B288" i="90"/>
  <c r="C288" i="90"/>
  <c r="H288" i="90" s="1" a="1"/>
  <c r="H288" i="90" s="1"/>
  <c r="B289" i="90"/>
  <c r="C289" i="90"/>
  <c r="B290" i="90"/>
  <c r="C290" i="90"/>
  <c r="B291" i="90"/>
  <c r="C291" i="90"/>
  <c r="H291" i="90" s="1" a="1"/>
  <c r="H291" i="90" s="1"/>
  <c r="B292" i="90"/>
  <c r="C292" i="90"/>
  <c r="H292" i="90" s="1" a="1"/>
  <c r="H292" i="90" s="1"/>
  <c r="B293" i="90"/>
  <c r="C293" i="90"/>
  <c r="H293" i="90" s="1" a="1"/>
  <c r="H293" i="90" s="1"/>
  <c r="B294" i="90"/>
  <c r="C294" i="90"/>
  <c r="H294" i="90" s="1" a="1"/>
  <c r="H294" i="90" s="1"/>
  <c r="B295" i="90"/>
  <c r="C295" i="90"/>
  <c r="B296" i="90"/>
  <c r="C296" i="90"/>
  <c r="H296" i="90" s="1" a="1"/>
  <c r="H296" i="90" s="1"/>
  <c r="B297" i="90"/>
  <c r="C297" i="90"/>
  <c r="H297" i="90" s="1" a="1"/>
  <c r="H297" i="90" s="1"/>
  <c r="B298" i="90"/>
  <c r="C298" i="90"/>
  <c r="H298" i="90" s="1" a="1"/>
  <c r="H298" i="90" s="1"/>
  <c r="B299" i="90"/>
  <c r="C299" i="90"/>
  <c r="H299" i="90" s="1" a="1"/>
  <c r="H299" i="90" s="1"/>
  <c r="B300" i="90"/>
  <c r="C300" i="90"/>
  <c r="H300" i="90" s="1" a="1"/>
  <c r="H300" i="90" s="1"/>
  <c r="B301" i="90"/>
  <c r="C301" i="90"/>
  <c r="B302" i="90"/>
  <c r="C302" i="90"/>
  <c r="H302" i="90" s="1" a="1"/>
  <c r="H302" i="90" s="1"/>
  <c r="B303" i="90"/>
  <c r="C303" i="90"/>
  <c r="B304" i="90"/>
  <c r="C304" i="90"/>
  <c r="H304" i="90" s="1" a="1"/>
  <c r="H304" i="90" s="1"/>
  <c r="B305" i="90"/>
  <c r="C305" i="90"/>
  <c r="B306" i="90"/>
  <c r="C306" i="90"/>
  <c r="H306" i="90" s="1" a="1"/>
  <c r="H306" i="90" s="1"/>
  <c r="B307" i="90"/>
  <c r="C307" i="90"/>
  <c r="H307" i="90" s="1" a="1"/>
  <c r="H307" i="90" s="1"/>
  <c r="B308" i="90"/>
  <c r="C308" i="90"/>
  <c r="H308" i="90" s="1" a="1"/>
  <c r="H308" i="90" s="1"/>
  <c r="B309" i="90"/>
  <c r="C309" i="90"/>
  <c r="B310" i="90"/>
  <c r="C310" i="90"/>
  <c r="H310" i="90" s="1" a="1"/>
  <c r="H310" i="90" s="1"/>
  <c r="B311" i="90"/>
  <c r="C311" i="90"/>
  <c r="H311" i="90" s="1" a="1"/>
  <c r="H311" i="90" s="1"/>
  <c r="B312" i="90"/>
  <c r="C312" i="90"/>
  <c r="H312" i="90" s="1" a="1"/>
  <c r="H312" i="90" s="1"/>
  <c r="B313" i="90"/>
  <c r="C313" i="90"/>
  <c r="H313" i="90" s="1" a="1"/>
  <c r="H313" i="90" s="1"/>
  <c r="B314" i="90"/>
  <c r="C314" i="90"/>
  <c r="H314" i="90" s="1" a="1"/>
  <c r="H314" i="90" s="1"/>
  <c r="B315" i="90"/>
  <c r="C315" i="90"/>
  <c r="H315" i="90" s="1" a="1"/>
  <c r="H315" i="90" s="1"/>
  <c r="B316" i="90"/>
  <c r="C316" i="90"/>
  <c r="H316" i="90" s="1" a="1"/>
  <c r="H316" i="90" s="1"/>
  <c r="B317" i="90"/>
  <c r="C317" i="90"/>
  <c r="H317" i="90" s="1" a="1"/>
  <c r="H317" i="90" s="1"/>
  <c r="B318" i="90"/>
  <c r="C318" i="90"/>
  <c r="H318" i="90" s="1" a="1"/>
  <c r="H318" i="90" s="1"/>
  <c r="B319" i="90"/>
  <c r="C319" i="90"/>
  <c r="H319" i="90" s="1" a="1"/>
  <c r="H319" i="90" s="1"/>
  <c r="B320" i="90"/>
  <c r="C320" i="90"/>
  <c r="H320" i="90" s="1" a="1"/>
  <c r="H320" i="90" s="1"/>
  <c r="B321" i="90"/>
  <c r="C321" i="90"/>
  <c r="H321" i="90" s="1" a="1"/>
  <c r="H321" i="90" s="1"/>
  <c r="B322" i="90"/>
  <c r="C322" i="90"/>
  <c r="H322" i="90" s="1" a="1"/>
  <c r="H322" i="90" s="1"/>
  <c r="B323" i="90"/>
  <c r="C323" i="90"/>
  <c r="H323" i="90" s="1" a="1"/>
  <c r="H323" i="90" s="1"/>
  <c r="B324" i="90"/>
  <c r="C324" i="90"/>
  <c r="H324" i="90" s="1" a="1"/>
  <c r="H324" i="90" s="1"/>
  <c r="B325" i="90"/>
  <c r="C325" i="90"/>
  <c r="H325" i="90" s="1" a="1"/>
  <c r="H325" i="90" s="1"/>
  <c r="B326" i="90"/>
  <c r="C326" i="90"/>
  <c r="H326" i="90" s="1" a="1"/>
  <c r="H326" i="90" s="1"/>
  <c r="B327" i="90"/>
  <c r="C327" i="90"/>
  <c r="H327" i="90" s="1" a="1"/>
  <c r="H327" i="90" s="1"/>
  <c r="B328" i="90"/>
  <c r="C328" i="90"/>
  <c r="B329" i="90"/>
  <c r="C329" i="90"/>
  <c r="B330" i="90"/>
  <c r="C330" i="90"/>
  <c r="B331" i="90"/>
  <c r="C331" i="90"/>
  <c r="H331" i="90" s="1" a="1"/>
  <c r="H331" i="90" s="1"/>
  <c r="B332" i="90"/>
  <c r="C332" i="90"/>
  <c r="H332" i="90" s="1" a="1"/>
  <c r="H332" i="90" s="1"/>
  <c r="B333" i="90"/>
  <c r="C333" i="90"/>
  <c r="H333" i="90" s="1" a="1"/>
  <c r="H333" i="90" s="1"/>
  <c r="B334" i="90"/>
  <c r="C334" i="90"/>
  <c r="H334" i="90" s="1" a="1"/>
  <c r="H334" i="90" s="1"/>
  <c r="B335" i="90"/>
  <c r="C335" i="90"/>
  <c r="H335" i="90" s="1" a="1"/>
  <c r="H335" i="90" s="1"/>
  <c r="B336" i="90"/>
  <c r="C336" i="90"/>
  <c r="B337" i="90"/>
  <c r="C337" i="90"/>
  <c r="B338" i="90"/>
  <c r="C338" i="90"/>
  <c r="H338" i="90" s="1" a="1"/>
  <c r="H338" i="90" s="1"/>
  <c r="B339" i="90"/>
  <c r="C339" i="90"/>
  <c r="H339" i="90" s="1" a="1"/>
  <c r="H339" i="90" s="1"/>
  <c r="B340" i="90"/>
  <c r="C340" i="90"/>
  <c r="H340" i="90" s="1" a="1"/>
  <c r="H340" i="90" s="1"/>
  <c r="B341" i="90"/>
  <c r="C341" i="90"/>
  <c r="H341" i="90" s="1" a="1"/>
  <c r="H341" i="90" s="1"/>
  <c r="B342" i="90"/>
  <c r="C342" i="90"/>
  <c r="H342" i="90" s="1" a="1"/>
  <c r="H342" i="90" s="1"/>
  <c r="B343" i="90"/>
  <c r="C343" i="90"/>
  <c r="H343" i="90" s="1" a="1"/>
  <c r="H343" i="90" s="1"/>
  <c r="B344" i="90"/>
  <c r="C344" i="90"/>
  <c r="E344" i="90" s="1"/>
  <c r="G344" i="90" s="1"/>
  <c r="B345" i="90"/>
  <c r="C345" i="90"/>
  <c r="B346" i="90"/>
  <c r="C346" i="90"/>
  <c r="H346" i="90" s="1" a="1"/>
  <c r="H346" i="90" s="1"/>
  <c r="B347" i="90"/>
  <c r="C347" i="90"/>
  <c r="H347" i="90" s="1" a="1"/>
  <c r="H347" i="90" s="1"/>
  <c r="B348" i="90"/>
  <c r="C348" i="90"/>
  <c r="B349" i="90"/>
  <c r="C349" i="90"/>
  <c r="H349" i="90" s="1" a="1"/>
  <c r="H349" i="90" s="1"/>
  <c r="B350" i="90"/>
  <c r="C350" i="90"/>
  <c r="H350" i="90" s="1" a="1"/>
  <c r="H350" i="90" s="1"/>
  <c r="B351" i="90"/>
  <c r="C351" i="90"/>
  <c r="H351" i="90" s="1" a="1"/>
  <c r="H351" i="90" s="1"/>
  <c r="B352" i="90"/>
  <c r="C352" i="90"/>
  <c r="H352" i="90" s="1" a="1"/>
  <c r="H352" i="90" s="1"/>
  <c r="B353" i="90"/>
  <c r="C353" i="90"/>
  <c r="B354" i="90"/>
  <c r="C354" i="90"/>
  <c r="B355" i="90"/>
  <c r="C355" i="90"/>
  <c r="H355" i="90" s="1" a="1"/>
  <c r="H355" i="90" s="1"/>
  <c r="B356" i="90"/>
  <c r="C356" i="90"/>
  <c r="B357" i="90"/>
  <c r="C357" i="90"/>
  <c r="H357" i="90" s="1" a="1"/>
  <c r="H357" i="90" s="1"/>
  <c r="B358" i="90"/>
  <c r="C358" i="90"/>
  <c r="B359" i="90"/>
  <c r="C359" i="90"/>
  <c r="H359" i="90" s="1" a="1"/>
  <c r="H359" i="90" s="1"/>
  <c r="B360" i="90"/>
  <c r="C360" i="90"/>
  <c r="H360" i="90" s="1" a="1"/>
  <c r="H360" i="90" s="1"/>
  <c r="B361" i="90"/>
  <c r="C361" i="90"/>
  <c r="B362" i="90"/>
  <c r="C362" i="90"/>
  <c r="H362" i="90" s="1" a="1"/>
  <c r="H362" i="90" s="1"/>
  <c r="B363" i="90"/>
  <c r="C363" i="90"/>
  <c r="B364" i="90"/>
  <c r="C364" i="90"/>
  <c r="H364" i="90" s="1" a="1"/>
  <c r="H364" i="90" s="1"/>
  <c r="B365" i="90"/>
  <c r="C365" i="90"/>
  <c r="E365" i="90" s="1"/>
  <c r="G365" i="90" s="1"/>
  <c r="B366" i="90"/>
  <c r="C366" i="90"/>
  <c r="B3" i="91"/>
  <c r="C3" i="91"/>
  <c r="E3" i="91" s="1"/>
  <c r="G3" i="91" s="1"/>
  <c r="B4" i="91"/>
  <c r="C4" i="91"/>
  <c r="F4" i="91" s="1" a="1"/>
  <c r="F4" i="91" s="1"/>
  <c r="B5" i="91"/>
  <c r="C5" i="91"/>
  <c r="F5" i="91" s="1" a="1"/>
  <c r="F5" i="91" s="1"/>
  <c r="B6" i="91"/>
  <c r="C6" i="91"/>
  <c r="F6" i="91" s="1" a="1"/>
  <c r="F6" i="91" s="1"/>
  <c r="B7" i="91"/>
  <c r="C7" i="91"/>
  <c r="B8" i="91"/>
  <c r="C8" i="91"/>
  <c r="F8" i="91" s="1" a="1"/>
  <c r="F8" i="91" s="1"/>
  <c r="B9" i="91"/>
  <c r="C9" i="91"/>
  <c r="B10" i="91"/>
  <c r="C10" i="91"/>
  <c r="F10" i="91" s="1" a="1"/>
  <c r="F10" i="91" s="1"/>
  <c r="B11" i="91"/>
  <c r="C11" i="91"/>
  <c r="F11" i="91" s="1" a="1"/>
  <c r="F11" i="91" s="1"/>
  <c r="B12" i="91"/>
  <c r="C12" i="91"/>
  <c r="B13" i="91"/>
  <c r="C13" i="91"/>
  <c r="F13" i="91" s="1" a="1"/>
  <c r="F13" i="91" s="1"/>
  <c r="B14" i="91"/>
  <c r="C14" i="91"/>
  <c r="F14" i="91" s="1" a="1"/>
  <c r="F14" i="91" s="1"/>
  <c r="B15" i="91"/>
  <c r="C15" i="91"/>
  <c r="F15" i="91" s="1" a="1"/>
  <c r="F15" i="91" s="1"/>
  <c r="B16" i="91"/>
  <c r="C16" i="91"/>
  <c r="F16" i="91" s="1" a="1"/>
  <c r="F16" i="91" s="1"/>
  <c r="B17" i="91"/>
  <c r="C17" i="91"/>
  <c r="B18" i="91"/>
  <c r="C18" i="91"/>
  <c r="F18" i="91" s="1" a="1"/>
  <c r="F18" i="91" s="1"/>
  <c r="B19" i="91"/>
  <c r="C19" i="91"/>
  <c r="B20" i="91"/>
  <c r="C20" i="91"/>
  <c r="F20" i="91" s="1" a="1"/>
  <c r="F20" i="91" s="1"/>
  <c r="B21" i="91"/>
  <c r="C21" i="91"/>
  <c r="B22" i="91"/>
  <c r="C22" i="91"/>
  <c r="E22" i="91" s="1"/>
  <c r="G22" i="91" s="1"/>
  <c r="B23" i="91"/>
  <c r="C23" i="91"/>
  <c r="F23" i="91" s="1" a="1"/>
  <c r="F23" i="91" s="1"/>
  <c r="B24" i="91"/>
  <c r="C24" i="91"/>
  <c r="F24" i="91" s="1" a="1"/>
  <c r="F24" i="91" s="1"/>
  <c r="B25" i="91"/>
  <c r="C25" i="91"/>
  <c r="B26" i="91"/>
  <c r="C26" i="91"/>
  <c r="F26" i="91" s="1" a="1"/>
  <c r="F26" i="91" s="1"/>
  <c r="B27" i="91"/>
  <c r="C27" i="91"/>
  <c r="B28" i="91"/>
  <c r="C28" i="91"/>
  <c r="F28" i="91" s="1" a="1"/>
  <c r="F28" i="91" s="1"/>
  <c r="B29" i="91"/>
  <c r="C29" i="91"/>
  <c r="B30" i="91"/>
  <c r="C30" i="91"/>
  <c r="H30" i="91" s="1" a="1"/>
  <c r="H30" i="91" s="1"/>
  <c r="B31" i="91"/>
  <c r="C31" i="91"/>
  <c r="B32" i="91"/>
  <c r="C32" i="91"/>
  <c r="B33" i="91"/>
  <c r="C33" i="91"/>
  <c r="B34" i="91"/>
  <c r="C34" i="91"/>
  <c r="F34" i="91" s="1" a="1"/>
  <c r="F34" i="91" s="1"/>
  <c r="B35" i="91"/>
  <c r="C35" i="91"/>
  <c r="F35" i="91" s="1" a="1"/>
  <c r="F35" i="91" s="1"/>
  <c r="B36" i="91"/>
  <c r="C36" i="91"/>
  <c r="E36" i="91" s="1"/>
  <c r="G36" i="91" s="1"/>
  <c r="B37" i="91"/>
  <c r="C37" i="91"/>
  <c r="F37" i="91" s="1" a="1"/>
  <c r="F37" i="91" s="1"/>
  <c r="B38" i="91"/>
  <c r="C38" i="91"/>
  <c r="B39" i="91"/>
  <c r="C39" i="91"/>
  <c r="B40" i="91"/>
  <c r="C40" i="91"/>
  <c r="B41" i="91"/>
  <c r="C41" i="91"/>
  <c r="H41" i="91" s="1" a="1"/>
  <c r="H41" i="91" s="1"/>
  <c r="B42" i="91"/>
  <c r="C42" i="91"/>
  <c r="F42" i="91" s="1" a="1"/>
  <c r="F42" i="91" s="1"/>
  <c r="B43" i="91"/>
  <c r="C43" i="91"/>
  <c r="B44" i="91"/>
  <c r="C44" i="91"/>
  <c r="B45" i="91"/>
  <c r="C45" i="91"/>
  <c r="F45" i="91" s="1" a="1"/>
  <c r="F45" i="91" s="1"/>
  <c r="B46" i="91"/>
  <c r="C46" i="91"/>
  <c r="B47" i="91"/>
  <c r="C47" i="91"/>
  <c r="B48" i="91"/>
  <c r="C48" i="91"/>
  <c r="B49" i="91"/>
  <c r="C49" i="91"/>
  <c r="H49" i="91" s="1" a="1"/>
  <c r="H49" i="91" s="1"/>
  <c r="B50" i="91"/>
  <c r="C50" i="91"/>
  <c r="F50" i="91" s="1" a="1"/>
  <c r="F50" i="91" s="1"/>
  <c r="B51" i="91"/>
  <c r="C51" i="91"/>
  <c r="E51" i="91" s="1"/>
  <c r="G51" i="91" s="1"/>
  <c r="B52" i="91"/>
  <c r="C52" i="91"/>
  <c r="F52" i="91" s="1" a="1"/>
  <c r="F52" i="91" s="1"/>
  <c r="B53" i="91"/>
  <c r="C53" i="91"/>
  <c r="F53" i="91" s="1" a="1"/>
  <c r="F53" i="91" s="1"/>
  <c r="B54" i="91"/>
  <c r="C54" i="91"/>
  <c r="H54" i="91" s="1" a="1"/>
  <c r="H54" i="91" s="1"/>
  <c r="B55" i="91"/>
  <c r="C55" i="91"/>
  <c r="H55" i="91" s="1" a="1"/>
  <c r="H55" i="91" s="1"/>
  <c r="B56" i="91"/>
  <c r="C56" i="91"/>
  <c r="E56" i="91" s="1"/>
  <c r="G56" i="91" s="1"/>
  <c r="B57" i="91"/>
  <c r="C57" i="91"/>
  <c r="B58" i="91"/>
  <c r="C58" i="91"/>
  <c r="H58" i="91" s="1" a="1"/>
  <c r="H58" i="91" s="1"/>
  <c r="B59" i="91"/>
  <c r="C59" i="91"/>
  <c r="H59" i="91" s="1" a="1"/>
  <c r="H59" i="91" s="1"/>
  <c r="B60" i="91"/>
  <c r="C60" i="91"/>
  <c r="B61" i="91"/>
  <c r="C61" i="91"/>
  <c r="F61" i="91" s="1" a="1"/>
  <c r="F61" i="91" s="1"/>
  <c r="B62" i="91"/>
  <c r="C62" i="91"/>
  <c r="E62" i="91" s="1"/>
  <c r="G62" i="91" s="1"/>
  <c r="B63" i="91"/>
  <c r="C63" i="91"/>
  <c r="B64" i="91"/>
  <c r="C64" i="91"/>
  <c r="H64" i="91" s="1" a="1"/>
  <c r="H64" i="91" s="1"/>
  <c r="B65" i="91"/>
  <c r="C65" i="91"/>
  <c r="F65" i="91" s="1" a="1"/>
  <c r="F65" i="91" s="1"/>
  <c r="B66" i="91"/>
  <c r="C66" i="91"/>
  <c r="H66" i="91" s="1" a="1"/>
  <c r="H66" i="91" s="1"/>
  <c r="B67" i="91"/>
  <c r="C67" i="91"/>
  <c r="F67" i="91" s="1" a="1"/>
  <c r="F67" i="91" s="1"/>
  <c r="B68" i="91"/>
  <c r="C68" i="91"/>
  <c r="H68" i="91" s="1" a="1"/>
  <c r="H68" i="91" s="1"/>
  <c r="B69" i="91"/>
  <c r="C69" i="91"/>
  <c r="B70" i="91"/>
  <c r="C70" i="91"/>
  <c r="F70" i="91" s="1" a="1"/>
  <c r="F70" i="91" s="1"/>
  <c r="B71" i="91"/>
  <c r="C71" i="91"/>
  <c r="F71" i="91" s="1" a="1"/>
  <c r="F71" i="91" s="1"/>
  <c r="B72" i="91"/>
  <c r="C72" i="91"/>
  <c r="E72" i="91" s="1"/>
  <c r="G72" i="91" s="1"/>
  <c r="B73" i="91"/>
  <c r="C73" i="91"/>
  <c r="F73" i="91" s="1" a="1"/>
  <c r="F73" i="91" s="1"/>
  <c r="B74" i="91"/>
  <c r="C74" i="91"/>
  <c r="E74" i="91" s="1"/>
  <c r="G74" i="91" s="1"/>
  <c r="B75" i="91"/>
  <c r="C75" i="91"/>
  <c r="E75" i="91" s="1"/>
  <c r="G75" i="91" s="1"/>
  <c r="B76" i="91"/>
  <c r="C76" i="91"/>
  <c r="H76" i="91" s="1" a="1"/>
  <c r="H76" i="91" s="1"/>
  <c r="B77" i="91"/>
  <c r="C77" i="91"/>
  <c r="B78" i="91"/>
  <c r="C78" i="91"/>
  <c r="F78" i="91" s="1" a="1"/>
  <c r="F78" i="91" s="1"/>
  <c r="B79" i="91"/>
  <c r="C79" i="91"/>
  <c r="E79" i="91" s="1"/>
  <c r="G79" i="91" s="1"/>
  <c r="B80" i="91"/>
  <c r="C80" i="91"/>
  <c r="B81" i="91"/>
  <c r="C81" i="91"/>
  <c r="F81" i="91" s="1" a="1"/>
  <c r="F81" i="91" s="1"/>
  <c r="B82" i="91"/>
  <c r="C82" i="91"/>
  <c r="B83" i="91"/>
  <c r="C83" i="91"/>
  <c r="B84" i="91"/>
  <c r="C84" i="91"/>
  <c r="F84" i="91" s="1" a="1"/>
  <c r="F84" i="91" s="1"/>
  <c r="B85" i="91"/>
  <c r="C85" i="91"/>
  <c r="B86" i="91"/>
  <c r="C86" i="91"/>
  <c r="F86" i="91" s="1" a="1"/>
  <c r="F86" i="91" s="1"/>
  <c r="B87" i="91"/>
  <c r="C87" i="91"/>
  <c r="H87" i="91" s="1" a="1"/>
  <c r="H87" i="91" s="1"/>
  <c r="B88" i="91"/>
  <c r="C88" i="91"/>
  <c r="E88" i="91" s="1"/>
  <c r="G88" i="91" s="1"/>
  <c r="B89" i="91"/>
  <c r="C89" i="91"/>
  <c r="E89" i="91" s="1"/>
  <c r="G89" i="91" s="1"/>
  <c r="B90" i="91"/>
  <c r="C90" i="91"/>
  <c r="E90" i="91" s="1"/>
  <c r="G90" i="91" s="1"/>
  <c r="B91" i="91"/>
  <c r="C91" i="91"/>
  <c r="H91" i="91" s="1" a="1"/>
  <c r="H91" i="91" s="1"/>
  <c r="B92" i="91"/>
  <c r="C92" i="91"/>
  <c r="F92" i="91" s="1" a="1"/>
  <c r="F92" i="91" s="1"/>
  <c r="B93" i="91"/>
  <c r="C93" i="91"/>
  <c r="B94" i="91"/>
  <c r="C94" i="91"/>
  <c r="E94" i="91" s="1"/>
  <c r="G94" i="91" s="1"/>
  <c r="B95" i="91"/>
  <c r="C95" i="91"/>
  <c r="B96" i="91"/>
  <c r="C96" i="91"/>
  <c r="B97" i="91"/>
  <c r="C97" i="91"/>
  <c r="B98" i="91"/>
  <c r="C98" i="91"/>
  <c r="E98" i="91" s="1"/>
  <c r="G98" i="91" s="1"/>
  <c r="B99" i="91"/>
  <c r="C99" i="91"/>
  <c r="B100" i="91"/>
  <c r="C100" i="91"/>
  <c r="H100" i="91" s="1" a="1"/>
  <c r="H100" i="91" s="1"/>
  <c r="B101" i="91"/>
  <c r="C101" i="91"/>
  <c r="E101" i="91" s="1"/>
  <c r="G101" i="91" s="1"/>
  <c r="B102" i="91"/>
  <c r="C102" i="91"/>
  <c r="E102" i="91" s="1"/>
  <c r="G102" i="91" s="1"/>
  <c r="B103" i="91"/>
  <c r="C103" i="91"/>
  <c r="B104" i="91"/>
  <c r="C104" i="91"/>
  <c r="E104" i="91" s="1"/>
  <c r="G104" i="91" s="1"/>
  <c r="B105" i="91"/>
  <c r="C105" i="91"/>
  <c r="H105" i="91" s="1" a="1"/>
  <c r="H105" i="91" s="1"/>
  <c r="B106" i="91"/>
  <c r="C106" i="91"/>
  <c r="E106" i="91" s="1"/>
  <c r="G106" i="91" s="1"/>
  <c r="B107" i="91"/>
  <c r="C107" i="91"/>
  <c r="B108" i="91"/>
  <c r="C108" i="91"/>
  <c r="E108" i="91" s="1"/>
  <c r="G108" i="91" s="1"/>
  <c r="B109" i="91"/>
  <c r="C109" i="91"/>
  <c r="B110" i="91"/>
  <c r="C110" i="91"/>
  <c r="F110" i="91" s="1" a="1"/>
  <c r="F110" i="91" s="1"/>
  <c r="B111" i="91"/>
  <c r="C111" i="91"/>
  <c r="F111" i="91" s="1" a="1"/>
  <c r="F111" i="91" s="1"/>
  <c r="B112" i="91"/>
  <c r="C112" i="91"/>
  <c r="E112" i="91" s="1"/>
  <c r="G112" i="91" s="1"/>
  <c r="B113" i="91"/>
  <c r="C113" i="91"/>
  <c r="B114" i="91"/>
  <c r="C114" i="91"/>
  <c r="E114" i="91" s="1"/>
  <c r="G114" i="91" s="1"/>
  <c r="B115" i="91"/>
  <c r="C115" i="91"/>
  <c r="E115" i="91" s="1"/>
  <c r="G115" i="91" s="1"/>
  <c r="B116" i="91"/>
  <c r="C116" i="91"/>
  <c r="F116" i="91" s="1" a="1"/>
  <c r="F116" i="91" s="1"/>
  <c r="B117" i="91"/>
  <c r="C117" i="91"/>
  <c r="H117" i="91" s="1" a="1"/>
  <c r="H117" i="91" s="1"/>
  <c r="B118" i="91"/>
  <c r="C118" i="91"/>
  <c r="F118" i="91" s="1" a="1"/>
  <c r="F118" i="91" s="1"/>
  <c r="B119" i="91"/>
  <c r="C119" i="91"/>
  <c r="E119" i="91" s="1"/>
  <c r="G119" i="91" s="1"/>
  <c r="B120" i="91"/>
  <c r="C120" i="91"/>
  <c r="B121" i="91"/>
  <c r="C121" i="91"/>
  <c r="E121" i="91" s="1"/>
  <c r="G121" i="91" s="1"/>
  <c r="B122" i="91"/>
  <c r="C122" i="91"/>
  <c r="E122" i="91" s="1"/>
  <c r="G122" i="91" s="1"/>
  <c r="B123" i="91"/>
  <c r="C123" i="91"/>
  <c r="F123" i="91" s="1" a="1"/>
  <c r="F123" i="91" s="1"/>
  <c r="B124" i="91"/>
  <c r="C124" i="91"/>
  <c r="E124" i="91" s="1"/>
  <c r="G124" i="91" s="1"/>
  <c r="B125" i="91"/>
  <c r="C125" i="91"/>
  <c r="H125" i="91" s="1" a="1"/>
  <c r="H125" i="91" s="1"/>
  <c r="B126" i="91"/>
  <c r="C126" i="91"/>
  <c r="E126" i="91" s="1"/>
  <c r="G126" i="91" s="1"/>
  <c r="B127" i="91"/>
  <c r="C127" i="91"/>
  <c r="E127" i="91" s="1"/>
  <c r="G127" i="91" s="1"/>
  <c r="B128" i="91"/>
  <c r="C128" i="91"/>
  <c r="F128" i="91" s="1" a="1"/>
  <c r="F128" i="91" s="1"/>
  <c r="B129" i="91"/>
  <c r="C129" i="91"/>
  <c r="E129" i="91" s="1"/>
  <c r="G129" i="91" s="1"/>
  <c r="B130" i="91"/>
  <c r="C130" i="91"/>
  <c r="E130" i="91" s="1"/>
  <c r="G130" i="91" s="1"/>
  <c r="B131" i="91"/>
  <c r="C131" i="91"/>
  <c r="E131" i="91" s="1"/>
  <c r="G131" i="91" s="1"/>
  <c r="B132" i="91"/>
  <c r="C132" i="91"/>
  <c r="E132" i="91" s="1"/>
  <c r="G132" i="91" s="1"/>
  <c r="B133" i="91"/>
  <c r="C133" i="91"/>
  <c r="B134" i="91"/>
  <c r="C134" i="91"/>
  <c r="E134" i="91" s="1"/>
  <c r="G134" i="91" s="1"/>
  <c r="B135" i="91"/>
  <c r="C135" i="91"/>
  <c r="E135" i="91" s="1"/>
  <c r="G135" i="91" s="1"/>
  <c r="B136" i="91"/>
  <c r="C136" i="91"/>
  <c r="E136" i="91" s="1"/>
  <c r="G136" i="91" s="1"/>
  <c r="B137" i="91"/>
  <c r="C137" i="91"/>
  <c r="H137" i="91" s="1" a="1"/>
  <c r="H137" i="91" s="1"/>
  <c r="B138" i="91"/>
  <c r="C138" i="91"/>
  <c r="B139" i="91"/>
  <c r="C139" i="91"/>
  <c r="F139" i="91" s="1" a="1"/>
  <c r="F139" i="91" s="1"/>
  <c r="B140" i="91"/>
  <c r="C140" i="91"/>
  <c r="E140" i="91" s="1"/>
  <c r="G140" i="91" s="1"/>
  <c r="B141" i="91"/>
  <c r="C141" i="91"/>
  <c r="H141" i="91" s="1" a="1"/>
  <c r="H141" i="91" s="1"/>
  <c r="B142" i="91"/>
  <c r="C142" i="91"/>
  <c r="H142" i="91" s="1" a="1"/>
  <c r="H142" i="91" s="1"/>
  <c r="B143" i="91"/>
  <c r="C143" i="91"/>
  <c r="E143" i="91" s="1"/>
  <c r="G143" i="91" s="1"/>
  <c r="B144" i="91"/>
  <c r="C144" i="91"/>
  <c r="E144" i="91" s="1"/>
  <c r="G144" i="91" s="1"/>
  <c r="B145" i="91"/>
  <c r="C145" i="91"/>
  <c r="F145" i="91" s="1" a="1"/>
  <c r="F145" i="91" s="1"/>
  <c r="B146" i="91"/>
  <c r="C146" i="91"/>
  <c r="B147" i="91"/>
  <c r="C147" i="91"/>
  <c r="F147" i="91" s="1" a="1"/>
  <c r="F147" i="91" s="1"/>
  <c r="B148" i="91"/>
  <c r="C148" i="91"/>
  <c r="F148" i="91" s="1" a="1"/>
  <c r="F148" i="91" s="1"/>
  <c r="B149" i="91"/>
  <c r="C149" i="91"/>
  <c r="H149" i="91" s="1" a="1"/>
  <c r="H149" i="91" s="1"/>
  <c r="B150" i="91"/>
  <c r="C150" i="91"/>
  <c r="F150" i="91" s="1" a="1"/>
  <c r="F150" i="91" s="1"/>
  <c r="B151" i="91"/>
  <c r="C151" i="91"/>
  <c r="E151" i="91" s="1"/>
  <c r="G151" i="91" s="1"/>
  <c r="B152" i="91"/>
  <c r="C152" i="91"/>
  <c r="E152" i="91" s="1"/>
  <c r="G152" i="91" s="1"/>
  <c r="B153" i="91"/>
  <c r="C153" i="91"/>
  <c r="H153" i="91" s="1" a="1"/>
  <c r="H153" i="91" s="1"/>
  <c r="B154" i="91"/>
  <c r="C154" i="91"/>
  <c r="B155" i="91"/>
  <c r="C155" i="91"/>
  <c r="F155" i="91" s="1" a="1"/>
  <c r="F155" i="91" s="1"/>
  <c r="B156" i="91"/>
  <c r="C156" i="91"/>
  <c r="E156" i="91" s="1"/>
  <c r="G156" i="91" s="1"/>
  <c r="B157" i="91"/>
  <c r="C157" i="91"/>
  <c r="H157" i="91" s="1" a="1"/>
  <c r="H157" i="91" s="1"/>
  <c r="B158" i="91"/>
  <c r="C158" i="91"/>
  <c r="F158" i="91" s="1" a="1"/>
  <c r="F158" i="91" s="1"/>
  <c r="B159" i="91"/>
  <c r="C159" i="91"/>
  <c r="E159" i="91" s="1"/>
  <c r="G159" i="91" s="1"/>
  <c r="B160" i="91"/>
  <c r="C160" i="91"/>
  <c r="B161" i="91"/>
  <c r="C161" i="91"/>
  <c r="E161" i="91" s="1"/>
  <c r="G161" i="91" s="1"/>
  <c r="B162" i="91"/>
  <c r="C162" i="91"/>
  <c r="B163" i="91"/>
  <c r="C163" i="91"/>
  <c r="B164" i="91"/>
  <c r="C164" i="91"/>
  <c r="E164" i="91" s="1"/>
  <c r="G164" i="91" s="1"/>
  <c r="B165" i="91"/>
  <c r="C165" i="91"/>
  <c r="H165" i="91" s="1" a="1"/>
  <c r="H165" i="91" s="1"/>
  <c r="B166" i="91"/>
  <c r="C166" i="91"/>
  <c r="E166" i="91" s="1"/>
  <c r="G166" i="91" s="1"/>
  <c r="B167" i="91"/>
  <c r="C167" i="91"/>
  <c r="B168" i="91"/>
  <c r="C168" i="91"/>
  <c r="E168" i="91" s="1"/>
  <c r="G168" i="91" s="1"/>
  <c r="B169" i="91"/>
  <c r="C169" i="91"/>
  <c r="E169" i="91" s="1"/>
  <c r="G169" i="91" s="1"/>
  <c r="B170" i="91"/>
  <c r="C170" i="91"/>
  <c r="F170" i="91" s="1" a="1"/>
  <c r="F170" i="91" s="1"/>
  <c r="B171" i="91"/>
  <c r="C171" i="91"/>
  <c r="F171" i="91" s="1" a="1"/>
  <c r="F171" i="91" s="1"/>
  <c r="B172" i="91"/>
  <c r="C172" i="91"/>
  <c r="F172" i="91" s="1" a="1"/>
  <c r="F172" i="91" s="1"/>
  <c r="B173" i="91"/>
  <c r="C173" i="91"/>
  <c r="F173" i="91" s="1" a="1"/>
  <c r="F173" i="91" s="1"/>
  <c r="B174" i="91"/>
  <c r="C174" i="91"/>
  <c r="F174" i="91" s="1" a="1"/>
  <c r="F174" i="91" s="1"/>
  <c r="B175" i="91"/>
  <c r="C175" i="91"/>
  <c r="E175" i="91" s="1"/>
  <c r="G175" i="91" s="1"/>
  <c r="B176" i="91"/>
  <c r="C176" i="91"/>
  <c r="E176" i="91" s="1"/>
  <c r="G176" i="91" s="1"/>
  <c r="B177" i="91"/>
  <c r="C177" i="91"/>
  <c r="H177" i="91" s="1" a="1"/>
  <c r="H177" i="91" s="1"/>
  <c r="B178" i="91"/>
  <c r="C178" i="91"/>
  <c r="H178" i="91" s="1" a="1"/>
  <c r="H178" i="91" s="1"/>
  <c r="B179" i="91"/>
  <c r="C179" i="91"/>
  <c r="E179" i="91" s="1"/>
  <c r="G179" i="91" s="1"/>
  <c r="B180" i="91"/>
  <c r="C180" i="91"/>
  <c r="E180" i="91" s="1"/>
  <c r="G180" i="91" s="1"/>
  <c r="B181" i="91"/>
  <c r="C181" i="91"/>
  <c r="E181" i="91" s="1"/>
  <c r="G181" i="91" s="1"/>
  <c r="B182" i="91"/>
  <c r="C182" i="91"/>
  <c r="F182" i="91" s="1" a="1"/>
  <c r="F182" i="91" s="1"/>
  <c r="B183" i="91"/>
  <c r="C183" i="91"/>
  <c r="H183" i="91" s="1" a="1"/>
  <c r="H183" i="91" s="1"/>
  <c r="B184" i="91"/>
  <c r="C184" i="91"/>
  <c r="E184" i="91" s="1"/>
  <c r="G184" i="91" s="1"/>
  <c r="B185" i="91"/>
  <c r="C185" i="91"/>
  <c r="E185" i="91" s="1"/>
  <c r="G185" i="91" s="1"/>
  <c r="B186" i="91"/>
  <c r="C186" i="91"/>
  <c r="H186" i="91" s="1" a="1"/>
  <c r="H186" i="91" s="1"/>
  <c r="B187" i="91"/>
  <c r="C187" i="91"/>
  <c r="F187" i="91" s="1" a="1"/>
  <c r="F187" i="91" s="1"/>
  <c r="B188" i="91"/>
  <c r="C188" i="91"/>
  <c r="E188" i="91" s="1"/>
  <c r="G188" i="91" s="1"/>
  <c r="B189" i="91"/>
  <c r="C189" i="91"/>
  <c r="H189" i="91" s="1" a="1"/>
  <c r="H189" i="91" s="1"/>
  <c r="B190" i="91"/>
  <c r="C190" i="91"/>
  <c r="F190" i="91" s="1" a="1"/>
  <c r="F190" i="91" s="1"/>
  <c r="B191" i="91"/>
  <c r="C191" i="91"/>
  <c r="H191" i="91" s="1" a="1"/>
  <c r="H191" i="91" s="1"/>
  <c r="B192" i="91"/>
  <c r="C192" i="91"/>
  <c r="E192" i="91" s="1"/>
  <c r="G192" i="91" s="1"/>
  <c r="B193" i="91"/>
  <c r="C193" i="91"/>
  <c r="E193" i="91" s="1"/>
  <c r="G193" i="91" s="1"/>
  <c r="B194" i="91"/>
  <c r="C194" i="91"/>
  <c r="B195" i="91"/>
  <c r="C195" i="91"/>
  <c r="F195" i="91" s="1" a="1"/>
  <c r="F195" i="91" s="1"/>
  <c r="B196" i="91"/>
  <c r="C196" i="91"/>
  <c r="B197" i="91"/>
  <c r="C197" i="91"/>
  <c r="H197" i="91" s="1" a="1"/>
  <c r="H197" i="91" s="1"/>
  <c r="B198" i="91"/>
  <c r="C198" i="91"/>
  <c r="F198" i="91" s="1" a="1"/>
  <c r="F198" i="91" s="1"/>
  <c r="B199" i="91"/>
  <c r="C199" i="91"/>
  <c r="E199" i="91" s="1"/>
  <c r="G199" i="91" s="1"/>
  <c r="B200" i="91"/>
  <c r="C200" i="91"/>
  <c r="E200" i="91" s="1"/>
  <c r="G200" i="91" s="1"/>
  <c r="B201" i="91"/>
  <c r="C201" i="91"/>
  <c r="F201" i="91" s="1" a="1"/>
  <c r="F201" i="91" s="1"/>
  <c r="B202" i="91"/>
  <c r="C202" i="91"/>
  <c r="B203" i="91"/>
  <c r="C203" i="91"/>
  <c r="H203" i="91" s="1" a="1"/>
  <c r="H203" i="91" s="1"/>
  <c r="B204" i="91"/>
  <c r="C204" i="91"/>
  <c r="H204" i="91" s="1" a="1"/>
  <c r="H204" i="91" s="1"/>
  <c r="B205" i="91"/>
  <c r="C205" i="91"/>
  <c r="E205" i="91" s="1"/>
  <c r="G205" i="91" s="1"/>
  <c r="B206" i="91"/>
  <c r="C206" i="91"/>
  <c r="B207" i="91"/>
  <c r="C207" i="91"/>
  <c r="F207" i="91" s="1" a="1"/>
  <c r="F207" i="91" s="1"/>
  <c r="B208" i="91"/>
  <c r="C208" i="91"/>
  <c r="E208" i="91" s="1"/>
  <c r="G208" i="91" s="1"/>
  <c r="B209" i="91"/>
  <c r="C209" i="91"/>
  <c r="F209" i="91" s="1" a="1"/>
  <c r="F209" i="91" s="1"/>
  <c r="B210" i="91"/>
  <c r="C210" i="91"/>
  <c r="E210" i="91" s="1"/>
  <c r="G210" i="91" s="1"/>
  <c r="B211" i="91"/>
  <c r="C211" i="91"/>
  <c r="B212" i="91"/>
  <c r="C212" i="91"/>
  <c r="H212" i="91" s="1" a="1"/>
  <c r="H212" i="91" s="1"/>
  <c r="B213" i="91"/>
  <c r="C213" i="91"/>
  <c r="H213" i="91" s="1" a="1"/>
  <c r="H213" i="91" s="1"/>
  <c r="B214" i="91"/>
  <c r="C214" i="91"/>
  <c r="E214" i="91" s="1"/>
  <c r="G214" i="91" s="1"/>
  <c r="B215" i="91"/>
  <c r="C215" i="91"/>
  <c r="H215" i="91" s="1" a="1"/>
  <c r="H215" i="91" s="1"/>
  <c r="B216" i="91"/>
  <c r="C216" i="91"/>
  <c r="E216" i="91" s="1"/>
  <c r="G216" i="91" s="1"/>
  <c r="B217" i="91"/>
  <c r="C217" i="91"/>
  <c r="F217" i="91" s="1" a="1"/>
  <c r="F217" i="91" s="1"/>
  <c r="B218" i="91"/>
  <c r="C218" i="91"/>
  <c r="H218" i="91" s="1" a="1"/>
  <c r="H218" i="91" s="1"/>
  <c r="B219" i="91"/>
  <c r="C219" i="91"/>
  <c r="E219" i="91" s="1"/>
  <c r="G219" i="91" s="1"/>
  <c r="B220" i="91"/>
  <c r="C220" i="91"/>
  <c r="H220" i="91" s="1" a="1"/>
  <c r="H220" i="91" s="1"/>
  <c r="B221" i="91"/>
  <c r="C221" i="91"/>
  <c r="H221" i="91" s="1" a="1"/>
  <c r="H221" i="91" s="1"/>
  <c r="B222" i="91"/>
  <c r="C222" i="91"/>
  <c r="H222" i="91" s="1" a="1"/>
  <c r="H222" i="91" s="1"/>
  <c r="B223" i="91"/>
  <c r="C223" i="91"/>
  <c r="B224" i="91"/>
  <c r="C224" i="91"/>
  <c r="E224" i="91" s="1"/>
  <c r="G224" i="91" s="1"/>
  <c r="B225" i="91"/>
  <c r="C225" i="91"/>
  <c r="F225" i="91" s="1" a="1"/>
  <c r="F225" i="91" s="1"/>
  <c r="B226" i="91"/>
  <c r="C226" i="91"/>
  <c r="F226" i="91" s="1" a="1"/>
  <c r="F226" i="91" s="1"/>
  <c r="B227" i="91"/>
  <c r="C227" i="91"/>
  <c r="B228" i="91"/>
  <c r="C228" i="91"/>
  <c r="F228" i="91" s="1" a="1"/>
  <c r="F228" i="91" s="1"/>
  <c r="B229" i="91"/>
  <c r="C229" i="91"/>
  <c r="F229" i="91" s="1" a="1"/>
  <c r="F229" i="91" s="1"/>
  <c r="B230" i="91"/>
  <c r="C230" i="91"/>
  <c r="F230" i="91" s="1" a="1"/>
  <c r="F230" i="91" s="1"/>
  <c r="B231" i="91"/>
  <c r="C231" i="91"/>
  <c r="F231" i="91" s="1" a="1"/>
  <c r="F231" i="91" s="1"/>
  <c r="B232" i="91"/>
  <c r="C232" i="91"/>
  <c r="F232" i="91" s="1" a="1"/>
  <c r="F232" i="91" s="1"/>
  <c r="B233" i="91"/>
  <c r="C233" i="91"/>
  <c r="F233" i="91" s="1" a="1"/>
  <c r="F233" i="91" s="1"/>
  <c r="B234" i="91"/>
  <c r="C234" i="91"/>
  <c r="F234" i="91" s="1" a="1"/>
  <c r="F234" i="91" s="1"/>
  <c r="B235" i="91"/>
  <c r="C235" i="91"/>
  <c r="B236" i="91"/>
  <c r="C236" i="91"/>
  <c r="F236" i="91" s="1" a="1"/>
  <c r="F236" i="91" s="1"/>
  <c r="B237" i="91"/>
  <c r="C237" i="91"/>
  <c r="B238" i="91"/>
  <c r="C238" i="91"/>
  <c r="F238" i="91" s="1" a="1"/>
  <c r="F238" i="91" s="1"/>
  <c r="B239" i="91"/>
  <c r="C239" i="91"/>
  <c r="F239" i="91" s="1" a="1"/>
  <c r="F239" i="91" s="1"/>
  <c r="B240" i="91"/>
  <c r="C240" i="91"/>
  <c r="F240" i="91" s="1" a="1"/>
  <c r="F240" i="91" s="1"/>
  <c r="B241" i="91"/>
  <c r="C241" i="91"/>
  <c r="F241" i="91" s="1" a="1"/>
  <c r="F241" i="91" s="1"/>
  <c r="B242" i="91"/>
  <c r="C242" i="91"/>
  <c r="F242" i="91" s="1" a="1"/>
  <c r="F242" i="91" s="1"/>
  <c r="B243" i="91"/>
  <c r="C243" i="91"/>
  <c r="B244" i="91"/>
  <c r="C244" i="91"/>
  <c r="F244" i="91" s="1" a="1"/>
  <c r="F244" i="91" s="1"/>
  <c r="B245" i="91"/>
  <c r="C245" i="91"/>
  <c r="B246" i="91"/>
  <c r="C246" i="91"/>
  <c r="F246" i="91" s="1" a="1"/>
  <c r="F246" i="91" s="1"/>
  <c r="B247" i="91"/>
  <c r="C247" i="91"/>
  <c r="F247" i="91" s="1" a="1"/>
  <c r="F247" i="91" s="1"/>
  <c r="B248" i="91"/>
  <c r="C248" i="91"/>
  <c r="F248" i="91" s="1" a="1"/>
  <c r="F248" i="91" s="1"/>
  <c r="B249" i="91"/>
  <c r="C249" i="91"/>
  <c r="F249" i="91" s="1" a="1"/>
  <c r="F249" i="91" s="1"/>
  <c r="B250" i="91"/>
  <c r="C250" i="91"/>
  <c r="F250" i="91" s="1" a="1"/>
  <c r="F250" i="91" s="1"/>
  <c r="B251" i="91"/>
  <c r="C251" i="91"/>
  <c r="B252" i="91"/>
  <c r="C252" i="91"/>
  <c r="B253" i="91"/>
  <c r="C253" i="91"/>
  <c r="B254" i="91"/>
  <c r="C254" i="91"/>
  <c r="F254" i="91" s="1" a="1"/>
  <c r="F254" i="91" s="1"/>
  <c r="B255" i="91"/>
  <c r="C255" i="91"/>
  <c r="F255" i="91" s="1" a="1"/>
  <c r="F255" i="91" s="1"/>
  <c r="B256" i="91"/>
  <c r="C256" i="91"/>
  <c r="F256" i="91" s="1" a="1"/>
  <c r="F256" i="91" s="1"/>
  <c r="B257" i="91"/>
  <c r="C257" i="91"/>
  <c r="F257" i="91" s="1" a="1"/>
  <c r="F257" i="91" s="1"/>
  <c r="B258" i="91"/>
  <c r="C258" i="91"/>
  <c r="F258" i="91" s="1" a="1"/>
  <c r="F258" i="91" s="1"/>
  <c r="B259" i="91"/>
  <c r="C259" i="91"/>
  <c r="B260" i="91"/>
  <c r="C260" i="91"/>
  <c r="F260" i="91" s="1" a="1"/>
  <c r="F260" i="91" s="1"/>
  <c r="B261" i="91"/>
  <c r="C261" i="91"/>
  <c r="B262" i="91"/>
  <c r="C262" i="91"/>
  <c r="F262" i="91" s="1" a="1"/>
  <c r="F262" i="91" s="1"/>
  <c r="B263" i="91"/>
  <c r="C263" i="91"/>
  <c r="F263" i="91" s="1" a="1"/>
  <c r="F263" i="91" s="1"/>
  <c r="B264" i="91"/>
  <c r="C264" i="91"/>
  <c r="F264" i="91" s="1" a="1"/>
  <c r="F264" i="91" s="1"/>
  <c r="B265" i="91"/>
  <c r="C265" i="91"/>
  <c r="H265" i="91" s="1" a="1"/>
  <c r="H265" i="91" s="1"/>
  <c r="B266" i="91"/>
  <c r="C266" i="91"/>
  <c r="B267" i="91"/>
  <c r="C267" i="91"/>
  <c r="B268" i="91"/>
  <c r="C268" i="91"/>
  <c r="F268" i="91" s="1" a="1"/>
  <c r="F268" i="91" s="1"/>
  <c r="B269" i="91"/>
  <c r="C269" i="91"/>
  <c r="H269" i="91" s="1" a="1"/>
  <c r="H269" i="91" s="1"/>
  <c r="B270" i="91"/>
  <c r="C270" i="91"/>
  <c r="E270" i="91" s="1"/>
  <c r="G270" i="91" s="1"/>
  <c r="B271" i="91"/>
  <c r="C271" i="91"/>
  <c r="F271" i="91" s="1" a="1"/>
  <c r="F271" i="91" s="1"/>
  <c r="B272" i="91"/>
  <c r="C272" i="91"/>
  <c r="F272" i="91" s="1" a="1"/>
  <c r="F272" i="91" s="1"/>
  <c r="B273" i="91"/>
  <c r="C273" i="91"/>
  <c r="B274" i="91"/>
  <c r="C274" i="91"/>
  <c r="F274" i="91" s="1" a="1"/>
  <c r="F274" i="91" s="1"/>
  <c r="B275" i="91"/>
  <c r="C275" i="91"/>
  <c r="H275" i="91" s="1" a="1"/>
  <c r="H275" i="91" s="1"/>
  <c r="B276" i="91"/>
  <c r="C276" i="91"/>
  <c r="B277" i="91"/>
  <c r="C277" i="91"/>
  <c r="E277" i="91" s="1"/>
  <c r="G277" i="91" s="1"/>
  <c r="B278" i="91"/>
  <c r="C278" i="91"/>
  <c r="B279" i="91"/>
  <c r="C279" i="91"/>
  <c r="E279" i="91" s="1"/>
  <c r="G279" i="91" s="1"/>
  <c r="B280" i="91"/>
  <c r="C280" i="91"/>
  <c r="E280" i="91" s="1"/>
  <c r="G280" i="91" s="1"/>
  <c r="B281" i="91"/>
  <c r="C281" i="91"/>
  <c r="E281" i="91" s="1"/>
  <c r="G281" i="91" s="1"/>
  <c r="B282" i="91"/>
  <c r="C282" i="91"/>
  <c r="B283" i="91"/>
  <c r="C283" i="91"/>
  <c r="E283" i="91" s="1"/>
  <c r="G283" i="91" s="1"/>
  <c r="B284" i="91"/>
  <c r="C284" i="91"/>
  <c r="E284" i="91" s="1"/>
  <c r="G284" i="91" s="1"/>
  <c r="B285" i="91"/>
  <c r="C285" i="91"/>
  <c r="E285" i="91" s="1"/>
  <c r="G285" i="91" s="1"/>
  <c r="B286" i="91"/>
  <c r="C286" i="91"/>
  <c r="B287" i="91"/>
  <c r="C287" i="91"/>
  <c r="E287" i="91" s="1"/>
  <c r="G287" i="91" s="1"/>
  <c r="B288" i="91"/>
  <c r="C288" i="91"/>
  <c r="E288" i="91" s="1"/>
  <c r="G288" i="91" s="1"/>
  <c r="B289" i="91"/>
  <c r="C289" i="91"/>
  <c r="E289" i="91" s="1"/>
  <c r="G289" i="91" s="1"/>
  <c r="B290" i="91"/>
  <c r="C290" i="91"/>
  <c r="E290" i="91" s="1"/>
  <c r="G290" i="91" s="1"/>
  <c r="B291" i="91"/>
  <c r="C291" i="91"/>
  <c r="E291" i="91" s="1"/>
  <c r="G291" i="91" s="1"/>
  <c r="B292" i="91"/>
  <c r="C292" i="91"/>
  <c r="B293" i="91"/>
  <c r="C293" i="91"/>
  <c r="E293" i="91" s="1"/>
  <c r="G293" i="91" s="1"/>
  <c r="B294" i="91"/>
  <c r="C294" i="91"/>
  <c r="B295" i="91"/>
  <c r="C295" i="91"/>
  <c r="E295" i="91" s="1"/>
  <c r="G295" i="91" s="1"/>
  <c r="B296" i="91"/>
  <c r="C296" i="91"/>
  <c r="E296" i="91" s="1"/>
  <c r="G296" i="91" s="1"/>
  <c r="B297" i="91"/>
  <c r="C297" i="91"/>
  <c r="E297" i="91" s="1"/>
  <c r="G297" i="91" s="1"/>
  <c r="B298" i="91"/>
  <c r="C298" i="91"/>
  <c r="E298" i="91" s="1"/>
  <c r="G298" i="91" s="1"/>
  <c r="B299" i="91"/>
  <c r="C299" i="91"/>
  <c r="E299" i="91" s="1"/>
  <c r="G299" i="91" s="1"/>
  <c r="B300" i="91"/>
  <c r="C300" i="91"/>
  <c r="E300" i="91" s="1"/>
  <c r="G300" i="91" s="1"/>
  <c r="B301" i="91"/>
  <c r="C301" i="91"/>
  <c r="E301" i="91" s="1"/>
  <c r="G301" i="91" s="1"/>
  <c r="B302" i="91"/>
  <c r="C302" i="91"/>
  <c r="E302" i="91" s="1"/>
  <c r="G302" i="91" s="1"/>
  <c r="B303" i="91"/>
  <c r="C303" i="91"/>
  <c r="E303" i="91" s="1"/>
  <c r="G303" i="91" s="1"/>
  <c r="B304" i="91"/>
  <c r="C304" i="91"/>
  <c r="E304" i="91" s="1"/>
  <c r="G304" i="91" s="1"/>
  <c r="B305" i="91"/>
  <c r="C305" i="91"/>
  <c r="E305" i="91" s="1"/>
  <c r="G305" i="91" s="1"/>
  <c r="B306" i="91"/>
  <c r="C306" i="91"/>
  <c r="E306" i="91" s="1"/>
  <c r="G306" i="91" s="1"/>
  <c r="B307" i="91"/>
  <c r="C307" i="91"/>
  <c r="E307" i="91" s="1"/>
  <c r="G307" i="91" s="1"/>
  <c r="B308" i="91"/>
  <c r="C308" i="91"/>
  <c r="E308" i="91" s="1"/>
  <c r="G308" i="91" s="1"/>
  <c r="B309" i="91"/>
  <c r="C309" i="91"/>
  <c r="E309" i="91" s="1"/>
  <c r="G309" i="91" s="1"/>
  <c r="B310" i="91"/>
  <c r="C310" i="91"/>
  <c r="B311" i="91"/>
  <c r="C311" i="91"/>
  <c r="E311" i="91" s="1"/>
  <c r="G311" i="91" s="1"/>
  <c r="B312" i="91"/>
  <c r="C312" i="91"/>
  <c r="E312" i="91" s="1"/>
  <c r="G312" i="91" s="1"/>
  <c r="B313" i="91"/>
  <c r="C313" i="91"/>
  <c r="E313" i="91" s="1"/>
  <c r="G313" i="91" s="1"/>
  <c r="B314" i="91"/>
  <c r="C314" i="91"/>
  <c r="E314" i="91" s="1"/>
  <c r="G314" i="91" s="1"/>
  <c r="B315" i="91"/>
  <c r="C315" i="91"/>
  <c r="E315" i="91" s="1"/>
  <c r="G315" i="91" s="1"/>
  <c r="B316" i="91"/>
  <c r="C316" i="91"/>
  <c r="E316" i="91" s="1"/>
  <c r="G316" i="91" s="1"/>
  <c r="B317" i="91"/>
  <c r="C317" i="91"/>
  <c r="E317" i="91" s="1"/>
  <c r="G317" i="91" s="1"/>
  <c r="B318" i="91"/>
  <c r="C318" i="91"/>
  <c r="E318" i="91" s="1"/>
  <c r="G318" i="91" s="1"/>
  <c r="B319" i="91"/>
  <c r="C319" i="91"/>
  <c r="E319" i="91" s="1"/>
  <c r="G319" i="91" s="1"/>
  <c r="B320" i="91"/>
  <c r="C320" i="91"/>
  <c r="E320" i="91" s="1"/>
  <c r="G320" i="91" s="1"/>
  <c r="B321" i="91"/>
  <c r="C321" i="91"/>
  <c r="E321" i="91" s="1"/>
  <c r="G321" i="91" s="1"/>
  <c r="B322" i="91"/>
  <c r="C322" i="91"/>
  <c r="E322" i="91" s="1"/>
  <c r="G322" i="91" s="1"/>
  <c r="B323" i="91"/>
  <c r="C323" i="91"/>
  <c r="E323" i="91" s="1"/>
  <c r="G323" i="91" s="1"/>
  <c r="B324" i="91"/>
  <c r="C324" i="91"/>
  <c r="E324" i="91" s="1"/>
  <c r="G324" i="91" s="1"/>
  <c r="B325" i="91"/>
  <c r="C325" i="91"/>
  <c r="E325" i="91" s="1"/>
  <c r="G325" i="91" s="1"/>
  <c r="B326" i="91"/>
  <c r="C326" i="91"/>
  <c r="E326" i="91" s="1"/>
  <c r="G326" i="91" s="1"/>
  <c r="B327" i="91"/>
  <c r="C327" i="91"/>
  <c r="E327" i="91" s="1"/>
  <c r="G327" i="91" s="1"/>
  <c r="B328" i="91"/>
  <c r="C328" i="91"/>
  <c r="E328" i="91" s="1"/>
  <c r="G328" i="91" s="1"/>
  <c r="B329" i="91"/>
  <c r="C329" i="91"/>
  <c r="E329" i="91" s="1"/>
  <c r="G329" i="91" s="1"/>
  <c r="B330" i="91"/>
  <c r="C330" i="91"/>
  <c r="E330" i="91" s="1"/>
  <c r="G330" i="91" s="1"/>
  <c r="B331" i="91"/>
  <c r="C331" i="91"/>
  <c r="E331" i="91" s="1"/>
  <c r="G331" i="91" s="1"/>
  <c r="B332" i="91"/>
  <c r="C332" i="91"/>
  <c r="E332" i="91" s="1"/>
  <c r="G332" i="91" s="1"/>
  <c r="B333" i="91"/>
  <c r="C333" i="91"/>
  <c r="E333" i="91" s="1"/>
  <c r="G333" i="91" s="1"/>
  <c r="B334" i="91"/>
  <c r="C334" i="91"/>
  <c r="E334" i="91" s="1"/>
  <c r="G334" i="91" s="1"/>
  <c r="B335" i="91"/>
  <c r="C335" i="91"/>
  <c r="E335" i="91" s="1"/>
  <c r="G335" i="91" s="1"/>
  <c r="B336" i="91"/>
  <c r="C336" i="91"/>
  <c r="E336" i="91" s="1"/>
  <c r="G336" i="91" s="1"/>
  <c r="B337" i="91"/>
  <c r="C337" i="91"/>
  <c r="B338" i="91"/>
  <c r="C338" i="91"/>
  <c r="F338" i="91" s="1" a="1"/>
  <c r="F338" i="91" s="1"/>
  <c r="B339" i="91"/>
  <c r="C339" i="91"/>
  <c r="B340" i="91"/>
  <c r="C340" i="91"/>
  <c r="F340" i="91" s="1" a="1"/>
  <c r="F340" i="91" s="1"/>
  <c r="B341" i="91"/>
  <c r="C341" i="91"/>
  <c r="F341" i="91" s="1" a="1"/>
  <c r="F341" i="91" s="1"/>
  <c r="B342" i="91"/>
  <c r="C342" i="91"/>
  <c r="F342" i="91" s="1" a="1"/>
  <c r="F342" i="91" s="1"/>
  <c r="B343" i="91"/>
  <c r="C343" i="91"/>
  <c r="B344" i="91"/>
  <c r="C344" i="91"/>
  <c r="E344" i="91" s="1"/>
  <c r="G344" i="91" s="1"/>
  <c r="B345" i="91"/>
  <c r="C345" i="91"/>
  <c r="E345" i="91" s="1"/>
  <c r="G345" i="91" s="1"/>
  <c r="B346" i="91"/>
  <c r="C346" i="91"/>
  <c r="E346" i="91" s="1"/>
  <c r="G346" i="91" s="1"/>
  <c r="B347" i="91"/>
  <c r="C347" i="91"/>
  <c r="E347" i="91" s="1"/>
  <c r="G347" i="91" s="1"/>
  <c r="B348" i="91"/>
  <c r="C348" i="91"/>
  <c r="E348" i="91" s="1"/>
  <c r="G348" i="91" s="1"/>
  <c r="B349" i="91"/>
  <c r="C349" i="91"/>
  <c r="E349" i="91" s="1"/>
  <c r="G349" i="91" s="1"/>
  <c r="B350" i="91"/>
  <c r="C350" i="91"/>
  <c r="E350" i="91" s="1"/>
  <c r="G350" i="91" s="1"/>
  <c r="B351" i="91"/>
  <c r="C351" i="91"/>
  <c r="E351" i="91" s="1"/>
  <c r="G351" i="91" s="1"/>
  <c r="B352" i="91"/>
  <c r="C352" i="91"/>
  <c r="E352" i="91" s="1"/>
  <c r="G352" i="91" s="1"/>
  <c r="B353" i="91"/>
  <c r="C353" i="91"/>
  <c r="E353" i="91" s="1"/>
  <c r="G353" i="91" s="1"/>
  <c r="B354" i="91"/>
  <c r="C354" i="91"/>
  <c r="E354" i="91" s="1"/>
  <c r="G354" i="91" s="1"/>
  <c r="B355" i="91"/>
  <c r="C355" i="91"/>
  <c r="E355" i="91" s="1"/>
  <c r="G355" i="91" s="1"/>
  <c r="B356" i="91"/>
  <c r="C356" i="91"/>
  <c r="E356" i="91" s="1"/>
  <c r="G356" i="91" s="1"/>
  <c r="B357" i="91"/>
  <c r="C357" i="91"/>
  <c r="E357" i="91" s="1"/>
  <c r="G357" i="91" s="1"/>
  <c r="B358" i="91"/>
  <c r="C358" i="91"/>
  <c r="E358" i="91" s="1"/>
  <c r="G358" i="91" s="1"/>
  <c r="B359" i="91"/>
  <c r="C359" i="91"/>
  <c r="E359" i="91" s="1"/>
  <c r="G359" i="91" s="1"/>
  <c r="B360" i="91"/>
  <c r="C360" i="91"/>
  <c r="E360" i="91" s="1"/>
  <c r="G360" i="91" s="1"/>
  <c r="B361" i="91"/>
  <c r="C361" i="91"/>
  <c r="E361" i="91" s="1"/>
  <c r="G361" i="91" s="1"/>
  <c r="B362" i="91"/>
  <c r="C362" i="91"/>
  <c r="E362" i="91" s="1"/>
  <c r="G362" i="91" s="1"/>
  <c r="B363" i="91"/>
  <c r="C363" i="91"/>
  <c r="E363" i="91" s="1"/>
  <c r="G363" i="91" s="1"/>
  <c r="B364" i="91"/>
  <c r="C364" i="91"/>
  <c r="E364" i="91" s="1"/>
  <c r="G364" i="91" s="1"/>
  <c r="B365" i="91"/>
  <c r="C365" i="91"/>
  <c r="E365" i="91" s="1"/>
  <c r="G365" i="91" s="1"/>
  <c r="B366" i="91"/>
  <c r="C366" i="91"/>
  <c r="E366" i="91" s="1"/>
  <c r="G366" i="91" s="1"/>
  <c r="B2" i="91"/>
  <c r="B3" i="92"/>
  <c r="C3" i="92"/>
  <c r="F3" i="92" s="1" a="1"/>
  <c r="F3" i="92" s="1"/>
  <c r="B4" i="92"/>
  <c r="C4" i="92"/>
  <c r="F4" i="92" s="1" a="1"/>
  <c r="F4" i="92" s="1"/>
  <c r="B5" i="92"/>
  <c r="C5" i="92"/>
  <c r="F5" i="92" s="1" a="1"/>
  <c r="F5" i="92" s="1"/>
  <c r="B6" i="92"/>
  <c r="C6" i="92"/>
  <c r="F6" i="92" s="1" a="1"/>
  <c r="F6" i="92" s="1"/>
  <c r="B7" i="92"/>
  <c r="C7" i="92"/>
  <c r="F7" i="92" s="1" a="1"/>
  <c r="F7" i="92" s="1"/>
  <c r="B8" i="92"/>
  <c r="C8" i="92"/>
  <c r="F8" i="92" s="1" a="1"/>
  <c r="F8" i="92" s="1"/>
  <c r="B9" i="92"/>
  <c r="C9" i="92"/>
  <c r="B10" i="92"/>
  <c r="C10" i="92"/>
  <c r="F10" i="92" s="1" a="1"/>
  <c r="F10" i="92" s="1"/>
  <c r="B11" i="92"/>
  <c r="C11" i="92"/>
  <c r="F11" i="92" s="1" a="1"/>
  <c r="F11" i="92" s="1"/>
  <c r="B12" i="92"/>
  <c r="C12" i="92"/>
  <c r="F12" i="92" s="1" a="1"/>
  <c r="F12" i="92" s="1"/>
  <c r="B13" i="92"/>
  <c r="C13" i="92"/>
  <c r="F13" i="92" s="1" a="1"/>
  <c r="F13" i="92" s="1"/>
  <c r="B14" i="92"/>
  <c r="C14" i="92"/>
  <c r="F14" i="92" s="1" a="1"/>
  <c r="F14" i="92" s="1"/>
  <c r="B15" i="92"/>
  <c r="C15" i="92"/>
  <c r="F15" i="92" s="1" a="1"/>
  <c r="F15" i="92" s="1"/>
  <c r="B16" i="92"/>
  <c r="C16" i="92"/>
  <c r="F16" i="92" s="1" a="1"/>
  <c r="F16" i="92" s="1"/>
  <c r="B17" i="92"/>
  <c r="C17" i="92"/>
  <c r="B18" i="92"/>
  <c r="C18" i="92"/>
  <c r="F18" i="92" s="1" a="1"/>
  <c r="F18" i="92" s="1"/>
  <c r="B19" i="92"/>
  <c r="C19" i="92"/>
  <c r="F19" i="92" s="1" a="1"/>
  <c r="F19" i="92" s="1"/>
  <c r="B20" i="92"/>
  <c r="C20" i="92"/>
  <c r="F20" i="92" s="1" a="1"/>
  <c r="F20" i="92" s="1"/>
  <c r="B21" i="92"/>
  <c r="C21" i="92"/>
  <c r="F21" i="92" s="1" a="1"/>
  <c r="F21" i="92" s="1"/>
  <c r="B22" i="92"/>
  <c r="C22" i="92"/>
  <c r="F22" i="92" s="1" a="1"/>
  <c r="F22" i="92" s="1"/>
  <c r="B23" i="92"/>
  <c r="C23" i="92"/>
  <c r="F23" i="92" s="1" a="1"/>
  <c r="F23" i="92" s="1"/>
  <c r="B24" i="92"/>
  <c r="C24" i="92"/>
  <c r="F24" i="92" s="1" a="1"/>
  <c r="F24" i="92" s="1"/>
  <c r="B25" i="92"/>
  <c r="C25" i="92"/>
  <c r="B26" i="92"/>
  <c r="C26" i="92"/>
  <c r="F26" i="92" s="1" a="1"/>
  <c r="F26" i="92" s="1"/>
  <c r="B27" i="92"/>
  <c r="C27" i="92"/>
  <c r="F27" i="92" s="1" a="1"/>
  <c r="F27" i="92" s="1"/>
  <c r="B28" i="92"/>
  <c r="C28" i="92"/>
  <c r="F28" i="92" s="1" a="1"/>
  <c r="F28" i="92" s="1"/>
  <c r="B29" i="92"/>
  <c r="C29" i="92"/>
  <c r="F29" i="92" s="1" a="1"/>
  <c r="F29" i="92" s="1"/>
  <c r="B30" i="92"/>
  <c r="C30" i="92"/>
  <c r="F30" i="92" s="1" a="1"/>
  <c r="F30" i="92" s="1"/>
  <c r="B31" i="92"/>
  <c r="C31" i="92"/>
  <c r="F31" i="92" s="1" a="1"/>
  <c r="F31" i="92" s="1"/>
  <c r="B32" i="92"/>
  <c r="C32" i="92"/>
  <c r="F32" i="92" s="1" a="1"/>
  <c r="F32" i="92" s="1"/>
  <c r="B33" i="92"/>
  <c r="C33" i="92"/>
  <c r="B34" i="92"/>
  <c r="C34" i="92"/>
  <c r="F34" i="92" s="1" a="1"/>
  <c r="F34" i="92" s="1"/>
  <c r="B35" i="92"/>
  <c r="C35" i="92"/>
  <c r="B36" i="92"/>
  <c r="C36" i="92"/>
  <c r="B37" i="92"/>
  <c r="C37" i="92"/>
  <c r="E37" i="92" s="1"/>
  <c r="G37" i="92" s="1"/>
  <c r="B38" i="92"/>
  <c r="C38" i="92"/>
  <c r="E38" i="92" s="1"/>
  <c r="G38" i="92" s="1"/>
  <c r="B39" i="92"/>
  <c r="C39" i="92"/>
  <c r="E39" i="92" s="1"/>
  <c r="G39" i="92" s="1"/>
  <c r="B40" i="92"/>
  <c r="C40" i="92"/>
  <c r="B41" i="92"/>
  <c r="C41" i="92"/>
  <c r="E41" i="92" s="1"/>
  <c r="G41" i="92" s="1"/>
  <c r="B42" i="92"/>
  <c r="C42" i="92"/>
  <c r="E42" i="92" s="1"/>
  <c r="G42" i="92" s="1"/>
  <c r="B43" i="92"/>
  <c r="C43" i="92"/>
  <c r="B44" i="92"/>
  <c r="C44" i="92"/>
  <c r="B45" i="92"/>
  <c r="C45" i="92"/>
  <c r="E45" i="92" s="1"/>
  <c r="G45" i="92" s="1"/>
  <c r="B46" i="92"/>
  <c r="C46" i="92"/>
  <c r="B47" i="92"/>
  <c r="C47" i="92"/>
  <c r="E47" i="92" s="1"/>
  <c r="G47" i="92" s="1"/>
  <c r="B48" i="92"/>
  <c r="C48" i="92"/>
  <c r="B49" i="92"/>
  <c r="C49" i="92"/>
  <c r="B50" i="92"/>
  <c r="C50" i="92"/>
  <c r="E50" i="92" s="1"/>
  <c r="G50" i="92" s="1"/>
  <c r="B51" i="92"/>
  <c r="C51" i="92"/>
  <c r="E51" i="92" s="1"/>
  <c r="G51" i="92" s="1"/>
  <c r="B52" i="92"/>
  <c r="C52" i="92"/>
  <c r="B53" i="92"/>
  <c r="C53" i="92"/>
  <c r="E53" i="92" s="1"/>
  <c r="G53" i="92" s="1"/>
  <c r="B54" i="92"/>
  <c r="C54" i="92"/>
  <c r="B55" i="92"/>
  <c r="C55" i="92"/>
  <c r="E55" i="92" s="1"/>
  <c r="G55" i="92" s="1"/>
  <c r="B56" i="92"/>
  <c r="C56" i="92"/>
  <c r="B57" i="92"/>
  <c r="C57" i="92"/>
  <c r="B58" i="92"/>
  <c r="C58" i="92"/>
  <c r="H58" i="92" s="1" a="1"/>
  <c r="H58" i="92" s="1"/>
  <c r="B59" i="92"/>
  <c r="C59" i="92"/>
  <c r="E59" i="92" s="1"/>
  <c r="G59" i="92" s="1"/>
  <c r="B60" i="92"/>
  <c r="C60" i="92"/>
  <c r="B61" i="92"/>
  <c r="C61" i="92"/>
  <c r="E61" i="92" s="1"/>
  <c r="G61" i="92" s="1"/>
  <c r="B62" i="92"/>
  <c r="C62" i="92"/>
  <c r="B63" i="92"/>
  <c r="C63" i="92"/>
  <c r="E63" i="92" s="1"/>
  <c r="G63" i="92" s="1"/>
  <c r="B64" i="92"/>
  <c r="C64" i="92"/>
  <c r="B65" i="92"/>
  <c r="C65" i="92"/>
  <c r="E65" i="92" s="1"/>
  <c r="G65" i="92" s="1"/>
  <c r="B66" i="92"/>
  <c r="C66" i="92"/>
  <c r="B67" i="92"/>
  <c r="C67" i="92"/>
  <c r="E67" i="92" s="1"/>
  <c r="G67" i="92" s="1"/>
  <c r="B68" i="92"/>
  <c r="C68" i="92"/>
  <c r="B69" i="92"/>
  <c r="C69" i="92"/>
  <c r="E69" i="92" s="1"/>
  <c r="G69" i="92" s="1"/>
  <c r="B70" i="92"/>
  <c r="C70" i="92"/>
  <c r="H70" i="92" s="1" a="1"/>
  <c r="H70" i="92" s="1"/>
  <c r="B71" i="92"/>
  <c r="C71" i="92"/>
  <c r="B72" i="92"/>
  <c r="C72" i="92"/>
  <c r="B73" i="92"/>
  <c r="C73" i="92"/>
  <c r="F73" i="92" s="1" a="1"/>
  <c r="F73" i="92" s="1"/>
  <c r="B74" i="92"/>
  <c r="C74" i="92"/>
  <c r="H74" i="92" s="1" a="1"/>
  <c r="H74" i="92" s="1"/>
  <c r="B75" i="92"/>
  <c r="C75" i="92"/>
  <c r="B76" i="92"/>
  <c r="C76" i="92"/>
  <c r="B77" i="92"/>
  <c r="C77" i="92"/>
  <c r="F77" i="92" s="1" a="1"/>
  <c r="F77" i="92" s="1"/>
  <c r="B78" i="92"/>
  <c r="C78" i="92"/>
  <c r="H78" i="92" s="1" a="1"/>
  <c r="H78" i="92" s="1"/>
  <c r="B79" i="92"/>
  <c r="C79" i="92"/>
  <c r="B80" i="92"/>
  <c r="C80" i="92"/>
  <c r="B81" i="92"/>
  <c r="C81" i="92"/>
  <c r="B82" i="92"/>
  <c r="C82" i="92"/>
  <c r="H82" i="92" s="1" a="1"/>
  <c r="H82" i="92" s="1"/>
  <c r="B83" i="92"/>
  <c r="C83" i="92"/>
  <c r="B84" i="92"/>
  <c r="C84" i="92"/>
  <c r="B85" i="92"/>
  <c r="C85" i="92"/>
  <c r="F85" i="92" s="1" a="1"/>
  <c r="F85" i="92" s="1"/>
  <c r="B86" i="92"/>
  <c r="C86" i="92"/>
  <c r="E86" i="92" s="1"/>
  <c r="G86" i="92" s="1"/>
  <c r="B87" i="92"/>
  <c r="C87" i="92"/>
  <c r="E87" i="92" s="1"/>
  <c r="G87" i="92" s="1"/>
  <c r="B88" i="92"/>
  <c r="C88" i="92"/>
  <c r="E88" i="92" s="1"/>
  <c r="G88" i="92" s="1"/>
  <c r="B89" i="92"/>
  <c r="C89" i="92"/>
  <c r="E89" i="92" s="1"/>
  <c r="G89" i="92" s="1"/>
  <c r="B90" i="92"/>
  <c r="C90" i="92"/>
  <c r="B91" i="92"/>
  <c r="C91" i="92"/>
  <c r="B92" i="92"/>
  <c r="C92" i="92"/>
  <c r="F92" i="92" s="1" a="1"/>
  <c r="F92" i="92" s="1"/>
  <c r="B93" i="92"/>
  <c r="C93" i="92"/>
  <c r="F93" i="92" s="1" a="1"/>
  <c r="F93" i="92" s="1"/>
  <c r="B94" i="92"/>
  <c r="C94" i="92"/>
  <c r="F94" i="92" s="1" a="1"/>
  <c r="F94" i="92" s="1"/>
  <c r="B95" i="92"/>
  <c r="C95" i="92"/>
  <c r="H95" i="92" s="1" a="1"/>
  <c r="H95" i="92" s="1"/>
  <c r="B96" i="92"/>
  <c r="C96" i="92"/>
  <c r="F96" i="92" s="1" a="1"/>
  <c r="F96" i="92" s="1"/>
  <c r="B97" i="92"/>
  <c r="C97" i="92"/>
  <c r="H97" i="92" s="1" a="1"/>
  <c r="H97" i="92" s="1"/>
  <c r="B98" i="92"/>
  <c r="C98" i="92"/>
  <c r="B99" i="92"/>
  <c r="C99" i="92"/>
  <c r="H99" i="92" s="1" a="1"/>
  <c r="H99" i="92" s="1"/>
  <c r="B100" i="92"/>
  <c r="C100" i="92"/>
  <c r="B101" i="92"/>
  <c r="C101" i="92"/>
  <c r="H101" i="92" s="1" a="1"/>
  <c r="H101" i="92" s="1"/>
  <c r="B102" i="92"/>
  <c r="C102" i="92"/>
  <c r="F102" i="92" s="1" a="1"/>
  <c r="F102" i="92" s="1"/>
  <c r="B103" i="92"/>
  <c r="C103" i="92"/>
  <c r="H103" i="92" s="1" a="1"/>
  <c r="H103" i="92" s="1"/>
  <c r="B104" i="92"/>
  <c r="C104" i="92"/>
  <c r="B105" i="92"/>
  <c r="C105" i="92"/>
  <c r="H105" i="92" s="1" a="1"/>
  <c r="H105" i="92" s="1"/>
  <c r="B106" i="92"/>
  <c r="C106" i="92"/>
  <c r="E106" i="92" s="1"/>
  <c r="G106" i="92" s="1"/>
  <c r="B107" i="92"/>
  <c r="C107" i="92"/>
  <c r="H107" i="92" s="1" a="1"/>
  <c r="H107" i="92" s="1"/>
  <c r="B108" i="92"/>
  <c r="C108" i="92"/>
  <c r="H108" i="92" s="1" a="1"/>
  <c r="H108" i="92" s="1"/>
  <c r="B109" i="92"/>
  <c r="C109" i="92"/>
  <c r="H109" i="92" s="1" a="1"/>
  <c r="H109" i="92" s="1"/>
  <c r="B110" i="92"/>
  <c r="C110" i="92"/>
  <c r="F110" i="92" s="1" a="1"/>
  <c r="F110" i="92" s="1"/>
  <c r="B111" i="92"/>
  <c r="C111" i="92"/>
  <c r="B112" i="92"/>
  <c r="C112" i="92"/>
  <c r="H112" i="92" s="1" a="1"/>
  <c r="H112" i="92" s="1"/>
  <c r="B113" i="92"/>
  <c r="C113" i="92"/>
  <c r="B114" i="92"/>
  <c r="C114" i="92"/>
  <c r="F114" i="92" s="1" a="1"/>
  <c r="F114" i="92" s="1"/>
  <c r="B115" i="92"/>
  <c r="C115" i="92"/>
  <c r="B116" i="92"/>
  <c r="C116" i="92"/>
  <c r="H116" i="92" s="1" a="1"/>
  <c r="H116" i="92" s="1"/>
  <c r="B117" i="92"/>
  <c r="C117" i="92"/>
  <c r="H117" i="92" s="1" a="1"/>
  <c r="H117" i="92" s="1"/>
  <c r="B118" i="92"/>
  <c r="C118" i="92"/>
  <c r="F118" i="92" s="1" a="1"/>
  <c r="F118" i="92" s="1"/>
  <c r="B119" i="92"/>
  <c r="C119" i="92"/>
  <c r="H119" i="92" s="1" a="1"/>
  <c r="H119" i="92" s="1"/>
  <c r="B120" i="92"/>
  <c r="C120" i="92"/>
  <c r="B121" i="92"/>
  <c r="C121" i="92"/>
  <c r="H121" i="92" s="1" a="1"/>
  <c r="H121" i="92" s="1"/>
  <c r="B122" i="92"/>
  <c r="C122" i="92"/>
  <c r="B123" i="92"/>
  <c r="C123" i="92"/>
  <c r="H123" i="92" s="1" a="1"/>
  <c r="H123" i="92" s="1"/>
  <c r="B124" i="92"/>
  <c r="C124" i="92"/>
  <c r="B125" i="92"/>
  <c r="C125" i="92"/>
  <c r="F125" i="92" s="1" a="1"/>
  <c r="F125" i="92" s="1"/>
  <c r="B126" i="92"/>
  <c r="C126" i="92"/>
  <c r="F126" i="92" s="1" a="1"/>
  <c r="F126" i="92" s="1"/>
  <c r="B127" i="92"/>
  <c r="C127" i="92"/>
  <c r="F127" i="92" s="1" a="1"/>
  <c r="F127" i="92" s="1"/>
  <c r="B128" i="92"/>
  <c r="C128" i="92"/>
  <c r="H128" i="92" s="1" a="1"/>
  <c r="H128" i="92" s="1"/>
  <c r="B129" i="92"/>
  <c r="C129" i="92"/>
  <c r="F129" i="92" s="1" a="1"/>
  <c r="F129" i="92" s="1"/>
  <c r="B130" i="92"/>
  <c r="C130" i="92"/>
  <c r="F130" i="92" s="1" a="1"/>
  <c r="F130" i="92" s="1"/>
  <c r="B131" i="92"/>
  <c r="C131" i="92"/>
  <c r="B132" i="92"/>
  <c r="C132" i="92"/>
  <c r="F132" i="92" s="1" a="1"/>
  <c r="F132" i="92" s="1"/>
  <c r="B133" i="92"/>
  <c r="C133" i="92"/>
  <c r="B134" i="92"/>
  <c r="C134" i="92"/>
  <c r="B135" i="92"/>
  <c r="C135" i="92"/>
  <c r="F135" i="92" s="1" a="1"/>
  <c r="F135" i="92" s="1"/>
  <c r="B136" i="92"/>
  <c r="C136" i="92"/>
  <c r="H136" i="92" s="1" a="1"/>
  <c r="H136" i="92" s="1"/>
  <c r="B137" i="92"/>
  <c r="C137" i="92"/>
  <c r="E137" i="92" s="1"/>
  <c r="G137" i="92" s="1"/>
  <c r="B138" i="92"/>
  <c r="C138" i="92"/>
  <c r="F138" i="92" s="1" a="1"/>
  <c r="F138" i="92" s="1"/>
  <c r="B139" i="92"/>
  <c r="C139" i="92"/>
  <c r="F139" i="92" s="1" a="1"/>
  <c r="F139" i="92" s="1"/>
  <c r="B140" i="92"/>
  <c r="C140" i="92"/>
  <c r="F140" i="92" s="1" a="1"/>
  <c r="F140" i="92" s="1"/>
  <c r="B141" i="92"/>
  <c r="C141" i="92"/>
  <c r="B142" i="92"/>
  <c r="C142" i="92"/>
  <c r="H142" i="92" s="1" a="1"/>
  <c r="H142" i="92" s="1"/>
  <c r="B143" i="92"/>
  <c r="C143" i="92"/>
  <c r="B144" i="92"/>
  <c r="C144" i="92"/>
  <c r="H144" i="92" s="1" a="1"/>
  <c r="H144" i="92" s="1"/>
  <c r="B145" i="92"/>
  <c r="C145" i="92"/>
  <c r="F145" i="92" s="1" a="1"/>
  <c r="F145" i="92" s="1"/>
  <c r="B146" i="92"/>
  <c r="C146" i="92"/>
  <c r="H146" i="92" s="1" a="1"/>
  <c r="H146" i="92" s="1"/>
  <c r="B147" i="92"/>
  <c r="C147" i="92"/>
  <c r="F147" i="92" s="1" a="1"/>
  <c r="F147" i="92" s="1"/>
  <c r="B148" i="92"/>
  <c r="C148" i="92"/>
  <c r="F148" i="92" s="1" a="1"/>
  <c r="F148" i="92" s="1"/>
  <c r="B149" i="92"/>
  <c r="C149" i="92"/>
  <c r="F149" i="92" s="1" a="1"/>
  <c r="F149" i="92" s="1"/>
  <c r="B150" i="92"/>
  <c r="C150" i="92"/>
  <c r="B151" i="92"/>
  <c r="C151" i="92"/>
  <c r="F151" i="92" s="1" a="1"/>
  <c r="F151" i="92" s="1"/>
  <c r="B152" i="92"/>
  <c r="C152" i="92"/>
  <c r="F152" i="92" s="1" a="1"/>
  <c r="F152" i="92" s="1"/>
  <c r="B153" i="92"/>
  <c r="C153" i="92"/>
  <c r="E153" i="92" s="1"/>
  <c r="G153" i="92" s="1"/>
  <c r="B154" i="92"/>
  <c r="C154" i="92"/>
  <c r="H154" i="92" s="1" a="1"/>
  <c r="H154" i="92" s="1"/>
  <c r="B155" i="92"/>
  <c r="C155" i="92"/>
  <c r="F155" i="92" s="1" a="1"/>
  <c r="F155" i="92" s="1"/>
  <c r="B156" i="92"/>
  <c r="C156" i="92"/>
  <c r="E156" i="92" s="1"/>
  <c r="G156" i="92" s="1"/>
  <c r="B157" i="92"/>
  <c r="C157" i="92"/>
  <c r="B158" i="92"/>
  <c r="C158" i="92"/>
  <c r="H158" i="92" s="1" a="1"/>
  <c r="H158" i="92" s="1"/>
  <c r="B159" i="92"/>
  <c r="C159" i="92"/>
  <c r="B160" i="92"/>
  <c r="C160" i="92"/>
  <c r="F160" i="92" s="1" a="1"/>
  <c r="F160" i="92" s="1"/>
  <c r="B161" i="92"/>
  <c r="C161" i="92"/>
  <c r="B162" i="92"/>
  <c r="C162" i="92"/>
  <c r="H162" i="92" s="1" a="1"/>
  <c r="H162" i="92" s="1"/>
  <c r="B163" i="92"/>
  <c r="C163" i="92"/>
  <c r="F163" i="92" s="1" a="1"/>
  <c r="F163" i="92" s="1"/>
  <c r="B164" i="92"/>
  <c r="C164" i="92"/>
  <c r="F164" i="92" s="1" a="1"/>
  <c r="F164" i="92" s="1"/>
  <c r="B165" i="92"/>
  <c r="C165" i="92"/>
  <c r="F165" i="92" s="1" a="1"/>
  <c r="F165" i="92" s="1"/>
  <c r="B166" i="92"/>
  <c r="C166" i="92"/>
  <c r="B167" i="92"/>
  <c r="C167" i="92"/>
  <c r="F167" i="92" s="1" a="1"/>
  <c r="F167" i="92" s="1"/>
  <c r="B168" i="92"/>
  <c r="C168" i="92"/>
  <c r="F168" i="92" s="1" a="1"/>
  <c r="F168" i="92" s="1"/>
  <c r="B169" i="92"/>
  <c r="C169" i="92"/>
  <c r="E169" i="92" s="1"/>
  <c r="G169" i="92" s="1"/>
  <c r="B170" i="92"/>
  <c r="C170" i="92"/>
  <c r="H170" i="92" s="1" a="1"/>
  <c r="H170" i="92" s="1"/>
  <c r="B171" i="92"/>
  <c r="C171" i="92"/>
  <c r="F171" i="92" s="1" a="1"/>
  <c r="F171" i="92" s="1"/>
  <c r="B172" i="92"/>
  <c r="C172" i="92"/>
  <c r="E172" i="92" s="1"/>
  <c r="G172" i="92" s="1"/>
  <c r="B173" i="92"/>
  <c r="C173" i="92"/>
  <c r="F173" i="92" s="1" a="1"/>
  <c r="F173" i="92" s="1"/>
  <c r="B174" i="92"/>
  <c r="C174" i="92"/>
  <c r="H174" i="92" s="1" a="1"/>
  <c r="H174" i="92" s="1"/>
  <c r="B175" i="92"/>
  <c r="C175" i="92"/>
  <c r="B176" i="92"/>
  <c r="C176" i="92"/>
  <c r="F176" i="92" s="1" a="1"/>
  <c r="F176" i="92" s="1"/>
  <c r="B177" i="92"/>
  <c r="C177" i="92"/>
  <c r="B178" i="92"/>
  <c r="C178" i="92"/>
  <c r="H178" i="92" s="1" a="1"/>
  <c r="H178" i="92" s="1"/>
  <c r="B179" i="92"/>
  <c r="C179" i="92"/>
  <c r="B180" i="92"/>
  <c r="C180" i="92"/>
  <c r="H180" i="92" s="1" a="1"/>
  <c r="H180" i="92" s="1"/>
  <c r="B181" i="92"/>
  <c r="C181" i="92"/>
  <c r="H181" i="92" s="1" a="1"/>
  <c r="H181" i="92" s="1"/>
  <c r="B182" i="92"/>
  <c r="C182" i="92"/>
  <c r="E182" i="92" s="1"/>
  <c r="G182" i="92" s="1"/>
  <c r="B183" i="92"/>
  <c r="C183" i="92"/>
  <c r="E183" i="92" s="1"/>
  <c r="G183" i="92" s="1"/>
  <c r="B184" i="92"/>
  <c r="C184" i="92"/>
  <c r="F184" i="92" s="1" a="1"/>
  <c r="F184" i="92" s="1"/>
  <c r="B185" i="92"/>
  <c r="C185" i="92"/>
  <c r="B186" i="92"/>
  <c r="C186" i="92"/>
  <c r="B187" i="92"/>
  <c r="C187" i="92"/>
  <c r="B188" i="92"/>
  <c r="C188" i="92"/>
  <c r="B189" i="92"/>
  <c r="C189" i="92"/>
  <c r="E189" i="92" s="1"/>
  <c r="G189" i="92" s="1"/>
  <c r="B190" i="92"/>
  <c r="C190" i="92"/>
  <c r="E190" i="92" s="1"/>
  <c r="G190" i="92" s="1"/>
  <c r="B191" i="92"/>
  <c r="C191" i="92"/>
  <c r="E191" i="92" s="1"/>
  <c r="G191" i="92" s="1"/>
  <c r="B192" i="92"/>
  <c r="C192" i="92"/>
  <c r="B193" i="92"/>
  <c r="C193" i="92"/>
  <c r="B194" i="92"/>
  <c r="C194" i="92"/>
  <c r="F194" i="92" s="1" a="1"/>
  <c r="F194" i="92" s="1"/>
  <c r="B195" i="92"/>
  <c r="C195" i="92"/>
  <c r="F195" i="92" s="1" a="1"/>
  <c r="F195" i="92" s="1"/>
  <c r="B196" i="92"/>
  <c r="C196" i="92"/>
  <c r="B197" i="92"/>
  <c r="C197" i="92"/>
  <c r="E197" i="92" s="1"/>
  <c r="G197" i="92" s="1"/>
  <c r="B198" i="92"/>
  <c r="C198" i="92"/>
  <c r="F198" i="92" s="1" a="1"/>
  <c r="F198" i="92" s="1"/>
  <c r="B199" i="92"/>
  <c r="C199" i="92"/>
  <c r="E199" i="92" s="1"/>
  <c r="G199" i="92" s="1"/>
  <c r="B200" i="92"/>
  <c r="C200" i="92"/>
  <c r="F200" i="92" s="1" a="1"/>
  <c r="F200" i="92" s="1"/>
  <c r="B201" i="92"/>
  <c r="C201" i="92"/>
  <c r="F201" i="92" s="1" a="1"/>
  <c r="F201" i="92" s="1"/>
  <c r="B202" i="92"/>
  <c r="C202" i="92"/>
  <c r="H202" i="92" s="1" a="1"/>
  <c r="H202" i="92" s="1"/>
  <c r="B203" i="92"/>
  <c r="C203" i="92"/>
  <c r="F203" i="92" s="1" a="1"/>
  <c r="F203" i="92" s="1"/>
  <c r="B204" i="92"/>
  <c r="C204" i="92"/>
  <c r="B205" i="92"/>
  <c r="C205" i="92"/>
  <c r="E205" i="92" s="1"/>
  <c r="G205" i="92" s="1"/>
  <c r="B206" i="92"/>
  <c r="C206" i="92"/>
  <c r="F206" i="92" s="1" a="1"/>
  <c r="F206" i="92" s="1"/>
  <c r="B207" i="92"/>
  <c r="C207" i="92"/>
  <c r="B208" i="92"/>
  <c r="C208" i="92"/>
  <c r="F208" i="92" s="1" a="1"/>
  <c r="F208" i="92" s="1"/>
  <c r="B209" i="92"/>
  <c r="C209" i="92"/>
  <c r="F209" i="92" s="1" a="1"/>
  <c r="F209" i="92" s="1"/>
  <c r="B210" i="92"/>
  <c r="C210" i="92"/>
  <c r="H210" i="92" s="1" a="1"/>
  <c r="H210" i="92" s="1"/>
  <c r="B211" i="92"/>
  <c r="C211" i="92"/>
  <c r="F211" i="92" s="1" a="1"/>
  <c r="F211" i="92" s="1"/>
  <c r="B212" i="92"/>
  <c r="C212" i="92"/>
  <c r="B213" i="92"/>
  <c r="C213" i="92"/>
  <c r="E213" i="92" s="1"/>
  <c r="G213" i="92" s="1"/>
  <c r="B214" i="92"/>
  <c r="C214" i="92"/>
  <c r="F214" i="92" s="1" a="1"/>
  <c r="F214" i="92" s="1"/>
  <c r="B215" i="92"/>
  <c r="C215" i="92"/>
  <c r="E215" i="92" s="1"/>
  <c r="G215" i="92" s="1"/>
  <c r="B216" i="92"/>
  <c r="C216" i="92"/>
  <c r="F216" i="92" s="1" a="1"/>
  <c r="F216" i="92" s="1"/>
  <c r="B217" i="92"/>
  <c r="C217" i="92"/>
  <c r="F217" i="92" s="1" a="1"/>
  <c r="F217" i="92" s="1"/>
  <c r="B218" i="92"/>
  <c r="C218" i="92"/>
  <c r="H218" i="92" s="1" a="1"/>
  <c r="H218" i="92" s="1"/>
  <c r="B219" i="92"/>
  <c r="C219" i="92"/>
  <c r="F219" i="92" s="1" a="1"/>
  <c r="F219" i="92" s="1"/>
  <c r="B220" i="92"/>
  <c r="C220" i="92"/>
  <c r="F220" i="92" s="1" a="1"/>
  <c r="F220" i="92" s="1"/>
  <c r="B221" i="92"/>
  <c r="C221" i="92"/>
  <c r="E221" i="92" s="1"/>
  <c r="G221" i="92" s="1"/>
  <c r="B222" i="92"/>
  <c r="C222" i="92"/>
  <c r="F222" i="92" s="1" a="1"/>
  <c r="F222" i="92" s="1"/>
  <c r="B223" i="92"/>
  <c r="C223" i="92"/>
  <c r="E223" i="92" s="1"/>
  <c r="G223" i="92" s="1"/>
  <c r="B224" i="92"/>
  <c r="C224" i="92"/>
  <c r="F224" i="92" s="1" a="1"/>
  <c r="F224" i="92" s="1"/>
  <c r="B225" i="92"/>
  <c r="C225" i="92"/>
  <c r="F225" i="92" s="1" a="1"/>
  <c r="F225" i="92" s="1"/>
  <c r="B226" i="92"/>
  <c r="C226" i="92"/>
  <c r="H226" i="92" s="1" a="1"/>
  <c r="H226" i="92" s="1"/>
  <c r="B227" i="92"/>
  <c r="C227" i="92"/>
  <c r="F227" i="92" s="1" a="1"/>
  <c r="F227" i="92" s="1"/>
  <c r="B228" i="92"/>
  <c r="C228" i="92"/>
  <c r="B229" i="92"/>
  <c r="C229" i="92"/>
  <c r="H229" i="92" s="1" a="1"/>
  <c r="H229" i="92" s="1"/>
  <c r="B230" i="92"/>
  <c r="C230" i="92"/>
  <c r="E230" i="92" s="1"/>
  <c r="G230" i="92" s="1"/>
  <c r="B231" i="92"/>
  <c r="C231" i="92"/>
  <c r="E231" i="92" s="1"/>
  <c r="G231" i="92" s="1"/>
  <c r="B232" i="92"/>
  <c r="C232" i="92"/>
  <c r="B233" i="92"/>
  <c r="C233" i="92"/>
  <c r="F233" i="92" s="1" a="1"/>
  <c r="F233" i="92" s="1"/>
  <c r="B234" i="92"/>
  <c r="C234" i="92"/>
  <c r="E234" i="92" s="1"/>
  <c r="G234" i="92" s="1"/>
  <c r="B235" i="92"/>
  <c r="C235" i="92"/>
  <c r="B236" i="92"/>
  <c r="C236" i="92"/>
  <c r="E236" i="92" s="1"/>
  <c r="G236" i="92" s="1"/>
  <c r="B237" i="92"/>
  <c r="C237" i="92"/>
  <c r="H237" i="92" s="1" a="1"/>
  <c r="H237" i="92" s="1"/>
  <c r="B238" i="92"/>
  <c r="C238" i="92"/>
  <c r="E238" i="92" s="1"/>
  <c r="G238" i="92" s="1"/>
  <c r="B239" i="92"/>
  <c r="C239" i="92"/>
  <c r="E239" i="92" s="1"/>
  <c r="G239" i="92" s="1"/>
  <c r="B240" i="92"/>
  <c r="C240" i="92"/>
  <c r="B241" i="92"/>
  <c r="C241" i="92"/>
  <c r="F241" i="92" s="1" a="1"/>
  <c r="F241" i="92" s="1"/>
  <c r="B242" i="92"/>
  <c r="C242" i="92"/>
  <c r="E242" i="92" s="1"/>
  <c r="G242" i="92" s="1"/>
  <c r="B243" i="92"/>
  <c r="C243" i="92"/>
  <c r="B244" i="92"/>
  <c r="C244" i="92"/>
  <c r="E244" i="92" s="1"/>
  <c r="G244" i="92" s="1"/>
  <c r="B245" i="92"/>
  <c r="C245" i="92"/>
  <c r="H245" i="92" s="1" a="1"/>
  <c r="H245" i="92" s="1"/>
  <c r="B246" i="92"/>
  <c r="C246" i="92"/>
  <c r="E246" i="92" s="1"/>
  <c r="G246" i="92" s="1"/>
  <c r="B247" i="92"/>
  <c r="C247" i="92"/>
  <c r="B248" i="92"/>
  <c r="C248" i="92"/>
  <c r="B249" i="92"/>
  <c r="C249" i="92"/>
  <c r="F249" i="92" s="1" a="1"/>
  <c r="F249" i="92" s="1"/>
  <c r="B250" i="92"/>
  <c r="C250" i="92"/>
  <c r="E250" i="92" s="1"/>
  <c r="G250" i="92" s="1"/>
  <c r="B251" i="92"/>
  <c r="C251" i="92"/>
  <c r="B252" i="92"/>
  <c r="C252" i="92"/>
  <c r="E252" i="92" s="1"/>
  <c r="G252" i="92" s="1"/>
  <c r="B253" i="92"/>
  <c r="C253" i="92"/>
  <c r="H253" i="92" s="1" a="1"/>
  <c r="H253" i="92" s="1"/>
  <c r="B254" i="92"/>
  <c r="C254" i="92"/>
  <c r="B255" i="92"/>
  <c r="C255" i="92"/>
  <c r="E255" i="92" s="1"/>
  <c r="G255" i="92" s="1"/>
  <c r="B256" i="92"/>
  <c r="C256" i="92"/>
  <c r="B257" i="92"/>
  <c r="C257" i="92"/>
  <c r="F257" i="92" s="1" a="1"/>
  <c r="F257" i="92" s="1"/>
  <c r="B258" i="92"/>
  <c r="C258" i="92"/>
  <c r="E258" i="92" s="1"/>
  <c r="G258" i="92" s="1"/>
  <c r="B259" i="92"/>
  <c r="C259" i="92"/>
  <c r="B260" i="92"/>
  <c r="C260" i="92"/>
  <c r="F260" i="92" s="1" a="1"/>
  <c r="F260" i="92" s="1"/>
  <c r="B261" i="92"/>
  <c r="C261" i="92"/>
  <c r="H261" i="92" s="1" a="1"/>
  <c r="H261" i="92" s="1"/>
  <c r="B262" i="92"/>
  <c r="C262" i="92"/>
  <c r="E262" i="92" s="1"/>
  <c r="G262" i="92" s="1"/>
  <c r="B263" i="92"/>
  <c r="C263" i="92"/>
  <c r="E263" i="92" s="1"/>
  <c r="G263" i="92" s="1"/>
  <c r="B264" i="92"/>
  <c r="C264" i="92"/>
  <c r="H264" i="92" s="1" a="1"/>
  <c r="H264" i="92" s="1"/>
  <c r="B265" i="92"/>
  <c r="C265" i="92"/>
  <c r="F265" i="92" s="1" a="1"/>
  <c r="F265" i="92" s="1"/>
  <c r="B266" i="92"/>
  <c r="C266" i="92"/>
  <c r="E266" i="92" s="1"/>
  <c r="G266" i="92" s="1"/>
  <c r="B267" i="92"/>
  <c r="C267" i="92"/>
  <c r="B268" i="92"/>
  <c r="C268" i="92"/>
  <c r="F268" i="92" s="1" a="1"/>
  <c r="F268" i="92" s="1"/>
  <c r="B269" i="92"/>
  <c r="C269" i="92"/>
  <c r="H269" i="92" s="1" a="1"/>
  <c r="H269" i="92" s="1"/>
  <c r="B270" i="92"/>
  <c r="C270" i="92"/>
  <c r="B271" i="92"/>
  <c r="C271" i="92"/>
  <c r="E271" i="92" s="1"/>
  <c r="G271" i="92" s="1"/>
  <c r="B272" i="92"/>
  <c r="C272" i="92"/>
  <c r="H272" i="92" s="1" a="1"/>
  <c r="H272" i="92" s="1"/>
  <c r="B273" i="92"/>
  <c r="C273" i="92"/>
  <c r="F273" i="92" s="1" a="1"/>
  <c r="F273" i="92" s="1"/>
  <c r="B274" i="92"/>
  <c r="C274" i="92"/>
  <c r="E274" i="92" s="1"/>
  <c r="G274" i="92" s="1"/>
  <c r="B275" i="92"/>
  <c r="C275" i="92"/>
  <c r="B276" i="92"/>
  <c r="C276" i="92"/>
  <c r="F276" i="92" s="1" a="1"/>
  <c r="F276" i="92" s="1"/>
  <c r="B277" i="92"/>
  <c r="C277" i="92"/>
  <c r="H277" i="92" s="1" a="1"/>
  <c r="H277" i="92" s="1"/>
  <c r="B278" i="92"/>
  <c r="C278" i="92"/>
  <c r="E278" i="92" s="1"/>
  <c r="G278" i="92" s="1"/>
  <c r="B279" i="92"/>
  <c r="C279" i="92"/>
  <c r="E279" i="92" s="1"/>
  <c r="G279" i="92" s="1"/>
  <c r="B280" i="92"/>
  <c r="C280" i="92"/>
  <c r="H280" i="92" s="1" a="1"/>
  <c r="H280" i="92" s="1"/>
  <c r="B281" i="92"/>
  <c r="C281" i="92"/>
  <c r="F281" i="92" s="1" a="1"/>
  <c r="F281" i="92" s="1"/>
  <c r="B282" i="92"/>
  <c r="C282" i="92"/>
  <c r="E282" i="92" s="1"/>
  <c r="G282" i="92" s="1"/>
  <c r="B283" i="92"/>
  <c r="C283" i="92"/>
  <c r="B284" i="92"/>
  <c r="C284" i="92"/>
  <c r="F284" i="92" s="1" a="1"/>
  <c r="F284" i="92" s="1"/>
  <c r="B285" i="92"/>
  <c r="C285" i="92"/>
  <c r="H285" i="92" s="1" a="1"/>
  <c r="H285" i="92" s="1"/>
  <c r="B286" i="92"/>
  <c r="C286" i="92"/>
  <c r="B287" i="92"/>
  <c r="C287" i="92"/>
  <c r="B288" i="92"/>
  <c r="C288" i="92"/>
  <c r="B289" i="92"/>
  <c r="C289" i="92"/>
  <c r="F289" i="92" s="1" a="1"/>
  <c r="F289" i="92" s="1"/>
  <c r="B290" i="92"/>
  <c r="C290" i="92"/>
  <c r="B291" i="92"/>
  <c r="C291" i="92"/>
  <c r="B292" i="92"/>
  <c r="C292" i="92"/>
  <c r="F292" i="92" s="1" a="1"/>
  <c r="F292" i="92" s="1"/>
  <c r="B293" i="92"/>
  <c r="C293" i="92"/>
  <c r="H293" i="92" s="1" a="1"/>
  <c r="H293" i="92" s="1"/>
  <c r="B294" i="92"/>
  <c r="C294" i="92"/>
  <c r="E294" i="92" s="1"/>
  <c r="G294" i="92" s="1"/>
  <c r="B295" i="92"/>
  <c r="C295" i="92"/>
  <c r="B296" i="92"/>
  <c r="C296" i="92"/>
  <c r="H296" i="92" s="1" a="1"/>
  <c r="H296" i="92" s="1"/>
  <c r="B297" i="92"/>
  <c r="C297" i="92"/>
  <c r="B298" i="92"/>
  <c r="C298" i="92"/>
  <c r="E298" i="92" s="1"/>
  <c r="G298" i="92" s="1"/>
  <c r="B299" i="92"/>
  <c r="C299" i="92"/>
  <c r="B300" i="92"/>
  <c r="C300" i="92"/>
  <c r="F300" i="92" s="1" a="1"/>
  <c r="F300" i="92" s="1"/>
  <c r="B301" i="92"/>
  <c r="C301" i="92"/>
  <c r="H301" i="92" s="1" a="1"/>
  <c r="H301" i="92" s="1"/>
  <c r="B302" i="92"/>
  <c r="C302" i="92"/>
  <c r="B303" i="92"/>
  <c r="C303" i="92"/>
  <c r="E303" i="92" s="1"/>
  <c r="G303" i="92" s="1"/>
  <c r="B304" i="92"/>
  <c r="C304" i="92"/>
  <c r="H304" i="92" s="1" a="1"/>
  <c r="H304" i="92" s="1"/>
  <c r="B305" i="92"/>
  <c r="C305" i="92"/>
  <c r="E305" i="92" s="1"/>
  <c r="G305" i="92" s="1"/>
  <c r="B306" i="92"/>
  <c r="C306" i="92"/>
  <c r="B307" i="92"/>
  <c r="C307" i="92"/>
  <c r="E307" i="92" s="1"/>
  <c r="G307" i="92" s="1"/>
  <c r="B308" i="92"/>
  <c r="C308" i="92"/>
  <c r="H308" i="92" s="1" a="1"/>
  <c r="H308" i="92" s="1"/>
  <c r="B309" i="92"/>
  <c r="C309" i="92"/>
  <c r="H309" i="92" s="1" a="1"/>
  <c r="H309" i="92" s="1"/>
  <c r="B310" i="92"/>
  <c r="C310" i="92"/>
  <c r="B311" i="92"/>
  <c r="C311" i="92"/>
  <c r="E311" i="92" s="1"/>
  <c r="G311" i="92" s="1"/>
  <c r="B312" i="92"/>
  <c r="C312" i="92"/>
  <c r="H312" i="92" s="1" a="1"/>
  <c r="H312" i="92" s="1"/>
  <c r="B313" i="92"/>
  <c r="C313" i="92"/>
  <c r="F313" i="92" s="1" a="1"/>
  <c r="F313" i="92" s="1"/>
  <c r="B314" i="92"/>
  <c r="C314" i="92"/>
  <c r="B315" i="92"/>
  <c r="C315" i="92"/>
  <c r="E315" i="92" s="1"/>
  <c r="G315" i="92" s="1"/>
  <c r="B316" i="92"/>
  <c r="C316" i="92"/>
  <c r="E316" i="92" s="1"/>
  <c r="G316" i="92" s="1"/>
  <c r="B317" i="92"/>
  <c r="C317" i="92"/>
  <c r="F317" i="92" s="1" a="1"/>
  <c r="F317" i="92" s="1"/>
  <c r="B318" i="92"/>
  <c r="C318" i="92"/>
  <c r="B319" i="92"/>
  <c r="C319" i="92"/>
  <c r="E319" i="92" s="1"/>
  <c r="G319" i="92" s="1"/>
  <c r="B320" i="92"/>
  <c r="C320" i="92"/>
  <c r="B321" i="92"/>
  <c r="C321" i="92"/>
  <c r="E321" i="92" s="1"/>
  <c r="G321" i="92" s="1"/>
  <c r="B322" i="92"/>
  <c r="C322" i="92"/>
  <c r="F322" i="92" s="1" a="1"/>
  <c r="F322" i="92" s="1"/>
  <c r="B323" i="92"/>
  <c r="C323" i="92"/>
  <c r="E323" i="92" s="1"/>
  <c r="G323" i="92" s="1"/>
  <c r="B324" i="92"/>
  <c r="C324" i="92"/>
  <c r="F324" i="92" s="1" a="1"/>
  <c r="F324" i="92" s="1"/>
  <c r="B325" i="92"/>
  <c r="C325" i="92"/>
  <c r="B326" i="92"/>
  <c r="C326" i="92"/>
  <c r="B327" i="92"/>
  <c r="C327" i="92"/>
  <c r="E327" i="92" s="1"/>
  <c r="G327" i="92" s="1"/>
  <c r="B328" i="92"/>
  <c r="C328" i="92"/>
  <c r="E328" i="92" s="1"/>
  <c r="G328" i="92" s="1"/>
  <c r="B329" i="92"/>
  <c r="C329" i="92"/>
  <c r="B330" i="92"/>
  <c r="C330" i="92"/>
  <c r="F330" i="92" s="1" a="1"/>
  <c r="F330" i="92" s="1"/>
  <c r="B331" i="92"/>
  <c r="C331" i="92"/>
  <c r="F331" i="92" s="1" a="1"/>
  <c r="F331" i="92" s="1"/>
  <c r="B332" i="92"/>
  <c r="C332" i="92"/>
  <c r="F332" i="92" s="1" a="1"/>
  <c r="F332" i="92" s="1"/>
  <c r="B333" i="92"/>
  <c r="C333" i="92"/>
  <c r="F333" i="92" s="1" a="1"/>
  <c r="F333" i="92" s="1"/>
  <c r="B334" i="92"/>
  <c r="C334" i="92"/>
  <c r="H334" i="92" s="1" a="1"/>
  <c r="H334" i="92" s="1"/>
  <c r="B335" i="92"/>
  <c r="C335" i="92"/>
  <c r="E335" i="92" s="1"/>
  <c r="G335" i="92" s="1"/>
  <c r="B336" i="92"/>
  <c r="C336" i="92"/>
  <c r="F336" i="92" s="1" a="1"/>
  <c r="F336" i="92" s="1"/>
  <c r="B337" i="92"/>
  <c r="C337" i="92"/>
  <c r="E337" i="92" s="1"/>
  <c r="G337" i="92" s="1"/>
  <c r="B338" i="92"/>
  <c r="C338" i="92"/>
  <c r="F338" i="92" s="1" a="1"/>
  <c r="F338" i="92" s="1"/>
  <c r="B339" i="92"/>
  <c r="C339" i="92"/>
  <c r="F339" i="92" s="1" a="1"/>
  <c r="F339" i="92" s="1"/>
  <c r="B340" i="92"/>
  <c r="C340" i="92"/>
  <c r="H340" i="92" s="1" a="1"/>
  <c r="H340" i="92" s="1"/>
  <c r="B341" i="92"/>
  <c r="C341" i="92"/>
  <c r="F341" i="92" s="1" a="1"/>
  <c r="F341" i="92" s="1"/>
  <c r="B342" i="92"/>
  <c r="C342" i="92"/>
  <c r="B343" i="92"/>
  <c r="C343" i="92"/>
  <c r="E343" i="92" s="1"/>
  <c r="G343" i="92" s="1"/>
  <c r="B344" i="92"/>
  <c r="C344" i="92"/>
  <c r="B345" i="92"/>
  <c r="C345" i="92"/>
  <c r="B346" i="92"/>
  <c r="C346" i="92"/>
  <c r="F346" i="92" s="1" a="1"/>
  <c r="F346" i="92" s="1"/>
  <c r="B347" i="92"/>
  <c r="C347" i="92"/>
  <c r="B348" i="92"/>
  <c r="C348" i="92"/>
  <c r="H348" i="92" s="1" a="1"/>
  <c r="H348" i="92" s="1"/>
  <c r="B349" i="92"/>
  <c r="C349" i="92"/>
  <c r="B350" i="92"/>
  <c r="C350" i="92"/>
  <c r="H350" i="92" s="1" a="1"/>
  <c r="H350" i="92" s="1"/>
  <c r="B351" i="92"/>
  <c r="C351" i="92"/>
  <c r="B352" i="92"/>
  <c r="C352" i="92"/>
  <c r="H352" i="92" s="1" a="1"/>
  <c r="H352" i="92" s="1"/>
  <c r="B353" i="92"/>
  <c r="C353" i="92"/>
  <c r="B354" i="92"/>
  <c r="C354" i="92"/>
  <c r="H354" i="92" s="1" a="1"/>
  <c r="H354" i="92" s="1"/>
  <c r="B355" i="92"/>
  <c r="C355" i="92"/>
  <c r="B356" i="92"/>
  <c r="C356" i="92"/>
  <c r="B357" i="92"/>
  <c r="C357" i="92"/>
  <c r="B358" i="92"/>
  <c r="C358" i="92"/>
  <c r="B359" i="92"/>
  <c r="C359" i="92"/>
  <c r="B360" i="92"/>
  <c r="C360" i="92"/>
  <c r="H360" i="92" s="1" a="1"/>
  <c r="H360" i="92" s="1"/>
  <c r="B361" i="92"/>
  <c r="C361" i="92"/>
  <c r="H361" i="92" s="1" a="1"/>
  <c r="H361" i="92" s="1"/>
  <c r="B362" i="92"/>
  <c r="C362" i="92"/>
  <c r="H362" i="92" s="1" a="1"/>
  <c r="H362" i="92" s="1"/>
  <c r="B363" i="92"/>
  <c r="C363" i="92"/>
  <c r="H363" i="92" s="1" a="1"/>
  <c r="H363" i="92" s="1"/>
  <c r="B364" i="92"/>
  <c r="C364" i="92"/>
  <c r="H364" i="92" s="1" a="1"/>
  <c r="H364" i="92" s="1"/>
  <c r="B365" i="92"/>
  <c r="C365" i="92"/>
  <c r="H365" i="92" s="1" a="1"/>
  <c r="H365" i="92" s="1"/>
  <c r="B366" i="92"/>
  <c r="C366" i="92"/>
  <c r="H366" i="92" s="1" a="1"/>
  <c r="H366" i="92" s="1"/>
  <c r="B3" i="93"/>
  <c r="C3" i="93"/>
  <c r="E3" i="93" s="1"/>
  <c r="G3" i="93" s="1"/>
  <c r="B4" i="93"/>
  <c r="C4" i="93"/>
  <c r="E4" i="93" s="1"/>
  <c r="G4" i="93" s="1"/>
  <c r="B5" i="93"/>
  <c r="C5" i="93"/>
  <c r="E5" i="93" s="1"/>
  <c r="G5" i="93" s="1"/>
  <c r="B6" i="93"/>
  <c r="C6" i="93"/>
  <c r="E6" i="93" s="1"/>
  <c r="G6" i="93" s="1"/>
  <c r="B7" i="93"/>
  <c r="C7" i="93"/>
  <c r="E7" i="93" s="1"/>
  <c r="G7" i="93" s="1"/>
  <c r="B8" i="93"/>
  <c r="C8" i="93"/>
  <c r="B9" i="93"/>
  <c r="C9" i="93"/>
  <c r="B10" i="93"/>
  <c r="C10" i="93"/>
  <c r="B11" i="93"/>
  <c r="C11" i="93"/>
  <c r="B12" i="93"/>
  <c r="C12" i="93"/>
  <c r="B13" i="93"/>
  <c r="C13" i="93"/>
  <c r="B14" i="93"/>
  <c r="C14" i="93"/>
  <c r="B15" i="93"/>
  <c r="C15" i="93"/>
  <c r="B16" i="93"/>
  <c r="C16" i="93"/>
  <c r="B17" i="93"/>
  <c r="C17" i="93"/>
  <c r="B18" i="93"/>
  <c r="C18" i="93"/>
  <c r="B19" i="93"/>
  <c r="C19" i="93"/>
  <c r="B20" i="93"/>
  <c r="C20" i="93"/>
  <c r="B21" i="93"/>
  <c r="C21" i="93"/>
  <c r="B22" i="93"/>
  <c r="C22" i="93"/>
  <c r="B23" i="93"/>
  <c r="C23" i="93"/>
  <c r="B24" i="93"/>
  <c r="C24" i="93"/>
  <c r="B25" i="93"/>
  <c r="C25" i="93"/>
  <c r="B26" i="93"/>
  <c r="C26" i="93"/>
  <c r="B27" i="93"/>
  <c r="C27" i="93"/>
  <c r="B28" i="93"/>
  <c r="C28" i="93"/>
  <c r="B29" i="93"/>
  <c r="C29" i="93"/>
  <c r="B30" i="93"/>
  <c r="C30" i="93"/>
  <c r="B31" i="93"/>
  <c r="C31" i="93"/>
  <c r="B32" i="93"/>
  <c r="C32" i="93"/>
  <c r="B33" i="93"/>
  <c r="C33" i="93"/>
  <c r="B34" i="93"/>
  <c r="C34" i="93"/>
  <c r="B35" i="93"/>
  <c r="C35" i="93"/>
  <c r="B36" i="93"/>
  <c r="C36" i="93"/>
  <c r="B37" i="93"/>
  <c r="C37" i="93"/>
  <c r="B38" i="93"/>
  <c r="C38" i="93"/>
  <c r="B39" i="93"/>
  <c r="C39" i="93"/>
  <c r="B40" i="93"/>
  <c r="C40" i="93"/>
  <c r="B41" i="93"/>
  <c r="C41" i="93"/>
  <c r="B42" i="93"/>
  <c r="C42" i="93"/>
  <c r="B43" i="93"/>
  <c r="C43" i="93"/>
  <c r="B44" i="93"/>
  <c r="C44" i="93"/>
  <c r="B45" i="93"/>
  <c r="C45" i="93"/>
  <c r="B46" i="93"/>
  <c r="C46" i="93"/>
  <c r="B47" i="93"/>
  <c r="C47" i="93"/>
  <c r="B48" i="93"/>
  <c r="C48" i="93"/>
  <c r="B49" i="93"/>
  <c r="C49" i="93"/>
  <c r="B50" i="93"/>
  <c r="C50" i="93"/>
  <c r="B51" i="93"/>
  <c r="C51" i="93"/>
  <c r="B52" i="93"/>
  <c r="C52" i="93"/>
  <c r="H52" i="93" s="1" a="1"/>
  <c r="H52" i="93" s="1"/>
  <c r="B53" i="93"/>
  <c r="C53" i="93"/>
  <c r="H53" i="93" s="1" a="1"/>
  <c r="H53" i="93" s="1"/>
  <c r="B54" i="93"/>
  <c r="C54" i="93"/>
  <c r="H54" i="93" s="1" a="1"/>
  <c r="H54" i="93" s="1"/>
  <c r="B55" i="93"/>
  <c r="C55" i="93"/>
  <c r="H55" i="93" s="1" a="1"/>
  <c r="H55" i="93" s="1"/>
  <c r="B56" i="93"/>
  <c r="C56" i="93"/>
  <c r="H56" i="93" s="1" a="1"/>
  <c r="H56" i="93" s="1"/>
  <c r="B57" i="93"/>
  <c r="C57" i="93"/>
  <c r="H57" i="93" s="1" a="1"/>
  <c r="H57" i="93" s="1"/>
  <c r="B58" i="93"/>
  <c r="C58" i="93"/>
  <c r="B59" i="93"/>
  <c r="C59" i="93"/>
  <c r="B60" i="93"/>
  <c r="C60" i="93"/>
  <c r="H60" i="93" s="1" a="1"/>
  <c r="H60" i="93" s="1"/>
  <c r="B61" i="93"/>
  <c r="C61" i="93"/>
  <c r="H61" i="93" s="1" a="1"/>
  <c r="H61" i="93" s="1"/>
  <c r="B62" i="93"/>
  <c r="C62" i="93"/>
  <c r="B63" i="93"/>
  <c r="C63" i="93"/>
  <c r="H63" i="93" s="1" a="1"/>
  <c r="H63" i="93" s="1"/>
  <c r="B64" i="93"/>
  <c r="C64" i="93"/>
  <c r="B65" i="93"/>
  <c r="C65" i="93"/>
  <c r="H65" i="93" s="1" a="1"/>
  <c r="H65" i="93" s="1"/>
  <c r="B66" i="93"/>
  <c r="C66" i="93"/>
  <c r="B67" i="93"/>
  <c r="C67" i="93"/>
  <c r="B68" i="93"/>
  <c r="C68" i="93"/>
  <c r="H68" i="93" s="1" a="1"/>
  <c r="H68" i="93" s="1"/>
  <c r="B69" i="93"/>
  <c r="C69" i="93"/>
  <c r="H69" i="93" s="1" a="1"/>
  <c r="H69" i="93" s="1"/>
  <c r="B70" i="93"/>
  <c r="C70" i="93"/>
  <c r="H70" i="93" s="1" a="1"/>
  <c r="H70" i="93" s="1"/>
  <c r="B71" i="93"/>
  <c r="C71" i="93"/>
  <c r="H71" i="93" s="1" a="1"/>
  <c r="H71" i="93" s="1"/>
  <c r="B72" i="93"/>
  <c r="C72" i="93"/>
  <c r="H72" i="93" s="1" a="1"/>
  <c r="H72" i="93" s="1"/>
  <c r="B73" i="93"/>
  <c r="C73" i="93"/>
  <c r="F73" i="93" s="1" a="1"/>
  <c r="F73" i="93" s="1"/>
  <c r="B74" i="93"/>
  <c r="C74" i="93"/>
  <c r="E74" i="93" s="1"/>
  <c r="G74" i="93" s="1"/>
  <c r="B75" i="93"/>
  <c r="C75" i="93"/>
  <c r="B76" i="93"/>
  <c r="C76" i="93"/>
  <c r="H76" i="93" s="1" a="1"/>
  <c r="H76" i="93" s="1"/>
  <c r="B77" i="93"/>
  <c r="C77" i="93"/>
  <c r="F77" i="93" s="1" a="1"/>
  <c r="F77" i="93" s="1"/>
  <c r="B78" i="93"/>
  <c r="C78" i="93"/>
  <c r="H78" i="93" s="1" a="1"/>
  <c r="H78" i="93" s="1"/>
  <c r="B79" i="93"/>
  <c r="C79" i="93"/>
  <c r="H79" i="93" s="1" a="1"/>
  <c r="H79" i="93" s="1"/>
  <c r="B80" i="93"/>
  <c r="C80" i="93"/>
  <c r="H80" i="93" s="1" a="1"/>
  <c r="H80" i="93" s="1"/>
  <c r="B81" i="93"/>
  <c r="C81" i="93"/>
  <c r="B82" i="93"/>
  <c r="C82" i="93"/>
  <c r="H82" i="93" s="1" a="1"/>
  <c r="H82" i="93" s="1"/>
  <c r="B83" i="93"/>
  <c r="C83" i="93"/>
  <c r="B84" i="93"/>
  <c r="C84" i="93"/>
  <c r="H84" i="93" s="1" a="1"/>
  <c r="H84" i="93" s="1"/>
  <c r="B85" i="93"/>
  <c r="C85" i="93"/>
  <c r="B86" i="93"/>
  <c r="C86" i="93"/>
  <c r="B87" i="93"/>
  <c r="C87" i="93"/>
  <c r="B88" i="93"/>
  <c r="C88" i="93"/>
  <c r="H88" i="93" s="1" a="1"/>
  <c r="H88" i="93" s="1"/>
  <c r="B89" i="93"/>
  <c r="C89" i="93"/>
  <c r="H89" i="93" s="1" a="1"/>
  <c r="H89" i="93" s="1"/>
  <c r="B90" i="93"/>
  <c r="C90" i="93"/>
  <c r="B91" i="93"/>
  <c r="C91" i="93"/>
  <c r="E91" i="93" s="1"/>
  <c r="G91" i="93" s="1"/>
  <c r="B92" i="93"/>
  <c r="C92" i="93"/>
  <c r="E92" i="93" s="1"/>
  <c r="G92" i="93" s="1"/>
  <c r="B93" i="93"/>
  <c r="C93" i="93"/>
  <c r="H93" i="93" s="1" a="1"/>
  <c r="H93" i="93" s="1"/>
  <c r="B94" i="93"/>
  <c r="C94" i="93"/>
  <c r="E94" i="93" s="1"/>
  <c r="G94" i="93" s="1"/>
  <c r="B95" i="93"/>
  <c r="C95" i="93"/>
  <c r="B96" i="93"/>
  <c r="C96" i="93"/>
  <c r="B97" i="93"/>
  <c r="C97" i="93"/>
  <c r="H97" i="93" s="1" a="1"/>
  <c r="H97" i="93" s="1"/>
  <c r="B98" i="93"/>
  <c r="C98" i="93"/>
  <c r="E98" i="93" s="1"/>
  <c r="G98" i="93" s="1"/>
  <c r="B99" i="93"/>
  <c r="C99" i="93"/>
  <c r="B100" i="93"/>
  <c r="C100" i="93"/>
  <c r="B101" i="93"/>
  <c r="C101" i="93"/>
  <c r="B102" i="93"/>
  <c r="C102" i="93"/>
  <c r="B103" i="93"/>
  <c r="C103" i="93"/>
  <c r="B104" i="93"/>
  <c r="C104" i="93"/>
  <c r="H104" i="93" s="1" a="1"/>
  <c r="H104" i="93" s="1"/>
  <c r="B105" i="93"/>
  <c r="C105" i="93"/>
  <c r="H105" i="93" s="1" a="1"/>
  <c r="H105" i="93" s="1"/>
  <c r="B106" i="93"/>
  <c r="C106" i="93"/>
  <c r="B107" i="93"/>
  <c r="C107" i="93"/>
  <c r="B108" i="93"/>
  <c r="C108" i="93"/>
  <c r="E108" i="93" s="1"/>
  <c r="G108" i="93" s="1"/>
  <c r="B109" i="93"/>
  <c r="C109" i="93"/>
  <c r="H109" i="93" s="1" a="1"/>
  <c r="H109" i="93" s="1"/>
  <c r="B110" i="93"/>
  <c r="C110" i="93"/>
  <c r="B111" i="93"/>
  <c r="C111" i="93"/>
  <c r="F111" i="93" s="1" a="1"/>
  <c r="F111" i="93" s="1"/>
  <c r="B112" i="93"/>
  <c r="C112" i="93"/>
  <c r="H112" i="93" s="1" a="1"/>
  <c r="H112" i="93" s="1"/>
  <c r="B113" i="93"/>
  <c r="C113" i="93"/>
  <c r="B114" i="93"/>
  <c r="C114" i="93"/>
  <c r="B115" i="93"/>
  <c r="C115" i="93"/>
  <c r="B116" i="93"/>
  <c r="C116" i="93"/>
  <c r="E116" i="93" s="1"/>
  <c r="G116" i="93" s="1"/>
  <c r="B117" i="93"/>
  <c r="C117" i="93"/>
  <c r="H117" i="93" s="1" a="1"/>
  <c r="H117" i="93" s="1"/>
  <c r="B118" i="93"/>
  <c r="C118" i="93"/>
  <c r="B119" i="93"/>
  <c r="C119" i="93"/>
  <c r="F119" i="93" s="1" a="1"/>
  <c r="F119" i="93" s="1"/>
  <c r="B120" i="93"/>
  <c r="C120" i="93"/>
  <c r="B121" i="93"/>
  <c r="C121" i="93"/>
  <c r="B122" i="93"/>
  <c r="C122" i="93"/>
  <c r="B123" i="93"/>
  <c r="C123" i="93"/>
  <c r="F123" i="93" s="1" a="1"/>
  <c r="F123" i="93" s="1"/>
  <c r="B124" i="93"/>
  <c r="C124" i="93"/>
  <c r="B125" i="93"/>
  <c r="C125" i="93"/>
  <c r="E125" i="93" s="1"/>
  <c r="G125" i="93" s="1"/>
  <c r="B126" i="93"/>
  <c r="C126" i="93"/>
  <c r="B127" i="93"/>
  <c r="C127" i="93"/>
  <c r="E127" i="93" s="1"/>
  <c r="G127" i="93" s="1"/>
  <c r="B128" i="93"/>
  <c r="C128" i="93"/>
  <c r="E128" i="93" s="1"/>
  <c r="G128" i="93" s="1"/>
  <c r="B129" i="93"/>
  <c r="C129" i="93"/>
  <c r="H129" i="93" s="1" a="1"/>
  <c r="H129" i="93" s="1"/>
  <c r="B130" i="93"/>
  <c r="C130" i="93"/>
  <c r="H130" i="93" s="1" a="1"/>
  <c r="H130" i="93" s="1"/>
  <c r="B131" i="93"/>
  <c r="C131" i="93"/>
  <c r="E131" i="93" s="1"/>
  <c r="G131" i="93" s="1"/>
  <c r="B132" i="93"/>
  <c r="C132" i="93"/>
  <c r="H132" i="93" s="1" a="1"/>
  <c r="H132" i="93" s="1"/>
  <c r="B133" i="93"/>
  <c r="C133" i="93"/>
  <c r="E133" i="93" s="1"/>
  <c r="G133" i="93" s="1"/>
  <c r="B134" i="93"/>
  <c r="C134" i="93"/>
  <c r="F134" i="93" s="1" a="1"/>
  <c r="F134" i="93" s="1"/>
  <c r="B135" i="93"/>
  <c r="C135" i="93"/>
  <c r="F135" i="93" s="1" a="1"/>
  <c r="F135" i="93" s="1"/>
  <c r="B136" i="93"/>
  <c r="C136" i="93"/>
  <c r="H136" i="93" s="1" a="1"/>
  <c r="H136" i="93" s="1"/>
  <c r="B137" i="93"/>
  <c r="C137" i="93"/>
  <c r="E137" i="93" s="1"/>
  <c r="G137" i="93" s="1"/>
  <c r="B138" i="93"/>
  <c r="C138" i="93"/>
  <c r="H138" i="93" s="1" a="1"/>
  <c r="H138" i="93" s="1"/>
  <c r="B139" i="93"/>
  <c r="C139" i="93"/>
  <c r="H139" i="93" s="1" a="1"/>
  <c r="H139" i="93" s="1"/>
  <c r="B140" i="93"/>
  <c r="C140" i="93"/>
  <c r="B141" i="93"/>
  <c r="C141" i="93"/>
  <c r="B142" i="93"/>
  <c r="C142" i="93"/>
  <c r="F142" i="93" s="1" a="1"/>
  <c r="F142" i="93" s="1"/>
  <c r="B143" i="93"/>
  <c r="C143" i="93"/>
  <c r="E143" i="93" s="1"/>
  <c r="G143" i="93" s="1"/>
  <c r="B144" i="93"/>
  <c r="C144" i="93"/>
  <c r="H144" i="93" s="1" a="1"/>
  <c r="H144" i="93" s="1"/>
  <c r="B145" i="93"/>
  <c r="C145" i="93"/>
  <c r="H145" i="93" s="1" a="1"/>
  <c r="H145" i="93" s="1"/>
  <c r="B146" i="93"/>
  <c r="C146" i="93"/>
  <c r="F146" i="93" s="1" a="1"/>
  <c r="F146" i="93" s="1"/>
  <c r="B147" i="93"/>
  <c r="C147" i="93"/>
  <c r="H147" i="93" s="1" a="1"/>
  <c r="H147" i="93" s="1"/>
  <c r="B148" i="93"/>
  <c r="C148" i="93"/>
  <c r="B149" i="93"/>
  <c r="C149" i="93"/>
  <c r="F149" i="93" s="1" a="1"/>
  <c r="F149" i="93" s="1"/>
  <c r="B150" i="93"/>
  <c r="C150" i="93"/>
  <c r="H150" i="93" s="1" a="1"/>
  <c r="H150" i="93" s="1"/>
  <c r="B151" i="93"/>
  <c r="C151" i="93"/>
  <c r="E151" i="93" s="1"/>
  <c r="G151" i="93" s="1"/>
  <c r="B152" i="93"/>
  <c r="C152" i="93"/>
  <c r="H152" i="93" s="1" a="1"/>
  <c r="H152" i="93" s="1"/>
  <c r="B153" i="93"/>
  <c r="C153" i="93"/>
  <c r="B154" i="93"/>
  <c r="C154" i="93"/>
  <c r="H154" i="93" s="1" a="1"/>
  <c r="H154" i="93" s="1"/>
  <c r="B155" i="93"/>
  <c r="C155" i="93"/>
  <c r="H155" i="93" s="1" a="1"/>
  <c r="H155" i="93" s="1"/>
  <c r="B156" i="93"/>
  <c r="C156" i="93"/>
  <c r="E156" i="93" s="1"/>
  <c r="G156" i="93" s="1"/>
  <c r="B157" i="93"/>
  <c r="C157" i="93"/>
  <c r="B158" i="93"/>
  <c r="C158" i="93"/>
  <c r="H158" i="93" s="1" a="1"/>
  <c r="H158" i="93" s="1"/>
  <c r="B159" i="93"/>
  <c r="C159" i="93"/>
  <c r="E159" i="93" s="1"/>
  <c r="G159" i="93" s="1"/>
  <c r="B160" i="93"/>
  <c r="C160" i="93"/>
  <c r="H160" i="93" s="1" a="1"/>
  <c r="H160" i="93" s="1"/>
  <c r="B161" i="93"/>
  <c r="C161" i="93"/>
  <c r="B162" i="93"/>
  <c r="C162" i="93"/>
  <c r="H162" i="93" s="1" a="1"/>
  <c r="H162" i="93" s="1"/>
  <c r="B163" i="93"/>
  <c r="C163" i="93"/>
  <c r="B164" i="93"/>
  <c r="C164" i="93"/>
  <c r="E164" i="93" s="1"/>
  <c r="G164" i="93" s="1"/>
  <c r="B165" i="93"/>
  <c r="C165" i="93"/>
  <c r="B166" i="93"/>
  <c r="C166" i="93"/>
  <c r="E166" i="93" s="1"/>
  <c r="G166" i="93" s="1"/>
  <c r="B167" i="93"/>
  <c r="C167" i="93"/>
  <c r="B168" i="93"/>
  <c r="C168" i="93"/>
  <c r="B169" i="93"/>
  <c r="C169" i="93"/>
  <c r="F169" i="93" s="1" a="1"/>
  <c r="F169" i="93" s="1"/>
  <c r="B170" i="93"/>
  <c r="C170" i="93"/>
  <c r="E170" i="93" s="1"/>
  <c r="G170" i="93" s="1"/>
  <c r="B171" i="93"/>
  <c r="C171" i="93"/>
  <c r="B172" i="93"/>
  <c r="C172" i="93"/>
  <c r="B173" i="93"/>
  <c r="C173" i="93"/>
  <c r="E173" i="93" s="1"/>
  <c r="G173" i="93" s="1"/>
  <c r="B174" i="93"/>
  <c r="C174" i="93"/>
  <c r="F174" i="93" s="1" a="1"/>
  <c r="F174" i="93" s="1"/>
  <c r="B175" i="93"/>
  <c r="C175" i="93"/>
  <c r="E175" i="93" s="1"/>
  <c r="G175" i="93" s="1"/>
  <c r="B176" i="93"/>
  <c r="C176" i="93"/>
  <c r="B177" i="93"/>
  <c r="C177" i="93"/>
  <c r="F177" i="93" s="1" a="1"/>
  <c r="F177" i="93" s="1"/>
  <c r="B178" i="93"/>
  <c r="C178" i="93"/>
  <c r="F178" i="93" s="1" a="1"/>
  <c r="F178" i="93" s="1"/>
  <c r="B179" i="93"/>
  <c r="C179" i="93"/>
  <c r="F179" i="93" s="1" a="1"/>
  <c r="F179" i="93" s="1"/>
  <c r="B180" i="93"/>
  <c r="C180" i="93"/>
  <c r="F180" i="93" s="1" a="1"/>
  <c r="F180" i="93" s="1"/>
  <c r="B181" i="93"/>
  <c r="C181" i="93"/>
  <c r="E181" i="93" s="1"/>
  <c r="G181" i="93" s="1"/>
  <c r="B182" i="93"/>
  <c r="C182" i="93"/>
  <c r="E182" i="93" s="1"/>
  <c r="G182" i="93" s="1"/>
  <c r="B183" i="93"/>
  <c r="C183" i="93"/>
  <c r="E183" i="93" s="1"/>
  <c r="G183" i="93" s="1"/>
  <c r="B184" i="93"/>
  <c r="C184" i="93"/>
  <c r="B185" i="93"/>
  <c r="C185" i="93"/>
  <c r="B186" i="93"/>
  <c r="C186" i="93"/>
  <c r="H186" i="93" s="1" a="1"/>
  <c r="H186" i="93" s="1"/>
  <c r="B187" i="93"/>
  <c r="C187" i="93"/>
  <c r="F187" i="93" s="1" a="1"/>
  <c r="F187" i="93" s="1"/>
  <c r="B188" i="93"/>
  <c r="C188" i="93"/>
  <c r="B189" i="93"/>
  <c r="C189" i="93"/>
  <c r="E189" i="93" s="1"/>
  <c r="G189" i="93" s="1"/>
  <c r="B190" i="93"/>
  <c r="C190" i="93"/>
  <c r="H190" i="93" s="1" a="1"/>
  <c r="H190" i="93" s="1"/>
  <c r="B191" i="93"/>
  <c r="C191" i="93"/>
  <c r="E191" i="93" s="1"/>
  <c r="G191" i="93" s="1"/>
  <c r="B192" i="93"/>
  <c r="C192" i="93"/>
  <c r="E192" i="93" s="1"/>
  <c r="G192" i="93" s="1"/>
  <c r="B193" i="93"/>
  <c r="C193" i="93"/>
  <c r="B194" i="93"/>
  <c r="C194" i="93"/>
  <c r="E194" i="93" s="1"/>
  <c r="G194" i="93" s="1"/>
  <c r="B195" i="93"/>
  <c r="C195" i="93"/>
  <c r="E195" i="93" s="1"/>
  <c r="G195" i="93" s="1"/>
  <c r="B196" i="93"/>
  <c r="C196" i="93"/>
  <c r="F196" i="93" s="1" a="1"/>
  <c r="F196" i="93" s="1"/>
  <c r="B197" i="93"/>
  <c r="C197" i="93"/>
  <c r="H197" i="93" s="1" a="1"/>
  <c r="H197" i="93" s="1"/>
  <c r="B198" i="93"/>
  <c r="C198" i="93"/>
  <c r="B199" i="93"/>
  <c r="C199" i="93"/>
  <c r="F199" i="93" s="1" a="1"/>
  <c r="F199" i="93" s="1"/>
  <c r="B200" i="93"/>
  <c r="C200" i="93"/>
  <c r="E200" i="93" s="1"/>
  <c r="G200" i="93" s="1"/>
  <c r="B201" i="93"/>
  <c r="C201" i="93"/>
  <c r="H201" i="93" s="1" a="1"/>
  <c r="H201" i="93" s="1"/>
  <c r="B202" i="93"/>
  <c r="C202" i="93"/>
  <c r="E202" i="93" s="1"/>
  <c r="G202" i="93" s="1"/>
  <c r="B203" i="93"/>
  <c r="C203" i="93"/>
  <c r="B204" i="93"/>
  <c r="C204" i="93"/>
  <c r="E204" i="93" s="1"/>
  <c r="G204" i="93" s="1"/>
  <c r="B205" i="93"/>
  <c r="C205" i="93"/>
  <c r="E205" i="93" s="1"/>
  <c r="G205" i="93" s="1"/>
  <c r="B206" i="93"/>
  <c r="C206" i="93"/>
  <c r="E206" i="93" s="1"/>
  <c r="G206" i="93" s="1"/>
  <c r="B207" i="93"/>
  <c r="C207" i="93"/>
  <c r="B208" i="93"/>
  <c r="C208" i="93"/>
  <c r="B209" i="93"/>
  <c r="C209" i="93"/>
  <c r="H209" i="93" s="1" a="1"/>
  <c r="H209" i="93" s="1"/>
  <c r="B210" i="93"/>
  <c r="C210" i="93"/>
  <c r="E210" i="93" s="1"/>
  <c r="G210" i="93" s="1"/>
  <c r="B211" i="93"/>
  <c r="C211" i="93"/>
  <c r="B212" i="93"/>
  <c r="C212" i="93"/>
  <c r="B213" i="93"/>
  <c r="C213" i="93"/>
  <c r="B214" i="93"/>
  <c r="C214" i="93"/>
  <c r="B215" i="93"/>
  <c r="C215" i="93"/>
  <c r="E215" i="93" s="1"/>
  <c r="G215" i="93" s="1"/>
  <c r="B216" i="93"/>
  <c r="C216" i="93"/>
  <c r="B217" i="93"/>
  <c r="C217" i="93"/>
  <c r="E217" i="93" s="1"/>
  <c r="G217" i="93" s="1"/>
  <c r="B218" i="93"/>
  <c r="C218" i="93"/>
  <c r="B219" i="93"/>
  <c r="C219" i="93"/>
  <c r="B220" i="93"/>
  <c r="C220" i="93"/>
  <c r="F220" i="93" s="1" a="1"/>
  <c r="F220" i="93" s="1"/>
  <c r="B221" i="93"/>
  <c r="C221" i="93"/>
  <c r="H221" i="93" s="1" a="1"/>
  <c r="H221" i="93" s="1"/>
  <c r="B222" i="93"/>
  <c r="C222" i="93"/>
  <c r="H222" i="93" s="1" a="1"/>
  <c r="H222" i="93" s="1"/>
  <c r="B223" i="93"/>
  <c r="C223" i="93"/>
  <c r="E223" i="93" s="1"/>
  <c r="G223" i="93" s="1"/>
  <c r="B224" i="93"/>
  <c r="C224" i="93"/>
  <c r="B225" i="93"/>
  <c r="C225" i="93"/>
  <c r="E225" i="93" s="1"/>
  <c r="G225" i="93" s="1"/>
  <c r="B226" i="93"/>
  <c r="C226" i="93"/>
  <c r="B227" i="93"/>
  <c r="C227" i="93"/>
  <c r="E227" i="93" s="1"/>
  <c r="G227" i="93" s="1"/>
  <c r="B228" i="93"/>
  <c r="C228" i="93"/>
  <c r="F228" i="93" s="1" a="1"/>
  <c r="F228" i="93" s="1"/>
  <c r="B229" i="93"/>
  <c r="C229" i="93"/>
  <c r="H229" i="93" s="1" a="1"/>
  <c r="H229" i="93" s="1"/>
  <c r="B230" i="93"/>
  <c r="C230" i="93"/>
  <c r="H230" i="93" s="1" a="1"/>
  <c r="H230" i="93" s="1"/>
  <c r="B231" i="93"/>
  <c r="C231" i="93"/>
  <c r="E231" i="93" s="1"/>
  <c r="G231" i="93" s="1"/>
  <c r="B232" i="93"/>
  <c r="C232" i="93"/>
  <c r="H232" i="93" s="1" a="1"/>
  <c r="H232" i="93" s="1"/>
  <c r="B233" i="93"/>
  <c r="C233" i="93"/>
  <c r="E233" i="93" s="1"/>
  <c r="G233" i="93" s="1"/>
  <c r="B234" i="93"/>
  <c r="C234" i="93"/>
  <c r="B235" i="93"/>
  <c r="C235" i="93"/>
  <c r="E235" i="93" s="1"/>
  <c r="G235" i="93" s="1"/>
  <c r="B236" i="93"/>
  <c r="C236" i="93"/>
  <c r="H236" i="93" s="1" a="1"/>
  <c r="H236" i="93" s="1"/>
  <c r="B237" i="93"/>
  <c r="C237" i="93"/>
  <c r="B238" i="93"/>
  <c r="C238" i="93"/>
  <c r="H238" i="93" s="1" a="1"/>
  <c r="H238" i="93" s="1"/>
  <c r="B239" i="93"/>
  <c r="C239" i="93"/>
  <c r="H239" i="93" s="1" a="1"/>
  <c r="H239" i="93" s="1"/>
  <c r="B240" i="93"/>
  <c r="C240" i="93"/>
  <c r="F240" i="93" s="1" a="1"/>
  <c r="F240" i="93" s="1"/>
  <c r="B241" i="93"/>
  <c r="C241" i="93"/>
  <c r="E241" i="93" s="1"/>
  <c r="G241" i="93" s="1"/>
  <c r="B242" i="93"/>
  <c r="C242" i="93"/>
  <c r="B243" i="93"/>
  <c r="C243" i="93"/>
  <c r="E243" i="93" s="1"/>
  <c r="G243" i="93" s="1"/>
  <c r="B244" i="93"/>
  <c r="C244" i="93"/>
  <c r="H244" i="93" s="1" a="1"/>
  <c r="H244" i="93" s="1"/>
  <c r="B245" i="93"/>
  <c r="C245" i="93"/>
  <c r="H245" i="93" s="1" a="1"/>
  <c r="H245" i="93" s="1"/>
  <c r="B246" i="93"/>
  <c r="C246" i="93"/>
  <c r="H246" i="93" s="1" a="1"/>
  <c r="H246" i="93" s="1"/>
  <c r="B247" i="93"/>
  <c r="C247" i="93"/>
  <c r="E247" i="93" s="1"/>
  <c r="G247" i="93" s="1"/>
  <c r="B248" i="93"/>
  <c r="C248" i="93"/>
  <c r="E248" i="93" s="1"/>
  <c r="G248" i="93" s="1"/>
  <c r="B249" i="93"/>
  <c r="C249" i="93"/>
  <c r="E249" i="93" s="1"/>
  <c r="G249" i="93" s="1"/>
  <c r="B250" i="93"/>
  <c r="C250" i="93"/>
  <c r="B251" i="93"/>
  <c r="C251" i="93"/>
  <c r="E251" i="93" s="1"/>
  <c r="G251" i="93" s="1"/>
  <c r="B252" i="93"/>
  <c r="C252" i="93"/>
  <c r="H252" i="93" s="1" a="1"/>
  <c r="H252" i="93" s="1"/>
  <c r="B253" i="93"/>
  <c r="C253" i="93"/>
  <c r="B254" i="93"/>
  <c r="C254" i="93"/>
  <c r="H254" i="93" s="1" a="1"/>
  <c r="H254" i="93" s="1"/>
  <c r="B255" i="93"/>
  <c r="C255" i="93"/>
  <c r="E255" i="93" s="1"/>
  <c r="G255" i="93" s="1"/>
  <c r="B256" i="93"/>
  <c r="C256" i="93"/>
  <c r="E256" i="93" s="1"/>
  <c r="G256" i="93" s="1"/>
  <c r="B257" i="93"/>
  <c r="C257" i="93"/>
  <c r="E257" i="93" s="1"/>
  <c r="G257" i="93" s="1"/>
  <c r="B258" i="93"/>
  <c r="C258" i="93"/>
  <c r="B259" i="93"/>
  <c r="C259" i="93"/>
  <c r="E259" i="93" s="1"/>
  <c r="G259" i="93" s="1"/>
  <c r="B260" i="93"/>
  <c r="C260" i="93"/>
  <c r="B261" i="93"/>
  <c r="C261" i="93"/>
  <c r="B262" i="93"/>
  <c r="C262" i="93"/>
  <c r="H262" i="93" s="1" a="1"/>
  <c r="H262" i="93" s="1"/>
  <c r="B263" i="93"/>
  <c r="C263" i="93"/>
  <c r="B264" i="93"/>
  <c r="C264" i="93"/>
  <c r="B265" i="93"/>
  <c r="C265" i="93"/>
  <c r="E265" i="93" s="1"/>
  <c r="G265" i="93" s="1"/>
  <c r="B266" i="93"/>
  <c r="C266" i="93"/>
  <c r="B267" i="93"/>
  <c r="C267" i="93"/>
  <c r="F267" i="93" s="1" a="1"/>
  <c r="F267" i="93" s="1"/>
  <c r="B268" i="93"/>
  <c r="C268" i="93"/>
  <c r="H268" i="93" s="1" a="1"/>
  <c r="H268" i="93" s="1"/>
  <c r="B269" i="93"/>
  <c r="C269" i="93"/>
  <c r="H269" i="93" s="1" a="1"/>
  <c r="H269" i="93" s="1"/>
  <c r="B270" i="93"/>
  <c r="C270" i="93"/>
  <c r="B271" i="93"/>
  <c r="C271" i="93"/>
  <c r="B272" i="93"/>
  <c r="C272" i="93"/>
  <c r="E272" i="93" s="1"/>
  <c r="G272" i="93" s="1"/>
  <c r="B273" i="93"/>
  <c r="C273" i="93"/>
  <c r="E273" i="93" s="1"/>
  <c r="G273" i="93" s="1"/>
  <c r="B274" i="93"/>
  <c r="C274" i="93"/>
  <c r="B275" i="93"/>
  <c r="C275" i="93"/>
  <c r="F275" i="93" s="1" a="1"/>
  <c r="F275" i="93" s="1"/>
  <c r="B276" i="93"/>
  <c r="C276" i="93"/>
  <c r="H276" i="93" s="1" a="1"/>
  <c r="H276" i="93" s="1"/>
  <c r="B277" i="93"/>
  <c r="C277" i="93"/>
  <c r="H277" i="93" s="1" a="1"/>
  <c r="H277" i="93" s="1"/>
  <c r="B278" i="93"/>
  <c r="C278" i="93"/>
  <c r="B279" i="93"/>
  <c r="C279" i="93"/>
  <c r="B280" i="93"/>
  <c r="C280" i="93"/>
  <c r="E280" i="93" s="1"/>
  <c r="G280" i="93" s="1"/>
  <c r="B281" i="93"/>
  <c r="C281" i="93"/>
  <c r="E281" i="93" s="1"/>
  <c r="G281" i="93" s="1"/>
  <c r="B282" i="93"/>
  <c r="C282" i="93"/>
  <c r="B283" i="93"/>
  <c r="C283" i="93"/>
  <c r="F283" i="93" s="1" a="1"/>
  <c r="F283" i="93" s="1"/>
  <c r="B284" i="93"/>
  <c r="C284" i="93"/>
  <c r="E284" i="93" s="1"/>
  <c r="G284" i="93" s="1"/>
  <c r="B285" i="93"/>
  <c r="C285" i="93"/>
  <c r="B286" i="93"/>
  <c r="C286" i="93"/>
  <c r="B287" i="93"/>
  <c r="C287" i="93"/>
  <c r="H287" i="93" s="1" a="1"/>
  <c r="H287" i="93" s="1"/>
  <c r="B288" i="93"/>
  <c r="C288" i="93"/>
  <c r="E288" i="93" s="1"/>
  <c r="G288" i="93" s="1"/>
  <c r="B289" i="93"/>
  <c r="C289" i="93"/>
  <c r="E289" i="93" s="1"/>
  <c r="G289" i="93" s="1"/>
  <c r="B290" i="93"/>
  <c r="C290" i="93"/>
  <c r="H290" i="93" s="1" a="1"/>
  <c r="H290" i="93" s="1"/>
  <c r="B291" i="93"/>
  <c r="C291" i="93"/>
  <c r="F291" i="93" s="1" a="1"/>
  <c r="F291" i="93" s="1"/>
  <c r="B292" i="93"/>
  <c r="C292" i="93"/>
  <c r="F292" i="93" s="1" a="1"/>
  <c r="F292" i="93" s="1"/>
  <c r="B293" i="93"/>
  <c r="C293" i="93"/>
  <c r="F293" i="93" s="1" a="1"/>
  <c r="F293" i="93" s="1"/>
  <c r="B294" i="93"/>
  <c r="C294" i="93"/>
  <c r="E294" i="93" s="1"/>
  <c r="G294" i="93" s="1"/>
  <c r="B295" i="93"/>
  <c r="C295" i="93"/>
  <c r="E295" i="93" s="1"/>
  <c r="G295" i="93" s="1"/>
  <c r="B296" i="93"/>
  <c r="C296" i="93"/>
  <c r="E296" i="93" s="1"/>
  <c r="G296" i="93" s="1"/>
  <c r="B297" i="93"/>
  <c r="C297" i="93"/>
  <c r="E297" i="93" s="1"/>
  <c r="G297" i="93" s="1"/>
  <c r="B298" i="93"/>
  <c r="C298" i="93"/>
  <c r="F298" i="93" s="1" a="1"/>
  <c r="F298" i="93" s="1"/>
  <c r="B299" i="93"/>
  <c r="C299" i="93"/>
  <c r="H299" i="93" s="1" a="1"/>
  <c r="H299" i="93" s="1"/>
  <c r="B300" i="93"/>
  <c r="C300" i="93"/>
  <c r="E300" i="93" s="1"/>
  <c r="G300" i="93" s="1"/>
  <c r="B301" i="93"/>
  <c r="C301" i="93"/>
  <c r="B302" i="93"/>
  <c r="C302" i="93"/>
  <c r="F302" i="93" s="1" a="1"/>
  <c r="F302" i="93" s="1"/>
  <c r="B303" i="93"/>
  <c r="C303" i="93"/>
  <c r="E303" i="93" s="1"/>
  <c r="G303" i="93" s="1"/>
  <c r="B304" i="93"/>
  <c r="C304" i="93"/>
  <c r="F304" i="93" s="1" a="1"/>
  <c r="F304" i="93" s="1"/>
  <c r="B305" i="93"/>
  <c r="C305" i="93"/>
  <c r="B306" i="93"/>
  <c r="C306" i="93"/>
  <c r="F306" i="93" s="1" a="1"/>
  <c r="F306" i="93" s="1"/>
  <c r="B307" i="93"/>
  <c r="C307" i="93"/>
  <c r="B308" i="93"/>
  <c r="C308" i="93"/>
  <c r="H308" i="93" s="1" a="1"/>
  <c r="H308" i="93" s="1"/>
  <c r="B309" i="93"/>
  <c r="C309" i="93"/>
  <c r="F309" i="93" s="1" a="1"/>
  <c r="F309" i="93" s="1"/>
  <c r="B310" i="93"/>
  <c r="C310" i="93"/>
  <c r="F310" i="93" s="1" a="1"/>
  <c r="F310" i="93" s="1"/>
  <c r="B311" i="93"/>
  <c r="C311" i="93"/>
  <c r="E311" i="93" s="1"/>
  <c r="G311" i="93" s="1"/>
  <c r="B312" i="93"/>
  <c r="C312" i="93"/>
  <c r="B313" i="93"/>
  <c r="C313" i="93"/>
  <c r="E313" i="93" s="1"/>
  <c r="G313" i="93" s="1"/>
  <c r="B314" i="93"/>
  <c r="C314" i="93"/>
  <c r="B315" i="93"/>
  <c r="C315" i="93"/>
  <c r="E315" i="93" s="1"/>
  <c r="G315" i="93" s="1"/>
  <c r="B316" i="93"/>
  <c r="C316" i="93"/>
  <c r="H316" i="93" s="1" a="1"/>
  <c r="H316" i="93" s="1"/>
  <c r="B317" i="93"/>
  <c r="C317" i="93"/>
  <c r="E317" i="93" s="1"/>
  <c r="G317" i="93" s="1"/>
  <c r="B318" i="93"/>
  <c r="C318" i="93"/>
  <c r="F318" i="93" s="1" a="1"/>
  <c r="F318" i="93" s="1"/>
  <c r="B319" i="93"/>
  <c r="C319" i="93"/>
  <c r="H319" i="93" s="1" a="1"/>
  <c r="H319" i="93" s="1"/>
  <c r="B320" i="93"/>
  <c r="C320" i="93"/>
  <c r="E320" i="93" s="1"/>
  <c r="G320" i="93" s="1"/>
  <c r="B321" i="93"/>
  <c r="C321" i="93"/>
  <c r="E321" i="93" s="1"/>
  <c r="G321" i="93" s="1"/>
  <c r="B322" i="93"/>
  <c r="C322" i="93"/>
  <c r="F322" i="93" s="1" a="1"/>
  <c r="F322" i="93" s="1"/>
  <c r="B323" i="93"/>
  <c r="C323" i="93"/>
  <c r="E323" i="93" s="1"/>
  <c r="G323" i="93" s="1"/>
  <c r="B324" i="93"/>
  <c r="C324" i="93"/>
  <c r="E324" i="93" s="1"/>
  <c r="G324" i="93" s="1"/>
  <c r="B325" i="93"/>
  <c r="C325" i="93"/>
  <c r="E325" i="93" s="1"/>
  <c r="G325" i="93" s="1"/>
  <c r="B326" i="93"/>
  <c r="C326" i="93"/>
  <c r="B327" i="93"/>
  <c r="C327" i="93"/>
  <c r="E327" i="93" s="1"/>
  <c r="G327" i="93" s="1"/>
  <c r="B328" i="93"/>
  <c r="C328" i="93"/>
  <c r="E328" i="93" s="1"/>
  <c r="G328" i="93" s="1"/>
  <c r="B329" i="93"/>
  <c r="C329" i="93"/>
  <c r="F329" i="93" s="1" a="1"/>
  <c r="F329" i="93" s="1"/>
  <c r="B330" i="93"/>
  <c r="C330" i="93"/>
  <c r="B331" i="93"/>
  <c r="C331" i="93"/>
  <c r="E331" i="93" s="1"/>
  <c r="G331" i="93" s="1"/>
  <c r="B332" i="93"/>
  <c r="C332" i="93"/>
  <c r="H332" i="93" s="1" a="1"/>
  <c r="H332" i="93" s="1"/>
  <c r="B333" i="93"/>
  <c r="C333" i="93"/>
  <c r="H333" i="93" s="1" a="1"/>
  <c r="H333" i="93" s="1"/>
  <c r="B334" i="93"/>
  <c r="C334" i="93"/>
  <c r="H334" i="93" s="1" a="1"/>
  <c r="H334" i="93" s="1"/>
  <c r="B335" i="93"/>
  <c r="C335" i="93"/>
  <c r="H335" i="93" s="1" a="1"/>
  <c r="H335" i="93" s="1"/>
  <c r="B336" i="93"/>
  <c r="C336" i="93"/>
  <c r="H336" i="93" s="1" a="1"/>
  <c r="H336" i="93" s="1"/>
  <c r="B337" i="93"/>
  <c r="C337" i="93"/>
  <c r="H337" i="93" s="1" a="1"/>
  <c r="H337" i="93" s="1"/>
  <c r="B338" i="93"/>
  <c r="C338" i="93"/>
  <c r="H338" i="93" s="1" a="1"/>
  <c r="H338" i="93" s="1"/>
  <c r="B339" i="93"/>
  <c r="C339" i="93"/>
  <c r="H339" i="93" s="1" a="1"/>
  <c r="H339" i="93" s="1"/>
  <c r="B340" i="93"/>
  <c r="C340" i="93"/>
  <c r="B341" i="93"/>
  <c r="C341" i="93"/>
  <c r="H341" i="93" s="1" a="1"/>
  <c r="H341" i="93" s="1"/>
  <c r="B342" i="93"/>
  <c r="C342" i="93"/>
  <c r="H342" i="93" s="1" a="1"/>
  <c r="H342" i="93" s="1"/>
  <c r="B343" i="93"/>
  <c r="C343" i="93"/>
  <c r="H343" i="93" s="1" a="1"/>
  <c r="H343" i="93" s="1"/>
  <c r="B344" i="93"/>
  <c r="C344" i="93"/>
  <c r="H344" i="93" s="1" a="1"/>
  <c r="H344" i="93" s="1"/>
  <c r="B345" i="93"/>
  <c r="C345" i="93"/>
  <c r="H345" i="93" s="1" a="1"/>
  <c r="H345" i="93" s="1"/>
  <c r="B346" i="93"/>
  <c r="C346" i="93"/>
  <c r="H346" i="93" s="1" a="1"/>
  <c r="H346" i="93" s="1"/>
  <c r="B347" i="93"/>
  <c r="C347" i="93"/>
  <c r="H347" i="93" s="1" a="1"/>
  <c r="H347" i="93" s="1"/>
  <c r="B348" i="93"/>
  <c r="C348" i="93"/>
  <c r="B349" i="93"/>
  <c r="C349" i="93"/>
  <c r="H349" i="93" s="1" a="1"/>
  <c r="H349" i="93" s="1"/>
  <c r="B350" i="93"/>
  <c r="C350" i="93"/>
  <c r="H350" i="93" s="1" a="1"/>
  <c r="H350" i="93" s="1"/>
  <c r="B351" i="93"/>
  <c r="C351" i="93"/>
  <c r="H351" i="93" s="1" a="1"/>
  <c r="H351" i="93" s="1"/>
  <c r="B352" i="93"/>
  <c r="C352" i="93"/>
  <c r="H352" i="93" s="1" a="1"/>
  <c r="H352" i="93" s="1"/>
  <c r="B353" i="93"/>
  <c r="C353" i="93"/>
  <c r="H353" i="93" s="1" a="1"/>
  <c r="H353" i="93" s="1"/>
  <c r="B354" i="93"/>
  <c r="C354" i="93"/>
  <c r="H354" i="93" s="1" a="1"/>
  <c r="H354" i="93" s="1"/>
  <c r="B355" i="93"/>
  <c r="C355" i="93"/>
  <c r="H355" i="93" s="1" a="1"/>
  <c r="H355" i="93" s="1"/>
  <c r="B356" i="93"/>
  <c r="C356" i="93"/>
  <c r="B357" i="93"/>
  <c r="C357" i="93"/>
  <c r="H357" i="93" s="1" a="1"/>
  <c r="H357" i="93" s="1"/>
  <c r="B358" i="93"/>
  <c r="C358" i="93"/>
  <c r="H358" i="93" s="1" a="1"/>
  <c r="H358" i="93" s="1"/>
  <c r="B359" i="93"/>
  <c r="C359" i="93"/>
  <c r="H359" i="93" s="1" a="1"/>
  <c r="H359" i="93" s="1"/>
  <c r="B360" i="93"/>
  <c r="C360" i="93"/>
  <c r="H360" i="93" s="1" a="1"/>
  <c r="H360" i="93" s="1"/>
  <c r="B361" i="93"/>
  <c r="C361" i="93"/>
  <c r="H361" i="93" s="1" a="1"/>
  <c r="H361" i="93" s="1"/>
  <c r="B362" i="93"/>
  <c r="C362" i="93"/>
  <c r="H362" i="93" s="1" a="1"/>
  <c r="H362" i="93" s="1"/>
  <c r="B363" i="93"/>
  <c r="C363" i="93"/>
  <c r="H363" i="93" s="1" a="1"/>
  <c r="H363" i="93" s="1"/>
  <c r="B364" i="93"/>
  <c r="C364" i="93"/>
  <c r="B365" i="93"/>
  <c r="C365" i="93"/>
  <c r="H365" i="93" s="1" a="1"/>
  <c r="H365" i="93" s="1"/>
  <c r="B366" i="93"/>
  <c r="C366" i="93"/>
  <c r="H366" i="93" s="1" a="1"/>
  <c r="H366" i="93" s="1"/>
  <c r="B3" i="94"/>
  <c r="C3" i="94"/>
  <c r="E3" i="94" s="1"/>
  <c r="G3" i="94" s="1"/>
  <c r="B4" i="94"/>
  <c r="C4" i="94"/>
  <c r="E4" i="94" s="1"/>
  <c r="G4" i="94" s="1"/>
  <c r="B5" i="94"/>
  <c r="C5" i="94"/>
  <c r="E5" i="94" s="1"/>
  <c r="G5" i="94" s="1"/>
  <c r="B6" i="94"/>
  <c r="C6" i="94"/>
  <c r="E6" i="94" s="1"/>
  <c r="G6" i="94" s="1"/>
  <c r="B7" i="94"/>
  <c r="C7" i="94"/>
  <c r="E7" i="94" s="1"/>
  <c r="G7" i="94" s="1"/>
  <c r="B8" i="94"/>
  <c r="C8" i="94"/>
  <c r="E8" i="94" s="1"/>
  <c r="G8" i="94" s="1"/>
  <c r="B9" i="94"/>
  <c r="C9" i="94"/>
  <c r="E9" i="94" s="1"/>
  <c r="G9" i="94" s="1"/>
  <c r="B10" i="94"/>
  <c r="C10" i="94"/>
  <c r="E10" i="94" s="1"/>
  <c r="G10" i="94" s="1"/>
  <c r="B11" i="94"/>
  <c r="C11" i="94"/>
  <c r="E11" i="94" s="1"/>
  <c r="G11" i="94" s="1"/>
  <c r="B12" i="94"/>
  <c r="C12" i="94"/>
  <c r="E12" i="94" s="1"/>
  <c r="G12" i="94" s="1"/>
  <c r="B13" i="94"/>
  <c r="C13" i="94"/>
  <c r="E13" i="94" s="1"/>
  <c r="G13" i="94" s="1"/>
  <c r="B14" i="94"/>
  <c r="C14" i="94"/>
  <c r="E14" i="94" s="1"/>
  <c r="G14" i="94" s="1"/>
  <c r="B15" i="94"/>
  <c r="C15" i="94"/>
  <c r="E15" i="94" s="1"/>
  <c r="G15" i="94" s="1"/>
  <c r="B16" i="94"/>
  <c r="C16" i="94"/>
  <c r="E16" i="94" s="1"/>
  <c r="G16" i="94" s="1"/>
  <c r="B17" i="94"/>
  <c r="C17" i="94"/>
  <c r="E17" i="94" s="1"/>
  <c r="G17" i="94" s="1"/>
  <c r="B18" i="94"/>
  <c r="C18" i="94"/>
  <c r="E18" i="94" s="1"/>
  <c r="G18" i="94" s="1"/>
  <c r="B19" i="94"/>
  <c r="C19" i="94"/>
  <c r="E19" i="94" s="1"/>
  <c r="G19" i="94" s="1"/>
  <c r="B20" i="94"/>
  <c r="C20" i="94"/>
  <c r="E20" i="94" s="1"/>
  <c r="G20" i="94" s="1"/>
  <c r="B21" i="94"/>
  <c r="C21" i="94"/>
  <c r="E21" i="94" s="1"/>
  <c r="G21" i="94" s="1"/>
  <c r="B22" i="94"/>
  <c r="C22" i="94"/>
  <c r="E22" i="94" s="1"/>
  <c r="G22" i="94" s="1"/>
  <c r="B23" i="94"/>
  <c r="C23" i="94"/>
  <c r="B24" i="94"/>
  <c r="C24" i="94"/>
  <c r="E24" i="94" s="1"/>
  <c r="G24" i="94" s="1"/>
  <c r="B25" i="94"/>
  <c r="C25" i="94"/>
  <c r="E25" i="94" s="1"/>
  <c r="G25" i="94" s="1"/>
  <c r="B26" i="94"/>
  <c r="C26" i="94"/>
  <c r="E26" i="94" s="1"/>
  <c r="G26" i="94" s="1"/>
  <c r="B27" i="94"/>
  <c r="C27" i="94"/>
  <c r="E27" i="94" s="1"/>
  <c r="G27" i="94" s="1"/>
  <c r="B28" i="94"/>
  <c r="C28" i="94"/>
  <c r="E28" i="94" s="1"/>
  <c r="G28" i="94" s="1"/>
  <c r="B29" i="94"/>
  <c r="C29" i="94"/>
  <c r="E29" i="94" s="1"/>
  <c r="G29" i="94" s="1"/>
  <c r="B30" i="94"/>
  <c r="C30" i="94"/>
  <c r="E30" i="94" s="1"/>
  <c r="G30" i="94" s="1"/>
  <c r="B31" i="94"/>
  <c r="C31" i="94"/>
  <c r="B32" i="94"/>
  <c r="C32" i="94"/>
  <c r="E32" i="94" s="1"/>
  <c r="G32" i="94" s="1"/>
  <c r="B33" i="94"/>
  <c r="C33" i="94"/>
  <c r="B34" i="94"/>
  <c r="C34" i="94"/>
  <c r="E34" i="94" s="1"/>
  <c r="G34" i="94" s="1"/>
  <c r="B35" i="94"/>
  <c r="C35" i="94"/>
  <c r="E35" i="94" s="1"/>
  <c r="G35" i="94" s="1"/>
  <c r="B36" i="94"/>
  <c r="C36" i="94"/>
  <c r="E36" i="94" s="1"/>
  <c r="G36" i="94" s="1"/>
  <c r="B37" i="94"/>
  <c r="C37" i="94"/>
  <c r="E37" i="94" s="1"/>
  <c r="G37" i="94" s="1"/>
  <c r="B38" i="94"/>
  <c r="C38" i="94"/>
  <c r="E38" i="94" s="1"/>
  <c r="G38" i="94" s="1"/>
  <c r="B39" i="94"/>
  <c r="C39" i="94"/>
  <c r="B40" i="94"/>
  <c r="C40" i="94"/>
  <c r="E40" i="94" s="1"/>
  <c r="G40" i="94" s="1"/>
  <c r="B41" i="94"/>
  <c r="C41" i="94"/>
  <c r="B42" i="94"/>
  <c r="C42" i="94"/>
  <c r="E42" i="94" s="1"/>
  <c r="G42" i="94" s="1"/>
  <c r="B43" i="94"/>
  <c r="C43" i="94"/>
  <c r="E43" i="94" s="1"/>
  <c r="G43" i="94" s="1"/>
  <c r="B44" i="94"/>
  <c r="C44" i="94"/>
  <c r="E44" i="94" s="1"/>
  <c r="G44" i="94" s="1"/>
  <c r="B45" i="94"/>
  <c r="C45" i="94"/>
  <c r="E45" i="94" s="1"/>
  <c r="G45" i="94" s="1"/>
  <c r="B46" i="94"/>
  <c r="C46" i="94"/>
  <c r="E46" i="94" s="1"/>
  <c r="G46" i="94" s="1"/>
  <c r="B47" i="94"/>
  <c r="C47" i="94"/>
  <c r="B48" i="94"/>
  <c r="C48" i="94"/>
  <c r="E48" i="94" s="1"/>
  <c r="G48" i="94" s="1"/>
  <c r="B49" i="94"/>
  <c r="C49" i="94"/>
  <c r="B50" i="94"/>
  <c r="C50" i="94"/>
  <c r="E50" i="94" s="1"/>
  <c r="G50" i="94" s="1"/>
  <c r="B51" i="94"/>
  <c r="C51" i="94"/>
  <c r="E51" i="94" s="1"/>
  <c r="G51" i="94" s="1"/>
  <c r="B52" i="94"/>
  <c r="C52" i="94"/>
  <c r="E52" i="94" s="1"/>
  <c r="G52" i="94" s="1"/>
  <c r="B53" i="94"/>
  <c r="C53" i="94"/>
  <c r="E53" i="94" s="1"/>
  <c r="G53" i="94" s="1"/>
  <c r="B54" i="94"/>
  <c r="C54" i="94"/>
  <c r="E54" i="94" s="1"/>
  <c r="G54" i="94" s="1"/>
  <c r="B55" i="94"/>
  <c r="C55" i="94"/>
  <c r="B56" i="94"/>
  <c r="C56" i="94"/>
  <c r="E56" i="94" s="1"/>
  <c r="G56" i="94" s="1"/>
  <c r="B57" i="94"/>
  <c r="C57" i="94"/>
  <c r="B58" i="94"/>
  <c r="C58" i="94"/>
  <c r="E58" i="94" s="1"/>
  <c r="G58" i="94" s="1"/>
  <c r="B59" i="94"/>
  <c r="C59" i="94"/>
  <c r="B60" i="94"/>
  <c r="C60" i="94"/>
  <c r="E60" i="94" s="1"/>
  <c r="G60" i="94" s="1"/>
  <c r="B61" i="94"/>
  <c r="C61" i="94"/>
  <c r="E61" i="94" s="1"/>
  <c r="G61" i="94" s="1"/>
  <c r="B62" i="94"/>
  <c r="C62" i="94"/>
  <c r="E62" i="94" s="1"/>
  <c r="G62" i="94" s="1"/>
  <c r="B63" i="94"/>
  <c r="C63" i="94"/>
  <c r="B64" i="94"/>
  <c r="C64" i="94"/>
  <c r="E64" i="94" s="1"/>
  <c r="G64" i="94" s="1"/>
  <c r="B65" i="94"/>
  <c r="C65" i="94"/>
  <c r="B66" i="94"/>
  <c r="C66" i="94"/>
  <c r="E66" i="94" s="1"/>
  <c r="G66" i="94" s="1"/>
  <c r="B67" i="94"/>
  <c r="C67" i="94"/>
  <c r="B68" i="94"/>
  <c r="C68" i="94"/>
  <c r="E68" i="94" s="1"/>
  <c r="G68" i="94" s="1"/>
  <c r="B69" i="94"/>
  <c r="C69" i="94"/>
  <c r="B70" i="94"/>
  <c r="C70" i="94"/>
  <c r="E70" i="94" s="1"/>
  <c r="G70" i="94" s="1"/>
  <c r="B71" i="94"/>
  <c r="C71" i="94"/>
  <c r="B72" i="94"/>
  <c r="C72" i="94"/>
  <c r="E72" i="94" s="1"/>
  <c r="G72" i="94" s="1"/>
  <c r="B73" i="94"/>
  <c r="C73" i="94"/>
  <c r="B74" i="94"/>
  <c r="C74" i="94"/>
  <c r="E74" i="94" s="1"/>
  <c r="G74" i="94" s="1"/>
  <c r="B75" i="94"/>
  <c r="C75" i="94"/>
  <c r="B76" i="94"/>
  <c r="C76" i="94"/>
  <c r="E76" i="94" s="1"/>
  <c r="G76" i="94" s="1"/>
  <c r="B77" i="94"/>
  <c r="C77" i="94"/>
  <c r="B78" i="94"/>
  <c r="C78" i="94"/>
  <c r="E78" i="94" s="1"/>
  <c r="G78" i="94" s="1"/>
  <c r="B79" i="94"/>
  <c r="C79" i="94"/>
  <c r="E79" i="94" s="1"/>
  <c r="G79" i="94" s="1"/>
  <c r="B80" i="94"/>
  <c r="C80" i="94"/>
  <c r="E80" i="94" s="1"/>
  <c r="G80" i="94" s="1"/>
  <c r="B81" i="94"/>
  <c r="C81" i="94"/>
  <c r="B82" i="94"/>
  <c r="C82" i="94"/>
  <c r="E82" i="94" s="1"/>
  <c r="G82" i="94" s="1"/>
  <c r="B83" i="94"/>
  <c r="C83" i="94"/>
  <c r="B84" i="94"/>
  <c r="C84" i="94"/>
  <c r="E84" i="94" s="1"/>
  <c r="G84" i="94" s="1"/>
  <c r="B85" i="94"/>
  <c r="C85" i="94"/>
  <c r="B86" i="94"/>
  <c r="C86" i="94"/>
  <c r="E86" i="94" s="1"/>
  <c r="G86" i="94" s="1"/>
  <c r="B87" i="94"/>
  <c r="C87" i="94"/>
  <c r="B88" i="94"/>
  <c r="C88" i="94"/>
  <c r="F88" i="94" s="1" a="1"/>
  <c r="F88" i="94" s="1"/>
  <c r="B89" i="94"/>
  <c r="C89" i="94"/>
  <c r="E89" i="94" s="1"/>
  <c r="G89" i="94" s="1"/>
  <c r="B90" i="94"/>
  <c r="C90" i="94"/>
  <c r="B91" i="94"/>
  <c r="C91" i="94"/>
  <c r="E91" i="94" s="1"/>
  <c r="G91" i="94" s="1"/>
  <c r="B92" i="94"/>
  <c r="C92" i="94"/>
  <c r="E92" i="94" s="1"/>
  <c r="G92" i="94" s="1"/>
  <c r="B93" i="94"/>
  <c r="C93" i="94"/>
  <c r="E93" i="94" s="1"/>
  <c r="G93" i="94" s="1"/>
  <c r="B94" i="94"/>
  <c r="C94" i="94"/>
  <c r="F94" i="94" s="1" a="1"/>
  <c r="F94" i="94" s="1"/>
  <c r="B95" i="94"/>
  <c r="C95" i="94"/>
  <c r="E95" i="94" s="1"/>
  <c r="G95" i="94" s="1"/>
  <c r="B96" i="94"/>
  <c r="C96" i="94"/>
  <c r="B97" i="94"/>
  <c r="C97" i="94"/>
  <c r="F97" i="94" s="1" a="1"/>
  <c r="F97" i="94" s="1"/>
  <c r="B98" i="94"/>
  <c r="C98" i="94"/>
  <c r="E98" i="94" s="1"/>
  <c r="G98" i="94" s="1"/>
  <c r="B99" i="94"/>
  <c r="C99" i="94"/>
  <c r="B100" i="94"/>
  <c r="C100" i="94"/>
  <c r="B101" i="94"/>
  <c r="C101" i="94"/>
  <c r="E101" i="94" s="1"/>
  <c r="G101" i="94" s="1"/>
  <c r="B102" i="94"/>
  <c r="C102" i="94"/>
  <c r="F102" i="94" s="1" a="1"/>
  <c r="F102" i="94" s="1"/>
  <c r="B103" i="94"/>
  <c r="C103" i="94"/>
  <c r="B104" i="94"/>
  <c r="C104" i="94"/>
  <c r="B105" i="94"/>
  <c r="C105" i="94"/>
  <c r="F105" i="94" s="1" a="1"/>
  <c r="F105" i="94" s="1"/>
  <c r="B106" i="94"/>
  <c r="C106" i="94"/>
  <c r="H106" i="94" s="1" a="1"/>
  <c r="H106" i="94" s="1"/>
  <c r="B107" i="94"/>
  <c r="C107" i="94"/>
  <c r="E107" i="94" s="1"/>
  <c r="G107" i="94" s="1"/>
  <c r="B108" i="94"/>
  <c r="C108" i="94"/>
  <c r="F108" i="94" s="1" a="1"/>
  <c r="F108" i="94" s="1"/>
  <c r="B109" i="94"/>
  <c r="C109" i="94"/>
  <c r="E109" i="94" s="1"/>
  <c r="G109" i="94" s="1"/>
  <c r="B110" i="94"/>
  <c r="C110" i="94"/>
  <c r="F110" i="94" s="1" a="1"/>
  <c r="F110" i="94" s="1"/>
  <c r="B111" i="94"/>
  <c r="C111" i="94"/>
  <c r="H111" i="94" s="1" a="1"/>
  <c r="H111" i="94" s="1"/>
  <c r="B112" i="94"/>
  <c r="C112" i="94"/>
  <c r="B113" i="94"/>
  <c r="C113" i="94"/>
  <c r="F113" i="94" s="1" a="1"/>
  <c r="F113" i="94" s="1"/>
  <c r="B114" i="94"/>
  <c r="C114" i="94"/>
  <c r="H114" i="94" s="1" a="1"/>
  <c r="H114" i="94" s="1"/>
  <c r="B115" i="94"/>
  <c r="C115" i="94"/>
  <c r="F115" i="94" s="1" a="1"/>
  <c r="F115" i="94" s="1"/>
  <c r="B116" i="94"/>
  <c r="C116" i="94"/>
  <c r="E116" i="94" s="1"/>
  <c r="G116" i="94" s="1"/>
  <c r="B117" i="94"/>
  <c r="C117" i="94"/>
  <c r="E117" i="94" s="1"/>
  <c r="G117" i="94" s="1"/>
  <c r="B118" i="94"/>
  <c r="C118" i="94"/>
  <c r="F118" i="94" s="1" a="1"/>
  <c r="F118" i="94" s="1"/>
  <c r="B119" i="94"/>
  <c r="C119" i="94"/>
  <c r="E119" i="94" s="1"/>
  <c r="G119" i="94" s="1"/>
  <c r="B120" i="94"/>
  <c r="C120" i="94"/>
  <c r="B121" i="94"/>
  <c r="C121" i="94"/>
  <c r="F121" i="94" s="1" a="1"/>
  <c r="F121" i="94" s="1"/>
  <c r="B122" i="94"/>
  <c r="C122" i="94"/>
  <c r="E122" i="94" s="1"/>
  <c r="G122" i="94" s="1"/>
  <c r="B123" i="94"/>
  <c r="C123" i="94"/>
  <c r="B124" i="94"/>
  <c r="C124" i="94"/>
  <c r="H124" i="94" s="1" a="1"/>
  <c r="H124" i="94" s="1"/>
  <c r="B125" i="94"/>
  <c r="C125" i="94"/>
  <c r="B126" i="94"/>
  <c r="C126" i="94"/>
  <c r="B127" i="94"/>
  <c r="C127" i="94"/>
  <c r="F127" i="94" s="1" a="1"/>
  <c r="F127" i="94" s="1"/>
  <c r="B128" i="94"/>
  <c r="C128" i="94"/>
  <c r="F128" i="94" s="1" a="1"/>
  <c r="F128" i="94" s="1"/>
  <c r="B129" i="94"/>
  <c r="C129" i="94"/>
  <c r="E129" i="94" s="1"/>
  <c r="G129" i="94" s="1"/>
  <c r="B130" i="94"/>
  <c r="C130" i="94"/>
  <c r="H130" i="94" s="1" a="1"/>
  <c r="H130" i="94" s="1"/>
  <c r="B131" i="94"/>
  <c r="C131" i="94"/>
  <c r="B132" i="94"/>
  <c r="C132" i="94"/>
  <c r="F132" i="94" s="1" a="1"/>
  <c r="F132" i="94" s="1"/>
  <c r="B133" i="94"/>
  <c r="C133" i="94"/>
  <c r="B134" i="94"/>
  <c r="C134" i="94"/>
  <c r="F134" i="94" s="1" a="1"/>
  <c r="F134" i="94" s="1"/>
  <c r="B135" i="94"/>
  <c r="C135" i="94"/>
  <c r="B136" i="94"/>
  <c r="C136" i="94"/>
  <c r="H136" i="94" s="1" a="1"/>
  <c r="H136" i="94" s="1"/>
  <c r="B137" i="94"/>
  <c r="C137" i="94"/>
  <c r="H137" i="94" s="1" a="1"/>
  <c r="H137" i="94" s="1"/>
  <c r="B138" i="94"/>
  <c r="C138" i="94"/>
  <c r="H138" i="94" s="1" a="1"/>
  <c r="H138" i="94" s="1"/>
  <c r="B139" i="94"/>
  <c r="C139" i="94"/>
  <c r="H139" i="94" s="1" a="1"/>
  <c r="H139" i="94" s="1"/>
  <c r="B140" i="94"/>
  <c r="C140" i="94"/>
  <c r="H140" i="94" s="1" a="1"/>
  <c r="H140" i="94" s="1"/>
  <c r="B141" i="94"/>
  <c r="C141" i="94"/>
  <c r="H141" i="94" s="1" a="1"/>
  <c r="H141" i="94" s="1"/>
  <c r="B142" i="94"/>
  <c r="C142" i="94"/>
  <c r="E142" i="94" s="1"/>
  <c r="G142" i="94" s="1"/>
  <c r="B143" i="94"/>
  <c r="C143" i="94"/>
  <c r="E143" i="94" s="1"/>
  <c r="G143" i="94" s="1"/>
  <c r="B144" i="94"/>
  <c r="C144" i="94"/>
  <c r="B145" i="94"/>
  <c r="C145" i="94"/>
  <c r="H145" i="94" s="1" a="1"/>
  <c r="H145" i="94" s="1"/>
  <c r="B146" i="94"/>
  <c r="C146" i="94"/>
  <c r="H146" i="94" s="1" a="1"/>
  <c r="H146" i="94" s="1"/>
  <c r="B147" i="94"/>
  <c r="C147" i="94"/>
  <c r="H147" i="94" s="1" a="1"/>
  <c r="H147" i="94" s="1"/>
  <c r="B148" i="94"/>
  <c r="C148" i="94"/>
  <c r="B149" i="94"/>
  <c r="C149" i="94"/>
  <c r="F149" i="94" s="1" a="1"/>
  <c r="F149" i="94" s="1"/>
  <c r="B150" i="94"/>
  <c r="C150" i="94"/>
  <c r="H150" i="94" s="1" a="1"/>
  <c r="H150" i="94" s="1"/>
  <c r="B151" i="94"/>
  <c r="C151" i="94"/>
  <c r="F151" i="94" s="1" a="1"/>
  <c r="F151" i="94" s="1"/>
  <c r="B152" i="94"/>
  <c r="C152" i="94"/>
  <c r="B153" i="94"/>
  <c r="C153" i="94"/>
  <c r="F153" i="94" s="1" a="1"/>
  <c r="F153" i="94" s="1"/>
  <c r="B154" i="94"/>
  <c r="C154" i="94"/>
  <c r="F154" i="94" s="1" a="1"/>
  <c r="F154" i="94" s="1"/>
  <c r="B155" i="94"/>
  <c r="C155" i="94"/>
  <c r="E155" i="94" s="1"/>
  <c r="G155" i="94" s="1"/>
  <c r="B156" i="94"/>
  <c r="C156" i="94"/>
  <c r="F156" i="94" s="1" a="1"/>
  <c r="F156" i="94" s="1"/>
  <c r="B157" i="94"/>
  <c r="C157" i="94"/>
  <c r="F157" i="94" s="1" a="1"/>
  <c r="F157" i="94" s="1"/>
  <c r="B158" i="94"/>
  <c r="C158" i="94"/>
  <c r="B159" i="94"/>
  <c r="C159" i="94"/>
  <c r="H159" i="94" s="1" a="1"/>
  <c r="H159" i="94" s="1"/>
  <c r="B160" i="94"/>
  <c r="C160" i="94"/>
  <c r="F160" i="94" s="1" a="1"/>
  <c r="F160" i="94" s="1"/>
  <c r="B161" i="94"/>
  <c r="C161" i="94"/>
  <c r="F161" i="94" s="1" a="1"/>
  <c r="F161" i="94" s="1"/>
  <c r="B162" i="94"/>
  <c r="C162" i="94"/>
  <c r="F162" i="94" s="1" a="1"/>
  <c r="F162" i="94" s="1"/>
  <c r="B163" i="94"/>
  <c r="C163" i="94"/>
  <c r="F163" i="94" s="1" a="1"/>
  <c r="F163" i="94" s="1"/>
  <c r="B164" i="94"/>
  <c r="C164" i="94"/>
  <c r="F164" i="94" s="1" a="1"/>
  <c r="F164" i="94" s="1"/>
  <c r="B165" i="94"/>
  <c r="C165" i="94"/>
  <c r="B166" i="94"/>
  <c r="C166" i="94"/>
  <c r="F166" i="94" s="1" a="1"/>
  <c r="F166" i="94" s="1"/>
  <c r="B167" i="94"/>
  <c r="C167" i="94"/>
  <c r="B168" i="94"/>
  <c r="C168" i="94"/>
  <c r="F168" i="94" s="1" a="1"/>
  <c r="F168" i="94" s="1"/>
  <c r="B169" i="94"/>
  <c r="C169" i="94"/>
  <c r="F169" i="94" s="1" a="1"/>
  <c r="F169" i="94" s="1"/>
  <c r="B170" i="94"/>
  <c r="C170" i="94"/>
  <c r="F170" i="94" s="1" a="1"/>
  <c r="F170" i="94" s="1"/>
  <c r="B171" i="94"/>
  <c r="C171" i="94"/>
  <c r="H171" i="94" s="1" a="1"/>
  <c r="H171" i="94" s="1"/>
  <c r="B172" i="94"/>
  <c r="C172" i="94"/>
  <c r="F172" i="94" s="1" a="1"/>
  <c r="F172" i="94" s="1"/>
  <c r="B173" i="94"/>
  <c r="C173" i="94"/>
  <c r="F173" i="94" s="1" a="1"/>
  <c r="F173" i="94" s="1"/>
  <c r="B174" i="94"/>
  <c r="C174" i="94"/>
  <c r="B175" i="94"/>
  <c r="C175" i="94"/>
  <c r="H175" i="94" s="1" a="1"/>
  <c r="H175" i="94" s="1"/>
  <c r="B176" i="94"/>
  <c r="C176" i="94"/>
  <c r="F176" i="94" s="1" a="1"/>
  <c r="F176" i="94" s="1"/>
  <c r="B177" i="94"/>
  <c r="C177" i="94"/>
  <c r="F177" i="94" s="1" a="1"/>
  <c r="F177" i="94" s="1"/>
  <c r="B178" i="94"/>
  <c r="C178" i="94"/>
  <c r="F178" i="94" s="1" a="1"/>
  <c r="F178" i="94" s="1"/>
  <c r="B179" i="94"/>
  <c r="C179" i="94"/>
  <c r="H179" i="94" s="1" a="1"/>
  <c r="H179" i="94" s="1"/>
  <c r="B180" i="94"/>
  <c r="C180" i="94"/>
  <c r="F180" i="94" s="1" a="1"/>
  <c r="F180" i="94" s="1"/>
  <c r="B181" i="94"/>
  <c r="C181" i="94"/>
  <c r="B182" i="94"/>
  <c r="C182" i="94"/>
  <c r="E182" i="94" s="1"/>
  <c r="G182" i="94" s="1"/>
  <c r="B183" i="94"/>
  <c r="C183" i="94"/>
  <c r="B184" i="94"/>
  <c r="C184" i="94"/>
  <c r="F184" i="94" s="1" a="1"/>
  <c r="F184" i="94" s="1"/>
  <c r="B185" i="94"/>
  <c r="C185" i="94"/>
  <c r="H185" i="94" s="1" a="1"/>
  <c r="H185" i="94" s="1"/>
  <c r="B186" i="94"/>
  <c r="C186" i="94"/>
  <c r="F186" i="94" s="1" a="1"/>
  <c r="F186" i="94" s="1"/>
  <c r="B187" i="94"/>
  <c r="C187" i="94"/>
  <c r="H187" i="94" s="1" a="1"/>
  <c r="H187" i="94" s="1"/>
  <c r="B188" i="94"/>
  <c r="C188" i="94"/>
  <c r="E188" i="94" s="1"/>
  <c r="G188" i="94" s="1"/>
  <c r="B189" i="94"/>
  <c r="C189" i="94"/>
  <c r="B190" i="94"/>
  <c r="C190" i="94"/>
  <c r="E190" i="94" s="1"/>
  <c r="G190" i="94" s="1"/>
  <c r="B191" i="94"/>
  <c r="C191" i="94"/>
  <c r="E191" i="94" s="1"/>
  <c r="G191" i="94" s="1"/>
  <c r="B192" i="94"/>
  <c r="C192" i="94"/>
  <c r="F192" i="94" s="1" a="1"/>
  <c r="F192" i="94" s="1"/>
  <c r="B193" i="94"/>
  <c r="C193" i="94"/>
  <c r="H193" i="94" s="1" a="1"/>
  <c r="H193" i="94" s="1"/>
  <c r="B194" i="94"/>
  <c r="C194" i="94"/>
  <c r="E194" i="94" s="1"/>
  <c r="G194" i="94" s="1"/>
  <c r="B195" i="94"/>
  <c r="C195" i="94"/>
  <c r="F195" i="94" s="1" a="1"/>
  <c r="F195" i="94" s="1"/>
  <c r="B196" i="94"/>
  <c r="C196" i="94"/>
  <c r="B197" i="94"/>
  <c r="C197" i="94"/>
  <c r="E197" i="94" s="1"/>
  <c r="G197" i="94" s="1"/>
  <c r="B198" i="94"/>
  <c r="C198" i="94"/>
  <c r="E198" i="94" s="1"/>
  <c r="G198" i="94" s="1"/>
  <c r="B199" i="94"/>
  <c r="C199" i="94"/>
  <c r="H199" i="94" s="1" a="1"/>
  <c r="H199" i="94" s="1"/>
  <c r="B200" i="94"/>
  <c r="C200" i="94"/>
  <c r="E200" i="94" s="1"/>
  <c r="G200" i="94" s="1"/>
  <c r="B201" i="94"/>
  <c r="C201" i="94"/>
  <c r="E201" i="94" s="1"/>
  <c r="G201" i="94" s="1"/>
  <c r="B202" i="94"/>
  <c r="C202" i="94"/>
  <c r="E202" i="94" s="1"/>
  <c r="G202" i="94" s="1"/>
  <c r="B203" i="94"/>
  <c r="C203" i="94"/>
  <c r="B204" i="94"/>
  <c r="C204" i="94"/>
  <c r="E204" i="94" s="1"/>
  <c r="G204" i="94" s="1"/>
  <c r="B205" i="94"/>
  <c r="C205" i="94"/>
  <c r="E205" i="94" s="1"/>
  <c r="G205" i="94" s="1"/>
  <c r="B206" i="94"/>
  <c r="C206" i="94"/>
  <c r="B207" i="94"/>
  <c r="C207" i="94"/>
  <c r="E207" i="94" s="1"/>
  <c r="G207" i="94" s="1"/>
  <c r="B208" i="94"/>
  <c r="C208" i="94"/>
  <c r="B209" i="94"/>
  <c r="C209" i="94"/>
  <c r="E209" i="94" s="1"/>
  <c r="G209" i="94" s="1"/>
  <c r="B210" i="94"/>
  <c r="C210" i="94"/>
  <c r="B211" i="94"/>
  <c r="C211" i="94"/>
  <c r="F211" i="94" s="1" a="1"/>
  <c r="F211" i="94" s="1"/>
  <c r="B212" i="94"/>
  <c r="C212" i="94"/>
  <c r="E212" i="94" s="1"/>
  <c r="G212" i="94" s="1"/>
  <c r="B213" i="94"/>
  <c r="C213" i="94"/>
  <c r="E213" i="94" s="1"/>
  <c r="G213" i="94" s="1"/>
  <c r="B214" i="94"/>
  <c r="C214" i="94"/>
  <c r="H214" i="94" s="1" a="1"/>
  <c r="H214" i="94" s="1"/>
  <c r="B215" i="94"/>
  <c r="C215" i="94"/>
  <c r="B216" i="94"/>
  <c r="C216" i="94"/>
  <c r="B217" i="94"/>
  <c r="C217" i="94"/>
  <c r="F217" i="94" s="1" a="1"/>
  <c r="F217" i="94" s="1"/>
  <c r="B218" i="94"/>
  <c r="C218" i="94"/>
  <c r="E218" i="94" s="1"/>
  <c r="G218" i="94" s="1"/>
  <c r="B219" i="94"/>
  <c r="C219" i="94"/>
  <c r="F219" i="94" s="1" a="1"/>
  <c r="F219" i="94" s="1"/>
  <c r="B220" i="94"/>
  <c r="C220" i="94"/>
  <c r="B221" i="94"/>
  <c r="C221" i="94"/>
  <c r="E221" i="94" s="1"/>
  <c r="G221" i="94" s="1"/>
  <c r="B222" i="94"/>
  <c r="C222" i="94"/>
  <c r="E222" i="94" s="1"/>
  <c r="G222" i="94" s="1"/>
  <c r="B223" i="94"/>
  <c r="C223" i="94"/>
  <c r="E223" i="94" s="1"/>
  <c r="G223" i="94" s="1"/>
  <c r="B224" i="94"/>
  <c r="C224" i="94"/>
  <c r="F224" i="94" s="1" a="1"/>
  <c r="F224" i="94" s="1"/>
  <c r="B225" i="94"/>
  <c r="C225" i="94"/>
  <c r="E225" i="94" s="1"/>
  <c r="G225" i="94" s="1"/>
  <c r="B226" i="94"/>
  <c r="C226" i="94"/>
  <c r="E226" i="94" s="1"/>
  <c r="G226" i="94" s="1"/>
  <c r="B227" i="94"/>
  <c r="C227" i="94"/>
  <c r="F227" i="94" s="1" a="1"/>
  <c r="F227" i="94" s="1"/>
  <c r="B228" i="94"/>
  <c r="C228" i="94"/>
  <c r="H228" i="94" s="1" a="1"/>
  <c r="H228" i="94" s="1"/>
  <c r="B229" i="94"/>
  <c r="C229" i="94"/>
  <c r="E229" i="94" s="1"/>
  <c r="G229" i="94" s="1"/>
  <c r="B230" i="94"/>
  <c r="C230" i="94"/>
  <c r="B231" i="94"/>
  <c r="C231" i="94"/>
  <c r="B232" i="94"/>
  <c r="C232" i="94"/>
  <c r="H232" i="94" s="1" a="1"/>
  <c r="H232" i="94" s="1"/>
  <c r="B233" i="94"/>
  <c r="C233" i="94"/>
  <c r="F233" i="94" s="1" a="1"/>
  <c r="F233" i="94" s="1"/>
  <c r="B234" i="94"/>
  <c r="C234" i="94"/>
  <c r="B235" i="94"/>
  <c r="C235" i="94"/>
  <c r="H235" i="94" s="1" a="1"/>
  <c r="H235" i="94" s="1"/>
  <c r="B236" i="94"/>
  <c r="C236" i="94"/>
  <c r="E236" i="94" s="1"/>
  <c r="G236" i="94" s="1"/>
  <c r="B237" i="94"/>
  <c r="C237" i="94"/>
  <c r="E237" i="94" s="1"/>
  <c r="G237" i="94" s="1"/>
  <c r="B238" i="94"/>
  <c r="C238" i="94"/>
  <c r="F238" i="94" s="1" a="1"/>
  <c r="F238" i="94" s="1"/>
  <c r="B239" i="94"/>
  <c r="C239" i="94"/>
  <c r="H239" i="94" s="1" a="1"/>
  <c r="H239" i="94" s="1"/>
  <c r="B240" i="94"/>
  <c r="C240" i="94"/>
  <c r="F240" i="94" s="1" a="1"/>
  <c r="F240" i="94" s="1"/>
  <c r="B241" i="94"/>
  <c r="C241" i="94"/>
  <c r="F241" i="94" s="1" a="1"/>
  <c r="F241" i="94" s="1"/>
  <c r="B242" i="94"/>
  <c r="C242" i="94"/>
  <c r="B243" i="94"/>
  <c r="C243" i="94"/>
  <c r="H243" i="94" s="1" a="1"/>
  <c r="H243" i="94" s="1"/>
  <c r="B244" i="94"/>
  <c r="C244" i="94"/>
  <c r="B245" i="94"/>
  <c r="C245" i="94"/>
  <c r="B246" i="94"/>
  <c r="C246" i="94"/>
  <c r="E246" i="94" s="1"/>
  <c r="G246" i="94" s="1"/>
  <c r="B247" i="94"/>
  <c r="C247" i="94"/>
  <c r="E247" i="94" s="1"/>
  <c r="G247" i="94" s="1"/>
  <c r="B248" i="94"/>
  <c r="C248" i="94"/>
  <c r="E248" i="94" s="1"/>
  <c r="G248" i="94" s="1"/>
  <c r="B249" i="94"/>
  <c r="C249" i="94"/>
  <c r="E249" i="94" s="1"/>
  <c r="G249" i="94" s="1"/>
  <c r="B250" i="94"/>
  <c r="C250" i="94"/>
  <c r="E250" i="94" s="1"/>
  <c r="G250" i="94" s="1"/>
  <c r="B251" i="94"/>
  <c r="C251" i="94"/>
  <c r="H251" i="94" s="1" a="1"/>
  <c r="H251" i="94" s="1"/>
  <c r="B252" i="94"/>
  <c r="C252" i="94"/>
  <c r="B253" i="94"/>
  <c r="C253" i="94"/>
  <c r="H253" i="94" s="1" a="1"/>
  <c r="H253" i="94" s="1"/>
  <c r="B254" i="94"/>
  <c r="C254" i="94"/>
  <c r="E254" i="94" s="1"/>
  <c r="G254" i="94" s="1"/>
  <c r="B255" i="94"/>
  <c r="C255" i="94"/>
  <c r="H255" i="94" s="1" a="1"/>
  <c r="H255" i="94" s="1"/>
  <c r="B256" i="94"/>
  <c r="C256" i="94"/>
  <c r="E256" i="94" s="1"/>
  <c r="G256" i="94" s="1"/>
  <c r="B257" i="94"/>
  <c r="C257" i="94"/>
  <c r="F257" i="94" s="1" a="1"/>
  <c r="F257" i="94" s="1"/>
  <c r="B258" i="94"/>
  <c r="C258" i="94"/>
  <c r="B259" i="94"/>
  <c r="C259" i="94"/>
  <c r="B260" i="94"/>
  <c r="C260" i="94"/>
  <c r="H260" i="94" s="1" a="1"/>
  <c r="H260" i="94" s="1"/>
  <c r="B261" i="94"/>
  <c r="C261" i="94"/>
  <c r="F261" i="94" s="1" a="1"/>
  <c r="F261" i="94" s="1"/>
  <c r="B262" i="94"/>
  <c r="C262" i="94"/>
  <c r="E262" i="94" s="1"/>
  <c r="G262" i="94" s="1"/>
  <c r="B263" i="94"/>
  <c r="C263" i="94"/>
  <c r="B264" i="94"/>
  <c r="C264" i="94"/>
  <c r="E264" i="94" s="1"/>
  <c r="G264" i="94" s="1"/>
  <c r="B265" i="94"/>
  <c r="C265" i="94"/>
  <c r="E265" i="94" s="1"/>
  <c r="G265" i="94" s="1"/>
  <c r="B266" i="94"/>
  <c r="C266" i="94"/>
  <c r="E266" i="94" s="1"/>
  <c r="G266" i="94" s="1"/>
  <c r="B267" i="94"/>
  <c r="C267" i="94"/>
  <c r="B268" i="94"/>
  <c r="C268" i="94"/>
  <c r="B269" i="94"/>
  <c r="C269" i="94"/>
  <c r="E269" i="94" s="1"/>
  <c r="G269" i="94" s="1"/>
  <c r="B270" i="94"/>
  <c r="C270" i="94"/>
  <c r="B271" i="94"/>
  <c r="C271" i="94"/>
  <c r="F271" i="94" s="1" a="1"/>
  <c r="F271" i="94" s="1"/>
  <c r="B272" i="94"/>
  <c r="C272" i="94"/>
  <c r="H272" i="94" s="1" a="1"/>
  <c r="H272" i="94" s="1"/>
  <c r="B273" i="94"/>
  <c r="C273" i="94"/>
  <c r="B274" i="94"/>
  <c r="C274" i="94"/>
  <c r="F274" i="94" s="1" a="1"/>
  <c r="F274" i="94" s="1"/>
  <c r="B275" i="94"/>
  <c r="C275" i="94"/>
  <c r="E275" i="94" s="1"/>
  <c r="G275" i="94" s="1"/>
  <c r="B276" i="94"/>
  <c r="C276" i="94"/>
  <c r="F276" i="94" s="1" a="1"/>
  <c r="F276" i="94" s="1"/>
  <c r="B277" i="94"/>
  <c r="C277" i="94"/>
  <c r="B278" i="94"/>
  <c r="C278" i="94"/>
  <c r="E278" i="94" s="1"/>
  <c r="G278" i="94" s="1"/>
  <c r="B279" i="94"/>
  <c r="C279" i="94"/>
  <c r="E279" i="94" s="1"/>
  <c r="G279" i="94" s="1"/>
  <c r="B280" i="94"/>
  <c r="C280" i="94"/>
  <c r="H280" i="94" s="1" a="1"/>
  <c r="H280" i="94" s="1"/>
  <c r="B281" i="94"/>
  <c r="C281" i="94"/>
  <c r="E281" i="94" s="1"/>
  <c r="G281" i="94" s="1"/>
  <c r="B282" i="94"/>
  <c r="C282" i="94"/>
  <c r="B283" i="94"/>
  <c r="C283" i="94"/>
  <c r="E283" i="94" s="1"/>
  <c r="G283" i="94" s="1"/>
  <c r="B284" i="94"/>
  <c r="C284" i="94"/>
  <c r="F284" i="94" s="1" a="1"/>
  <c r="F284" i="94" s="1"/>
  <c r="B285" i="94"/>
  <c r="C285" i="94"/>
  <c r="B286" i="94"/>
  <c r="C286" i="94"/>
  <c r="H286" i="94" s="1" a="1"/>
  <c r="H286" i="94" s="1"/>
  <c r="B287" i="94"/>
  <c r="C287" i="94"/>
  <c r="E287" i="94" s="1"/>
  <c r="G287" i="94" s="1"/>
  <c r="B288" i="94"/>
  <c r="C288" i="94"/>
  <c r="H288" i="94" s="1" a="1"/>
  <c r="H288" i="94" s="1"/>
  <c r="B289" i="94"/>
  <c r="C289" i="94"/>
  <c r="E289" i="94" s="1"/>
  <c r="G289" i="94" s="1"/>
  <c r="B290" i="94"/>
  <c r="C290" i="94"/>
  <c r="E290" i="94" s="1"/>
  <c r="G290" i="94" s="1"/>
  <c r="B291" i="94"/>
  <c r="C291" i="94"/>
  <c r="E291" i="94" s="1"/>
  <c r="G291" i="94" s="1"/>
  <c r="B292" i="94"/>
  <c r="C292" i="94"/>
  <c r="F292" i="94" s="1" a="1"/>
  <c r="F292" i="94" s="1"/>
  <c r="B293" i="94"/>
  <c r="C293" i="94"/>
  <c r="B294" i="94"/>
  <c r="C294" i="94"/>
  <c r="B295" i="94"/>
  <c r="C295" i="94"/>
  <c r="E295" i="94" s="1"/>
  <c r="G295" i="94" s="1"/>
  <c r="B296" i="94"/>
  <c r="C296" i="94"/>
  <c r="H296" i="94" s="1" a="1"/>
  <c r="H296" i="94" s="1"/>
  <c r="B297" i="94"/>
  <c r="C297" i="94"/>
  <c r="B298" i="94"/>
  <c r="C298" i="94"/>
  <c r="H298" i="94" s="1" a="1"/>
  <c r="H298" i="94" s="1"/>
  <c r="B299" i="94"/>
  <c r="C299" i="94"/>
  <c r="E299" i="94" s="1"/>
  <c r="G299" i="94" s="1"/>
  <c r="B300" i="94"/>
  <c r="C300" i="94"/>
  <c r="F300" i="94" s="1" a="1"/>
  <c r="F300" i="94" s="1"/>
  <c r="B301" i="94"/>
  <c r="C301" i="94"/>
  <c r="B302" i="94"/>
  <c r="C302" i="94"/>
  <c r="H302" i="94" s="1" a="1"/>
  <c r="H302" i="94" s="1"/>
  <c r="B303" i="94"/>
  <c r="C303" i="94"/>
  <c r="E303" i="94" s="1"/>
  <c r="G303" i="94" s="1"/>
  <c r="B304" i="94"/>
  <c r="C304" i="94"/>
  <c r="H304" i="94" s="1" a="1"/>
  <c r="H304" i="94" s="1"/>
  <c r="B305" i="94"/>
  <c r="C305" i="94"/>
  <c r="E305" i="94" s="1"/>
  <c r="G305" i="94" s="1"/>
  <c r="B306" i="94"/>
  <c r="C306" i="94"/>
  <c r="F306" i="94" s="1" a="1"/>
  <c r="F306" i="94" s="1"/>
  <c r="B307" i="94"/>
  <c r="C307" i="94"/>
  <c r="E307" i="94" s="1"/>
  <c r="G307" i="94" s="1"/>
  <c r="B308" i="94"/>
  <c r="C308" i="94"/>
  <c r="F308" i="94" s="1" a="1"/>
  <c r="F308" i="94" s="1"/>
  <c r="B309" i="94"/>
  <c r="C309" i="94"/>
  <c r="B310" i="94"/>
  <c r="C310" i="94"/>
  <c r="H310" i="94" s="1" a="1"/>
  <c r="H310" i="94" s="1"/>
  <c r="B311" i="94"/>
  <c r="C311" i="94"/>
  <c r="E311" i="94" s="1"/>
  <c r="G311" i="94" s="1"/>
  <c r="B312" i="94"/>
  <c r="C312" i="94"/>
  <c r="B313" i="94"/>
  <c r="C313" i="94"/>
  <c r="B314" i="94"/>
  <c r="C314" i="94"/>
  <c r="E314" i="94" s="1"/>
  <c r="G314" i="94" s="1"/>
  <c r="B315" i="94"/>
  <c r="C315" i="94"/>
  <c r="E315" i="94" s="1"/>
  <c r="G315" i="94" s="1"/>
  <c r="B316" i="94"/>
  <c r="C316" i="94"/>
  <c r="F316" i="94" s="1" a="1"/>
  <c r="F316" i="94" s="1"/>
  <c r="B317" i="94"/>
  <c r="C317" i="94"/>
  <c r="F317" i="94" s="1" a="1"/>
  <c r="F317" i="94" s="1"/>
  <c r="B318" i="94"/>
  <c r="C318" i="94"/>
  <c r="F318" i="94" s="1" a="1"/>
  <c r="F318" i="94" s="1"/>
  <c r="B319" i="94"/>
  <c r="C319" i="94"/>
  <c r="F319" i="94" s="1" a="1"/>
  <c r="F319" i="94" s="1"/>
  <c r="B320" i="94"/>
  <c r="C320" i="94"/>
  <c r="B321" i="94"/>
  <c r="C321" i="94"/>
  <c r="F321" i="94" s="1" a="1"/>
  <c r="F321" i="94" s="1"/>
  <c r="B322" i="94"/>
  <c r="C322" i="94"/>
  <c r="F322" i="94" s="1" a="1"/>
  <c r="F322" i="94" s="1"/>
  <c r="B323" i="94"/>
  <c r="C323" i="94"/>
  <c r="F323" i="94" s="1" a="1"/>
  <c r="F323" i="94" s="1"/>
  <c r="B324" i="94"/>
  <c r="C324" i="94"/>
  <c r="F324" i="94" s="1" a="1"/>
  <c r="F324" i="94" s="1"/>
  <c r="B325" i="94"/>
  <c r="C325" i="94"/>
  <c r="F325" i="94" s="1" a="1"/>
  <c r="F325" i="94" s="1"/>
  <c r="B326" i="94"/>
  <c r="C326" i="94"/>
  <c r="F326" i="94" s="1" a="1"/>
  <c r="F326" i="94" s="1"/>
  <c r="B327" i="94"/>
  <c r="C327" i="94"/>
  <c r="F327" i="94" s="1" a="1"/>
  <c r="F327" i="94" s="1"/>
  <c r="B328" i="94"/>
  <c r="C328" i="94"/>
  <c r="F328" i="94" s="1" a="1"/>
  <c r="F328" i="94" s="1"/>
  <c r="B329" i="94"/>
  <c r="C329" i="94"/>
  <c r="B330" i="94"/>
  <c r="C330" i="94"/>
  <c r="F330" i="94" s="1" a="1"/>
  <c r="F330" i="94" s="1"/>
  <c r="B331" i="94"/>
  <c r="C331" i="94"/>
  <c r="F331" i="94" s="1" a="1"/>
  <c r="F331" i="94" s="1"/>
  <c r="B332" i="94"/>
  <c r="C332" i="94"/>
  <c r="F332" i="94" s="1" a="1"/>
  <c r="F332" i="94" s="1"/>
  <c r="B333" i="94"/>
  <c r="C333" i="94"/>
  <c r="F333" i="94" s="1" a="1"/>
  <c r="F333" i="94" s="1"/>
  <c r="B334" i="94"/>
  <c r="C334" i="94"/>
  <c r="B335" i="94"/>
  <c r="C335" i="94"/>
  <c r="F335" i="94" s="1" a="1"/>
  <c r="F335" i="94" s="1"/>
  <c r="B336" i="94"/>
  <c r="C336" i="94"/>
  <c r="E336" i="94" s="1"/>
  <c r="G336" i="94" s="1"/>
  <c r="B337" i="94"/>
  <c r="C337" i="94"/>
  <c r="E337" i="94" s="1"/>
  <c r="G337" i="94" s="1"/>
  <c r="B338" i="94"/>
  <c r="C338" i="94"/>
  <c r="E338" i="94" s="1"/>
  <c r="G338" i="94" s="1"/>
  <c r="B339" i="94"/>
  <c r="C339" i="94"/>
  <c r="E339" i="94" s="1"/>
  <c r="G339" i="94" s="1"/>
  <c r="B340" i="94"/>
  <c r="C340" i="94"/>
  <c r="E340" i="94" s="1"/>
  <c r="G340" i="94" s="1"/>
  <c r="B341" i="94"/>
  <c r="C341" i="94"/>
  <c r="E341" i="94" s="1"/>
  <c r="G341" i="94" s="1"/>
  <c r="B342" i="94"/>
  <c r="C342" i="94"/>
  <c r="E342" i="94" s="1"/>
  <c r="G342" i="94" s="1"/>
  <c r="B343" i="94"/>
  <c r="C343" i="94"/>
  <c r="E343" i="94" s="1"/>
  <c r="G343" i="94" s="1"/>
  <c r="B344" i="94"/>
  <c r="C344" i="94"/>
  <c r="E344" i="94" s="1"/>
  <c r="G344" i="94" s="1"/>
  <c r="B345" i="94"/>
  <c r="C345" i="94"/>
  <c r="E345" i="94" s="1"/>
  <c r="G345" i="94" s="1"/>
  <c r="B346" i="94"/>
  <c r="C346" i="94"/>
  <c r="E346" i="94" s="1"/>
  <c r="G346" i="94" s="1"/>
  <c r="B347" i="94"/>
  <c r="C347" i="94"/>
  <c r="E347" i="94" s="1"/>
  <c r="G347" i="94" s="1"/>
  <c r="B348" i="94"/>
  <c r="C348" i="94"/>
  <c r="E348" i="94" s="1"/>
  <c r="G348" i="94" s="1"/>
  <c r="B349" i="94"/>
  <c r="C349" i="94"/>
  <c r="E349" i="94" s="1"/>
  <c r="G349" i="94" s="1"/>
  <c r="B350" i="94"/>
  <c r="C350" i="94"/>
  <c r="E350" i="94" s="1"/>
  <c r="G350" i="94" s="1"/>
  <c r="B351" i="94"/>
  <c r="C351" i="94"/>
  <c r="E351" i="94" s="1"/>
  <c r="G351" i="94" s="1"/>
  <c r="B352" i="94"/>
  <c r="C352" i="94"/>
  <c r="E352" i="94" s="1"/>
  <c r="G352" i="94" s="1"/>
  <c r="B353" i="94"/>
  <c r="C353" i="94"/>
  <c r="E353" i="94" s="1"/>
  <c r="G353" i="94" s="1"/>
  <c r="B354" i="94"/>
  <c r="C354" i="94"/>
  <c r="E354" i="94" s="1"/>
  <c r="G354" i="94" s="1"/>
  <c r="B355" i="94"/>
  <c r="C355" i="94"/>
  <c r="E355" i="94" s="1"/>
  <c r="G355" i="94" s="1"/>
  <c r="B356" i="94"/>
  <c r="C356" i="94"/>
  <c r="E356" i="94" s="1"/>
  <c r="G356" i="94" s="1"/>
  <c r="B357" i="94"/>
  <c r="C357" i="94"/>
  <c r="E357" i="94" s="1"/>
  <c r="G357" i="94" s="1"/>
  <c r="B358" i="94"/>
  <c r="C358" i="94"/>
  <c r="E358" i="94" s="1"/>
  <c r="G358" i="94" s="1"/>
  <c r="B359" i="94"/>
  <c r="C359" i="94"/>
  <c r="E359" i="94" s="1"/>
  <c r="G359" i="94" s="1"/>
  <c r="B360" i="94"/>
  <c r="C360" i="94"/>
  <c r="E360" i="94" s="1"/>
  <c r="G360" i="94" s="1"/>
  <c r="B361" i="94"/>
  <c r="C361" i="94"/>
  <c r="E361" i="94" s="1"/>
  <c r="G361" i="94" s="1"/>
  <c r="B362" i="94"/>
  <c r="C362" i="94"/>
  <c r="E362" i="94" s="1"/>
  <c r="G362" i="94" s="1"/>
  <c r="B363" i="94"/>
  <c r="C363" i="94"/>
  <c r="E363" i="94" s="1"/>
  <c r="G363" i="94" s="1"/>
  <c r="B364" i="94"/>
  <c r="C364" i="94"/>
  <c r="E364" i="94" s="1"/>
  <c r="G364" i="94" s="1"/>
  <c r="B365" i="94"/>
  <c r="C365" i="94"/>
  <c r="E365" i="94" s="1"/>
  <c r="G365" i="94" s="1"/>
  <c r="B366" i="94"/>
  <c r="C366" i="94"/>
  <c r="E366" i="94" s="1"/>
  <c r="G366" i="94" s="1"/>
  <c r="B3" i="96"/>
  <c r="C3" i="96"/>
  <c r="F3" i="96" s="1" a="1"/>
  <c r="F3" i="96" s="1"/>
  <c r="B4" i="96"/>
  <c r="C4" i="96"/>
  <c r="F4" i="96" s="1" a="1"/>
  <c r="F4" i="96" s="1"/>
  <c r="B5" i="96"/>
  <c r="C5" i="96"/>
  <c r="F5" i="96" s="1" a="1"/>
  <c r="F5" i="96" s="1"/>
  <c r="B6" i="96"/>
  <c r="C6" i="96"/>
  <c r="F6" i="96" s="1" a="1"/>
  <c r="F6" i="96" s="1"/>
  <c r="B7" i="96"/>
  <c r="C7" i="96"/>
  <c r="F7" i="96" s="1" a="1"/>
  <c r="F7" i="96" s="1"/>
  <c r="B8" i="96"/>
  <c r="C8" i="96"/>
  <c r="F8" i="96" s="1" a="1"/>
  <c r="F8" i="96" s="1"/>
  <c r="B9" i="96"/>
  <c r="C9" i="96"/>
  <c r="F9" i="96" s="1" a="1"/>
  <c r="F9" i="96" s="1"/>
  <c r="B10" i="96"/>
  <c r="C10" i="96"/>
  <c r="F10" i="96" s="1" a="1"/>
  <c r="F10" i="96" s="1"/>
  <c r="B11" i="96"/>
  <c r="C11" i="96"/>
  <c r="F11" i="96" s="1" a="1"/>
  <c r="F11" i="96" s="1"/>
  <c r="B12" i="96"/>
  <c r="C12" i="96"/>
  <c r="F12" i="96" s="1" a="1"/>
  <c r="F12" i="96" s="1"/>
  <c r="B13" i="96"/>
  <c r="C13" i="96"/>
  <c r="F13" i="96" s="1" a="1"/>
  <c r="F13" i="96" s="1"/>
  <c r="B14" i="96"/>
  <c r="C14" i="96"/>
  <c r="F14" i="96" s="1" a="1"/>
  <c r="F14" i="96" s="1"/>
  <c r="B15" i="96"/>
  <c r="C15" i="96"/>
  <c r="F15" i="96" s="1" a="1"/>
  <c r="F15" i="96" s="1"/>
  <c r="B16" i="96"/>
  <c r="C16" i="96"/>
  <c r="F16" i="96" s="1" a="1"/>
  <c r="F16" i="96" s="1"/>
  <c r="B17" i="96"/>
  <c r="C17" i="96"/>
  <c r="F17" i="96" s="1" a="1"/>
  <c r="F17" i="96" s="1"/>
  <c r="B18" i="96"/>
  <c r="C18" i="96"/>
  <c r="F18" i="96" s="1" a="1"/>
  <c r="F18" i="96" s="1"/>
  <c r="B19" i="96"/>
  <c r="C19" i="96"/>
  <c r="F19" i="96" s="1" a="1"/>
  <c r="F19" i="96" s="1"/>
  <c r="B20" i="96"/>
  <c r="C20" i="96"/>
  <c r="F20" i="96" s="1" a="1"/>
  <c r="F20" i="96" s="1"/>
  <c r="B21" i="96"/>
  <c r="C21" i="96"/>
  <c r="F21" i="96" s="1" a="1"/>
  <c r="F21" i="96" s="1"/>
  <c r="B22" i="96"/>
  <c r="C22" i="96"/>
  <c r="F22" i="96" s="1" a="1"/>
  <c r="F22" i="96" s="1"/>
  <c r="B23" i="96"/>
  <c r="C23" i="96"/>
  <c r="F23" i="96" s="1" a="1"/>
  <c r="F23" i="96" s="1"/>
  <c r="B24" i="96"/>
  <c r="C24" i="96"/>
  <c r="F24" i="96" s="1" a="1"/>
  <c r="F24" i="96" s="1"/>
  <c r="B25" i="96"/>
  <c r="C25" i="96"/>
  <c r="F25" i="96" s="1" a="1"/>
  <c r="F25" i="96" s="1"/>
  <c r="B26" i="96"/>
  <c r="C26" i="96"/>
  <c r="F26" i="96" s="1" a="1"/>
  <c r="F26" i="96" s="1"/>
  <c r="B27" i="96"/>
  <c r="C27" i="96"/>
  <c r="F27" i="96" s="1" a="1"/>
  <c r="F27" i="96" s="1"/>
  <c r="B28" i="96"/>
  <c r="C28" i="96"/>
  <c r="F28" i="96" s="1" a="1"/>
  <c r="F28" i="96" s="1"/>
  <c r="B29" i="96"/>
  <c r="C29" i="96"/>
  <c r="F29" i="96" s="1" a="1"/>
  <c r="F29" i="96" s="1"/>
  <c r="B30" i="96"/>
  <c r="C30" i="96"/>
  <c r="F30" i="96" s="1" a="1"/>
  <c r="F30" i="96" s="1"/>
  <c r="B31" i="96"/>
  <c r="C31" i="96"/>
  <c r="F31" i="96" s="1" a="1"/>
  <c r="F31" i="96" s="1"/>
  <c r="B32" i="96"/>
  <c r="C32" i="96"/>
  <c r="F32" i="96" s="1" a="1"/>
  <c r="F32" i="96" s="1"/>
  <c r="B33" i="96"/>
  <c r="C33" i="96"/>
  <c r="F33" i="96" s="1" a="1"/>
  <c r="F33" i="96" s="1"/>
  <c r="B34" i="96"/>
  <c r="C34" i="96"/>
  <c r="F34" i="96" s="1" a="1"/>
  <c r="F34" i="96" s="1"/>
  <c r="B35" i="96"/>
  <c r="C35" i="96"/>
  <c r="F35" i="96" s="1" a="1"/>
  <c r="F35" i="96" s="1"/>
  <c r="B36" i="96"/>
  <c r="C36" i="96"/>
  <c r="F36" i="96" s="1" a="1"/>
  <c r="F36" i="96" s="1"/>
  <c r="B37" i="96"/>
  <c r="C37" i="96"/>
  <c r="F37" i="96" s="1" a="1"/>
  <c r="F37" i="96" s="1"/>
  <c r="B38" i="96"/>
  <c r="C38" i="96"/>
  <c r="E38" i="96" s="1"/>
  <c r="G38" i="96" s="1"/>
  <c r="B39" i="96"/>
  <c r="C39" i="96"/>
  <c r="E39" i="96" s="1"/>
  <c r="G39" i="96" s="1"/>
  <c r="B40" i="96"/>
  <c r="C40" i="96"/>
  <c r="E40" i="96" s="1"/>
  <c r="G40" i="96" s="1"/>
  <c r="B41" i="96"/>
  <c r="C41" i="96"/>
  <c r="E41" i="96" s="1"/>
  <c r="G41" i="96" s="1"/>
  <c r="B42" i="96"/>
  <c r="C42" i="96"/>
  <c r="E42" i="96" s="1"/>
  <c r="G42" i="96" s="1"/>
  <c r="B43" i="96"/>
  <c r="C43" i="96"/>
  <c r="B44" i="96"/>
  <c r="C44" i="96"/>
  <c r="B45" i="96"/>
  <c r="C45" i="96"/>
  <c r="B46" i="96"/>
  <c r="C46" i="96"/>
  <c r="E46" i="96" s="1"/>
  <c r="G46" i="96" s="1"/>
  <c r="B47" i="96"/>
  <c r="C47" i="96"/>
  <c r="E47" i="96" s="1"/>
  <c r="G47" i="96" s="1"/>
  <c r="B48" i="96"/>
  <c r="C48" i="96"/>
  <c r="E48" i="96" s="1"/>
  <c r="G48" i="96" s="1"/>
  <c r="B49" i="96"/>
  <c r="C49" i="96"/>
  <c r="E49" i="96" s="1"/>
  <c r="G49" i="96" s="1"/>
  <c r="B50" i="96"/>
  <c r="C50" i="96"/>
  <c r="B51" i="96"/>
  <c r="C51" i="96"/>
  <c r="E51" i="96" s="1"/>
  <c r="G51" i="96" s="1"/>
  <c r="B52" i="96"/>
  <c r="C52" i="96"/>
  <c r="B53" i="96"/>
  <c r="C53" i="96"/>
  <c r="E53" i="96" s="1"/>
  <c r="G53" i="96" s="1"/>
  <c r="B54" i="96"/>
  <c r="C54" i="96"/>
  <c r="E54" i="96" s="1"/>
  <c r="G54" i="96" s="1"/>
  <c r="B55" i="96"/>
  <c r="C55" i="96"/>
  <c r="E55" i="96" s="1"/>
  <c r="G55" i="96" s="1"/>
  <c r="B56" i="96"/>
  <c r="C56" i="96"/>
  <c r="E56" i="96" s="1"/>
  <c r="G56" i="96" s="1"/>
  <c r="B57" i="96"/>
  <c r="C57" i="96"/>
  <c r="B58" i="96"/>
  <c r="C58" i="96"/>
  <c r="E58" i="96" s="1"/>
  <c r="G58" i="96" s="1"/>
  <c r="B59" i="96"/>
  <c r="C59" i="96"/>
  <c r="B60" i="96"/>
  <c r="C60" i="96"/>
  <c r="E60" i="96" s="1"/>
  <c r="G60" i="96" s="1"/>
  <c r="B61" i="96"/>
  <c r="C61" i="96"/>
  <c r="E61" i="96" s="1"/>
  <c r="G61" i="96" s="1"/>
  <c r="B62" i="96"/>
  <c r="C62" i="96"/>
  <c r="E62" i="96" s="1"/>
  <c r="G62" i="96" s="1"/>
  <c r="B63" i="96"/>
  <c r="C63" i="96"/>
  <c r="E63" i="96" s="1"/>
  <c r="G63" i="96" s="1"/>
  <c r="B64" i="96"/>
  <c r="C64" i="96"/>
  <c r="E64" i="96" s="1"/>
  <c r="G64" i="96" s="1"/>
  <c r="B65" i="96"/>
  <c r="C65" i="96"/>
  <c r="E65" i="96" s="1"/>
  <c r="G65" i="96" s="1"/>
  <c r="B66" i="96"/>
  <c r="C66" i="96"/>
  <c r="B67" i="96"/>
  <c r="C67" i="96"/>
  <c r="E67" i="96" s="1"/>
  <c r="G67" i="96" s="1"/>
  <c r="B68" i="96"/>
  <c r="C68" i="96"/>
  <c r="E68" i="96" s="1"/>
  <c r="G68" i="96" s="1"/>
  <c r="B69" i="96"/>
  <c r="C69" i="96"/>
  <c r="E69" i="96" s="1"/>
  <c r="G69" i="96" s="1"/>
  <c r="B70" i="96"/>
  <c r="C70" i="96"/>
  <c r="E70" i="96" s="1"/>
  <c r="G70" i="96" s="1"/>
  <c r="B71" i="96"/>
  <c r="C71" i="96"/>
  <c r="B72" i="96"/>
  <c r="C72" i="96"/>
  <c r="E72" i="96" s="1"/>
  <c r="G72" i="96" s="1"/>
  <c r="B73" i="96"/>
  <c r="C73" i="96"/>
  <c r="B74" i="96"/>
  <c r="C74" i="96"/>
  <c r="E74" i="96" s="1"/>
  <c r="G74" i="96" s="1"/>
  <c r="B75" i="96"/>
  <c r="C75" i="96"/>
  <c r="E75" i="96" s="1"/>
  <c r="G75" i="96" s="1"/>
  <c r="B76" i="96"/>
  <c r="C76" i="96"/>
  <c r="E76" i="96" s="1"/>
  <c r="G76" i="96" s="1"/>
  <c r="B77" i="96"/>
  <c r="C77" i="96"/>
  <c r="E77" i="96" s="1"/>
  <c r="G77" i="96" s="1"/>
  <c r="B78" i="96"/>
  <c r="C78" i="96"/>
  <c r="B79" i="96"/>
  <c r="C79" i="96"/>
  <c r="E79" i="96" s="1"/>
  <c r="G79" i="96" s="1"/>
  <c r="B80" i="96"/>
  <c r="C80" i="96"/>
  <c r="E80" i="96" s="1"/>
  <c r="G80" i="96" s="1"/>
  <c r="B81" i="96"/>
  <c r="C81" i="96"/>
  <c r="E81" i="96" s="1"/>
  <c r="G81" i="96" s="1"/>
  <c r="B82" i="96"/>
  <c r="C82" i="96"/>
  <c r="E82" i="96" s="1"/>
  <c r="G82" i="96" s="1"/>
  <c r="B83" i="96"/>
  <c r="C83" i="96"/>
  <c r="E83" i="96" s="1"/>
  <c r="G83" i="96" s="1"/>
  <c r="B84" i="96"/>
  <c r="C84" i="96"/>
  <c r="E84" i="96" s="1"/>
  <c r="G84" i="96" s="1"/>
  <c r="B85" i="96"/>
  <c r="C85" i="96"/>
  <c r="B86" i="96"/>
  <c r="C86" i="96"/>
  <c r="E86" i="96" s="1"/>
  <c r="G86" i="96" s="1"/>
  <c r="B87" i="96"/>
  <c r="C87" i="96"/>
  <c r="B88" i="96"/>
  <c r="C88" i="96"/>
  <c r="F88" i="96" s="1" a="1"/>
  <c r="F88" i="96" s="1"/>
  <c r="B89" i="96"/>
  <c r="C89" i="96"/>
  <c r="F89" i="96" s="1" a="1"/>
  <c r="F89" i="96" s="1"/>
  <c r="B90" i="96"/>
  <c r="C90" i="96"/>
  <c r="F90" i="96" s="1" a="1"/>
  <c r="F90" i="96" s="1"/>
  <c r="B91" i="96"/>
  <c r="C91" i="96"/>
  <c r="F91" i="96" s="1" a="1"/>
  <c r="F91" i="96" s="1"/>
  <c r="B92" i="96"/>
  <c r="C92" i="96"/>
  <c r="F92" i="96" s="1" a="1"/>
  <c r="F92" i="96" s="1"/>
  <c r="B93" i="96"/>
  <c r="C93" i="96"/>
  <c r="F93" i="96" s="1" a="1"/>
  <c r="F93" i="96" s="1"/>
  <c r="B94" i="96"/>
  <c r="C94" i="96"/>
  <c r="F94" i="96" s="1" a="1"/>
  <c r="F94" i="96" s="1"/>
  <c r="B95" i="96"/>
  <c r="C95" i="96"/>
  <c r="F95" i="96" s="1" a="1"/>
  <c r="F95" i="96" s="1"/>
  <c r="B96" i="96"/>
  <c r="C96" i="96"/>
  <c r="F96" i="96" s="1" a="1"/>
  <c r="F96" i="96" s="1"/>
  <c r="B97" i="96"/>
  <c r="C97" i="96"/>
  <c r="F97" i="96" s="1" a="1"/>
  <c r="F97" i="96" s="1"/>
  <c r="B98" i="96"/>
  <c r="C98" i="96"/>
  <c r="F98" i="96" s="1" a="1"/>
  <c r="F98" i="96" s="1"/>
  <c r="B99" i="96"/>
  <c r="C99" i="96"/>
  <c r="F99" i="96" s="1" a="1"/>
  <c r="F99" i="96" s="1"/>
  <c r="B100" i="96"/>
  <c r="C100" i="96"/>
  <c r="F100" i="96" s="1" a="1"/>
  <c r="F100" i="96" s="1"/>
  <c r="B101" i="96"/>
  <c r="C101" i="96"/>
  <c r="F101" i="96" s="1" a="1"/>
  <c r="F101" i="96" s="1"/>
  <c r="B102" i="96"/>
  <c r="C102" i="96"/>
  <c r="F102" i="96" s="1" a="1"/>
  <c r="F102" i="96" s="1"/>
  <c r="B103" i="96"/>
  <c r="C103" i="96"/>
  <c r="F103" i="96" s="1" a="1"/>
  <c r="F103" i="96" s="1"/>
  <c r="B104" i="96"/>
  <c r="C104" i="96"/>
  <c r="F104" i="96" s="1" a="1"/>
  <c r="F104" i="96" s="1"/>
  <c r="B105" i="96"/>
  <c r="C105" i="96"/>
  <c r="B106" i="96"/>
  <c r="C106" i="96"/>
  <c r="F106" i="96" s="1" a="1"/>
  <c r="F106" i="96" s="1"/>
  <c r="B107" i="96"/>
  <c r="C107" i="96"/>
  <c r="B108" i="96"/>
  <c r="C108" i="96"/>
  <c r="F108" i="96" s="1" a="1"/>
  <c r="F108" i="96" s="1"/>
  <c r="B109" i="96"/>
  <c r="C109" i="96"/>
  <c r="B110" i="96"/>
  <c r="C110" i="96"/>
  <c r="F110" i="96" s="1" a="1"/>
  <c r="F110" i="96" s="1"/>
  <c r="B111" i="96"/>
  <c r="C111" i="96"/>
  <c r="F111" i="96" s="1" a="1"/>
  <c r="F111" i="96" s="1"/>
  <c r="B112" i="96"/>
  <c r="C112" i="96"/>
  <c r="F112" i="96" s="1" a="1"/>
  <c r="F112" i="96" s="1"/>
  <c r="B113" i="96"/>
  <c r="C113" i="96"/>
  <c r="F113" i="96" s="1" a="1"/>
  <c r="F113" i="96" s="1"/>
  <c r="B114" i="96"/>
  <c r="C114" i="96"/>
  <c r="F114" i="96" s="1" a="1"/>
  <c r="F114" i="96" s="1"/>
  <c r="B115" i="96"/>
  <c r="C115" i="96"/>
  <c r="F115" i="96" s="1" a="1"/>
  <c r="F115" i="96" s="1"/>
  <c r="B116" i="96"/>
  <c r="C116" i="96"/>
  <c r="F116" i="96" s="1" a="1"/>
  <c r="F116" i="96" s="1"/>
  <c r="B117" i="96"/>
  <c r="C117" i="96"/>
  <c r="B118" i="96"/>
  <c r="C118" i="96"/>
  <c r="F118" i="96" s="1" a="1"/>
  <c r="F118" i="96" s="1"/>
  <c r="B119" i="96"/>
  <c r="C119" i="96"/>
  <c r="F119" i="96" s="1" a="1"/>
  <c r="F119" i="96" s="1"/>
  <c r="B120" i="96"/>
  <c r="C120" i="96"/>
  <c r="F120" i="96" s="1" a="1"/>
  <c r="F120" i="96" s="1"/>
  <c r="B121" i="96"/>
  <c r="C121" i="96"/>
  <c r="B122" i="96"/>
  <c r="C122" i="96"/>
  <c r="F122" i="96" s="1" a="1"/>
  <c r="F122" i="96" s="1"/>
  <c r="B123" i="96"/>
  <c r="C123" i="96"/>
  <c r="F123" i="96" s="1" a="1"/>
  <c r="F123" i="96" s="1"/>
  <c r="B124" i="96"/>
  <c r="C124" i="96"/>
  <c r="E124" i="96" s="1"/>
  <c r="G124" i="96" s="1"/>
  <c r="B125" i="96"/>
  <c r="C125" i="96"/>
  <c r="B126" i="96"/>
  <c r="C126" i="96"/>
  <c r="F126" i="96" s="1" a="1"/>
  <c r="F126" i="96" s="1"/>
  <c r="B127" i="96"/>
  <c r="C127" i="96"/>
  <c r="E127" i="96" s="1"/>
  <c r="G127" i="96" s="1"/>
  <c r="B128" i="96"/>
  <c r="C128" i="96"/>
  <c r="B129" i="96"/>
  <c r="C129" i="96"/>
  <c r="E129" i="96" s="1"/>
  <c r="G129" i="96" s="1"/>
  <c r="B130" i="96"/>
  <c r="C130" i="96"/>
  <c r="F130" i="96" s="1" a="1"/>
  <c r="F130" i="96" s="1"/>
  <c r="B131" i="96"/>
  <c r="C131" i="96"/>
  <c r="E131" i="96" s="1"/>
  <c r="G131" i="96" s="1"/>
  <c r="B132" i="96"/>
  <c r="C132" i="96"/>
  <c r="F132" i="96" s="1" a="1"/>
  <c r="F132" i="96" s="1"/>
  <c r="B133" i="96"/>
  <c r="C133" i="96"/>
  <c r="H133" i="96" s="1" a="1"/>
  <c r="H133" i="96" s="1"/>
  <c r="B134" i="96"/>
  <c r="C134" i="96"/>
  <c r="F134" i="96" s="1" a="1"/>
  <c r="F134" i="96" s="1"/>
  <c r="B135" i="96"/>
  <c r="C135" i="96"/>
  <c r="E135" i="96" s="1"/>
  <c r="G135" i="96" s="1"/>
  <c r="B136" i="96"/>
  <c r="C136" i="96"/>
  <c r="F136" i="96" s="1" a="1"/>
  <c r="F136" i="96" s="1"/>
  <c r="B137" i="96"/>
  <c r="C137" i="96"/>
  <c r="H137" i="96" s="1" a="1"/>
  <c r="H137" i="96" s="1"/>
  <c r="B138" i="96"/>
  <c r="C138" i="96"/>
  <c r="F138" i="96" s="1" a="1"/>
  <c r="F138" i="96" s="1"/>
  <c r="B139" i="96"/>
  <c r="C139" i="96"/>
  <c r="B140" i="96"/>
  <c r="C140" i="96"/>
  <c r="H140" i="96" s="1" a="1"/>
  <c r="H140" i="96" s="1"/>
  <c r="B141" i="96"/>
  <c r="C141" i="96"/>
  <c r="F141" i="96" s="1" a="1"/>
  <c r="F141" i="96" s="1"/>
  <c r="B142" i="96"/>
  <c r="C142" i="96"/>
  <c r="H142" i="96" s="1" a="1"/>
  <c r="H142" i="96" s="1"/>
  <c r="B143" i="96"/>
  <c r="C143" i="96"/>
  <c r="F143" i="96" s="1" a="1"/>
  <c r="F143" i="96" s="1"/>
  <c r="B144" i="96"/>
  <c r="C144" i="96"/>
  <c r="F144" i="96" s="1" a="1"/>
  <c r="F144" i="96" s="1"/>
  <c r="B145" i="96"/>
  <c r="C145" i="96"/>
  <c r="B146" i="96"/>
  <c r="C146" i="96"/>
  <c r="B147" i="96"/>
  <c r="C147" i="96"/>
  <c r="E147" i="96" s="1"/>
  <c r="G147" i="96" s="1"/>
  <c r="B148" i="96"/>
  <c r="C148" i="96"/>
  <c r="H148" i="96" s="1" a="1"/>
  <c r="H148" i="96" s="1"/>
  <c r="B149" i="96"/>
  <c r="C149" i="96"/>
  <c r="F149" i="96" s="1" a="1"/>
  <c r="F149" i="96" s="1"/>
  <c r="B150" i="96"/>
  <c r="C150" i="96"/>
  <c r="H150" i="96" s="1" a="1"/>
  <c r="H150" i="96" s="1"/>
  <c r="B151" i="96"/>
  <c r="C151" i="96"/>
  <c r="B152" i="96"/>
  <c r="C152" i="96"/>
  <c r="F152" i="96" s="1" a="1"/>
  <c r="F152" i="96" s="1"/>
  <c r="B153" i="96"/>
  <c r="C153" i="96"/>
  <c r="F153" i="96" s="1" a="1"/>
  <c r="F153" i="96" s="1"/>
  <c r="B154" i="96"/>
  <c r="C154" i="96"/>
  <c r="F154" i="96" s="1" a="1"/>
  <c r="F154" i="96" s="1"/>
  <c r="B155" i="96"/>
  <c r="C155" i="96"/>
  <c r="F155" i="96" s="1" a="1"/>
  <c r="F155" i="96" s="1"/>
  <c r="B156" i="96"/>
  <c r="C156" i="96"/>
  <c r="B157" i="96"/>
  <c r="C157" i="96"/>
  <c r="F157" i="96" s="1" a="1"/>
  <c r="F157" i="96" s="1"/>
  <c r="B158" i="96"/>
  <c r="C158" i="96"/>
  <c r="H158" i="96" s="1" a="1"/>
  <c r="H158" i="96" s="1"/>
  <c r="B159" i="96"/>
  <c r="C159" i="96"/>
  <c r="E159" i="96" s="1"/>
  <c r="G159" i="96" s="1"/>
  <c r="B160" i="96"/>
  <c r="C160" i="96"/>
  <c r="F160" i="96" s="1" a="1"/>
  <c r="F160" i="96" s="1"/>
  <c r="B161" i="96"/>
  <c r="C161" i="96"/>
  <c r="E161" i="96" s="1"/>
  <c r="G161" i="96" s="1"/>
  <c r="B162" i="96"/>
  <c r="C162" i="96"/>
  <c r="F162" i="96" s="1" a="1"/>
  <c r="F162" i="96" s="1"/>
  <c r="B163" i="96"/>
  <c r="C163" i="96"/>
  <c r="E163" i="96" s="1"/>
  <c r="G163" i="96" s="1"/>
  <c r="B164" i="96"/>
  <c r="C164" i="96"/>
  <c r="B165" i="96"/>
  <c r="C165" i="96"/>
  <c r="B166" i="96"/>
  <c r="C166" i="96"/>
  <c r="B167" i="96"/>
  <c r="C167" i="96"/>
  <c r="E167" i="96" s="1"/>
  <c r="G167" i="96" s="1"/>
  <c r="B168" i="96"/>
  <c r="C168" i="96"/>
  <c r="F168" i="96" s="1" a="1"/>
  <c r="F168" i="96" s="1"/>
  <c r="B169" i="96"/>
  <c r="C169" i="96"/>
  <c r="B170" i="96"/>
  <c r="C170" i="96"/>
  <c r="H170" i="96" s="1" a="1"/>
  <c r="H170" i="96" s="1"/>
  <c r="B171" i="96"/>
  <c r="C171" i="96"/>
  <c r="E171" i="96" s="1"/>
  <c r="G171" i="96" s="1"/>
  <c r="B172" i="96"/>
  <c r="C172" i="96"/>
  <c r="F172" i="96" s="1" a="1"/>
  <c r="F172" i="96" s="1"/>
  <c r="B173" i="96"/>
  <c r="C173" i="96"/>
  <c r="E173" i="96" s="1"/>
  <c r="G173" i="96" s="1"/>
  <c r="B174" i="96"/>
  <c r="C174" i="96"/>
  <c r="E174" i="96" s="1"/>
  <c r="G174" i="96" s="1"/>
  <c r="B175" i="96"/>
  <c r="C175" i="96"/>
  <c r="B176" i="96"/>
  <c r="C176" i="96"/>
  <c r="B177" i="96"/>
  <c r="C177" i="96"/>
  <c r="F177" i="96" s="1" a="1"/>
  <c r="F177" i="96" s="1"/>
  <c r="B178" i="96"/>
  <c r="C178" i="96"/>
  <c r="B179" i="96"/>
  <c r="C179" i="96"/>
  <c r="F179" i="96" s="1" a="1"/>
  <c r="F179" i="96" s="1"/>
  <c r="B180" i="96"/>
  <c r="C180" i="96"/>
  <c r="B181" i="96"/>
  <c r="C181" i="96"/>
  <c r="B182" i="96"/>
  <c r="C182" i="96"/>
  <c r="E182" i="96" s="1"/>
  <c r="G182" i="96" s="1"/>
  <c r="B183" i="96"/>
  <c r="C183" i="96"/>
  <c r="B184" i="96"/>
  <c r="C184" i="96"/>
  <c r="B185" i="96"/>
  <c r="C185" i="96"/>
  <c r="H185" i="96" s="1" a="1"/>
  <c r="H185" i="96" s="1"/>
  <c r="B186" i="96"/>
  <c r="C186" i="96"/>
  <c r="B187" i="96"/>
  <c r="C187" i="96"/>
  <c r="B188" i="96"/>
  <c r="C188" i="96"/>
  <c r="B189" i="96"/>
  <c r="C189" i="96"/>
  <c r="E189" i="96" s="1"/>
  <c r="G189" i="96" s="1"/>
  <c r="B190" i="96"/>
  <c r="C190" i="96"/>
  <c r="E190" i="96" s="1"/>
  <c r="G190" i="96" s="1"/>
  <c r="B191" i="96"/>
  <c r="C191" i="96"/>
  <c r="F191" i="96" s="1" a="1"/>
  <c r="F191" i="96" s="1"/>
  <c r="B192" i="96"/>
  <c r="C192" i="96"/>
  <c r="E192" i="96" s="1"/>
  <c r="G192" i="96" s="1"/>
  <c r="B193" i="96"/>
  <c r="C193" i="96"/>
  <c r="B194" i="96"/>
  <c r="C194" i="96"/>
  <c r="B195" i="96"/>
  <c r="C195" i="96"/>
  <c r="F195" i="96" s="1" a="1"/>
  <c r="F195" i="96" s="1"/>
  <c r="B196" i="96"/>
  <c r="C196" i="96"/>
  <c r="F196" i="96" s="1" a="1"/>
  <c r="F196" i="96" s="1"/>
  <c r="B197" i="96"/>
  <c r="C197" i="96"/>
  <c r="H197" i="96" s="1" a="1"/>
  <c r="H197" i="96" s="1"/>
  <c r="B198" i="96"/>
  <c r="C198" i="96"/>
  <c r="B199" i="96"/>
  <c r="C199" i="96"/>
  <c r="H199" i="96" s="1" a="1"/>
  <c r="H199" i="96" s="1"/>
  <c r="B200" i="96"/>
  <c r="C200" i="96"/>
  <c r="B201" i="96"/>
  <c r="C201" i="96"/>
  <c r="B202" i="96"/>
  <c r="C202" i="96"/>
  <c r="H202" i="96" s="1" a="1"/>
  <c r="H202" i="96" s="1"/>
  <c r="B203" i="96"/>
  <c r="C203" i="96"/>
  <c r="B204" i="96"/>
  <c r="C204" i="96"/>
  <c r="B205" i="96"/>
  <c r="C205" i="96"/>
  <c r="B206" i="96"/>
  <c r="C206" i="96"/>
  <c r="F206" i="96" s="1" a="1"/>
  <c r="F206" i="96" s="1"/>
  <c r="B207" i="96"/>
  <c r="C207" i="96"/>
  <c r="E207" i="96" s="1"/>
  <c r="G207" i="96" s="1"/>
  <c r="B208" i="96"/>
  <c r="C208" i="96"/>
  <c r="B209" i="96"/>
  <c r="C209" i="96"/>
  <c r="F209" i="96" s="1" a="1"/>
  <c r="F209" i="96" s="1"/>
  <c r="B210" i="96"/>
  <c r="C210" i="96"/>
  <c r="F210" i="96" s="1" a="1"/>
  <c r="F210" i="96" s="1"/>
  <c r="B211" i="96"/>
  <c r="C211" i="96"/>
  <c r="B212" i="96"/>
  <c r="C212" i="96"/>
  <c r="B213" i="96"/>
  <c r="C213" i="96"/>
  <c r="F213" i="96" s="1" a="1"/>
  <c r="F213" i="96" s="1"/>
  <c r="B214" i="96"/>
  <c r="C214" i="96"/>
  <c r="B215" i="96"/>
  <c r="C215" i="96"/>
  <c r="B216" i="96"/>
  <c r="C216" i="96"/>
  <c r="F216" i="96" s="1" a="1"/>
  <c r="F216" i="96" s="1"/>
  <c r="B217" i="96"/>
  <c r="C217" i="96"/>
  <c r="B218" i="96"/>
  <c r="C218" i="96"/>
  <c r="F218" i="96" s="1" a="1"/>
  <c r="F218" i="96" s="1"/>
  <c r="B219" i="96"/>
  <c r="C219" i="96"/>
  <c r="B220" i="96"/>
  <c r="C220" i="96"/>
  <c r="F220" i="96" s="1" a="1"/>
  <c r="F220" i="96" s="1"/>
  <c r="B221" i="96"/>
  <c r="C221" i="96"/>
  <c r="F221" i="96" s="1" a="1"/>
  <c r="F221" i="96" s="1"/>
  <c r="B222" i="96"/>
  <c r="C222" i="96"/>
  <c r="B223" i="96"/>
  <c r="C223" i="96"/>
  <c r="H223" i="96" s="1" a="1"/>
  <c r="H223" i="96" s="1"/>
  <c r="B224" i="96"/>
  <c r="C224" i="96"/>
  <c r="B225" i="96"/>
  <c r="C225" i="96"/>
  <c r="B226" i="96"/>
  <c r="C226" i="96"/>
  <c r="B227" i="96"/>
  <c r="C227" i="96"/>
  <c r="B228" i="96"/>
  <c r="C228" i="96"/>
  <c r="E228" i="96" s="1"/>
  <c r="G228" i="96" s="1"/>
  <c r="B229" i="96"/>
  <c r="C229" i="96"/>
  <c r="B230" i="96"/>
  <c r="C230" i="96"/>
  <c r="E230" i="96" s="1"/>
  <c r="G230" i="96" s="1"/>
  <c r="B231" i="96"/>
  <c r="C231" i="96"/>
  <c r="E231" i="96" s="1"/>
  <c r="G231" i="96" s="1"/>
  <c r="B232" i="96"/>
  <c r="C232" i="96"/>
  <c r="F232" i="96" s="1" a="1"/>
  <c r="F232" i="96" s="1"/>
  <c r="B233" i="96"/>
  <c r="C233" i="96"/>
  <c r="B234" i="96"/>
  <c r="C234" i="96"/>
  <c r="B235" i="96"/>
  <c r="C235" i="96"/>
  <c r="B236" i="96"/>
  <c r="C236" i="96"/>
  <c r="E236" i="96" s="1"/>
  <c r="G236" i="96" s="1"/>
  <c r="B237" i="96"/>
  <c r="C237" i="96"/>
  <c r="E237" i="96" s="1"/>
  <c r="G237" i="96" s="1"/>
  <c r="B238" i="96"/>
  <c r="C238" i="96"/>
  <c r="E238" i="96" s="1"/>
  <c r="G238" i="96" s="1"/>
  <c r="B239" i="96"/>
  <c r="C239" i="96"/>
  <c r="F239" i="96" s="1" a="1"/>
  <c r="F239" i="96" s="1"/>
  <c r="B240" i="96"/>
  <c r="C240" i="96"/>
  <c r="F240" i="96" s="1" a="1"/>
  <c r="F240" i="96" s="1"/>
  <c r="B241" i="96"/>
  <c r="C241" i="96"/>
  <c r="F241" i="96" s="1" a="1"/>
  <c r="F241" i="96" s="1"/>
  <c r="B242" i="96"/>
  <c r="C242" i="96"/>
  <c r="F242" i="96" s="1" a="1"/>
  <c r="F242" i="96" s="1"/>
  <c r="B243" i="96"/>
  <c r="C243" i="96"/>
  <c r="B244" i="96"/>
  <c r="C244" i="96"/>
  <c r="E244" i="96" s="1"/>
  <c r="G244" i="96" s="1"/>
  <c r="B245" i="96"/>
  <c r="C245" i="96"/>
  <c r="E245" i="96" s="1"/>
  <c r="G245" i="96" s="1"/>
  <c r="B246" i="96"/>
  <c r="C246" i="96"/>
  <c r="B247" i="96"/>
  <c r="C247" i="96"/>
  <c r="B248" i="96"/>
  <c r="C248" i="96"/>
  <c r="F248" i="96" s="1" a="1"/>
  <c r="F248" i="96" s="1"/>
  <c r="B249" i="96"/>
  <c r="C249" i="96"/>
  <c r="B250" i="96"/>
  <c r="C250" i="96"/>
  <c r="F250" i="96" s="1" a="1"/>
  <c r="F250" i="96" s="1"/>
  <c r="B251" i="96"/>
  <c r="C251" i="96"/>
  <c r="E251" i="96" s="1"/>
  <c r="G251" i="96" s="1"/>
  <c r="B252" i="96"/>
  <c r="C252" i="96"/>
  <c r="B253" i="96"/>
  <c r="C253" i="96"/>
  <c r="E253" i="96" s="1"/>
  <c r="G253" i="96" s="1"/>
  <c r="B254" i="96"/>
  <c r="C254" i="96"/>
  <c r="B255" i="96"/>
  <c r="C255" i="96"/>
  <c r="B256" i="96"/>
  <c r="C256" i="96"/>
  <c r="H256" i="96" s="1" a="1"/>
  <c r="H256" i="96" s="1"/>
  <c r="B257" i="96"/>
  <c r="C257" i="96"/>
  <c r="E257" i="96" s="1"/>
  <c r="G257" i="96" s="1"/>
  <c r="B258" i="96"/>
  <c r="C258" i="96"/>
  <c r="H258" i="96" s="1" a="1"/>
  <c r="H258" i="96" s="1"/>
  <c r="B259" i="96"/>
  <c r="C259" i="96"/>
  <c r="H259" i="96" s="1" a="1"/>
  <c r="H259" i="96" s="1"/>
  <c r="B260" i="96"/>
  <c r="C260" i="96"/>
  <c r="H260" i="96" s="1" a="1"/>
  <c r="H260" i="96" s="1"/>
  <c r="B261" i="96"/>
  <c r="C261" i="96"/>
  <c r="H261" i="96" s="1" a="1"/>
  <c r="H261" i="96" s="1"/>
  <c r="B262" i="96"/>
  <c r="C262" i="96"/>
  <c r="F262" i="96" s="1" a="1"/>
  <c r="F262" i="96" s="1"/>
  <c r="B263" i="96"/>
  <c r="C263" i="96"/>
  <c r="B264" i="96"/>
  <c r="C264" i="96"/>
  <c r="B265" i="96"/>
  <c r="C265" i="96"/>
  <c r="B266" i="96"/>
  <c r="C266" i="96"/>
  <c r="F266" i="96" s="1" a="1"/>
  <c r="F266" i="96" s="1"/>
  <c r="B267" i="96"/>
  <c r="C267" i="96"/>
  <c r="H267" i="96" s="1" a="1"/>
  <c r="H267" i="96" s="1"/>
  <c r="B268" i="96"/>
  <c r="C268" i="96"/>
  <c r="H268" i="96" s="1" a="1"/>
  <c r="H268" i="96" s="1"/>
  <c r="B269" i="96"/>
  <c r="C269" i="96"/>
  <c r="H269" i="96" s="1" a="1"/>
  <c r="H269" i="96" s="1"/>
  <c r="B270" i="96"/>
  <c r="C270" i="96"/>
  <c r="B271" i="96"/>
  <c r="C271" i="96"/>
  <c r="H271" i="96" s="1" a="1"/>
  <c r="H271" i="96" s="1"/>
  <c r="B272" i="96"/>
  <c r="C272" i="96"/>
  <c r="H272" i="96" s="1" a="1"/>
  <c r="H272" i="96" s="1"/>
  <c r="B273" i="96"/>
  <c r="C273" i="96"/>
  <c r="B274" i="96"/>
  <c r="C274" i="96"/>
  <c r="H274" i="96" s="1" a="1"/>
  <c r="H274" i="96" s="1"/>
  <c r="B275" i="96"/>
  <c r="C275" i="96"/>
  <c r="H275" i="96" s="1" a="1"/>
  <c r="H275" i="96" s="1"/>
  <c r="B276" i="96"/>
  <c r="C276" i="96"/>
  <c r="H276" i="96" s="1" a="1"/>
  <c r="H276" i="96" s="1"/>
  <c r="B277" i="96"/>
  <c r="C277" i="96"/>
  <c r="B278" i="96"/>
  <c r="C278" i="96"/>
  <c r="E278" i="96" s="1"/>
  <c r="G278" i="96" s="1"/>
  <c r="B279" i="96"/>
  <c r="C279" i="96"/>
  <c r="B280" i="96"/>
  <c r="C280" i="96"/>
  <c r="H280" i="96" s="1" a="1"/>
  <c r="H280" i="96" s="1"/>
  <c r="B281" i="96"/>
  <c r="C281" i="96"/>
  <c r="B282" i="96"/>
  <c r="C282" i="96"/>
  <c r="E282" i="96" s="1"/>
  <c r="G282" i="96" s="1"/>
  <c r="B283" i="96"/>
  <c r="C283" i="96"/>
  <c r="E283" i="96" s="1"/>
  <c r="G283" i="96" s="1"/>
  <c r="B284" i="96"/>
  <c r="C284" i="96"/>
  <c r="H284" i="96" s="1" a="1"/>
  <c r="H284" i="96" s="1"/>
  <c r="B285" i="96"/>
  <c r="C285" i="96"/>
  <c r="B286" i="96"/>
  <c r="C286" i="96"/>
  <c r="F286" i="96" s="1" a="1"/>
  <c r="F286" i="96" s="1"/>
  <c r="B287" i="96"/>
  <c r="C287" i="96"/>
  <c r="H287" i="96" s="1" a="1"/>
  <c r="H287" i="96" s="1"/>
  <c r="B288" i="96"/>
  <c r="C288" i="96"/>
  <c r="B289" i="96"/>
  <c r="C289" i="96"/>
  <c r="B290" i="96"/>
  <c r="C290" i="96"/>
  <c r="B291" i="96"/>
  <c r="C291" i="96"/>
  <c r="B292" i="96"/>
  <c r="C292" i="96"/>
  <c r="F292" i="96" s="1" a="1"/>
  <c r="F292" i="96" s="1"/>
  <c r="B293" i="96"/>
  <c r="C293" i="96"/>
  <c r="F293" i="96" s="1" a="1"/>
  <c r="F293" i="96" s="1"/>
  <c r="B294" i="96"/>
  <c r="C294" i="96"/>
  <c r="F294" i="96" s="1" a="1"/>
  <c r="F294" i="96" s="1"/>
  <c r="B295" i="96"/>
  <c r="C295" i="96"/>
  <c r="F295" i="96" s="1" a="1"/>
  <c r="F295" i="96" s="1"/>
  <c r="B296" i="96"/>
  <c r="C296" i="96"/>
  <c r="F296" i="96" s="1" a="1"/>
  <c r="F296" i="96" s="1"/>
  <c r="B297" i="96"/>
  <c r="C297" i="96"/>
  <c r="F297" i="96" s="1" a="1"/>
  <c r="F297" i="96" s="1"/>
  <c r="B298" i="96"/>
  <c r="C298" i="96"/>
  <c r="F298" i="96" s="1" a="1"/>
  <c r="F298" i="96" s="1"/>
  <c r="B299" i="96"/>
  <c r="C299" i="96"/>
  <c r="F299" i="96" s="1" a="1"/>
  <c r="F299" i="96" s="1"/>
  <c r="B300" i="96"/>
  <c r="C300" i="96"/>
  <c r="F300" i="96" s="1" a="1"/>
  <c r="F300" i="96" s="1"/>
  <c r="B301" i="96"/>
  <c r="C301" i="96"/>
  <c r="F301" i="96" s="1" a="1"/>
  <c r="F301" i="96" s="1"/>
  <c r="B302" i="96"/>
  <c r="C302" i="96"/>
  <c r="F302" i="96" s="1" a="1"/>
  <c r="F302" i="96" s="1"/>
  <c r="B303" i="96"/>
  <c r="C303" i="96"/>
  <c r="F303" i="96" s="1" a="1"/>
  <c r="F303" i="96" s="1"/>
  <c r="B304" i="96"/>
  <c r="C304" i="96"/>
  <c r="F304" i="96" s="1" a="1"/>
  <c r="F304" i="96" s="1"/>
  <c r="B305" i="96"/>
  <c r="C305" i="96"/>
  <c r="F305" i="96" s="1" a="1"/>
  <c r="F305" i="96" s="1"/>
  <c r="B306" i="96"/>
  <c r="C306" i="96"/>
  <c r="F306" i="96" s="1" a="1"/>
  <c r="F306" i="96" s="1"/>
  <c r="B307" i="96"/>
  <c r="C307" i="96"/>
  <c r="F307" i="96" s="1" a="1"/>
  <c r="F307" i="96" s="1"/>
  <c r="B308" i="96"/>
  <c r="C308" i="96"/>
  <c r="F308" i="96" s="1" a="1"/>
  <c r="F308" i="96" s="1"/>
  <c r="B309" i="96"/>
  <c r="C309" i="96"/>
  <c r="F309" i="96" s="1" a="1"/>
  <c r="F309" i="96" s="1"/>
  <c r="B310" i="96"/>
  <c r="C310" i="96"/>
  <c r="F310" i="96" s="1" a="1"/>
  <c r="F310" i="96" s="1"/>
  <c r="B311" i="96"/>
  <c r="C311" i="96"/>
  <c r="F311" i="96" s="1" a="1"/>
  <c r="F311" i="96" s="1"/>
  <c r="B312" i="96"/>
  <c r="C312" i="96"/>
  <c r="F312" i="96" s="1" a="1"/>
  <c r="F312" i="96" s="1"/>
  <c r="B313" i="96"/>
  <c r="C313" i="96"/>
  <c r="F313" i="96" s="1" a="1"/>
  <c r="F313" i="96" s="1"/>
  <c r="B314" i="96"/>
  <c r="C314" i="96"/>
  <c r="F314" i="96" s="1" a="1"/>
  <c r="F314" i="96" s="1"/>
  <c r="B315" i="96"/>
  <c r="C315" i="96"/>
  <c r="F315" i="96" s="1" a="1"/>
  <c r="F315" i="96" s="1"/>
  <c r="B316" i="96"/>
  <c r="C316" i="96"/>
  <c r="F316" i="96" s="1" a="1"/>
  <c r="F316" i="96" s="1"/>
  <c r="B317" i="96"/>
  <c r="C317" i="96"/>
  <c r="F317" i="96" s="1" a="1"/>
  <c r="F317" i="96" s="1"/>
  <c r="B318" i="96"/>
  <c r="C318" i="96"/>
  <c r="F318" i="96" s="1" a="1"/>
  <c r="F318" i="96" s="1"/>
  <c r="B319" i="96"/>
  <c r="C319" i="96"/>
  <c r="F319" i="96" s="1" a="1"/>
  <c r="F319" i="96" s="1"/>
  <c r="B320" i="96"/>
  <c r="C320" i="96"/>
  <c r="F320" i="96" s="1" a="1"/>
  <c r="F320" i="96" s="1"/>
  <c r="B321" i="96"/>
  <c r="C321" i="96"/>
  <c r="F321" i="96" s="1" a="1"/>
  <c r="F321" i="96" s="1"/>
  <c r="B322" i="96"/>
  <c r="C322" i="96"/>
  <c r="F322" i="96" s="1" a="1"/>
  <c r="F322" i="96" s="1"/>
  <c r="B323" i="96"/>
  <c r="C323" i="96"/>
  <c r="F323" i="96" s="1" a="1"/>
  <c r="F323" i="96" s="1"/>
  <c r="B324" i="96"/>
  <c r="C324" i="96"/>
  <c r="F324" i="96" s="1" a="1"/>
  <c r="F324" i="96" s="1"/>
  <c r="B325" i="96"/>
  <c r="C325" i="96"/>
  <c r="F325" i="96" s="1" a="1"/>
  <c r="F325" i="96" s="1"/>
  <c r="B326" i="96"/>
  <c r="C326" i="96"/>
  <c r="F326" i="96" s="1" a="1"/>
  <c r="F326" i="96" s="1"/>
  <c r="B327" i="96"/>
  <c r="C327" i="96"/>
  <c r="F327" i="96" s="1" a="1"/>
  <c r="F327" i="96" s="1"/>
  <c r="B328" i="96"/>
  <c r="C328" i="96"/>
  <c r="F328" i="96" s="1" a="1"/>
  <c r="F328" i="96" s="1"/>
  <c r="B329" i="96"/>
  <c r="C329" i="96"/>
  <c r="F329" i="96" s="1" a="1"/>
  <c r="F329" i="96" s="1"/>
  <c r="B330" i="96"/>
  <c r="C330" i="96"/>
  <c r="F330" i="96" s="1" a="1"/>
  <c r="F330" i="96" s="1"/>
  <c r="B331" i="96"/>
  <c r="C331" i="96"/>
  <c r="F331" i="96" s="1" a="1"/>
  <c r="F331" i="96" s="1"/>
  <c r="B332" i="96"/>
  <c r="C332" i="96"/>
  <c r="F332" i="96" s="1" a="1"/>
  <c r="F332" i="96" s="1"/>
  <c r="B333" i="96"/>
  <c r="C333" i="96"/>
  <c r="F333" i="96" s="1" a="1"/>
  <c r="F333" i="96" s="1"/>
  <c r="B334" i="96"/>
  <c r="C334" i="96"/>
  <c r="F334" i="96" s="1" a="1"/>
  <c r="F334" i="96" s="1"/>
  <c r="B335" i="96"/>
  <c r="C335" i="96"/>
  <c r="F335" i="96" s="1" a="1"/>
  <c r="F335" i="96" s="1"/>
  <c r="B336" i="96"/>
  <c r="C336" i="96"/>
  <c r="F336" i="96" s="1" a="1"/>
  <c r="F336" i="96" s="1"/>
  <c r="B337" i="96"/>
  <c r="C337" i="96"/>
  <c r="F337" i="96" s="1" a="1"/>
  <c r="F337" i="96" s="1"/>
  <c r="B338" i="96"/>
  <c r="C338" i="96"/>
  <c r="F338" i="96" s="1" a="1"/>
  <c r="F338" i="96" s="1"/>
  <c r="B339" i="96"/>
  <c r="C339" i="96"/>
  <c r="F339" i="96" s="1" a="1"/>
  <c r="F339" i="96" s="1"/>
  <c r="B340" i="96"/>
  <c r="C340" i="96"/>
  <c r="F340" i="96" s="1" a="1"/>
  <c r="F340" i="96" s="1"/>
  <c r="B341" i="96"/>
  <c r="C341" i="96"/>
  <c r="F341" i="96" s="1" a="1"/>
  <c r="F341" i="96" s="1"/>
  <c r="B342" i="96"/>
  <c r="C342" i="96"/>
  <c r="F342" i="96" s="1" a="1"/>
  <c r="F342" i="96" s="1"/>
  <c r="B343" i="96"/>
  <c r="C343" i="96"/>
  <c r="F343" i="96" s="1" a="1"/>
  <c r="F343" i="96" s="1"/>
  <c r="B344" i="96"/>
  <c r="C344" i="96"/>
  <c r="F344" i="96" s="1" a="1"/>
  <c r="F344" i="96" s="1"/>
  <c r="B345" i="96"/>
  <c r="C345" i="96"/>
  <c r="F345" i="96" s="1" a="1"/>
  <c r="F345" i="96" s="1"/>
  <c r="B346" i="96"/>
  <c r="C346" i="96"/>
  <c r="F346" i="96" s="1" a="1"/>
  <c r="F346" i="96" s="1"/>
  <c r="B347" i="96"/>
  <c r="C347" i="96"/>
  <c r="F347" i="96" s="1" a="1"/>
  <c r="F347" i="96" s="1"/>
  <c r="B348" i="96"/>
  <c r="C348" i="96"/>
  <c r="E348" i="96" s="1"/>
  <c r="G348" i="96" s="1"/>
  <c r="B349" i="96"/>
  <c r="C349" i="96"/>
  <c r="E349" i="96" s="1"/>
  <c r="G349" i="96" s="1"/>
  <c r="B350" i="96"/>
  <c r="C350" i="96"/>
  <c r="B351" i="96"/>
  <c r="C351" i="96"/>
  <c r="E351" i="96" s="1"/>
  <c r="G351" i="96" s="1"/>
  <c r="B352" i="96"/>
  <c r="C352" i="96"/>
  <c r="E352" i="96" s="1"/>
  <c r="G352" i="96" s="1"/>
  <c r="B353" i="96"/>
  <c r="C353" i="96"/>
  <c r="B354" i="96"/>
  <c r="C354" i="96"/>
  <c r="E354" i="96" s="1"/>
  <c r="G354" i="96" s="1"/>
  <c r="B355" i="96"/>
  <c r="C355" i="96"/>
  <c r="H355" i="96" s="1" a="1"/>
  <c r="H355" i="96" s="1"/>
  <c r="B356" i="96"/>
  <c r="C356" i="96"/>
  <c r="E356" i="96" s="1"/>
  <c r="G356" i="96" s="1"/>
  <c r="B357" i="96"/>
  <c r="C357" i="96"/>
  <c r="B358" i="96"/>
  <c r="C358" i="96"/>
  <c r="E358" i="96" s="1"/>
  <c r="G358" i="96" s="1"/>
  <c r="B359" i="96"/>
  <c r="C359" i="96"/>
  <c r="H359" i="96" s="1" a="1"/>
  <c r="H359" i="96" s="1"/>
  <c r="B360" i="96"/>
  <c r="C360" i="96"/>
  <c r="B361" i="96"/>
  <c r="C361" i="96"/>
  <c r="B362" i="96"/>
  <c r="C362" i="96"/>
  <c r="E362" i="96" s="1"/>
  <c r="G362" i="96" s="1"/>
  <c r="B363" i="96"/>
  <c r="C363" i="96"/>
  <c r="F363" i="96" s="1" a="1"/>
  <c r="F363" i="96" s="1"/>
  <c r="B364" i="96"/>
  <c r="C364" i="96"/>
  <c r="E364" i="96" s="1"/>
  <c r="G364" i="96" s="1"/>
  <c r="B365" i="96"/>
  <c r="C365" i="96"/>
  <c r="H365" i="96" s="1" a="1"/>
  <c r="H365" i="96" s="1"/>
  <c r="B366" i="96"/>
  <c r="C366" i="96"/>
  <c r="E366" i="96" s="1"/>
  <c r="G366" i="96" s="1"/>
  <c r="B3" i="97"/>
  <c r="C3" i="97"/>
  <c r="B4" i="97"/>
  <c r="C4" i="97"/>
  <c r="B5" i="97"/>
  <c r="C5" i="97"/>
  <c r="B6" i="97"/>
  <c r="C6" i="97"/>
  <c r="B7" i="97"/>
  <c r="C7" i="97"/>
  <c r="B8" i="97"/>
  <c r="C8" i="97"/>
  <c r="B9" i="97"/>
  <c r="C9" i="97"/>
  <c r="B10" i="97"/>
  <c r="C10" i="97"/>
  <c r="B11" i="97"/>
  <c r="C11" i="97"/>
  <c r="B12" i="97"/>
  <c r="C12" i="97"/>
  <c r="B13" i="97"/>
  <c r="C13" i="97"/>
  <c r="B14" i="97"/>
  <c r="C14" i="97"/>
  <c r="B15" i="97"/>
  <c r="C15" i="97"/>
  <c r="B16" i="97"/>
  <c r="C16" i="97"/>
  <c r="B17" i="97"/>
  <c r="C17" i="97"/>
  <c r="B18" i="97"/>
  <c r="C18" i="97"/>
  <c r="B19" i="97"/>
  <c r="C19" i="97"/>
  <c r="B20" i="97"/>
  <c r="C20" i="97"/>
  <c r="B21" i="97"/>
  <c r="C21" i="97"/>
  <c r="B22" i="97"/>
  <c r="C22" i="97"/>
  <c r="B23" i="97"/>
  <c r="C23" i="97"/>
  <c r="B24" i="97"/>
  <c r="C24" i="97"/>
  <c r="B25" i="97"/>
  <c r="C25" i="97"/>
  <c r="B26" i="97"/>
  <c r="C26" i="97"/>
  <c r="B27" i="97"/>
  <c r="C27" i="97"/>
  <c r="B28" i="97"/>
  <c r="C28" i="97"/>
  <c r="B29" i="97"/>
  <c r="C29" i="97"/>
  <c r="B30" i="97"/>
  <c r="C30" i="97"/>
  <c r="B31" i="97"/>
  <c r="C31" i="97"/>
  <c r="B32" i="97"/>
  <c r="C32" i="97"/>
  <c r="B33" i="97"/>
  <c r="C33" i="97"/>
  <c r="B34" i="97"/>
  <c r="C34" i="97"/>
  <c r="B35" i="97"/>
  <c r="C35" i="97"/>
  <c r="H35" i="97" s="1" a="1"/>
  <c r="H35" i="97" s="1"/>
  <c r="B36" i="97"/>
  <c r="C36" i="97"/>
  <c r="B37" i="97"/>
  <c r="C37" i="97"/>
  <c r="B38" i="97"/>
  <c r="C38" i="97"/>
  <c r="H38" i="97" s="1" a="1"/>
  <c r="H38" i="97" s="1"/>
  <c r="B39" i="97"/>
  <c r="C39" i="97"/>
  <c r="H39" i="97" s="1" a="1"/>
  <c r="H39" i="97" s="1"/>
  <c r="B40" i="97"/>
  <c r="C40" i="97"/>
  <c r="B41" i="97"/>
  <c r="C41" i="97"/>
  <c r="B42" i="97"/>
  <c r="C42" i="97"/>
  <c r="H42" i="97" s="1" a="1"/>
  <c r="H42" i="97" s="1"/>
  <c r="B43" i="97"/>
  <c r="C43" i="97"/>
  <c r="B44" i="97"/>
  <c r="C44" i="97"/>
  <c r="B45" i="97"/>
  <c r="C45" i="97"/>
  <c r="B46" i="97"/>
  <c r="C46" i="97"/>
  <c r="H46" i="97" s="1" a="1"/>
  <c r="H46" i="97" s="1"/>
  <c r="B47" i="97"/>
  <c r="C47" i="97"/>
  <c r="B48" i="97"/>
  <c r="C48" i="97"/>
  <c r="B49" i="97"/>
  <c r="C49" i="97"/>
  <c r="B50" i="97"/>
  <c r="C50" i="97"/>
  <c r="H50" i="97" s="1" a="1"/>
  <c r="H50" i="97" s="1"/>
  <c r="B51" i="97"/>
  <c r="C51" i="97"/>
  <c r="B52" i="97"/>
  <c r="C52" i="97"/>
  <c r="B53" i="97"/>
  <c r="C53" i="97"/>
  <c r="B54" i="97"/>
  <c r="C54" i="97"/>
  <c r="H54" i="97" s="1" a="1"/>
  <c r="H54" i="97" s="1"/>
  <c r="B55" i="97"/>
  <c r="C55" i="97"/>
  <c r="B56" i="97"/>
  <c r="C56" i="97"/>
  <c r="B57" i="97"/>
  <c r="C57" i="97"/>
  <c r="B58" i="97"/>
  <c r="C58" i="97"/>
  <c r="H58" i="97" s="1" a="1"/>
  <c r="H58" i="97" s="1"/>
  <c r="B59" i="97"/>
  <c r="C59" i="97"/>
  <c r="B60" i="97"/>
  <c r="C60" i="97"/>
  <c r="B61" i="97"/>
  <c r="C61" i="97"/>
  <c r="B62" i="97"/>
  <c r="C62" i="97"/>
  <c r="H62" i="97" s="1" a="1"/>
  <c r="H62" i="97" s="1"/>
  <c r="B63" i="97"/>
  <c r="C63" i="97"/>
  <c r="B64" i="97"/>
  <c r="C64" i="97"/>
  <c r="B65" i="97"/>
  <c r="C65" i="97"/>
  <c r="B66" i="97"/>
  <c r="C66" i="97"/>
  <c r="H66" i="97" s="1" a="1"/>
  <c r="H66" i="97" s="1"/>
  <c r="B67" i="97"/>
  <c r="C67" i="97"/>
  <c r="B68" i="97"/>
  <c r="C68" i="97"/>
  <c r="B69" i="97"/>
  <c r="C69" i="97"/>
  <c r="H69" i="97" s="1" a="1"/>
  <c r="H69" i="97" s="1"/>
  <c r="B70" i="97"/>
  <c r="C70" i="97"/>
  <c r="H70" i="97" s="1" a="1"/>
  <c r="H70" i="97" s="1"/>
  <c r="B71" i="97"/>
  <c r="C71" i="97"/>
  <c r="B72" i="97"/>
  <c r="C72" i="97"/>
  <c r="H72" i="97" s="1" a="1"/>
  <c r="H72" i="97" s="1"/>
  <c r="B73" i="97"/>
  <c r="C73" i="97"/>
  <c r="E73" i="97" s="1"/>
  <c r="G73" i="97" s="1"/>
  <c r="B74" i="97"/>
  <c r="C74" i="97"/>
  <c r="H74" i="97" s="1" a="1"/>
  <c r="H74" i="97" s="1"/>
  <c r="B75" i="97"/>
  <c r="C75" i="97"/>
  <c r="B76" i="97"/>
  <c r="C76" i="97"/>
  <c r="B77" i="97"/>
  <c r="C77" i="97"/>
  <c r="E77" i="97" s="1"/>
  <c r="G77" i="97" s="1"/>
  <c r="B78" i="97"/>
  <c r="C78" i="97"/>
  <c r="H78" i="97" s="1" a="1"/>
  <c r="H78" i="97" s="1"/>
  <c r="B79" i="97"/>
  <c r="C79" i="97"/>
  <c r="B80" i="97"/>
  <c r="C80" i="97"/>
  <c r="H80" i="97" s="1" a="1"/>
  <c r="H80" i="97" s="1"/>
  <c r="B81" i="97"/>
  <c r="C81" i="97"/>
  <c r="E81" i="97" s="1"/>
  <c r="G81" i="97" s="1"/>
  <c r="B82" i="97"/>
  <c r="C82" i="97"/>
  <c r="H82" i="97" s="1" a="1"/>
  <c r="H82" i="97" s="1"/>
  <c r="B83" i="97"/>
  <c r="C83" i="97"/>
  <c r="E83" i="97" s="1"/>
  <c r="G83" i="97" s="1"/>
  <c r="B84" i="97"/>
  <c r="C84" i="97"/>
  <c r="E84" i="97" s="1"/>
  <c r="G84" i="97" s="1"/>
  <c r="B85" i="97"/>
  <c r="C85" i="97"/>
  <c r="E85" i="97" s="1"/>
  <c r="G85" i="97" s="1"/>
  <c r="B86" i="97"/>
  <c r="C86" i="97"/>
  <c r="H86" i="97" s="1" a="1"/>
  <c r="H86" i="97" s="1"/>
  <c r="B87" i="97"/>
  <c r="C87" i="97"/>
  <c r="E87" i="97" s="1"/>
  <c r="G87" i="97" s="1"/>
  <c r="B88" i="97"/>
  <c r="C88" i="97"/>
  <c r="F88" i="97" s="1" a="1"/>
  <c r="F88" i="97" s="1"/>
  <c r="B89" i="97"/>
  <c r="C89" i="97"/>
  <c r="E89" i="97" s="1"/>
  <c r="G89" i="97" s="1"/>
  <c r="B90" i="97"/>
  <c r="C90" i="97"/>
  <c r="H90" i="97" s="1" a="1"/>
  <c r="H90" i="97" s="1"/>
  <c r="B91" i="97"/>
  <c r="C91" i="97"/>
  <c r="E91" i="97" s="1"/>
  <c r="G91" i="97" s="1"/>
  <c r="B92" i="97"/>
  <c r="C92" i="97"/>
  <c r="B93" i="97"/>
  <c r="C93" i="97"/>
  <c r="F93" i="97" s="1" a="1"/>
  <c r="F93" i="97" s="1"/>
  <c r="B94" i="97"/>
  <c r="C94" i="97"/>
  <c r="H94" i="97" s="1" a="1"/>
  <c r="H94" i="97" s="1"/>
  <c r="B95" i="97"/>
  <c r="C95" i="97"/>
  <c r="H95" i="97" s="1" a="1"/>
  <c r="H95" i="97" s="1"/>
  <c r="B96" i="97"/>
  <c r="C96" i="97"/>
  <c r="F96" i="97" s="1" a="1"/>
  <c r="F96" i="97" s="1"/>
  <c r="B97" i="97"/>
  <c r="C97" i="97"/>
  <c r="H97" i="97" s="1" a="1"/>
  <c r="H97" i="97" s="1"/>
  <c r="B98" i="97"/>
  <c r="C98" i="97"/>
  <c r="F98" i="97" s="1" a="1"/>
  <c r="F98" i="97" s="1"/>
  <c r="B99" i="97"/>
  <c r="C99" i="97"/>
  <c r="E99" i="97" s="1"/>
  <c r="G99" i="97" s="1"/>
  <c r="B100" i="97"/>
  <c r="C100" i="97"/>
  <c r="B101" i="97"/>
  <c r="C101" i="97"/>
  <c r="H101" i="97" s="1" a="1"/>
  <c r="H101" i="97" s="1"/>
  <c r="B102" i="97"/>
  <c r="C102" i="97"/>
  <c r="H102" i="97" s="1" a="1"/>
  <c r="H102" i="97" s="1"/>
  <c r="B103" i="97"/>
  <c r="C103" i="97"/>
  <c r="H103" i="97" s="1" a="1"/>
  <c r="H103" i="97" s="1"/>
  <c r="B104" i="97"/>
  <c r="C104" i="97"/>
  <c r="E104" i="97" s="1"/>
  <c r="G104" i="97" s="1"/>
  <c r="B105" i="97"/>
  <c r="C105" i="97"/>
  <c r="H105" i="97" s="1" a="1"/>
  <c r="H105" i="97" s="1"/>
  <c r="B106" i="97"/>
  <c r="C106" i="97"/>
  <c r="F106" i="97" s="1" a="1"/>
  <c r="F106" i="97" s="1"/>
  <c r="B107" i="97"/>
  <c r="C107" i="97"/>
  <c r="E107" i="97" s="1"/>
  <c r="G107" i="97" s="1"/>
  <c r="B108" i="97"/>
  <c r="C108" i="97"/>
  <c r="B109" i="97"/>
  <c r="C109" i="97"/>
  <c r="H109" i="97" s="1" a="1"/>
  <c r="H109" i="97" s="1"/>
  <c r="B110" i="97"/>
  <c r="C110" i="97"/>
  <c r="H110" i="97" s="1" a="1"/>
  <c r="H110" i="97" s="1"/>
  <c r="B111" i="97"/>
  <c r="C111" i="97"/>
  <c r="H111" i="97" s="1" a="1"/>
  <c r="H111" i="97" s="1"/>
  <c r="B112" i="97"/>
  <c r="C112" i="97"/>
  <c r="F112" i="97" s="1" a="1"/>
  <c r="F112" i="97" s="1"/>
  <c r="B113" i="97"/>
  <c r="C113" i="97"/>
  <c r="H113" i="97" s="1" a="1"/>
  <c r="H113" i="97" s="1"/>
  <c r="B114" i="97"/>
  <c r="C114" i="97"/>
  <c r="B115" i="97"/>
  <c r="C115" i="97"/>
  <c r="E115" i="97" s="1"/>
  <c r="G115" i="97" s="1"/>
  <c r="B116" i="97"/>
  <c r="C116" i="97"/>
  <c r="B117" i="97"/>
  <c r="C117" i="97"/>
  <c r="H117" i="97" s="1" a="1"/>
  <c r="H117" i="97" s="1"/>
  <c r="B118" i="97"/>
  <c r="C118" i="97"/>
  <c r="H118" i="97" s="1" a="1"/>
  <c r="H118" i="97" s="1"/>
  <c r="B119" i="97"/>
  <c r="C119" i="97"/>
  <c r="H119" i="97" s="1" a="1"/>
  <c r="H119" i="97" s="1"/>
  <c r="B120" i="97"/>
  <c r="C120" i="97"/>
  <c r="H120" i="97" s="1" a="1"/>
  <c r="H120" i="97" s="1"/>
  <c r="B121" i="97"/>
  <c r="C121" i="97"/>
  <c r="H121" i="97" s="1" a="1"/>
  <c r="H121" i="97" s="1"/>
  <c r="B122" i="97"/>
  <c r="C122" i="97"/>
  <c r="E122" i="97" s="1"/>
  <c r="G122" i="97" s="1"/>
  <c r="B123" i="97"/>
  <c r="C123" i="97"/>
  <c r="B124" i="97"/>
  <c r="C124" i="97"/>
  <c r="B125" i="97"/>
  <c r="C125" i="97"/>
  <c r="H125" i="97" s="1" a="1"/>
  <c r="H125" i="97" s="1"/>
  <c r="B126" i="97"/>
  <c r="C126" i="97"/>
  <c r="H126" i="97" s="1" a="1"/>
  <c r="H126" i="97" s="1"/>
  <c r="B127" i="97"/>
  <c r="C127" i="97"/>
  <c r="H127" i="97" s="1" a="1"/>
  <c r="H127" i="97" s="1"/>
  <c r="B128" i="97"/>
  <c r="C128" i="97"/>
  <c r="B129" i="97"/>
  <c r="C129" i="97"/>
  <c r="H129" i="97" s="1" a="1"/>
  <c r="H129" i="97" s="1"/>
  <c r="B130" i="97"/>
  <c r="C130" i="97"/>
  <c r="F130" i="97" s="1" a="1"/>
  <c r="F130" i="97" s="1"/>
  <c r="B131" i="97"/>
  <c r="C131" i="97"/>
  <c r="E131" i="97" s="1"/>
  <c r="G131" i="97" s="1"/>
  <c r="B132" i="97"/>
  <c r="C132" i="97"/>
  <c r="B133" i="97"/>
  <c r="C133" i="97"/>
  <c r="H133" i="97" s="1" a="1"/>
  <c r="H133" i="97" s="1"/>
  <c r="B134" i="97"/>
  <c r="C134" i="97"/>
  <c r="H134" i="97" s="1" a="1"/>
  <c r="H134" i="97" s="1"/>
  <c r="B135" i="97"/>
  <c r="C135" i="97"/>
  <c r="H135" i="97" s="1" a="1"/>
  <c r="H135" i="97" s="1"/>
  <c r="B136" i="97"/>
  <c r="C136" i="97"/>
  <c r="F136" i="97" s="1" a="1"/>
  <c r="F136" i="97" s="1"/>
  <c r="B137" i="97"/>
  <c r="C137" i="97"/>
  <c r="H137" i="97" s="1" a="1"/>
  <c r="H137" i="97" s="1"/>
  <c r="B138" i="97"/>
  <c r="C138" i="97"/>
  <c r="H138" i="97" s="1" a="1"/>
  <c r="H138" i="97" s="1"/>
  <c r="B139" i="97"/>
  <c r="C139" i="97"/>
  <c r="B140" i="97"/>
  <c r="C140" i="97"/>
  <c r="B141" i="97"/>
  <c r="C141" i="97"/>
  <c r="H141" i="97" s="1" a="1"/>
  <c r="H141" i="97" s="1"/>
  <c r="B142" i="97"/>
  <c r="C142" i="97"/>
  <c r="H142" i="97" s="1" a="1"/>
  <c r="H142" i="97" s="1"/>
  <c r="B143" i="97"/>
  <c r="C143" i="97"/>
  <c r="H143" i="97" s="1" a="1"/>
  <c r="H143" i="97" s="1"/>
  <c r="B144" i="97"/>
  <c r="C144" i="97"/>
  <c r="F144" i="97" s="1" a="1"/>
  <c r="F144" i="97" s="1"/>
  <c r="B145" i="97"/>
  <c r="C145" i="97"/>
  <c r="H145" i="97" s="1" a="1"/>
  <c r="H145" i="97" s="1"/>
  <c r="B146" i="97"/>
  <c r="C146" i="97"/>
  <c r="H146" i="97" s="1" a="1"/>
  <c r="H146" i="97" s="1"/>
  <c r="B147" i="97"/>
  <c r="C147" i="97"/>
  <c r="E147" i="97" s="1"/>
  <c r="G147" i="97" s="1"/>
  <c r="B148" i="97"/>
  <c r="C148" i="97"/>
  <c r="B149" i="97"/>
  <c r="C149" i="97"/>
  <c r="E149" i="97" s="1"/>
  <c r="G149" i="97" s="1"/>
  <c r="B150" i="97"/>
  <c r="C150" i="97"/>
  <c r="H150" i="97" s="1" a="1"/>
  <c r="H150" i="97" s="1"/>
  <c r="B151" i="97"/>
  <c r="C151" i="97"/>
  <c r="H151" i="97" s="1" a="1"/>
  <c r="H151" i="97" s="1"/>
  <c r="B152" i="97"/>
  <c r="C152" i="97"/>
  <c r="F152" i="97" s="1" a="1"/>
  <c r="F152" i="97" s="1"/>
  <c r="B153" i="97"/>
  <c r="C153" i="97"/>
  <c r="H153" i="97" s="1" a="1"/>
  <c r="H153" i="97" s="1"/>
  <c r="B154" i="97"/>
  <c r="C154" i="97"/>
  <c r="E154" i="97" s="1"/>
  <c r="G154" i="97" s="1"/>
  <c r="B155" i="97"/>
  <c r="C155" i="97"/>
  <c r="E155" i="97" s="1"/>
  <c r="G155" i="97" s="1"/>
  <c r="B156" i="97"/>
  <c r="C156" i="97"/>
  <c r="E156" i="97" s="1"/>
  <c r="G156" i="97" s="1"/>
  <c r="B157" i="97"/>
  <c r="C157" i="97"/>
  <c r="F157" i="97" s="1" a="1"/>
  <c r="F157" i="97" s="1"/>
  <c r="B158" i="97"/>
  <c r="C158" i="97"/>
  <c r="F158" i="97" s="1" a="1"/>
  <c r="F158" i="97" s="1"/>
  <c r="B159" i="97"/>
  <c r="C159" i="97"/>
  <c r="B160" i="97"/>
  <c r="C160" i="97"/>
  <c r="E160" i="97" s="1"/>
  <c r="G160" i="97" s="1"/>
  <c r="B161" i="97"/>
  <c r="C161" i="97"/>
  <c r="H161" i="97" s="1" a="1"/>
  <c r="H161" i="97" s="1"/>
  <c r="B162" i="97"/>
  <c r="C162" i="97"/>
  <c r="E162" i="97" s="1"/>
  <c r="G162" i="97" s="1"/>
  <c r="B163" i="97"/>
  <c r="C163" i="97"/>
  <c r="H163" i="97" s="1" a="1"/>
  <c r="H163" i="97" s="1"/>
  <c r="B164" i="97"/>
  <c r="C164" i="97"/>
  <c r="F164" i="97" s="1" a="1"/>
  <c r="F164" i="97" s="1"/>
  <c r="B165" i="97"/>
  <c r="C165" i="97"/>
  <c r="H165" i="97" s="1" a="1"/>
  <c r="H165" i="97" s="1"/>
  <c r="B166" i="97"/>
  <c r="C166" i="97"/>
  <c r="F166" i="97" s="1" a="1"/>
  <c r="F166" i="97" s="1"/>
  <c r="B167" i="97"/>
  <c r="C167" i="97"/>
  <c r="B168" i="97"/>
  <c r="C168" i="97"/>
  <c r="E168" i="97" s="1"/>
  <c r="G168" i="97" s="1"/>
  <c r="B169" i="97"/>
  <c r="C169" i="97"/>
  <c r="H169" i="97" s="1" a="1"/>
  <c r="H169" i="97" s="1"/>
  <c r="B170" i="97"/>
  <c r="C170" i="97"/>
  <c r="E170" i="97" s="1"/>
  <c r="G170" i="97" s="1"/>
  <c r="B171" i="97"/>
  <c r="C171" i="97"/>
  <c r="E171" i="97" s="1"/>
  <c r="G171" i="97" s="1"/>
  <c r="B172" i="97"/>
  <c r="C172" i="97"/>
  <c r="F172" i="97" s="1" a="1"/>
  <c r="F172" i="97" s="1"/>
  <c r="B173" i="97"/>
  <c r="C173" i="97"/>
  <c r="B174" i="97"/>
  <c r="C174" i="97"/>
  <c r="F174" i="97" s="1" a="1"/>
  <c r="F174" i="97" s="1"/>
  <c r="B175" i="97"/>
  <c r="C175" i="97"/>
  <c r="F175" i="97" s="1" a="1"/>
  <c r="F175" i="97" s="1"/>
  <c r="B176" i="97"/>
  <c r="C176" i="97"/>
  <c r="E176" i="97" s="1"/>
  <c r="G176" i="97" s="1"/>
  <c r="B177" i="97"/>
  <c r="C177" i="97"/>
  <c r="H177" i="97" s="1" a="1"/>
  <c r="H177" i="97" s="1"/>
  <c r="B178" i="97"/>
  <c r="C178" i="97"/>
  <c r="E178" i="97" s="1"/>
  <c r="G178" i="97" s="1"/>
  <c r="B179" i="97"/>
  <c r="C179" i="97"/>
  <c r="H179" i="97" s="1" a="1"/>
  <c r="H179" i="97" s="1"/>
  <c r="B180" i="97"/>
  <c r="C180" i="97"/>
  <c r="F180" i="97" s="1" a="1"/>
  <c r="F180" i="97" s="1"/>
  <c r="B181" i="97"/>
  <c r="C181" i="97"/>
  <c r="E181" i="97" s="1"/>
  <c r="G181" i="97" s="1"/>
  <c r="B182" i="97"/>
  <c r="C182" i="97"/>
  <c r="F182" i="97" s="1" a="1"/>
  <c r="F182" i="97" s="1"/>
  <c r="B183" i="97"/>
  <c r="C183" i="97"/>
  <c r="F183" i="97" s="1" a="1"/>
  <c r="F183" i="97" s="1"/>
  <c r="B184" i="97"/>
  <c r="C184" i="97"/>
  <c r="B185" i="97"/>
  <c r="C185" i="97"/>
  <c r="H185" i="97" s="1" a="1"/>
  <c r="H185" i="97" s="1"/>
  <c r="B186" i="97"/>
  <c r="C186" i="97"/>
  <c r="H186" i="97" s="1" a="1"/>
  <c r="H186" i="97" s="1"/>
  <c r="B187" i="97"/>
  <c r="C187" i="97"/>
  <c r="E187" i="97" s="1"/>
  <c r="G187" i="97" s="1"/>
  <c r="B188" i="97"/>
  <c r="C188" i="97"/>
  <c r="B189" i="97"/>
  <c r="C189" i="97"/>
  <c r="E189" i="97" s="1"/>
  <c r="G189" i="97" s="1"/>
  <c r="B190" i="97"/>
  <c r="C190" i="97"/>
  <c r="B191" i="97"/>
  <c r="C191" i="97"/>
  <c r="F191" i="97" s="1" a="1"/>
  <c r="F191" i="97" s="1"/>
  <c r="B192" i="97"/>
  <c r="C192" i="97"/>
  <c r="E192" i="97" s="1"/>
  <c r="G192" i="97" s="1"/>
  <c r="B193" i="97"/>
  <c r="C193" i="97"/>
  <c r="B194" i="97"/>
  <c r="C194" i="97"/>
  <c r="E194" i="97" s="1"/>
  <c r="G194" i="97" s="1"/>
  <c r="B195" i="97"/>
  <c r="C195" i="97"/>
  <c r="B196" i="97"/>
  <c r="C196" i="97"/>
  <c r="F196" i="97" s="1" a="1"/>
  <c r="F196" i="97" s="1"/>
  <c r="B197" i="97"/>
  <c r="C197" i="97"/>
  <c r="H197" i="97" s="1" a="1"/>
  <c r="H197" i="97" s="1"/>
  <c r="B198" i="97"/>
  <c r="C198" i="97"/>
  <c r="H198" i="97" s="1" a="1"/>
  <c r="H198" i="97" s="1"/>
  <c r="B199" i="97"/>
  <c r="C199" i="97"/>
  <c r="H199" i="97" s="1" a="1"/>
  <c r="H199" i="97" s="1"/>
  <c r="B200" i="97"/>
  <c r="C200" i="97"/>
  <c r="H200" i="97" s="1" a="1"/>
  <c r="H200" i="97" s="1"/>
  <c r="B201" i="97"/>
  <c r="C201" i="97"/>
  <c r="H201" i="97" s="1" a="1"/>
  <c r="H201" i="97" s="1"/>
  <c r="B202" i="97"/>
  <c r="C202" i="97"/>
  <c r="F202" i="97" s="1" a="1"/>
  <c r="F202" i="97" s="1"/>
  <c r="B203" i="97"/>
  <c r="C203" i="97"/>
  <c r="E203" i="97" s="1"/>
  <c r="G203" i="97" s="1"/>
  <c r="B204" i="97"/>
  <c r="C204" i="97"/>
  <c r="B205" i="97"/>
  <c r="C205" i="97"/>
  <c r="F205" i="97" s="1" a="1"/>
  <c r="F205" i="97" s="1"/>
  <c r="B206" i="97"/>
  <c r="C206" i="97"/>
  <c r="H206" i="97" s="1" a="1"/>
  <c r="H206" i="97" s="1"/>
  <c r="B207" i="97"/>
  <c r="C207" i="97"/>
  <c r="H207" i="97" s="1" a="1"/>
  <c r="H207" i="97" s="1"/>
  <c r="B208" i="97"/>
  <c r="C208" i="97"/>
  <c r="H208" i="97" s="1" a="1"/>
  <c r="H208" i="97" s="1"/>
  <c r="B209" i="97"/>
  <c r="C209" i="97"/>
  <c r="H209" i="97" s="1" a="1"/>
  <c r="H209" i="97" s="1"/>
  <c r="B210" i="97"/>
  <c r="C210" i="97"/>
  <c r="E210" i="97" s="1"/>
  <c r="G210" i="97" s="1"/>
  <c r="B211" i="97"/>
  <c r="C211" i="97"/>
  <c r="H211" i="97" s="1" a="1"/>
  <c r="H211" i="97" s="1"/>
  <c r="B212" i="97"/>
  <c r="C212" i="97"/>
  <c r="H212" i="97" s="1" a="1"/>
  <c r="H212" i="97" s="1"/>
  <c r="B213" i="97"/>
  <c r="C213" i="97"/>
  <c r="F213" i="97" s="1" a="1"/>
  <c r="F213" i="97" s="1"/>
  <c r="B214" i="97"/>
  <c r="C214" i="97"/>
  <c r="H214" i="97" s="1" a="1"/>
  <c r="H214" i="97" s="1"/>
  <c r="B215" i="97"/>
  <c r="C215" i="97"/>
  <c r="H215" i="97" s="1" a="1"/>
  <c r="H215" i="97" s="1"/>
  <c r="B216" i="97"/>
  <c r="C216" i="97"/>
  <c r="H216" i="97" s="1" a="1"/>
  <c r="H216" i="97" s="1"/>
  <c r="B217" i="97"/>
  <c r="C217" i="97"/>
  <c r="H217" i="97" s="1" a="1"/>
  <c r="H217" i="97" s="1"/>
  <c r="B218" i="97"/>
  <c r="C218" i="97"/>
  <c r="H218" i="97" s="1" a="1"/>
  <c r="H218" i="97" s="1"/>
  <c r="B219" i="97"/>
  <c r="C219" i="97"/>
  <c r="H219" i="97" s="1" a="1"/>
  <c r="H219" i="97" s="1"/>
  <c r="B220" i="97"/>
  <c r="C220" i="97"/>
  <c r="H220" i="97" s="1" a="1"/>
  <c r="H220" i="97" s="1"/>
  <c r="B221" i="97"/>
  <c r="C221" i="97"/>
  <c r="H221" i="97" s="1" a="1"/>
  <c r="H221" i="97" s="1"/>
  <c r="B222" i="97"/>
  <c r="C222" i="97"/>
  <c r="H222" i="97" s="1" a="1"/>
  <c r="H222" i="97" s="1"/>
  <c r="B223" i="97"/>
  <c r="C223" i="97"/>
  <c r="H223" i="97" s="1" a="1"/>
  <c r="H223" i="97" s="1"/>
  <c r="B224" i="97"/>
  <c r="C224" i="97"/>
  <c r="H224" i="97" s="1" a="1"/>
  <c r="H224" i="97" s="1"/>
  <c r="B225" i="97"/>
  <c r="C225" i="97"/>
  <c r="H225" i="97" s="1" a="1"/>
  <c r="H225" i="97" s="1"/>
  <c r="B226" i="97"/>
  <c r="C226" i="97"/>
  <c r="H226" i="97" s="1" a="1"/>
  <c r="H226" i="97" s="1"/>
  <c r="B227" i="97"/>
  <c r="C227" i="97"/>
  <c r="H227" i="97" s="1" a="1"/>
  <c r="H227" i="97" s="1"/>
  <c r="B228" i="97"/>
  <c r="C228" i="97"/>
  <c r="H228" i="97" s="1" a="1"/>
  <c r="H228" i="97" s="1"/>
  <c r="B229" i="97"/>
  <c r="C229" i="97"/>
  <c r="H229" i="97" s="1" a="1"/>
  <c r="H229" i="97" s="1"/>
  <c r="B230" i="97"/>
  <c r="C230" i="97"/>
  <c r="H230" i="97" s="1" a="1"/>
  <c r="H230" i="97" s="1"/>
  <c r="B231" i="97"/>
  <c r="C231" i="97"/>
  <c r="H231" i="97" s="1" a="1"/>
  <c r="H231" i="97" s="1"/>
  <c r="B232" i="97"/>
  <c r="C232" i="97"/>
  <c r="H232" i="97" s="1" a="1"/>
  <c r="H232" i="97" s="1"/>
  <c r="B233" i="97"/>
  <c r="C233" i="97"/>
  <c r="H233" i="97" s="1" a="1"/>
  <c r="H233" i="97" s="1"/>
  <c r="B234" i="97"/>
  <c r="C234" i="97"/>
  <c r="H234" i="97" s="1" a="1"/>
  <c r="H234" i="97" s="1"/>
  <c r="B235" i="97"/>
  <c r="C235" i="97"/>
  <c r="H235" i="97" s="1" a="1"/>
  <c r="H235" i="97" s="1"/>
  <c r="B236" i="97"/>
  <c r="C236" i="97"/>
  <c r="H236" i="97" s="1" a="1"/>
  <c r="H236" i="97" s="1"/>
  <c r="B237" i="97"/>
  <c r="C237" i="97"/>
  <c r="H237" i="97" s="1" a="1"/>
  <c r="H237" i="97" s="1"/>
  <c r="B238" i="97"/>
  <c r="C238" i="97"/>
  <c r="H238" i="97" s="1" a="1"/>
  <c r="H238" i="97" s="1"/>
  <c r="B239" i="97"/>
  <c r="C239" i="97"/>
  <c r="H239" i="97" s="1" a="1"/>
  <c r="H239" i="97" s="1"/>
  <c r="B240" i="97"/>
  <c r="C240" i="97"/>
  <c r="H240" i="97" s="1" a="1"/>
  <c r="H240" i="97" s="1"/>
  <c r="B241" i="97"/>
  <c r="C241" i="97"/>
  <c r="H241" i="97" s="1" a="1"/>
  <c r="H241" i="97" s="1"/>
  <c r="B242" i="97"/>
  <c r="C242" i="97"/>
  <c r="H242" i="97" s="1" a="1"/>
  <c r="H242" i="97" s="1"/>
  <c r="B243" i="97"/>
  <c r="C243" i="97"/>
  <c r="H243" i="97" s="1" a="1"/>
  <c r="H243" i="97" s="1"/>
  <c r="B244" i="97"/>
  <c r="C244" i="97"/>
  <c r="B245" i="97"/>
  <c r="C245" i="97"/>
  <c r="H245" i="97" s="1" a="1"/>
  <c r="H245" i="97" s="1"/>
  <c r="B246" i="97"/>
  <c r="C246" i="97"/>
  <c r="B247" i="97"/>
  <c r="C247" i="97"/>
  <c r="H247" i="97" s="1" a="1"/>
  <c r="H247" i="97" s="1"/>
  <c r="B248" i="97"/>
  <c r="C248" i="97"/>
  <c r="B249" i="97"/>
  <c r="C249" i="97"/>
  <c r="H249" i="97" s="1" a="1"/>
  <c r="H249" i="97" s="1"/>
  <c r="B250" i="97"/>
  <c r="C250" i="97"/>
  <c r="B251" i="97"/>
  <c r="C251" i="97"/>
  <c r="H251" i="97" s="1" a="1"/>
  <c r="H251" i="97" s="1"/>
  <c r="B252" i="97"/>
  <c r="C252" i="97"/>
  <c r="B253" i="97"/>
  <c r="C253" i="97"/>
  <c r="H253" i="97" s="1" a="1"/>
  <c r="H253" i="97" s="1"/>
  <c r="B254" i="97"/>
  <c r="C254" i="97"/>
  <c r="B255" i="97"/>
  <c r="C255" i="97"/>
  <c r="H255" i="97" s="1" a="1"/>
  <c r="H255" i="97" s="1"/>
  <c r="B256" i="97"/>
  <c r="C256" i="97"/>
  <c r="B257" i="97"/>
  <c r="C257" i="97"/>
  <c r="H257" i="97" s="1" a="1"/>
  <c r="H257" i="97" s="1"/>
  <c r="B258" i="97"/>
  <c r="C258" i="97"/>
  <c r="F258" i="97" s="1" a="1"/>
  <c r="F258" i="97" s="1"/>
  <c r="B259" i="97"/>
  <c r="C259" i="97"/>
  <c r="H259" i="97" s="1" a="1"/>
  <c r="H259" i="97" s="1"/>
  <c r="B260" i="97"/>
  <c r="C260" i="97"/>
  <c r="B261" i="97"/>
  <c r="C261" i="97"/>
  <c r="H261" i="97" s="1" a="1"/>
  <c r="H261" i="97" s="1"/>
  <c r="B262" i="97"/>
  <c r="C262" i="97"/>
  <c r="F262" i="97" s="1" a="1"/>
  <c r="F262" i="97" s="1"/>
  <c r="B263" i="97"/>
  <c r="C263" i="97"/>
  <c r="H263" i="97" s="1" a="1"/>
  <c r="H263" i="97" s="1"/>
  <c r="B264" i="97"/>
  <c r="C264" i="97"/>
  <c r="B265" i="97"/>
  <c r="C265" i="97"/>
  <c r="H265" i="97" s="1" a="1"/>
  <c r="H265" i="97" s="1"/>
  <c r="B266" i="97"/>
  <c r="C266" i="97"/>
  <c r="F266" i="97" s="1" a="1"/>
  <c r="F266" i="97" s="1"/>
  <c r="B267" i="97"/>
  <c r="C267" i="97"/>
  <c r="H267" i="97" s="1" a="1"/>
  <c r="H267" i="97" s="1"/>
  <c r="B268" i="97"/>
  <c r="C268" i="97"/>
  <c r="B269" i="97"/>
  <c r="C269" i="97"/>
  <c r="H269" i="97" s="1" a="1"/>
  <c r="H269" i="97" s="1"/>
  <c r="B270" i="97"/>
  <c r="C270" i="97"/>
  <c r="F270" i="97" s="1" a="1"/>
  <c r="F270" i="97" s="1"/>
  <c r="B271" i="97"/>
  <c r="C271" i="97"/>
  <c r="H271" i="97" s="1" a="1"/>
  <c r="H271" i="97" s="1"/>
  <c r="B272" i="97"/>
  <c r="C272" i="97"/>
  <c r="B273" i="97"/>
  <c r="C273" i="97"/>
  <c r="H273" i="97" s="1" a="1"/>
  <c r="H273" i="97" s="1"/>
  <c r="B274" i="97"/>
  <c r="C274" i="97"/>
  <c r="F274" i="97" s="1" a="1"/>
  <c r="F274" i="97" s="1"/>
  <c r="B275" i="97"/>
  <c r="C275" i="97"/>
  <c r="F275" i="97" s="1" a="1"/>
  <c r="F275" i="97" s="1"/>
  <c r="B276" i="97"/>
  <c r="C276" i="97"/>
  <c r="F276" i="97" s="1" a="1"/>
  <c r="F276" i="97" s="1"/>
  <c r="B277" i="97"/>
  <c r="C277" i="97"/>
  <c r="E277" i="97" s="1"/>
  <c r="G277" i="97" s="1"/>
  <c r="B278" i="97"/>
  <c r="C278" i="97"/>
  <c r="H278" i="97" s="1" a="1"/>
  <c r="H278" i="97" s="1"/>
  <c r="B279" i="97"/>
  <c r="C279" i="97"/>
  <c r="E279" i="97" s="1"/>
  <c r="G279" i="97" s="1"/>
  <c r="B280" i="97"/>
  <c r="C280" i="97"/>
  <c r="H280" i="97" s="1" a="1"/>
  <c r="H280" i="97" s="1"/>
  <c r="B281" i="97"/>
  <c r="C281" i="97"/>
  <c r="E281" i="97" s="1"/>
  <c r="G281" i="97" s="1"/>
  <c r="B282" i="97"/>
  <c r="C282" i="97"/>
  <c r="H282" i="97" s="1" a="1"/>
  <c r="H282" i="97" s="1"/>
  <c r="B283" i="97"/>
  <c r="C283" i="97"/>
  <c r="E283" i="97" s="1"/>
  <c r="G283" i="97" s="1"/>
  <c r="B284" i="97"/>
  <c r="C284" i="97"/>
  <c r="E284" i="97" s="1"/>
  <c r="G284" i="97" s="1"/>
  <c r="B285" i="97"/>
  <c r="C285" i="97"/>
  <c r="H285" i="97" s="1" a="1"/>
  <c r="H285" i="97" s="1"/>
  <c r="B286" i="97"/>
  <c r="C286" i="97"/>
  <c r="H286" i="97" s="1" a="1"/>
  <c r="H286" i="97" s="1"/>
  <c r="B287" i="97"/>
  <c r="C287" i="97"/>
  <c r="E287" i="97" s="1"/>
  <c r="G287" i="97" s="1"/>
  <c r="B288" i="97"/>
  <c r="C288" i="97"/>
  <c r="H288" i="97" s="1" a="1"/>
  <c r="H288" i="97" s="1"/>
  <c r="B289" i="97"/>
  <c r="C289" i="97"/>
  <c r="E289" i="97" s="1"/>
  <c r="G289" i="97" s="1"/>
  <c r="B290" i="97"/>
  <c r="C290" i="97"/>
  <c r="H290" i="97" s="1" a="1"/>
  <c r="H290" i="97" s="1"/>
  <c r="B291" i="97"/>
  <c r="C291" i="97"/>
  <c r="E291" i="97" s="1"/>
  <c r="G291" i="97" s="1"/>
  <c r="B292" i="97"/>
  <c r="C292" i="97"/>
  <c r="E292" i="97" s="1"/>
  <c r="G292" i="97" s="1"/>
  <c r="B293" i="97"/>
  <c r="C293" i="97"/>
  <c r="E293" i="97" s="1"/>
  <c r="G293" i="97" s="1"/>
  <c r="B294" i="97"/>
  <c r="C294" i="97"/>
  <c r="H294" i="97" s="1" a="1"/>
  <c r="H294" i="97" s="1"/>
  <c r="B295" i="97"/>
  <c r="C295" i="97"/>
  <c r="E295" i="97" s="1"/>
  <c r="G295" i="97" s="1"/>
  <c r="B296" i="97"/>
  <c r="C296" i="97"/>
  <c r="H296" i="97" s="1" a="1"/>
  <c r="H296" i="97" s="1"/>
  <c r="B297" i="97"/>
  <c r="C297" i="97"/>
  <c r="E297" i="97" s="1"/>
  <c r="G297" i="97" s="1"/>
  <c r="B298" i="97"/>
  <c r="C298" i="97"/>
  <c r="E298" i="97" s="1"/>
  <c r="G298" i="97" s="1"/>
  <c r="B299" i="97"/>
  <c r="C299" i="97"/>
  <c r="E299" i="97" s="1"/>
  <c r="G299" i="97" s="1"/>
  <c r="B300" i="97"/>
  <c r="C300" i="97"/>
  <c r="E300" i="97" s="1"/>
  <c r="G300" i="97" s="1"/>
  <c r="B301" i="97"/>
  <c r="C301" i="97"/>
  <c r="E301" i="97" s="1"/>
  <c r="G301" i="97" s="1"/>
  <c r="B302" i="97"/>
  <c r="C302" i="97"/>
  <c r="E302" i="97" s="1"/>
  <c r="G302" i="97" s="1"/>
  <c r="B303" i="97"/>
  <c r="C303" i="97"/>
  <c r="E303" i="97" s="1"/>
  <c r="G303" i="97" s="1"/>
  <c r="B304" i="97"/>
  <c r="C304" i="97"/>
  <c r="E304" i="97" s="1"/>
  <c r="G304" i="97" s="1"/>
  <c r="B305" i="97"/>
  <c r="C305" i="97"/>
  <c r="E305" i="97" s="1"/>
  <c r="G305" i="97" s="1"/>
  <c r="B306" i="97"/>
  <c r="C306" i="97"/>
  <c r="E306" i="97" s="1"/>
  <c r="G306" i="97" s="1"/>
  <c r="B307" i="97"/>
  <c r="C307" i="97"/>
  <c r="E307" i="97" s="1"/>
  <c r="G307" i="97" s="1"/>
  <c r="B308" i="97"/>
  <c r="C308" i="97"/>
  <c r="E308" i="97" s="1"/>
  <c r="G308" i="97" s="1"/>
  <c r="B309" i="97"/>
  <c r="C309" i="97"/>
  <c r="E309" i="97" s="1"/>
  <c r="G309" i="97" s="1"/>
  <c r="B310" i="97"/>
  <c r="C310" i="97"/>
  <c r="E310" i="97" s="1"/>
  <c r="G310" i="97" s="1"/>
  <c r="B311" i="97"/>
  <c r="C311" i="97"/>
  <c r="E311" i="97" s="1"/>
  <c r="G311" i="97" s="1"/>
  <c r="B312" i="97"/>
  <c r="C312" i="97"/>
  <c r="E312" i="97" s="1"/>
  <c r="G312" i="97" s="1"/>
  <c r="B313" i="97"/>
  <c r="C313" i="97"/>
  <c r="E313" i="97" s="1"/>
  <c r="G313" i="97" s="1"/>
  <c r="B314" i="97"/>
  <c r="C314" i="97"/>
  <c r="E314" i="97" s="1"/>
  <c r="G314" i="97" s="1"/>
  <c r="B315" i="97"/>
  <c r="C315" i="97"/>
  <c r="E315" i="97" s="1"/>
  <c r="G315" i="97" s="1"/>
  <c r="B316" i="97"/>
  <c r="C316" i="97"/>
  <c r="E316" i="97" s="1"/>
  <c r="G316" i="97" s="1"/>
  <c r="B317" i="97"/>
  <c r="C317" i="97"/>
  <c r="E317" i="97" s="1"/>
  <c r="G317" i="97" s="1"/>
  <c r="B318" i="97"/>
  <c r="C318" i="97"/>
  <c r="E318" i="97" s="1"/>
  <c r="G318" i="97" s="1"/>
  <c r="B319" i="97"/>
  <c r="C319" i="97"/>
  <c r="E319" i="97" s="1"/>
  <c r="G319" i="97" s="1"/>
  <c r="B320" i="97"/>
  <c r="C320" i="97"/>
  <c r="E320" i="97" s="1"/>
  <c r="G320" i="97" s="1"/>
  <c r="B321" i="97"/>
  <c r="C321" i="97"/>
  <c r="E321" i="97" s="1"/>
  <c r="G321" i="97" s="1"/>
  <c r="B322" i="97"/>
  <c r="C322" i="97"/>
  <c r="E322" i="97" s="1"/>
  <c r="G322" i="97" s="1"/>
  <c r="B323" i="97"/>
  <c r="C323" i="97"/>
  <c r="E323" i="97" s="1"/>
  <c r="G323" i="97" s="1"/>
  <c r="B324" i="97"/>
  <c r="C324" i="97"/>
  <c r="E324" i="97" s="1"/>
  <c r="G324" i="97" s="1"/>
  <c r="B325" i="97"/>
  <c r="C325" i="97"/>
  <c r="E325" i="97" s="1"/>
  <c r="G325" i="97" s="1"/>
  <c r="B326" i="97"/>
  <c r="C326" i="97"/>
  <c r="E326" i="97" s="1"/>
  <c r="G326" i="97" s="1"/>
  <c r="B327" i="97"/>
  <c r="C327" i="97"/>
  <c r="E327" i="97" s="1"/>
  <c r="G327" i="97" s="1"/>
  <c r="B328" i="97"/>
  <c r="C328" i="97"/>
  <c r="E328" i="97" s="1"/>
  <c r="G328" i="97" s="1"/>
  <c r="B329" i="97"/>
  <c r="C329" i="97"/>
  <c r="E329" i="97" s="1"/>
  <c r="G329" i="97" s="1"/>
  <c r="B330" i="97"/>
  <c r="C330" i="97"/>
  <c r="E330" i="97" s="1"/>
  <c r="G330" i="97" s="1"/>
  <c r="B331" i="97"/>
  <c r="C331" i="97"/>
  <c r="B332" i="97"/>
  <c r="C332" i="97"/>
  <c r="E332" i="97" s="1"/>
  <c r="G332" i="97" s="1"/>
  <c r="B333" i="97"/>
  <c r="C333" i="97"/>
  <c r="E333" i="97" s="1"/>
  <c r="G333" i="97" s="1"/>
  <c r="B334" i="97"/>
  <c r="C334" i="97"/>
  <c r="E334" i="97" s="1"/>
  <c r="G334" i="97" s="1"/>
  <c r="B335" i="97"/>
  <c r="C335" i="97"/>
  <c r="E335" i="97" s="1"/>
  <c r="G335" i="97" s="1"/>
  <c r="B336" i="97"/>
  <c r="C336" i="97"/>
  <c r="E336" i="97" s="1"/>
  <c r="G336" i="97" s="1"/>
  <c r="B337" i="97"/>
  <c r="C337" i="97"/>
  <c r="E337" i="97" s="1"/>
  <c r="G337" i="97" s="1"/>
  <c r="B338" i="97"/>
  <c r="C338" i="97"/>
  <c r="E338" i="97" s="1"/>
  <c r="G338" i="97" s="1"/>
  <c r="B339" i="97"/>
  <c r="C339" i="97"/>
  <c r="E339" i="97" s="1"/>
  <c r="G339" i="97" s="1"/>
  <c r="B340" i="97"/>
  <c r="C340" i="97"/>
  <c r="E340" i="97" s="1"/>
  <c r="G340" i="97" s="1"/>
  <c r="B341" i="97"/>
  <c r="C341" i="97"/>
  <c r="E341" i="97" s="1"/>
  <c r="G341" i="97" s="1"/>
  <c r="B342" i="97"/>
  <c r="C342" i="97"/>
  <c r="B343" i="97"/>
  <c r="C343" i="97"/>
  <c r="E343" i="97" s="1"/>
  <c r="G343" i="97" s="1"/>
  <c r="B344" i="97"/>
  <c r="C344" i="97"/>
  <c r="E344" i="97" s="1"/>
  <c r="G344" i="97" s="1"/>
  <c r="B345" i="97"/>
  <c r="C345" i="97"/>
  <c r="E345" i="97" s="1"/>
  <c r="G345" i="97" s="1"/>
  <c r="B346" i="97"/>
  <c r="C346" i="97"/>
  <c r="E346" i="97" s="1"/>
  <c r="G346" i="97" s="1"/>
  <c r="B347" i="97"/>
  <c r="C347" i="97"/>
  <c r="E347" i="97" s="1"/>
  <c r="G347" i="97" s="1"/>
  <c r="B348" i="97"/>
  <c r="C348" i="97"/>
  <c r="E348" i="97" s="1"/>
  <c r="G348" i="97" s="1"/>
  <c r="B349" i="97"/>
  <c r="C349" i="97"/>
  <c r="E349" i="97" s="1"/>
  <c r="G349" i="97" s="1"/>
  <c r="B350" i="97"/>
  <c r="C350" i="97"/>
  <c r="E350" i="97" s="1"/>
  <c r="G350" i="97" s="1"/>
  <c r="B351" i="97"/>
  <c r="C351" i="97"/>
  <c r="E351" i="97" s="1"/>
  <c r="G351" i="97" s="1"/>
  <c r="B352" i="97"/>
  <c r="C352" i="97"/>
  <c r="E352" i="97" s="1"/>
  <c r="G352" i="97" s="1"/>
  <c r="B353" i="97"/>
  <c r="C353" i="97"/>
  <c r="E353" i="97" s="1"/>
  <c r="G353" i="97" s="1"/>
  <c r="B354" i="97"/>
  <c r="C354" i="97"/>
  <c r="E354" i="97" s="1"/>
  <c r="G354" i="97" s="1"/>
  <c r="B355" i="97"/>
  <c r="C355" i="97"/>
  <c r="E355" i="97" s="1"/>
  <c r="G355" i="97" s="1"/>
  <c r="B356" i="97"/>
  <c r="C356" i="97"/>
  <c r="E356" i="97" s="1"/>
  <c r="G356" i="97" s="1"/>
  <c r="B357" i="97"/>
  <c r="C357" i="97"/>
  <c r="E357" i="97" s="1"/>
  <c r="G357" i="97" s="1"/>
  <c r="B358" i="97"/>
  <c r="C358" i="97"/>
  <c r="E358" i="97" s="1"/>
  <c r="G358" i="97" s="1"/>
  <c r="B359" i="97"/>
  <c r="C359" i="97"/>
  <c r="E359" i="97" s="1"/>
  <c r="G359" i="97" s="1"/>
  <c r="B360" i="97"/>
  <c r="C360" i="97"/>
  <c r="E360" i="97" s="1"/>
  <c r="G360" i="97" s="1"/>
  <c r="B361" i="97"/>
  <c r="C361" i="97"/>
  <c r="E361" i="97" s="1"/>
  <c r="G361" i="97" s="1"/>
  <c r="B362" i="97"/>
  <c r="C362" i="97"/>
  <c r="E362" i="97" s="1"/>
  <c r="G362" i="97" s="1"/>
  <c r="B363" i="97"/>
  <c r="C363" i="97"/>
  <c r="E363" i="97" s="1"/>
  <c r="G363" i="97" s="1"/>
  <c r="B364" i="97"/>
  <c r="C364" i="97"/>
  <c r="E364" i="97" s="1"/>
  <c r="G364" i="97" s="1"/>
  <c r="B365" i="97"/>
  <c r="C365" i="97"/>
  <c r="E365" i="97" s="1"/>
  <c r="G365" i="97" s="1"/>
  <c r="B366" i="97"/>
  <c r="C366" i="97"/>
  <c r="E366" i="97" s="1"/>
  <c r="G366" i="97" s="1"/>
  <c r="B3" i="98"/>
  <c r="C3" i="98"/>
  <c r="E3" i="98" s="1"/>
  <c r="G3" i="98" s="1"/>
  <c r="B4" i="98"/>
  <c r="C4" i="98"/>
  <c r="E4" i="98" s="1"/>
  <c r="G4" i="98" s="1"/>
  <c r="B5" i="98"/>
  <c r="C5" i="98"/>
  <c r="B6" i="98"/>
  <c r="C6" i="98"/>
  <c r="B7" i="98"/>
  <c r="C7" i="98"/>
  <c r="B8" i="98"/>
  <c r="C8" i="98"/>
  <c r="B9" i="98"/>
  <c r="C9" i="98"/>
  <c r="B10" i="98"/>
  <c r="C10" i="98"/>
  <c r="B11" i="98"/>
  <c r="C11" i="98"/>
  <c r="B12" i="98"/>
  <c r="C12" i="98"/>
  <c r="B13" i="98"/>
  <c r="C13" i="98"/>
  <c r="B14" i="98"/>
  <c r="C14" i="98"/>
  <c r="B15" i="98"/>
  <c r="C15" i="98"/>
  <c r="B16" i="98"/>
  <c r="C16" i="98"/>
  <c r="B17" i="98"/>
  <c r="C17" i="98"/>
  <c r="B18" i="98"/>
  <c r="C18" i="98"/>
  <c r="B19" i="98"/>
  <c r="C19" i="98"/>
  <c r="B20" i="98"/>
  <c r="C20" i="98"/>
  <c r="B21" i="98"/>
  <c r="C21" i="98"/>
  <c r="B22" i="98"/>
  <c r="C22" i="98"/>
  <c r="B23" i="98"/>
  <c r="C23" i="98"/>
  <c r="B24" i="98"/>
  <c r="C24" i="98"/>
  <c r="B25" i="98"/>
  <c r="C25" i="98"/>
  <c r="B26" i="98"/>
  <c r="C26" i="98"/>
  <c r="B27" i="98"/>
  <c r="C27" i="98"/>
  <c r="B28" i="98"/>
  <c r="C28" i="98"/>
  <c r="B29" i="98"/>
  <c r="C29" i="98"/>
  <c r="B30" i="98"/>
  <c r="C30" i="98"/>
  <c r="B31" i="98"/>
  <c r="C31" i="98"/>
  <c r="B32" i="98"/>
  <c r="C32" i="98"/>
  <c r="B33" i="98"/>
  <c r="C33" i="98"/>
  <c r="B34" i="98"/>
  <c r="C34" i="98"/>
  <c r="B35" i="98"/>
  <c r="C35" i="98"/>
  <c r="B36" i="98"/>
  <c r="C36" i="98"/>
  <c r="B37" i="98"/>
  <c r="C37" i="98"/>
  <c r="B38" i="98"/>
  <c r="C38" i="98"/>
  <c r="B39" i="98"/>
  <c r="C39" i="98"/>
  <c r="B40" i="98"/>
  <c r="C40" i="98"/>
  <c r="B41" i="98"/>
  <c r="C41" i="98"/>
  <c r="B42" i="98"/>
  <c r="C42" i="98"/>
  <c r="B43" i="98"/>
  <c r="C43" i="98"/>
  <c r="B44" i="98"/>
  <c r="C44" i="98"/>
  <c r="B45" i="98"/>
  <c r="C45" i="98"/>
  <c r="B46" i="98"/>
  <c r="C46" i="98"/>
  <c r="B47" i="98"/>
  <c r="C47" i="98"/>
  <c r="H47" i="98" s="1" a="1"/>
  <c r="H47" i="98" s="1"/>
  <c r="B48" i="98"/>
  <c r="C48" i="98"/>
  <c r="E48" i="98" s="1"/>
  <c r="G48" i="98" s="1"/>
  <c r="B49" i="98"/>
  <c r="C49" i="98"/>
  <c r="B50" i="98"/>
  <c r="C50" i="98"/>
  <c r="E50" i="98" s="1"/>
  <c r="G50" i="98" s="1"/>
  <c r="B51" i="98"/>
  <c r="C51" i="98"/>
  <c r="H51" i="98" s="1" a="1"/>
  <c r="H51" i="98" s="1"/>
  <c r="B52" i="98"/>
  <c r="C52" i="98"/>
  <c r="E52" i="98" s="1"/>
  <c r="G52" i="98" s="1"/>
  <c r="B53" i="98"/>
  <c r="C53" i="98"/>
  <c r="B54" i="98"/>
  <c r="C54" i="98"/>
  <c r="F54" i="98" s="1" a="1"/>
  <c r="F54" i="98" s="1"/>
  <c r="B55" i="98"/>
  <c r="C55" i="98"/>
  <c r="H55" i="98" s="1" a="1"/>
  <c r="H55" i="98" s="1"/>
  <c r="B56" i="98"/>
  <c r="C56" i="98"/>
  <c r="E56" i="98" s="1"/>
  <c r="G56" i="98" s="1"/>
  <c r="B57" i="98"/>
  <c r="C57" i="98"/>
  <c r="B58" i="98"/>
  <c r="C58" i="98"/>
  <c r="F58" i="98" s="1" a="1"/>
  <c r="F58" i="98" s="1"/>
  <c r="B59" i="98"/>
  <c r="C59" i="98"/>
  <c r="H59" i="98" s="1" a="1"/>
  <c r="H59" i="98" s="1"/>
  <c r="B60" i="98"/>
  <c r="C60" i="98"/>
  <c r="E60" i="98" s="1"/>
  <c r="G60" i="98" s="1"/>
  <c r="B61" i="98"/>
  <c r="C61" i="98"/>
  <c r="B62" i="98"/>
  <c r="C62" i="98"/>
  <c r="F62" i="98" s="1" a="1"/>
  <c r="F62" i="98" s="1"/>
  <c r="B63" i="98"/>
  <c r="C63" i="98"/>
  <c r="H63" i="98" s="1" a="1"/>
  <c r="H63" i="98" s="1"/>
  <c r="B64" i="98"/>
  <c r="C64" i="98"/>
  <c r="E64" i="98" s="1"/>
  <c r="G64" i="98" s="1"/>
  <c r="B65" i="98"/>
  <c r="C65" i="98"/>
  <c r="B66" i="98"/>
  <c r="C66" i="98"/>
  <c r="F66" i="98" s="1" a="1"/>
  <c r="F66" i="98" s="1"/>
  <c r="B67" i="98"/>
  <c r="C67" i="98"/>
  <c r="H67" i="98" s="1" a="1"/>
  <c r="H67" i="98" s="1"/>
  <c r="B68" i="98"/>
  <c r="C68" i="98"/>
  <c r="E68" i="98" s="1"/>
  <c r="G68" i="98" s="1"/>
  <c r="B69" i="98"/>
  <c r="C69" i="98"/>
  <c r="B70" i="98"/>
  <c r="C70" i="98"/>
  <c r="F70" i="98" s="1" a="1"/>
  <c r="F70" i="98" s="1"/>
  <c r="B71" i="98"/>
  <c r="C71" i="98"/>
  <c r="E71" i="98" s="1"/>
  <c r="G71" i="98" s="1"/>
  <c r="B72" i="98"/>
  <c r="C72" i="98"/>
  <c r="H72" i="98" s="1" a="1"/>
  <c r="H72" i="98" s="1"/>
  <c r="B73" i="98"/>
  <c r="C73" i="98"/>
  <c r="E73" i="98" s="1"/>
  <c r="G73" i="98" s="1"/>
  <c r="B74" i="98"/>
  <c r="C74" i="98"/>
  <c r="E74" i="98" s="1"/>
  <c r="G74" i="98" s="1"/>
  <c r="B75" i="98"/>
  <c r="C75" i="98"/>
  <c r="E75" i="98" s="1"/>
  <c r="G75" i="98" s="1"/>
  <c r="B76" i="98"/>
  <c r="C76" i="98"/>
  <c r="H76" i="98" s="1" a="1"/>
  <c r="H76" i="98" s="1"/>
  <c r="B77" i="98"/>
  <c r="C77" i="98"/>
  <c r="F77" i="98" s="1" a="1"/>
  <c r="F77" i="98" s="1"/>
  <c r="B78" i="98"/>
  <c r="C78" i="98"/>
  <c r="B79" i="98"/>
  <c r="C79" i="98"/>
  <c r="E79" i="98" s="1"/>
  <c r="G79" i="98" s="1"/>
  <c r="B80" i="98"/>
  <c r="C80" i="98"/>
  <c r="H80" i="98" s="1" a="1"/>
  <c r="H80" i="98" s="1"/>
  <c r="B81" i="98"/>
  <c r="C81" i="98"/>
  <c r="E81" i="98" s="1"/>
  <c r="G81" i="98" s="1"/>
  <c r="B82" i="98"/>
  <c r="C82" i="98"/>
  <c r="E82" i="98" s="1"/>
  <c r="G82" i="98" s="1"/>
  <c r="B83" i="98"/>
  <c r="C83" i="98"/>
  <c r="E83" i="98" s="1"/>
  <c r="G83" i="98" s="1"/>
  <c r="B84" i="98"/>
  <c r="C84" i="98"/>
  <c r="H84" i="98" s="1" a="1"/>
  <c r="H84" i="98" s="1"/>
  <c r="B85" i="98"/>
  <c r="C85" i="98"/>
  <c r="E85" i="98" s="1"/>
  <c r="G85" i="98" s="1"/>
  <c r="B86" i="98"/>
  <c r="C86" i="98"/>
  <c r="F86" i="98" s="1" a="1"/>
  <c r="F86" i="98" s="1"/>
  <c r="B87" i="98"/>
  <c r="C87" i="98"/>
  <c r="B88" i="98"/>
  <c r="C88" i="98"/>
  <c r="H88" i="98" s="1" a="1"/>
  <c r="H88" i="98" s="1"/>
  <c r="B89" i="98"/>
  <c r="C89" i="98"/>
  <c r="H89" i="98" s="1" a="1"/>
  <c r="H89" i="98" s="1"/>
  <c r="B90" i="98"/>
  <c r="C90" i="98"/>
  <c r="H90" i="98" s="1" a="1"/>
  <c r="H90" i="98" s="1"/>
  <c r="B91" i="98"/>
  <c r="C91" i="98"/>
  <c r="H91" i="98" s="1" a="1"/>
  <c r="H91" i="98" s="1"/>
  <c r="B92" i="98"/>
  <c r="C92" i="98"/>
  <c r="H92" i="98" s="1" a="1"/>
  <c r="H92" i="98" s="1"/>
  <c r="B93" i="98"/>
  <c r="C93" i="98"/>
  <c r="H93" i="98" s="1" a="1"/>
  <c r="H93" i="98" s="1"/>
  <c r="B94" i="98"/>
  <c r="C94" i="98"/>
  <c r="B95" i="98"/>
  <c r="C95" i="98"/>
  <c r="H95" i="98" s="1" a="1"/>
  <c r="H95" i="98" s="1"/>
  <c r="B96" i="98"/>
  <c r="C96" i="98"/>
  <c r="B97" i="98"/>
  <c r="C97" i="98"/>
  <c r="H97" i="98" s="1" a="1"/>
  <c r="H97" i="98" s="1"/>
  <c r="B98" i="98"/>
  <c r="C98" i="98"/>
  <c r="B99" i="98"/>
  <c r="C99" i="98"/>
  <c r="H99" i="98" s="1" a="1"/>
  <c r="H99" i="98" s="1"/>
  <c r="B100" i="98"/>
  <c r="C100" i="98"/>
  <c r="B101" i="98"/>
  <c r="C101" i="98"/>
  <c r="H101" i="98" s="1" a="1"/>
  <c r="H101" i="98" s="1"/>
  <c r="B102" i="98"/>
  <c r="C102" i="98"/>
  <c r="B103" i="98"/>
  <c r="C103" i="98"/>
  <c r="H103" i="98" s="1" a="1"/>
  <c r="H103" i="98" s="1"/>
  <c r="B104" i="98"/>
  <c r="C104" i="98"/>
  <c r="B105" i="98"/>
  <c r="C105" i="98"/>
  <c r="H105" i="98" s="1" a="1"/>
  <c r="H105" i="98" s="1"/>
  <c r="B106" i="98"/>
  <c r="C106" i="98"/>
  <c r="B107" i="98"/>
  <c r="C107" i="98"/>
  <c r="H107" i="98" s="1" a="1"/>
  <c r="H107" i="98" s="1"/>
  <c r="B108" i="98"/>
  <c r="C108" i="98"/>
  <c r="H108" i="98" s="1" a="1"/>
  <c r="H108" i="98" s="1"/>
  <c r="B109" i="98"/>
  <c r="C109" i="98"/>
  <c r="E109" i="98" s="1"/>
  <c r="G109" i="98" s="1"/>
  <c r="B110" i="98"/>
  <c r="C110" i="98"/>
  <c r="F110" i="98" s="1" a="1"/>
  <c r="F110" i="98" s="1"/>
  <c r="B111" i="98"/>
  <c r="C111" i="98"/>
  <c r="E111" i="98" s="1"/>
  <c r="G111" i="98" s="1"/>
  <c r="B112" i="98"/>
  <c r="C112" i="98"/>
  <c r="F112" i="98" s="1" a="1"/>
  <c r="F112" i="98" s="1"/>
  <c r="B113" i="98"/>
  <c r="C113" i="98"/>
  <c r="H113" i="98" s="1" a="1"/>
  <c r="H113" i="98" s="1"/>
  <c r="B114" i="98"/>
  <c r="C114" i="98"/>
  <c r="F114" i="98" s="1" a="1"/>
  <c r="F114" i="98" s="1"/>
  <c r="B115" i="98"/>
  <c r="C115" i="98"/>
  <c r="B116" i="98"/>
  <c r="C116" i="98"/>
  <c r="H116" i="98" s="1" a="1"/>
  <c r="H116" i="98" s="1"/>
  <c r="B117" i="98"/>
  <c r="C117" i="98"/>
  <c r="H117" i="98" s="1" a="1"/>
  <c r="H117" i="98" s="1"/>
  <c r="B118" i="98"/>
  <c r="C118" i="98"/>
  <c r="B119" i="98"/>
  <c r="C119" i="98"/>
  <c r="B120" i="98"/>
  <c r="C120" i="98"/>
  <c r="F120" i="98" s="1" a="1"/>
  <c r="F120" i="98" s="1"/>
  <c r="B121" i="98"/>
  <c r="C121" i="98"/>
  <c r="E121" i="98" s="1"/>
  <c r="G121" i="98" s="1"/>
  <c r="B122" i="98"/>
  <c r="C122" i="98"/>
  <c r="B123" i="98"/>
  <c r="C123" i="98"/>
  <c r="H123" i="98" s="1" a="1"/>
  <c r="H123" i="98" s="1"/>
  <c r="B124" i="98"/>
  <c r="C124" i="98"/>
  <c r="E124" i="98" s="1"/>
  <c r="G124" i="98" s="1"/>
  <c r="B125" i="98"/>
  <c r="C125" i="98"/>
  <c r="H125" i="98" s="1" a="1"/>
  <c r="H125" i="98" s="1"/>
  <c r="B126" i="98"/>
  <c r="C126" i="98"/>
  <c r="E126" i="98" s="1"/>
  <c r="G126" i="98" s="1"/>
  <c r="B127" i="98"/>
  <c r="C127" i="98"/>
  <c r="E127" i="98" s="1"/>
  <c r="G127" i="98" s="1"/>
  <c r="B128" i="98"/>
  <c r="C128" i="98"/>
  <c r="F128" i="98" s="1" a="1"/>
  <c r="F128" i="98" s="1"/>
  <c r="B129" i="98"/>
  <c r="C129" i="98"/>
  <c r="F129" i="98" s="1" a="1"/>
  <c r="F129" i="98" s="1"/>
  <c r="B130" i="98"/>
  <c r="C130" i="98"/>
  <c r="F130" i="98" s="1" a="1"/>
  <c r="F130" i="98" s="1"/>
  <c r="B131" i="98"/>
  <c r="C131" i="98"/>
  <c r="F131" i="98" s="1" a="1"/>
  <c r="F131" i="98" s="1"/>
  <c r="B132" i="98"/>
  <c r="C132" i="98"/>
  <c r="B133" i="98"/>
  <c r="C133" i="98"/>
  <c r="F133" i="98" s="1" a="1"/>
  <c r="F133" i="98" s="1"/>
  <c r="B134" i="98"/>
  <c r="C134" i="98"/>
  <c r="F134" i="98" s="1" a="1"/>
  <c r="F134" i="98" s="1"/>
  <c r="B135" i="98"/>
  <c r="C135" i="98"/>
  <c r="F135" i="98" s="1" a="1"/>
  <c r="F135" i="98" s="1"/>
  <c r="B136" i="98"/>
  <c r="C136" i="98"/>
  <c r="F136" i="98" s="1" a="1"/>
  <c r="F136" i="98" s="1"/>
  <c r="B137" i="98"/>
  <c r="C137" i="98"/>
  <c r="F137" i="98" s="1" a="1"/>
  <c r="F137" i="98" s="1"/>
  <c r="B138" i="98"/>
  <c r="C138" i="98"/>
  <c r="F138" i="98" s="1" a="1"/>
  <c r="F138" i="98" s="1"/>
  <c r="B139" i="98"/>
  <c r="C139" i="98"/>
  <c r="F139" i="98" s="1" a="1"/>
  <c r="F139" i="98" s="1"/>
  <c r="B140" i="98"/>
  <c r="C140" i="98"/>
  <c r="B141" i="98"/>
  <c r="C141" i="98"/>
  <c r="F141" i="98" s="1" a="1"/>
  <c r="F141" i="98" s="1"/>
  <c r="B142" i="98"/>
  <c r="C142" i="98"/>
  <c r="F142" i="98" s="1" a="1"/>
  <c r="F142" i="98" s="1"/>
  <c r="B143" i="98"/>
  <c r="C143" i="98"/>
  <c r="F143" i="98" s="1" a="1"/>
  <c r="F143" i="98" s="1"/>
  <c r="B144" i="98"/>
  <c r="C144" i="98"/>
  <c r="F144" i="98" s="1" a="1"/>
  <c r="F144" i="98" s="1"/>
  <c r="B145" i="98"/>
  <c r="C145" i="98"/>
  <c r="B146" i="98"/>
  <c r="C146" i="98"/>
  <c r="F146" i="98" s="1" a="1"/>
  <c r="F146" i="98" s="1"/>
  <c r="B147" i="98"/>
  <c r="C147" i="98"/>
  <c r="F147" i="98" s="1" a="1"/>
  <c r="F147" i="98" s="1"/>
  <c r="B148" i="98"/>
  <c r="C148" i="98"/>
  <c r="B149" i="98"/>
  <c r="C149" i="98"/>
  <c r="F149" i="98" s="1" a="1"/>
  <c r="F149" i="98" s="1"/>
  <c r="B150" i="98"/>
  <c r="C150" i="98"/>
  <c r="B151" i="98"/>
  <c r="C151" i="98"/>
  <c r="F151" i="98" s="1" a="1"/>
  <c r="F151" i="98" s="1"/>
  <c r="B152" i="98"/>
  <c r="C152" i="98"/>
  <c r="F152" i="98" s="1" a="1"/>
  <c r="F152" i="98" s="1"/>
  <c r="B153" i="98"/>
  <c r="C153" i="98"/>
  <c r="B154" i="98"/>
  <c r="C154" i="98"/>
  <c r="F154" i="98" s="1" a="1"/>
  <c r="F154" i="98" s="1"/>
  <c r="B155" i="98"/>
  <c r="C155" i="98"/>
  <c r="F155" i="98" s="1" a="1"/>
  <c r="F155" i="98" s="1"/>
  <c r="B156" i="98"/>
  <c r="C156" i="98"/>
  <c r="B157" i="98"/>
  <c r="C157" i="98"/>
  <c r="B158" i="98"/>
  <c r="C158" i="98"/>
  <c r="F158" i="98" s="1" a="1"/>
  <c r="F158" i="98" s="1"/>
  <c r="B159" i="98"/>
  <c r="C159" i="98"/>
  <c r="F159" i="98" s="1" a="1"/>
  <c r="F159" i="98" s="1"/>
  <c r="B160" i="98"/>
  <c r="C160" i="98"/>
  <c r="F160" i="98" s="1" a="1"/>
  <c r="F160" i="98" s="1"/>
  <c r="B161" i="98"/>
  <c r="C161" i="98"/>
  <c r="B162" i="98"/>
  <c r="C162" i="98"/>
  <c r="E162" i="98" s="1"/>
  <c r="G162" i="98" s="1"/>
  <c r="B163" i="98"/>
  <c r="C163" i="98"/>
  <c r="F163" i="98" s="1" a="1"/>
  <c r="F163" i="98" s="1"/>
  <c r="B164" i="98"/>
  <c r="C164" i="98"/>
  <c r="B165" i="98"/>
  <c r="C165" i="98"/>
  <c r="F165" i="98" s="1" a="1"/>
  <c r="F165" i="98" s="1"/>
  <c r="B166" i="98"/>
  <c r="C166" i="98"/>
  <c r="F166" i="98" s="1" a="1"/>
  <c r="F166" i="98" s="1"/>
  <c r="B167" i="98"/>
  <c r="C167" i="98"/>
  <c r="F167" i="98" s="1" a="1"/>
  <c r="F167" i="98" s="1"/>
  <c r="B168" i="98"/>
  <c r="C168" i="98"/>
  <c r="F168" i="98" s="1" a="1"/>
  <c r="F168" i="98" s="1"/>
  <c r="B169" i="98"/>
  <c r="C169" i="98"/>
  <c r="B170" i="98"/>
  <c r="C170" i="98"/>
  <c r="B171" i="98"/>
  <c r="C171" i="98"/>
  <c r="F171" i="98" s="1" a="1"/>
  <c r="F171" i="98" s="1"/>
  <c r="B172" i="98"/>
  <c r="C172" i="98"/>
  <c r="B173" i="98"/>
  <c r="C173" i="98"/>
  <c r="B174" i="98"/>
  <c r="C174" i="98"/>
  <c r="F174" i="98" s="1" a="1"/>
  <c r="F174" i="98" s="1"/>
  <c r="B175" i="98"/>
  <c r="C175" i="98"/>
  <c r="F175" i="98" s="1" a="1"/>
  <c r="F175" i="98" s="1"/>
  <c r="B176" i="98"/>
  <c r="C176" i="98"/>
  <c r="F176" i="98" s="1" a="1"/>
  <c r="F176" i="98" s="1"/>
  <c r="B177" i="98"/>
  <c r="C177" i="98"/>
  <c r="B178" i="98"/>
  <c r="C178" i="98"/>
  <c r="E178" i="98" s="1"/>
  <c r="G178" i="98" s="1"/>
  <c r="B179" i="98"/>
  <c r="C179" i="98"/>
  <c r="E179" i="98" s="1"/>
  <c r="G179" i="98" s="1"/>
  <c r="B180" i="98"/>
  <c r="C180" i="98"/>
  <c r="H180" i="98" s="1" a="1"/>
  <c r="H180" i="98" s="1"/>
  <c r="B181" i="98"/>
  <c r="C181" i="98"/>
  <c r="B182" i="98"/>
  <c r="C182" i="98"/>
  <c r="H182" i="98" s="1" a="1"/>
  <c r="H182" i="98" s="1"/>
  <c r="B183" i="98"/>
  <c r="C183" i="98"/>
  <c r="H183" i="98" s="1" a="1"/>
  <c r="H183" i="98" s="1"/>
  <c r="B184" i="98"/>
  <c r="C184" i="98"/>
  <c r="H184" i="98" s="1" a="1"/>
  <c r="H184" i="98" s="1"/>
  <c r="B185" i="98"/>
  <c r="C185" i="98"/>
  <c r="H185" i="98" s="1" a="1"/>
  <c r="H185" i="98" s="1"/>
  <c r="B186" i="98"/>
  <c r="C186" i="98"/>
  <c r="B187" i="98"/>
  <c r="C187" i="98"/>
  <c r="H187" i="98" s="1" a="1"/>
  <c r="H187" i="98" s="1"/>
  <c r="B188" i="98"/>
  <c r="C188" i="98"/>
  <c r="H188" i="98" s="1" a="1"/>
  <c r="H188" i="98" s="1"/>
  <c r="B189" i="98"/>
  <c r="C189" i="98"/>
  <c r="B190" i="98"/>
  <c r="C190" i="98"/>
  <c r="H190" i="98" s="1" a="1"/>
  <c r="H190" i="98" s="1"/>
  <c r="B191" i="98"/>
  <c r="C191" i="98"/>
  <c r="H191" i="98" s="1" a="1"/>
  <c r="H191" i="98" s="1"/>
  <c r="B192" i="98"/>
  <c r="C192" i="98"/>
  <c r="H192" i="98" s="1" a="1"/>
  <c r="H192" i="98" s="1"/>
  <c r="B193" i="98"/>
  <c r="C193" i="98"/>
  <c r="H193" i="98" s="1" a="1"/>
  <c r="H193" i="98" s="1"/>
  <c r="B194" i="98"/>
  <c r="C194" i="98"/>
  <c r="B195" i="98"/>
  <c r="C195" i="98"/>
  <c r="H195" i="98" s="1" a="1"/>
  <c r="H195" i="98" s="1"/>
  <c r="B196" i="98"/>
  <c r="C196" i="98"/>
  <c r="H196" i="98" s="1" a="1"/>
  <c r="H196" i="98" s="1"/>
  <c r="B197" i="98"/>
  <c r="C197" i="98"/>
  <c r="H197" i="98" s="1" a="1"/>
  <c r="H197" i="98" s="1"/>
  <c r="B198" i="98"/>
  <c r="C198" i="98"/>
  <c r="H198" i="98" s="1" a="1"/>
  <c r="H198" i="98" s="1"/>
  <c r="B199" i="98"/>
  <c r="C199" i="98"/>
  <c r="H199" i="98" s="1" a="1"/>
  <c r="H199" i="98" s="1"/>
  <c r="B200" i="98"/>
  <c r="C200" i="98"/>
  <c r="B201" i="98"/>
  <c r="C201" i="98"/>
  <c r="H201" i="98" s="1" a="1"/>
  <c r="H201" i="98" s="1"/>
  <c r="B202" i="98"/>
  <c r="C202" i="98"/>
  <c r="B203" i="98"/>
  <c r="C203" i="98"/>
  <c r="H203" i="98" s="1" a="1"/>
  <c r="H203" i="98" s="1"/>
  <c r="B204" i="98"/>
  <c r="C204" i="98"/>
  <c r="H204" i="98" s="1" a="1"/>
  <c r="H204" i="98" s="1"/>
  <c r="B205" i="98"/>
  <c r="C205" i="98"/>
  <c r="H205" i="98" s="1" a="1"/>
  <c r="H205" i="98" s="1"/>
  <c r="B206" i="98"/>
  <c r="C206" i="98"/>
  <c r="H206" i="98" s="1" a="1"/>
  <c r="H206" i="98" s="1"/>
  <c r="B207" i="98"/>
  <c r="C207" i="98"/>
  <c r="H207" i="98" s="1" a="1"/>
  <c r="H207" i="98" s="1"/>
  <c r="B208" i="98"/>
  <c r="C208" i="98"/>
  <c r="H208" i="98" s="1" a="1"/>
  <c r="H208" i="98" s="1"/>
  <c r="B209" i="98"/>
  <c r="C209" i="98"/>
  <c r="H209" i="98" s="1" a="1"/>
  <c r="H209" i="98" s="1"/>
  <c r="B210" i="98"/>
  <c r="C210" i="98"/>
  <c r="B211" i="98"/>
  <c r="C211" i="98"/>
  <c r="H211" i="98" s="1" a="1"/>
  <c r="H211" i="98" s="1"/>
  <c r="B212" i="98"/>
  <c r="C212" i="98"/>
  <c r="H212" i="98" s="1" a="1"/>
  <c r="H212" i="98" s="1"/>
  <c r="B213" i="98"/>
  <c r="C213" i="98"/>
  <c r="B214" i="98"/>
  <c r="C214" i="98"/>
  <c r="H214" i="98" s="1" a="1"/>
  <c r="H214" i="98" s="1"/>
  <c r="B215" i="98"/>
  <c r="C215" i="98"/>
  <c r="H215" i="98" s="1" a="1"/>
  <c r="H215" i="98" s="1"/>
  <c r="B216" i="98"/>
  <c r="C216" i="98"/>
  <c r="H216" i="98" s="1" a="1"/>
  <c r="H216" i="98" s="1"/>
  <c r="B217" i="98"/>
  <c r="C217" i="98"/>
  <c r="E217" i="98" s="1"/>
  <c r="G217" i="98" s="1"/>
  <c r="B218" i="98"/>
  <c r="C218" i="98"/>
  <c r="E218" i="98" s="1"/>
  <c r="G218" i="98" s="1"/>
  <c r="B219" i="98"/>
  <c r="C219" i="98"/>
  <c r="H219" i="98" s="1" a="1"/>
  <c r="H219" i="98" s="1"/>
  <c r="B220" i="98"/>
  <c r="C220" i="98"/>
  <c r="E220" i="98" s="1"/>
  <c r="G220" i="98" s="1"/>
  <c r="B221" i="98"/>
  <c r="C221" i="98"/>
  <c r="E221" i="98" s="1"/>
  <c r="G221" i="98" s="1"/>
  <c r="B222" i="98"/>
  <c r="C222" i="98"/>
  <c r="E222" i="98" s="1"/>
  <c r="G222" i="98" s="1"/>
  <c r="B223" i="98"/>
  <c r="C223" i="98"/>
  <c r="H223" i="98" s="1" a="1"/>
  <c r="H223" i="98" s="1"/>
  <c r="B224" i="98"/>
  <c r="C224" i="98"/>
  <c r="E224" i="98" s="1"/>
  <c r="G224" i="98" s="1"/>
  <c r="B225" i="98"/>
  <c r="C225" i="98"/>
  <c r="E225" i="98" s="1"/>
  <c r="G225" i="98" s="1"/>
  <c r="B226" i="98"/>
  <c r="C226" i="98"/>
  <c r="E226" i="98" s="1"/>
  <c r="G226" i="98" s="1"/>
  <c r="B227" i="98"/>
  <c r="C227" i="98"/>
  <c r="H227" i="98" s="1" a="1"/>
  <c r="H227" i="98" s="1"/>
  <c r="B228" i="98"/>
  <c r="C228" i="98"/>
  <c r="E228" i="98" s="1"/>
  <c r="G228" i="98" s="1"/>
  <c r="B229" i="98"/>
  <c r="C229" i="98"/>
  <c r="E229" i="98" s="1"/>
  <c r="G229" i="98" s="1"/>
  <c r="B230" i="98"/>
  <c r="C230" i="98"/>
  <c r="E230" i="98" s="1"/>
  <c r="G230" i="98" s="1"/>
  <c r="B231" i="98"/>
  <c r="C231" i="98"/>
  <c r="H231" i="98" s="1" a="1"/>
  <c r="H231" i="98" s="1"/>
  <c r="B232" i="98"/>
  <c r="C232" i="98"/>
  <c r="E232" i="98" s="1"/>
  <c r="G232" i="98" s="1"/>
  <c r="B233" i="98"/>
  <c r="C233" i="98"/>
  <c r="E233" i="98" s="1"/>
  <c r="G233" i="98" s="1"/>
  <c r="B234" i="98"/>
  <c r="C234" i="98"/>
  <c r="E234" i="98" s="1"/>
  <c r="G234" i="98" s="1"/>
  <c r="B235" i="98"/>
  <c r="C235" i="98"/>
  <c r="H235" i="98" s="1" a="1"/>
  <c r="H235" i="98" s="1"/>
  <c r="B236" i="98"/>
  <c r="C236" i="98"/>
  <c r="E236" i="98" s="1"/>
  <c r="G236" i="98" s="1"/>
  <c r="B237" i="98"/>
  <c r="C237" i="98"/>
  <c r="E237" i="98" s="1"/>
  <c r="G237" i="98" s="1"/>
  <c r="B238" i="98"/>
  <c r="C238" i="98"/>
  <c r="E238" i="98" s="1"/>
  <c r="G238" i="98" s="1"/>
  <c r="B239" i="98"/>
  <c r="C239" i="98"/>
  <c r="H239" i="98" s="1" a="1"/>
  <c r="H239" i="98" s="1"/>
  <c r="B240" i="98"/>
  <c r="C240" i="98"/>
  <c r="E240" i="98" s="1"/>
  <c r="G240" i="98" s="1"/>
  <c r="B241" i="98"/>
  <c r="C241" i="98"/>
  <c r="E241" i="98" s="1"/>
  <c r="G241" i="98" s="1"/>
  <c r="B242" i="98"/>
  <c r="C242" i="98"/>
  <c r="E242" i="98" s="1"/>
  <c r="G242" i="98" s="1"/>
  <c r="B243" i="98"/>
  <c r="C243" i="98"/>
  <c r="H243" i="98" s="1" a="1"/>
  <c r="H243" i="98" s="1"/>
  <c r="B244" i="98"/>
  <c r="C244" i="98"/>
  <c r="E244" i="98" s="1"/>
  <c r="G244" i="98" s="1"/>
  <c r="B245" i="98"/>
  <c r="C245" i="98"/>
  <c r="E245" i="98" s="1"/>
  <c r="G245" i="98" s="1"/>
  <c r="B246" i="98"/>
  <c r="C246" i="98"/>
  <c r="E246" i="98" s="1"/>
  <c r="G246" i="98" s="1"/>
  <c r="B247" i="98"/>
  <c r="C247" i="98"/>
  <c r="F247" i="98" s="1" a="1"/>
  <c r="F247" i="98" s="1"/>
  <c r="B248" i="98"/>
  <c r="C248" i="98"/>
  <c r="E248" i="98" s="1"/>
  <c r="G248" i="98" s="1"/>
  <c r="B249" i="98"/>
  <c r="C249" i="98"/>
  <c r="E249" i="98" s="1"/>
  <c r="G249" i="98" s="1"/>
  <c r="B250" i="98"/>
  <c r="C250" i="98"/>
  <c r="E250" i="98" s="1"/>
  <c r="G250" i="98" s="1"/>
  <c r="B251" i="98"/>
  <c r="C251" i="98"/>
  <c r="E251" i="98" s="1"/>
  <c r="G251" i="98" s="1"/>
  <c r="B252" i="98"/>
  <c r="C252" i="98"/>
  <c r="B253" i="98"/>
  <c r="C253" i="98"/>
  <c r="E253" i="98" s="1"/>
  <c r="G253" i="98" s="1"/>
  <c r="B254" i="98"/>
  <c r="C254" i="98"/>
  <c r="E254" i="98" s="1"/>
  <c r="G254" i="98" s="1"/>
  <c r="B255" i="98"/>
  <c r="C255" i="98"/>
  <c r="F255" i="98" s="1" a="1"/>
  <c r="F255" i="98" s="1"/>
  <c r="B256" i="98"/>
  <c r="C256" i="98"/>
  <c r="E256" i="98" s="1"/>
  <c r="G256" i="98" s="1"/>
  <c r="B257" i="98"/>
  <c r="C257" i="98"/>
  <c r="E257" i="98" s="1"/>
  <c r="G257" i="98" s="1"/>
  <c r="B258" i="98"/>
  <c r="C258" i="98"/>
  <c r="E258" i="98" s="1"/>
  <c r="G258" i="98" s="1"/>
  <c r="B259" i="98"/>
  <c r="C259" i="98"/>
  <c r="H259" i="98" s="1" a="1"/>
  <c r="H259" i="98" s="1"/>
  <c r="B260" i="98"/>
  <c r="C260" i="98"/>
  <c r="E260" i="98" s="1"/>
  <c r="G260" i="98" s="1"/>
  <c r="B261" i="98"/>
  <c r="C261" i="98"/>
  <c r="H261" i="98" s="1" a="1"/>
  <c r="H261" i="98" s="1"/>
  <c r="B262" i="98"/>
  <c r="C262" i="98"/>
  <c r="F262" i="98" s="1" a="1"/>
  <c r="F262" i="98" s="1"/>
  <c r="B263" i="98"/>
  <c r="C263" i="98"/>
  <c r="B264" i="98"/>
  <c r="C264" i="98"/>
  <c r="E264" i="98" s="1"/>
  <c r="G264" i="98" s="1"/>
  <c r="B265" i="98"/>
  <c r="C265" i="98"/>
  <c r="E265" i="98" s="1"/>
  <c r="G265" i="98" s="1"/>
  <c r="B266" i="98"/>
  <c r="C266" i="98"/>
  <c r="B267" i="98"/>
  <c r="C267" i="98"/>
  <c r="H267" i="98" s="1" a="1"/>
  <c r="H267" i="98" s="1"/>
  <c r="B268" i="98"/>
  <c r="C268" i="98"/>
  <c r="E268" i="98" s="1"/>
  <c r="G268" i="98" s="1"/>
  <c r="B269" i="98"/>
  <c r="C269" i="98"/>
  <c r="H269" i="98" s="1" a="1"/>
  <c r="H269" i="98" s="1"/>
  <c r="B270" i="98"/>
  <c r="C270" i="98"/>
  <c r="F270" i="98" s="1" a="1"/>
  <c r="F270" i="98" s="1"/>
  <c r="B271" i="98"/>
  <c r="C271" i="98"/>
  <c r="B272" i="98"/>
  <c r="C272" i="98"/>
  <c r="E272" i="98" s="1"/>
  <c r="G272" i="98" s="1"/>
  <c r="B273" i="98"/>
  <c r="C273" i="98"/>
  <c r="E273" i="98" s="1"/>
  <c r="G273" i="98" s="1"/>
  <c r="B274" i="98"/>
  <c r="C274" i="98"/>
  <c r="B275" i="98"/>
  <c r="C275" i="98"/>
  <c r="H275" i="98" s="1" a="1"/>
  <c r="H275" i="98" s="1"/>
  <c r="B276" i="98"/>
  <c r="C276" i="98"/>
  <c r="E276" i="98" s="1"/>
  <c r="G276" i="98" s="1"/>
  <c r="B277" i="98"/>
  <c r="C277" i="98"/>
  <c r="H277" i="98" s="1" a="1"/>
  <c r="H277" i="98" s="1"/>
  <c r="B278" i="98"/>
  <c r="C278" i="98"/>
  <c r="F278" i="98" s="1" a="1"/>
  <c r="F278" i="98" s="1"/>
  <c r="B279" i="98"/>
  <c r="C279" i="98"/>
  <c r="B280" i="98"/>
  <c r="C280" i="98"/>
  <c r="E280" i="98" s="1"/>
  <c r="G280" i="98" s="1"/>
  <c r="B281" i="98"/>
  <c r="C281" i="98"/>
  <c r="E281" i="98" s="1"/>
  <c r="G281" i="98" s="1"/>
  <c r="B282" i="98"/>
  <c r="C282" i="98"/>
  <c r="E282" i="98" s="1"/>
  <c r="G282" i="98" s="1"/>
  <c r="B283" i="98"/>
  <c r="C283" i="98"/>
  <c r="H283" i="98" s="1" a="1"/>
  <c r="H283" i="98" s="1"/>
  <c r="B284" i="98"/>
  <c r="C284" i="98"/>
  <c r="E284" i="98" s="1"/>
  <c r="G284" i="98" s="1"/>
  <c r="B285" i="98"/>
  <c r="C285" i="98"/>
  <c r="H285" i="98" s="1" a="1"/>
  <c r="H285" i="98" s="1"/>
  <c r="B286" i="98"/>
  <c r="C286" i="98"/>
  <c r="E286" i="98" s="1"/>
  <c r="G286" i="98" s="1"/>
  <c r="B287" i="98"/>
  <c r="C287" i="98"/>
  <c r="E287" i="98" s="1"/>
  <c r="G287" i="98" s="1"/>
  <c r="B288" i="98"/>
  <c r="C288" i="98"/>
  <c r="H288" i="98" s="1" a="1"/>
  <c r="H288" i="98" s="1"/>
  <c r="B289" i="98"/>
  <c r="C289" i="98"/>
  <c r="B290" i="98"/>
  <c r="C290" i="98"/>
  <c r="E290" i="98" s="1"/>
  <c r="G290" i="98" s="1"/>
  <c r="B291" i="98"/>
  <c r="C291" i="98"/>
  <c r="B292" i="98"/>
  <c r="C292" i="98"/>
  <c r="E292" i="98" s="1"/>
  <c r="G292" i="98" s="1"/>
  <c r="B293" i="98"/>
  <c r="C293" i="98"/>
  <c r="H293" i="98" s="1" a="1"/>
  <c r="H293" i="98" s="1"/>
  <c r="B294" i="98"/>
  <c r="C294" i="98"/>
  <c r="E294" i="98" s="1"/>
  <c r="G294" i="98" s="1"/>
  <c r="B295" i="98"/>
  <c r="C295" i="98"/>
  <c r="E295" i="98" s="1"/>
  <c r="G295" i="98" s="1"/>
  <c r="B296" i="98"/>
  <c r="C296" i="98"/>
  <c r="H296" i="98" s="1" a="1"/>
  <c r="H296" i="98" s="1"/>
  <c r="B297" i="98"/>
  <c r="C297" i="98"/>
  <c r="B298" i="98"/>
  <c r="C298" i="98"/>
  <c r="E298" i="98" s="1"/>
  <c r="G298" i="98" s="1"/>
  <c r="B299" i="98"/>
  <c r="C299" i="98"/>
  <c r="B300" i="98"/>
  <c r="C300" i="98"/>
  <c r="E300" i="98" s="1"/>
  <c r="G300" i="98" s="1"/>
  <c r="B301" i="98"/>
  <c r="C301" i="98"/>
  <c r="B302" i="98"/>
  <c r="C302" i="98"/>
  <c r="E302" i="98" s="1"/>
  <c r="G302" i="98" s="1"/>
  <c r="B303" i="98"/>
  <c r="C303" i="98"/>
  <c r="E303" i="98" s="1"/>
  <c r="G303" i="98" s="1"/>
  <c r="B304" i="98"/>
  <c r="C304" i="98"/>
  <c r="B305" i="98"/>
  <c r="C305" i="98"/>
  <c r="B306" i="98"/>
  <c r="C306" i="98"/>
  <c r="F306" i="98" s="1" a="1"/>
  <c r="F306" i="98" s="1"/>
  <c r="B307" i="98"/>
  <c r="C307" i="98"/>
  <c r="H307" i="98" s="1" a="1"/>
  <c r="H307" i="98" s="1"/>
  <c r="B308" i="98"/>
  <c r="C308" i="98"/>
  <c r="F308" i="98" s="1" a="1"/>
  <c r="F308" i="98" s="1"/>
  <c r="B309" i="98"/>
  <c r="C309" i="98"/>
  <c r="B310" i="98"/>
  <c r="C310" i="98"/>
  <c r="H310" i="98" s="1" a="1"/>
  <c r="H310" i="98" s="1"/>
  <c r="B311" i="98"/>
  <c r="C311" i="98"/>
  <c r="E311" i="98" s="1"/>
  <c r="G311" i="98" s="1"/>
  <c r="B312" i="98"/>
  <c r="C312" i="98"/>
  <c r="E312" i="98" s="1"/>
  <c r="G312" i="98" s="1"/>
  <c r="B313" i="98"/>
  <c r="C313" i="98"/>
  <c r="E313" i="98" s="1"/>
  <c r="G313" i="98" s="1"/>
  <c r="B314" i="98"/>
  <c r="C314" i="98"/>
  <c r="E314" i="98" s="1"/>
  <c r="G314" i="98" s="1"/>
  <c r="B315" i="98"/>
  <c r="C315" i="98"/>
  <c r="E315" i="98" s="1"/>
  <c r="G315" i="98" s="1"/>
  <c r="B316" i="98"/>
  <c r="C316" i="98"/>
  <c r="E316" i="98" s="1"/>
  <c r="G316" i="98" s="1"/>
  <c r="B317" i="98"/>
  <c r="C317" i="98"/>
  <c r="B318" i="98"/>
  <c r="C318" i="98"/>
  <c r="E318" i="98" s="1"/>
  <c r="G318" i="98" s="1"/>
  <c r="B319" i="98"/>
  <c r="C319" i="98"/>
  <c r="E319" i="98" s="1"/>
  <c r="G319" i="98" s="1"/>
  <c r="B320" i="98"/>
  <c r="C320" i="98"/>
  <c r="E320" i="98" s="1"/>
  <c r="G320" i="98" s="1"/>
  <c r="B321" i="98"/>
  <c r="C321" i="98"/>
  <c r="E321" i="98" s="1"/>
  <c r="G321" i="98" s="1"/>
  <c r="B322" i="98"/>
  <c r="C322" i="98"/>
  <c r="E322" i="98" s="1"/>
  <c r="G322" i="98" s="1"/>
  <c r="B323" i="98"/>
  <c r="C323" i="98"/>
  <c r="E323" i="98" s="1"/>
  <c r="G323" i="98" s="1"/>
  <c r="B324" i="98"/>
  <c r="C324" i="98"/>
  <c r="E324" i="98" s="1"/>
  <c r="G324" i="98" s="1"/>
  <c r="B325" i="98"/>
  <c r="C325" i="98"/>
  <c r="E325" i="98" s="1"/>
  <c r="G325" i="98" s="1"/>
  <c r="B326" i="98"/>
  <c r="C326" i="98"/>
  <c r="E326" i="98" s="1"/>
  <c r="G326" i="98" s="1"/>
  <c r="B327" i="98"/>
  <c r="C327" i="98"/>
  <c r="E327" i="98" s="1"/>
  <c r="G327" i="98" s="1"/>
  <c r="B328" i="98"/>
  <c r="C328" i="98"/>
  <c r="E328" i="98" s="1"/>
  <c r="G328" i="98" s="1"/>
  <c r="B329" i="98"/>
  <c r="C329" i="98"/>
  <c r="E329" i="98" s="1"/>
  <c r="G329" i="98" s="1"/>
  <c r="B330" i="98"/>
  <c r="C330" i="98"/>
  <c r="E330" i="98" s="1"/>
  <c r="G330" i="98" s="1"/>
  <c r="B331" i="98"/>
  <c r="C331" i="98"/>
  <c r="E331" i="98" s="1"/>
  <c r="G331" i="98" s="1"/>
  <c r="B332" i="98"/>
  <c r="C332" i="98"/>
  <c r="E332" i="98" s="1"/>
  <c r="G332" i="98" s="1"/>
  <c r="B333" i="98"/>
  <c r="C333" i="98"/>
  <c r="E333" i="98" s="1"/>
  <c r="G333" i="98" s="1"/>
  <c r="B334" i="98"/>
  <c r="C334" i="98"/>
  <c r="E334" i="98" s="1"/>
  <c r="G334" i="98" s="1"/>
  <c r="B335" i="98"/>
  <c r="C335" i="98"/>
  <c r="E335" i="98" s="1"/>
  <c r="G335" i="98" s="1"/>
  <c r="B336" i="98"/>
  <c r="C336" i="98"/>
  <c r="E336" i="98" s="1"/>
  <c r="G336" i="98" s="1"/>
  <c r="B337" i="98"/>
  <c r="C337" i="98"/>
  <c r="E337" i="98" s="1"/>
  <c r="G337" i="98" s="1"/>
  <c r="B338" i="98"/>
  <c r="C338" i="98"/>
  <c r="E338" i="98" s="1"/>
  <c r="G338" i="98" s="1"/>
  <c r="B339" i="98"/>
  <c r="C339" i="98"/>
  <c r="E339" i="98" s="1"/>
  <c r="G339" i="98" s="1"/>
  <c r="B340" i="98"/>
  <c r="C340" i="98"/>
  <c r="E340" i="98" s="1"/>
  <c r="G340" i="98" s="1"/>
  <c r="B341" i="98"/>
  <c r="C341" i="98"/>
  <c r="E341" i="98" s="1"/>
  <c r="G341" i="98" s="1"/>
  <c r="B342" i="98"/>
  <c r="C342" i="98"/>
  <c r="E342" i="98" s="1"/>
  <c r="G342" i="98" s="1"/>
  <c r="B343" i="98"/>
  <c r="C343" i="98"/>
  <c r="E343" i="98" s="1"/>
  <c r="G343" i="98" s="1"/>
  <c r="B344" i="98"/>
  <c r="C344" i="98"/>
  <c r="E344" i="98" s="1"/>
  <c r="G344" i="98" s="1"/>
  <c r="B345" i="98"/>
  <c r="C345" i="98"/>
  <c r="E345" i="98" s="1"/>
  <c r="G345" i="98" s="1"/>
  <c r="B346" i="98"/>
  <c r="C346" i="98"/>
  <c r="E346" i="98" s="1"/>
  <c r="G346" i="98" s="1"/>
  <c r="B347" i="98"/>
  <c r="C347" i="98"/>
  <c r="E347" i="98" s="1"/>
  <c r="G347" i="98" s="1"/>
  <c r="B348" i="98"/>
  <c r="C348" i="98"/>
  <c r="E348" i="98" s="1"/>
  <c r="G348" i="98" s="1"/>
  <c r="B349" i="98"/>
  <c r="C349" i="98"/>
  <c r="F349" i="98" s="1" a="1"/>
  <c r="F349" i="98" s="1"/>
  <c r="B350" i="98"/>
  <c r="C350" i="98"/>
  <c r="E350" i="98" s="1"/>
  <c r="G350" i="98" s="1"/>
  <c r="B351" i="98"/>
  <c r="C351" i="98"/>
  <c r="E351" i="98" s="1"/>
  <c r="G351" i="98" s="1"/>
  <c r="B352" i="98"/>
  <c r="C352" i="98"/>
  <c r="E352" i="98" s="1"/>
  <c r="G352" i="98" s="1"/>
  <c r="B353" i="98"/>
  <c r="C353" i="98"/>
  <c r="E353" i="98" s="1"/>
  <c r="G353" i="98" s="1"/>
  <c r="B354" i="98"/>
  <c r="C354" i="98"/>
  <c r="E354" i="98" s="1"/>
  <c r="G354" i="98" s="1"/>
  <c r="B355" i="98"/>
  <c r="C355" i="98"/>
  <c r="B356" i="98"/>
  <c r="C356" i="98"/>
  <c r="E356" i="98" s="1"/>
  <c r="G356" i="98" s="1"/>
  <c r="B357" i="98"/>
  <c r="C357" i="98"/>
  <c r="E357" i="98" s="1"/>
  <c r="G357" i="98" s="1"/>
  <c r="B358" i="98"/>
  <c r="C358" i="98"/>
  <c r="E358" i="98" s="1"/>
  <c r="G358" i="98" s="1"/>
  <c r="B359" i="98"/>
  <c r="C359" i="98"/>
  <c r="E359" i="98" s="1"/>
  <c r="G359" i="98" s="1"/>
  <c r="B360" i="98"/>
  <c r="C360" i="98"/>
  <c r="E360" i="98" s="1"/>
  <c r="G360" i="98" s="1"/>
  <c r="B361" i="98"/>
  <c r="C361" i="98"/>
  <c r="E361" i="98" s="1"/>
  <c r="G361" i="98" s="1"/>
  <c r="B362" i="98"/>
  <c r="C362" i="98"/>
  <c r="E362" i="98" s="1"/>
  <c r="G362" i="98" s="1"/>
  <c r="B363" i="98"/>
  <c r="C363" i="98"/>
  <c r="E363" i="98" s="1"/>
  <c r="G363" i="98" s="1"/>
  <c r="B364" i="98"/>
  <c r="C364" i="98"/>
  <c r="B365" i="98"/>
  <c r="C365" i="98"/>
  <c r="E365" i="98" s="1"/>
  <c r="G365" i="98" s="1"/>
  <c r="B366" i="98"/>
  <c r="C366" i="98"/>
  <c r="E366" i="98" s="1"/>
  <c r="G366" i="98" s="1"/>
  <c r="B3" i="99"/>
  <c r="C3" i="99"/>
  <c r="E3" i="99" s="1"/>
  <c r="G3" i="99" s="1"/>
  <c r="B4" i="99"/>
  <c r="C4" i="99"/>
  <c r="E4" i="99" s="1"/>
  <c r="G4" i="99" s="1"/>
  <c r="B5" i="99"/>
  <c r="C5" i="99"/>
  <c r="E5" i="99" s="1"/>
  <c r="G5" i="99" s="1"/>
  <c r="B6" i="99"/>
  <c r="C6" i="99"/>
  <c r="E6" i="99" s="1"/>
  <c r="G6" i="99" s="1"/>
  <c r="B7" i="99"/>
  <c r="C7" i="99"/>
  <c r="E7" i="99" s="1"/>
  <c r="G7" i="99" s="1"/>
  <c r="B8" i="99"/>
  <c r="C8" i="99"/>
  <c r="B9" i="99"/>
  <c r="C9" i="99"/>
  <c r="E9" i="99" s="1"/>
  <c r="G9" i="99" s="1"/>
  <c r="B10" i="99"/>
  <c r="C10" i="99"/>
  <c r="E10" i="99" s="1"/>
  <c r="G10" i="99" s="1"/>
  <c r="B11" i="99"/>
  <c r="C11" i="99"/>
  <c r="E11" i="99" s="1"/>
  <c r="G11" i="99" s="1"/>
  <c r="B12" i="99"/>
  <c r="C12" i="99"/>
  <c r="E12" i="99" s="1"/>
  <c r="G12" i="99" s="1"/>
  <c r="B13" i="99"/>
  <c r="C13" i="99"/>
  <c r="E13" i="99" s="1"/>
  <c r="G13" i="99" s="1"/>
  <c r="B14" i="99"/>
  <c r="C14" i="99"/>
  <c r="E14" i="99" s="1"/>
  <c r="G14" i="99" s="1"/>
  <c r="B15" i="99"/>
  <c r="C15" i="99"/>
  <c r="E15" i="99" s="1"/>
  <c r="G15" i="99" s="1"/>
  <c r="B16" i="99"/>
  <c r="C16" i="99"/>
  <c r="B17" i="99"/>
  <c r="C17" i="99"/>
  <c r="E17" i="99" s="1"/>
  <c r="G17" i="99" s="1"/>
  <c r="B18" i="99"/>
  <c r="C18" i="99"/>
  <c r="E18" i="99" s="1"/>
  <c r="G18" i="99" s="1"/>
  <c r="B19" i="99"/>
  <c r="C19" i="99"/>
  <c r="E19" i="99" s="1"/>
  <c r="G19" i="99" s="1"/>
  <c r="B20" i="99"/>
  <c r="C20" i="99"/>
  <c r="E20" i="99" s="1"/>
  <c r="G20" i="99" s="1"/>
  <c r="B21" i="99"/>
  <c r="C21" i="99"/>
  <c r="E21" i="99" s="1"/>
  <c r="G21" i="99" s="1"/>
  <c r="B22" i="99"/>
  <c r="C22" i="99"/>
  <c r="E22" i="99" s="1"/>
  <c r="G22" i="99" s="1"/>
  <c r="B23" i="99"/>
  <c r="C23" i="99"/>
  <c r="E23" i="99" s="1"/>
  <c r="G23" i="99" s="1"/>
  <c r="B24" i="99"/>
  <c r="C24" i="99"/>
  <c r="B25" i="99"/>
  <c r="C25" i="99"/>
  <c r="E25" i="99" s="1"/>
  <c r="G25" i="99" s="1"/>
  <c r="B26" i="99"/>
  <c r="C26" i="99"/>
  <c r="E26" i="99" s="1"/>
  <c r="G26" i="99" s="1"/>
  <c r="B27" i="99"/>
  <c r="C27" i="99"/>
  <c r="E27" i="99" s="1"/>
  <c r="G27" i="99" s="1"/>
  <c r="B28" i="99"/>
  <c r="C28" i="99"/>
  <c r="E28" i="99" s="1"/>
  <c r="G28" i="99" s="1"/>
  <c r="B29" i="99"/>
  <c r="C29" i="99"/>
  <c r="E29" i="99" s="1"/>
  <c r="G29" i="99" s="1"/>
  <c r="B30" i="99"/>
  <c r="C30" i="99"/>
  <c r="E30" i="99" s="1"/>
  <c r="G30" i="99" s="1"/>
  <c r="B31" i="99"/>
  <c r="C31" i="99"/>
  <c r="E31" i="99" s="1"/>
  <c r="G31" i="99" s="1"/>
  <c r="B32" i="99"/>
  <c r="C32" i="99"/>
  <c r="B33" i="99"/>
  <c r="C33" i="99"/>
  <c r="E33" i="99" s="1"/>
  <c r="G33" i="99" s="1"/>
  <c r="B34" i="99"/>
  <c r="C34" i="99"/>
  <c r="E34" i="99" s="1"/>
  <c r="G34" i="99" s="1"/>
  <c r="B35" i="99"/>
  <c r="C35" i="99"/>
  <c r="E35" i="99" s="1"/>
  <c r="G35" i="99" s="1"/>
  <c r="B36" i="99"/>
  <c r="C36" i="99"/>
  <c r="E36" i="99" s="1"/>
  <c r="G36" i="99" s="1"/>
  <c r="B37" i="99"/>
  <c r="C37" i="99"/>
  <c r="E37" i="99" s="1"/>
  <c r="G37" i="99" s="1"/>
  <c r="B38" i="99"/>
  <c r="C38" i="99"/>
  <c r="E38" i="99" s="1"/>
  <c r="G38" i="99" s="1"/>
  <c r="B39" i="99"/>
  <c r="C39" i="99"/>
  <c r="E39" i="99" s="1"/>
  <c r="G39" i="99" s="1"/>
  <c r="B40" i="99"/>
  <c r="C40" i="99"/>
  <c r="B41" i="99"/>
  <c r="C41" i="99"/>
  <c r="E41" i="99" s="1"/>
  <c r="G41" i="99" s="1"/>
  <c r="B42" i="99"/>
  <c r="C42" i="99"/>
  <c r="E42" i="99" s="1"/>
  <c r="G42" i="99" s="1"/>
  <c r="B43" i="99"/>
  <c r="C43" i="99"/>
  <c r="E43" i="99" s="1"/>
  <c r="G43" i="99" s="1"/>
  <c r="B44" i="99"/>
  <c r="C44" i="99"/>
  <c r="E44" i="99" s="1"/>
  <c r="G44" i="99" s="1"/>
  <c r="B45" i="99"/>
  <c r="C45" i="99"/>
  <c r="E45" i="99" s="1"/>
  <c r="G45" i="99" s="1"/>
  <c r="B46" i="99"/>
  <c r="C46" i="99"/>
  <c r="E46" i="99" s="1"/>
  <c r="G46" i="99" s="1"/>
  <c r="B47" i="99"/>
  <c r="C47" i="99"/>
  <c r="E47" i="99" s="1"/>
  <c r="G47" i="99" s="1"/>
  <c r="B48" i="99"/>
  <c r="C48" i="99"/>
  <c r="B49" i="99"/>
  <c r="C49" i="99"/>
  <c r="E49" i="99" s="1"/>
  <c r="G49" i="99" s="1"/>
  <c r="B50" i="99"/>
  <c r="C50" i="99"/>
  <c r="B51" i="99"/>
  <c r="C51" i="99"/>
  <c r="E51" i="99" s="1"/>
  <c r="G51" i="99" s="1"/>
  <c r="B52" i="99"/>
  <c r="C52" i="99"/>
  <c r="E52" i="99" s="1"/>
  <c r="G52" i="99" s="1"/>
  <c r="B53" i="99"/>
  <c r="C53" i="99"/>
  <c r="E53" i="99" s="1"/>
  <c r="G53" i="99" s="1"/>
  <c r="B54" i="99"/>
  <c r="C54" i="99"/>
  <c r="E54" i="99" s="1"/>
  <c r="G54" i="99" s="1"/>
  <c r="B55" i="99"/>
  <c r="C55" i="99"/>
  <c r="B56" i="99"/>
  <c r="C56" i="99"/>
  <c r="B57" i="99"/>
  <c r="C57" i="99"/>
  <c r="E57" i="99" s="1"/>
  <c r="G57" i="99" s="1"/>
  <c r="B58" i="99"/>
  <c r="C58" i="99"/>
  <c r="E58" i="99" s="1"/>
  <c r="G58" i="99" s="1"/>
  <c r="B59" i="99"/>
  <c r="C59" i="99"/>
  <c r="E59" i="99" s="1"/>
  <c r="G59" i="99" s="1"/>
  <c r="B60" i="99"/>
  <c r="C60" i="99"/>
  <c r="E60" i="99" s="1"/>
  <c r="G60" i="99" s="1"/>
  <c r="B61" i="99"/>
  <c r="C61" i="99"/>
  <c r="E61" i="99" s="1"/>
  <c r="G61" i="99" s="1"/>
  <c r="B62" i="99"/>
  <c r="C62" i="99"/>
  <c r="E62" i="99" s="1"/>
  <c r="G62" i="99" s="1"/>
  <c r="B63" i="99"/>
  <c r="C63" i="99"/>
  <c r="B64" i="99"/>
  <c r="C64" i="99"/>
  <c r="B65" i="99"/>
  <c r="C65" i="99"/>
  <c r="E65" i="99" s="1"/>
  <c r="G65" i="99" s="1"/>
  <c r="B66" i="99"/>
  <c r="C66" i="99"/>
  <c r="B67" i="99"/>
  <c r="C67" i="99"/>
  <c r="E67" i="99" s="1"/>
  <c r="G67" i="99" s="1"/>
  <c r="B68" i="99"/>
  <c r="C68" i="99"/>
  <c r="B69" i="99"/>
  <c r="C69" i="99"/>
  <c r="F69" i="99" s="1" a="1"/>
  <c r="F69" i="99" s="1"/>
  <c r="B70" i="99"/>
  <c r="C70" i="99"/>
  <c r="B71" i="99"/>
  <c r="C71" i="99"/>
  <c r="F71" i="99" s="1" a="1"/>
  <c r="F71" i="99" s="1"/>
  <c r="B72" i="99"/>
  <c r="C72" i="99"/>
  <c r="B73" i="99"/>
  <c r="C73" i="99"/>
  <c r="B74" i="99"/>
  <c r="C74" i="99"/>
  <c r="F74" i="99" s="1" a="1"/>
  <c r="F74" i="99" s="1"/>
  <c r="B75" i="99"/>
  <c r="C75" i="99"/>
  <c r="B76" i="99"/>
  <c r="C76" i="99"/>
  <c r="H76" i="99" s="1" a="1"/>
  <c r="H76" i="99" s="1"/>
  <c r="B77" i="99"/>
  <c r="C77" i="99"/>
  <c r="E77" i="99" s="1"/>
  <c r="G77" i="99" s="1"/>
  <c r="B78" i="99"/>
  <c r="C78" i="99"/>
  <c r="H78" i="99" s="1" a="1"/>
  <c r="H78" i="99" s="1"/>
  <c r="B79" i="99"/>
  <c r="C79" i="99"/>
  <c r="F79" i="99" s="1" a="1"/>
  <c r="F79" i="99" s="1"/>
  <c r="B80" i="99"/>
  <c r="C80" i="99"/>
  <c r="B81" i="99"/>
  <c r="C81" i="99"/>
  <c r="H81" i="99" s="1" a="1"/>
  <c r="H81" i="99" s="1"/>
  <c r="B82" i="99"/>
  <c r="C82" i="99"/>
  <c r="B83" i="99"/>
  <c r="C83" i="99"/>
  <c r="H83" i="99" s="1" a="1"/>
  <c r="H83" i="99" s="1"/>
  <c r="B84" i="99"/>
  <c r="C84" i="99"/>
  <c r="E84" i="99" s="1"/>
  <c r="G84" i="99" s="1"/>
  <c r="B85" i="99"/>
  <c r="C85" i="99"/>
  <c r="E85" i="99" s="1"/>
  <c r="G85" i="99" s="1"/>
  <c r="B86" i="99"/>
  <c r="C86" i="99"/>
  <c r="F86" i="99" s="1" a="1"/>
  <c r="F86" i="99" s="1"/>
  <c r="B87" i="99"/>
  <c r="C87" i="99"/>
  <c r="B88" i="99"/>
  <c r="C88" i="99"/>
  <c r="H88" i="99" s="1" a="1"/>
  <c r="H88" i="99" s="1"/>
  <c r="B89" i="99"/>
  <c r="C89" i="99"/>
  <c r="B90" i="99"/>
  <c r="C90" i="99"/>
  <c r="E90" i="99" s="1"/>
  <c r="G90" i="99" s="1"/>
  <c r="B91" i="99"/>
  <c r="C91" i="99"/>
  <c r="B92" i="99"/>
  <c r="C92" i="99"/>
  <c r="B93" i="99"/>
  <c r="C93" i="99"/>
  <c r="B94" i="99"/>
  <c r="C94" i="99"/>
  <c r="B95" i="99"/>
  <c r="C95" i="99"/>
  <c r="B96" i="99"/>
  <c r="C96" i="99"/>
  <c r="H96" i="99" s="1" a="1"/>
  <c r="H96" i="99" s="1"/>
  <c r="B97" i="99"/>
  <c r="C97" i="99"/>
  <c r="H97" i="99" s="1" a="1"/>
  <c r="H97" i="99" s="1"/>
  <c r="B98" i="99"/>
  <c r="C98" i="99"/>
  <c r="F98" i="99" s="1" a="1"/>
  <c r="F98" i="99" s="1"/>
  <c r="B99" i="99"/>
  <c r="C99" i="99"/>
  <c r="H99" i="99" s="1" a="1"/>
  <c r="H99" i="99" s="1"/>
  <c r="B100" i="99"/>
  <c r="C100" i="99"/>
  <c r="E100" i="99" s="1"/>
  <c r="G100" i="99" s="1"/>
  <c r="B101" i="99"/>
  <c r="C101" i="99"/>
  <c r="F101" i="99" s="1" a="1"/>
  <c r="F101" i="99" s="1"/>
  <c r="B102" i="99"/>
  <c r="C102" i="99"/>
  <c r="B103" i="99"/>
  <c r="C103" i="99"/>
  <c r="F103" i="99" s="1" a="1"/>
  <c r="F103" i="99" s="1"/>
  <c r="B104" i="99"/>
  <c r="C104" i="99"/>
  <c r="B105" i="99"/>
  <c r="C105" i="99"/>
  <c r="H105" i="99" s="1" a="1"/>
  <c r="H105" i="99" s="1"/>
  <c r="B106" i="99"/>
  <c r="C106" i="99"/>
  <c r="F106" i="99" s="1" a="1"/>
  <c r="F106" i="99" s="1"/>
  <c r="B107" i="99"/>
  <c r="C107" i="99"/>
  <c r="H107" i="99" s="1" a="1"/>
  <c r="H107" i="99" s="1"/>
  <c r="B108" i="99"/>
  <c r="C108" i="99"/>
  <c r="B109" i="99"/>
  <c r="C109" i="99"/>
  <c r="F109" i="99" s="1" a="1"/>
  <c r="F109" i="99" s="1"/>
  <c r="B110" i="99"/>
  <c r="C110" i="99"/>
  <c r="F110" i="99" s="1" a="1"/>
  <c r="F110" i="99" s="1"/>
  <c r="B111" i="99"/>
  <c r="C111" i="99"/>
  <c r="B112" i="99"/>
  <c r="C112" i="99"/>
  <c r="E112" i="99" s="1"/>
  <c r="G112" i="99" s="1"/>
  <c r="B113" i="99"/>
  <c r="C113" i="99"/>
  <c r="E113" i="99" s="1"/>
  <c r="G113" i="99" s="1"/>
  <c r="B114" i="99"/>
  <c r="C114" i="99"/>
  <c r="B115" i="99"/>
  <c r="C115" i="99"/>
  <c r="H115" i="99" s="1" a="1"/>
  <c r="H115" i="99" s="1"/>
  <c r="B116" i="99"/>
  <c r="C116" i="99"/>
  <c r="B117" i="99"/>
  <c r="C117" i="99"/>
  <c r="F117" i="99" s="1" a="1"/>
  <c r="F117" i="99" s="1"/>
  <c r="B118" i="99"/>
  <c r="C118" i="99"/>
  <c r="B119" i="99"/>
  <c r="C119" i="99"/>
  <c r="E119" i="99" s="1"/>
  <c r="G119" i="99" s="1"/>
  <c r="B120" i="99"/>
  <c r="C120" i="99"/>
  <c r="E120" i="99" s="1"/>
  <c r="G120" i="99" s="1"/>
  <c r="B121" i="99"/>
  <c r="C121" i="99"/>
  <c r="F121" i="99" s="1" a="1"/>
  <c r="F121" i="99" s="1"/>
  <c r="B122" i="99"/>
  <c r="C122" i="99"/>
  <c r="B123" i="99"/>
  <c r="C123" i="99"/>
  <c r="B124" i="99"/>
  <c r="C124" i="99"/>
  <c r="H124" i="99" s="1" a="1"/>
  <c r="H124" i="99" s="1"/>
  <c r="B125" i="99"/>
  <c r="C125" i="99"/>
  <c r="B126" i="99"/>
  <c r="C126" i="99"/>
  <c r="H126" i="99" s="1" a="1"/>
  <c r="H126" i="99" s="1"/>
  <c r="B127" i="99"/>
  <c r="C127" i="99"/>
  <c r="F127" i="99" s="1" a="1"/>
  <c r="F127" i="99" s="1"/>
  <c r="B128" i="99"/>
  <c r="C128" i="99"/>
  <c r="B129" i="99"/>
  <c r="C129" i="99"/>
  <c r="F129" i="99" s="1" a="1"/>
  <c r="F129" i="99" s="1"/>
  <c r="B130" i="99"/>
  <c r="C130" i="99"/>
  <c r="E130" i="99" s="1"/>
  <c r="G130" i="99" s="1"/>
  <c r="B131" i="99"/>
  <c r="C131" i="99"/>
  <c r="B132" i="99"/>
  <c r="C132" i="99"/>
  <c r="B133" i="99"/>
  <c r="C133" i="99"/>
  <c r="F133" i="99" s="1" a="1"/>
  <c r="F133" i="99" s="1"/>
  <c r="B134" i="99"/>
  <c r="C134" i="99"/>
  <c r="B135" i="99"/>
  <c r="C135" i="99"/>
  <c r="E135" i="99" s="1"/>
  <c r="G135" i="99" s="1"/>
  <c r="B136" i="99"/>
  <c r="C136" i="99"/>
  <c r="B137" i="99"/>
  <c r="C137" i="99"/>
  <c r="B138" i="99"/>
  <c r="C138" i="99"/>
  <c r="E138" i="99" s="1"/>
  <c r="G138" i="99" s="1"/>
  <c r="B139" i="99"/>
  <c r="C139" i="99"/>
  <c r="B140" i="99"/>
  <c r="C140" i="99"/>
  <c r="H140" i="99" s="1" a="1"/>
  <c r="H140" i="99" s="1"/>
  <c r="B141" i="99"/>
  <c r="C141" i="99"/>
  <c r="B142" i="99"/>
  <c r="C142" i="99"/>
  <c r="F142" i="99" s="1" a="1"/>
  <c r="F142" i="99" s="1"/>
  <c r="B143" i="99"/>
  <c r="C143" i="99"/>
  <c r="F143" i="99" s="1" a="1"/>
  <c r="F143" i="99" s="1"/>
  <c r="B144" i="99"/>
  <c r="C144" i="99"/>
  <c r="H144" i="99" s="1" a="1"/>
  <c r="H144" i="99" s="1"/>
  <c r="B145" i="99"/>
  <c r="C145" i="99"/>
  <c r="B146" i="99"/>
  <c r="C146" i="99"/>
  <c r="E146" i="99" s="1"/>
  <c r="G146" i="99" s="1"/>
  <c r="B147" i="99"/>
  <c r="C147" i="99"/>
  <c r="F147" i="99" s="1" a="1"/>
  <c r="F147" i="99" s="1"/>
  <c r="B148" i="99"/>
  <c r="C148" i="99"/>
  <c r="F148" i="99" s="1" a="1"/>
  <c r="F148" i="99" s="1"/>
  <c r="B149" i="99"/>
  <c r="C149" i="99"/>
  <c r="B150" i="99"/>
  <c r="C150" i="99"/>
  <c r="F150" i="99" s="1" a="1"/>
  <c r="F150" i="99" s="1"/>
  <c r="B151" i="99"/>
  <c r="C151" i="99"/>
  <c r="B152" i="99"/>
  <c r="C152" i="99"/>
  <c r="B153" i="99"/>
  <c r="C153" i="99"/>
  <c r="E153" i="99" s="1"/>
  <c r="G153" i="99" s="1"/>
  <c r="B154" i="99"/>
  <c r="C154" i="99"/>
  <c r="E154" i="99" s="1"/>
  <c r="G154" i="99" s="1"/>
  <c r="B155" i="99"/>
  <c r="C155" i="99"/>
  <c r="B156" i="99"/>
  <c r="C156" i="99"/>
  <c r="H156" i="99" s="1" a="1"/>
  <c r="H156" i="99" s="1"/>
  <c r="B157" i="99"/>
  <c r="C157" i="99"/>
  <c r="B158" i="99"/>
  <c r="C158" i="99"/>
  <c r="B159" i="99"/>
  <c r="C159" i="99"/>
  <c r="H159" i="99" s="1" a="1"/>
  <c r="H159" i="99" s="1"/>
  <c r="B160" i="99"/>
  <c r="C160" i="99"/>
  <c r="H160" i="99" s="1" a="1"/>
  <c r="H160" i="99" s="1"/>
  <c r="B161" i="99"/>
  <c r="C161" i="99"/>
  <c r="E161" i="99" s="1"/>
  <c r="G161" i="99" s="1"/>
  <c r="B162" i="99"/>
  <c r="C162" i="99"/>
  <c r="B163" i="99"/>
  <c r="C163" i="99"/>
  <c r="F163" i="99" s="1" a="1"/>
  <c r="F163" i="99" s="1"/>
  <c r="B164" i="99"/>
  <c r="C164" i="99"/>
  <c r="B165" i="99"/>
  <c r="C165" i="99"/>
  <c r="F165" i="99" s="1" a="1"/>
  <c r="F165" i="99" s="1"/>
  <c r="B166" i="99"/>
  <c r="C166" i="99"/>
  <c r="F166" i="99" s="1" a="1"/>
  <c r="F166" i="99" s="1"/>
  <c r="B167" i="99"/>
  <c r="C167" i="99"/>
  <c r="F167" i="99" s="1" a="1"/>
  <c r="F167" i="99" s="1"/>
  <c r="B168" i="99"/>
  <c r="C168" i="99"/>
  <c r="H168" i="99" s="1" a="1"/>
  <c r="H168" i="99" s="1"/>
  <c r="B169" i="99"/>
  <c r="C169" i="99"/>
  <c r="E169" i="99" s="1"/>
  <c r="G169" i="99" s="1"/>
  <c r="B170" i="99"/>
  <c r="C170" i="99"/>
  <c r="H170" i="99" s="1" a="1"/>
  <c r="H170" i="99" s="1"/>
  <c r="B171" i="99"/>
  <c r="C171" i="99"/>
  <c r="E171" i="99" s="1"/>
  <c r="G171" i="99" s="1"/>
  <c r="B172" i="99"/>
  <c r="C172" i="99"/>
  <c r="H172" i="99" s="1" a="1"/>
  <c r="H172" i="99" s="1"/>
  <c r="B173" i="99"/>
  <c r="C173" i="99"/>
  <c r="F173" i="99" s="1" a="1"/>
  <c r="F173" i="99" s="1"/>
  <c r="B174" i="99"/>
  <c r="C174" i="99"/>
  <c r="F174" i="99" s="1" a="1"/>
  <c r="F174" i="99" s="1"/>
  <c r="B175" i="99"/>
  <c r="C175" i="99"/>
  <c r="F175" i="99" s="1" a="1"/>
  <c r="F175" i="99" s="1"/>
  <c r="B176" i="99"/>
  <c r="C176" i="99"/>
  <c r="H176" i="99" s="1" a="1"/>
  <c r="H176" i="99" s="1"/>
  <c r="B177" i="99"/>
  <c r="C177" i="99"/>
  <c r="E177" i="99" s="1"/>
  <c r="G177" i="99" s="1"/>
  <c r="B178" i="99"/>
  <c r="C178" i="99"/>
  <c r="F178" i="99" s="1" a="1"/>
  <c r="F178" i="99" s="1"/>
  <c r="B179" i="99"/>
  <c r="C179" i="99"/>
  <c r="H179" i="99" s="1" a="1"/>
  <c r="H179" i="99" s="1"/>
  <c r="B180" i="99"/>
  <c r="C180" i="99"/>
  <c r="F180" i="99" s="1" a="1"/>
  <c r="F180" i="99" s="1"/>
  <c r="B181" i="99"/>
  <c r="C181" i="99"/>
  <c r="E181" i="99" s="1"/>
  <c r="G181" i="99" s="1"/>
  <c r="B182" i="99"/>
  <c r="C182" i="99"/>
  <c r="F182" i="99" s="1" a="1"/>
  <c r="F182" i="99" s="1"/>
  <c r="B183" i="99"/>
  <c r="C183" i="99"/>
  <c r="H183" i="99" s="1" a="1"/>
  <c r="H183" i="99" s="1"/>
  <c r="B184" i="99"/>
  <c r="C184" i="99"/>
  <c r="B185" i="99"/>
  <c r="C185" i="99"/>
  <c r="F185" i="99" s="1" a="1"/>
  <c r="F185" i="99" s="1"/>
  <c r="B186" i="99"/>
  <c r="C186" i="99"/>
  <c r="F186" i="99" s="1" a="1"/>
  <c r="F186" i="99" s="1"/>
  <c r="B187" i="99"/>
  <c r="C187" i="99"/>
  <c r="B188" i="99"/>
  <c r="C188" i="99"/>
  <c r="F188" i="99" s="1" a="1"/>
  <c r="F188" i="99" s="1"/>
  <c r="B189" i="99"/>
  <c r="C189" i="99"/>
  <c r="B190" i="99"/>
  <c r="C190" i="99"/>
  <c r="B191" i="99"/>
  <c r="C191" i="99"/>
  <c r="E191" i="99" s="1"/>
  <c r="G191" i="99" s="1"/>
  <c r="B192" i="99"/>
  <c r="C192" i="99"/>
  <c r="E192" i="99" s="1"/>
  <c r="G192" i="99" s="1"/>
  <c r="B193" i="99"/>
  <c r="C193" i="99"/>
  <c r="H193" i="99" s="1" a="1"/>
  <c r="H193" i="99" s="1"/>
  <c r="B194" i="99"/>
  <c r="C194" i="99"/>
  <c r="B195" i="99"/>
  <c r="C195" i="99"/>
  <c r="H195" i="99" s="1" a="1"/>
  <c r="H195" i="99" s="1"/>
  <c r="B196" i="99"/>
  <c r="C196" i="99"/>
  <c r="E196" i="99" s="1"/>
  <c r="G196" i="99" s="1"/>
  <c r="B197" i="99"/>
  <c r="C197" i="99"/>
  <c r="B198" i="99"/>
  <c r="C198" i="99"/>
  <c r="B199" i="99"/>
  <c r="C199" i="99"/>
  <c r="F199" i="99" s="1" a="1"/>
  <c r="F199" i="99" s="1"/>
  <c r="B200" i="99"/>
  <c r="C200" i="99"/>
  <c r="E200" i="99" s="1"/>
  <c r="G200" i="99" s="1"/>
  <c r="B201" i="99"/>
  <c r="C201" i="99"/>
  <c r="B202" i="99"/>
  <c r="C202" i="99"/>
  <c r="E202" i="99" s="1"/>
  <c r="G202" i="99" s="1"/>
  <c r="B203" i="99"/>
  <c r="C203" i="99"/>
  <c r="H203" i="99" s="1" a="1"/>
  <c r="H203" i="99" s="1"/>
  <c r="B204" i="99"/>
  <c r="C204" i="99"/>
  <c r="F204" i="99" s="1" a="1"/>
  <c r="F204" i="99" s="1"/>
  <c r="B205" i="99"/>
  <c r="C205" i="99"/>
  <c r="E205" i="99" s="1"/>
  <c r="G205" i="99" s="1"/>
  <c r="B206" i="99"/>
  <c r="C206" i="99"/>
  <c r="F206" i="99" s="1" a="1"/>
  <c r="F206" i="99" s="1"/>
  <c r="B207" i="99"/>
  <c r="C207" i="99"/>
  <c r="F207" i="99" s="1" a="1"/>
  <c r="F207" i="99" s="1"/>
  <c r="B208" i="99"/>
  <c r="C208" i="99"/>
  <c r="E208" i="99" s="1"/>
  <c r="G208" i="99" s="1"/>
  <c r="B209" i="99"/>
  <c r="C209" i="99"/>
  <c r="H209" i="99" s="1" a="1"/>
  <c r="H209" i="99" s="1"/>
  <c r="B210" i="99"/>
  <c r="C210" i="99"/>
  <c r="B211" i="99"/>
  <c r="C211" i="99"/>
  <c r="B212" i="99"/>
  <c r="C212" i="99"/>
  <c r="F212" i="99" s="1" a="1"/>
  <c r="F212" i="99" s="1"/>
  <c r="B213" i="99"/>
  <c r="C213" i="99"/>
  <c r="E213" i="99" s="1"/>
  <c r="G213" i="99" s="1"/>
  <c r="B214" i="99"/>
  <c r="C214" i="99"/>
  <c r="B215" i="99"/>
  <c r="C215" i="99"/>
  <c r="E215" i="99" s="1"/>
  <c r="G215" i="99" s="1"/>
  <c r="B216" i="99"/>
  <c r="C216" i="99"/>
  <c r="E216" i="99" s="1"/>
  <c r="G216" i="99" s="1"/>
  <c r="B217" i="99"/>
  <c r="C217" i="99"/>
  <c r="F217" i="99" s="1" a="1"/>
  <c r="F217" i="99" s="1"/>
  <c r="B218" i="99"/>
  <c r="C218" i="99"/>
  <c r="H218" i="99" s="1" a="1"/>
  <c r="H218" i="99" s="1"/>
  <c r="B219" i="99"/>
  <c r="C219" i="99"/>
  <c r="F219" i="99" s="1" a="1"/>
  <c r="F219" i="99" s="1"/>
  <c r="B220" i="99"/>
  <c r="C220" i="99"/>
  <c r="E220" i="99" s="1"/>
  <c r="G220" i="99" s="1"/>
  <c r="B221" i="99"/>
  <c r="C221" i="99"/>
  <c r="E221" i="99" s="1"/>
  <c r="G221" i="99" s="1"/>
  <c r="B222" i="99"/>
  <c r="C222" i="99"/>
  <c r="F222" i="99" s="1" a="1"/>
  <c r="F222" i="99" s="1"/>
  <c r="B223" i="99"/>
  <c r="C223" i="99"/>
  <c r="B224" i="99"/>
  <c r="C224" i="99"/>
  <c r="B225" i="99"/>
  <c r="C225" i="99"/>
  <c r="B226" i="99"/>
  <c r="C226" i="99"/>
  <c r="B227" i="99"/>
  <c r="C227" i="99"/>
  <c r="H227" i="99" s="1" a="1"/>
  <c r="H227" i="99" s="1"/>
  <c r="B228" i="99"/>
  <c r="C228" i="99"/>
  <c r="F228" i="99" s="1" a="1"/>
  <c r="F228" i="99" s="1"/>
  <c r="B229" i="99"/>
  <c r="C229" i="99"/>
  <c r="B230" i="99"/>
  <c r="C230" i="99"/>
  <c r="B231" i="99"/>
  <c r="C231" i="99"/>
  <c r="E231" i="99" s="1"/>
  <c r="G231" i="99" s="1"/>
  <c r="B232" i="99"/>
  <c r="C232" i="99"/>
  <c r="B233" i="99"/>
  <c r="C233" i="99"/>
  <c r="B234" i="99"/>
  <c r="C234" i="99"/>
  <c r="B235" i="99"/>
  <c r="C235" i="99"/>
  <c r="E235" i="99" s="1"/>
  <c r="G235" i="99" s="1"/>
  <c r="B236" i="99"/>
  <c r="C236" i="99"/>
  <c r="B237" i="99"/>
  <c r="C237" i="99"/>
  <c r="B238" i="99"/>
  <c r="C238" i="99"/>
  <c r="B239" i="99"/>
  <c r="C239" i="99"/>
  <c r="E239" i="99" s="1"/>
  <c r="G239" i="99" s="1"/>
  <c r="B240" i="99"/>
  <c r="C240" i="99"/>
  <c r="B241" i="99"/>
  <c r="C241" i="99"/>
  <c r="E241" i="99" s="1"/>
  <c r="G241" i="99" s="1"/>
  <c r="B242" i="99"/>
  <c r="C242" i="99"/>
  <c r="B243" i="99"/>
  <c r="C243" i="99"/>
  <c r="E243" i="99" s="1"/>
  <c r="G243" i="99" s="1"/>
  <c r="B244" i="99"/>
  <c r="C244" i="99"/>
  <c r="B245" i="99"/>
  <c r="C245" i="99"/>
  <c r="E245" i="99" s="1"/>
  <c r="G245" i="99" s="1"/>
  <c r="B246" i="99"/>
  <c r="C246" i="99"/>
  <c r="B247" i="99"/>
  <c r="C247" i="99"/>
  <c r="E247" i="99" s="1"/>
  <c r="G247" i="99" s="1"/>
  <c r="B248" i="99"/>
  <c r="C248" i="99"/>
  <c r="B249" i="99"/>
  <c r="C249" i="99"/>
  <c r="B250" i="99"/>
  <c r="C250" i="99"/>
  <c r="B251" i="99"/>
  <c r="C251" i="99"/>
  <c r="E251" i="99" s="1"/>
  <c r="G251" i="99" s="1"/>
  <c r="B252" i="99"/>
  <c r="C252" i="99"/>
  <c r="B253" i="99"/>
  <c r="C253" i="99"/>
  <c r="E253" i="99" s="1"/>
  <c r="G253" i="99" s="1"/>
  <c r="B254" i="99"/>
  <c r="C254" i="99"/>
  <c r="E254" i="99" s="1"/>
  <c r="G254" i="99" s="1"/>
  <c r="B255" i="99"/>
  <c r="C255" i="99"/>
  <c r="E255" i="99" s="1"/>
  <c r="G255" i="99" s="1"/>
  <c r="B256" i="99"/>
  <c r="C256" i="99"/>
  <c r="E256" i="99" s="1"/>
  <c r="G256" i="99" s="1"/>
  <c r="B257" i="99"/>
  <c r="C257" i="99"/>
  <c r="B258" i="99"/>
  <c r="C258" i="99"/>
  <c r="E258" i="99" s="1"/>
  <c r="G258" i="99" s="1"/>
  <c r="B259" i="99"/>
  <c r="C259" i="99"/>
  <c r="B260" i="99"/>
  <c r="C260" i="99"/>
  <c r="H260" i="99" s="1" a="1"/>
  <c r="H260" i="99" s="1"/>
  <c r="B261" i="99"/>
  <c r="C261" i="99"/>
  <c r="B262" i="99"/>
  <c r="C262" i="99"/>
  <c r="E262" i="99" s="1"/>
  <c r="G262" i="99" s="1"/>
  <c r="B263" i="99"/>
  <c r="C263" i="99"/>
  <c r="B264" i="99"/>
  <c r="C264" i="99"/>
  <c r="E264" i="99" s="1"/>
  <c r="G264" i="99" s="1"/>
  <c r="B265" i="99"/>
  <c r="C265" i="99"/>
  <c r="B266" i="99"/>
  <c r="C266" i="99"/>
  <c r="E266" i="99" s="1"/>
  <c r="G266" i="99" s="1"/>
  <c r="B267" i="99"/>
  <c r="C267" i="99"/>
  <c r="B268" i="99"/>
  <c r="C268" i="99"/>
  <c r="B269" i="99"/>
  <c r="C269" i="99"/>
  <c r="B270" i="99"/>
  <c r="C270" i="99"/>
  <c r="E270" i="99" s="1"/>
  <c r="G270" i="99" s="1"/>
  <c r="B271" i="99"/>
  <c r="C271" i="99"/>
  <c r="B272" i="99"/>
  <c r="C272" i="99"/>
  <c r="E272" i="99" s="1"/>
  <c r="G272" i="99" s="1"/>
  <c r="B273" i="99"/>
  <c r="C273" i="99"/>
  <c r="B274" i="99"/>
  <c r="C274" i="99"/>
  <c r="E274" i="99" s="1"/>
  <c r="G274" i="99" s="1"/>
  <c r="B275" i="99"/>
  <c r="C275" i="99"/>
  <c r="B276" i="99"/>
  <c r="C276" i="99"/>
  <c r="B277" i="99"/>
  <c r="C277" i="99"/>
  <c r="E277" i="99" s="1"/>
  <c r="G277" i="99" s="1"/>
  <c r="B278" i="99"/>
  <c r="C278" i="99"/>
  <c r="E278" i="99" s="1"/>
  <c r="G278" i="99" s="1"/>
  <c r="B279" i="99"/>
  <c r="C279" i="99"/>
  <c r="E279" i="99" s="1"/>
  <c r="G279" i="99" s="1"/>
  <c r="B280" i="99"/>
  <c r="C280" i="99"/>
  <c r="B281" i="99"/>
  <c r="C281" i="99"/>
  <c r="B282" i="99"/>
  <c r="C282" i="99"/>
  <c r="E282" i="99" s="1"/>
  <c r="G282" i="99" s="1"/>
  <c r="B283" i="99"/>
  <c r="C283" i="99"/>
  <c r="E283" i="99" s="1"/>
  <c r="G283" i="99" s="1"/>
  <c r="B284" i="99"/>
  <c r="C284" i="99"/>
  <c r="E284" i="99" s="1"/>
  <c r="G284" i="99" s="1"/>
  <c r="B285" i="99"/>
  <c r="C285" i="99"/>
  <c r="F285" i="99" s="1" a="1"/>
  <c r="F285" i="99" s="1"/>
  <c r="B286" i="99"/>
  <c r="C286" i="99"/>
  <c r="B287" i="99"/>
  <c r="C287" i="99"/>
  <c r="F287" i="99" s="1" a="1"/>
  <c r="F287" i="99" s="1"/>
  <c r="B288" i="99"/>
  <c r="C288" i="99"/>
  <c r="B289" i="99"/>
  <c r="C289" i="99"/>
  <c r="B290" i="99"/>
  <c r="C290" i="99"/>
  <c r="E290" i="99" s="1"/>
  <c r="G290" i="99" s="1"/>
  <c r="B291" i="99"/>
  <c r="C291" i="99"/>
  <c r="B292" i="99"/>
  <c r="C292" i="99"/>
  <c r="B293" i="99"/>
  <c r="C293" i="99"/>
  <c r="E293" i="99" s="1"/>
  <c r="G293" i="99" s="1"/>
  <c r="B294" i="99"/>
  <c r="C294" i="99"/>
  <c r="B295" i="99"/>
  <c r="C295" i="99"/>
  <c r="B296" i="99"/>
  <c r="C296" i="99"/>
  <c r="E296" i="99" s="1"/>
  <c r="G296" i="99" s="1"/>
  <c r="B297" i="99"/>
  <c r="C297" i="99"/>
  <c r="B298" i="99"/>
  <c r="C298" i="99"/>
  <c r="F298" i="99" s="1" a="1"/>
  <c r="F298" i="99" s="1"/>
  <c r="B299" i="99"/>
  <c r="C299" i="99"/>
  <c r="E299" i="99" s="1"/>
  <c r="G299" i="99" s="1"/>
  <c r="B300" i="99"/>
  <c r="C300" i="99"/>
  <c r="B301" i="99"/>
  <c r="C301" i="99"/>
  <c r="E301" i="99" s="1"/>
  <c r="G301" i="99" s="1"/>
  <c r="B302" i="99"/>
  <c r="C302" i="99"/>
  <c r="E302" i="99" s="1"/>
  <c r="G302" i="99" s="1"/>
  <c r="B303" i="99"/>
  <c r="C303" i="99"/>
  <c r="H303" i="99" s="1" a="1"/>
  <c r="H303" i="99" s="1"/>
  <c r="B304" i="99"/>
  <c r="C304" i="99"/>
  <c r="E304" i="99" s="1"/>
  <c r="G304" i="99" s="1"/>
  <c r="B305" i="99"/>
  <c r="C305" i="99"/>
  <c r="B306" i="99"/>
  <c r="C306" i="99"/>
  <c r="B307" i="99"/>
  <c r="C307" i="99"/>
  <c r="B308" i="99"/>
  <c r="C308" i="99"/>
  <c r="B309" i="99"/>
  <c r="C309" i="99"/>
  <c r="E309" i="99" s="1"/>
  <c r="G309" i="99" s="1"/>
  <c r="B310" i="99"/>
  <c r="C310" i="99"/>
  <c r="E310" i="99" s="1"/>
  <c r="G310" i="99" s="1"/>
  <c r="B311" i="99"/>
  <c r="C311" i="99"/>
  <c r="F311" i="99" s="1" a="1"/>
  <c r="F311" i="99" s="1"/>
  <c r="B312" i="99"/>
  <c r="C312" i="99"/>
  <c r="H312" i="99" s="1" a="1"/>
  <c r="H312" i="99" s="1"/>
  <c r="B313" i="99"/>
  <c r="C313" i="99"/>
  <c r="F313" i="99" s="1" a="1"/>
  <c r="F313" i="99" s="1"/>
  <c r="B314" i="99"/>
  <c r="C314" i="99"/>
  <c r="B315" i="99"/>
  <c r="C315" i="99"/>
  <c r="F315" i="99" s="1" a="1"/>
  <c r="F315" i="99" s="1"/>
  <c r="B316" i="99"/>
  <c r="C316" i="99"/>
  <c r="F316" i="99" s="1" a="1"/>
  <c r="F316" i="99" s="1"/>
  <c r="B317" i="99"/>
  <c r="C317" i="99"/>
  <c r="F317" i="99" s="1" a="1"/>
  <c r="F317" i="99" s="1"/>
  <c r="B318" i="99"/>
  <c r="C318" i="99"/>
  <c r="F318" i="99" s="1" a="1"/>
  <c r="F318" i="99" s="1"/>
  <c r="B319" i="99"/>
  <c r="C319" i="99"/>
  <c r="F319" i="99" s="1" a="1"/>
  <c r="F319" i="99" s="1"/>
  <c r="B320" i="99"/>
  <c r="C320" i="99"/>
  <c r="F320" i="99" s="1" a="1"/>
  <c r="F320" i="99" s="1"/>
  <c r="B321" i="99"/>
  <c r="C321" i="99"/>
  <c r="F321" i="99" s="1" a="1"/>
  <c r="F321" i="99" s="1"/>
  <c r="B322" i="99"/>
  <c r="C322" i="99"/>
  <c r="F322" i="99" s="1" a="1"/>
  <c r="F322" i="99" s="1"/>
  <c r="B323" i="99"/>
  <c r="C323" i="99"/>
  <c r="F323" i="99" s="1" a="1"/>
  <c r="F323" i="99" s="1"/>
  <c r="B324" i="99"/>
  <c r="C324" i="99"/>
  <c r="F324" i="99" s="1" a="1"/>
  <c r="F324" i="99" s="1"/>
  <c r="B325" i="99"/>
  <c r="C325" i="99"/>
  <c r="F325" i="99" s="1" a="1"/>
  <c r="F325" i="99" s="1"/>
  <c r="B326" i="99"/>
  <c r="C326" i="99"/>
  <c r="F326" i="99" s="1" a="1"/>
  <c r="F326" i="99" s="1"/>
  <c r="B327" i="99"/>
  <c r="C327" i="99"/>
  <c r="F327" i="99" s="1" a="1"/>
  <c r="F327" i="99" s="1"/>
  <c r="B328" i="99"/>
  <c r="C328" i="99"/>
  <c r="F328" i="99" s="1" a="1"/>
  <c r="F328" i="99" s="1"/>
  <c r="B329" i="99"/>
  <c r="C329" i="99"/>
  <c r="F329" i="99" s="1" a="1"/>
  <c r="F329" i="99" s="1"/>
  <c r="B330" i="99"/>
  <c r="C330" i="99"/>
  <c r="F330" i="99" s="1" a="1"/>
  <c r="F330" i="99" s="1"/>
  <c r="B331" i="99"/>
  <c r="C331" i="99"/>
  <c r="F331" i="99" s="1" a="1"/>
  <c r="F331" i="99" s="1"/>
  <c r="B332" i="99"/>
  <c r="C332" i="99"/>
  <c r="F332" i="99" s="1" a="1"/>
  <c r="F332" i="99" s="1"/>
  <c r="B333" i="99"/>
  <c r="C333" i="99"/>
  <c r="F333" i="99" s="1" a="1"/>
  <c r="F333" i="99" s="1"/>
  <c r="B334" i="99"/>
  <c r="C334" i="99"/>
  <c r="B335" i="99"/>
  <c r="C335" i="99"/>
  <c r="F335" i="99" s="1" a="1"/>
  <c r="F335" i="99" s="1"/>
  <c r="B336" i="99"/>
  <c r="C336" i="99"/>
  <c r="F336" i="99" s="1" a="1"/>
  <c r="F336" i="99" s="1"/>
  <c r="B337" i="99"/>
  <c r="C337" i="99"/>
  <c r="B338" i="99"/>
  <c r="C338" i="99"/>
  <c r="F338" i="99" s="1" a="1"/>
  <c r="F338" i="99" s="1"/>
  <c r="B339" i="99"/>
  <c r="C339" i="99"/>
  <c r="B340" i="99"/>
  <c r="C340" i="99"/>
  <c r="F340" i="99" s="1" a="1"/>
  <c r="F340" i="99" s="1"/>
  <c r="B341" i="99"/>
  <c r="C341" i="99"/>
  <c r="B342" i="99"/>
  <c r="C342" i="99"/>
  <c r="B343" i="99"/>
  <c r="C343" i="99"/>
  <c r="F343" i="99" s="1" a="1"/>
  <c r="F343" i="99" s="1"/>
  <c r="B344" i="99"/>
  <c r="C344" i="99"/>
  <c r="F344" i="99" s="1" a="1"/>
  <c r="F344" i="99" s="1"/>
  <c r="B345" i="99"/>
  <c r="C345" i="99"/>
  <c r="F345" i="99" s="1" a="1"/>
  <c r="F345" i="99" s="1"/>
  <c r="B346" i="99"/>
  <c r="C346" i="99"/>
  <c r="F346" i="99" s="1" a="1"/>
  <c r="F346" i="99" s="1"/>
  <c r="B347" i="99"/>
  <c r="C347" i="99"/>
  <c r="F347" i="99" s="1" a="1"/>
  <c r="F347" i="99" s="1"/>
  <c r="B348" i="99"/>
  <c r="C348" i="99"/>
  <c r="F348" i="99" s="1" a="1"/>
  <c r="F348" i="99" s="1"/>
  <c r="B349" i="99"/>
  <c r="C349" i="99"/>
  <c r="F349" i="99" s="1" a="1"/>
  <c r="F349" i="99" s="1"/>
  <c r="B350" i="99"/>
  <c r="C350" i="99"/>
  <c r="B351" i="99"/>
  <c r="C351" i="99"/>
  <c r="B352" i="99"/>
  <c r="C352" i="99"/>
  <c r="F352" i="99" s="1" a="1"/>
  <c r="F352" i="99" s="1"/>
  <c r="B353" i="99"/>
  <c r="C353" i="99"/>
  <c r="F353" i="99" s="1" a="1"/>
  <c r="F353" i="99" s="1"/>
  <c r="B354" i="99"/>
  <c r="C354" i="99"/>
  <c r="F354" i="99" s="1" a="1"/>
  <c r="F354" i="99" s="1"/>
  <c r="B355" i="99"/>
  <c r="C355" i="99"/>
  <c r="B356" i="99"/>
  <c r="C356" i="99"/>
  <c r="F356" i="99" s="1" a="1"/>
  <c r="F356" i="99" s="1"/>
  <c r="B357" i="99"/>
  <c r="C357" i="99"/>
  <c r="F357" i="99" s="1" a="1"/>
  <c r="F357" i="99" s="1"/>
  <c r="B358" i="99"/>
  <c r="C358" i="99"/>
  <c r="F358" i="99" s="1" a="1"/>
  <c r="F358" i="99" s="1"/>
  <c r="B359" i="99"/>
  <c r="C359" i="99"/>
  <c r="F359" i="99" s="1" a="1"/>
  <c r="F359" i="99" s="1"/>
  <c r="B360" i="99"/>
  <c r="C360" i="99"/>
  <c r="F360" i="99" s="1" a="1"/>
  <c r="F360" i="99" s="1"/>
  <c r="B361" i="99"/>
  <c r="C361" i="99"/>
  <c r="F361" i="99" s="1" a="1"/>
  <c r="F361" i="99" s="1"/>
  <c r="B362" i="99"/>
  <c r="C362" i="99"/>
  <c r="B363" i="99"/>
  <c r="C363" i="99"/>
  <c r="F363" i="99" s="1" a="1"/>
  <c r="F363" i="99" s="1"/>
  <c r="B364" i="99"/>
  <c r="C364" i="99"/>
  <c r="E364" i="99" s="1"/>
  <c r="G364" i="99" s="1"/>
  <c r="B365" i="99"/>
  <c r="C365" i="99"/>
  <c r="B366" i="99"/>
  <c r="C366" i="99"/>
  <c r="E366" i="99" s="1"/>
  <c r="G366" i="99" s="1"/>
  <c r="B3" i="100"/>
  <c r="C3" i="100"/>
  <c r="F3" i="100" s="1" a="1"/>
  <c r="F3" i="100" s="1"/>
  <c r="B4" i="100"/>
  <c r="C4" i="100"/>
  <c r="B5" i="100"/>
  <c r="C5" i="100"/>
  <c r="F5" i="100" s="1" a="1"/>
  <c r="F5" i="100" s="1"/>
  <c r="B6" i="100"/>
  <c r="C6" i="100"/>
  <c r="F6" i="100" s="1" a="1"/>
  <c r="F6" i="100" s="1"/>
  <c r="B7" i="100"/>
  <c r="C7" i="100"/>
  <c r="F7" i="100" s="1" a="1"/>
  <c r="F7" i="100" s="1"/>
  <c r="B8" i="100"/>
  <c r="C8" i="100"/>
  <c r="B9" i="100"/>
  <c r="C9" i="100"/>
  <c r="F9" i="100" s="1" a="1"/>
  <c r="F9" i="100" s="1"/>
  <c r="B10" i="100"/>
  <c r="C10" i="100"/>
  <c r="F10" i="100" s="1" a="1"/>
  <c r="F10" i="100" s="1"/>
  <c r="B11" i="100"/>
  <c r="C11" i="100"/>
  <c r="F11" i="100" s="1" a="1"/>
  <c r="F11" i="100" s="1"/>
  <c r="B12" i="100"/>
  <c r="C12" i="100"/>
  <c r="B13" i="100"/>
  <c r="C13" i="100"/>
  <c r="F13" i="100" s="1" a="1"/>
  <c r="F13" i="100" s="1"/>
  <c r="B14" i="100"/>
  <c r="C14" i="100"/>
  <c r="F14" i="100" s="1" a="1"/>
  <c r="F14" i="100" s="1"/>
  <c r="B15" i="100"/>
  <c r="C15" i="100"/>
  <c r="F15" i="100" s="1" a="1"/>
  <c r="F15" i="100" s="1"/>
  <c r="B16" i="100"/>
  <c r="C16" i="100"/>
  <c r="B17" i="100"/>
  <c r="C17" i="100"/>
  <c r="F17" i="100" s="1" a="1"/>
  <c r="F17" i="100" s="1"/>
  <c r="B18" i="100"/>
  <c r="C18" i="100"/>
  <c r="F18" i="100" s="1" a="1"/>
  <c r="F18" i="100" s="1"/>
  <c r="B19" i="100"/>
  <c r="C19" i="100"/>
  <c r="F19" i="100" s="1" a="1"/>
  <c r="F19" i="100" s="1"/>
  <c r="B20" i="100"/>
  <c r="C20" i="100"/>
  <c r="B21" i="100"/>
  <c r="C21" i="100"/>
  <c r="F21" i="100" s="1" a="1"/>
  <c r="F21" i="100" s="1"/>
  <c r="B22" i="100"/>
  <c r="C22" i="100"/>
  <c r="F22" i="100" s="1" a="1"/>
  <c r="F22" i="100" s="1"/>
  <c r="B23" i="100"/>
  <c r="C23" i="100"/>
  <c r="F23" i="100" s="1" a="1"/>
  <c r="F23" i="100" s="1"/>
  <c r="B24" i="100"/>
  <c r="C24" i="100"/>
  <c r="B25" i="100"/>
  <c r="C25" i="100"/>
  <c r="F25" i="100" s="1" a="1"/>
  <c r="F25" i="100" s="1"/>
  <c r="B26" i="100"/>
  <c r="C26" i="100"/>
  <c r="F26" i="100" s="1" a="1"/>
  <c r="F26" i="100" s="1"/>
  <c r="B27" i="100"/>
  <c r="C27" i="100"/>
  <c r="F27" i="100" s="1" a="1"/>
  <c r="F27" i="100" s="1"/>
  <c r="B28" i="100"/>
  <c r="C28" i="100"/>
  <c r="B29" i="100"/>
  <c r="C29" i="100"/>
  <c r="F29" i="100" s="1" a="1"/>
  <c r="F29" i="100" s="1"/>
  <c r="B30" i="100"/>
  <c r="C30" i="100"/>
  <c r="F30" i="100" s="1" a="1"/>
  <c r="F30" i="100" s="1"/>
  <c r="B31" i="100"/>
  <c r="C31" i="100"/>
  <c r="F31" i="100" s="1" a="1"/>
  <c r="F31" i="100" s="1"/>
  <c r="B32" i="100"/>
  <c r="C32" i="100"/>
  <c r="B33" i="100"/>
  <c r="C33" i="100"/>
  <c r="F33" i="100" s="1" a="1"/>
  <c r="F33" i="100" s="1"/>
  <c r="B34" i="100"/>
  <c r="C34" i="100"/>
  <c r="F34" i="100" s="1" a="1"/>
  <c r="F34" i="100" s="1"/>
  <c r="B35" i="100"/>
  <c r="C35" i="100"/>
  <c r="F35" i="100" s="1" a="1"/>
  <c r="F35" i="100" s="1"/>
  <c r="B36" i="100"/>
  <c r="C36" i="100"/>
  <c r="B37" i="100"/>
  <c r="C37" i="100"/>
  <c r="F37" i="100" s="1" a="1"/>
  <c r="F37" i="100" s="1"/>
  <c r="B38" i="100"/>
  <c r="C38" i="100"/>
  <c r="B39" i="100"/>
  <c r="C39" i="100"/>
  <c r="F39" i="100" s="1" a="1"/>
  <c r="F39" i="100" s="1"/>
  <c r="B40" i="100"/>
  <c r="C40" i="100"/>
  <c r="B41" i="100"/>
  <c r="C41" i="100"/>
  <c r="B42" i="100"/>
  <c r="C42" i="100"/>
  <c r="B43" i="100"/>
  <c r="C43" i="100"/>
  <c r="B44" i="100"/>
  <c r="C44" i="100"/>
  <c r="B45" i="100"/>
  <c r="C45" i="100"/>
  <c r="B46" i="100"/>
  <c r="C46" i="100"/>
  <c r="B47" i="100"/>
  <c r="C47" i="100"/>
  <c r="B48" i="100"/>
  <c r="C48" i="100"/>
  <c r="B49" i="100"/>
  <c r="C49" i="100"/>
  <c r="B50" i="100"/>
  <c r="C50" i="100"/>
  <c r="B51" i="100"/>
  <c r="C51" i="100"/>
  <c r="B52" i="100"/>
  <c r="C52" i="100"/>
  <c r="B53" i="100"/>
  <c r="C53" i="100"/>
  <c r="B54" i="100"/>
  <c r="C54" i="100"/>
  <c r="B55" i="100"/>
  <c r="C55" i="100"/>
  <c r="B56" i="100"/>
  <c r="C56" i="100"/>
  <c r="B57" i="100"/>
  <c r="C57" i="100"/>
  <c r="B58" i="100"/>
  <c r="C58" i="100"/>
  <c r="B59" i="100"/>
  <c r="C59" i="100"/>
  <c r="B60" i="100"/>
  <c r="C60" i="100"/>
  <c r="B61" i="100"/>
  <c r="C61" i="100"/>
  <c r="B62" i="100"/>
  <c r="C62" i="100"/>
  <c r="B63" i="100"/>
  <c r="C63" i="100"/>
  <c r="B64" i="100"/>
  <c r="C64" i="100"/>
  <c r="B65" i="100"/>
  <c r="C65" i="100"/>
  <c r="B66" i="100"/>
  <c r="C66" i="100"/>
  <c r="B67" i="100"/>
  <c r="C67" i="100"/>
  <c r="B68" i="100"/>
  <c r="C68" i="100"/>
  <c r="B69" i="100"/>
  <c r="C69" i="100"/>
  <c r="B70" i="100"/>
  <c r="C70" i="100"/>
  <c r="B71" i="100"/>
  <c r="C71" i="100"/>
  <c r="B72" i="100"/>
  <c r="C72" i="100"/>
  <c r="B73" i="100"/>
  <c r="C73" i="100"/>
  <c r="B74" i="100"/>
  <c r="C74" i="100"/>
  <c r="B75" i="100"/>
  <c r="C75" i="100"/>
  <c r="B76" i="100"/>
  <c r="C76" i="100"/>
  <c r="F76" i="100" s="1" a="1"/>
  <c r="F76" i="100" s="1"/>
  <c r="B77" i="100"/>
  <c r="C77" i="100"/>
  <c r="E77" i="100" s="1"/>
  <c r="G77" i="100" s="1"/>
  <c r="B78" i="100"/>
  <c r="C78" i="100"/>
  <c r="H78" i="100" s="1" a="1"/>
  <c r="H78" i="100" s="1"/>
  <c r="B79" i="100"/>
  <c r="C79" i="100"/>
  <c r="F79" i="100" s="1" a="1"/>
  <c r="F79" i="100" s="1"/>
  <c r="B80" i="100"/>
  <c r="C80" i="100"/>
  <c r="F80" i="100" s="1" a="1"/>
  <c r="F80" i="100" s="1"/>
  <c r="B81" i="100"/>
  <c r="C81" i="100"/>
  <c r="E81" i="100" s="1"/>
  <c r="G81" i="100" s="1"/>
  <c r="B82" i="100"/>
  <c r="C82" i="100"/>
  <c r="B83" i="100"/>
  <c r="C83" i="100"/>
  <c r="E83" i="100" s="1"/>
  <c r="G83" i="100" s="1"/>
  <c r="B84" i="100"/>
  <c r="C84" i="100"/>
  <c r="B85" i="100"/>
  <c r="C85" i="100"/>
  <c r="E85" i="100" s="1"/>
  <c r="G85" i="100" s="1"/>
  <c r="B86" i="100"/>
  <c r="C86" i="100"/>
  <c r="B87" i="100"/>
  <c r="C87" i="100"/>
  <c r="E87" i="100" s="1"/>
  <c r="G87" i="100" s="1"/>
  <c r="B88" i="100"/>
  <c r="C88" i="100"/>
  <c r="F88" i="100" s="1" a="1"/>
  <c r="F88" i="100" s="1"/>
  <c r="B89" i="100"/>
  <c r="C89" i="100"/>
  <c r="F89" i="100" s="1" a="1"/>
  <c r="F89" i="100" s="1"/>
  <c r="B90" i="100"/>
  <c r="C90" i="100"/>
  <c r="F90" i="100" s="1" a="1"/>
  <c r="F90" i="100" s="1"/>
  <c r="B91" i="100"/>
  <c r="C91" i="100"/>
  <c r="B92" i="100"/>
  <c r="C92" i="100"/>
  <c r="F92" i="100" s="1" a="1"/>
  <c r="F92" i="100" s="1"/>
  <c r="B93" i="100"/>
  <c r="C93" i="100"/>
  <c r="F93" i="100" s="1" a="1"/>
  <c r="F93" i="100" s="1"/>
  <c r="B94" i="100"/>
  <c r="C94" i="100"/>
  <c r="E94" i="100" s="1"/>
  <c r="G94" i="100" s="1"/>
  <c r="B95" i="100"/>
  <c r="C95" i="100"/>
  <c r="B96" i="100"/>
  <c r="C96" i="100"/>
  <c r="F96" i="100" s="1" a="1"/>
  <c r="F96" i="100" s="1"/>
  <c r="B97" i="100"/>
  <c r="C97" i="100"/>
  <c r="F97" i="100" s="1" a="1"/>
  <c r="F97" i="100" s="1"/>
  <c r="B98" i="100"/>
  <c r="C98" i="100"/>
  <c r="F98" i="100" s="1" a="1"/>
  <c r="F98" i="100" s="1"/>
  <c r="B99" i="100"/>
  <c r="C99" i="100"/>
  <c r="B100" i="100"/>
  <c r="C100" i="100"/>
  <c r="E100" i="100" s="1"/>
  <c r="G100" i="100" s="1"/>
  <c r="B101" i="100"/>
  <c r="C101" i="100"/>
  <c r="F101" i="100" s="1" a="1"/>
  <c r="F101" i="100" s="1"/>
  <c r="B102" i="100"/>
  <c r="C102" i="100"/>
  <c r="H102" i="100" s="1" a="1"/>
  <c r="H102" i="100" s="1"/>
  <c r="B103" i="100"/>
  <c r="C103" i="100"/>
  <c r="F103" i="100" s="1" a="1"/>
  <c r="F103" i="100" s="1"/>
  <c r="B104" i="100"/>
  <c r="C104" i="100"/>
  <c r="E104" i="100" s="1"/>
  <c r="G104" i="100" s="1"/>
  <c r="B105" i="100"/>
  <c r="C105" i="100"/>
  <c r="F105" i="100" s="1" a="1"/>
  <c r="F105" i="100" s="1"/>
  <c r="B106" i="100"/>
  <c r="C106" i="100"/>
  <c r="F106" i="100" s="1" a="1"/>
  <c r="F106" i="100" s="1"/>
  <c r="B107" i="100"/>
  <c r="C107" i="100"/>
  <c r="F107" i="100" s="1" a="1"/>
  <c r="F107" i="100" s="1"/>
  <c r="B108" i="100"/>
  <c r="C108" i="100"/>
  <c r="E108" i="100" s="1"/>
  <c r="G108" i="100" s="1"/>
  <c r="B109" i="100"/>
  <c r="C109" i="100"/>
  <c r="B110" i="100"/>
  <c r="C110" i="100"/>
  <c r="B111" i="100"/>
  <c r="C111" i="100"/>
  <c r="F111" i="100" s="1" a="1"/>
  <c r="F111" i="100" s="1"/>
  <c r="B112" i="100"/>
  <c r="C112" i="100"/>
  <c r="B113" i="100"/>
  <c r="C113" i="100"/>
  <c r="B114" i="100"/>
  <c r="C114" i="100"/>
  <c r="F114" i="100" s="1" a="1"/>
  <c r="F114" i="100" s="1"/>
  <c r="B115" i="100"/>
  <c r="C115" i="100"/>
  <c r="H115" i="100" s="1" a="1"/>
  <c r="H115" i="100" s="1"/>
  <c r="B116" i="100"/>
  <c r="C116" i="100"/>
  <c r="B117" i="100"/>
  <c r="C117" i="100"/>
  <c r="F117" i="100" s="1" a="1"/>
  <c r="F117" i="100" s="1"/>
  <c r="B118" i="100"/>
  <c r="C118" i="100"/>
  <c r="F118" i="100" s="1" a="1"/>
  <c r="F118" i="100" s="1"/>
  <c r="B119" i="100"/>
  <c r="C119" i="100"/>
  <c r="F119" i="100" s="1" a="1"/>
  <c r="F119" i="100" s="1"/>
  <c r="B120" i="100"/>
  <c r="C120" i="100"/>
  <c r="E120" i="100" s="1"/>
  <c r="G120" i="100" s="1"/>
  <c r="B121" i="100"/>
  <c r="C121" i="100"/>
  <c r="B122" i="100"/>
  <c r="C122" i="100"/>
  <c r="F122" i="100" s="1" a="1"/>
  <c r="F122" i="100" s="1"/>
  <c r="B123" i="100"/>
  <c r="C123" i="100"/>
  <c r="F123" i="100" s="1" a="1"/>
  <c r="F123" i="100" s="1"/>
  <c r="B124" i="100"/>
  <c r="C124" i="100"/>
  <c r="H124" i="100" s="1" a="1"/>
  <c r="H124" i="100" s="1"/>
  <c r="B125" i="100"/>
  <c r="C125" i="100"/>
  <c r="B126" i="100"/>
  <c r="C126" i="100"/>
  <c r="F126" i="100" s="1" a="1"/>
  <c r="F126" i="100" s="1"/>
  <c r="B127" i="100"/>
  <c r="C127" i="100"/>
  <c r="F127" i="100" s="1" a="1"/>
  <c r="F127" i="100" s="1"/>
  <c r="B128" i="100"/>
  <c r="C128" i="100"/>
  <c r="E128" i="100" s="1"/>
  <c r="G128" i="100" s="1"/>
  <c r="B129" i="100"/>
  <c r="C129" i="100"/>
  <c r="B130" i="100"/>
  <c r="C130" i="100"/>
  <c r="B131" i="100"/>
  <c r="C131" i="100"/>
  <c r="F131" i="100" s="1" a="1"/>
  <c r="F131" i="100" s="1"/>
  <c r="B132" i="100"/>
  <c r="C132" i="100"/>
  <c r="F132" i="100" s="1" a="1"/>
  <c r="F132" i="100" s="1"/>
  <c r="B133" i="100"/>
  <c r="C133" i="100"/>
  <c r="B134" i="100"/>
  <c r="C134" i="100"/>
  <c r="F134" i="100" s="1" a="1"/>
  <c r="F134" i="100" s="1"/>
  <c r="B135" i="100"/>
  <c r="C135" i="100"/>
  <c r="B136" i="100"/>
  <c r="C136" i="100"/>
  <c r="F136" i="100" s="1" a="1"/>
  <c r="F136" i="100" s="1"/>
  <c r="B137" i="100"/>
  <c r="C137" i="100"/>
  <c r="B138" i="100"/>
  <c r="C138" i="100"/>
  <c r="F138" i="100" s="1" a="1"/>
  <c r="F138" i="100" s="1"/>
  <c r="B139" i="100"/>
  <c r="C139" i="100"/>
  <c r="B140" i="100"/>
  <c r="C140" i="100"/>
  <c r="F140" i="100" s="1" a="1"/>
  <c r="F140" i="100" s="1"/>
  <c r="B141" i="100"/>
  <c r="C141" i="100"/>
  <c r="B142" i="100"/>
  <c r="C142" i="100"/>
  <c r="F142" i="100" s="1" a="1"/>
  <c r="F142" i="100" s="1"/>
  <c r="B143" i="100"/>
  <c r="C143" i="100"/>
  <c r="B144" i="100"/>
  <c r="C144" i="100"/>
  <c r="F144" i="100" s="1" a="1"/>
  <c r="F144" i="100" s="1"/>
  <c r="B145" i="100"/>
  <c r="C145" i="100"/>
  <c r="B146" i="100"/>
  <c r="C146" i="100"/>
  <c r="F146" i="100" s="1" a="1"/>
  <c r="F146" i="100" s="1"/>
  <c r="B147" i="100"/>
  <c r="C147" i="100"/>
  <c r="B148" i="100"/>
  <c r="C148" i="100"/>
  <c r="F148" i="100" s="1" a="1"/>
  <c r="F148" i="100" s="1"/>
  <c r="B149" i="100"/>
  <c r="C149" i="100"/>
  <c r="B150" i="100"/>
  <c r="C150" i="100"/>
  <c r="F150" i="100" s="1" a="1"/>
  <c r="F150" i="100" s="1"/>
  <c r="B151" i="100"/>
  <c r="C151" i="100"/>
  <c r="B152" i="100"/>
  <c r="C152" i="100"/>
  <c r="F152" i="100" s="1" a="1"/>
  <c r="F152" i="100" s="1"/>
  <c r="B153" i="100"/>
  <c r="C153" i="100"/>
  <c r="B154" i="100"/>
  <c r="C154" i="100"/>
  <c r="F154" i="100" s="1" a="1"/>
  <c r="F154" i="100" s="1"/>
  <c r="B155" i="100"/>
  <c r="C155" i="100"/>
  <c r="B156" i="100"/>
  <c r="C156" i="100"/>
  <c r="F156" i="100" s="1" a="1"/>
  <c r="F156" i="100" s="1"/>
  <c r="B157" i="100"/>
  <c r="C157" i="100"/>
  <c r="B158" i="100"/>
  <c r="C158" i="100"/>
  <c r="F158" i="100" s="1" a="1"/>
  <c r="F158" i="100" s="1"/>
  <c r="B159" i="100"/>
  <c r="C159" i="100"/>
  <c r="B160" i="100"/>
  <c r="C160" i="100"/>
  <c r="F160" i="100" s="1" a="1"/>
  <c r="F160" i="100" s="1"/>
  <c r="B161" i="100"/>
  <c r="C161" i="100"/>
  <c r="B162" i="100"/>
  <c r="C162" i="100"/>
  <c r="F162" i="100" s="1" a="1"/>
  <c r="F162" i="100" s="1"/>
  <c r="B163" i="100"/>
  <c r="C163" i="100"/>
  <c r="B164" i="100"/>
  <c r="C164" i="100"/>
  <c r="F164" i="100" s="1" a="1"/>
  <c r="F164" i="100" s="1"/>
  <c r="B165" i="100"/>
  <c r="C165" i="100"/>
  <c r="B166" i="100"/>
  <c r="C166" i="100"/>
  <c r="F166" i="100" s="1" a="1"/>
  <c r="F166" i="100" s="1"/>
  <c r="B167" i="100"/>
  <c r="C167" i="100"/>
  <c r="B168" i="100"/>
  <c r="C168" i="100"/>
  <c r="F168" i="100" s="1" a="1"/>
  <c r="F168" i="100" s="1"/>
  <c r="B169" i="100"/>
  <c r="C169" i="100"/>
  <c r="B170" i="100"/>
  <c r="C170" i="100"/>
  <c r="E170" i="100" s="1"/>
  <c r="G170" i="100" s="1"/>
  <c r="B171" i="100"/>
  <c r="C171" i="100"/>
  <c r="E171" i="100" s="1"/>
  <c r="G171" i="100" s="1"/>
  <c r="B172" i="100"/>
  <c r="C172" i="100"/>
  <c r="E172" i="100" s="1"/>
  <c r="G172" i="100" s="1"/>
  <c r="B173" i="100"/>
  <c r="C173" i="100"/>
  <c r="E173" i="100" s="1"/>
  <c r="G173" i="100" s="1"/>
  <c r="B174" i="100"/>
  <c r="C174" i="100"/>
  <c r="B175" i="100"/>
  <c r="C175" i="100"/>
  <c r="E175" i="100" s="1"/>
  <c r="G175" i="100" s="1"/>
  <c r="B176" i="100"/>
  <c r="C176" i="100"/>
  <c r="B177" i="100"/>
  <c r="C177" i="100"/>
  <c r="E177" i="100" s="1"/>
  <c r="G177" i="100" s="1"/>
  <c r="B178" i="100"/>
  <c r="C178" i="100"/>
  <c r="B179" i="100"/>
  <c r="C179" i="100"/>
  <c r="B180" i="100"/>
  <c r="C180" i="100"/>
  <c r="H180" i="100" s="1" a="1"/>
  <c r="H180" i="100" s="1"/>
  <c r="B181" i="100"/>
  <c r="C181" i="100"/>
  <c r="H181" i="100" s="1" a="1"/>
  <c r="H181" i="100" s="1"/>
  <c r="B182" i="100"/>
  <c r="C182" i="100"/>
  <c r="B183" i="100"/>
  <c r="C183" i="100"/>
  <c r="H183" i="100" s="1" a="1"/>
  <c r="H183" i="100" s="1"/>
  <c r="B184" i="100"/>
  <c r="C184" i="100"/>
  <c r="B185" i="100"/>
  <c r="C185" i="100"/>
  <c r="B186" i="100"/>
  <c r="C186" i="100"/>
  <c r="B187" i="100"/>
  <c r="C187" i="100"/>
  <c r="H187" i="100" s="1" a="1"/>
  <c r="H187" i="100" s="1"/>
  <c r="B188" i="100"/>
  <c r="C188" i="100"/>
  <c r="F188" i="100" s="1" a="1"/>
  <c r="F188" i="100" s="1"/>
  <c r="B189" i="100"/>
  <c r="C189" i="100"/>
  <c r="E189" i="100" s="1"/>
  <c r="G189" i="100" s="1"/>
  <c r="B190" i="100"/>
  <c r="C190" i="100"/>
  <c r="H190" i="100" s="1" a="1"/>
  <c r="H190" i="100" s="1"/>
  <c r="B191" i="100"/>
  <c r="C191" i="100"/>
  <c r="H191" i="100" s="1" a="1"/>
  <c r="H191" i="100" s="1"/>
  <c r="B192" i="100"/>
  <c r="C192" i="100"/>
  <c r="H192" i="100" s="1" a="1"/>
  <c r="H192" i="100" s="1"/>
  <c r="B193" i="100"/>
  <c r="C193" i="100"/>
  <c r="B194" i="100"/>
  <c r="C194" i="100"/>
  <c r="B195" i="100"/>
  <c r="C195" i="100"/>
  <c r="H195" i="100" s="1" a="1"/>
  <c r="H195" i="100" s="1"/>
  <c r="B196" i="100"/>
  <c r="C196" i="100"/>
  <c r="F196" i="100" s="1" a="1"/>
  <c r="F196" i="100" s="1"/>
  <c r="B197" i="100"/>
  <c r="C197" i="100"/>
  <c r="E197" i="100" s="1"/>
  <c r="G197" i="100" s="1"/>
  <c r="B198" i="100"/>
  <c r="C198" i="100"/>
  <c r="H198" i="100" s="1" a="1"/>
  <c r="H198" i="100" s="1"/>
  <c r="B199" i="100"/>
  <c r="C199" i="100"/>
  <c r="B200" i="100"/>
  <c r="C200" i="100"/>
  <c r="B201" i="100"/>
  <c r="C201" i="100"/>
  <c r="H201" i="100" s="1" a="1"/>
  <c r="H201" i="100" s="1"/>
  <c r="B202" i="100"/>
  <c r="C202" i="100"/>
  <c r="B203" i="100"/>
  <c r="C203" i="100"/>
  <c r="H203" i="100" s="1" a="1"/>
  <c r="H203" i="100" s="1"/>
  <c r="B204" i="100"/>
  <c r="C204" i="100"/>
  <c r="F204" i="100" s="1" a="1"/>
  <c r="F204" i="100" s="1"/>
  <c r="B205" i="100"/>
  <c r="C205" i="100"/>
  <c r="E205" i="100" s="1"/>
  <c r="G205" i="100" s="1"/>
  <c r="B206" i="100"/>
  <c r="C206" i="100"/>
  <c r="E206" i="100" s="1"/>
  <c r="G206" i="100" s="1"/>
  <c r="B207" i="100"/>
  <c r="C207" i="100"/>
  <c r="H207" i="100" s="1" a="1"/>
  <c r="H207" i="100" s="1"/>
  <c r="B208" i="100"/>
  <c r="C208" i="100"/>
  <c r="H208" i="100" s="1" a="1"/>
  <c r="H208" i="100" s="1"/>
  <c r="B209" i="100"/>
  <c r="C209" i="100"/>
  <c r="B210" i="100"/>
  <c r="C210" i="100"/>
  <c r="F210" i="100" s="1" a="1"/>
  <c r="F210" i="100" s="1"/>
  <c r="B211" i="100"/>
  <c r="C211" i="100"/>
  <c r="B212" i="100"/>
  <c r="C212" i="100"/>
  <c r="F212" i="100" s="1" a="1"/>
  <c r="F212" i="100" s="1"/>
  <c r="B213" i="100"/>
  <c r="C213" i="100"/>
  <c r="B214" i="100"/>
  <c r="C214" i="100"/>
  <c r="B215" i="100"/>
  <c r="C215" i="100"/>
  <c r="B216" i="100"/>
  <c r="C216" i="100"/>
  <c r="F216" i="100" s="1" a="1"/>
  <c r="F216" i="100" s="1"/>
  <c r="B217" i="100"/>
  <c r="C217" i="100"/>
  <c r="B218" i="100"/>
  <c r="C218" i="100"/>
  <c r="F218" i="100" s="1" a="1"/>
  <c r="F218" i="100" s="1"/>
  <c r="B219" i="100"/>
  <c r="C219" i="100"/>
  <c r="H219" i="100" s="1" a="1"/>
  <c r="H219" i="100" s="1"/>
  <c r="B220" i="100"/>
  <c r="C220" i="100"/>
  <c r="B221" i="100"/>
  <c r="C221" i="100"/>
  <c r="E221" i="100" s="1"/>
  <c r="G221" i="100" s="1"/>
  <c r="B222" i="100"/>
  <c r="C222" i="100"/>
  <c r="H222" i="100" s="1" a="1"/>
  <c r="H222" i="100" s="1"/>
  <c r="B223" i="100"/>
  <c r="C223" i="100"/>
  <c r="H223" i="100" s="1" a="1"/>
  <c r="H223" i="100" s="1"/>
  <c r="B224" i="100"/>
  <c r="C224" i="100"/>
  <c r="B225" i="100"/>
  <c r="C225" i="100"/>
  <c r="H225" i="100" s="1" a="1"/>
  <c r="H225" i="100" s="1"/>
  <c r="B226" i="100"/>
  <c r="C226" i="100"/>
  <c r="B227" i="100"/>
  <c r="C227" i="100"/>
  <c r="E227" i="100" s="1"/>
  <c r="G227" i="100" s="1"/>
  <c r="B228" i="100"/>
  <c r="C228" i="100"/>
  <c r="B229" i="100"/>
  <c r="C229" i="100"/>
  <c r="B230" i="100"/>
  <c r="C230" i="100"/>
  <c r="F230" i="100" s="1" a="1"/>
  <c r="F230" i="100" s="1"/>
  <c r="B231" i="100"/>
  <c r="C231" i="100"/>
  <c r="B232" i="100"/>
  <c r="C232" i="100"/>
  <c r="B233" i="100"/>
  <c r="C233" i="100"/>
  <c r="B234" i="100"/>
  <c r="C234" i="100"/>
  <c r="B235" i="100"/>
  <c r="C235" i="100"/>
  <c r="E235" i="100" s="1"/>
  <c r="G235" i="100" s="1"/>
  <c r="B236" i="100"/>
  <c r="C236" i="100"/>
  <c r="F236" i="100" s="1" a="1"/>
  <c r="F236" i="100" s="1"/>
  <c r="B237" i="100"/>
  <c r="C237" i="100"/>
  <c r="E237" i="100" s="1"/>
  <c r="G237" i="100" s="1"/>
  <c r="B238" i="100"/>
  <c r="C238" i="100"/>
  <c r="F238" i="100" s="1" a="1"/>
  <c r="F238" i="100" s="1"/>
  <c r="B239" i="100"/>
  <c r="C239" i="100"/>
  <c r="B240" i="100"/>
  <c r="C240" i="100"/>
  <c r="F240" i="100" s="1" a="1"/>
  <c r="F240" i="100" s="1"/>
  <c r="B241" i="100"/>
  <c r="C241" i="100"/>
  <c r="E241" i="100" s="1"/>
  <c r="G241" i="100" s="1"/>
  <c r="B242" i="100"/>
  <c r="C242" i="100"/>
  <c r="E242" i="100" s="1"/>
  <c r="G242" i="100" s="1"/>
  <c r="B243" i="100"/>
  <c r="C243" i="100"/>
  <c r="E243" i="100" s="1"/>
  <c r="G243" i="100" s="1"/>
  <c r="B244" i="100"/>
  <c r="C244" i="100"/>
  <c r="F244" i="100" s="1" a="1"/>
  <c r="F244" i="100" s="1"/>
  <c r="B245" i="100"/>
  <c r="C245" i="100"/>
  <c r="E245" i="100" s="1"/>
  <c r="G245" i="100" s="1"/>
  <c r="B246" i="100"/>
  <c r="C246" i="100"/>
  <c r="F246" i="100" s="1" a="1"/>
  <c r="F246" i="100" s="1"/>
  <c r="B247" i="100"/>
  <c r="C247" i="100"/>
  <c r="B248" i="100"/>
  <c r="C248" i="100"/>
  <c r="B249" i="100"/>
  <c r="C249" i="100"/>
  <c r="E249" i="100" s="1"/>
  <c r="G249" i="100" s="1"/>
  <c r="B250" i="100"/>
  <c r="C250" i="100"/>
  <c r="H250" i="100" s="1" a="1"/>
  <c r="H250" i="100" s="1"/>
  <c r="B251" i="100"/>
  <c r="C251" i="100"/>
  <c r="B252" i="100"/>
  <c r="C252" i="100"/>
  <c r="H252" i="100" s="1" a="1"/>
  <c r="H252" i="100" s="1"/>
  <c r="B253" i="100"/>
  <c r="C253" i="100"/>
  <c r="B254" i="100"/>
  <c r="C254" i="100"/>
  <c r="F254" i="100" s="1" a="1"/>
  <c r="F254" i="100" s="1"/>
  <c r="B255" i="100"/>
  <c r="C255" i="100"/>
  <c r="B256" i="100"/>
  <c r="C256" i="100"/>
  <c r="E256" i="100" s="1"/>
  <c r="G256" i="100" s="1"/>
  <c r="B257" i="100"/>
  <c r="C257" i="100"/>
  <c r="E257" i="100" s="1"/>
  <c r="G257" i="100" s="1"/>
  <c r="B258" i="100"/>
  <c r="C258" i="100"/>
  <c r="B259" i="100"/>
  <c r="C259" i="100"/>
  <c r="F259" i="100" s="1" a="1"/>
  <c r="F259" i="100" s="1"/>
  <c r="B260" i="100"/>
  <c r="C260" i="100"/>
  <c r="H260" i="100" s="1" a="1"/>
  <c r="H260" i="100" s="1"/>
  <c r="B261" i="100"/>
  <c r="C261" i="100"/>
  <c r="H261" i="100" s="1" a="1"/>
  <c r="H261" i="100" s="1"/>
  <c r="B262" i="100"/>
  <c r="C262" i="100"/>
  <c r="H262" i="100" s="1" a="1"/>
  <c r="H262" i="100" s="1"/>
  <c r="B263" i="100"/>
  <c r="C263" i="100"/>
  <c r="B264" i="100"/>
  <c r="C264" i="100"/>
  <c r="E264" i="100" s="1"/>
  <c r="G264" i="100" s="1"/>
  <c r="B265" i="100"/>
  <c r="C265" i="100"/>
  <c r="B266" i="100"/>
  <c r="C266" i="100"/>
  <c r="B267" i="100"/>
  <c r="C267" i="100"/>
  <c r="B268" i="100"/>
  <c r="C268" i="100"/>
  <c r="H268" i="100" s="1" a="1"/>
  <c r="H268" i="100" s="1"/>
  <c r="B269" i="100"/>
  <c r="C269" i="100"/>
  <c r="F269" i="100" s="1" a="1"/>
  <c r="F269" i="100" s="1"/>
  <c r="B270" i="100"/>
  <c r="C270" i="100"/>
  <c r="B271" i="100"/>
  <c r="C271" i="100"/>
  <c r="B272" i="100"/>
  <c r="C272" i="100"/>
  <c r="E272" i="100" s="1"/>
  <c r="G272" i="100" s="1"/>
  <c r="B273" i="100"/>
  <c r="C273" i="100"/>
  <c r="F273" i="100" s="1" a="1"/>
  <c r="F273" i="100" s="1"/>
  <c r="B274" i="100"/>
  <c r="C274" i="100"/>
  <c r="B275" i="100"/>
  <c r="C275" i="100"/>
  <c r="B276" i="100"/>
  <c r="C276" i="100"/>
  <c r="H276" i="100" s="1" a="1"/>
  <c r="H276" i="100" s="1"/>
  <c r="B277" i="100"/>
  <c r="C277" i="100"/>
  <c r="H277" i="100" s="1" a="1"/>
  <c r="H277" i="100" s="1"/>
  <c r="B278" i="100"/>
  <c r="C278" i="100"/>
  <c r="B279" i="100"/>
  <c r="C279" i="100"/>
  <c r="B280" i="100"/>
  <c r="C280" i="100"/>
  <c r="E280" i="100" s="1"/>
  <c r="G280" i="100" s="1"/>
  <c r="B281" i="100"/>
  <c r="C281" i="100"/>
  <c r="F281" i="100" s="1" a="1"/>
  <c r="F281" i="100" s="1"/>
  <c r="B282" i="100"/>
  <c r="C282" i="100"/>
  <c r="H282" i="100" s="1" a="1"/>
  <c r="H282" i="100" s="1"/>
  <c r="B283" i="100"/>
  <c r="C283" i="100"/>
  <c r="B284" i="100"/>
  <c r="C284" i="100"/>
  <c r="H284" i="100" s="1" a="1"/>
  <c r="H284" i="100" s="1"/>
  <c r="B285" i="100"/>
  <c r="C285" i="100"/>
  <c r="B286" i="100"/>
  <c r="C286" i="100"/>
  <c r="E286" i="100" s="1"/>
  <c r="G286" i="100" s="1"/>
  <c r="B287" i="100"/>
  <c r="C287" i="100"/>
  <c r="E287" i="100" s="1"/>
  <c r="G287" i="100" s="1"/>
  <c r="B288" i="100"/>
  <c r="C288" i="100"/>
  <c r="E288" i="100" s="1"/>
  <c r="G288" i="100" s="1"/>
  <c r="B289" i="100"/>
  <c r="C289" i="100"/>
  <c r="F289" i="100" s="1" a="1"/>
  <c r="F289" i="100" s="1"/>
  <c r="B290" i="100"/>
  <c r="C290" i="100"/>
  <c r="H290" i="100" s="1" a="1"/>
  <c r="H290" i="100" s="1"/>
  <c r="B291" i="100"/>
  <c r="C291" i="100"/>
  <c r="B292" i="100"/>
  <c r="C292" i="100"/>
  <c r="H292" i="100" s="1" a="1"/>
  <c r="H292" i="100" s="1"/>
  <c r="B293" i="100"/>
  <c r="C293" i="100"/>
  <c r="E293" i="100" s="1"/>
  <c r="G293" i="100" s="1"/>
  <c r="B294" i="100"/>
  <c r="C294" i="100"/>
  <c r="F294" i="100" s="1" a="1"/>
  <c r="F294" i="100" s="1"/>
  <c r="B295" i="100"/>
  <c r="C295" i="100"/>
  <c r="E295" i="100" s="1"/>
  <c r="G295" i="100" s="1"/>
  <c r="B296" i="100"/>
  <c r="C296" i="100"/>
  <c r="E296" i="100" s="1"/>
  <c r="G296" i="100" s="1"/>
  <c r="B297" i="100"/>
  <c r="C297" i="100"/>
  <c r="F297" i="100" s="1" a="1"/>
  <c r="F297" i="100" s="1"/>
  <c r="B298" i="100"/>
  <c r="C298" i="100"/>
  <c r="B299" i="100"/>
  <c r="C299" i="100"/>
  <c r="H299" i="100" s="1" a="1"/>
  <c r="H299" i="100" s="1"/>
  <c r="B300" i="100"/>
  <c r="C300" i="100"/>
  <c r="H300" i="100" s="1" a="1"/>
  <c r="H300" i="100" s="1"/>
  <c r="B301" i="100"/>
  <c r="C301" i="100"/>
  <c r="E301" i="100" s="1"/>
  <c r="G301" i="100" s="1"/>
  <c r="B302" i="100"/>
  <c r="C302" i="100"/>
  <c r="B303" i="100"/>
  <c r="C303" i="100"/>
  <c r="B304" i="100"/>
  <c r="C304" i="100"/>
  <c r="E304" i="100" s="1"/>
  <c r="G304" i="100" s="1"/>
  <c r="B305" i="100"/>
  <c r="C305" i="100"/>
  <c r="F305" i="100" s="1" a="1"/>
  <c r="F305" i="100" s="1"/>
  <c r="B306" i="100"/>
  <c r="C306" i="100"/>
  <c r="B307" i="100"/>
  <c r="C307" i="100"/>
  <c r="F307" i="100" s="1" a="1"/>
  <c r="F307" i="100" s="1"/>
  <c r="B308" i="100"/>
  <c r="C308" i="100"/>
  <c r="F308" i="100" s="1" a="1"/>
  <c r="F308" i="100" s="1"/>
  <c r="B309" i="100"/>
  <c r="C309" i="100"/>
  <c r="F309" i="100" s="1" a="1"/>
  <c r="F309" i="100" s="1"/>
  <c r="B310" i="100"/>
  <c r="C310" i="100"/>
  <c r="F310" i="100" s="1" a="1"/>
  <c r="F310" i="100" s="1"/>
  <c r="B311" i="100"/>
  <c r="C311" i="100"/>
  <c r="F311" i="100" s="1" a="1"/>
  <c r="F311" i="100" s="1"/>
  <c r="B312" i="100"/>
  <c r="C312" i="100"/>
  <c r="B313" i="100"/>
  <c r="C313" i="100"/>
  <c r="F313" i="100" s="1" a="1"/>
  <c r="F313" i="100" s="1"/>
  <c r="B314" i="100"/>
  <c r="C314" i="100"/>
  <c r="B315" i="100"/>
  <c r="C315" i="100"/>
  <c r="F315" i="100" s="1" a="1"/>
  <c r="F315" i="100" s="1"/>
  <c r="B316" i="100"/>
  <c r="C316" i="100"/>
  <c r="F316" i="100" s="1" a="1"/>
  <c r="F316" i="100" s="1"/>
  <c r="B317" i="100"/>
  <c r="C317" i="100"/>
  <c r="F317" i="100" s="1" a="1"/>
  <c r="F317" i="100" s="1"/>
  <c r="B318" i="100"/>
  <c r="C318" i="100"/>
  <c r="F318" i="100" s="1" a="1"/>
  <c r="F318" i="100" s="1"/>
  <c r="B319" i="100"/>
  <c r="C319" i="100"/>
  <c r="B320" i="100"/>
  <c r="C320" i="100"/>
  <c r="B321" i="100"/>
  <c r="C321" i="100"/>
  <c r="F321" i="100" s="1" a="1"/>
  <c r="F321" i="100" s="1"/>
  <c r="B322" i="100"/>
  <c r="C322" i="100"/>
  <c r="B323" i="100"/>
  <c r="C323" i="100"/>
  <c r="F323" i="100" s="1" a="1"/>
  <c r="F323" i="100" s="1"/>
  <c r="B324" i="100"/>
  <c r="C324" i="100"/>
  <c r="F324" i="100" s="1" a="1"/>
  <c r="F324" i="100" s="1"/>
  <c r="B325" i="100"/>
  <c r="C325" i="100"/>
  <c r="F325" i="100" s="1" a="1"/>
  <c r="F325" i="100" s="1"/>
  <c r="B326" i="100"/>
  <c r="C326" i="100"/>
  <c r="B327" i="100"/>
  <c r="C327" i="100"/>
  <c r="B328" i="100"/>
  <c r="C328" i="100"/>
  <c r="B329" i="100"/>
  <c r="C329" i="100"/>
  <c r="F329" i="100" s="1" a="1"/>
  <c r="F329" i="100" s="1"/>
  <c r="B330" i="100"/>
  <c r="C330" i="100"/>
  <c r="B331" i="100"/>
  <c r="C331" i="100"/>
  <c r="F331" i="100" s="1" a="1"/>
  <c r="F331" i="100" s="1"/>
  <c r="B332" i="100"/>
  <c r="C332" i="100"/>
  <c r="F332" i="100" s="1" a="1"/>
  <c r="F332" i="100" s="1"/>
  <c r="B333" i="100"/>
  <c r="C333" i="100"/>
  <c r="F333" i="100" s="1" a="1"/>
  <c r="F333" i="100" s="1"/>
  <c r="B334" i="100"/>
  <c r="C334" i="100"/>
  <c r="B335" i="100"/>
  <c r="C335" i="100"/>
  <c r="F335" i="100" s="1" a="1"/>
  <c r="F335" i="100" s="1"/>
  <c r="B336" i="100"/>
  <c r="C336" i="100"/>
  <c r="F336" i="100" s="1" a="1"/>
  <c r="F336" i="100" s="1"/>
  <c r="B337" i="100"/>
  <c r="C337" i="100"/>
  <c r="F337" i="100" s="1" a="1"/>
  <c r="F337" i="100" s="1"/>
  <c r="B338" i="100"/>
  <c r="C338" i="100"/>
  <c r="B339" i="100"/>
  <c r="C339" i="100"/>
  <c r="F339" i="100" s="1" a="1"/>
  <c r="F339" i="100" s="1"/>
  <c r="B340" i="100"/>
  <c r="C340" i="100"/>
  <c r="F340" i="100" s="1" a="1"/>
  <c r="F340" i="100" s="1"/>
  <c r="B341" i="100"/>
  <c r="C341" i="100"/>
  <c r="F341" i="100" s="1" a="1"/>
  <c r="F341" i="100" s="1"/>
  <c r="B342" i="100"/>
  <c r="C342" i="100"/>
  <c r="F342" i="100" s="1" a="1"/>
  <c r="F342" i="100" s="1"/>
  <c r="B343" i="100"/>
  <c r="C343" i="100"/>
  <c r="F343" i="100" s="1" a="1"/>
  <c r="F343" i="100" s="1"/>
  <c r="B344" i="100"/>
  <c r="C344" i="100"/>
  <c r="F344" i="100" s="1" a="1"/>
  <c r="F344" i="100" s="1"/>
  <c r="B345" i="100"/>
  <c r="C345" i="100"/>
  <c r="F345" i="100" s="1" a="1"/>
  <c r="F345" i="100" s="1"/>
  <c r="B346" i="100"/>
  <c r="C346" i="100"/>
  <c r="B347" i="100"/>
  <c r="C347" i="100"/>
  <c r="F347" i="100" s="1" a="1"/>
  <c r="F347" i="100" s="1"/>
  <c r="B348" i="100"/>
  <c r="C348" i="100"/>
  <c r="F348" i="100" s="1" a="1"/>
  <c r="F348" i="100" s="1"/>
  <c r="B349" i="100"/>
  <c r="C349" i="100"/>
  <c r="F349" i="100" s="1" a="1"/>
  <c r="F349" i="100" s="1"/>
  <c r="B350" i="100"/>
  <c r="C350" i="100"/>
  <c r="F350" i="100" s="1" a="1"/>
  <c r="F350" i="100" s="1"/>
  <c r="B351" i="100"/>
  <c r="C351" i="100"/>
  <c r="B352" i="100"/>
  <c r="C352" i="100"/>
  <c r="F352" i="100" s="1" a="1"/>
  <c r="F352" i="100" s="1"/>
  <c r="B353" i="100"/>
  <c r="C353" i="100"/>
  <c r="F353" i="100" s="1" a="1"/>
  <c r="F353" i="100" s="1"/>
  <c r="B354" i="100"/>
  <c r="C354" i="100"/>
  <c r="B355" i="100"/>
  <c r="C355" i="100"/>
  <c r="F355" i="100" s="1" a="1"/>
  <c r="F355" i="100" s="1"/>
  <c r="B356" i="100"/>
  <c r="C356" i="100"/>
  <c r="F356" i="100" s="1" a="1"/>
  <c r="F356" i="100" s="1"/>
  <c r="B357" i="100"/>
  <c r="C357" i="100"/>
  <c r="F357" i="100" s="1" a="1"/>
  <c r="F357" i="100" s="1"/>
  <c r="B358" i="100"/>
  <c r="C358" i="100"/>
  <c r="F358" i="100" s="1" a="1"/>
  <c r="F358" i="100" s="1"/>
  <c r="B359" i="100"/>
  <c r="C359" i="100"/>
  <c r="F359" i="100" s="1" a="1"/>
  <c r="F359" i="100" s="1"/>
  <c r="B360" i="100"/>
  <c r="C360" i="100"/>
  <c r="B361" i="100"/>
  <c r="C361" i="100"/>
  <c r="F361" i="100" s="1" a="1"/>
  <c r="F361" i="100" s="1"/>
  <c r="B362" i="100"/>
  <c r="C362" i="100"/>
  <c r="B363" i="100"/>
  <c r="C363" i="100"/>
  <c r="F363" i="100" s="1" a="1"/>
  <c r="F363" i="100" s="1"/>
  <c r="B364" i="100"/>
  <c r="C364" i="100"/>
  <c r="F364" i="100" s="1" a="1"/>
  <c r="F364" i="100" s="1"/>
  <c r="B365" i="100"/>
  <c r="C365" i="100"/>
  <c r="F365" i="100" s="1" a="1"/>
  <c r="F365" i="100" s="1"/>
  <c r="B366" i="100"/>
  <c r="C366" i="100"/>
  <c r="F366" i="100" s="1" a="1"/>
  <c r="F366" i="100" s="1"/>
  <c r="B3" i="101"/>
  <c r="C3" i="101"/>
  <c r="E3" i="101" s="1"/>
  <c r="G3" i="101" s="1"/>
  <c r="B4" i="101"/>
  <c r="C4" i="101"/>
  <c r="E4" i="101" s="1"/>
  <c r="G4" i="101" s="1"/>
  <c r="B5" i="101"/>
  <c r="C5" i="101"/>
  <c r="E5" i="101" s="1"/>
  <c r="G5" i="101" s="1"/>
  <c r="B6" i="101"/>
  <c r="C6" i="101"/>
  <c r="E6" i="101" s="1"/>
  <c r="G6" i="101" s="1"/>
  <c r="B7" i="101"/>
  <c r="C7" i="101"/>
  <c r="E7" i="101" s="1"/>
  <c r="G7" i="101" s="1"/>
  <c r="B8" i="101"/>
  <c r="C8" i="101"/>
  <c r="E8" i="101" s="1"/>
  <c r="G8" i="101" s="1"/>
  <c r="B9" i="101"/>
  <c r="C9" i="101"/>
  <c r="E9" i="101" s="1"/>
  <c r="G9" i="101" s="1"/>
  <c r="B10" i="101"/>
  <c r="C10" i="101"/>
  <c r="E10" i="101" s="1"/>
  <c r="G10" i="101" s="1"/>
  <c r="B11" i="101"/>
  <c r="C11" i="101"/>
  <c r="E11" i="101" s="1"/>
  <c r="G11" i="101" s="1"/>
  <c r="B12" i="101"/>
  <c r="C12" i="101"/>
  <c r="E12" i="101" s="1"/>
  <c r="G12" i="101" s="1"/>
  <c r="B13" i="101"/>
  <c r="C13" i="101"/>
  <c r="E13" i="101" s="1"/>
  <c r="G13" i="101" s="1"/>
  <c r="B14" i="101"/>
  <c r="C14" i="101"/>
  <c r="E14" i="101" s="1"/>
  <c r="G14" i="101" s="1"/>
  <c r="B15" i="101"/>
  <c r="C15" i="101"/>
  <c r="E15" i="101" s="1"/>
  <c r="G15" i="101" s="1"/>
  <c r="B16" i="101"/>
  <c r="C16" i="101"/>
  <c r="E16" i="101" s="1"/>
  <c r="G16" i="101" s="1"/>
  <c r="B17" i="101"/>
  <c r="C17" i="101"/>
  <c r="E17" i="101" s="1"/>
  <c r="G17" i="101" s="1"/>
  <c r="B18" i="101"/>
  <c r="C18" i="101"/>
  <c r="E18" i="101" s="1"/>
  <c r="G18" i="101" s="1"/>
  <c r="B19" i="101"/>
  <c r="C19" i="101"/>
  <c r="E19" i="101" s="1"/>
  <c r="G19" i="101" s="1"/>
  <c r="B20" i="101"/>
  <c r="C20" i="101"/>
  <c r="E20" i="101" s="1"/>
  <c r="G20" i="101" s="1"/>
  <c r="B21" i="101"/>
  <c r="C21" i="101"/>
  <c r="E21" i="101" s="1"/>
  <c r="G21" i="101" s="1"/>
  <c r="B22" i="101"/>
  <c r="C22" i="101"/>
  <c r="E22" i="101" s="1"/>
  <c r="G22" i="101" s="1"/>
  <c r="B23" i="101"/>
  <c r="C23" i="101"/>
  <c r="E23" i="101" s="1"/>
  <c r="G23" i="101" s="1"/>
  <c r="B24" i="101"/>
  <c r="C24" i="101"/>
  <c r="E24" i="101" s="1"/>
  <c r="G24" i="101" s="1"/>
  <c r="B25" i="101"/>
  <c r="C25" i="101"/>
  <c r="E25" i="101" s="1"/>
  <c r="G25" i="101" s="1"/>
  <c r="B26" i="101"/>
  <c r="C26" i="101"/>
  <c r="E26" i="101" s="1"/>
  <c r="G26" i="101" s="1"/>
  <c r="B27" i="101"/>
  <c r="C27" i="101"/>
  <c r="E27" i="101" s="1"/>
  <c r="G27" i="101" s="1"/>
  <c r="B28" i="101"/>
  <c r="C28" i="101"/>
  <c r="E28" i="101" s="1"/>
  <c r="G28" i="101" s="1"/>
  <c r="B29" i="101"/>
  <c r="C29" i="101"/>
  <c r="E29" i="101" s="1"/>
  <c r="G29" i="101" s="1"/>
  <c r="B30" i="101"/>
  <c r="C30" i="101"/>
  <c r="E30" i="101" s="1"/>
  <c r="G30" i="101" s="1"/>
  <c r="B31" i="101"/>
  <c r="C31" i="101"/>
  <c r="E31" i="101" s="1"/>
  <c r="G31" i="101" s="1"/>
  <c r="B32" i="101"/>
  <c r="C32" i="101"/>
  <c r="E32" i="101" s="1"/>
  <c r="G32" i="101" s="1"/>
  <c r="B33" i="101"/>
  <c r="C33" i="101"/>
  <c r="E33" i="101" s="1"/>
  <c r="G33" i="101" s="1"/>
  <c r="B34" i="101"/>
  <c r="C34" i="101"/>
  <c r="E34" i="101" s="1"/>
  <c r="G34" i="101" s="1"/>
  <c r="B35" i="101"/>
  <c r="C35" i="101"/>
  <c r="E35" i="101" s="1"/>
  <c r="G35" i="101" s="1"/>
  <c r="B36" i="101"/>
  <c r="C36" i="101"/>
  <c r="E36" i="101" s="1"/>
  <c r="G36" i="101" s="1"/>
  <c r="B37" i="101"/>
  <c r="C37" i="101"/>
  <c r="E37" i="101" s="1"/>
  <c r="G37" i="101" s="1"/>
  <c r="B38" i="101"/>
  <c r="C38" i="101"/>
  <c r="E38" i="101" s="1"/>
  <c r="G38" i="101" s="1"/>
  <c r="B39" i="101"/>
  <c r="C39" i="101"/>
  <c r="E39" i="101" s="1"/>
  <c r="G39" i="101" s="1"/>
  <c r="B40" i="101"/>
  <c r="C40" i="101"/>
  <c r="E40" i="101" s="1"/>
  <c r="G40" i="101" s="1"/>
  <c r="B41" i="101"/>
  <c r="C41" i="101"/>
  <c r="E41" i="101" s="1"/>
  <c r="G41" i="101" s="1"/>
  <c r="B42" i="101"/>
  <c r="C42" i="101"/>
  <c r="B43" i="101"/>
  <c r="C43" i="101"/>
  <c r="B44" i="101"/>
  <c r="C44" i="101"/>
  <c r="B45" i="101"/>
  <c r="C45" i="101"/>
  <c r="B46" i="101"/>
  <c r="C46" i="101"/>
  <c r="B47" i="101"/>
  <c r="C47" i="101"/>
  <c r="B48" i="101"/>
  <c r="C48" i="101"/>
  <c r="B49" i="101"/>
  <c r="C49" i="101"/>
  <c r="B50" i="101"/>
  <c r="C50" i="101"/>
  <c r="E50" i="101" s="1"/>
  <c r="G50" i="101" s="1"/>
  <c r="B51" i="101"/>
  <c r="C51" i="101"/>
  <c r="E51" i="101" s="1"/>
  <c r="G51" i="101" s="1"/>
  <c r="B52" i="101"/>
  <c r="C52" i="101"/>
  <c r="E52" i="101" s="1"/>
  <c r="G52" i="101" s="1"/>
  <c r="B53" i="101"/>
  <c r="C53" i="101"/>
  <c r="B54" i="101"/>
  <c r="C54" i="101"/>
  <c r="E54" i="101" s="1"/>
  <c r="G54" i="101" s="1"/>
  <c r="B55" i="101"/>
  <c r="C55" i="101"/>
  <c r="B56" i="101"/>
  <c r="C56" i="101"/>
  <c r="E56" i="101" s="1"/>
  <c r="G56" i="101" s="1"/>
  <c r="B57" i="101"/>
  <c r="C57" i="101"/>
  <c r="B58" i="101"/>
  <c r="C58" i="101"/>
  <c r="E58" i="101" s="1"/>
  <c r="G58" i="101" s="1"/>
  <c r="B59" i="101"/>
  <c r="C59" i="101"/>
  <c r="E59" i="101" s="1"/>
  <c r="G59" i="101" s="1"/>
  <c r="B60" i="101"/>
  <c r="C60" i="101"/>
  <c r="E60" i="101" s="1"/>
  <c r="G60" i="101" s="1"/>
  <c r="B61" i="101"/>
  <c r="C61" i="101"/>
  <c r="B62" i="101"/>
  <c r="C62" i="101"/>
  <c r="E62" i="101" s="1"/>
  <c r="G62" i="101" s="1"/>
  <c r="B63" i="101"/>
  <c r="C63" i="101"/>
  <c r="B64" i="101"/>
  <c r="C64" i="101"/>
  <c r="E64" i="101" s="1"/>
  <c r="G64" i="101" s="1"/>
  <c r="B65" i="101"/>
  <c r="C65" i="101"/>
  <c r="B66" i="101"/>
  <c r="C66" i="101"/>
  <c r="E66" i="101" s="1"/>
  <c r="G66" i="101" s="1"/>
  <c r="B67" i="101"/>
  <c r="C67" i="101"/>
  <c r="E67" i="101" s="1"/>
  <c r="G67" i="101" s="1"/>
  <c r="B68" i="101"/>
  <c r="C68" i="101"/>
  <c r="E68" i="101" s="1"/>
  <c r="G68" i="101" s="1"/>
  <c r="B69" i="101"/>
  <c r="C69" i="101"/>
  <c r="B70" i="101"/>
  <c r="C70" i="101"/>
  <c r="E70" i="101" s="1"/>
  <c r="G70" i="101" s="1"/>
  <c r="B71" i="101"/>
  <c r="C71" i="101"/>
  <c r="B72" i="101"/>
  <c r="C72" i="101"/>
  <c r="E72" i="101" s="1"/>
  <c r="G72" i="101" s="1"/>
  <c r="B73" i="101"/>
  <c r="C73" i="101"/>
  <c r="B74" i="101"/>
  <c r="C74" i="101"/>
  <c r="E74" i="101" s="1"/>
  <c r="G74" i="101" s="1"/>
  <c r="B75" i="101"/>
  <c r="C75" i="101"/>
  <c r="E75" i="101" s="1"/>
  <c r="G75" i="101" s="1"/>
  <c r="B76" i="101"/>
  <c r="C76" i="101"/>
  <c r="F76" i="101" s="1" a="1"/>
  <c r="F76" i="101" s="1"/>
  <c r="B77" i="101"/>
  <c r="C77" i="101"/>
  <c r="F77" i="101" s="1" a="1"/>
  <c r="F77" i="101" s="1"/>
  <c r="B78" i="101"/>
  <c r="C78" i="101"/>
  <c r="F78" i="101" s="1" a="1"/>
  <c r="F78" i="101" s="1"/>
  <c r="B79" i="101"/>
  <c r="C79" i="101"/>
  <c r="E79" i="101" s="1"/>
  <c r="G79" i="101" s="1"/>
  <c r="B80" i="101"/>
  <c r="C80" i="101"/>
  <c r="H80" i="101" s="1" a="1"/>
  <c r="H80" i="101" s="1"/>
  <c r="B81" i="101"/>
  <c r="C81" i="101"/>
  <c r="H81" i="101" s="1" a="1"/>
  <c r="H81" i="101" s="1"/>
  <c r="B82" i="101"/>
  <c r="C82" i="101"/>
  <c r="B83" i="101"/>
  <c r="C83" i="101"/>
  <c r="E83" i="101" s="1"/>
  <c r="G83" i="101" s="1"/>
  <c r="B84" i="101"/>
  <c r="C84" i="101"/>
  <c r="H84" i="101" s="1" a="1"/>
  <c r="H84" i="101" s="1"/>
  <c r="B85" i="101"/>
  <c r="C85" i="101"/>
  <c r="B86" i="101"/>
  <c r="C86" i="101"/>
  <c r="E86" i="101" s="1"/>
  <c r="G86" i="101" s="1"/>
  <c r="B87" i="101"/>
  <c r="C87" i="101"/>
  <c r="H87" i="101" s="1" a="1"/>
  <c r="H87" i="101" s="1"/>
  <c r="B88" i="101"/>
  <c r="C88" i="101"/>
  <c r="F88" i="101" s="1" a="1"/>
  <c r="F88" i="101" s="1"/>
  <c r="B89" i="101"/>
  <c r="C89" i="101"/>
  <c r="B90" i="101"/>
  <c r="C90" i="101"/>
  <c r="B91" i="101"/>
  <c r="C91" i="101"/>
  <c r="B92" i="101"/>
  <c r="C92" i="101"/>
  <c r="E92" i="101" s="1"/>
  <c r="G92" i="101" s="1"/>
  <c r="B93" i="101"/>
  <c r="C93" i="101"/>
  <c r="H93" i="101" s="1" a="1"/>
  <c r="H93" i="101" s="1"/>
  <c r="B94" i="101"/>
  <c r="C94" i="101"/>
  <c r="B95" i="101"/>
  <c r="C95" i="101"/>
  <c r="F95" i="101" s="1" a="1"/>
  <c r="F95" i="101" s="1"/>
  <c r="B96" i="101"/>
  <c r="C96" i="101"/>
  <c r="B97" i="101"/>
  <c r="C97" i="101"/>
  <c r="H97" i="101" s="1" a="1"/>
  <c r="H97" i="101" s="1"/>
  <c r="B98" i="101"/>
  <c r="C98" i="101"/>
  <c r="B99" i="101"/>
  <c r="C99" i="101"/>
  <c r="F99" i="101" s="1" a="1"/>
  <c r="F99" i="101" s="1"/>
  <c r="B100" i="101"/>
  <c r="C100" i="101"/>
  <c r="E100" i="101" s="1"/>
  <c r="G100" i="101" s="1"/>
  <c r="B101" i="101"/>
  <c r="C101" i="101"/>
  <c r="H101" i="101" s="1" a="1"/>
  <c r="H101" i="101" s="1"/>
  <c r="B102" i="101"/>
  <c r="C102" i="101"/>
  <c r="B103" i="101"/>
  <c r="C103" i="101"/>
  <c r="F103" i="101" s="1" a="1"/>
  <c r="F103" i="101" s="1"/>
  <c r="B104" i="101"/>
  <c r="C104" i="101"/>
  <c r="B105" i="101"/>
  <c r="C105" i="101"/>
  <c r="H105" i="101" s="1" a="1"/>
  <c r="H105" i="101" s="1"/>
  <c r="B106" i="101"/>
  <c r="C106" i="101"/>
  <c r="B107" i="101"/>
  <c r="C107" i="101"/>
  <c r="B108" i="101"/>
  <c r="C108" i="101"/>
  <c r="B109" i="101"/>
  <c r="C109" i="101"/>
  <c r="H109" i="101" s="1" a="1"/>
  <c r="H109" i="101" s="1"/>
  <c r="B110" i="101"/>
  <c r="C110" i="101"/>
  <c r="B111" i="101"/>
  <c r="C111" i="101"/>
  <c r="F111" i="101" s="1" a="1"/>
  <c r="F111" i="101" s="1"/>
  <c r="B112" i="101"/>
  <c r="C112" i="101"/>
  <c r="E112" i="101" s="1"/>
  <c r="G112" i="101" s="1"/>
  <c r="B113" i="101"/>
  <c r="C113" i="101"/>
  <c r="H113" i="101" s="1" a="1"/>
  <c r="H113" i="101" s="1"/>
  <c r="B114" i="101"/>
  <c r="C114" i="101"/>
  <c r="B115" i="101"/>
  <c r="C115" i="101"/>
  <c r="B116" i="101"/>
  <c r="C116" i="101"/>
  <c r="E116" i="101" s="1"/>
  <c r="G116" i="101" s="1"/>
  <c r="B117" i="101"/>
  <c r="C117" i="101"/>
  <c r="H117" i="101" s="1" a="1"/>
  <c r="H117" i="101" s="1"/>
  <c r="B118" i="101"/>
  <c r="C118" i="101"/>
  <c r="B119" i="101"/>
  <c r="C119" i="101"/>
  <c r="F119" i="101" s="1" a="1"/>
  <c r="F119" i="101" s="1"/>
  <c r="B120" i="101"/>
  <c r="C120" i="101"/>
  <c r="E120" i="101" s="1"/>
  <c r="G120" i="101" s="1"/>
  <c r="B121" i="101"/>
  <c r="C121" i="101"/>
  <c r="H121" i="101" s="1" a="1"/>
  <c r="H121" i="101" s="1"/>
  <c r="B122" i="101"/>
  <c r="C122" i="101"/>
  <c r="B123" i="101"/>
  <c r="C123" i="101"/>
  <c r="B124" i="101"/>
  <c r="C124" i="101"/>
  <c r="E124" i="101" s="1"/>
  <c r="G124" i="101" s="1"/>
  <c r="B125" i="101"/>
  <c r="C125" i="101"/>
  <c r="H125" i="101" s="1" a="1"/>
  <c r="H125" i="101" s="1"/>
  <c r="B126" i="101"/>
  <c r="C126" i="101"/>
  <c r="B127" i="101"/>
  <c r="C127" i="101"/>
  <c r="F127" i="101" s="1" a="1"/>
  <c r="F127" i="101" s="1"/>
  <c r="B128" i="101"/>
  <c r="C128" i="101"/>
  <c r="E128" i="101" s="1"/>
  <c r="G128" i="101" s="1"/>
  <c r="B129" i="101"/>
  <c r="C129" i="101"/>
  <c r="H129" i="101" s="1" a="1"/>
  <c r="H129" i="101" s="1"/>
  <c r="B130" i="101"/>
  <c r="C130" i="101"/>
  <c r="B131" i="101"/>
  <c r="C131" i="101"/>
  <c r="B132" i="101"/>
  <c r="C132" i="101"/>
  <c r="E132" i="101" s="1"/>
  <c r="G132" i="101" s="1"/>
  <c r="B133" i="101"/>
  <c r="C133" i="101"/>
  <c r="H133" i="101" s="1" a="1"/>
  <c r="H133" i="101" s="1"/>
  <c r="B134" i="101"/>
  <c r="C134" i="101"/>
  <c r="B135" i="101"/>
  <c r="C135" i="101"/>
  <c r="E135" i="101" s="1"/>
  <c r="G135" i="101" s="1"/>
  <c r="B136" i="101"/>
  <c r="C136" i="101"/>
  <c r="E136" i="101" s="1"/>
  <c r="G136" i="101" s="1"/>
  <c r="B137" i="101"/>
  <c r="C137" i="101"/>
  <c r="E137" i="101" s="1"/>
  <c r="G137" i="101" s="1"/>
  <c r="B138" i="101"/>
  <c r="C138" i="101"/>
  <c r="E138" i="101" s="1"/>
  <c r="G138" i="101" s="1"/>
  <c r="B139" i="101"/>
  <c r="C139" i="101"/>
  <c r="B140" i="101"/>
  <c r="C140" i="101"/>
  <c r="B141" i="101"/>
  <c r="C141" i="101"/>
  <c r="H141" i="101" s="1" a="1"/>
  <c r="H141" i="101" s="1"/>
  <c r="B142" i="101"/>
  <c r="C142" i="101"/>
  <c r="E142" i="101" s="1"/>
  <c r="G142" i="101" s="1"/>
  <c r="B143" i="101"/>
  <c r="C143" i="101"/>
  <c r="F143" i="101" s="1" a="1"/>
  <c r="F143" i="101" s="1"/>
  <c r="B144" i="101"/>
  <c r="C144" i="101"/>
  <c r="H144" i="101" s="1" a="1"/>
  <c r="H144" i="101" s="1"/>
  <c r="B145" i="101"/>
  <c r="C145" i="101"/>
  <c r="E145" i="101" s="1"/>
  <c r="G145" i="101" s="1"/>
  <c r="B146" i="101"/>
  <c r="C146" i="101"/>
  <c r="B147" i="101"/>
  <c r="C147" i="101"/>
  <c r="E147" i="101" s="1"/>
  <c r="G147" i="101" s="1"/>
  <c r="B148" i="101"/>
  <c r="C148" i="101"/>
  <c r="H148" i="101" s="1" a="1"/>
  <c r="H148" i="101" s="1"/>
  <c r="B149" i="101"/>
  <c r="C149" i="101"/>
  <c r="B150" i="101"/>
  <c r="C150" i="101"/>
  <c r="H150" i="101" s="1" a="1"/>
  <c r="H150" i="101" s="1"/>
  <c r="B151" i="101"/>
  <c r="C151" i="101"/>
  <c r="F151" i="101" s="1" a="1"/>
  <c r="F151" i="101" s="1"/>
  <c r="B152" i="101"/>
  <c r="C152" i="101"/>
  <c r="F152" i="101" s="1" a="1"/>
  <c r="F152" i="101" s="1"/>
  <c r="B153" i="101"/>
  <c r="C153" i="101"/>
  <c r="B154" i="101"/>
  <c r="C154" i="101"/>
  <c r="H154" i="101" s="1" a="1"/>
  <c r="H154" i="101" s="1"/>
  <c r="B155" i="101"/>
  <c r="C155" i="101"/>
  <c r="F155" i="101" s="1" a="1"/>
  <c r="F155" i="101" s="1"/>
  <c r="B156" i="101"/>
  <c r="C156" i="101"/>
  <c r="H156" i="101" s="1" a="1"/>
  <c r="H156" i="101" s="1"/>
  <c r="B157" i="101"/>
  <c r="C157" i="101"/>
  <c r="B158" i="101"/>
  <c r="C158" i="101"/>
  <c r="H158" i="101" s="1" a="1"/>
  <c r="H158" i="101" s="1"/>
  <c r="B159" i="101"/>
  <c r="C159" i="101"/>
  <c r="F159" i="101" s="1" a="1"/>
  <c r="F159" i="101" s="1"/>
  <c r="B160" i="101"/>
  <c r="C160" i="101"/>
  <c r="H160" i="101" s="1" a="1"/>
  <c r="H160" i="101" s="1"/>
  <c r="B161" i="101"/>
  <c r="C161" i="101"/>
  <c r="E161" i="101" s="1"/>
  <c r="G161" i="101" s="1"/>
  <c r="B162" i="101"/>
  <c r="C162" i="101"/>
  <c r="H162" i="101" s="1" a="1"/>
  <c r="H162" i="101" s="1"/>
  <c r="B163" i="101"/>
  <c r="C163" i="101"/>
  <c r="F163" i="101" s="1" a="1"/>
  <c r="F163" i="101" s="1"/>
  <c r="B164" i="101"/>
  <c r="C164" i="101"/>
  <c r="H164" i="101" s="1" a="1"/>
  <c r="H164" i="101" s="1"/>
  <c r="B165" i="101"/>
  <c r="C165" i="101"/>
  <c r="H165" i="101" s="1" a="1"/>
  <c r="H165" i="101" s="1"/>
  <c r="B166" i="101"/>
  <c r="C166" i="101"/>
  <c r="E166" i="101" s="1"/>
  <c r="G166" i="101" s="1"/>
  <c r="B167" i="101"/>
  <c r="C167" i="101"/>
  <c r="F167" i="101" s="1" a="1"/>
  <c r="F167" i="101" s="1"/>
  <c r="B168" i="101"/>
  <c r="C168" i="101"/>
  <c r="E168" i="101" s="1"/>
  <c r="G168" i="101" s="1"/>
  <c r="B169" i="101"/>
  <c r="C169" i="101"/>
  <c r="H169" i="101" s="1" a="1"/>
  <c r="H169" i="101" s="1"/>
  <c r="B170" i="101"/>
  <c r="C170" i="101"/>
  <c r="E170" i="101" s="1"/>
  <c r="G170" i="101" s="1"/>
  <c r="B171" i="101"/>
  <c r="C171" i="101"/>
  <c r="F171" i="101" s="1" a="1"/>
  <c r="F171" i="101" s="1"/>
  <c r="B172" i="101"/>
  <c r="C172" i="101"/>
  <c r="H172" i="101" s="1" a="1"/>
  <c r="H172" i="101" s="1"/>
  <c r="B173" i="101"/>
  <c r="C173" i="101"/>
  <c r="H173" i="101" s="1" a="1"/>
  <c r="H173" i="101" s="1"/>
  <c r="B174" i="101"/>
  <c r="C174" i="101"/>
  <c r="H174" i="101" s="1" a="1"/>
  <c r="H174" i="101" s="1"/>
  <c r="B175" i="101"/>
  <c r="C175" i="101"/>
  <c r="F175" i="101" s="1" a="1"/>
  <c r="F175" i="101" s="1"/>
  <c r="B176" i="101"/>
  <c r="C176" i="101"/>
  <c r="H176" i="101" s="1" a="1"/>
  <c r="H176" i="101" s="1"/>
  <c r="B177" i="101"/>
  <c r="C177" i="101"/>
  <c r="F177" i="101" s="1" a="1"/>
  <c r="F177" i="101" s="1"/>
  <c r="B178" i="101"/>
  <c r="C178" i="101"/>
  <c r="E178" i="101" s="1"/>
  <c r="G178" i="101" s="1"/>
  <c r="B179" i="101"/>
  <c r="C179" i="101"/>
  <c r="F179" i="101" s="1" a="1"/>
  <c r="F179" i="101" s="1"/>
  <c r="B180" i="101"/>
  <c r="C180" i="101"/>
  <c r="B181" i="101"/>
  <c r="C181" i="101"/>
  <c r="B182" i="101"/>
  <c r="C182" i="101"/>
  <c r="B183" i="101"/>
  <c r="C183" i="101"/>
  <c r="E183" i="101" s="1"/>
  <c r="G183" i="101" s="1"/>
  <c r="B184" i="101"/>
  <c r="C184" i="101"/>
  <c r="B185" i="101"/>
  <c r="C185" i="101"/>
  <c r="H185" i="101" s="1" a="1"/>
  <c r="H185" i="101" s="1"/>
  <c r="B186" i="101"/>
  <c r="C186" i="101"/>
  <c r="E186" i="101" s="1"/>
  <c r="G186" i="101" s="1"/>
  <c r="B187" i="101"/>
  <c r="C187" i="101"/>
  <c r="H187" i="101" s="1" a="1"/>
  <c r="H187" i="101" s="1"/>
  <c r="B188" i="101"/>
  <c r="C188" i="101"/>
  <c r="B189" i="101"/>
  <c r="C189" i="101"/>
  <c r="B190" i="101"/>
  <c r="C190" i="101"/>
  <c r="F190" i="101" s="1" a="1"/>
  <c r="F190" i="101" s="1"/>
  <c r="B191" i="101"/>
  <c r="C191" i="101"/>
  <c r="B192" i="101"/>
  <c r="C192" i="101"/>
  <c r="E192" i="101" s="1"/>
  <c r="G192" i="101" s="1"/>
  <c r="B193" i="101"/>
  <c r="C193" i="101"/>
  <c r="B194" i="101"/>
  <c r="C194" i="101"/>
  <c r="E194" i="101" s="1"/>
  <c r="G194" i="101" s="1"/>
  <c r="B195" i="101"/>
  <c r="C195" i="101"/>
  <c r="E195" i="101" s="1"/>
  <c r="G195" i="101" s="1"/>
  <c r="B196" i="101"/>
  <c r="C196" i="101"/>
  <c r="H196" i="101" s="1" a="1"/>
  <c r="H196" i="101" s="1"/>
  <c r="B197" i="101"/>
  <c r="C197" i="101"/>
  <c r="F197" i="101" s="1" a="1"/>
  <c r="F197" i="101" s="1"/>
  <c r="B198" i="101"/>
  <c r="C198" i="101"/>
  <c r="E198" i="101" s="1"/>
  <c r="G198" i="101" s="1"/>
  <c r="B199" i="101"/>
  <c r="C199" i="101"/>
  <c r="B200" i="101"/>
  <c r="C200" i="101"/>
  <c r="B201" i="101"/>
  <c r="C201" i="101"/>
  <c r="E201" i="101" s="1"/>
  <c r="G201" i="101" s="1"/>
  <c r="B202" i="101"/>
  <c r="C202" i="101"/>
  <c r="E202" i="101" s="1"/>
  <c r="G202" i="101" s="1"/>
  <c r="B203" i="101"/>
  <c r="C203" i="101"/>
  <c r="E203" i="101" s="1"/>
  <c r="G203" i="101" s="1"/>
  <c r="B204" i="101"/>
  <c r="C204" i="101"/>
  <c r="H204" i="101" s="1" a="1"/>
  <c r="H204" i="101" s="1"/>
  <c r="B205" i="101"/>
  <c r="C205" i="101"/>
  <c r="H205" i="101" s="1" a="1"/>
  <c r="H205" i="101" s="1"/>
  <c r="B206" i="101"/>
  <c r="C206" i="101"/>
  <c r="F206" i="101" s="1" a="1"/>
  <c r="F206" i="101" s="1"/>
  <c r="B207" i="101"/>
  <c r="C207" i="101"/>
  <c r="B208" i="101"/>
  <c r="C208" i="101"/>
  <c r="H208" i="101" s="1" a="1"/>
  <c r="H208" i="101" s="1"/>
  <c r="B209" i="101"/>
  <c r="C209" i="101"/>
  <c r="E209" i="101" s="1"/>
  <c r="G209" i="101" s="1"/>
  <c r="B210" i="101"/>
  <c r="C210" i="101"/>
  <c r="E210" i="101" s="1"/>
  <c r="G210" i="101" s="1"/>
  <c r="B211" i="101"/>
  <c r="C211" i="101"/>
  <c r="B212" i="101"/>
  <c r="C212" i="101"/>
  <c r="F212" i="101" s="1" a="1"/>
  <c r="F212" i="101" s="1"/>
  <c r="B213" i="101"/>
  <c r="C213" i="101"/>
  <c r="H213" i="101" s="1" a="1"/>
  <c r="H213" i="101" s="1"/>
  <c r="B214" i="101"/>
  <c r="C214" i="101"/>
  <c r="F214" i="101" s="1" a="1"/>
  <c r="F214" i="101" s="1"/>
  <c r="B215" i="101"/>
  <c r="C215" i="101"/>
  <c r="B216" i="101"/>
  <c r="C216" i="101"/>
  <c r="E216" i="101" s="1"/>
  <c r="G216" i="101" s="1"/>
  <c r="B217" i="101"/>
  <c r="C217" i="101"/>
  <c r="B218" i="101"/>
  <c r="C218" i="101"/>
  <c r="E218" i="101" s="1"/>
  <c r="G218" i="101" s="1"/>
  <c r="B219" i="101"/>
  <c r="C219" i="101"/>
  <c r="B220" i="101"/>
  <c r="C220" i="101"/>
  <c r="B221" i="101"/>
  <c r="C221" i="101"/>
  <c r="H221" i="101" s="1" a="1"/>
  <c r="H221" i="101" s="1"/>
  <c r="B222" i="101"/>
  <c r="C222" i="101"/>
  <c r="B223" i="101"/>
  <c r="C223" i="101"/>
  <c r="B224" i="101"/>
  <c r="C224" i="101"/>
  <c r="H224" i="101" s="1" a="1"/>
  <c r="H224" i="101" s="1"/>
  <c r="B225" i="101"/>
  <c r="C225" i="101"/>
  <c r="B226" i="101"/>
  <c r="C226" i="101"/>
  <c r="H226" i="101" s="1" a="1"/>
  <c r="H226" i="101" s="1"/>
  <c r="B227" i="101"/>
  <c r="C227" i="101"/>
  <c r="H227" i="101" s="1" a="1"/>
  <c r="H227" i="101" s="1"/>
  <c r="B228" i="101"/>
  <c r="C228" i="101"/>
  <c r="B229" i="101"/>
  <c r="C229" i="101"/>
  <c r="F229" i="101" s="1" a="1"/>
  <c r="F229" i="101" s="1"/>
  <c r="B230" i="101"/>
  <c r="C230" i="101"/>
  <c r="F230" i="101" s="1" a="1"/>
  <c r="F230" i="101" s="1"/>
  <c r="B231" i="101"/>
  <c r="C231" i="101"/>
  <c r="B232" i="101"/>
  <c r="C232" i="101"/>
  <c r="B233" i="101"/>
  <c r="C233" i="101"/>
  <c r="F233" i="101" s="1" a="1"/>
  <c r="F233" i="101" s="1"/>
  <c r="B234" i="101"/>
  <c r="C234" i="101"/>
  <c r="H234" i="101" s="1" a="1"/>
  <c r="H234" i="101" s="1"/>
  <c r="B235" i="101"/>
  <c r="C235" i="101"/>
  <c r="H235" i="101" s="1" a="1"/>
  <c r="H235" i="101" s="1"/>
  <c r="B236" i="101"/>
  <c r="C236" i="101"/>
  <c r="B237" i="101"/>
  <c r="C237" i="101"/>
  <c r="F237" i="101" s="1" a="1"/>
  <c r="F237" i="101" s="1"/>
  <c r="B238" i="101"/>
  <c r="C238" i="101"/>
  <c r="H238" i="101" s="1" a="1"/>
  <c r="H238" i="101" s="1"/>
  <c r="B239" i="101"/>
  <c r="C239" i="101"/>
  <c r="H239" i="101" s="1" a="1"/>
  <c r="H239" i="101" s="1"/>
  <c r="B240" i="101"/>
  <c r="C240" i="101"/>
  <c r="B241" i="101"/>
  <c r="C241" i="101"/>
  <c r="F241" i="101" s="1" a="1"/>
  <c r="F241" i="101" s="1"/>
  <c r="B242" i="101"/>
  <c r="C242" i="101"/>
  <c r="B243" i="101"/>
  <c r="C243" i="101"/>
  <c r="H243" i="101" s="1" a="1"/>
  <c r="H243" i="101" s="1"/>
  <c r="B244" i="101"/>
  <c r="C244" i="101"/>
  <c r="B245" i="101"/>
  <c r="C245" i="101"/>
  <c r="B246" i="101"/>
  <c r="C246" i="101"/>
  <c r="F246" i="101" s="1" a="1"/>
  <c r="F246" i="101" s="1"/>
  <c r="B247" i="101"/>
  <c r="C247" i="101"/>
  <c r="B248" i="101"/>
  <c r="C248" i="101"/>
  <c r="B249" i="101"/>
  <c r="C249" i="101"/>
  <c r="F249" i="101" s="1" a="1"/>
  <c r="F249" i="101" s="1"/>
  <c r="B250" i="101"/>
  <c r="C250" i="101"/>
  <c r="H250" i="101" s="1" a="1"/>
  <c r="H250" i="101" s="1"/>
  <c r="B251" i="101"/>
  <c r="C251" i="101"/>
  <c r="H251" i="101" s="1" a="1"/>
  <c r="H251" i="101" s="1"/>
  <c r="B252" i="101"/>
  <c r="C252" i="101"/>
  <c r="B253" i="101"/>
  <c r="C253" i="101"/>
  <c r="F253" i="101" s="1" a="1"/>
  <c r="F253" i="101" s="1"/>
  <c r="B254" i="101"/>
  <c r="C254" i="101"/>
  <c r="H254" i="101" s="1" a="1"/>
  <c r="H254" i="101" s="1"/>
  <c r="B255" i="101"/>
  <c r="C255" i="101"/>
  <c r="B256" i="101"/>
  <c r="C256" i="101"/>
  <c r="B257" i="101"/>
  <c r="C257" i="101"/>
  <c r="F257" i="101" s="1" a="1"/>
  <c r="F257" i="101" s="1"/>
  <c r="B258" i="101"/>
  <c r="C258" i="101"/>
  <c r="H258" i="101" s="1" a="1"/>
  <c r="H258" i="101" s="1"/>
  <c r="B259" i="101"/>
  <c r="C259" i="101"/>
  <c r="H259" i="101" s="1" a="1"/>
  <c r="H259" i="101" s="1"/>
  <c r="B260" i="101"/>
  <c r="C260" i="101"/>
  <c r="B261" i="101"/>
  <c r="C261" i="101"/>
  <c r="F261" i="101" s="1" a="1"/>
  <c r="F261" i="101" s="1"/>
  <c r="B262" i="101"/>
  <c r="C262" i="101"/>
  <c r="F262" i="101" s="1" a="1"/>
  <c r="F262" i="101" s="1"/>
  <c r="B263" i="101"/>
  <c r="C263" i="101"/>
  <c r="B264" i="101"/>
  <c r="C264" i="101"/>
  <c r="B265" i="101"/>
  <c r="C265" i="101"/>
  <c r="F265" i="101" s="1" a="1"/>
  <c r="F265" i="101" s="1"/>
  <c r="B266" i="101"/>
  <c r="C266" i="101"/>
  <c r="H266" i="101" s="1" a="1"/>
  <c r="H266" i="101" s="1"/>
  <c r="B267" i="101"/>
  <c r="C267" i="101"/>
  <c r="H267" i="101" s="1" a="1"/>
  <c r="H267" i="101" s="1"/>
  <c r="B268" i="101"/>
  <c r="C268" i="101"/>
  <c r="B269" i="101"/>
  <c r="C269" i="101"/>
  <c r="F269" i="101" s="1" a="1"/>
  <c r="F269" i="101" s="1"/>
  <c r="B270" i="101"/>
  <c r="C270" i="101"/>
  <c r="H270" i="101" s="1" a="1"/>
  <c r="H270" i="101" s="1"/>
  <c r="B271" i="101"/>
  <c r="C271" i="101"/>
  <c r="H271" i="101" s="1" a="1"/>
  <c r="H271" i="101" s="1"/>
  <c r="B272" i="101"/>
  <c r="C272" i="101"/>
  <c r="B273" i="101"/>
  <c r="C273" i="101"/>
  <c r="F273" i="101" s="1" a="1"/>
  <c r="F273" i="101" s="1"/>
  <c r="B274" i="101"/>
  <c r="C274" i="101"/>
  <c r="B275" i="101"/>
  <c r="C275" i="101"/>
  <c r="E275" i="101" s="1"/>
  <c r="G275" i="101" s="1"/>
  <c r="B276" i="101"/>
  <c r="C276" i="101"/>
  <c r="B277" i="101"/>
  <c r="C277" i="101"/>
  <c r="H277" i="101" s="1" a="1"/>
  <c r="H277" i="101" s="1"/>
  <c r="B278" i="101"/>
  <c r="C278" i="101"/>
  <c r="B279" i="101"/>
  <c r="C279" i="101"/>
  <c r="F279" i="101" s="1" a="1"/>
  <c r="F279" i="101" s="1"/>
  <c r="B280" i="101"/>
  <c r="C280" i="101"/>
  <c r="F280" i="101" s="1" a="1"/>
  <c r="F280" i="101" s="1"/>
  <c r="B281" i="101"/>
  <c r="C281" i="101"/>
  <c r="E281" i="101" s="1"/>
  <c r="G281" i="101" s="1"/>
  <c r="B282" i="101"/>
  <c r="C282" i="101"/>
  <c r="B283" i="101"/>
  <c r="C283" i="101"/>
  <c r="H283" i="101" s="1" a="1"/>
  <c r="H283" i="101" s="1"/>
  <c r="B284" i="101"/>
  <c r="C284" i="101"/>
  <c r="H284" i="101" s="1" a="1"/>
  <c r="H284" i="101" s="1"/>
  <c r="B285" i="101"/>
  <c r="C285" i="101"/>
  <c r="H285" i="101" s="1" a="1"/>
  <c r="H285" i="101" s="1"/>
  <c r="B286" i="101"/>
  <c r="C286" i="101"/>
  <c r="B287" i="101"/>
  <c r="C287" i="101"/>
  <c r="F287" i="101" s="1" a="1"/>
  <c r="F287" i="101" s="1"/>
  <c r="B288" i="101"/>
  <c r="C288" i="101"/>
  <c r="F288" i="101" s="1" a="1"/>
  <c r="F288" i="101" s="1"/>
  <c r="B289" i="101"/>
  <c r="C289" i="101"/>
  <c r="E289" i="101" s="1"/>
  <c r="G289" i="101" s="1"/>
  <c r="B290" i="101"/>
  <c r="C290" i="101"/>
  <c r="H290" i="101" s="1" a="1"/>
  <c r="H290" i="101" s="1"/>
  <c r="B291" i="101"/>
  <c r="C291" i="101"/>
  <c r="H291" i="101" s="1" a="1"/>
  <c r="H291" i="101" s="1"/>
  <c r="B292" i="101"/>
  <c r="C292" i="101"/>
  <c r="F292" i="101" s="1" a="1"/>
  <c r="F292" i="101" s="1"/>
  <c r="B293" i="101"/>
  <c r="C293" i="101"/>
  <c r="B294" i="101"/>
  <c r="C294" i="101"/>
  <c r="B295" i="101"/>
  <c r="C295" i="101"/>
  <c r="E295" i="101" s="1"/>
  <c r="G295" i="101" s="1"/>
  <c r="B296" i="101"/>
  <c r="C296" i="101"/>
  <c r="F296" i="101" s="1" a="1"/>
  <c r="F296" i="101" s="1"/>
  <c r="B297" i="101"/>
  <c r="C297" i="101"/>
  <c r="E297" i="101" s="1"/>
  <c r="G297" i="101" s="1"/>
  <c r="B298" i="101"/>
  <c r="C298" i="101"/>
  <c r="B299" i="101"/>
  <c r="C299" i="101"/>
  <c r="H299" i="101" s="1" a="1"/>
  <c r="H299" i="101" s="1"/>
  <c r="B300" i="101"/>
  <c r="C300" i="101"/>
  <c r="F300" i="101" s="1" a="1"/>
  <c r="F300" i="101" s="1"/>
  <c r="B301" i="101"/>
  <c r="C301" i="101"/>
  <c r="H301" i="101" s="1" a="1"/>
  <c r="H301" i="101" s="1"/>
  <c r="B302" i="101"/>
  <c r="C302" i="101"/>
  <c r="F302" i="101" s="1" a="1"/>
  <c r="F302" i="101" s="1"/>
  <c r="B303" i="101"/>
  <c r="C303" i="101"/>
  <c r="F303" i="101" s="1" a="1"/>
  <c r="F303" i="101" s="1"/>
  <c r="B304" i="101"/>
  <c r="C304" i="101"/>
  <c r="F304" i="101" s="1" a="1"/>
  <c r="F304" i="101" s="1"/>
  <c r="B305" i="101"/>
  <c r="C305" i="101"/>
  <c r="E305" i="101" s="1"/>
  <c r="G305" i="101" s="1"/>
  <c r="B306" i="101"/>
  <c r="C306" i="101"/>
  <c r="E306" i="101" s="1"/>
  <c r="G306" i="101" s="1"/>
  <c r="B307" i="101"/>
  <c r="C307" i="101"/>
  <c r="H307" i="101" s="1" a="1"/>
  <c r="H307" i="101" s="1"/>
  <c r="B308" i="101"/>
  <c r="C308" i="101"/>
  <c r="F308" i="101" s="1" a="1"/>
  <c r="F308" i="101" s="1"/>
  <c r="B309" i="101"/>
  <c r="C309" i="101"/>
  <c r="B310" i="101"/>
  <c r="C310" i="101"/>
  <c r="F310" i="101" s="1" a="1"/>
  <c r="F310" i="101" s="1"/>
  <c r="B311" i="101"/>
  <c r="C311" i="101"/>
  <c r="H311" i="101" s="1" a="1"/>
  <c r="H311" i="101" s="1"/>
  <c r="B312" i="101"/>
  <c r="C312" i="101"/>
  <c r="F312" i="101" s="1" a="1"/>
  <c r="F312" i="101" s="1"/>
  <c r="B313" i="101"/>
  <c r="C313" i="101"/>
  <c r="E313" i="101" s="1"/>
  <c r="G313" i="101" s="1"/>
  <c r="B314" i="101"/>
  <c r="C314" i="101"/>
  <c r="H314" i="101" s="1" a="1"/>
  <c r="H314" i="101" s="1"/>
  <c r="B315" i="101"/>
  <c r="C315" i="101"/>
  <c r="H315" i="101" s="1" a="1"/>
  <c r="H315" i="101" s="1"/>
  <c r="B316" i="101"/>
  <c r="C316" i="101"/>
  <c r="F316" i="101" s="1" a="1"/>
  <c r="F316" i="101" s="1"/>
  <c r="B317" i="101"/>
  <c r="C317" i="101"/>
  <c r="H317" i="101" s="1" a="1"/>
  <c r="H317" i="101" s="1"/>
  <c r="B318" i="101"/>
  <c r="C318" i="101"/>
  <c r="F318" i="101" s="1" a="1"/>
  <c r="F318" i="101" s="1"/>
  <c r="B319" i="101"/>
  <c r="C319" i="101"/>
  <c r="F319" i="101" s="1" a="1"/>
  <c r="F319" i="101" s="1"/>
  <c r="B320" i="101"/>
  <c r="C320" i="101"/>
  <c r="F320" i="101" s="1" a="1"/>
  <c r="F320" i="101" s="1"/>
  <c r="B321" i="101"/>
  <c r="C321" i="101"/>
  <c r="E321" i="101" s="1"/>
  <c r="G321" i="101" s="1"/>
  <c r="B322" i="101"/>
  <c r="C322" i="101"/>
  <c r="H322" i="101" s="1" a="1"/>
  <c r="H322" i="101" s="1"/>
  <c r="B323" i="101"/>
  <c r="C323" i="101"/>
  <c r="H323" i="101" s="1" a="1"/>
  <c r="H323" i="101" s="1"/>
  <c r="B324" i="101"/>
  <c r="C324" i="101"/>
  <c r="F324" i="101" s="1" a="1"/>
  <c r="F324" i="101" s="1"/>
  <c r="B325" i="101"/>
  <c r="C325" i="101"/>
  <c r="B326" i="101"/>
  <c r="C326" i="101"/>
  <c r="B327" i="101"/>
  <c r="C327" i="101"/>
  <c r="E327" i="101" s="1"/>
  <c r="G327" i="101" s="1"/>
  <c r="B328" i="101"/>
  <c r="C328" i="101"/>
  <c r="F328" i="101" s="1" a="1"/>
  <c r="F328" i="101" s="1"/>
  <c r="B329" i="101"/>
  <c r="C329" i="101"/>
  <c r="E329" i="101" s="1"/>
  <c r="G329" i="101" s="1"/>
  <c r="B330" i="101"/>
  <c r="C330" i="101"/>
  <c r="B331" i="101"/>
  <c r="C331" i="101"/>
  <c r="F331" i="101" s="1" a="1"/>
  <c r="F331" i="101" s="1"/>
  <c r="B332" i="101"/>
  <c r="C332" i="101"/>
  <c r="H332" i="101" s="1" a="1"/>
  <c r="H332" i="101" s="1"/>
  <c r="B333" i="101"/>
  <c r="C333" i="101"/>
  <c r="F333" i="101" s="1" a="1"/>
  <c r="F333" i="101" s="1"/>
  <c r="B334" i="101"/>
  <c r="C334" i="101"/>
  <c r="F334" i="101" s="1" a="1"/>
  <c r="F334" i="101" s="1"/>
  <c r="B335" i="101"/>
  <c r="C335" i="101"/>
  <c r="E335" i="101" s="1"/>
  <c r="G335" i="101" s="1"/>
  <c r="B336" i="101"/>
  <c r="C336" i="101"/>
  <c r="F336" i="101" s="1" a="1"/>
  <c r="F336" i="101" s="1"/>
  <c r="B337" i="101"/>
  <c r="C337" i="101"/>
  <c r="E337" i="101" s="1"/>
  <c r="G337" i="101" s="1"/>
  <c r="B338" i="101"/>
  <c r="C338" i="101"/>
  <c r="E338" i="101" s="1"/>
  <c r="G338" i="101" s="1"/>
  <c r="B339" i="101"/>
  <c r="C339" i="101"/>
  <c r="E339" i="101" s="1"/>
  <c r="G339" i="101" s="1"/>
  <c r="B340" i="101"/>
  <c r="C340" i="101"/>
  <c r="E340" i="101" s="1"/>
  <c r="G340" i="101" s="1"/>
  <c r="B341" i="101"/>
  <c r="C341" i="101"/>
  <c r="E341" i="101" s="1"/>
  <c r="G341" i="101" s="1"/>
  <c r="B342" i="101"/>
  <c r="C342" i="101"/>
  <c r="H342" i="101" s="1" a="1"/>
  <c r="H342" i="101" s="1"/>
  <c r="B343" i="101"/>
  <c r="C343" i="101"/>
  <c r="E343" i="101" s="1"/>
  <c r="G343" i="101" s="1"/>
  <c r="B344" i="101"/>
  <c r="C344" i="101"/>
  <c r="E344" i="101" s="1"/>
  <c r="G344" i="101" s="1"/>
  <c r="B345" i="101"/>
  <c r="C345" i="101"/>
  <c r="H345" i="101" s="1" a="1"/>
  <c r="H345" i="101" s="1"/>
  <c r="B346" i="101"/>
  <c r="C346" i="101"/>
  <c r="F346" i="101" s="1" a="1"/>
  <c r="F346" i="101" s="1"/>
  <c r="B347" i="101"/>
  <c r="C347" i="101"/>
  <c r="E347" i="101" s="1"/>
  <c r="G347" i="101" s="1"/>
  <c r="B348" i="101"/>
  <c r="C348" i="101"/>
  <c r="F348" i="101" s="1" a="1"/>
  <c r="F348" i="101" s="1"/>
  <c r="B349" i="101"/>
  <c r="C349" i="101"/>
  <c r="E349" i="101" s="1"/>
  <c r="G349" i="101" s="1"/>
  <c r="B350" i="101"/>
  <c r="C350" i="101"/>
  <c r="E350" i="101" s="1"/>
  <c r="G350" i="101" s="1"/>
  <c r="B351" i="101"/>
  <c r="C351" i="101"/>
  <c r="E351" i="101" s="1"/>
  <c r="G351" i="101" s="1"/>
  <c r="B352" i="101"/>
  <c r="C352" i="101"/>
  <c r="B353" i="101"/>
  <c r="C353" i="101"/>
  <c r="E353" i="101" s="1"/>
  <c r="G353" i="101" s="1"/>
  <c r="B354" i="101"/>
  <c r="C354" i="101"/>
  <c r="H354" i="101" s="1" a="1"/>
  <c r="H354" i="101" s="1"/>
  <c r="B355" i="101"/>
  <c r="C355" i="101"/>
  <c r="E355" i="101" s="1"/>
  <c r="G355" i="101" s="1"/>
  <c r="B356" i="101"/>
  <c r="C356" i="101"/>
  <c r="F356" i="101" s="1" a="1"/>
  <c r="F356" i="101" s="1"/>
  <c r="B357" i="101"/>
  <c r="C357" i="101"/>
  <c r="E357" i="101" s="1"/>
  <c r="G357" i="101" s="1"/>
  <c r="B358" i="101"/>
  <c r="C358" i="101"/>
  <c r="E358" i="101" s="1"/>
  <c r="G358" i="101" s="1"/>
  <c r="B359" i="101"/>
  <c r="C359" i="101"/>
  <c r="E359" i="101" s="1"/>
  <c r="G359" i="101" s="1"/>
  <c r="B360" i="101"/>
  <c r="C360" i="101"/>
  <c r="E360" i="101" s="1"/>
  <c r="G360" i="101" s="1"/>
  <c r="B361" i="101"/>
  <c r="C361" i="101"/>
  <c r="F361" i="101" s="1" a="1"/>
  <c r="F361" i="101" s="1"/>
  <c r="B362" i="101"/>
  <c r="C362" i="101"/>
  <c r="H362" i="101" s="1" a="1"/>
  <c r="H362" i="101" s="1"/>
  <c r="B363" i="101"/>
  <c r="C363" i="101"/>
  <c r="E363" i="101" s="1"/>
  <c r="G363" i="101" s="1"/>
  <c r="B364" i="101"/>
  <c r="C364" i="101"/>
  <c r="F364" i="101" s="1" a="1"/>
  <c r="F364" i="101" s="1"/>
  <c r="B365" i="101"/>
  <c r="C365" i="101"/>
  <c r="E365" i="101" s="1"/>
  <c r="G365" i="101" s="1"/>
  <c r="B366" i="101"/>
  <c r="C366" i="101"/>
  <c r="F366" i="101" s="1" a="1"/>
  <c r="F366" i="101" s="1"/>
  <c r="B3" i="102"/>
  <c r="C3" i="102"/>
  <c r="H3" i="102" s="1" a="1"/>
  <c r="H3" i="102" s="1"/>
  <c r="B4" i="102"/>
  <c r="C4" i="102"/>
  <c r="B5" i="102"/>
  <c r="C5" i="102"/>
  <c r="H5" i="102" s="1" a="1"/>
  <c r="H5" i="102" s="1"/>
  <c r="B6" i="102"/>
  <c r="C6" i="102"/>
  <c r="B7" i="102"/>
  <c r="C7" i="102"/>
  <c r="H7" i="102" s="1" a="1"/>
  <c r="H7" i="102" s="1"/>
  <c r="B8" i="102"/>
  <c r="C8" i="102"/>
  <c r="B9" i="102"/>
  <c r="C9" i="102"/>
  <c r="H9" i="102" s="1" a="1"/>
  <c r="H9" i="102" s="1"/>
  <c r="B10" i="102"/>
  <c r="C10" i="102"/>
  <c r="B11" i="102"/>
  <c r="C11" i="102"/>
  <c r="H11" i="102" s="1" a="1"/>
  <c r="H11" i="102" s="1"/>
  <c r="B12" i="102"/>
  <c r="C12" i="102"/>
  <c r="B13" i="102"/>
  <c r="C13" i="102"/>
  <c r="H13" i="102" s="1" a="1"/>
  <c r="H13" i="102" s="1"/>
  <c r="B14" i="102"/>
  <c r="C14" i="102"/>
  <c r="B15" i="102"/>
  <c r="C15" i="102"/>
  <c r="H15" i="102" s="1" a="1"/>
  <c r="H15" i="102" s="1"/>
  <c r="B16" i="102"/>
  <c r="C16" i="102"/>
  <c r="B17" i="102"/>
  <c r="C17" i="102"/>
  <c r="H17" i="102" s="1" a="1"/>
  <c r="H17" i="102" s="1"/>
  <c r="B18" i="102"/>
  <c r="C18" i="102"/>
  <c r="B19" i="102"/>
  <c r="C19" i="102"/>
  <c r="H19" i="102" s="1" a="1"/>
  <c r="H19" i="102" s="1"/>
  <c r="B20" i="102"/>
  <c r="C20" i="102"/>
  <c r="B21" i="102"/>
  <c r="C21" i="102"/>
  <c r="H21" i="102" s="1" a="1"/>
  <c r="H21" i="102" s="1"/>
  <c r="B22" i="102"/>
  <c r="C22" i="102"/>
  <c r="B23" i="102"/>
  <c r="C23" i="102"/>
  <c r="H23" i="102" s="1" a="1"/>
  <c r="H23" i="102" s="1"/>
  <c r="B24" i="102"/>
  <c r="C24" i="102"/>
  <c r="B25" i="102"/>
  <c r="C25" i="102"/>
  <c r="H25" i="102" s="1" a="1"/>
  <c r="H25" i="102" s="1"/>
  <c r="B26" i="102"/>
  <c r="C26" i="102"/>
  <c r="B27" i="102"/>
  <c r="C27" i="102"/>
  <c r="H27" i="102" s="1" a="1"/>
  <c r="H27" i="102" s="1"/>
  <c r="B28" i="102"/>
  <c r="C28" i="102"/>
  <c r="B29" i="102"/>
  <c r="C29" i="102"/>
  <c r="H29" i="102" s="1" a="1"/>
  <c r="H29" i="102" s="1"/>
  <c r="B30" i="102"/>
  <c r="C30" i="102"/>
  <c r="B31" i="102"/>
  <c r="C31" i="102"/>
  <c r="H31" i="102" s="1" a="1"/>
  <c r="H31" i="102" s="1"/>
  <c r="B32" i="102"/>
  <c r="C32" i="102"/>
  <c r="B33" i="102"/>
  <c r="C33" i="102"/>
  <c r="H33" i="102" s="1" a="1"/>
  <c r="H33" i="102" s="1"/>
  <c r="B34" i="102"/>
  <c r="C34" i="102"/>
  <c r="B35" i="102"/>
  <c r="C35" i="102"/>
  <c r="H35" i="102" s="1" a="1"/>
  <c r="H35" i="102" s="1"/>
  <c r="B36" i="102"/>
  <c r="C36" i="102"/>
  <c r="B37" i="102"/>
  <c r="C37" i="102"/>
  <c r="H37" i="102" s="1" a="1"/>
  <c r="H37" i="102" s="1"/>
  <c r="B38" i="102"/>
  <c r="C38" i="102"/>
  <c r="B39" i="102"/>
  <c r="C39" i="102"/>
  <c r="H39" i="102" s="1" a="1"/>
  <c r="H39" i="102" s="1"/>
  <c r="B40" i="102"/>
  <c r="C40" i="102"/>
  <c r="B41" i="102"/>
  <c r="C41" i="102"/>
  <c r="H41" i="102" s="1" a="1"/>
  <c r="H41" i="102" s="1"/>
  <c r="B42" i="102"/>
  <c r="C42" i="102"/>
  <c r="B43" i="102"/>
  <c r="C43" i="102"/>
  <c r="B44" i="102"/>
  <c r="C44" i="102"/>
  <c r="B45" i="102"/>
  <c r="C45" i="102"/>
  <c r="B46" i="102"/>
  <c r="C46" i="102"/>
  <c r="B47" i="102"/>
  <c r="C47" i="102"/>
  <c r="B48" i="102"/>
  <c r="C48" i="102"/>
  <c r="B49" i="102"/>
  <c r="C49" i="102"/>
  <c r="B50" i="102"/>
  <c r="C50" i="102"/>
  <c r="B51" i="102"/>
  <c r="C51" i="102"/>
  <c r="B52" i="102"/>
  <c r="C52" i="102"/>
  <c r="H52" i="102" s="1" a="1"/>
  <c r="H52" i="102" s="1"/>
  <c r="B53" i="102"/>
  <c r="C53" i="102"/>
  <c r="E53" i="102" s="1"/>
  <c r="G53" i="102" s="1"/>
  <c r="B54" i="102"/>
  <c r="C54" i="102"/>
  <c r="H54" i="102" s="1" a="1"/>
  <c r="H54" i="102" s="1"/>
  <c r="B55" i="102"/>
  <c r="C55" i="102"/>
  <c r="E55" i="102" s="1"/>
  <c r="G55" i="102" s="1"/>
  <c r="B56" i="102"/>
  <c r="C56" i="102"/>
  <c r="B57" i="102"/>
  <c r="C57" i="102"/>
  <c r="E57" i="102" s="1"/>
  <c r="G57" i="102" s="1"/>
  <c r="B58" i="102"/>
  <c r="C58" i="102"/>
  <c r="E58" i="102" s="1"/>
  <c r="G58" i="102" s="1"/>
  <c r="B59" i="102"/>
  <c r="C59" i="102"/>
  <c r="E59" i="102" s="1"/>
  <c r="G59" i="102" s="1"/>
  <c r="B60" i="102"/>
  <c r="C60" i="102"/>
  <c r="B61" i="102"/>
  <c r="C61" i="102"/>
  <c r="E61" i="102" s="1"/>
  <c r="G61" i="102" s="1"/>
  <c r="B62" i="102"/>
  <c r="C62" i="102"/>
  <c r="H62" i="102" s="1" a="1"/>
  <c r="H62" i="102" s="1"/>
  <c r="B63" i="102"/>
  <c r="C63" i="102"/>
  <c r="E63" i="102" s="1"/>
  <c r="G63" i="102" s="1"/>
  <c r="B64" i="102"/>
  <c r="C64" i="102"/>
  <c r="F64" i="102" s="1" a="1"/>
  <c r="F64" i="102" s="1"/>
  <c r="B65" i="102"/>
  <c r="C65" i="102"/>
  <c r="E65" i="102" s="1"/>
  <c r="G65" i="102" s="1"/>
  <c r="B66" i="102"/>
  <c r="C66" i="102"/>
  <c r="E66" i="102" s="1"/>
  <c r="G66" i="102" s="1"/>
  <c r="B67" i="102"/>
  <c r="C67" i="102"/>
  <c r="E67" i="102" s="1"/>
  <c r="G67" i="102" s="1"/>
  <c r="B68" i="102"/>
  <c r="C68" i="102"/>
  <c r="H68" i="102" s="1" a="1"/>
  <c r="H68" i="102" s="1"/>
  <c r="B69" i="102"/>
  <c r="C69" i="102"/>
  <c r="B70" i="102"/>
  <c r="C70" i="102"/>
  <c r="H70" i="102" s="1" a="1"/>
  <c r="H70" i="102" s="1"/>
  <c r="B71" i="102"/>
  <c r="C71" i="102"/>
  <c r="E71" i="102" s="1"/>
  <c r="G71" i="102" s="1"/>
  <c r="B72" i="102"/>
  <c r="C72" i="102"/>
  <c r="F72" i="102" s="1" a="1"/>
  <c r="F72" i="102" s="1"/>
  <c r="B73" i="102"/>
  <c r="C73" i="102"/>
  <c r="E73" i="102" s="1"/>
  <c r="G73" i="102" s="1"/>
  <c r="B74" i="102"/>
  <c r="C74" i="102"/>
  <c r="E74" i="102" s="1"/>
  <c r="G74" i="102" s="1"/>
  <c r="B75" i="102"/>
  <c r="C75" i="102"/>
  <c r="E75" i="102" s="1"/>
  <c r="G75" i="102" s="1"/>
  <c r="B76" i="102"/>
  <c r="C76" i="102"/>
  <c r="B77" i="102"/>
  <c r="C77" i="102"/>
  <c r="B78" i="102"/>
  <c r="C78" i="102"/>
  <c r="H78" i="102" s="1" a="1"/>
  <c r="H78" i="102" s="1"/>
  <c r="B79" i="102"/>
  <c r="C79" i="102"/>
  <c r="F79" i="102" s="1" a="1"/>
  <c r="F79" i="102" s="1"/>
  <c r="B80" i="102"/>
  <c r="C80" i="102"/>
  <c r="E80" i="102" s="1"/>
  <c r="G80" i="102" s="1"/>
  <c r="B81" i="102"/>
  <c r="C81" i="102"/>
  <c r="E81" i="102" s="1"/>
  <c r="G81" i="102" s="1"/>
  <c r="B82" i="102"/>
  <c r="C82" i="102"/>
  <c r="B83" i="102"/>
  <c r="C83" i="102"/>
  <c r="F83" i="102" s="1" a="1"/>
  <c r="F83" i="102" s="1"/>
  <c r="B84" i="102"/>
  <c r="C84" i="102"/>
  <c r="F84" i="102" s="1" a="1"/>
  <c r="F84" i="102" s="1"/>
  <c r="B85" i="102"/>
  <c r="C85" i="102"/>
  <c r="B86" i="102"/>
  <c r="C86" i="102"/>
  <c r="F86" i="102" s="1" a="1"/>
  <c r="F86" i="102" s="1"/>
  <c r="B87" i="102"/>
  <c r="C87" i="102"/>
  <c r="F87" i="102" s="1" a="1"/>
  <c r="F87" i="102" s="1"/>
  <c r="B88" i="102"/>
  <c r="C88" i="102"/>
  <c r="E88" i="102" s="1"/>
  <c r="G88" i="102" s="1"/>
  <c r="B89" i="102"/>
  <c r="C89" i="102"/>
  <c r="E89" i="102" s="1"/>
  <c r="G89" i="102" s="1"/>
  <c r="B90" i="102"/>
  <c r="C90" i="102"/>
  <c r="E90" i="102" s="1"/>
  <c r="G90" i="102" s="1"/>
  <c r="B91" i="102"/>
  <c r="C91" i="102"/>
  <c r="E91" i="102" s="1"/>
  <c r="G91" i="102" s="1"/>
  <c r="B92" i="102"/>
  <c r="C92" i="102"/>
  <c r="E92" i="102" s="1"/>
  <c r="G92" i="102" s="1"/>
  <c r="B93" i="102"/>
  <c r="C93" i="102"/>
  <c r="E93" i="102" s="1"/>
  <c r="G93" i="102" s="1"/>
  <c r="B94" i="102"/>
  <c r="C94" i="102"/>
  <c r="E94" i="102" s="1"/>
  <c r="G94" i="102" s="1"/>
  <c r="B95" i="102"/>
  <c r="C95" i="102"/>
  <c r="E95" i="102" s="1"/>
  <c r="G95" i="102" s="1"/>
  <c r="B96" i="102"/>
  <c r="C96" i="102"/>
  <c r="E96" i="102" s="1"/>
  <c r="G96" i="102" s="1"/>
  <c r="B97" i="102"/>
  <c r="C97" i="102"/>
  <c r="E97" i="102" s="1"/>
  <c r="G97" i="102" s="1"/>
  <c r="B98" i="102"/>
  <c r="C98" i="102"/>
  <c r="E98" i="102" s="1"/>
  <c r="G98" i="102" s="1"/>
  <c r="B99" i="102"/>
  <c r="C99" i="102"/>
  <c r="E99" i="102" s="1"/>
  <c r="G99" i="102" s="1"/>
  <c r="B100" i="102"/>
  <c r="C100" i="102"/>
  <c r="E100" i="102" s="1"/>
  <c r="G100" i="102" s="1"/>
  <c r="B101" i="102"/>
  <c r="C101" i="102"/>
  <c r="E101" i="102" s="1"/>
  <c r="G101" i="102" s="1"/>
  <c r="B102" i="102"/>
  <c r="C102" i="102"/>
  <c r="E102" i="102" s="1"/>
  <c r="G102" i="102" s="1"/>
  <c r="B103" i="102"/>
  <c r="C103" i="102"/>
  <c r="E103" i="102" s="1"/>
  <c r="G103" i="102" s="1"/>
  <c r="B104" i="102"/>
  <c r="C104" i="102"/>
  <c r="E104" i="102" s="1"/>
  <c r="G104" i="102" s="1"/>
  <c r="B105" i="102"/>
  <c r="C105" i="102"/>
  <c r="E105" i="102" s="1"/>
  <c r="G105" i="102" s="1"/>
  <c r="B106" i="102"/>
  <c r="C106" i="102"/>
  <c r="E106" i="102" s="1"/>
  <c r="G106" i="102" s="1"/>
  <c r="B107" i="102"/>
  <c r="C107" i="102"/>
  <c r="E107" i="102" s="1"/>
  <c r="G107" i="102" s="1"/>
  <c r="B108" i="102"/>
  <c r="C108" i="102"/>
  <c r="E108" i="102" s="1"/>
  <c r="G108" i="102" s="1"/>
  <c r="B109" i="102"/>
  <c r="C109" i="102"/>
  <c r="E109" i="102" s="1"/>
  <c r="G109" i="102" s="1"/>
  <c r="B110" i="102"/>
  <c r="C110" i="102"/>
  <c r="E110" i="102" s="1"/>
  <c r="G110" i="102" s="1"/>
  <c r="B111" i="102"/>
  <c r="C111" i="102"/>
  <c r="B112" i="102"/>
  <c r="C112" i="102"/>
  <c r="E112" i="102" s="1"/>
  <c r="G112" i="102" s="1"/>
  <c r="B113" i="102"/>
  <c r="C113" i="102"/>
  <c r="F113" i="102" s="1" a="1"/>
  <c r="F113" i="102" s="1"/>
  <c r="B114" i="102"/>
  <c r="C114" i="102"/>
  <c r="E114" i="102" s="1"/>
  <c r="G114" i="102" s="1"/>
  <c r="B115" i="102"/>
  <c r="C115" i="102"/>
  <c r="E115" i="102" s="1"/>
  <c r="G115" i="102" s="1"/>
  <c r="B116" i="102"/>
  <c r="C116" i="102"/>
  <c r="E116" i="102" s="1"/>
  <c r="G116" i="102" s="1"/>
  <c r="B117" i="102"/>
  <c r="C117" i="102"/>
  <c r="H117" i="102" s="1" a="1"/>
  <c r="H117" i="102" s="1"/>
  <c r="B118" i="102"/>
  <c r="C118" i="102"/>
  <c r="E118" i="102" s="1"/>
  <c r="G118" i="102" s="1"/>
  <c r="B119" i="102"/>
  <c r="C119" i="102"/>
  <c r="H119" i="102" s="1" a="1"/>
  <c r="H119" i="102" s="1"/>
  <c r="B120" i="102"/>
  <c r="C120" i="102"/>
  <c r="E120" i="102" s="1"/>
  <c r="G120" i="102" s="1"/>
  <c r="B121" i="102"/>
  <c r="C121" i="102"/>
  <c r="H121" i="102" s="1" a="1"/>
  <c r="H121" i="102" s="1"/>
  <c r="B122" i="102"/>
  <c r="C122" i="102"/>
  <c r="E122" i="102" s="1"/>
  <c r="G122" i="102" s="1"/>
  <c r="B123" i="102"/>
  <c r="C123" i="102"/>
  <c r="E123" i="102" s="1"/>
  <c r="G123" i="102" s="1"/>
  <c r="B124" i="102"/>
  <c r="C124" i="102"/>
  <c r="E124" i="102" s="1"/>
  <c r="G124" i="102" s="1"/>
  <c r="B125" i="102"/>
  <c r="C125" i="102"/>
  <c r="H125" i="102" s="1" a="1"/>
  <c r="H125" i="102" s="1"/>
  <c r="B126" i="102"/>
  <c r="C126" i="102"/>
  <c r="E126" i="102" s="1"/>
  <c r="G126" i="102" s="1"/>
  <c r="B127" i="102"/>
  <c r="C127" i="102"/>
  <c r="E127" i="102" s="1"/>
  <c r="G127" i="102" s="1"/>
  <c r="B128" i="102"/>
  <c r="C128" i="102"/>
  <c r="H128" i="102" s="1" a="1"/>
  <c r="H128" i="102" s="1"/>
  <c r="B129" i="102"/>
  <c r="C129" i="102"/>
  <c r="E129" i="102" s="1"/>
  <c r="G129" i="102" s="1"/>
  <c r="B130" i="102"/>
  <c r="C130" i="102"/>
  <c r="E130" i="102" s="1"/>
  <c r="G130" i="102" s="1"/>
  <c r="B131" i="102"/>
  <c r="C131" i="102"/>
  <c r="F131" i="102" s="1" a="1"/>
  <c r="F131" i="102" s="1"/>
  <c r="B132" i="102"/>
  <c r="C132" i="102"/>
  <c r="B133" i="102"/>
  <c r="C133" i="102"/>
  <c r="E133" i="102" s="1"/>
  <c r="G133" i="102" s="1"/>
  <c r="B134" i="102"/>
  <c r="C134" i="102"/>
  <c r="H134" i="102" s="1" a="1"/>
  <c r="H134" i="102" s="1"/>
  <c r="B135" i="102"/>
  <c r="C135" i="102"/>
  <c r="E135" i="102" s="1"/>
  <c r="G135" i="102" s="1"/>
  <c r="B136" i="102"/>
  <c r="C136" i="102"/>
  <c r="E136" i="102" s="1"/>
  <c r="G136" i="102" s="1"/>
  <c r="B137" i="102"/>
  <c r="C137" i="102"/>
  <c r="E137" i="102" s="1"/>
  <c r="G137" i="102" s="1"/>
  <c r="B138" i="102"/>
  <c r="C138" i="102"/>
  <c r="H138" i="102" s="1" a="1"/>
  <c r="H138" i="102" s="1"/>
  <c r="B139" i="102"/>
  <c r="C139" i="102"/>
  <c r="E139" i="102" s="1"/>
  <c r="G139" i="102" s="1"/>
  <c r="B140" i="102"/>
  <c r="C140" i="102"/>
  <c r="B141" i="102"/>
  <c r="C141" i="102"/>
  <c r="E141" i="102" s="1"/>
  <c r="G141" i="102" s="1"/>
  <c r="B142" i="102"/>
  <c r="C142" i="102"/>
  <c r="H142" i="102" s="1" a="1"/>
  <c r="H142" i="102" s="1"/>
  <c r="B143" i="102"/>
  <c r="C143" i="102"/>
  <c r="E143" i="102" s="1"/>
  <c r="G143" i="102" s="1"/>
  <c r="B144" i="102"/>
  <c r="C144" i="102"/>
  <c r="E144" i="102" s="1"/>
  <c r="G144" i="102" s="1"/>
  <c r="B145" i="102"/>
  <c r="C145" i="102"/>
  <c r="E145" i="102" s="1"/>
  <c r="G145" i="102" s="1"/>
  <c r="B146" i="102"/>
  <c r="C146" i="102"/>
  <c r="E146" i="102" s="1"/>
  <c r="G146" i="102" s="1"/>
  <c r="B147" i="102"/>
  <c r="C147" i="102"/>
  <c r="E147" i="102" s="1"/>
  <c r="G147" i="102" s="1"/>
  <c r="B148" i="102"/>
  <c r="C148" i="102"/>
  <c r="B149" i="102"/>
  <c r="C149" i="102"/>
  <c r="E149" i="102" s="1"/>
  <c r="G149" i="102" s="1"/>
  <c r="B150" i="102"/>
  <c r="C150" i="102"/>
  <c r="H150" i="102" s="1" a="1"/>
  <c r="H150" i="102" s="1"/>
  <c r="B151" i="102"/>
  <c r="C151" i="102"/>
  <c r="E151" i="102" s="1"/>
  <c r="G151" i="102" s="1"/>
  <c r="B152" i="102"/>
  <c r="C152" i="102"/>
  <c r="F152" i="102" s="1" a="1"/>
  <c r="F152" i="102" s="1"/>
  <c r="B153" i="102"/>
  <c r="C153" i="102"/>
  <c r="E153" i="102" s="1"/>
  <c r="G153" i="102" s="1"/>
  <c r="B154" i="102"/>
  <c r="C154" i="102"/>
  <c r="E154" i="102" s="1"/>
  <c r="G154" i="102" s="1"/>
  <c r="B155" i="102"/>
  <c r="C155" i="102"/>
  <c r="E155" i="102" s="1"/>
  <c r="G155" i="102" s="1"/>
  <c r="B156" i="102"/>
  <c r="C156" i="102"/>
  <c r="B157" i="102"/>
  <c r="C157" i="102"/>
  <c r="E157" i="102" s="1"/>
  <c r="G157" i="102" s="1"/>
  <c r="B158" i="102"/>
  <c r="C158" i="102"/>
  <c r="H158" i="102" s="1" a="1"/>
  <c r="H158" i="102" s="1"/>
  <c r="B159" i="102"/>
  <c r="C159" i="102"/>
  <c r="E159" i="102" s="1"/>
  <c r="G159" i="102" s="1"/>
  <c r="B160" i="102"/>
  <c r="C160" i="102"/>
  <c r="E160" i="102" s="1"/>
  <c r="G160" i="102" s="1"/>
  <c r="B161" i="102"/>
  <c r="C161" i="102"/>
  <c r="E161" i="102" s="1"/>
  <c r="G161" i="102" s="1"/>
  <c r="B162" i="102"/>
  <c r="C162" i="102"/>
  <c r="H162" i="102" s="1" a="1"/>
  <c r="H162" i="102" s="1"/>
  <c r="B163" i="102"/>
  <c r="C163" i="102"/>
  <c r="E163" i="102" s="1"/>
  <c r="G163" i="102" s="1"/>
  <c r="B164" i="102"/>
  <c r="C164" i="102"/>
  <c r="E164" i="102" s="1"/>
  <c r="G164" i="102" s="1"/>
  <c r="B165" i="102"/>
  <c r="C165" i="102"/>
  <c r="H165" i="102" s="1" a="1"/>
  <c r="H165" i="102" s="1"/>
  <c r="B166" i="102"/>
  <c r="C166" i="102"/>
  <c r="H166" i="102" s="1" a="1"/>
  <c r="H166" i="102" s="1"/>
  <c r="B167" i="102"/>
  <c r="C167" i="102"/>
  <c r="E167" i="102" s="1"/>
  <c r="G167" i="102" s="1"/>
  <c r="B168" i="102"/>
  <c r="C168" i="102"/>
  <c r="E168" i="102" s="1"/>
  <c r="G168" i="102" s="1"/>
  <c r="B169" i="102"/>
  <c r="C169" i="102"/>
  <c r="F169" i="102" s="1" a="1"/>
  <c r="F169" i="102" s="1"/>
  <c r="B170" i="102"/>
  <c r="C170" i="102"/>
  <c r="F170" i="102" s="1" a="1"/>
  <c r="F170" i="102" s="1"/>
  <c r="B171" i="102"/>
  <c r="C171" i="102"/>
  <c r="F171" i="102" s="1" a="1"/>
  <c r="F171" i="102" s="1"/>
  <c r="B172" i="102"/>
  <c r="C172" i="102"/>
  <c r="F172" i="102" s="1" a="1"/>
  <c r="F172" i="102" s="1"/>
  <c r="B173" i="102"/>
  <c r="C173" i="102"/>
  <c r="F173" i="102" s="1" a="1"/>
  <c r="F173" i="102" s="1"/>
  <c r="B174" i="102"/>
  <c r="C174" i="102"/>
  <c r="H174" i="102" s="1" a="1"/>
  <c r="H174" i="102" s="1"/>
  <c r="B175" i="102"/>
  <c r="C175" i="102"/>
  <c r="E175" i="102" s="1"/>
  <c r="G175" i="102" s="1"/>
  <c r="B176" i="102"/>
  <c r="C176" i="102"/>
  <c r="F176" i="102" s="1" a="1"/>
  <c r="F176" i="102" s="1"/>
  <c r="B177" i="102"/>
  <c r="C177" i="102"/>
  <c r="E177" i="102" s="1"/>
  <c r="G177" i="102" s="1"/>
  <c r="B178" i="102"/>
  <c r="C178" i="102"/>
  <c r="E178" i="102" s="1"/>
  <c r="G178" i="102" s="1"/>
  <c r="B179" i="102"/>
  <c r="C179" i="102"/>
  <c r="B180" i="102"/>
  <c r="C180" i="102"/>
  <c r="F180" i="102" s="1" a="1"/>
  <c r="F180" i="102" s="1"/>
  <c r="B181" i="102"/>
  <c r="C181" i="102"/>
  <c r="E181" i="102" s="1"/>
  <c r="G181" i="102" s="1"/>
  <c r="B182" i="102"/>
  <c r="C182" i="102"/>
  <c r="H182" i="102" s="1" a="1"/>
  <c r="H182" i="102" s="1"/>
  <c r="B183" i="102"/>
  <c r="C183" i="102"/>
  <c r="E183" i="102" s="1"/>
  <c r="G183" i="102" s="1"/>
  <c r="B184" i="102"/>
  <c r="C184" i="102"/>
  <c r="F184" i="102" s="1" a="1"/>
  <c r="F184" i="102" s="1"/>
  <c r="B185" i="102"/>
  <c r="C185" i="102"/>
  <c r="F185" i="102" s="1" a="1"/>
  <c r="F185" i="102" s="1"/>
  <c r="B186" i="102"/>
  <c r="C186" i="102"/>
  <c r="E186" i="102" s="1"/>
  <c r="G186" i="102" s="1"/>
  <c r="B187" i="102"/>
  <c r="C187" i="102"/>
  <c r="B188" i="102"/>
  <c r="C188" i="102"/>
  <c r="F188" i="102" s="1" a="1"/>
  <c r="F188" i="102" s="1"/>
  <c r="B189" i="102"/>
  <c r="C189" i="102"/>
  <c r="E189" i="102" s="1"/>
  <c r="G189" i="102" s="1"/>
  <c r="B190" i="102"/>
  <c r="C190" i="102"/>
  <c r="H190" i="102" s="1" a="1"/>
  <c r="H190" i="102" s="1"/>
  <c r="B191" i="102"/>
  <c r="C191" i="102"/>
  <c r="F191" i="102" s="1" a="1"/>
  <c r="F191" i="102" s="1"/>
  <c r="B192" i="102"/>
  <c r="C192" i="102"/>
  <c r="F192" i="102" s="1" a="1"/>
  <c r="F192" i="102" s="1"/>
  <c r="B193" i="102"/>
  <c r="C193" i="102"/>
  <c r="F193" i="102" s="1" a="1"/>
  <c r="F193" i="102" s="1"/>
  <c r="B194" i="102"/>
  <c r="C194" i="102"/>
  <c r="E194" i="102" s="1"/>
  <c r="G194" i="102" s="1"/>
  <c r="B195" i="102"/>
  <c r="C195" i="102"/>
  <c r="F195" i="102" s="1" a="1"/>
  <c r="F195" i="102" s="1"/>
  <c r="B196" i="102"/>
  <c r="C196" i="102"/>
  <c r="F196" i="102" s="1" a="1"/>
  <c r="F196" i="102" s="1"/>
  <c r="B197" i="102"/>
  <c r="C197" i="102"/>
  <c r="F197" i="102" s="1" a="1"/>
  <c r="F197" i="102" s="1"/>
  <c r="B198" i="102"/>
  <c r="C198" i="102"/>
  <c r="B199" i="102"/>
  <c r="C199" i="102"/>
  <c r="F199" i="102" s="1" a="1"/>
  <c r="F199" i="102" s="1"/>
  <c r="B200" i="102"/>
  <c r="C200" i="102"/>
  <c r="F200" i="102" s="1" a="1"/>
  <c r="F200" i="102" s="1"/>
  <c r="B201" i="102"/>
  <c r="C201" i="102"/>
  <c r="B202" i="102"/>
  <c r="C202" i="102"/>
  <c r="F202" i="102" s="1" a="1"/>
  <c r="F202" i="102" s="1"/>
  <c r="B203" i="102"/>
  <c r="C203" i="102"/>
  <c r="F203" i="102" s="1" a="1"/>
  <c r="F203" i="102" s="1"/>
  <c r="B204" i="102"/>
  <c r="C204" i="102"/>
  <c r="F204" i="102" s="1" a="1"/>
  <c r="F204" i="102" s="1"/>
  <c r="B205" i="102"/>
  <c r="C205" i="102"/>
  <c r="F205" i="102" s="1" a="1"/>
  <c r="F205" i="102" s="1"/>
  <c r="B206" i="102"/>
  <c r="C206" i="102"/>
  <c r="B207" i="102"/>
  <c r="C207" i="102"/>
  <c r="F207" i="102" s="1" a="1"/>
  <c r="F207" i="102" s="1"/>
  <c r="B208" i="102"/>
  <c r="C208" i="102"/>
  <c r="F208" i="102" s="1" a="1"/>
  <c r="F208" i="102" s="1"/>
  <c r="B209" i="102"/>
  <c r="C209" i="102"/>
  <c r="E209" i="102" s="1"/>
  <c r="G209" i="102" s="1"/>
  <c r="B210" i="102"/>
  <c r="C210" i="102"/>
  <c r="F210" i="102" s="1" a="1"/>
  <c r="F210" i="102" s="1"/>
  <c r="B211" i="102"/>
  <c r="C211" i="102"/>
  <c r="F211" i="102" s="1" a="1"/>
  <c r="F211" i="102" s="1"/>
  <c r="B212" i="102"/>
  <c r="C212" i="102"/>
  <c r="F212" i="102" s="1" a="1"/>
  <c r="F212" i="102" s="1"/>
  <c r="B213" i="102"/>
  <c r="C213" i="102"/>
  <c r="E213" i="102" s="1"/>
  <c r="G213" i="102" s="1"/>
  <c r="B214" i="102"/>
  <c r="C214" i="102"/>
  <c r="B215" i="102"/>
  <c r="C215" i="102"/>
  <c r="F215" i="102" s="1" a="1"/>
  <c r="F215" i="102" s="1"/>
  <c r="B216" i="102"/>
  <c r="C216" i="102"/>
  <c r="F216" i="102" s="1" a="1"/>
  <c r="F216" i="102" s="1"/>
  <c r="B217" i="102"/>
  <c r="C217" i="102"/>
  <c r="E217" i="102" s="1"/>
  <c r="G217" i="102" s="1"/>
  <c r="B218" i="102"/>
  <c r="C218" i="102"/>
  <c r="E218" i="102" s="1"/>
  <c r="G218" i="102" s="1"/>
  <c r="B219" i="102"/>
  <c r="C219" i="102"/>
  <c r="F219" i="102" s="1" a="1"/>
  <c r="F219" i="102" s="1"/>
  <c r="B220" i="102"/>
  <c r="C220" i="102"/>
  <c r="F220" i="102" s="1" a="1"/>
  <c r="F220" i="102" s="1"/>
  <c r="B221" i="102"/>
  <c r="C221" i="102"/>
  <c r="F221" i="102" s="1" a="1"/>
  <c r="F221" i="102" s="1"/>
  <c r="B222" i="102"/>
  <c r="C222" i="102"/>
  <c r="F222" i="102" s="1" a="1"/>
  <c r="F222" i="102" s="1"/>
  <c r="B223" i="102"/>
  <c r="C223" i="102"/>
  <c r="F223" i="102" s="1" a="1"/>
  <c r="F223" i="102" s="1"/>
  <c r="B224" i="102"/>
  <c r="C224" i="102"/>
  <c r="E224" i="102" s="1"/>
  <c r="G224" i="102" s="1"/>
  <c r="B225" i="102"/>
  <c r="C225" i="102"/>
  <c r="E225" i="102" s="1"/>
  <c r="G225" i="102" s="1"/>
  <c r="B226" i="102"/>
  <c r="C226" i="102"/>
  <c r="E226" i="102" s="1"/>
  <c r="G226" i="102" s="1"/>
  <c r="B227" i="102"/>
  <c r="C227" i="102"/>
  <c r="H227" i="102" s="1" a="1"/>
  <c r="H227" i="102" s="1"/>
  <c r="B228" i="102"/>
  <c r="C228" i="102"/>
  <c r="F228" i="102" s="1" a="1"/>
  <c r="F228" i="102" s="1"/>
  <c r="B229" i="102"/>
  <c r="C229" i="102"/>
  <c r="F229" i="102" s="1" a="1"/>
  <c r="F229" i="102" s="1"/>
  <c r="B230" i="102"/>
  <c r="C230" i="102"/>
  <c r="E230" i="102" s="1"/>
  <c r="G230" i="102" s="1"/>
  <c r="B231" i="102"/>
  <c r="C231" i="102"/>
  <c r="F231" i="102" s="1" a="1"/>
  <c r="F231" i="102" s="1"/>
  <c r="B232" i="102"/>
  <c r="C232" i="102"/>
  <c r="E232" i="102" s="1"/>
  <c r="G232" i="102" s="1"/>
  <c r="B233" i="102"/>
  <c r="C233" i="102"/>
  <c r="E233" i="102" s="1"/>
  <c r="G233" i="102" s="1"/>
  <c r="B234" i="102"/>
  <c r="C234" i="102"/>
  <c r="H234" i="102" s="1" a="1"/>
  <c r="H234" i="102" s="1"/>
  <c r="B235" i="102"/>
  <c r="C235" i="102"/>
  <c r="E235" i="102" s="1"/>
  <c r="G235" i="102" s="1"/>
  <c r="B236" i="102"/>
  <c r="C236" i="102"/>
  <c r="E236" i="102" s="1"/>
  <c r="G236" i="102" s="1"/>
  <c r="B237" i="102"/>
  <c r="C237" i="102"/>
  <c r="F237" i="102" s="1" a="1"/>
  <c r="F237" i="102" s="1"/>
  <c r="B238" i="102"/>
  <c r="C238" i="102"/>
  <c r="E238" i="102" s="1"/>
  <c r="G238" i="102" s="1"/>
  <c r="B239" i="102"/>
  <c r="C239" i="102"/>
  <c r="F239" i="102" s="1" a="1"/>
  <c r="F239" i="102" s="1"/>
  <c r="B240" i="102"/>
  <c r="C240" i="102"/>
  <c r="H240" i="102" s="1" a="1"/>
  <c r="H240" i="102" s="1"/>
  <c r="B241" i="102"/>
  <c r="C241" i="102"/>
  <c r="B242" i="102"/>
  <c r="C242" i="102"/>
  <c r="F242" i="102" s="1" a="1"/>
  <c r="F242" i="102" s="1"/>
  <c r="B243" i="102"/>
  <c r="C243" i="102"/>
  <c r="E243" i="102" s="1"/>
  <c r="G243" i="102" s="1"/>
  <c r="B244" i="102"/>
  <c r="C244" i="102"/>
  <c r="E244" i="102" s="1"/>
  <c r="G244" i="102" s="1"/>
  <c r="B245" i="102"/>
  <c r="C245" i="102"/>
  <c r="E245" i="102" s="1"/>
  <c r="G245" i="102" s="1"/>
  <c r="B246" i="102"/>
  <c r="C246" i="102"/>
  <c r="E246" i="102" s="1"/>
  <c r="G246" i="102" s="1"/>
  <c r="B247" i="102"/>
  <c r="C247" i="102"/>
  <c r="F247" i="102" s="1" a="1"/>
  <c r="F247" i="102" s="1"/>
  <c r="B248" i="102"/>
  <c r="C248" i="102"/>
  <c r="H248" i="102" s="1" a="1"/>
  <c r="H248" i="102" s="1"/>
  <c r="B249" i="102"/>
  <c r="C249" i="102"/>
  <c r="B250" i="102"/>
  <c r="C250" i="102"/>
  <c r="E250" i="102" s="1"/>
  <c r="G250" i="102" s="1"/>
  <c r="B251" i="102"/>
  <c r="C251" i="102"/>
  <c r="E251" i="102" s="1"/>
  <c r="G251" i="102" s="1"/>
  <c r="B252" i="102"/>
  <c r="C252" i="102"/>
  <c r="E252" i="102" s="1"/>
  <c r="G252" i="102" s="1"/>
  <c r="B253" i="102"/>
  <c r="C253" i="102"/>
  <c r="E253" i="102" s="1"/>
  <c r="G253" i="102" s="1"/>
  <c r="B254" i="102"/>
  <c r="C254" i="102"/>
  <c r="E254" i="102" s="1"/>
  <c r="G254" i="102" s="1"/>
  <c r="B255" i="102"/>
  <c r="C255" i="102"/>
  <c r="F255" i="102" s="1" a="1"/>
  <c r="F255" i="102" s="1"/>
  <c r="B256" i="102"/>
  <c r="C256" i="102"/>
  <c r="H256" i="102" s="1" a="1"/>
  <c r="H256" i="102" s="1"/>
  <c r="B257" i="102"/>
  <c r="C257" i="102"/>
  <c r="B258" i="102"/>
  <c r="C258" i="102"/>
  <c r="E258" i="102" s="1"/>
  <c r="G258" i="102" s="1"/>
  <c r="B259" i="102"/>
  <c r="C259" i="102"/>
  <c r="E259" i="102" s="1"/>
  <c r="G259" i="102" s="1"/>
  <c r="B260" i="102"/>
  <c r="C260" i="102"/>
  <c r="E260" i="102" s="1"/>
  <c r="G260" i="102" s="1"/>
  <c r="B261" i="102"/>
  <c r="C261" i="102"/>
  <c r="H261" i="102" s="1" a="1"/>
  <c r="H261" i="102" s="1"/>
  <c r="B262" i="102"/>
  <c r="C262" i="102"/>
  <c r="E262" i="102" s="1"/>
  <c r="G262" i="102" s="1"/>
  <c r="B263" i="102"/>
  <c r="C263" i="102"/>
  <c r="F263" i="102" s="1" a="1"/>
  <c r="F263" i="102" s="1"/>
  <c r="B264" i="102"/>
  <c r="C264" i="102"/>
  <c r="H264" i="102" s="1" a="1"/>
  <c r="H264" i="102" s="1"/>
  <c r="B265" i="102"/>
  <c r="C265" i="102"/>
  <c r="B266" i="102"/>
  <c r="C266" i="102"/>
  <c r="H266" i="102" s="1" a="1"/>
  <c r="H266" i="102" s="1"/>
  <c r="B267" i="102"/>
  <c r="C267" i="102"/>
  <c r="E267" i="102" s="1"/>
  <c r="G267" i="102" s="1"/>
  <c r="B268" i="102"/>
  <c r="C268" i="102"/>
  <c r="E268" i="102" s="1"/>
  <c r="G268" i="102" s="1"/>
  <c r="B269" i="102"/>
  <c r="C269" i="102"/>
  <c r="H269" i="102" s="1" a="1"/>
  <c r="H269" i="102" s="1"/>
  <c r="B270" i="102"/>
  <c r="C270" i="102"/>
  <c r="E270" i="102" s="1"/>
  <c r="G270" i="102" s="1"/>
  <c r="B271" i="102"/>
  <c r="C271" i="102"/>
  <c r="F271" i="102" s="1" a="1"/>
  <c r="F271" i="102" s="1"/>
  <c r="B272" i="102"/>
  <c r="C272" i="102"/>
  <c r="H272" i="102" s="1" a="1"/>
  <c r="H272" i="102" s="1"/>
  <c r="B273" i="102"/>
  <c r="C273" i="102"/>
  <c r="B274" i="102"/>
  <c r="C274" i="102"/>
  <c r="H274" i="102" s="1" a="1"/>
  <c r="H274" i="102" s="1"/>
  <c r="B275" i="102"/>
  <c r="C275" i="102"/>
  <c r="E275" i="102" s="1"/>
  <c r="G275" i="102" s="1"/>
  <c r="B276" i="102"/>
  <c r="C276" i="102"/>
  <c r="E276" i="102" s="1"/>
  <c r="G276" i="102" s="1"/>
  <c r="B277" i="102"/>
  <c r="C277" i="102"/>
  <c r="E277" i="102" s="1"/>
  <c r="G277" i="102" s="1"/>
  <c r="B278" i="102"/>
  <c r="C278" i="102"/>
  <c r="B279" i="102"/>
  <c r="C279" i="102"/>
  <c r="B280" i="102"/>
  <c r="C280" i="102"/>
  <c r="H280" i="102" s="1" a="1"/>
  <c r="H280" i="102" s="1"/>
  <c r="B281" i="102"/>
  <c r="C281" i="102"/>
  <c r="F281" i="102" s="1" a="1"/>
  <c r="F281" i="102" s="1"/>
  <c r="B282" i="102"/>
  <c r="C282" i="102"/>
  <c r="F282" i="102" s="1" a="1"/>
  <c r="F282" i="102" s="1"/>
  <c r="B283" i="102"/>
  <c r="C283" i="102"/>
  <c r="E283" i="102" s="1"/>
  <c r="G283" i="102" s="1"/>
  <c r="B284" i="102"/>
  <c r="C284" i="102"/>
  <c r="E284" i="102" s="1"/>
  <c r="G284" i="102" s="1"/>
  <c r="B285" i="102"/>
  <c r="C285" i="102"/>
  <c r="E285" i="102" s="1"/>
  <c r="G285" i="102" s="1"/>
  <c r="B286" i="102"/>
  <c r="C286" i="102"/>
  <c r="B287" i="102"/>
  <c r="C287" i="102"/>
  <c r="E287" i="102" s="1"/>
  <c r="G287" i="102" s="1"/>
  <c r="B288" i="102"/>
  <c r="C288" i="102"/>
  <c r="H288" i="102" s="1" a="1"/>
  <c r="H288" i="102" s="1"/>
  <c r="B289" i="102"/>
  <c r="C289" i="102"/>
  <c r="F289" i="102" s="1" a="1"/>
  <c r="F289" i="102" s="1"/>
  <c r="B290" i="102"/>
  <c r="C290" i="102"/>
  <c r="F290" i="102" s="1" a="1"/>
  <c r="F290" i="102" s="1"/>
  <c r="B291" i="102"/>
  <c r="C291" i="102"/>
  <c r="E291" i="102" s="1"/>
  <c r="G291" i="102" s="1"/>
  <c r="B292" i="102"/>
  <c r="C292" i="102"/>
  <c r="E292" i="102" s="1"/>
  <c r="G292" i="102" s="1"/>
  <c r="B293" i="102"/>
  <c r="C293" i="102"/>
  <c r="F293" i="102" s="1" a="1"/>
  <c r="F293" i="102" s="1"/>
  <c r="B294" i="102"/>
  <c r="C294" i="102"/>
  <c r="B295" i="102"/>
  <c r="C295" i="102"/>
  <c r="B296" i="102"/>
  <c r="C296" i="102"/>
  <c r="H296" i="102" s="1" a="1"/>
  <c r="H296" i="102" s="1"/>
  <c r="B297" i="102"/>
  <c r="C297" i="102"/>
  <c r="H297" i="102" s="1" a="1"/>
  <c r="H297" i="102" s="1"/>
  <c r="B298" i="102"/>
  <c r="C298" i="102"/>
  <c r="F298" i="102" s="1" a="1"/>
  <c r="F298" i="102" s="1"/>
  <c r="B299" i="102"/>
  <c r="C299" i="102"/>
  <c r="E299" i="102" s="1"/>
  <c r="G299" i="102" s="1"/>
  <c r="B300" i="102"/>
  <c r="C300" i="102"/>
  <c r="F300" i="102" s="1" a="1"/>
  <c r="F300" i="102" s="1"/>
  <c r="B301" i="102"/>
  <c r="C301" i="102"/>
  <c r="E301" i="102" s="1"/>
  <c r="G301" i="102" s="1"/>
  <c r="B302" i="102"/>
  <c r="C302" i="102"/>
  <c r="B303" i="102"/>
  <c r="C303" i="102"/>
  <c r="E303" i="102" s="1"/>
  <c r="G303" i="102" s="1"/>
  <c r="B304" i="102"/>
  <c r="C304" i="102"/>
  <c r="H304" i="102" s="1" a="1"/>
  <c r="H304" i="102" s="1"/>
  <c r="B305" i="102"/>
  <c r="C305" i="102"/>
  <c r="H305" i="102" s="1" a="1"/>
  <c r="H305" i="102" s="1"/>
  <c r="B306" i="102"/>
  <c r="C306" i="102"/>
  <c r="E306" i="102" s="1"/>
  <c r="G306" i="102" s="1"/>
  <c r="B307" i="102"/>
  <c r="C307" i="102"/>
  <c r="E307" i="102" s="1"/>
  <c r="G307" i="102" s="1"/>
  <c r="B308" i="102"/>
  <c r="C308" i="102"/>
  <c r="F308" i="102" s="1" a="1"/>
  <c r="F308" i="102" s="1"/>
  <c r="B309" i="102"/>
  <c r="C309" i="102"/>
  <c r="H309" i="102" s="1" a="1"/>
  <c r="H309" i="102" s="1"/>
  <c r="B310" i="102"/>
  <c r="C310" i="102"/>
  <c r="F310" i="102" s="1" a="1"/>
  <c r="F310" i="102" s="1"/>
  <c r="B311" i="102"/>
  <c r="C311" i="102"/>
  <c r="F311" i="102" s="1" a="1"/>
  <c r="F311" i="102" s="1"/>
  <c r="B312" i="102"/>
  <c r="C312" i="102"/>
  <c r="F312" i="102" s="1" a="1"/>
  <c r="F312" i="102" s="1"/>
  <c r="B313" i="102"/>
  <c r="C313" i="102"/>
  <c r="H313" i="102" s="1" a="1"/>
  <c r="H313" i="102" s="1"/>
  <c r="B314" i="102"/>
  <c r="C314" i="102"/>
  <c r="E314" i="102" s="1"/>
  <c r="G314" i="102" s="1"/>
  <c r="B315" i="102"/>
  <c r="C315" i="102"/>
  <c r="E315" i="102" s="1"/>
  <c r="G315" i="102" s="1"/>
  <c r="B316" i="102"/>
  <c r="C316" i="102"/>
  <c r="F316" i="102" s="1" a="1"/>
  <c r="F316" i="102" s="1"/>
  <c r="B317" i="102"/>
  <c r="C317" i="102"/>
  <c r="F317" i="102" s="1" a="1"/>
  <c r="F317" i="102" s="1"/>
  <c r="B318" i="102"/>
  <c r="C318" i="102"/>
  <c r="H318" i="102" s="1" a="1"/>
  <c r="H318" i="102" s="1"/>
  <c r="B319" i="102"/>
  <c r="C319" i="102"/>
  <c r="H319" i="102" s="1" a="1"/>
  <c r="H319" i="102" s="1"/>
  <c r="B320" i="102"/>
  <c r="C320" i="102"/>
  <c r="H320" i="102" s="1" a="1"/>
  <c r="H320" i="102" s="1"/>
  <c r="B321" i="102"/>
  <c r="C321" i="102"/>
  <c r="H321" i="102" s="1" a="1"/>
  <c r="H321" i="102" s="1"/>
  <c r="B322" i="102"/>
  <c r="C322" i="102"/>
  <c r="H322" i="102" s="1" a="1"/>
  <c r="H322" i="102" s="1"/>
  <c r="B323" i="102"/>
  <c r="C323" i="102"/>
  <c r="E323" i="102" s="1"/>
  <c r="G323" i="102" s="1"/>
  <c r="B324" i="102"/>
  <c r="C324" i="102"/>
  <c r="F324" i="102" s="1" a="1"/>
  <c r="F324" i="102" s="1"/>
  <c r="B325" i="102"/>
  <c r="C325" i="102"/>
  <c r="H325" i="102" s="1" a="1"/>
  <c r="H325" i="102" s="1"/>
  <c r="B326" i="102"/>
  <c r="C326" i="102"/>
  <c r="H326" i="102" s="1" a="1"/>
  <c r="H326" i="102" s="1"/>
  <c r="B327" i="102"/>
  <c r="C327" i="102"/>
  <c r="E327" i="102" s="1"/>
  <c r="G327" i="102" s="1"/>
  <c r="B328" i="102"/>
  <c r="C328" i="102"/>
  <c r="E328" i="102" s="1"/>
  <c r="G328" i="102" s="1"/>
  <c r="B329" i="102"/>
  <c r="C329" i="102"/>
  <c r="H329" i="102" s="1" a="1"/>
  <c r="H329" i="102" s="1"/>
  <c r="B330" i="102"/>
  <c r="C330" i="102"/>
  <c r="E330" i="102" s="1"/>
  <c r="G330" i="102" s="1"/>
  <c r="B331" i="102"/>
  <c r="C331" i="102"/>
  <c r="E331" i="102" s="1"/>
  <c r="G331" i="102" s="1"/>
  <c r="B332" i="102"/>
  <c r="C332" i="102"/>
  <c r="F332" i="102" s="1" a="1"/>
  <c r="F332" i="102" s="1"/>
  <c r="B333" i="102"/>
  <c r="C333" i="102"/>
  <c r="F333" i="102" s="1" a="1"/>
  <c r="F333" i="102" s="1"/>
  <c r="B334" i="102"/>
  <c r="C334" i="102"/>
  <c r="H334" i="102" s="1" a="1"/>
  <c r="H334" i="102" s="1"/>
  <c r="B335" i="102"/>
  <c r="C335" i="102"/>
  <c r="H335" i="102" s="1" a="1"/>
  <c r="H335" i="102" s="1"/>
  <c r="B336" i="102"/>
  <c r="C336" i="102"/>
  <c r="E336" i="102" s="1"/>
  <c r="G336" i="102" s="1"/>
  <c r="B337" i="102"/>
  <c r="C337" i="102"/>
  <c r="E337" i="102" s="1"/>
  <c r="G337" i="102" s="1"/>
  <c r="B338" i="102"/>
  <c r="C338" i="102"/>
  <c r="E338" i="102" s="1"/>
  <c r="G338" i="102" s="1"/>
  <c r="B339" i="102"/>
  <c r="C339" i="102"/>
  <c r="E339" i="102" s="1"/>
  <c r="G339" i="102" s="1"/>
  <c r="B340" i="102"/>
  <c r="C340" i="102"/>
  <c r="F340" i="102" s="1" a="1"/>
  <c r="F340" i="102" s="1"/>
  <c r="B341" i="102"/>
  <c r="C341" i="102"/>
  <c r="E341" i="102" s="1"/>
  <c r="G341" i="102" s="1"/>
  <c r="B342" i="102"/>
  <c r="C342" i="102"/>
  <c r="H342" i="102" s="1" a="1"/>
  <c r="H342" i="102" s="1"/>
  <c r="B343" i="102"/>
  <c r="C343" i="102"/>
  <c r="E343" i="102" s="1"/>
  <c r="G343" i="102" s="1"/>
  <c r="B344" i="102"/>
  <c r="C344" i="102"/>
  <c r="H344" i="102" s="1" a="1"/>
  <c r="H344" i="102" s="1"/>
  <c r="B345" i="102"/>
  <c r="C345" i="102"/>
  <c r="H345" i="102" s="1" a="1"/>
  <c r="H345" i="102" s="1"/>
  <c r="B346" i="102"/>
  <c r="C346" i="102"/>
  <c r="E346" i="102" s="1"/>
  <c r="G346" i="102" s="1"/>
  <c r="B347" i="102"/>
  <c r="C347" i="102"/>
  <c r="E347" i="102" s="1"/>
  <c r="G347" i="102" s="1"/>
  <c r="B348" i="102"/>
  <c r="C348" i="102"/>
  <c r="F348" i="102" s="1" a="1"/>
  <c r="F348" i="102" s="1"/>
  <c r="B349" i="102"/>
  <c r="C349" i="102"/>
  <c r="E349" i="102" s="1"/>
  <c r="G349" i="102" s="1"/>
  <c r="B350" i="102"/>
  <c r="C350" i="102"/>
  <c r="H350" i="102" s="1" a="1"/>
  <c r="H350" i="102" s="1"/>
  <c r="B351" i="102"/>
  <c r="C351" i="102"/>
  <c r="E351" i="102" s="1"/>
  <c r="G351" i="102" s="1"/>
  <c r="B352" i="102"/>
  <c r="C352" i="102"/>
  <c r="F352" i="102" s="1" a="1"/>
  <c r="F352" i="102" s="1"/>
  <c r="B353" i="102"/>
  <c r="C353" i="102"/>
  <c r="E353" i="102" s="1"/>
  <c r="G353" i="102" s="1"/>
  <c r="B354" i="102"/>
  <c r="C354" i="102"/>
  <c r="H354" i="102" s="1" a="1"/>
  <c r="H354" i="102" s="1"/>
  <c r="B355" i="102"/>
  <c r="C355" i="102"/>
  <c r="H355" i="102" s="1" a="1"/>
  <c r="H355" i="102" s="1"/>
  <c r="B356" i="102"/>
  <c r="C356" i="102"/>
  <c r="H356" i="102" s="1" a="1"/>
  <c r="H356" i="102" s="1"/>
  <c r="B357" i="102"/>
  <c r="C357" i="102"/>
  <c r="F357" i="102" s="1" a="1"/>
  <c r="F357" i="102" s="1"/>
  <c r="B358" i="102"/>
  <c r="C358" i="102"/>
  <c r="E358" i="102" s="1"/>
  <c r="G358" i="102" s="1"/>
  <c r="B359" i="102"/>
  <c r="C359" i="102"/>
  <c r="E359" i="102" s="1"/>
  <c r="G359" i="102" s="1"/>
  <c r="B360" i="102"/>
  <c r="C360" i="102"/>
  <c r="F360" i="102" s="1" a="1"/>
  <c r="F360" i="102" s="1"/>
  <c r="B361" i="102"/>
  <c r="C361" i="102"/>
  <c r="F361" i="102" s="1" a="1"/>
  <c r="F361" i="102" s="1"/>
  <c r="B362" i="102"/>
  <c r="C362" i="102"/>
  <c r="F362" i="102" s="1" a="1"/>
  <c r="F362" i="102" s="1"/>
  <c r="B363" i="102"/>
  <c r="C363" i="102"/>
  <c r="F363" i="102" s="1" a="1"/>
  <c r="F363" i="102" s="1"/>
  <c r="B364" i="102"/>
  <c r="C364" i="102"/>
  <c r="F364" i="102" s="1" a="1"/>
  <c r="F364" i="102" s="1"/>
  <c r="B365" i="102"/>
  <c r="C365" i="102"/>
  <c r="F365" i="102" s="1" a="1"/>
  <c r="F365" i="102" s="1"/>
  <c r="B366" i="102"/>
  <c r="C366" i="102"/>
  <c r="F366" i="102" s="1" a="1"/>
  <c r="F366" i="102" s="1"/>
  <c r="B3" i="103"/>
  <c r="C3" i="103"/>
  <c r="E3" i="103" s="1"/>
  <c r="G3" i="103" s="1"/>
  <c r="B4" i="103"/>
  <c r="C4" i="103"/>
  <c r="F4" i="103" s="1" a="1"/>
  <c r="F4" i="103" s="1"/>
  <c r="B5" i="103"/>
  <c r="C5" i="103"/>
  <c r="F5" i="103" s="1" a="1"/>
  <c r="F5" i="103" s="1"/>
  <c r="B6" i="103"/>
  <c r="C6" i="103"/>
  <c r="F6" i="103" s="1" a="1"/>
  <c r="F6" i="103" s="1"/>
  <c r="B7" i="103"/>
  <c r="C7" i="103"/>
  <c r="F7" i="103" s="1" a="1"/>
  <c r="F7" i="103" s="1"/>
  <c r="B8" i="103"/>
  <c r="C8" i="103"/>
  <c r="B9" i="103"/>
  <c r="C9" i="103"/>
  <c r="F9" i="103" s="1" a="1"/>
  <c r="F9" i="103" s="1"/>
  <c r="B10" i="103"/>
  <c r="C10" i="103"/>
  <c r="F10" i="103" s="1" a="1"/>
  <c r="F10" i="103" s="1"/>
  <c r="B11" i="103"/>
  <c r="C11" i="103"/>
  <c r="F11" i="103" s="1" a="1"/>
  <c r="F11" i="103" s="1"/>
  <c r="B12" i="103"/>
  <c r="C12" i="103"/>
  <c r="F12" i="103" s="1" a="1"/>
  <c r="F12" i="103" s="1"/>
  <c r="B13" i="103"/>
  <c r="C13" i="103"/>
  <c r="F13" i="103" s="1" a="1"/>
  <c r="F13" i="103" s="1"/>
  <c r="B14" i="103"/>
  <c r="C14" i="103"/>
  <c r="F14" i="103" s="1" a="1"/>
  <c r="F14" i="103" s="1"/>
  <c r="B15" i="103"/>
  <c r="C15" i="103"/>
  <c r="F15" i="103" s="1" a="1"/>
  <c r="F15" i="103" s="1"/>
  <c r="B16" i="103"/>
  <c r="C16" i="103"/>
  <c r="B17" i="103"/>
  <c r="C17" i="103"/>
  <c r="F17" i="103" s="1" a="1"/>
  <c r="F17" i="103" s="1"/>
  <c r="B18" i="103"/>
  <c r="C18" i="103"/>
  <c r="F18" i="103" s="1" a="1"/>
  <c r="F18" i="103" s="1"/>
  <c r="B19" i="103"/>
  <c r="C19" i="103"/>
  <c r="F19" i="103" s="1" a="1"/>
  <c r="F19" i="103" s="1"/>
  <c r="B20" i="103"/>
  <c r="C20" i="103"/>
  <c r="F20" i="103" s="1" a="1"/>
  <c r="F20" i="103" s="1"/>
  <c r="B21" i="103"/>
  <c r="C21" i="103"/>
  <c r="F21" i="103" s="1" a="1"/>
  <c r="F21" i="103" s="1"/>
  <c r="B22" i="103"/>
  <c r="C22" i="103"/>
  <c r="F22" i="103" s="1" a="1"/>
  <c r="F22" i="103" s="1"/>
  <c r="B23" i="103"/>
  <c r="C23" i="103"/>
  <c r="F23" i="103" s="1" a="1"/>
  <c r="F23" i="103" s="1"/>
  <c r="B24" i="103"/>
  <c r="C24" i="103"/>
  <c r="B25" i="103"/>
  <c r="C25" i="103"/>
  <c r="F25" i="103" s="1" a="1"/>
  <c r="F25" i="103" s="1"/>
  <c r="B26" i="103"/>
  <c r="C26" i="103"/>
  <c r="F26" i="103" s="1" a="1"/>
  <c r="F26" i="103" s="1"/>
  <c r="B27" i="103"/>
  <c r="C27" i="103"/>
  <c r="F27" i="103" s="1" a="1"/>
  <c r="F27" i="103" s="1"/>
  <c r="B28" i="103"/>
  <c r="C28" i="103"/>
  <c r="F28" i="103" s="1" a="1"/>
  <c r="F28" i="103" s="1"/>
  <c r="B29" i="103"/>
  <c r="C29" i="103"/>
  <c r="F29" i="103" s="1" a="1"/>
  <c r="F29" i="103" s="1"/>
  <c r="B30" i="103"/>
  <c r="C30" i="103"/>
  <c r="F30" i="103" s="1" a="1"/>
  <c r="F30" i="103" s="1"/>
  <c r="B31" i="103"/>
  <c r="C31" i="103"/>
  <c r="F31" i="103" s="1" a="1"/>
  <c r="F31" i="103" s="1"/>
  <c r="B32" i="103"/>
  <c r="C32" i="103"/>
  <c r="B33" i="103"/>
  <c r="C33" i="103"/>
  <c r="F33" i="103" s="1" a="1"/>
  <c r="F33" i="103" s="1"/>
  <c r="B34" i="103"/>
  <c r="C34" i="103"/>
  <c r="F34" i="103" s="1" a="1"/>
  <c r="F34" i="103" s="1"/>
  <c r="B35" i="103"/>
  <c r="C35" i="103"/>
  <c r="F35" i="103" s="1" a="1"/>
  <c r="F35" i="103" s="1"/>
  <c r="B36" i="103"/>
  <c r="C36" i="103"/>
  <c r="F36" i="103" s="1" a="1"/>
  <c r="F36" i="103" s="1"/>
  <c r="B37" i="103"/>
  <c r="C37" i="103"/>
  <c r="F37" i="103" s="1" a="1"/>
  <c r="F37" i="103" s="1"/>
  <c r="B38" i="103"/>
  <c r="C38" i="103"/>
  <c r="F38" i="103" s="1" a="1"/>
  <c r="F38" i="103" s="1"/>
  <c r="B39" i="103"/>
  <c r="C39" i="103"/>
  <c r="F39" i="103" s="1" a="1"/>
  <c r="F39" i="103" s="1"/>
  <c r="B40" i="103"/>
  <c r="C40" i="103"/>
  <c r="B41" i="103"/>
  <c r="C41" i="103"/>
  <c r="F41" i="103" s="1" a="1"/>
  <c r="F41" i="103" s="1"/>
  <c r="B42" i="103"/>
  <c r="C42" i="103"/>
  <c r="F42" i="103" s="1" a="1"/>
  <c r="F42" i="103" s="1"/>
  <c r="B43" i="103"/>
  <c r="C43" i="103"/>
  <c r="F43" i="103" s="1" a="1"/>
  <c r="F43" i="103" s="1"/>
  <c r="B44" i="103"/>
  <c r="C44" i="103"/>
  <c r="F44" i="103" s="1" a="1"/>
  <c r="F44" i="103" s="1"/>
  <c r="B45" i="103"/>
  <c r="C45" i="103"/>
  <c r="F45" i="103" s="1" a="1"/>
  <c r="F45" i="103" s="1"/>
  <c r="B46" i="103"/>
  <c r="C46" i="103"/>
  <c r="F46" i="103" s="1" a="1"/>
  <c r="F46" i="103" s="1"/>
  <c r="B47" i="103"/>
  <c r="C47" i="103"/>
  <c r="F47" i="103" s="1" a="1"/>
  <c r="F47" i="103" s="1"/>
  <c r="B48" i="103"/>
  <c r="C48" i="103"/>
  <c r="B49" i="103"/>
  <c r="C49" i="103"/>
  <c r="F49" i="103" s="1" a="1"/>
  <c r="F49" i="103" s="1"/>
  <c r="B50" i="103"/>
  <c r="C50" i="103"/>
  <c r="F50" i="103" s="1" a="1"/>
  <c r="F50" i="103" s="1"/>
  <c r="B51" i="103"/>
  <c r="C51" i="103"/>
  <c r="F51" i="103" s="1" a="1"/>
  <c r="F51" i="103" s="1"/>
  <c r="B52" i="103"/>
  <c r="C52" i="103"/>
  <c r="F52" i="103" s="1" a="1"/>
  <c r="F52" i="103" s="1"/>
  <c r="B53" i="103"/>
  <c r="C53" i="103"/>
  <c r="F53" i="103" s="1" a="1"/>
  <c r="F53" i="103" s="1"/>
  <c r="B54" i="103"/>
  <c r="C54" i="103"/>
  <c r="F54" i="103" s="1" a="1"/>
  <c r="F54" i="103" s="1"/>
  <c r="B55" i="103"/>
  <c r="C55" i="103"/>
  <c r="F55" i="103" s="1" a="1"/>
  <c r="F55" i="103" s="1"/>
  <c r="B56" i="103"/>
  <c r="C56" i="103"/>
  <c r="B57" i="103"/>
  <c r="C57" i="103"/>
  <c r="F57" i="103" s="1" a="1"/>
  <c r="F57" i="103" s="1"/>
  <c r="B58" i="103"/>
  <c r="C58" i="103"/>
  <c r="F58" i="103" s="1" a="1"/>
  <c r="F58" i="103" s="1"/>
  <c r="B59" i="103"/>
  <c r="C59" i="103"/>
  <c r="F59" i="103" s="1" a="1"/>
  <c r="F59" i="103" s="1"/>
  <c r="B60" i="103"/>
  <c r="C60" i="103"/>
  <c r="F60" i="103" s="1" a="1"/>
  <c r="F60" i="103" s="1"/>
  <c r="B61" i="103"/>
  <c r="C61" i="103"/>
  <c r="F61" i="103" s="1" a="1"/>
  <c r="F61" i="103" s="1"/>
  <c r="B62" i="103"/>
  <c r="C62" i="103"/>
  <c r="F62" i="103" s="1" a="1"/>
  <c r="F62" i="103" s="1"/>
  <c r="B63" i="103"/>
  <c r="C63" i="103"/>
  <c r="F63" i="103" s="1" a="1"/>
  <c r="F63" i="103" s="1"/>
  <c r="B64" i="103"/>
  <c r="C64" i="103"/>
  <c r="B65" i="103"/>
  <c r="C65" i="103"/>
  <c r="F65" i="103" s="1" a="1"/>
  <c r="F65" i="103" s="1"/>
  <c r="B66" i="103"/>
  <c r="C66" i="103"/>
  <c r="F66" i="103" s="1" a="1"/>
  <c r="F66" i="103" s="1"/>
  <c r="B67" i="103"/>
  <c r="C67" i="103"/>
  <c r="F67" i="103" s="1" a="1"/>
  <c r="F67" i="103" s="1"/>
  <c r="B68" i="103"/>
  <c r="C68" i="103"/>
  <c r="F68" i="103" s="1" a="1"/>
  <c r="F68" i="103" s="1"/>
  <c r="B69" i="103"/>
  <c r="C69" i="103"/>
  <c r="F69" i="103" s="1" a="1"/>
  <c r="F69" i="103" s="1"/>
  <c r="B70" i="103"/>
  <c r="C70" i="103"/>
  <c r="F70" i="103" s="1" a="1"/>
  <c r="F70" i="103" s="1"/>
  <c r="B71" i="103"/>
  <c r="C71" i="103"/>
  <c r="F71" i="103" s="1" a="1"/>
  <c r="F71" i="103" s="1"/>
  <c r="B72" i="103"/>
  <c r="C72" i="103"/>
  <c r="B73" i="103"/>
  <c r="C73" i="103"/>
  <c r="F73" i="103" s="1" a="1"/>
  <c r="F73" i="103" s="1"/>
  <c r="B74" i="103"/>
  <c r="C74" i="103"/>
  <c r="F74" i="103" s="1" a="1"/>
  <c r="F74" i="103" s="1"/>
  <c r="B75" i="103"/>
  <c r="C75" i="103"/>
  <c r="F75" i="103" s="1" a="1"/>
  <c r="F75" i="103" s="1"/>
  <c r="B76" i="103"/>
  <c r="C76" i="103"/>
  <c r="F76" i="103" s="1" a="1"/>
  <c r="F76" i="103" s="1"/>
  <c r="B77" i="103"/>
  <c r="C77" i="103"/>
  <c r="F77" i="103" s="1" a="1"/>
  <c r="F77" i="103" s="1"/>
  <c r="B78" i="103"/>
  <c r="C78" i="103"/>
  <c r="F78" i="103" s="1" a="1"/>
  <c r="F78" i="103" s="1"/>
  <c r="B79" i="103"/>
  <c r="C79" i="103"/>
  <c r="F79" i="103" s="1" a="1"/>
  <c r="F79" i="103" s="1"/>
  <c r="B80" i="103"/>
  <c r="C80" i="103"/>
  <c r="B81" i="103"/>
  <c r="C81" i="103"/>
  <c r="F81" i="103" s="1" a="1"/>
  <c r="F81" i="103" s="1"/>
  <c r="B82" i="103"/>
  <c r="C82" i="103"/>
  <c r="F82" i="103" s="1" a="1"/>
  <c r="F82" i="103" s="1"/>
  <c r="B83" i="103"/>
  <c r="C83" i="103"/>
  <c r="F83" i="103" s="1" a="1"/>
  <c r="F83" i="103" s="1"/>
  <c r="B84" i="103"/>
  <c r="C84" i="103"/>
  <c r="F84" i="103" s="1" a="1"/>
  <c r="F84" i="103" s="1"/>
  <c r="B85" i="103"/>
  <c r="C85" i="103"/>
  <c r="F85" i="103" s="1" a="1"/>
  <c r="F85" i="103" s="1"/>
  <c r="B86" i="103"/>
  <c r="C86" i="103"/>
  <c r="F86" i="103" s="1" a="1"/>
  <c r="F86" i="103" s="1"/>
  <c r="B87" i="103"/>
  <c r="C87" i="103"/>
  <c r="H87" i="103" s="1" a="1"/>
  <c r="H87" i="103" s="1"/>
  <c r="B88" i="103"/>
  <c r="C88" i="103"/>
  <c r="F88" i="103" s="1" a="1"/>
  <c r="F88" i="103" s="1"/>
  <c r="B89" i="103"/>
  <c r="C89" i="103"/>
  <c r="E89" i="103" s="1"/>
  <c r="G89" i="103" s="1"/>
  <c r="B90" i="103"/>
  <c r="C90" i="103"/>
  <c r="F90" i="103" s="1" a="1"/>
  <c r="F90" i="103" s="1"/>
  <c r="B91" i="103"/>
  <c r="C91" i="103"/>
  <c r="B92" i="103"/>
  <c r="C92" i="103"/>
  <c r="E92" i="103" s="1"/>
  <c r="G92" i="103" s="1"/>
  <c r="B93" i="103"/>
  <c r="C93" i="103"/>
  <c r="E93" i="103" s="1"/>
  <c r="G93" i="103" s="1"/>
  <c r="B94" i="103"/>
  <c r="C94" i="103"/>
  <c r="E94" i="103" s="1"/>
  <c r="G94" i="103" s="1"/>
  <c r="B95" i="103"/>
  <c r="C95" i="103"/>
  <c r="E95" i="103" s="1"/>
  <c r="G95" i="103" s="1"/>
  <c r="B96" i="103"/>
  <c r="C96" i="103"/>
  <c r="F96" i="103" s="1" a="1"/>
  <c r="F96" i="103" s="1"/>
  <c r="B97" i="103"/>
  <c r="C97" i="103"/>
  <c r="E97" i="103" s="1"/>
  <c r="G97" i="103" s="1"/>
  <c r="B98" i="103"/>
  <c r="C98" i="103"/>
  <c r="F98" i="103" s="1" a="1"/>
  <c r="F98" i="103" s="1"/>
  <c r="B99" i="103"/>
  <c r="C99" i="103"/>
  <c r="B100" i="103"/>
  <c r="C100" i="103"/>
  <c r="F100" i="103" s="1" a="1"/>
  <c r="F100" i="103" s="1"/>
  <c r="B101" i="103"/>
  <c r="C101" i="103"/>
  <c r="E101" i="103" s="1"/>
  <c r="G101" i="103" s="1"/>
  <c r="B102" i="103"/>
  <c r="C102" i="103"/>
  <c r="E102" i="103" s="1"/>
  <c r="G102" i="103" s="1"/>
  <c r="B103" i="103"/>
  <c r="C103" i="103"/>
  <c r="E103" i="103" s="1"/>
  <c r="G103" i="103" s="1"/>
  <c r="B104" i="103"/>
  <c r="C104" i="103"/>
  <c r="F104" i="103" s="1" a="1"/>
  <c r="F104" i="103" s="1"/>
  <c r="B105" i="103"/>
  <c r="C105" i="103"/>
  <c r="E105" i="103" s="1"/>
  <c r="G105" i="103" s="1"/>
  <c r="B106" i="103"/>
  <c r="C106" i="103"/>
  <c r="F106" i="103" s="1" a="1"/>
  <c r="F106" i="103" s="1"/>
  <c r="B107" i="103"/>
  <c r="C107" i="103"/>
  <c r="B108" i="103"/>
  <c r="C108" i="103"/>
  <c r="H108" i="103" s="1" a="1"/>
  <c r="H108" i="103" s="1"/>
  <c r="B109" i="103"/>
  <c r="C109" i="103"/>
  <c r="H109" i="103" s="1" a="1"/>
  <c r="H109" i="103" s="1"/>
  <c r="B110" i="103"/>
  <c r="C110" i="103"/>
  <c r="E110" i="103" s="1"/>
  <c r="G110" i="103" s="1"/>
  <c r="B111" i="103"/>
  <c r="C111" i="103"/>
  <c r="E111" i="103" s="1"/>
  <c r="G111" i="103" s="1"/>
  <c r="B112" i="103"/>
  <c r="C112" i="103"/>
  <c r="F112" i="103" s="1" a="1"/>
  <c r="F112" i="103" s="1"/>
  <c r="B113" i="103"/>
  <c r="C113" i="103"/>
  <c r="E113" i="103" s="1"/>
  <c r="G113" i="103" s="1"/>
  <c r="B114" i="103"/>
  <c r="C114" i="103"/>
  <c r="F114" i="103" s="1" a="1"/>
  <c r="F114" i="103" s="1"/>
  <c r="B115" i="103"/>
  <c r="C115" i="103"/>
  <c r="B116" i="103"/>
  <c r="C116" i="103"/>
  <c r="F116" i="103" s="1" a="1"/>
  <c r="F116" i="103" s="1"/>
  <c r="B117" i="103"/>
  <c r="C117" i="103"/>
  <c r="F117" i="103" s="1" a="1"/>
  <c r="F117" i="103" s="1"/>
  <c r="B118" i="103"/>
  <c r="C118" i="103"/>
  <c r="E118" i="103" s="1"/>
  <c r="G118" i="103" s="1"/>
  <c r="B119" i="103"/>
  <c r="C119" i="103"/>
  <c r="E119" i="103" s="1"/>
  <c r="G119" i="103" s="1"/>
  <c r="B120" i="103"/>
  <c r="C120" i="103"/>
  <c r="F120" i="103" s="1" a="1"/>
  <c r="F120" i="103" s="1"/>
  <c r="B121" i="103"/>
  <c r="C121" i="103"/>
  <c r="E121" i="103" s="1"/>
  <c r="G121" i="103" s="1"/>
  <c r="B122" i="103"/>
  <c r="C122" i="103"/>
  <c r="F122" i="103" s="1" a="1"/>
  <c r="F122" i="103" s="1"/>
  <c r="B123" i="103"/>
  <c r="C123" i="103"/>
  <c r="B124" i="103"/>
  <c r="C124" i="103"/>
  <c r="E124" i="103" s="1"/>
  <c r="G124" i="103" s="1"/>
  <c r="B125" i="103"/>
  <c r="C125" i="103"/>
  <c r="E125" i="103" s="1"/>
  <c r="G125" i="103" s="1"/>
  <c r="B126" i="103"/>
  <c r="C126" i="103"/>
  <c r="E126" i="103" s="1"/>
  <c r="G126" i="103" s="1"/>
  <c r="B127" i="103"/>
  <c r="C127" i="103"/>
  <c r="E127" i="103" s="1"/>
  <c r="G127" i="103" s="1"/>
  <c r="B128" i="103"/>
  <c r="C128" i="103"/>
  <c r="F128" i="103" s="1" a="1"/>
  <c r="F128" i="103" s="1"/>
  <c r="B129" i="103"/>
  <c r="C129" i="103"/>
  <c r="E129" i="103" s="1"/>
  <c r="G129" i="103" s="1"/>
  <c r="B130" i="103"/>
  <c r="C130" i="103"/>
  <c r="F130" i="103" s="1" a="1"/>
  <c r="F130" i="103" s="1"/>
  <c r="B131" i="103"/>
  <c r="C131" i="103"/>
  <c r="B132" i="103"/>
  <c r="C132" i="103"/>
  <c r="F132" i="103" s="1" a="1"/>
  <c r="F132" i="103" s="1"/>
  <c r="B133" i="103"/>
  <c r="C133" i="103"/>
  <c r="F133" i="103" s="1" a="1"/>
  <c r="F133" i="103" s="1"/>
  <c r="B134" i="103"/>
  <c r="C134" i="103"/>
  <c r="E134" i="103" s="1"/>
  <c r="G134" i="103" s="1"/>
  <c r="B135" i="103"/>
  <c r="C135" i="103"/>
  <c r="E135" i="103" s="1"/>
  <c r="G135" i="103" s="1"/>
  <c r="B136" i="103"/>
  <c r="C136" i="103"/>
  <c r="F136" i="103" s="1" a="1"/>
  <c r="F136" i="103" s="1"/>
  <c r="B137" i="103"/>
  <c r="C137" i="103"/>
  <c r="E137" i="103" s="1"/>
  <c r="G137" i="103" s="1"/>
  <c r="B138" i="103"/>
  <c r="C138" i="103"/>
  <c r="F138" i="103" s="1" a="1"/>
  <c r="F138" i="103" s="1"/>
  <c r="B139" i="103"/>
  <c r="C139" i="103"/>
  <c r="F139" i="103" s="1" a="1"/>
  <c r="F139" i="103" s="1"/>
  <c r="B140" i="103"/>
  <c r="C140" i="103"/>
  <c r="F140" i="103" s="1" a="1"/>
  <c r="F140" i="103" s="1"/>
  <c r="B141" i="103"/>
  <c r="C141" i="103"/>
  <c r="E141" i="103" s="1"/>
  <c r="G141" i="103" s="1"/>
  <c r="B142" i="103"/>
  <c r="C142" i="103"/>
  <c r="E142" i="103" s="1"/>
  <c r="G142" i="103" s="1"/>
  <c r="B143" i="103"/>
  <c r="C143" i="103"/>
  <c r="E143" i="103" s="1"/>
  <c r="G143" i="103" s="1"/>
  <c r="B144" i="103"/>
  <c r="C144" i="103"/>
  <c r="F144" i="103" s="1" a="1"/>
  <c r="F144" i="103" s="1"/>
  <c r="B145" i="103"/>
  <c r="C145" i="103"/>
  <c r="F145" i="103" s="1" a="1"/>
  <c r="F145" i="103" s="1"/>
  <c r="B146" i="103"/>
  <c r="C146" i="103"/>
  <c r="F146" i="103" s="1" a="1"/>
  <c r="F146" i="103" s="1"/>
  <c r="B147" i="103"/>
  <c r="C147" i="103"/>
  <c r="E147" i="103" s="1"/>
  <c r="G147" i="103" s="1"/>
  <c r="B148" i="103"/>
  <c r="C148" i="103"/>
  <c r="E148" i="103" s="1"/>
  <c r="G148" i="103" s="1"/>
  <c r="B149" i="103"/>
  <c r="C149" i="103"/>
  <c r="E149" i="103" s="1"/>
  <c r="G149" i="103" s="1"/>
  <c r="B150" i="103"/>
  <c r="C150" i="103"/>
  <c r="E150" i="103" s="1"/>
  <c r="G150" i="103" s="1"/>
  <c r="B151" i="103"/>
  <c r="C151" i="103"/>
  <c r="H151" i="103" s="1" a="1"/>
  <c r="H151" i="103" s="1"/>
  <c r="B152" i="103"/>
  <c r="C152" i="103"/>
  <c r="F152" i="103" s="1" a="1"/>
  <c r="F152" i="103" s="1"/>
  <c r="B153" i="103"/>
  <c r="C153" i="103"/>
  <c r="F153" i="103" s="1" a="1"/>
  <c r="F153" i="103" s="1"/>
  <c r="B154" i="103"/>
  <c r="C154" i="103"/>
  <c r="F154" i="103" s="1" a="1"/>
  <c r="F154" i="103" s="1"/>
  <c r="B155" i="103"/>
  <c r="C155" i="103"/>
  <c r="B156" i="103"/>
  <c r="C156" i="103"/>
  <c r="F156" i="103" s="1" a="1"/>
  <c r="F156" i="103" s="1"/>
  <c r="B157" i="103"/>
  <c r="C157" i="103"/>
  <c r="E157" i="103" s="1"/>
  <c r="G157" i="103" s="1"/>
  <c r="B158" i="103"/>
  <c r="C158" i="103"/>
  <c r="E158" i="103" s="1"/>
  <c r="G158" i="103" s="1"/>
  <c r="B159" i="103"/>
  <c r="C159" i="103"/>
  <c r="H159" i="103" s="1" a="1"/>
  <c r="H159" i="103" s="1"/>
  <c r="B160" i="103"/>
  <c r="C160" i="103"/>
  <c r="F160" i="103" s="1" a="1"/>
  <c r="F160" i="103" s="1"/>
  <c r="B161" i="103"/>
  <c r="C161" i="103"/>
  <c r="F161" i="103" s="1" a="1"/>
  <c r="F161" i="103" s="1"/>
  <c r="B162" i="103"/>
  <c r="C162" i="103"/>
  <c r="F162" i="103" s="1" a="1"/>
  <c r="F162" i="103" s="1"/>
  <c r="B163" i="103"/>
  <c r="C163" i="103"/>
  <c r="F163" i="103" s="1" a="1"/>
  <c r="F163" i="103" s="1"/>
  <c r="B164" i="103"/>
  <c r="C164" i="103"/>
  <c r="E164" i="103" s="1"/>
  <c r="G164" i="103" s="1"/>
  <c r="B165" i="103"/>
  <c r="C165" i="103"/>
  <c r="F165" i="103" s="1" a="1"/>
  <c r="F165" i="103" s="1"/>
  <c r="B166" i="103"/>
  <c r="C166" i="103"/>
  <c r="E166" i="103" s="1"/>
  <c r="G166" i="103" s="1"/>
  <c r="B167" i="103"/>
  <c r="C167" i="103"/>
  <c r="H167" i="103" s="1" a="1"/>
  <c r="H167" i="103" s="1"/>
  <c r="B168" i="103"/>
  <c r="C168" i="103"/>
  <c r="F168" i="103" s="1" a="1"/>
  <c r="F168" i="103" s="1"/>
  <c r="B169" i="103"/>
  <c r="C169" i="103"/>
  <c r="H169" i="103" s="1" a="1"/>
  <c r="H169" i="103" s="1"/>
  <c r="B170" i="103"/>
  <c r="C170" i="103"/>
  <c r="H170" i="103" s="1" a="1"/>
  <c r="H170" i="103" s="1"/>
  <c r="B171" i="103"/>
  <c r="C171" i="103"/>
  <c r="F171" i="103" s="1" a="1"/>
  <c r="F171" i="103" s="1"/>
  <c r="B172" i="103"/>
  <c r="C172" i="103"/>
  <c r="E172" i="103" s="1"/>
  <c r="G172" i="103" s="1"/>
  <c r="B173" i="103"/>
  <c r="C173" i="103"/>
  <c r="E173" i="103" s="1"/>
  <c r="G173" i="103" s="1"/>
  <c r="B174" i="103"/>
  <c r="C174" i="103"/>
  <c r="E174" i="103" s="1"/>
  <c r="G174" i="103" s="1"/>
  <c r="B175" i="103"/>
  <c r="C175" i="103"/>
  <c r="B176" i="103"/>
  <c r="C176" i="103"/>
  <c r="E176" i="103" s="1"/>
  <c r="G176" i="103" s="1"/>
  <c r="B177" i="103"/>
  <c r="C177" i="103"/>
  <c r="B178" i="103"/>
  <c r="C178" i="103"/>
  <c r="B179" i="103"/>
  <c r="C179" i="103"/>
  <c r="F179" i="103" s="1" a="1"/>
  <c r="F179" i="103" s="1"/>
  <c r="B180" i="103"/>
  <c r="C180" i="103"/>
  <c r="F180" i="103" s="1" a="1"/>
  <c r="F180" i="103" s="1"/>
  <c r="B181" i="103"/>
  <c r="C181" i="103"/>
  <c r="H181" i="103" s="1" a="1"/>
  <c r="H181" i="103" s="1"/>
  <c r="B182" i="103"/>
  <c r="C182" i="103"/>
  <c r="E182" i="103" s="1"/>
  <c r="G182" i="103" s="1"/>
  <c r="B183" i="103"/>
  <c r="C183" i="103"/>
  <c r="H183" i="103" s="1" a="1"/>
  <c r="H183" i="103" s="1"/>
  <c r="B184" i="103"/>
  <c r="C184" i="103"/>
  <c r="B185" i="103"/>
  <c r="C185" i="103"/>
  <c r="H185" i="103" s="1" a="1"/>
  <c r="H185" i="103" s="1"/>
  <c r="B186" i="103"/>
  <c r="C186" i="103"/>
  <c r="H186" i="103" s="1" a="1"/>
  <c r="H186" i="103" s="1"/>
  <c r="B187" i="103"/>
  <c r="C187" i="103"/>
  <c r="F187" i="103" s="1" a="1"/>
  <c r="F187" i="103" s="1"/>
  <c r="B188" i="103"/>
  <c r="C188" i="103"/>
  <c r="H188" i="103" s="1" a="1"/>
  <c r="H188" i="103" s="1"/>
  <c r="B189" i="103"/>
  <c r="C189" i="103"/>
  <c r="E189" i="103" s="1"/>
  <c r="G189" i="103" s="1"/>
  <c r="B190" i="103"/>
  <c r="C190" i="103"/>
  <c r="E190" i="103" s="1"/>
  <c r="G190" i="103" s="1"/>
  <c r="B191" i="103"/>
  <c r="C191" i="103"/>
  <c r="F191" i="103" s="1" a="1"/>
  <c r="F191" i="103" s="1"/>
  <c r="B192" i="103"/>
  <c r="C192" i="103"/>
  <c r="F192" i="103" s="1" a="1"/>
  <c r="F192" i="103" s="1"/>
  <c r="B193" i="103"/>
  <c r="C193" i="103"/>
  <c r="F193" i="103" s="1" a="1"/>
  <c r="F193" i="103" s="1"/>
  <c r="B194" i="103"/>
  <c r="C194" i="103"/>
  <c r="F194" i="103" s="1" a="1"/>
  <c r="F194" i="103" s="1"/>
  <c r="B195" i="103"/>
  <c r="C195" i="103"/>
  <c r="F195" i="103" s="1" a="1"/>
  <c r="F195" i="103" s="1"/>
  <c r="B196" i="103"/>
  <c r="C196" i="103"/>
  <c r="H196" i="103" s="1" a="1"/>
  <c r="H196" i="103" s="1"/>
  <c r="B197" i="103"/>
  <c r="C197" i="103"/>
  <c r="F197" i="103" s="1" a="1"/>
  <c r="F197" i="103" s="1"/>
  <c r="B198" i="103"/>
  <c r="C198" i="103"/>
  <c r="E198" i="103" s="1"/>
  <c r="G198" i="103" s="1"/>
  <c r="B199" i="103"/>
  <c r="C199" i="103"/>
  <c r="F199" i="103" s="1" a="1"/>
  <c r="F199" i="103" s="1"/>
  <c r="B200" i="103"/>
  <c r="C200" i="103"/>
  <c r="E200" i="103" s="1"/>
  <c r="G200" i="103" s="1"/>
  <c r="B201" i="103"/>
  <c r="C201" i="103"/>
  <c r="E201" i="103" s="1"/>
  <c r="G201" i="103" s="1"/>
  <c r="B202" i="103"/>
  <c r="C202" i="103"/>
  <c r="B203" i="103"/>
  <c r="C203" i="103"/>
  <c r="E203" i="103" s="1"/>
  <c r="G203" i="103" s="1"/>
  <c r="B204" i="103"/>
  <c r="C204" i="103"/>
  <c r="F204" i="103" s="1" a="1"/>
  <c r="F204" i="103" s="1"/>
  <c r="B205" i="103"/>
  <c r="C205" i="103"/>
  <c r="F205" i="103" s="1" a="1"/>
  <c r="F205" i="103" s="1"/>
  <c r="B206" i="103"/>
  <c r="C206" i="103"/>
  <c r="F206" i="103" s="1" a="1"/>
  <c r="F206" i="103" s="1"/>
  <c r="B207" i="103"/>
  <c r="C207" i="103"/>
  <c r="F207" i="103" s="1" a="1"/>
  <c r="F207" i="103" s="1"/>
  <c r="B208" i="103"/>
  <c r="C208" i="103"/>
  <c r="F208" i="103" s="1" a="1"/>
  <c r="F208" i="103" s="1"/>
  <c r="B209" i="103"/>
  <c r="C209" i="103"/>
  <c r="E209" i="103" s="1"/>
  <c r="G209" i="103" s="1"/>
  <c r="B210" i="103"/>
  <c r="C210" i="103"/>
  <c r="E210" i="103" s="1"/>
  <c r="G210" i="103" s="1"/>
  <c r="B211" i="103"/>
  <c r="C211" i="103"/>
  <c r="F211" i="103" s="1" a="1"/>
  <c r="F211" i="103" s="1"/>
  <c r="B212" i="103"/>
  <c r="C212" i="103"/>
  <c r="F212" i="103" s="1" a="1"/>
  <c r="F212" i="103" s="1"/>
  <c r="B213" i="103"/>
  <c r="C213" i="103"/>
  <c r="B214" i="103"/>
  <c r="C214" i="103"/>
  <c r="F214" i="103" s="1" a="1"/>
  <c r="F214" i="103" s="1"/>
  <c r="B215" i="103"/>
  <c r="C215" i="103"/>
  <c r="E215" i="103" s="1"/>
  <c r="G215" i="103" s="1"/>
  <c r="B216" i="103"/>
  <c r="C216" i="103"/>
  <c r="E216" i="103" s="1"/>
  <c r="G216" i="103" s="1"/>
  <c r="B217" i="103"/>
  <c r="C217" i="103"/>
  <c r="E217" i="103" s="1"/>
  <c r="G217" i="103" s="1"/>
  <c r="B218" i="103"/>
  <c r="C218" i="103"/>
  <c r="E218" i="103" s="1"/>
  <c r="G218" i="103" s="1"/>
  <c r="B219" i="103"/>
  <c r="C219" i="103"/>
  <c r="E219" i="103" s="1"/>
  <c r="G219" i="103" s="1"/>
  <c r="B220" i="103"/>
  <c r="C220" i="103"/>
  <c r="E220" i="103" s="1"/>
  <c r="G220" i="103" s="1"/>
  <c r="B221" i="103"/>
  <c r="C221" i="103"/>
  <c r="E221" i="103" s="1"/>
  <c r="G221" i="103" s="1"/>
  <c r="B222" i="103"/>
  <c r="C222" i="103"/>
  <c r="E222" i="103" s="1"/>
  <c r="G222" i="103" s="1"/>
  <c r="B223" i="103"/>
  <c r="C223" i="103"/>
  <c r="E223" i="103" s="1"/>
  <c r="G223" i="103" s="1"/>
  <c r="B224" i="103"/>
  <c r="C224" i="103"/>
  <c r="E224" i="103" s="1"/>
  <c r="G224" i="103" s="1"/>
  <c r="B225" i="103"/>
  <c r="C225" i="103"/>
  <c r="E225" i="103" s="1"/>
  <c r="G225" i="103" s="1"/>
  <c r="B226" i="103"/>
  <c r="C226" i="103"/>
  <c r="E226" i="103" s="1"/>
  <c r="G226" i="103" s="1"/>
  <c r="B227" i="103"/>
  <c r="C227" i="103"/>
  <c r="E227" i="103" s="1"/>
  <c r="G227" i="103" s="1"/>
  <c r="B228" i="103"/>
  <c r="C228" i="103"/>
  <c r="E228" i="103" s="1"/>
  <c r="G228" i="103" s="1"/>
  <c r="B229" i="103"/>
  <c r="C229" i="103"/>
  <c r="E229" i="103" s="1"/>
  <c r="G229" i="103" s="1"/>
  <c r="B230" i="103"/>
  <c r="C230" i="103"/>
  <c r="E230" i="103" s="1"/>
  <c r="G230" i="103" s="1"/>
  <c r="B231" i="103"/>
  <c r="C231" i="103"/>
  <c r="E231" i="103" s="1"/>
  <c r="G231" i="103" s="1"/>
  <c r="B232" i="103"/>
  <c r="C232" i="103"/>
  <c r="E232" i="103" s="1"/>
  <c r="G232" i="103" s="1"/>
  <c r="B233" i="103"/>
  <c r="C233" i="103"/>
  <c r="E233" i="103" s="1"/>
  <c r="G233" i="103" s="1"/>
  <c r="B234" i="103"/>
  <c r="C234" i="103"/>
  <c r="E234" i="103" s="1"/>
  <c r="G234" i="103" s="1"/>
  <c r="B235" i="103"/>
  <c r="C235" i="103"/>
  <c r="E235" i="103" s="1"/>
  <c r="G235" i="103" s="1"/>
  <c r="B236" i="103"/>
  <c r="C236" i="103"/>
  <c r="E236" i="103" s="1"/>
  <c r="G236" i="103" s="1"/>
  <c r="B237" i="103"/>
  <c r="C237" i="103"/>
  <c r="E237" i="103" s="1"/>
  <c r="G237" i="103" s="1"/>
  <c r="B238" i="103"/>
  <c r="C238" i="103"/>
  <c r="E238" i="103" s="1"/>
  <c r="G238" i="103" s="1"/>
  <c r="B239" i="103"/>
  <c r="C239" i="103"/>
  <c r="E239" i="103" s="1"/>
  <c r="G239" i="103" s="1"/>
  <c r="B240" i="103"/>
  <c r="C240" i="103"/>
  <c r="E240" i="103" s="1"/>
  <c r="G240" i="103" s="1"/>
  <c r="B241" i="103"/>
  <c r="C241" i="103"/>
  <c r="E241" i="103" s="1"/>
  <c r="G241" i="103" s="1"/>
  <c r="B242" i="103"/>
  <c r="C242" i="103"/>
  <c r="E242" i="103" s="1"/>
  <c r="G242" i="103" s="1"/>
  <c r="B243" i="103"/>
  <c r="C243" i="103"/>
  <c r="E243" i="103" s="1"/>
  <c r="G243" i="103" s="1"/>
  <c r="B244" i="103"/>
  <c r="C244" i="103"/>
  <c r="E244" i="103" s="1"/>
  <c r="G244" i="103" s="1"/>
  <c r="B245" i="103"/>
  <c r="C245" i="103"/>
  <c r="E245" i="103" s="1"/>
  <c r="G245" i="103" s="1"/>
  <c r="B246" i="103"/>
  <c r="C246" i="103"/>
  <c r="E246" i="103" s="1"/>
  <c r="G246" i="103" s="1"/>
  <c r="B247" i="103"/>
  <c r="C247" i="103"/>
  <c r="E247" i="103" s="1"/>
  <c r="G247" i="103" s="1"/>
  <c r="B248" i="103"/>
  <c r="C248" i="103"/>
  <c r="E248" i="103" s="1"/>
  <c r="G248" i="103" s="1"/>
  <c r="B249" i="103"/>
  <c r="C249" i="103"/>
  <c r="E249" i="103" s="1"/>
  <c r="G249" i="103" s="1"/>
  <c r="B250" i="103"/>
  <c r="C250" i="103"/>
  <c r="E250" i="103" s="1"/>
  <c r="G250" i="103" s="1"/>
  <c r="B251" i="103"/>
  <c r="C251" i="103"/>
  <c r="E251" i="103" s="1"/>
  <c r="G251" i="103" s="1"/>
  <c r="B252" i="103"/>
  <c r="C252" i="103"/>
  <c r="E252" i="103" s="1"/>
  <c r="G252" i="103" s="1"/>
  <c r="B253" i="103"/>
  <c r="C253" i="103"/>
  <c r="E253" i="103" s="1"/>
  <c r="G253" i="103" s="1"/>
  <c r="B254" i="103"/>
  <c r="C254" i="103"/>
  <c r="E254" i="103" s="1"/>
  <c r="G254" i="103" s="1"/>
  <c r="B255" i="103"/>
  <c r="C255" i="103"/>
  <c r="E255" i="103" s="1"/>
  <c r="G255" i="103" s="1"/>
  <c r="B256" i="103"/>
  <c r="C256" i="103"/>
  <c r="E256" i="103" s="1"/>
  <c r="G256" i="103" s="1"/>
  <c r="B257" i="103"/>
  <c r="C257" i="103"/>
  <c r="E257" i="103" s="1"/>
  <c r="G257" i="103" s="1"/>
  <c r="B258" i="103"/>
  <c r="C258" i="103"/>
  <c r="E258" i="103" s="1"/>
  <c r="G258" i="103" s="1"/>
  <c r="B259" i="103"/>
  <c r="C259" i="103"/>
  <c r="E259" i="103" s="1"/>
  <c r="G259" i="103" s="1"/>
  <c r="B260" i="103"/>
  <c r="C260" i="103"/>
  <c r="E260" i="103" s="1"/>
  <c r="G260" i="103" s="1"/>
  <c r="B261" i="103"/>
  <c r="C261" i="103"/>
  <c r="E261" i="103" s="1"/>
  <c r="G261" i="103" s="1"/>
  <c r="B262" i="103"/>
  <c r="C262" i="103"/>
  <c r="E262" i="103" s="1"/>
  <c r="G262" i="103" s="1"/>
  <c r="B263" i="103"/>
  <c r="C263" i="103"/>
  <c r="E263" i="103" s="1"/>
  <c r="G263" i="103" s="1"/>
  <c r="B264" i="103"/>
  <c r="C264" i="103"/>
  <c r="E264" i="103" s="1"/>
  <c r="G264" i="103" s="1"/>
  <c r="B265" i="103"/>
  <c r="C265" i="103"/>
  <c r="F265" i="103" s="1" a="1"/>
  <c r="F265" i="103" s="1"/>
  <c r="B266" i="103"/>
  <c r="C266" i="103"/>
  <c r="E266" i="103" s="1"/>
  <c r="G266" i="103" s="1"/>
  <c r="B267" i="103"/>
  <c r="C267" i="103"/>
  <c r="E267" i="103" s="1"/>
  <c r="G267" i="103" s="1"/>
  <c r="B268" i="103"/>
  <c r="C268" i="103"/>
  <c r="E268" i="103" s="1"/>
  <c r="G268" i="103" s="1"/>
  <c r="B269" i="103"/>
  <c r="C269" i="103"/>
  <c r="F269" i="103" s="1" a="1"/>
  <c r="F269" i="103" s="1"/>
  <c r="B270" i="103"/>
  <c r="C270" i="103"/>
  <c r="E270" i="103" s="1"/>
  <c r="G270" i="103" s="1"/>
  <c r="B271" i="103"/>
  <c r="C271" i="103"/>
  <c r="E271" i="103" s="1"/>
  <c r="G271" i="103" s="1"/>
  <c r="B272" i="103"/>
  <c r="C272" i="103"/>
  <c r="E272" i="103" s="1"/>
  <c r="G272" i="103" s="1"/>
  <c r="B273" i="103"/>
  <c r="C273" i="103"/>
  <c r="F273" i="103" s="1" a="1"/>
  <c r="F273" i="103" s="1"/>
  <c r="B274" i="103"/>
  <c r="C274" i="103"/>
  <c r="E274" i="103" s="1"/>
  <c r="G274" i="103" s="1"/>
  <c r="B275" i="103"/>
  <c r="C275" i="103"/>
  <c r="E275" i="103" s="1"/>
  <c r="G275" i="103" s="1"/>
  <c r="B276" i="103"/>
  <c r="C276" i="103"/>
  <c r="E276" i="103" s="1"/>
  <c r="G276" i="103" s="1"/>
  <c r="B277" i="103"/>
  <c r="C277" i="103"/>
  <c r="F277" i="103" s="1" a="1"/>
  <c r="F277" i="103" s="1"/>
  <c r="B278" i="103"/>
  <c r="C278" i="103"/>
  <c r="E278" i="103" s="1"/>
  <c r="G278" i="103" s="1"/>
  <c r="B279" i="103"/>
  <c r="C279" i="103"/>
  <c r="E279" i="103" s="1"/>
  <c r="G279" i="103" s="1"/>
  <c r="B280" i="103"/>
  <c r="C280" i="103"/>
  <c r="E280" i="103" s="1"/>
  <c r="G280" i="103" s="1"/>
  <c r="B281" i="103"/>
  <c r="C281" i="103"/>
  <c r="F281" i="103" s="1" a="1"/>
  <c r="F281" i="103" s="1"/>
  <c r="B282" i="103"/>
  <c r="C282" i="103"/>
  <c r="E282" i="103" s="1"/>
  <c r="G282" i="103" s="1"/>
  <c r="B283" i="103"/>
  <c r="C283" i="103"/>
  <c r="E283" i="103" s="1"/>
  <c r="G283" i="103" s="1"/>
  <c r="B284" i="103"/>
  <c r="C284" i="103"/>
  <c r="E284" i="103" s="1"/>
  <c r="G284" i="103" s="1"/>
  <c r="B285" i="103"/>
  <c r="C285" i="103"/>
  <c r="F285" i="103" s="1" a="1"/>
  <c r="F285" i="103" s="1"/>
  <c r="B286" i="103"/>
  <c r="C286" i="103"/>
  <c r="E286" i="103" s="1"/>
  <c r="G286" i="103" s="1"/>
  <c r="B287" i="103"/>
  <c r="C287" i="103"/>
  <c r="E287" i="103" s="1"/>
  <c r="G287" i="103" s="1"/>
  <c r="B288" i="103"/>
  <c r="C288" i="103"/>
  <c r="E288" i="103" s="1"/>
  <c r="G288" i="103" s="1"/>
  <c r="B289" i="103"/>
  <c r="C289" i="103"/>
  <c r="F289" i="103" s="1" a="1"/>
  <c r="F289" i="103" s="1"/>
  <c r="B290" i="103"/>
  <c r="C290" i="103"/>
  <c r="E290" i="103" s="1"/>
  <c r="G290" i="103" s="1"/>
  <c r="B291" i="103"/>
  <c r="C291" i="103"/>
  <c r="E291" i="103" s="1"/>
  <c r="G291" i="103" s="1"/>
  <c r="B292" i="103"/>
  <c r="C292" i="103"/>
  <c r="E292" i="103" s="1"/>
  <c r="G292" i="103" s="1"/>
  <c r="B293" i="103"/>
  <c r="C293" i="103"/>
  <c r="F293" i="103" s="1" a="1"/>
  <c r="F293" i="103" s="1"/>
  <c r="B294" i="103"/>
  <c r="C294" i="103"/>
  <c r="E294" i="103" s="1"/>
  <c r="G294" i="103" s="1"/>
  <c r="B295" i="103"/>
  <c r="C295" i="103"/>
  <c r="E295" i="103" s="1"/>
  <c r="G295" i="103" s="1"/>
  <c r="B296" i="103"/>
  <c r="C296" i="103"/>
  <c r="E296" i="103" s="1"/>
  <c r="G296" i="103" s="1"/>
  <c r="B297" i="103"/>
  <c r="C297" i="103"/>
  <c r="F297" i="103" s="1" a="1"/>
  <c r="F297" i="103" s="1"/>
  <c r="B298" i="103"/>
  <c r="C298" i="103"/>
  <c r="E298" i="103" s="1"/>
  <c r="G298" i="103" s="1"/>
  <c r="B299" i="103"/>
  <c r="C299" i="103"/>
  <c r="E299" i="103" s="1"/>
  <c r="G299" i="103" s="1"/>
  <c r="B300" i="103"/>
  <c r="C300" i="103"/>
  <c r="E300" i="103" s="1"/>
  <c r="G300" i="103" s="1"/>
  <c r="B301" i="103"/>
  <c r="C301" i="103"/>
  <c r="F301" i="103" s="1" a="1"/>
  <c r="F301" i="103" s="1"/>
  <c r="B302" i="103"/>
  <c r="C302" i="103"/>
  <c r="E302" i="103" s="1"/>
  <c r="G302" i="103" s="1"/>
  <c r="B303" i="103"/>
  <c r="C303" i="103"/>
  <c r="E303" i="103" s="1"/>
  <c r="G303" i="103" s="1"/>
  <c r="B304" i="103"/>
  <c r="C304" i="103"/>
  <c r="E304" i="103" s="1"/>
  <c r="G304" i="103" s="1"/>
  <c r="B305" i="103"/>
  <c r="C305" i="103"/>
  <c r="F305" i="103" s="1" a="1"/>
  <c r="F305" i="103" s="1"/>
  <c r="B306" i="103"/>
  <c r="C306" i="103"/>
  <c r="E306" i="103" s="1"/>
  <c r="G306" i="103" s="1"/>
  <c r="B307" i="103"/>
  <c r="C307" i="103"/>
  <c r="E307" i="103" s="1"/>
  <c r="G307" i="103" s="1"/>
  <c r="B308" i="103"/>
  <c r="C308" i="103"/>
  <c r="E308" i="103" s="1"/>
  <c r="G308" i="103" s="1"/>
  <c r="B309" i="103"/>
  <c r="C309" i="103"/>
  <c r="F309" i="103" s="1" a="1"/>
  <c r="F309" i="103" s="1"/>
  <c r="B310" i="103"/>
  <c r="C310" i="103"/>
  <c r="E310" i="103" s="1"/>
  <c r="G310" i="103" s="1"/>
  <c r="B311" i="103"/>
  <c r="C311" i="103"/>
  <c r="E311" i="103" s="1"/>
  <c r="G311" i="103" s="1"/>
  <c r="B312" i="103"/>
  <c r="C312" i="103"/>
  <c r="E312" i="103" s="1"/>
  <c r="G312" i="103" s="1"/>
  <c r="B313" i="103"/>
  <c r="C313" i="103"/>
  <c r="F313" i="103" s="1" a="1"/>
  <c r="F313" i="103" s="1"/>
  <c r="B314" i="103"/>
  <c r="C314" i="103"/>
  <c r="E314" i="103" s="1"/>
  <c r="G314" i="103" s="1"/>
  <c r="B315" i="103"/>
  <c r="C315" i="103"/>
  <c r="E315" i="103" s="1"/>
  <c r="G315" i="103" s="1"/>
  <c r="B316" i="103"/>
  <c r="C316" i="103"/>
  <c r="E316" i="103" s="1"/>
  <c r="G316" i="103" s="1"/>
  <c r="B317" i="103"/>
  <c r="C317" i="103"/>
  <c r="F317" i="103" s="1" a="1"/>
  <c r="F317" i="103" s="1"/>
  <c r="B318" i="103"/>
  <c r="C318" i="103"/>
  <c r="E318" i="103" s="1"/>
  <c r="G318" i="103" s="1"/>
  <c r="B319" i="103"/>
  <c r="C319" i="103"/>
  <c r="E319" i="103" s="1"/>
  <c r="G319" i="103" s="1"/>
  <c r="B320" i="103"/>
  <c r="C320" i="103"/>
  <c r="E320" i="103" s="1"/>
  <c r="G320" i="103" s="1"/>
  <c r="B321" i="103"/>
  <c r="C321" i="103"/>
  <c r="F321" i="103" s="1" a="1"/>
  <c r="F321" i="103" s="1"/>
  <c r="B322" i="103"/>
  <c r="C322" i="103"/>
  <c r="E322" i="103" s="1"/>
  <c r="G322" i="103" s="1"/>
  <c r="B323" i="103"/>
  <c r="C323" i="103"/>
  <c r="E323" i="103" s="1"/>
  <c r="G323" i="103" s="1"/>
  <c r="B324" i="103"/>
  <c r="C324" i="103"/>
  <c r="E324" i="103" s="1"/>
  <c r="G324" i="103" s="1"/>
  <c r="B325" i="103"/>
  <c r="C325" i="103"/>
  <c r="F325" i="103" s="1" a="1"/>
  <c r="F325" i="103" s="1"/>
  <c r="B326" i="103"/>
  <c r="C326" i="103"/>
  <c r="E326" i="103" s="1"/>
  <c r="G326" i="103" s="1"/>
  <c r="B327" i="103"/>
  <c r="C327" i="103"/>
  <c r="E327" i="103" s="1"/>
  <c r="G327" i="103" s="1"/>
  <c r="B328" i="103"/>
  <c r="C328" i="103"/>
  <c r="E328" i="103" s="1"/>
  <c r="G328" i="103" s="1"/>
  <c r="B329" i="103"/>
  <c r="C329" i="103"/>
  <c r="F329" i="103" s="1" a="1"/>
  <c r="F329" i="103" s="1"/>
  <c r="B330" i="103"/>
  <c r="C330" i="103"/>
  <c r="E330" i="103" s="1"/>
  <c r="G330" i="103" s="1"/>
  <c r="B331" i="103"/>
  <c r="C331" i="103"/>
  <c r="E331" i="103" s="1"/>
  <c r="G331" i="103" s="1"/>
  <c r="B332" i="103"/>
  <c r="C332" i="103"/>
  <c r="E332" i="103" s="1"/>
  <c r="G332" i="103" s="1"/>
  <c r="B333" i="103"/>
  <c r="C333" i="103"/>
  <c r="F333" i="103" s="1" a="1"/>
  <c r="F333" i="103" s="1"/>
  <c r="B334" i="103"/>
  <c r="C334" i="103"/>
  <c r="E334" i="103" s="1"/>
  <c r="G334" i="103" s="1"/>
  <c r="B335" i="103"/>
  <c r="C335" i="103"/>
  <c r="E335" i="103" s="1"/>
  <c r="G335" i="103" s="1"/>
  <c r="B336" i="103"/>
  <c r="C336" i="103"/>
  <c r="E336" i="103" s="1"/>
  <c r="G336" i="103" s="1"/>
  <c r="B337" i="103"/>
  <c r="C337" i="103"/>
  <c r="F337" i="103" s="1" a="1"/>
  <c r="F337" i="103" s="1"/>
  <c r="B338" i="103"/>
  <c r="C338" i="103"/>
  <c r="E338" i="103" s="1"/>
  <c r="G338" i="103" s="1"/>
  <c r="B339" i="103"/>
  <c r="C339" i="103"/>
  <c r="E339" i="103" s="1"/>
  <c r="G339" i="103" s="1"/>
  <c r="B340" i="103"/>
  <c r="C340" i="103"/>
  <c r="E340" i="103" s="1"/>
  <c r="G340" i="103" s="1"/>
  <c r="B341" i="103"/>
  <c r="C341" i="103"/>
  <c r="F341" i="103" s="1" a="1"/>
  <c r="F341" i="103" s="1"/>
  <c r="B342" i="103"/>
  <c r="C342" i="103"/>
  <c r="E342" i="103" s="1"/>
  <c r="G342" i="103" s="1"/>
  <c r="B343" i="103"/>
  <c r="C343" i="103"/>
  <c r="E343" i="103" s="1"/>
  <c r="G343" i="103" s="1"/>
  <c r="B344" i="103"/>
  <c r="C344" i="103"/>
  <c r="E344" i="103" s="1"/>
  <c r="G344" i="103" s="1"/>
  <c r="B345" i="103"/>
  <c r="C345" i="103"/>
  <c r="F345" i="103" s="1" a="1"/>
  <c r="F345" i="103" s="1"/>
  <c r="B346" i="103"/>
  <c r="C346" i="103"/>
  <c r="E346" i="103" s="1"/>
  <c r="G346" i="103" s="1"/>
  <c r="B347" i="103"/>
  <c r="C347" i="103"/>
  <c r="E347" i="103" s="1"/>
  <c r="G347" i="103" s="1"/>
  <c r="B348" i="103"/>
  <c r="C348" i="103"/>
  <c r="E348" i="103" s="1"/>
  <c r="G348" i="103" s="1"/>
  <c r="B349" i="103"/>
  <c r="C349" i="103"/>
  <c r="F349" i="103" s="1" a="1"/>
  <c r="F349" i="103" s="1"/>
  <c r="B350" i="103"/>
  <c r="C350" i="103"/>
  <c r="E350" i="103" s="1"/>
  <c r="G350" i="103" s="1"/>
  <c r="B351" i="103"/>
  <c r="C351" i="103"/>
  <c r="E351" i="103" s="1"/>
  <c r="G351" i="103" s="1"/>
  <c r="B352" i="103"/>
  <c r="C352" i="103"/>
  <c r="E352" i="103" s="1"/>
  <c r="G352" i="103" s="1"/>
  <c r="B353" i="103"/>
  <c r="C353" i="103"/>
  <c r="F353" i="103" s="1" a="1"/>
  <c r="F353" i="103" s="1"/>
  <c r="B354" i="103"/>
  <c r="C354" i="103"/>
  <c r="E354" i="103" s="1"/>
  <c r="G354" i="103" s="1"/>
  <c r="B355" i="103"/>
  <c r="C355" i="103"/>
  <c r="E355" i="103" s="1"/>
  <c r="G355" i="103" s="1"/>
  <c r="B356" i="103"/>
  <c r="C356" i="103"/>
  <c r="E356" i="103" s="1"/>
  <c r="G356" i="103" s="1"/>
  <c r="B357" i="103"/>
  <c r="C357" i="103"/>
  <c r="F357" i="103" s="1" a="1"/>
  <c r="F357" i="103" s="1"/>
  <c r="B358" i="103"/>
  <c r="C358" i="103"/>
  <c r="E358" i="103" s="1"/>
  <c r="G358" i="103" s="1"/>
  <c r="B359" i="103"/>
  <c r="C359" i="103"/>
  <c r="E359" i="103" s="1"/>
  <c r="G359" i="103" s="1"/>
  <c r="B360" i="103"/>
  <c r="C360" i="103"/>
  <c r="E360" i="103" s="1"/>
  <c r="G360" i="103" s="1"/>
  <c r="B361" i="103"/>
  <c r="C361" i="103"/>
  <c r="F361" i="103" s="1" a="1"/>
  <c r="F361" i="103" s="1"/>
  <c r="B362" i="103"/>
  <c r="C362" i="103"/>
  <c r="E362" i="103" s="1"/>
  <c r="G362" i="103" s="1"/>
  <c r="B363" i="103"/>
  <c r="C363" i="103"/>
  <c r="E363" i="103" s="1"/>
  <c r="G363" i="103" s="1"/>
  <c r="B364" i="103"/>
  <c r="C364" i="103"/>
  <c r="E364" i="103" s="1"/>
  <c r="G364" i="103" s="1"/>
  <c r="B365" i="103"/>
  <c r="C365" i="103"/>
  <c r="E365" i="103" s="1"/>
  <c r="G365" i="103" s="1"/>
  <c r="B366" i="103"/>
  <c r="C366" i="103"/>
  <c r="C2" i="103"/>
  <c r="C2" i="102"/>
  <c r="C2" i="101"/>
  <c r="C2" i="100"/>
  <c r="C2" i="99"/>
  <c r="C2" i="98"/>
  <c r="C2" i="97"/>
  <c r="C2" i="96"/>
  <c r="C2" i="94"/>
  <c r="C2" i="93"/>
  <c r="C2" i="92"/>
  <c r="H2" i="92" s="1" a="1"/>
  <c r="H2" i="92" s="1"/>
  <c r="C2" i="90"/>
  <c r="H2" i="90" s="1" a="1"/>
  <c r="H2" i="90" s="1"/>
  <c r="B2" i="103"/>
  <c r="B2" i="102"/>
  <c r="B2" i="101"/>
  <c r="B2" i="100"/>
  <c r="B2" i="99"/>
  <c r="B2" i="96"/>
  <c r="B2" i="94"/>
  <c r="B2" i="93"/>
  <c r="C2" i="91"/>
  <c r="H2" i="91" s="1" a="1"/>
  <c r="H2" i="91" s="1"/>
  <c r="C2" i="86"/>
  <c r="B2" i="92"/>
  <c r="B2" i="90"/>
  <c r="E19" i="106"/>
  <c r="F19" i="106"/>
  <c r="G19" i="106"/>
  <c r="H19" i="106"/>
  <c r="I19" i="106"/>
  <c r="J19" i="106"/>
  <c r="K19" i="106"/>
  <c r="L19" i="106"/>
  <c r="M19" i="106"/>
  <c r="N19" i="106"/>
  <c r="O19" i="106"/>
  <c r="P19" i="106"/>
  <c r="Q19" i="106"/>
  <c r="R19" i="106"/>
  <c r="S19" i="106"/>
  <c r="T19" i="106"/>
  <c r="U19" i="106"/>
  <c r="V19" i="106"/>
  <c r="W19" i="106"/>
  <c r="X19" i="106"/>
  <c r="Y19" i="106"/>
  <c r="Z19" i="106"/>
  <c r="AA19" i="106"/>
  <c r="AB19" i="106"/>
  <c r="AC19" i="106"/>
  <c r="AD19" i="106"/>
  <c r="AE19" i="106"/>
  <c r="AF19" i="106"/>
  <c r="AG19" i="106"/>
  <c r="AH19" i="106"/>
  <c r="AI19" i="106"/>
  <c r="AJ19" i="106"/>
  <c r="AK19" i="106"/>
  <c r="AL19" i="106"/>
  <c r="AM19" i="106"/>
  <c r="AN19" i="106"/>
  <c r="AO19" i="106"/>
  <c r="AP19" i="106"/>
  <c r="AQ19" i="106"/>
  <c r="AR19" i="106"/>
  <c r="AS19" i="106"/>
  <c r="AT19" i="106"/>
  <c r="AU19" i="106"/>
  <c r="AV19" i="106"/>
  <c r="AW19" i="106"/>
  <c r="AX19" i="106"/>
  <c r="AY19" i="106"/>
  <c r="AZ19" i="106"/>
  <c r="BA19" i="106"/>
  <c r="BB19" i="106"/>
  <c r="BC19" i="106"/>
  <c r="BD19" i="106"/>
  <c r="BE19" i="106"/>
  <c r="BF19" i="106"/>
  <c r="BG19" i="106"/>
  <c r="BH19" i="106"/>
  <c r="BI19" i="106"/>
  <c r="BJ19" i="106"/>
  <c r="BK19" i="106"/>
  <c r="BL19" i="106"/>
  <c r="BM19" i="106"/>
  <c r="BN19" i="106"/>
  <c r="BO19" i="106"/>
  <c r="BP19" i="106"/>
  <c r="BQ19" i="106"/>
  <c r="BR19" i="106"/>
  <c r="BS19" i="106"/>
  <c r="BT19" i="106"/>
  <c r="BU19" i="106"/>
  <c r="BV19" i="106"/>
  <c r="BW19" i="106"/>
  <c r="BX19" i="106"/>
  <c r="BY19" i="106"/>
  <c r="BZ19" i="106"/>
  <c r="CA19" i="106"/>
  <c r="CB19" i="106"/>
  <c r="CC19" i="106"/>
  <c r="CD19" i="106"/>
  <c r="CE19" i="106"/>
  <c r="CF19" i="106"/>
  <c r="CG19" i="106"/>
  <c r="CH19" i="106"/>
  <c r="CI19" i="106"/>
  <c r="CJ19" i="106"/>
  <c r="CK19" i="106"/>
  <c r="CL19" i="106"/>
  <c r="CM19" i="106"/>
  <c r="CN19" i="106"/>
  <c r="CO19" i="106"/>
  <c r="CP19" i="106"/>
  <c r="CQ19" i="106"/>
  <c r="CR19" i="106"/>
  <c r="CS19" i="106"/>
  <c r="CT19" i="106"/>
  <c r="CU19" i="106"/>
  <c r="CV19" i="106"/>
  <c r="CW19" i="106"/>
  <c r="CX19" i="106"/>
  <c r="CY19" i="106"/>
  <c r="CZ19" i="106"/>
  <c r="DA19" i="106"/>
  <c r="DB19" i="106"/>
  <c r="DC19" i="106"/>
  <c r="DD19" i="106"/>
  <c r="DE19" i="106"/>
  <c r="DF19" i="106"/>
  <c r="DG19" i="106"/>
  <c r="DH19" i="106"/>
  <c r="DI19" i="106"/>
  <c r="DJ19" i="106"/>
  <c r="DK19" i="106"/>
  <c r="DL19" i="106"/>
  <c r="DM19" i="106"/>
  <c r="DN19" i="106"/>
  <c r="DO19" i="106"/>
  <c r="DP19" i="106"/>
  <c r="DQ19" i="106"/>
  <c r="DR19" i="106"/>
  <c r="DS19" i="106"/>
  <c r="DT19" i="106"/>
  <c r="DU19" i="106"/>
  <c r="DV19" i="106"/>
  <c r="DW19" i="106"/>
  <c r="DX19" i="106"/>
  <c r="DY19" i="106"/>
  <c r="DZ19" i="106"/>
  <c r="EA19" i="106"/>
  <c r="EB19" i="106"/>
  <c r="EC19" i="106"/>
  <c r="ED19" i="106"/>
  <c r="EE19" i="106"/>
  <c r="EF19" i="106"/>
  <c r="EG19" i="106"/>
  <c r="EH19" i="106"/>
  <c r="EI19" i="106"/>
  <c r="EJ19" i="106"/>
  <c r="EK19" i="106"/>
  <c r="EL19" i="106"/>
  <c r="EM19" i="106"/>
  <c r="EN19" i="106"/>
  <c r="EO19" i="106"/>
  <c r="EP19" i="106"/>
  <c r="EQ19" i="106"/>
  <c r="ER19" i="106"/>
  <c r="ES19" i="106"/>
  <c r="ET19" i="106"/>
  <c r="EU19" i="106"/>
  <c r="EV19" i="106"/>
  <c r="EW19" i="106"/>
  <c r="EX19" i="106"/>
  <c r="EY19" i="106"/>
  <c r="EZ19" i="106"/>
  <c r="FA19" i="106"/>
  <c r="FB19" i="106"/>
  <c r="FC19" i="106"/>
  <c r="FD19" i="106"/>
  <c r="FE19" i="106"/>
  <c r="FF19" i="106"/>
  <c r="FG19" i="106"/>
  <c r="FH19" i="106"/>
  <c r="FI19" i="106"/>
  <c r="FJ19" i="106"/>
  <c r="FK19" i="106"/>
  <c r="FL19" i="106"/>
  <c r="FM19" i="106"/>
  <c r="FN19" i="106"/>
  <c r="FO19" i="106"/>
  <c r="FP19" i="106"/>
  <c r="FQ19" i="106"/>
  <c r="FR19" i="106"/>
  <c r="FS19" i="106"/>
  <c r="FT19" i="106"/>
  <c r="FU19" i="106"/>
  <c r="FV19" i="106"/>
  <c r="FW19" i="106"/>
  <c r="FX19" i="106"/>
  <c r="FY19" i="106"/>
  <c r="FZ19" i="106"/>
  <c r="GA19" i="106"/>
  <c r="GB19" i="106"/>
  <c r="E20" i="106"/>
  <c r="F20" i="106"/>
  <c r="G20" i="106"/>
  <c r="H20" i="106"/>
  <c r="I20" i="106"/>
  <c r="J20" i="106"/>
  <c r="K20" i="106"/>
  <c r="L20" i="106"/>
  <c r="M20" i="106"/>
  <c r="N20" i="106"/>
  <c r="O20" i="106"/>
  <c r="P20" i="106"/>
  <c r="Q20" i="106"/>
  <c r="R20" i="106"/>
  <c r="S20" i="106"/>
  <c r="T20" i="106"/>
  <c r="U20" i="106"/>
  <c r="V20" i="106"/>
  <c r="W20" i="106"/>
  <c r="X20" i="106"/>
  <c r="Y20" i="106"/>
  <c r="Z20" i="106"/>
  <c r="AA20" i="106"/>
  <c r="AB20" i="106"/>
  <c r="AC20" i="106"/>
  <c r="AD20" i="106"/>
  <c r="AE20" i="106"/>
  <c r="AF20" i="106"/>
  <c r="AG20" i="106"/>
  <c r="AH20" i="106"/>
  <c r="AI20" i="106"/>
  <c r="AJ20" i="106"/>
  <c r="AK20" i="106"/>
  <c r="AL20" i="106"/>
  <c r="AM20" i="106"/>
  <c r="AN20" i="106"/>
  <c r="AO20" i="106"/>
  <c r="AP20" i="106"/>
  <c r="AQ20" i="106"/>
  <c r="AR20" i="106"/>
  <c r="AS20" i="106"/>
  <c r="AT20" i="106"/>
  <c r="AU20" i="106"/>
  <c r="AV20" i="106"/>
  <c r="AW20" i="106"/>
  <c r="AX20" i="106"/>
  <c r="AY20" i="106"/>
  <c r="AZ20" i="106"/>
  <c r="BA20" i="106"/>
  <c r="BB20" i="106"/>
  <c r="BC20" i="106"/>
  <c r="BD20" i="106"/>
  <c r="BE20" i="106"/>
  <c r="BF20" i="106"/>
  <c r="BG20" i="106"/>
  <c r="BH20" i="106"/>
  <c r="BI20" i="106"/>
  <c r="BJ20" i="106"/>
  <c r="BK20" i="106"/>
  <c r="BL20" i="106"/>
  <c r="BM20" i="106"/>
  <c r="BN20" i="106"/>
  <c r="BO20" i="106"/>
  <c r="BP20" i="106"/>
  <c r="BQ20" i="106"/>
  <c r="BR20" i="106"/>
  <c r="BS20" i="106"/>
  <c r="BT20" i="106"/>
  <c r="BU20" i="106"/>
  <c r="BV20" i="106"/>
  <c r="BW20" i="106"/>
  <c r="BX20" i="106"/>
  <c r="BY20" i="106"/>
  <c r="BZ20" i="106"/>
  <c r="CA20" i="106"/>
  <c r="CB20" i="106"/>
  <c r="CC20" i="106"/>
  <c r="CD20" i="106"/>
  <c r="CE20" i="106"/>
  <c r="CF20" i="106"/>
  <c r="CG20" i="106"/>
  <c r="CH20" i="106"/>
  <c r="CI20" i="106"/>
  <c r="CJ20" i="106"/>
  <c r="CK20" i="106"/>
  <c r="CL20" i="106"/>
  <c r="CM20" i="106"/>
  <c r="CN20" i="106"/>
  <c r="CO20" i="106"/>
  <c r="CP20" i="106"/>
  <c r="CQ20" i="106"/>
  <c r="CR20" i="106"/>
  <c r="CS20" i="106"/>
  <c r="CT20" i="106"/>
  <c r="CU20" i="106"/>
  <c r="CV20" i="106"/>
  <c r="CW20" i="106"/>
  <c r="CX20" i="106"/>
  <c r="CY20" i="106"/>
  <c r="CZ20" i="106"/>
  <c r="DA20" i="106"/>
  <c r="DB20" i="106"/>
  <c r="DC20" i="106"/>
  <c r="DD20" i="106"/>
  <c r="DE20" i="106"/>
  <c r="DF20" i="106"/>
  <c r="DG20" i="106"/>
  <c r="DH20" i="106"/>
  <c r="DI20" i="106"/>
  <c r="DJ20" i="106"/>
  <c r="DK20" i="106"/>
  <c r="DL20" i="106"/>
  <c r="DM20" i="106"/>
  <c r="DN20" i="106"/>
  <c r="DO20" i="106"/>
  <c r="DP20" i="106"/>
  <c r="DQ20" i="106"/>
  <c r="DR20" i="106"/>
  <c r="DS20" i="106"/>
  <c r="DT20" i="106"/>
  <c r="DU20" i="106"/>
  <c r="DV20" i="106"/>
  <c r="DW20" i="106"/>
  <c r="DX20" i="106"/>
  <c r="DY20" i="106"/>
  <c r="DZ20" i="106"/>
  <c r="EA20" i="106"/>
  <c r="EB20" i="106"/>
  <c r="EC20" i="106"/>
  <c r="ED20" i="106"/>
  <c r="EE20" i="106"/>
  <c r="EF20" i="106"/>
  <c r="EG20" i="106"/>
  <c r="EH20" i="106"/>
  <c r="EI20" i="106"/>
  <c r="EJ20" i="106"/>
  <c r="EK20" i="106"/>
  <c r="EL20" i="106"/>
  <c r="EM20" i="106"/>
  <c r="EN20" i="106"/>
  <c r="EO20" i="106"/>
  <c r="EP20" i="106"/>
  <c r="EQ20" i="106"/>
  <c r="ER20" i="106"/>
  <c r="ES20" i="106"/>
  <c r="ET20" i="106"/>
  <c r="EU20" i="106"/>
  <c r="EV20" i="106"/>
  <c r="EW20" i="106"/>
  <c r="EX20" i="106"/>
  <c r="EY20" i="106"/>
  <c r="EZ20" i="106"/>
  <c r="FA20" i="106"/>
  <c r="FB20" i="106"/>
  <c r="FC20" i="106"/>
  <c r="FD20" i="106"/>
  <c r="FE20" i="106"/>
  <c r="FF20" i="106"/>
  <c r="FG20" i="106"/>
  <c r="FH20" i="106"/>
  <c r="FI20" i="106"/>
  <c r="FJ20" i="106"/>
  <c r="FK20" i="106"/>
  <c r="FL20" i="106"/>
  <c r="FM20" i="106"/>
  <c r="FN20" i="106"/>
  <c r="FO20" i="106"/>
  <c r="FP20" i="106"/>
  <c r="FQ20" i="106"/>
  <c r="FR20" i="106"/>
  <c r="FS20" i="106"/>
  <c r="FT20" i="106"/>
  <c r="FU20" i="106"/>
  <c r="FV20" i="106"/>
  <c r="FW20" i="106"/>
  <c r="FX20" i="106"/>
  <c r="FY20" i="106"/>
  <c r="FZ20" i="106"/>
  <c r="GA20" i="106"/>
  <c r="GB20" i="106"/>
  <c r="E21" i="106"/>
  <c r="F21" i="106"/>
  <c r="G21" i="106"/>
  <c r="H21" i="106"/>
  <c r="I21" i="106"/>
  <c r="J21" i="106"/>
  <c r="K21" i="106"/>
  <c r="L21" i="106"/>
  <c r="M21" i="106"/>
  <c r="N21" i="106"/>
  <c r="O21" i="106"/>
  <c r="P21" i="106"/>
  <c r="Q21" i="106"/>
  <c r="R21" i="106"/>
  <c r="S21" i="106"/>
  <c r="T21" i="106"/>
  <c r="U21" i="106"/>
  <c r="V21" i="106"/>
  <c r="W21" i="106"/>
  <c r="X21" i="106"/>
  <c r="Y21" i="106"/>
  <c r="Z21" i="106"/>
  <c r="AA21" i="106"/>
  <c r="AB21" i="106"/>
  <c r="AC21" i="106"/>
  <c r="AD21" i="106"/>
  <c r="AE21" i="106"/>
  <c r="AF21" i="106"/>
  <c r="AG21" i="106"/>
  <c r="AH21" i="106"/>
  <c r="AI21" i="106"/>
  <c r="AJ21" i="106"/>
  <c r="AK21" i="106"/>
  <c r="AL21" i="106"/>
  <c r="AM21" i="106"/>
  <c r="AN21" i="106"/>
  <c r="AO21" i="106"/>
  <c r="AP21" i="106"/>
  <c r="AQ21" i="106"/>
  <c r="AR21" i="106"/>
  <c r="AS21" i="106"/>
  <c r="AT21" i="106"/>
  <c r="AU21" i="106"/>
  <c r="AV21" i="106"/>
  <c r="AW21" i="106"/>
  <c r="AX21" i="106"/>
  <c r="AY21" i="106"/>
  <c r="AZ21" i="106"/>
  <c r="BA21" i="106"/>
  <c r="BB21" i="106"/>
  <c r="BC21" i="106"/>
  <c r="BD21" i="106"/>
  <c r="BE21" i="106"/>
  <c r="BF21" i="106"/>
  <c r="BG21" i="106"/>
  <c r="BH21" i="106"/>
  <c r="BI21" i="106"/>
  <c r="BJ21" i="106"/>
  <c r="BK21" i="106"/>
  <c r="BL21" i="106"/>
  <c r="BM21" i="106"/>
  <c r="BN21" i="106"/>
  <c r="BO21" i="106"/>
  <c r="BP21" i="106"/>
  <c r="BQ21" i="106"/>
  <c r="BR21" i="106"/>
  <c r="BS21" i="106"/>
  <c r="BT21" i="106"/>
  <c r="BU21" i="106"/>
  <c r="BV21" i="106"/>
  <c r="BW21" i="106"/>
  <c r="BX21" i="106"/>
  <c r="BY21" i="106"/>
  <c r="BZ21" i="106"/>
  <c r="CA21" i="106"/>
  <c r="CB21" i="106"/>
  <c r="CC21" i="106"/>
  <c r="CD21" i="106"/>
  <c r="CE21" i="106"/>
  <c r="CF21" i="106"/>
  <c r="CG21" i="106"/>
  <c r="CH21" i="106"/>
  <c r="CI21" i="106"/>
  <c r="CJ21" i="106"/>
  <c r="CK21" i="106"/>
  <c r="CL21" i="106"/>
  <c r="CM21" i="106"/>
  <c r="CN21" i="106"/>
  <c r="CO21" i="106"/>
  <c r="CP21" i="106"/>
  <c r="CQ21" i="106"/>
  <c r="CR21" i="106"/>
  <c r="CS21" i="106"/>
  <c r="CT21" i="106"/>
  <c r="CU21" i="106"/>
  <c r="CV21" i="106"/>
  <c r="CW21" i="106"/>
  <c r="CX21" i="106"/>
  <c r="CY21" i="106"/>
  <c r="CZ21" i="106"/>
  <c r="DA21" i="106"/>
  <c r="DB21" i="106"/>
  <c r="DC21" i="106"/>
  <c r="DD21" i="106"/>
  <c r="DE21" i="106"/>
  <c r="DF21" i="106"/>
  <c r="DG21" i="106"/>
  <c r="DH21" i="106"/>
  <c r="DI21" i="106"/>
  <c r="DJ21" i="106"/>
  <c r="DK21" i="106"/>
  <c r="DL21" i="106"/>
  <c r="DM21" i="106"/>
  <c r="DN21" i="106"/>
  <c r="DO21" i="106"/>
  <c r="DP21" i="106"/>
  <c r="DQ21" i="106"/>
  <c r="DR21" i="106"/>
  <c r="DS21" i="106"/>
  <c r="DT21" i="106"/>
  <c r="DU21" i="106"/>
  <c r="DV21" i="106"/>
  <c r="DW21" i="106"/>
  <c r="DX21" i="106"/>
  <c r="DY21" i="106"/>
  <c r="DZ21" i="106"/>
  <c r="EA21" i="106"/>
  <c r="EB21" i="106"/>
  <c r="EC21" i="106"/>
  <c r="ED21" i="106"/>
  <c r="EE21" i="106"/>
  <c r="EF21" i="106"/>
  <c r="EG21" i="106"/>
  <c r="EH21" i="106"/>
  <c r="EI21" i="106"/>
  <c r="EJ21" i="106"/>
  <c r="EK21" i="106"/>
  <c r="EL21" i="106"/>
  <c r="EM21" i="106"/>
  <c r="EN21" i="106"/>
  <c r="EO21" i="106"/>
  <c r="EP21" i="106"/>
  <c r="EQ21" i="106"/>
  <c r="ER21" i="106"/>
  <c r="ES21" i="106"/>
  <c r="ET21" i="106"/>
  <c r="EU21" i="106"/>
  <c r="EV21" i="106"/>
  <c r="EW21" i="106"/>
  <c r="EX21" i="106"/>
  <c r="EY21" i="106"/>
  <c r="EZ21" i="106"/>
  <c r="FA21" i="106"/>
  <c r="FB21" i="106"/>
  <c r="FC21" i="106"/>
  <c r="FD21" i="106"/>
  <c r="FE21" i="106"/>
  <c r="FF21" i="106"/>
  <c r="FG21" i="106"/>
  <c r="FH21" i="106"/>
  <c r="FI21" i="106"/>
  <c r="FJ21" i="106"/>
  <c r="FK21" i="106"/>
  <c r="FL21" i="106"/>
  <c r="FM21" i="106"/>
  <c r="FN21" i="106"/>
  <c r="FO21" i="106"/>
  <c r="FP21" i="106"/>
  <c r="FQ21" i="106"/>
  <c r="FR21" i="106"/>
  <c r="FS21" i="106"/>
  <c r="FT21" i="106"/>
  <c r="FU21" i="106"/>
  <c r="FV21" i="106"/>
  <c r="FW21" i="106"/>
  <c r="FX21" i="106"/>
  <c r="FY21" i="106"/>
  <c r="FZ21" i="106"/>
  <c r="GA21" i="106"/>
  <c r="GB21" i="106"/>
  <c r="B2" i="86"/>
  <c r="GC4" i="106"/>
  <c r="GD4" i="106"/>
  <c r="GE4" i="106"/>
  <c r="GC5" i="106"/>
  <c r="GD5" i="106"/>
  <c r="GE5" i="106"/>
  <c r="GC6" i="106"/>
  <c r="GD6" i="106"/>
  <c r="GE6" i="106"/>
  <c r="GC7" i="106"/>
  <c r="GD7" i="106"/>
  <c r="GE7" i="106"/>
  <c r="GC8" i="106"/>
  <c r="GD8" i="106"/>
  <c r="GE8" i="106"/>
  <c r="GC9" i="106"/>
  <c r="GD9" i="106"/>
  <c r="GE9" i="106"/>
  <c r="GC10" i="106"/>
  <c r="GD10" i="106"/>
  <c r="GE10" i="106"/>
  <c r="GC11" i="106"/>
  <c r="GD11" i="106"/>
  <c r="GE11" i="106"/>
  <c r="GC12" i="106"/>
  <c r="GD12" i="106"/>
  <c r="GE12" i="106"/>
  <c r="GC13" i="106"/>
  <c r="GD13" i="106"/>
  <c r="GE13" i="106"/>
  <c r="GC14" i="106"/>
  <c r="GD14" i="106"/>
  <c r="GE14" i="106"/>
  <c r="GC15" i="106"/>
  <c r="GD15" i="106"/>
  <c r="GE15" i="106"/>
  <c r="GC18" i="106"/>
  <c r="GD18" i="106"/>
  <c r="GE18" i="106"/>
  <c r="GE3" i="106"/>
  <c r="GD3" i="106"/>
  <c r="GC3" i="106"/>
  <c r="I2" i="106"/>
  <c r="D24" i="106"/>
  <c r="E24" i="106"/>
  <c r="F24" i="106"/>
  <c r="G24" i="106"/>
  <c r="H24" i="106"/>
  <c r="I24" i="106"/>
  <c r="J24" i="106"/>
  <c r="K24" i="106"/>
  <c r="L24" i="106"/>
  <c r="M24" i="106"/>
  <c r="N24" i="106"/>
  <c r="O24" i="106"/>
  <c r="P24" i="106"/>
  <c r="Q24" i="106"/>
  <c r="R24" i="106"/>
  <c r="S24" i="106"/>
  <c r="T24" i="106"/>
  <c r="U24" i="106"/>
  <c r="W24" i="106"/>
  <c r="X24" i="106"/>
  <c r="Y24" i="106"/>
  <c r="Z24" i="106"/>
  <c r="AA24" i="106"/>
  <c r="AB24" i="106"/>
  <c r="AC24" i="106"/>
  <c r="AD24" i="106"/>
  <c r="AE24" i="106"/>
  <c r="AF24" i="106"/>
  <c r="AG24" i="106"/>
  <c r="AH24" i="106"/>
  <c r="AI24" i="106"/>
  <c r="AJ24" i="106"/>
  <c r="AK24" i="106"/>
  <c r="AL24" i="106"/>
  <c r="AM24" i="106"/>
  <c r="AN24" i="106"/>
  <c r="AO24" i="106"/>
  <c r="AP24" i="106"/>
  <c r="AQ24" i="106"/>
  <c r="AR24" i="106"/>
  <c r="AS24" i="106"/>
  <c r="AT24" i="106"/>
  <c r="AU24" i="106"/>
  <c r="AV24" i="106"/>
  <c r="AW24" i="106"/>
  <c r="AX24" i="106"/>
  <c r="AY24" i="106"/>
  <c r="AZ24" i="106"/>
  <c r="BA24" i="106"/>
  <c r="BB24" i="106"/>
  <c r="BC24" i="106"/>
  <c r="BD24" i="106"/>
  <c r="BE24" i="106"/>
  <c r="BF24" i="106"/>
  <c r="BG24" i="106"/>
  <c r="BH24" i="106"/>
  <c r="BI24" i="106"/>
  <c r="BJ24" i="106"/>
  <c r="BK24" i="106"/>
  <c r="BL24" i="106"/>
  <c r="BM24" i="106"/>
  <c r="BN24" i="106"/>
  <c r="BO24" i="106"/>
  <c r="BP24" i="106"/>
  <c r="BQ24" i="106"/>
  <c r="BR24" i="106"/>
  <c r="BS24" i="106"/>
  <c r="BT24" i="106"/>
  <c r="BU24" i="106"/>
  <c r="BV24" i="106"/>
  <c r="BW24" i="106"/>
  <c r="BX24" i="106"/>
  <c r="BY24" i="106"/>
  <c r="BZ24" i="106"/>
  <c r="CA24" i="106"/>
  <c r="CB24" i="106"/>
  <c r="CC24" i="106"/>
  <c r="CD24" i="106"/>
  <c r="CE24" i="106"/>
  <c r="CF24" i="106"/>
  <c r="CG24" i="106"/>
  <c r="CH24" i="106"/>
  <c r="CI24" i="106"/>
  <c r="CJ24" i="106"/>
  <c r="CK24" i="106"/>
  <c r="CL24" i="106"/>
  <c r="CM24" i="106"/>
  <c r="CN24" i="106"/>
  <c r="CO24" i="106"/>
  <c r="CP24" i="106"/>
  <c r="CQ24" i="106"/>
  <c r="CR24" i="106"/>
  <c r="CS24" i="106"/>
  <c r="CT24" i="106"/>
  <c r="CU24" i="106"/>
  <c r="CV24" i="106"/>
  <c r="CW24" i="106"/>
  <c r="CX24" i="106"/>
  <c r="CY24" i="106"/>
  <c r="CZ24" i="106"/>
  <c r="DA24" i="106"/>
  <c r="DB24" i="106"/>
  <c r="DC24" i="106"/>
  <c r="DD24" i="106"/>
  <c r="DE24" i="106"/>
  <c r="DF24" i="106"/>
  <c r="DG24" i="106"/>
  <c r="DH24" i="106"/>
  <c r="DI24" i="106"/>
  <c r="DJ24" i="106"/>
  <c r="DK24" i="106"/>
  <c r="DL24" i="106"/>
  <c r="DM24" i="106"/>
  <c r="DN24" i="106"/>
  <c r="DO24" i="106"/>
  <c r="DP24" i="106"/>
  <c r="DQ24" i="106"/>
  <c r="DR24" i="106"/>
  <c r="DS24" i="106"/>
  <c r="DT24" i="106"/>
  <c r="DU24" i="106"/>
  <c r="DV24" i="106"/>
  <c r="DW24" i="106"/>
  <c r="DX24" i="106"/>
  <c r="DY24" i="106"/>
  <c r="DZ24" i="106"/>
  <c r="EA24" i="106"/>
  <c r="EB24" i="106"/>
  <c r="EC24" i="106"/>
  <c r="ED24" i="106"/>
  <c r="EE24" i="106"/>
  <c r="EF24" i="106"/>
  <c r="EG24" i="106"/>
  <c r="EH24" i="106"/>
  <c r="EI24" i="106"/>
  <c r="EJ24" i="106"/>
  <c r="EK24" i="106"/>
  <c r="EL24" i="106"/>
  <c r="EM24" i="106"/>
  <c r="EN24" i="106"/>
  <c r="EO24" i="106"/>
  <c r="EP24" i="106"/>
  <c r="EQ24" i="106"/>
  <c r="ER24" i="106"/>
  <c r="ES24" i="106"/>
  <c r="ET24" i="106"/>
  <c r="EU24" i="106"/>
  <c r="EV24" i="106"/>
  <c r="EW24" i="106"/>
  <c r="EX24" i="106"/>
  <c r="EY24" i="106"/>
  <c r="EZ24" i="106"/>
  <c r="FA24" i="106"/>
  <c r="FB24" i="106"/>
  <c r="FC24" i="106"/>
  <c r="FD24" i="106"/>
  <c r="FE24" i="106"/>
  <c r="FF24" i="106"/>
  <c r="FG24" i="106"/>
  <c r="FH24" i="106"/>
  <c r="FI24" i="106"/>
  <c r="FJ24" i="106"/>
  <c r="FK24" i="106"/>
  <c r="FL24" i="106"/>
  <c r="FM24" i="106"/>
  <c r="FN24" i="106"/>
  <c r="FO24" i="106"/>
  <c r="FP24" i="106"/>
  <c r="FQ24" i="106"/>
  <c r="FR24" i="106"/>
  <c r="FS24" i="106"/>
  <c r="FT24" i="106"/>
  <c r="FU24" i="106"/>
  <c r="FV24" i="106"/>
  <c r="FW24" i="106"/>
  <c r="FX24" i="106"/>
  <c r="FY24" i="106"/>
  <c r="FZ24" i="106"/>
  <c r="GA24" i="106"/>
  <c r="GB24" i="106"/>
  <c r="D25" i="106"/>
  <c r="E25" i="106"/>
  <c r="F25" i="106"/>
  <c r="G25" i="106"/>
  <c r="H25" i="106"/>
  <c r="I25" i="106"/>
  <c r="J25" i="106"/>
  <c r="K25" i="106"/>
  <c r="L25" i="106"/>
  <c r="M25" i="106"/>
  <c r="N25" i="106"/>
  <c r="O25" i="106"/>
  <c r="P25" i="106"/>
  <c r="Q25" i="106"/>
  <c r="R25" i="106"/>
  <c r="S25" i="106"/>
  <c r="T25" i="106"/>
  <c r="U25" i="106"/>
  <c r="W25" i="106"/>
  <c r="X25" i="106"/>
  <c r="Y25" i="106"/>
  <c r="Z25" i="106"/>
  <c r="AA25" i="106"/>
  <c r="AB25" i="106"/>
  <c r="AC25" i="106"/>
  <c r="AD25" i="106"/>
  <c r="AE25" i="106"/>
  <c r="AF25" i="106"/>
  <c r="AG25" i="106"/>
  <c r="AH25" i="106"/>
  <c r="AI25" i="106"/>
  <c r="AJ25" i="106"/>
  <c r="AK25" i="106"/>
  <c r="AL25" i="106"/>
  <c r="AM25" i="106"/>
  <c r="AN25" i="106"/>
  <c r="AO25" i="106"/>
  <c r="AP25" i="106"/>
  <c r="AQ25" i="106"/>
  <c r="AR25" i="106"/>
  <c r="AS25" i="106"/>
  <c r="AT25" i="106"/>
  <c r="AU25" i="106"/>
  <c r="AV25" i="106"/>
  <c r="AW25" i="106"/>
  <c r="AX25" i="106"/>
  <c r="AY25" i="106"/>
  <c r="AZ25" i="106"/>
  <c r="BA25" i="106"/>
  <c r="BB25" i="106"/>
  <c r="BC25" i="106"/>
  <c r="BD25" i="106"/>
  <c r="BE25" i="106"/>
  <c r="BF25" i="106"/>
  <c r="BG25" i="106"/>
  <c r="BH25" i="106"/>
  <c r="BI25" i="106"/>
  <c r="BJ25" i="106"/>
  <c r="BK25" i="106"/>
  <c r="BL25" i="106"/>
  <c r="BM25" i="106"/>
  <c r="BN25" i="106"/>
  <c r="BO25" i="106"/>
  <c r="BP25" i="106"/>
  <c r="BQ25" i="106"/>
  <c r="BR25" i="106"/>
  <c r="BS25" i="106"/>
  <c r="BT25" i="106"/>
  <c r="BU25" i="106"/>
  <c r="BV25" i="106"/>
  <c r="BW25" i="106"/>
  <c r="BX25" i="106"/>
  <c r="BY25" i="106"/>
  <c r="BZ25" i="106"/>
  <c r="CA25" i="106"/>
  <c r="CB25" i="106"/>
  <c r="CC25" i="106"/>
  <c r="CD25" i="106"/>
  <c r="CE25" i="106"/>
  <c r="CF25" i="106"/>
  <c r="CG25" i="106"/>
  <c r="CH25" i="106"/>
  <c r="CI25" i="106"/>
  <c r="CJ25" i="106"/>
  <c r="CK25" i="106"/>
  <c r="CL25" i="106"/>
  <c r="CM25" i="106"/>
  <c r="CN25" i="106"/>
  <c r="CO25" i="106"/>
  <c r="CP25" i="106"/>
  <c r="CQ25" i="106"/>
  <c r="CR25" i="106"/>
  <c r="CS25" i="106"/>
  <c r="CT25" i="106"/>
  <c r="CU25" i="106"/>
  <c r="CV25" i="106"/>
  <c r="CW25" i="106"/>
  <c r="CX25" i="106"/>
  <c r="CY25" i="106"/>
  <c r="CZ25" i="106"/>
  <c r="DA25" i="106"/>
  <c r="DB25" i="106"/>
  <c r="DC25" i="106"/>
  <c r="DD25" i="106"/>
  <c r="DE25" i="106"/>
  <c r="DF25" i="106"/>
  <c r="DG25" i="106"/>
  <c r="DH25" i="106"/>
  <c r="DI25" i="106"/>
  <c r="DJ25" i="106"/>
  <c r="DK25" i="106"/>
  <c r="DL25" i="106"/>
  <c r="DM25" i="106"/>
  <c r="DN25" i="106"/>
  <c r="DO25" i="106"/>
  <c r="DP25" i="106"/>
  <c r="DQ25" i="106"/>
  <c r="DR25" i="106"/>
  <c r="DS25" i="106"/>
  <c r="DT25" i="106"/>
  <c r="DU25" i="106"/>
  <c r="DV25" i="106"/>
  <c r="DW25" i="106"/>
  <c r="DX25" i="106"/>
  <c r="DY25" i="106"/>
  <c r="DZ25" i="106"/>
  <c r="EA25" i="106"/>
  <c r="EB25" i="106"/>
  <c r="EC25" i="106"/>
  <c r="ED25" i="106"/>
  <c r="EE25" i="106"/>
  <c r="EF25" i="106"/>
  <c r="EG25" i="106"/>
  <c r="EH25" i="106"/>
  <c r="EI25" i="106"/>
  <c r="EJ25" i="106"/>
  <c r="EK25" i="106"/>
  <c r="EL25" i="106"/>
  <c r="EM25" i="106"/>
  <c r="EN25" i="106"/>
  <c r="EO25" i="106"/>
  <c r="EP25" i="106"/>
  <c r="EQ25" i="106"/>
  <c r="ER25" i="106"/>
  <c r="ES25" i="106"/>
  <c r="ET25" i="106"/>
  <c r="EU25" i="106"/>
  <c r="EV25" i="106"/>
  <c r="EW25" i="106"/>
  <c r="EX25" i="106"/>
  <c r="EY25" i="106"/>
  <c r="EZ25" i="106"/>
  <c r="FA25" i="106"/>
  <c r="FB25" i="106"/>
  <c r="FC25" i="106"/>
  <c r="FD25" i="106"/>
  <c r="FE25" i="106"/>
  <c r="FF25" i="106"/>
  <c r="FG25" i="106"/>
  <c r="FH25" i="106"/>
  <c r="FI25" i="106"/>
  <c r="FJ25" i="106"/>
  <c r="FK25" i="106"/>
  <c r="FL25" i="106"/>
  <c r="FM25" i="106"/>
  <c r="FN25" i="106"/>
  <c r="FO25" i="106"/>
  <c r="FP25" i="106"/>
  <c r="FQ25" i="106"/>
  <c r="FR25" i="106"/>
  <c r="FS25" i="106"/>
  <c r="FT25" i="106"/>
  <c r="FU25" i="106"/>
  <c r="FV25" i="106"/>
  <c r="FW25" i="106"/>
  <c r="FX25" i="106"/>
  <c r="FY25" i="106"/>
  <c r="FZ25" i="106"/>
  <c r="GA25" i="106"/>
  <c r="GB25" i="106"/>
  <c r="D26" i="106"/>
  <c r="E26" i="106"/>
  <c r="F26" i="106"/>
  <c r="G26" i="106"/>
  <c r="H26" i="106"/>
  <c r="I26" i="106"/>
  <c r="J26" i="106"/>
  <c r="K26" i="106"/>
  <c r="L26" i="106"/>
  <c r="M26" i="106"/>
  <c r="N26" i="106"/>
  <c r="O26" i="106"/>
  <c r="P26" i="106"/>
  <c r="Q26" i="106"/>
  <c r="R26" i="106"/>
  <c r="S26" i="106"/>
  <c r="T26" i="106"/>
  <c r="U26" i="106"/>
  <c r="W26" i="106"/>
  <c r="X26" i="106"/>
  <c r="Y26" i="106"/>
  <c r="Z26" i="106"/>
  <c r="AA26" i="106"/>
  <c r="AB26" i="106"/>
  <c r="AC26" i="106"/>
  <c r="AD26" i="106"/>
  <c r="AE26" i="106"/>
  <c r="AF26" i="106"/>
  <c r="AG26" i="106"/>
  <c r="AH26" i="106"/>
  <c r="AI26" i="106"/>
  <c r="AJ26" i="106"/>
  <c r="AK26" i="106"/>
  <c r="AL26" i="106"/>
  <c r="AM26" i="106"/>
  <c r="AN26" i="106"/>
  <c r="AO26" i="106"/>
  <c r="AP26" i="106"/>
  <c r="AQ26" i="106"/>
  <c r="AR26" i="106"/>
  <c r="AS26" i="106"/>
  <c r="AT26" i="106"/>
  <c r="AU26" i="106"/>
  <c r="AV26" i="106"/>
  <c r="AW26" i="106"/>
  <c r="AX26" i="106"/>
  <c r="AY26" i="106"/>
  <c r="AZ26" i="106"/>
  <c r="BA26" i="106"/>
  <c r="BB26" i="106"/>
  <c r="BC26" i="106"/>
  <c r="BD26" i="106"/>
  <c r="BE26" i="106"/>
  <c r="BF26" i="106"/>
  <c r="BG26" i="106"/>
  <c r="BH26" i="106"/>
  <c r="BI26" i="106"/>
  <c r="BJ26" i="106"/>
  <c r="BK26" i="106"/>
  <c r="BL26" i="106"/>
  <c r="BM26" i="106"/>
  <c r="BN26" i="106"/>
  <c r="BO26" i="106"/>
  <c r="BP26" i="106"/>
  <c r="BQ26" i="106"/>
  <c r="BR26" i="106"/>
  <c r="BS26" i="106"/>
  <c r="BT26" i="106"/>
  <c r="BU26" i="106"/>
  <c r="BV26" i="106"/>
  <c r="BW26" i="106"/>
  <c r="BX26" i="106"/>
  <c r="BY26" i="106"/>
  <c r="BZ26" i="106"/>
  <c r="CA26" i="106"/>
  <c r="CB26" i="106"/>
  <c r="CC26" i="106"/>
  <c r="CD26" i="106"/>
  <c r="CE26" i="106"/>
  <c r="CF26" i="106"/>
  <c r="CG26" i="106"/>
  <c r="CH26" i="106"/>
  <c r="CI26" i="106"/>
  <c r="CJ26" i="106"/>
  <c r="CK26" i="106"/>
  <c r="CL26" i="106"/>
  <c r="CM26" i="106"/>
  <c r="CN26" i="106"/>
  <c r="CO26" i="106"/>
  <c r="CP26" i="106"/>
  <c r="CQ26" i="106"/>
  <c r="CR26" i="106"/>
  <c r="CS26" i="106"/>
  <c r="CT26" i="106"/>
  <c r="CU26" i="106"/>
  <c r="CV26" i="106"/>
  <c r="CW26" i="106"/>
  <c r="CX26" i="106"/>
  <c r="CY26" i="106"/>
  <c r="CZ26" i="106"/>
  <c r="DA26" i="106"/>
  <c r="DB26" i="106"/>
  <c r="DC26" i="106"/>
  <c r="DD26" i="106"/>
  <c r="DE26" i="106"/>
  <c r="DF26" i="106"/>
  <c r="DG26" i="106"/>
  <c r="DH26" i="106"/>
  <c r="DI26" i="106"/>
  <c r="DJ26" i="106"/>
  <c r="DK26" i="106"/>
  <c r="DL26" i="106"/>
  <c r="DM26" i="106"/>
  <c r="DN26" i="106"/>
  <c r="DO26" i="106"/>
  <c r="DP26" i="106"/>
  <c r="DQ26" i="106"/>
  <c r="DR26" i="106"/>
  <c r="DS26" i="106"/>
  <c r="DT26" i="106"/>
  <c r="DU26" i="106"/>
  <c r="DV26" i="106"/>
  <c r="DW26" i="106"/>
  <c r="DX26" i="106"/>
  <c r="DY26" i="106"/>
  <c r="DZ26" i="106"/>
  <c r="EA26" i="106"/>
  <c r="EB26" i="106"/>
  <c r="EC26" i="106"/>
  <c r="ED26" i="106"/>
  <c r="EE26" i="106"/>
  <c r="EF26" i="106"/>
  <c r="EG26" i="106"/>
  <c r="EH26" i="106"/>
  <c r="EI26" i="106"/>
  <c r="EJ26" i="106"/>
  <c r="EK26" i="106"/>
  <c r="EL26" i="106"/>
  <c r="EM26" i="106"/>
  <c r="EN26" i="106"/>
  <c r="EO26" i="106"/>
  <c r="EP26" i="106"/>
  <c r="EQ26" i="106"/>
  <c r="ER26" i="106"/>
  <c r="ES26" i="106"/>
  <c r="ET26" i="106"/>
  <c r="EU26" i="106"/>
  <c r="EV26" i="106"/>
  <c r="EW26" i="106"/>
  <c r="EX26" i="106"/>
  <c r="EY26" i="106"/>
  <c r="EZ26" i="106"/>
  <c r="FA26" i="106"/>
  <c r="FB26" i="106"/>
  <c r="FC26" i="106"/>
  <c r="FD26" i="106"/>
  <c r="FE26" i="106"/>
  <c r="FF26" i="106"/>
  <c r="FG26" i="106"/>
  <c r="FH26" i="106"/>
  <c r="FI26" i="106"/>
  <c r="FJ26" i="106"/>
  <c r="FK26" i="106"/>
  <c r="FL26" i="106"/>
  <c r="FM26" i="106"/>
  <c r="FN26" i="106"/>
  <c r="FO26" i="106"/>
  <c r="FP26" i="106"/>
  <c r="FQ26" i="106"/>
  <c r="FR26" i="106"/>
  <c r="FS26" i="106"/>
  <c r="FT26" i="106"/>
  <c r="FU26" i="106"/>
  <c r="FV26" i="106"/>
  <c r="FW26" i="106"/>
  <c r="FX26" i="106"/>
  <c r="FY26" i="106"/>
  <c r="FZ26" i="106"/>
  <c r="GA26" i="106"/>
  <c r="GB26" i="106"/>
  <c r="D27" i="106"/>
  <c r="E27" i="106"/>
  <c r="F27" i="106"/>
  <c r="G27" i="106"/>
  <c r="H27" i="106"/>
  <c r="I27" i="106"/>
  <c r="J27" i="106"/>
  <c r="K27" i="106"/>
  <c r="L27" i="106"/>
  <c r="M27" i="106"/>
  <c r="N27" i="106"/>
  <c r="O27" i="106"/>
  <c r="P27" i="106"/>
  <c r="Q27" i="106"/>
  <c r="R27" i="106"/>
  <c r="S27" i="106"/>
  <c r="T27" i="106"/>
  <c r="U27" i="106"/>
  <c r="W27" i="106"/>
  <c r="X27" i="106"/>
  <c r="Y27" i="106"/>
  <c r="Z27" i="106"/>
  <c r="AA27" i="106"/>
  <c r="AB27" i="106"/>
  <c r="AC27" i="106"/>
  <c r="AD27" i="106"/>
  <c r="AE27" i="106"/>
  <c r="AF27" i="106"/>
  <c r="AG27" i="106"/>
  <c r="AH27" i="106"/>
  <c r="AI27" i="106"/>
  <c r="AJ27" i="106"/>
  <c r="AK27" i="106"/>
  <c r="AL27" i="106"/>
  <c r="AM27" i="106"/>
  <c r="AN27" i="106"/>
  <c r="AO27" i="106"/>
  <c r="AP27" i="106"/>
  <c r="AQ27" i="106"/>
  <c r="AR27" i="106"/>
  <c r="AS27" i="106"/>
  <c r="AT27" i="106"/>
  <c r="AU27" i="106"/>
  <c r="AV27" i="106"/>
  <c r="AW27" i="106"/>
  <c r="AX27" i="106"/>
  <c r="AY27" i="106"/>
  <c r="AZ27" i="106"/>
  <c r="BA27" i="106"/>
  <c r="BB27" i="106"/>
  <c r="BC27" i="106"/>
  <c r="BD27" i="106"/>
  <c r="BE27" i="106"/>
  <c r="BF27" i="106"/>
  <c r="BG27" i="106"/>
  <c r="BH27" i="106"/>
  <c r="BI27" i="106"/>
  <c r="BJ27" i="106"/>
  <c r="BK27" i="106"/>
  <c r="BL27" i="106"/>
  <c r="BM27" i="106"/>
  <c r="BN27" i="106"/>
  <c r="BO27" i="106"/>
  <c r="BP27" i="106"/>
  <c r="BQ27" i="106"/>
  <c r="BR27" i="106"/>
  <c r="BS27" i="106"/>
  <c r="BT27" i="106"/>
  <c r="BU27" i="106"/>
  <c r="BV27" i="106"/>
  <c r="BW27" i="106"/>
  <c r="BX27" i="106"/>
  <c r="BY27" i="106"/>
  <c r="BZ27" i="106"/>
  <c r="CA27" i="106"/>
  <c r="CB27" i="106"/>
  <c r="CC27" i="106"/>
  <c r="CD27" i="106"/>
  <c r="CE27" i="106"/>
  <c r="CF27" i="106"/>
  <c r="CG27" i="106"/>
  <c r="CH27" i="106"/>
  <c r="CI27" i="106"/>
  <c r="CJ27" i="106"/>
  <c r="CK27" i="106"/>
  <c r="CL27" i="106"/>
  <c r="CM27" i="106"/>
  <c r="CN27" i="106"/>
  <c r="CO27" i="106"/>
  <c r="CP27" i="106"/>
  <c r="CQ27" i="106"/>
  <c r="CR27" i="106"/>
  <c r="CS27" i="106"/>
  <c r="CT27" i="106"/>
  <c r="CU27" i="106"/>
  <c r="CV27" i="106"/>
  <c r="CW27" i="106"/>
  <c r="CX27" i="106"/>
  <c r="CY27" i="106"/>
  <c r="CZ27" i="106"/>
  <c r="DA27" i="106"/>
  <c r="DB27" i="106"/>
  <c r="DC27" i="106"/>
  <c r="DD27" i="106"/>
  <c r="DE27" i="106"/>
  <c r="DF27" i="106"/>
  <c r="DG27" i="106"/>
  <c r="DH27" i="106"/>
  <c r="DI27" i="106"/>
  <c r="DJ27" i="106"/>
  <c r="DK27" i="106"/>
  <c r="DL27" i="106"/>
  <c r="DM27" i="106"/>
  <c r="DN27" i="106"/>
  <c r="DO27" i="106"/>
  <c r="DP27" i="106"/>
  <c r="DQ27" i="106"/>
  <c r="DR27" i="106"/>
  <c r="DS27" i="106"/>
  <c r="DT27" i="106"/>
  <c r="DU27" i="106"/>
  <c r="DV27" i="106"/>
  <c r="DW27" i="106"/>
  <c r="DX27" i="106"/>
  <c r="DY27" i="106"/>
  <c r="DZ27" i="106"/>
  <c r="EA27" i="106"/>
  <c r="EB27" i="106"/>
  <c r="EC27" i="106"/>
  <c r="ED27" i="106"/>
  <c r="EE27" i="106"/>
  <c r="EF27" i="106"/>
  <c r="EG27" i="106"/>
  <c r="EH27" i="106"/>
  <c r="EI27" i="106"/>
  <c r="EJ27" i="106"/>
  <c r="EK27" i="106"/>
  <c r="EL27" i="106"/>
  <c r="EM27" i="106"/>
  <c r="EN27" i="106"/>
  <c r="EO27" i="106"/>
  <c r="EP27" i="106"/>
  <c r="EQ27" i="106"/>
  <c r="ER27" i="106"/>
  <c r="ES27" i="106"/>
  <c r="ET27" i="106"/>
  <c r="EU27" i="106"/>
  <c r="EV27" i="106"/>
  <c r="EW27" i="106"/>
  <c r="EX27" i="106"/>
  <c r="EY27" i="106"/>
  <c r="EZ27" i="106"/>
  <c r="FA27" i="106"/>
  <c r="FB27" i="106"/>
  <c r="FC27" i="106"/>
  <c r="FD27" i="106"/>
  <c r="FE27" i="106"/>
  <c r="FF27" i="106"/>
  <c r="FG27" i="106"/>
  <c r="FH27" i="106"/>
  <c r="FI27" i="106"/>
  <c r="FJ27" i="106"/>
  <c r="FK27" i="106"/>
  <c r="FL27" i="106"/>
  <c r="FM27" i="106"/>
  <c r="FN27" i="106"/>
  <c r="FO27" i="106"/>
  <c r="FP27" i="106"/>
  <c r="FQ27" i="106"/>
  <c r="FR27" i="106"/>
  <c r="FS27" i="106"/>
  <c r="FT27" i="106"/>
  <c r="FU27" i="106"/>
  <c r="FV27" i="106"/>
  <c r="FW27" i="106"/>
  <c r="FX27" i="106"/>
  <c r="FY27" i="106"/>
  <c r="FZ27" i="106"/>
  <c r="GA27" i="106"/>
  <c r="GB27" i="106"/>
  <c r="D28" i="106"/>
  <c r="E28" i="106"/>
  <c r="F28" i="106"/>
  <c r="G28" i="106"/>
  <c r="H28" i="106"/>
  <c r="I28" i="106"/>
  <c r="J28" i="106"/>
  <c r="K28" i="106"/>
  <c r="L28" i="106"/>
  <c r="M28" i="106"/>
  <c r="N28" i="106"/>
  <c r="O28" i="106"/>
  <c r="P28" i="106"/>
  <c r="Q28" i="106"/>
  <c r="R28" i="106"/>
  <c r="S28" i="106"/>
  <c r="T28" i="106"/>
  <c r="U28" i="106"/>
  <c r="W28" i="106"/>
  <c r="X28" i="106"/>
  <c r="Y28" i="106"/>
  <c r="Z28" i="106"/>
  <c r="AA28" i="106"/>
  <c r="AB28" i="106"/>
  <c r="AC28" i="106"/>
  <c r="AD28" i="106"/>
  <c r="AE28" i="106"/>
  <c r="AF28" i="106"/>
  <c r="AG28" i="106"/>
  <c r="AH28" i="106"/>
  <c r="AI28" i="106"/>
  <c r="AJ28" i="106"/>
  <c r="AK28" i="106"/>
  <c r="AL28" i="106"/>
  <c r="AM28" i="106"/>
  <c r="AN28" i="106"/>
  <c r="AO28" i="106"/>
  <c r="AP28" i="106"/>
  <c r="AQ28" i="106"/>
  <c r="AR28" i="106"/>
  <c r="AS28" i="106"/>
  <c r="AT28" i="106"/>
  <c r="AU28" i="106"/>
  <c r="AV28" i="106"/>
  <c r="AW28" i="106"/>
  <c r="AX28" i="106"/>
  <c r="AY28" i="106"/>
  <c r="AZ28" i="106"/>
  <c r="BA28" i="106"/>
  <c r="BB28" i="106"/>
  <c r="BC28" i="106"/>
  <c r="BD28" i="106"/>
  <c r="BE28" i="106"/>
  <c r="BF28" i="106"/>
  <c r="BG28" i="106"/>
  <c r="BH28" i="106"/>
  <c r="BI28" i="106"/>
  <c r="BJ28" i="106"/>
  <c r="BK28" i="106"/>
  <c r="BL28" i="106"/>
  <c r="BM28" i="106"/>
  <c r="BN28" i="106"/>
  <c r="BO28" i="106"/>
  <c r="BP28" i="106"/>
  <c r="BQ28" i="106"/>
  <c r="BR28" i="106"/>
  <c r="BS28" i="106"/>
  <c r="BT28" i="106"/>
  <c r="BU28" i="106"/>
  <c r="BV28" i="106"/>
  <c r="BW28" i="106"/>
  <c r="BX28" i="106"/>
  <c r="BY28" i="106"/>
  <c r="BZ28" i="106"/>
  <c r="CA28" i="106"/>
  <c r="CB28" i="106"/>
  <c r="CC28" i="106"/>
  <c r="CD28" i="106"/>
  <c r="CE28" i="106"/>
  <c r="CF28" i="106"/>
  <c r="CG28" i="106"/>
  <c r="CH28" i="106"/>
  <c r="CI28" i="106"/>
  <c r="CJ28" i="106"/>
  <c r="CK28" i="106"/>
  <c r="CL28" i="106"/>
  <c r="CM28" i="106"/>
  <c r="CN28" i="106"/>
  <c r="CO28" i="106"/>
  <c r="CP28" i="106"/>
  <c r="CQ28" i="106"/>
  <c r="CR28" i="106"/>
  <c r="CS28" i="106"/>
  <c r="CT28" i="106"/>
  <c r="CU28" i="106"/>
  <c r="CV28" i="106"/>
  <c r="CW28" i="106"/>
  <c r="CX28" i="106"/>
  <c r="CY28" i="106"/>
  <c r="CZ28" i="106"/>
  <c r="DA28" i="106"/>
  <c r="DB28" i="106"/>
  <c r="DC28" i="106"/>
  <c r="DD28" i="106"/>
  <c r="DE28" i="106"/>
  <c r="DF28" i="106"/>
  <c r="DG28" i="106"/>
  <c r="DH28" i="106"/>
  <c r="DI28" i="106"/>
  <c r="DJ28" i="106"/>
  <c r="DK28" i="106"/>
  <c r="DL28" i="106"/>
  <c r="DM28" i="106"/>
  <c r="DN28" i="106"/>
  <c r="DO28" i="106"/>
  <c r="DP28" i="106"/>
  <c r="DQ28" i="106"/>
  <c r="DR28" i="106"/>
  <c r="DS28" i="106"/>
  <c r="DT28" i="106"/>
  <c r="DU28" i="106"/>
  <c r="DV28" i="106"/>
  <c r="DW28" i="106"/>
  <c r="DX28" i="106"/>
  <c r="DY28" i="106"/>
  <c r="DZ28" i="106"/>
  <c r="EA28" i="106"/>
  <c r="EB28" i="106"/>
  <c r="EC28" i="106"/>
  <c r="ED28" i="106"/>
  <c r="EE28" i="106"/>
  <c r="EF28" i="106"/>
  <c r="EG28" i="106"/>
  <c r="EH28" i="106"/>
  <c r="EI28" i="106"/>
  <c r="EJ28" i="106"/>
  <c r="EK28" i="106"/>
  <c r="EL28" i="106"/>
  <c r="EM28" i="106"/>
  <c r="EN28" i="106"/>
  <c r="EO28" i="106"/>
  <c r="EP28" i="106"/>
  <c r="EQ28" i="106"/>
  <c r="ER28" i="106"/>
  <c r="ES28" i="106"/>
  <c r="ET28" i="106"/>
  <c r="EU28" i="106"/>
  <c r="EV28" i="106"/>
  <c r="EW28" i="106"/>
  <c r="EX28" i="106"/>
  <c r="EY28" i="106"/>
  <c r="EZ28" i="106"/>
  <c r="FA28" i="106"/>
  <c r="FB28" i="106"/>
  <c r="FC28" i="106"/>
  <c r="FD28" i="106"/>
  <c r="FE28" i="106"/>
  <c r="FF28" i="106"/>
  <c r="FG28" i="106"/>
  <c r="FH28" i="106"/>
  <c r="FI28" i="106"/>
  <c r="FJ28" i="106"/>
  <c r="FK28" i="106"/>
  <c r="FL28" i="106"/>
  <c r="FM28" i="106"/>
  <c r="FN28" i="106"/>
  <c r="FO28" i="106"/>
  <c r="FP28" i="106"/>
  <c r="FQ28" i="106"/>
  <c r="FR28" i="106"/>
  <c r="FS28" i="106"/>
  <c r="FT28" i="106"/>
  <c r="FU28" i="106"/>
  <c r="FV28" i="106"/>
  <c r="FW28" i="106"/>
  <c r="FX28" i="106"/>
  <c r="FY28" i="106"/>
  <c r="FZ28" i="106"/>
  <c r="GA28" i="106"/>
  <c r="GB28" i="106"/>
  <c r="D29" i="106"/>
  <c r="E29" i="106"/>
  <c r="F29" i="106"/>
  <c r="G29" i="106"/>
  <c r="H29" i="106"/>
  <c r="I29" i="106"/>
  <c r="J29" i="106"/>
  <c r="K29" i="106"/>
  <c r="L29" i="106"/>
  <c r="M29" i="106"/>
  <c r="N29" i="106"/>
  <c r="O29" i="106"/>
  <c r="P29" i="106"/>
  <c r="Q29" i="106"/>
  <c r="R29" i="106"/>
  <c r="S29" i="106"/>
  <c r="T29" i="106"/>
  <c r="U29" i="106"/>
  <c r="W29" i="106"/>
  <c r="X29" i="106"/>
  <c r="Y29" i="106"/>
  <c r="Z29" i="106"/>
  <c r="AA29" i="106"/>
  <c r="AB29" i="106"/>
  <c r="AC29" i="106"/>
  <c r="AD29" i="106"/>
  <c r="AE29" i="106"/>
  <c r="AF29" i="106"/>
  <c r="AG29" i="106"/>
  <c r="AH29" i="106"/>
  <c r="AI29" i="106"/>
  <c r="AJ29" i="106"/>
  <c r="AK29" i="106"/>
  <c r="AL29" i="106"/>
  <c r="AM29" i="106"/>
  <c r="AN29" i="106"/>
  <c r="AO29" i="106"/>
  <c r="AP29" i="106"/>
  <c r="AQ29" i="106"/>
  <c r="AR29" i="106"/>
  <c r="AS29" i="106"/>
  <c r="AT29" i="106"/>
  <c r="AU29" i="106"/>
  <c r="AV29" i="106"/>
  <c r="AW29" i="106"/>
  <c r="AX29" i="106"/>
  <c r="AY29" i="106"/>
  <c r="AZ29" i="106"/>
  <c r="BA29" i="106"/>
  <c r="BB29" i="106"/>
  <c r="BC29" i="106"/>
  <c r="BD29" i="106"/>
  <c r="BE29" i="106"/>
  <c r="BF29" i="106"/>
  <c r="BG29" i="106"/>
  <c r="BH29" i="106"/>
  <c r="BI29" i="106"/>
  <c r="BJ29" i="106"/>
  <c r="BK29" i="106"/>
  <c r="BL29" i="106"/>
  <c r="BM29" i="106"/>
  <c r="BN29" i="106"/>
  <c r="BO29" i="106"/>
  <c r="BP29" i="106"/>
  <c r="BQ29" i="106"/>
  <c r="BR29" i="106"/>
  <c r="BS29" i="106"/>
  <c r="BT29" i="106"/>
  <c r="BU29" i="106"/>
  <c r="BV29" i="106"/>
  <c r="BW29" i="106"/>
  <c r="BX29" i="106"/>
  <c r="BY29" i="106"/>
  <c r="BZ29" i="106"/>
  <c r="CA29" i="106"/>
  <c r="CB29" i="106"/>
  <c r="CC29" i="106"/>
  <c r="CD29" i="106"/>
  <c r="CE29" i="106"/>
  <c r="CF29" i="106"/>
  <c r="CG29" i="106"/>
  <c r="CH29" i="106"/>
  <c r="CI29" i="106"/>
  <c r="CJ29" i="106"/>
  <c r="CK29" i="106"/>
  <c r="CL29" i="106"/>
  <c r="CM29" i="106"/>
  <c r="CN29" i="106"/>
  <c r="CO29" i="106"/>
  <c r="CP29" i="106"/>
  <c r="CQ29" i="106"/>
  <c r="CR29" i="106"/>
  <c r="CS29" i="106"/>
  <c r="CT29" i="106"/>
  <c r="CU29" i="106"/>
  <c r="CV29" i="106"/>
  <c r="CW29" i="106"/>
  <c r="CX29" i="106"/>
  <c r="CY29" i="106"/>
  <c r="CZ29" i="106"/>
  <c r="DA29" i="106"/>
  <c r="DB29" i="106"/>
  <c r="DC29" i="106"/>
  <c r="DD29" i="106"/>
  <c r="DE29" i="106"/>
  <c r="DF29" i="106"/>
  <c r="DG29" i="106"/>
  <c r="DH29" i="106"/>
  <c r="DI29" i="106"/>
  <c r="DJ29" i="106"/>
  <c r="DK29" i="106"/>
  <c r="DL29" i="106"/>
  <c r="DM29" i="106"/>
  <c r="DN29" i="106"/>
  <c r="DO29" i="106"/>
  <c r="DP29" i="106"/>
  <c r="DQ29" i="106"/>
  <c r="DR29" i="106"/>
  <c r="DS29" i="106"/>
  <c r="DT29" i="106"/>
  <c r="DU29" i="106"/>
  <c r="DV29" i="106"/>
  <c r="DW29" i="106"/>
  <c r="DX29" i="106"/>
  <c r="DY29" i="106"/>
  <c r="DZ29" i="106"/>
  <c r="EA29" i="106"/>
  <c r="EB29" i="106"/>
  <c r="EC29" i="106"/>
  <c r="ED29" i="106"/>
  <c r="EE29" i="106"/>
  <c r="EF29" i="106"/>
  <c r="EG29" i="106"/>
  <c r="EH29" i="106"/>
  <c r="EI29" i="106"/>
  <c r="EJ29" i="106"/>
  <c r="EK29" i="106"/>
  <c r="EL29" i="106"/>
  <c r="EM29" i="106"/>
  <c r="EN29" i="106"/>
  <c r="EO29" i="106"/>
  <c r="EP29" i="106"/>
  <c r="EQ29" i="106"/>
  <c r="ER29" i="106"/>
  <c r="ES29" i="106"/>
  <c r="ET29" i="106"/>
  <c r="EU29" i="106"/>
  <c r="EV29" i="106"/>
  <c r="EW29" i="106"/>
  <c r="EX29" i="106"/>
  <c r="EY29" i="106"/>
  <c r="EZ29" i="106"/>
  <c r="FA29" i="106"/>
  <c r="FB29" i="106"/>
  <c r="FC29" i="106"/>
  <c r="FD29" i="106"/>
  <c r="FE29" i="106"/>
  <c r="FF29" i="106"/>
  <c r="FG29" i="106"/>
  <c r="FH29" i="106"/>
  <c r="FI29" i="106"/>
  <c r="FJ29" i="106"/>
  <c r="FK29" i="106"/>
  <c r="FL29" i="106"/>
  <c r="FM29" i="106"/>
  <c r="FN29" i="106"/>
  <c r="FO29" i="106"/>
  <c r="FP29" i="106"/>
  <c r="FQ29" i="106"/>
  <c r="FR29" i="106"/>
  <c r="FS29" i="106"/>
  <c r="FT29" i="106"/>
  <c r="FU29" i="106"/>
  <c r="FV29" i="106"/>
  <c r="FW29" i="106"/>
  <c r="FX29" i="106"/>
  <c r="FY29" i="106"/>
  <c r="FZ29" i="106"/>
  <c r="GA29" i="106"/>
  <c r="GB29" i="106"/>
  <c r="D30" i="106"/>
  <c r="E30" i="106"/>
  <c r="F30" i="106"/>
  <c r="G30" i="106"/>
  <c r="H30" i="106"/>
  <c r="I30" i="106"/>
  <c r="J30" i="106"/>
  <c r="K30" i="106"/>
  <c r="L30" i="106"/>
  <c r="M30" i="106"/>
  <c r="N30" i="106"/>
  <c r="O30" i="106"/>
  <c r="P30" i="106"/>
  <c r="Q30" i="106"/>
  <c r="R30" i="106"/>
  <c r="S30" i="106"/>
  <c r="T30" i="106"/>
  <c r="U30" i="106"/>
  <c r="W30" i="106"/>
  <c r="X30" i="106"/>
  <c r="Y30" i="106"/>
  <c r="Z30" i="106"/>
  <c r="AA30" i="106"/>
  <c r="AB30" i="106"/>
  <c r="AC30" i="106"/>
  <c r="AD30" i="106"/>
  <c r="AE30" i="106"/>
  <c r="AF30" i="106"/>
  <c r="AG30" i="106"/>
  <c r="AH30" i="106"/>
  <c r="AI30" i="106"/>
  <c r="AJ30" i="106"/>
  <c r="AK30" i="106"/>
  <c r="AL30" i="106"/>
  <c r="AM30" i="106"/>
  <c r="AN30" i="106"/>
  <c r="AO30" i="106"/>
  <c r="AP30" i="106"/>
  <c r="AQ30" i="106"/>
  <c r="AR30" i="106"/>
  <c r="AS30" i="106"/>
  <c r="AT30" i="106"/>
  <c r="AU30" i="106"/>
  <c r="AV30" i="106"/>
  <c r="AW30" i="106"/>
  <c r="AX30" i="106"/>
  <c r="AY30" i="106"/>
  <c r="AZ30" i="106"/>
  <c r="BA30" i="106"/>
  <c r="BB30" i="106"/>
  <c r="BC30" i="106"/>
  <c r="BD30" i="106"/>
  <c r="BE30" i="106"/>
  <c r="BF30" i="106"/>
  <c r="BG30" i="106"/>
  <c r="BH30" i="106"/>
  <c r="BI30" i="106"/>
  <c r="BJ30" i="106"/>
  <c r="BK30" i="106"/>
  <c r="BL30" i="106"/>
  <c r="BM30" i="106"/>
  <c r="BN30" i="106"/>
  <c r="BO30" i="106"/>
  <c r="BP30" i="106"/>
  <c r="BQ30" i="106"/>
  <c r="BR30" i="106"/>
  <c r="BS30" i="106"/>
  <c r="BT30" i="106"/>
  <c r="BU30" i="106"/>
  <c r="BV30" i="106"/>
  <c r="BW30" i="106"/>
  <c r="BX30" i="106"/>
  <c r="BY30" i="106"/>
  <c r="BZ30" i="106"/>
  <c r="CA30" i="106"/>
  <c r="CB30" i="106"/>
  <c r="CC30" i="106"/>
  <c r="CD30" i="106"/>
  <c r="CE30" i="106"/>
  <c r="CF30" i="106"/>
  <c r="CG30" i="106"/>
  <c r="CH30" i="106"/>
  <c r="CI30" i="106"/>
  <c r="CJ30" i="106"/>
  <c r="CK30" i="106"/>
  <c r="CL30" i="106"/>
  <c r="CM30" i="106"/>
  <c r="CN30" i="106"/>
  <c r="CO30" i="106"/>
  <c r="CP30" i="106"/>
  <c r="CQ30" i="106"/>
  <c r="CR30" i="106"/>
  <c r="CS30" i="106"/>
  <c r="CT30" i="106"/>
  <c r="CU30" i="106"/>
  <c r="CV30" i="106"/>
  <c r="CW30" i="106"/>
  <c r="CX30" i="106"/>
  <c r="CY30" i="106"/>
  <c r="CZ30" i="106"/>
  <c r="DA30" i="106"/>
  <c r="DB30" i="106"/>
  <c r="DC30" i="106"/>
  <c r="DD30" i="106"/>
  <c r="DE30" i="106"/>
  <c r="DF30" i="106"/>
  <c r="DG30" i="106"/>
  <c r="DH30" i="106"/>
  <c r="DI30" i="106"/>
  <c r="DJ30" i="106"/>
  <c r="DK30" i="106"/>
  <c r="DL30" i="106"/>
  <c r="DM30" i="106"/>
  <c r="DN30" i="106"/>
  <c r="DO30" i="106"/>
  <c r="DP30" i="106"/>
  <c r="DQ30" i="106"/>
  <c r="DR30" i="106"/>
  <c r="DS30" i="106"/>
  <c r="DT30" i="106"/>
  <c r="DU30" i="106"/>
  <c r="DV30" i="106"/>
  <c r="DW30" i="106"/>
  <c r="DX30" i="106"/>
  <c r="DY30" i="106"/>
  <c r="DZ30" i="106"/>
  <c r="EA30" i="106"/>
  <c r="EB30" i="106"/>
  <c r="EC30" i="106"/>
  <c r="ED30" i="106"/>
  <c r="EE30" i="106"/>
  <c r="EF30" i="106"/>
  <c r="EG30" i="106"/>
  <c r="EH30" i="106"/>
  <c r="EI30" i="106"/>
  <c r="EJ30" i="106"/>
  <c r="EK30" i="106"/>
  <c r="EL30" i="106"/>
  <c r="EM30" i="106"/>
  <c r="EN30" i="106"/>
  <c r="EO30" i="106"/>
  <c r="EP30" i="106"/>
  <c r="EQ30" i="106"/>
  <c r="ER30" i="106"/>
  <c r="ES30" i="106"/>
  <c r="ET30" i="106"/>
  <c r="EU30" i="106"/>
  <c r="EV30" i="106"/>
  <c r="EW30" i="106"/>
  <c r="EX30" i="106"/>
  <c r="EY30" i="106"/>
  <c r="EZ30" i="106"/>
  <c r="FA30" i="106"/>
  <c r="FB30" i="106"/>
  <c r="FC30" i="106"/>
  <c r="FD30" i="106"/>
  <c r="FE30" i="106"/>
  <c r="FF30" i="106"/>
  <c r="FG30" i="106"/>
  <c r="FH30" i="106"/>
  <c r="FI30" i="106"/>
  <c r="FJ30" i="106"/>
  <c r="FK30" i="106"/>
  <c r="FL30" i="106"/>
  <c r="FM30" i="106"/>
  <c r="FN30" i="106"/>
  <c r="FO30" i="106"/>
  <c r="FP30" i="106"/>
  <c r="FQ30" i="106"/>
  <c r="FR30" i="106"/>
  <c r="FS30" i="106"/>
  <c r="FT30" i="106"/>
  <c r="FU30" i="106"/>
  <c r="FV30" i="106"/>
  <c r="FW30" i="106"/>
  <c r="FX30" i="106"/>
  <c r="FY30" i="106"/>
  <c r="FZ30" i="106"/>
  <c r="GA30" i="106"/>
  <c r="GB30" i="106"/>
  <c r="D31" i="106"/>
  <c r="E31" i="106"/>
  <c r="F31" i="106"/>
  <c r="G31" i="106"/>
  <c r="H31" i="106"/>
  <c r="I31" i="106"/>
  <c r="J31" i="106"/>
  <c r="K31" i="106"/>
  <c r="L31" i="106"/>
  <c r="M31" i="106"/>
  <c r="N31" i="106"/>
  <c r="O31" i="106"/>
  <c r="P31" i="106"/>
  <c r="Q31" i="106"/>
  <c r="R31" i="106"/>
  <c r="S31" i="106"/>
  <c r="T31" i="106"/>
  <c r="U31" i="106"/>
  <c r="W31" i="106"/>
  <c r="X31" i="106"/>
  <c r="Y31" i="106"/>
  <c r="Z31" i="106"/>
  <c r="AA31" i="106"/>
  <c r="AB31" i="106"/>
  <c r="AC31" i="106"/>
  <c r="AD31" i="106"/>
  <c r="AE31" i="106"/>
  <c r="AF31" i="106"/>
  <c r="AG31" i="106"/>
  <c r="AH31" i="106"/>
  <c r="AI31" i="106"/>
  <c r="AJ31" i="106"/>
  <c r="AK31" i="106"/>
  <c r="AL31" i="106"/>
  <c r="AM31" i="106"/>
  <c r="AN31" i="106"/>
  <c r="AO31" i="106"/>
  <c r="AP31" i="106"/>
  <c r="AQ31" i="106"/>
  <c r="AR31" i="106"/>
  <c r="AS31" i="106"/>
  <c r="AT31" i="106"/>
  <c r="AU31" i="106"/>
  <c r="AV31" i="106"/>
  <c r="AW31" i="106"/>
  <c r="AX31" i="106"/>
  <c r="AY31" i="106"/>
  <c r="AZ31" i="106"/>
  <c r="BA31" i="106"/>
  <c r="BB31" i="106"/>
  <c r="BC31" i="106"/>
  <c r="BD31" i="106"/>
  <c r="BE31" i="106"/>
  <c r="BF31" i="106"/>
  <c r="BG31" i="106"/>
  <c r="BH31" i="106"/>
  <c r="BI31" i="106"/>
  <c r="BJ31" i="106"/>
  <c r="BK31" i="106"/>
  <c r="BL31" i="106"/>
  <c r="BM31" i="106"/>
  <c r="BN31" i="106"/>
  <c r="BO31" i="106"/>
  <c r="BP31" i="106"/>
  <c r="BQ31" i="106"/>
  <c r="BR31" i="106"/>
  <c r="BS31" i="106"/>
  <c r="BT31" i="106"/>
  <c r="BU31" i="106"/>
  <c r="BV31" i="106"/>
  <c r="BW31" i="106"/>
  <c r="BX31" i="106"/>
  <c r="BY31" i="106"/>
  <c r="BZ31" i="106"/>
  <c r="CA31" i="106"/>
  <c r="CB31" i="106"/>
  <c r="CC31" i="106"/>
  <c r="CD31" i="106"/>
  <c r="CE31" i="106"/>
  <c r="CF31" i="106"/>
  <c r="CG31" i="106"/>
  <c r="CH31" i="106"/>
  <c r="CI31" i="106"/>
  <c r="CJ31" i="106"/>
  <c r="CK31" i="106"/>
  <c r="CL31" i="106"/>
  <c r="CM31" i="106"/>
  <c r="CN31" i="106"/>
  <c r="CO31" i="106"/>
  <c r="CP31" i="106"/>
  <c r="CQ31" i="106"/>
  <c r="CR31" i="106"/>
  <c r="CS31" i="106"/>
  <c r="CT31" i="106"/>
  <c r="CU31" i="106"/>
  <c r="CV31" i="106"/>
  <c r="CW31" i="106"/>
  <c r="CX31" i="106"/>
  <c r="CY31" i="106"/>
  <c r="CZ31" i="106"/>
  <c r="DA31" i="106"/>
  <c r="DB31" i="106"/>
  <c r="DC31" i="106"/>
  <c r="DD31" i="106"/>
  <c r="DE31" i="106"/>
  <c r="DF31" i="106"/>
  <c r="DG31" i="106"/>
  <c r="DH31" i="106"/>
  <c r="DI31" i="106"/>
  <c r="DJ31" i="106"/>
  <c r="DK31" i="106"/>
  <c r="DL31" i="106"/>
  <c r="DM31" i="106"/>
  <c r="DN31" i="106"/>
  <c r="DO31" i="106"/>
  <c r="DP31" i="106"/>
  <c r="DQ31" i="106"/>
  <c r="DR31" i="106"/>
  <c r="DS31" i="106"/>
  <c r="DT31" i="106"/>
  <c r="DU31" i="106"/>
  <c r="DV31" i="106"/>
  <c r="DW31" i="106"/>
  <c r="DX31" i="106"/>
  <c r="DY31" i="106"/>
  <c r="DZ31" i="106"/>
  <c r="EA31" i="106"/>
  <c r="EB31" i="106"/>
  <c r="EC31" i="106"/>
  <c r="ED31" i="106"/>
  <c r="EE31" i="106"/>
  <c r="EF31" i="106"/>
  <c r="EG31" i="106"/>
  <c r="EH31" i="106"/>
  <c r="EI31" i="106"/>
  <c r="EJ31" i="106"/>
  <c r="EK31" i="106"/>
  <c r="EL31" i="106"/>
  <c r="EM31" i="106"/>
  <c r="EN31" i="106"/>
  <c r="EO31" i="106"/>
  <c r="EP31" i="106"/>
  <c r="EQ31" i="106"/>
  <c r="ER31" i="106"/>
  <c r="ES31" i="106"/>
  <c r="ET31" i="106"/>
  <c r="EU31" i="106"/>
  <c r="EV31" i="106"/>
  <c r="EW31" i="106"/>
  <c r="EX31" i="106"/>
  <c r="EY31" i="106"/>
  <c r="EZ31" i="106"/>
  <c r="FA31" i="106"/>
  <c r="FB31" i="106"/>
  <c r="FC31" i="106"/>
  <c r="FD31" i="106"/>
  <c r="FE31" i="106"/>
  <c r="FF31" i="106"/>
  <c r="FG31" i="106"/>
  <c r="FH31" i="106"/>
  <c r="FI31" i="106"/>
  <c r="FJ31" i="106"/>
  <c r="FK31" i="106"/>
  <c r="FL31" i="106"/>
  <c r="FM31" i="106"/>
  <c r="FN31" i="106"/>
  <c r="FO31" i="106"/>
  <c r="FP31" i="106"/>
  <c r="FQ31" i="106"/>
  <c r="FR31" i="106"/>
  <c r="FS31" i="106"/>
  <c r="FT31" i="106"/>
  <c r="FU31" i="106"/>
  <c r="FV31" i="106"/>
  <c r="FW31" i="106"/>
  <c r="FX31" i="106"/>
  <c r="FY31" i="106"/>
  <c r="FZ31" i="106"/>
  <c r="GA31" i="106"/>
  <c r="GB31" i="106"/>
  <c r="V2" i="106"/>
  <c r="W2" i="106"/>
  <c r="X2" i="106"/>
  <c r="Y2" i="106"/>
  <c r="Z2" i="106"/>
  <c r="AA2" i="106"/>
  <c r="AB2" i="106"/>
  <c r="AC2" i="106"/>
  <c r="AD2" i="106"/>
  <c r="AE2" i="106"/>
  <c r="AF2" i="106"/>
  <c r="AG2" i="106"/>
  <c r="AH2" i="106"/>
  <c r="AI2" i="106"/>
  <c r="AJ2" i="106"/>
  <c r="AK2" i="106"/>
  <c r="AL2" i="106"/>
  <c r="AM2" i="106"/>
  <c r="AN2" i="106"/>
  <c r="AO2" i="106"/>
  <c r="AP2" i="106"/>
  <c r="AQ2" i="106"/>
  <c r="AR2" i="106"/>
  <c r="AS2" i="106"/>
  <c r="AT2" i="106"/>
  <c r="AU2" i="106"/>
  <c r="AV2" i="106"/>
  <c r="AW2" i="106"/>
  <c r="AX2" i="106"/>
  <c r="AY2" i="106"/>
  <c r="AZ2" i="106"/>
  <c r="BA2" i="106"/>
  <c r="BB2" i="106"/>
  <c r="BC2" i="106"/>
  <c r="BD2" i="106"/>
  <c r="BE2" i="106"/>
  <c r="BF2" i="106"/>
  <c r="BG2" i="106"/>
  <c r="BH2" i="106"/>
  <c r="BI2" i="106"/>
  <c r="BJ2" i="106"/>
  <c r="BK2" i="106"/>
  <c r="BL2" i="106"/>
  <c r="BM2" i="106"/>
  <c r="BN2" i="106"/>
  <c r="BO2" i="106"/>
  <c r="BP2" i="106"/>
  <c r="BQ2" i="106"/>
  <c r="BR2" i="106"/>
  <c r="BS2" i="106"/>
  <c r="BT2" i="106"/>
  <c r="BU2" i="106"/>
  <c r="BV2" i="106"/>
  <c r="BW2" i="106"/>
  <c r="BX2" i="106"/>
  <c r="BY2" i="106"/>
  <c r="BZ2" i="106"/>
  <c r="CA2" i="106"/>
  <c r="CB2" i="106"/>
  <c r="CC2" i="106"/>
  <c r="CD2" i="106"/>
  <c r="CE2" i="106"/>
  <c r="CF2" i="106"/>
  <c r="CG2" i="106"/>
  <c r="CH2" i="106"/>
  <c r="CI2" i="106"/>
  <c r="CJ2" i="106"/>
  <c r="CK2" i="106"/>
  <c r="CL2" i="106"/>
  <c r="CM2" i="106"/>
  <c r="CN2" i="106"/>
  <c r="CO2" i="106"/>
  <c r="CP2" i="106"/>
  <c r="CQ2" i="106"/>
  <c r="CR2" i="106"/>
  <c r="CS2" i="106"/>
  <c r="CT2" i="106"/>
  <c r="CU2" i="106"/>
  <c r="CV2" i="106"/>
  <c r="CW2" i="106"/>
  <c r="CX2" i="106"/>
  <c r="CY2" i="106"/>
  <c r="CZ2" i="106"/>
  <c r="DA2" i="106"/>
  <c r="DB2" i="106"/>
  <c r="DC2" i="106"/>
  <c r="DD2" i="106"/>
  <c r="DE2" i="106"/>
  <c r="DF2" i="106"/>
  <c r="DG2" i="106"/>
  <c r="DH2" i="106"/>
  <c r="DI2" i="106"/>
  <c r="DJ2" i="106"/>
  <c r="DK2" i="106"/>
  <c r="DL2" i="106"/>
  <c r="DM2" i="106"/>
  <c r="DN2" i="106"/>
  <c r="DO2" i="106"/>
  <c r="DP2" i="106"/>
  <c r="DQ2" i="106"/>
  <c r="DR2" i="106"/>
  <c r="DS2" i="106"/>
  <c r="DT2" i="106"/>
  <c r="DU2" i="106"/>
  <c r="DV2" i="106"/>
  <c r="DW2" i="106"/>
  <c r="DX2" i="106"/>
  <c r="DY2" i="106"/>
  <c r="DZ2" i="106"/>
  <c r="EA2" i="106"/>
  <c r="EB2" i="106"/>
  <c r="EC2" i="106"/>
  <c r="ED2" i="106"/>
  <c r="EE2" i="106"/>
  <c r="EF2" i="106"/>
  <c r="EG2" i="106"/>
  <c r="EH2" i="106"/>
  <c r="EI2" i="106"/>
  <c r="EJ2" i="106"/>
  <c r="EK2" i="106"/>
  <c r="EL2" i="106"/>
  <c r="EM2" i="106"/>
  <c r="EN2" i="106"/>
  <c r="EO2" i="106"/>
  <c r="EP2" i="106"/>
  <c r="EQ2" i="106"/>
  <c r="ER2" i="106"/>
  <c r="ES2" i="106"/>
  <c r="ET2" i="106"/>
  <c r="EU2" i="106"/>
  <c r="EV2" i="106"/>
  <c r="EW2" i="106"/>
  <c r="EX2" i="106"/>
  <c r="EY2" i="106"/>
  <c r="EZ2" i="106"/>
  <c r="FA2" i="106"/>
  <c r="FB2" i="106"/>
  <c r="FC2" i="106"/>
  <c r="FD2" i="106"/>
  <c r="FE2" i="106"/>
  <c r="FF2" i="106"/>
  <c r="FG2" i="106"/>
  <c r="FH2" i="106"/>
  <c r="FI2" i="106"/>
  <c r="FJ2" i="106"/>
  <c r="FK2" i="106"/>
  <c r="FL2" i="106"/>
  <c r="FM2" i="106"/>
  <c r="FN2" i="106"/>
  <c r="FO2" i="106"/>
  <c r="FP2" i="106"/>
  <c r="FQ2" i="106"/>
  <c r="FR2" i="106"/>
  <c r="FS2" i="106"/>
  <c r="FT2" i="106"/>
  <c r="FU2" i="106"/>
  <c r="FV2" i="106"/>
  <c r="FW2" i="106"/>
  <c r="FX2" i="106"/>
  <c r="FY2" i="106"/>
  <c r="FZ2" i="106"/>
  <c r="GA2" i="106"/>
  <c r="GB2" i="106"/>
  <c r="O22" i="106"/>
  <c r="D21" i="106"/>
  <c r="D20" i="106"/>
  <c r="D19" i="106"/>
  <c r="U2" i="106"/>
  <c r="T2" i="106"/>
  <c r="S2" i="106"/>
  <c r="R2" i="106"/>
  <c r="Q2" i="106"/>
  <c r="P2" i="106"/>
  <c r="O2" i="106"/>
  <c r="N2" i="106"/>
  <c r="M2" i="106"/>
  <c r="L2" i="106"/>
  <c r="K2" i="106"/>
  <c r="J2" i="106"/>
  <c r="H2" i="106"/>
  <c r="G2" i="106"/>
  <c r="F2" i="106"/>
  <c r="E2" i="106"/>
  <c r="D2" i="106"/>
  <c r="O37" i="104"/>
  <c r="H39" i="104"/>
  <c r="NL24" i="104"/>
  <c r="C24" i="104" s="1"/>
  <c r="N39" i="104"/>
  <c r="M37" i="104"/>
  <c r="I37" i="104"/>
  <c r="F39" i="104"/>
  <c r="NJ23" i="104"/>
  <c r="A23" i="104" s="1"/>
  <c r="NJ25" i="104"/>
  <c r="A25" i="104" s="1"/>
  <c r="NK25" i="104"/>
  <c r="B25" i="104" s="1"/>
  <c r="NL25" i="104"/>
  <c r="C25" i="104" s="1"/>
  <c r="NJ26" i="104"/>
  <c r="A26" i="104" s="1"/>
  <c r="NK26" i="104"/>
  <c r="B26" i="104" s="1"/>
  <c r="NL26" i="104"/>
  <c r="C26" i="104" s="1"/>
  <c r="NJ27" i="104"/>
  <c r="A27" i="104" s="1"/>
  <c r="NK27" i="104"/>
  <c r="B27" i="104" s="1"/>
  <c r="NL27" i="104"/>
  <c r="C27" i="104" s="1"/>
  <c r="NJ28" i="104"/>
  <c r="A28" i="104" s="1"/>
  <c r="NK28" i="104"/>
  <c r="B28" i="104" s="1"/>
  <c r="NL28" i="104"/>
  <c r="C28" i="104" s="1"/>
  <c r="NJ29" i="104"/>
  <c r="A29" i="104" s="1"/>
  <c r="NK29" i="104"/>
  <c r="B29" i="104" s="1"/>
  <c r="NL29" i="104"/>
  <c r="C29" i="104" s="1"/>
  <c r="NJ30" i="104"/>
  <c r="A30" i="104" s="1"/>
  <c r="NK30" i="104"/>
  <c r="B30" i="104" s="1"/>
  <c r="NL30" i="104"/>
  <c r="C30" i="104" s="1"/>
  <c r="NJ31" i="104"/>
  <c r="A31" i="104" s="1"/>
  <c r="NK31" i="104"/>
  <c r="B31" i="104" s="1"/>
  <c r="NL31" i="104"/>
  <c r="C31" i="104" s="1"/>
  <c r="NJ32" i="104"/>
  <c r="A32" i="104" s="1"/>
  <c r="NK32" i="104"/>
  <c r="B32" i="104" s="1"/>
  <c r="NL32" i="104"/>
  <c r="C32" i="104" s="1"/>
  <c r="NJ33" i="104"/>
  <c r="A33" i="104" s="1"/>
  <c r="NK33" i="104"/>
  <c r="B33" i="104" s="1"/>
  <c r="NL33" i="104"/>
  <c r="C33" i="104" s="1"/>
  <c r="NJ34" i="104"/>
  <c r="A34" i="104" s="1"/>
  <c r="NK34" i="104"/>
  <c r="B34" i="104" s="1"/>
  <c r="NL34" i="104"/>
  <c r="C34" i="104" s="1"/>
  <c r="NJ35" i="104"/>
  <c r="A35" i="104" s="1"/>
  <c r="NK35" i="104"/>
  <c r="B35" i="104" s="1"/>
  <c r="NL35" i="104"/>
  <c r="C35" i="104" s="1"/>
  <c r="NJ36" i="104"/>
  <c r="NM36" i="104" s="1"/>
  <c r="NK36" i="104"/>
  <c r="B36" i="104" s="1"/>
  <c r="NL36" i="104"/>
  <c r="C36" i="104" s="1"/>
  <c r="EV37" i="104"/>
  <c r="EW37" i="104"/>
  <c r="EX37" i="104"/>
  <c r="EY37" i="104"/>
  <c r="EZ37" i="104"/>
  <c r="FA37" i="104"/>
  <c r="FB37" i="104"/>
  <c r="FC37" i="104"/>
  <c r="FD37" i="104"/>
  <c r="FE37" i="104"/>
  <c r="FF37" i="104"/>
  <c r="FG37" i="104"/>
  <c r="FH37" i="104"/>
  <c r="FI37" i="104"/>
  <c r="FJ37" i="104"/>
  <c r="FK37" i="104"/>
  <c r="FL37" i="104"/>
  <c r="FM37" i="104"/>
  <c r="FN37" i="104"/>
  <c r="FO37" i="104"/>
  <c r="FP37" i="104"/>
  <c r="FQ37" i="104"/>
  <c r="FR37" i="104"/>
  <c r="FS37" i="104"/>
  <c r="FT37" i="104"/>
  <c r="FU37" i="104"/>
  <c r="FV37" i="104"/>
  <c r="FW37" i="104"/>
  <c r="FX37" i="104"/>
  <c r="FY37" i="104"/>
  <c r="FZ37" i="104"/>
  <c r="GA37" i="104"/>
  <c r="GB37" i="104"/>
  <c r="GC37" i="104"/>
  <c r="GD37" i="104"/>
  <c r="GE37" i="104"/>
  <c r="GF37" i="104"/>
  <c r="GG37" i="104"/>
  <c r="GH37" i="104"/>
  <c r="GI37" i="104"/>
  <c r="GJ37" i="104"/>
  <c r="GK37" i="104"/>
  <c r="GL37" i="104"/>
  <c r="GM37" i="104"/>
  <c r="GN37" i="104"/>
  <c r="GO37" i="104"/>
  <c r="GP37" i="104"/>
  <c r="GQ37" i="104"/>
  <c r="GR37" i="104"/>
  <c r="GS37" i="104"/>
  <c r="GT37" i="104"/>
  <c r="GU37" i="104"/>
  <c r="GV37" i="104"/>
  <c r="GW37" i="104"/>
  <c r="GX37" i="104"/>
  <c r="GY37" i="104"/>
  <c r="GZ37" i="104"/>
  <c r="HA37" i="104"/>
  <c r="HB37" i="104"/>
  <c r="HC37" i="104"/>
  <c r="HD37" i="104"/>
  <c r="HE37" i="104"/>
  <c r="HF37" i="104"/>
  <c r="HG37" i="104"/>
  <c r="HH37" i="104"/>
  <c r="HI37" i="104"/>
  <c r="HJ37" i="104"/>
  <c r="HK37" i="104"/>
  <c r="HL37" i="104"/>
  <c r="HM37" i="104"/>
  <c r="HN37" i="104"/>
  <c r="HO37" i="104"/>
  <c r="HP37" i="104"/>
  <c r="HQ37" i="104"/>
  <c r="HR37" i="104"/>
  <c r="HS37" i="104"/>
  <c r="HT37" i="104"/>
  <c r="HU37" i="104"/>
  <c r="HV37" i="104"/>
  <c r="HW37" i="104"/>
  <c r="HX37" i="104"/>
  <c r="HY37" i="104"/>
  <c r="HZ37" i="104"/>
  <c r="IA37" i="104"/>
  <c r="IB37" i="104"/>
  <c r="IC37" i="104"/>
  <c r="ID37" i="104"/>
  <c r="IE37" i="104"/>
  <c r="IF37" i="104"/>
  <c r="IG37" i="104"/>
  <c r="IH37" i="104"/>
  <c r="II37" i="104"/>
  <c r="IJ37" i="104"/>
  <c r="IK37" i="104"/>
  <c r="IL37" i="104"/>
  <c r="IM37" i="104"/>
  <c r="IN37" i="104"/>
  <c r="IO37" i="104"/>
  <c r="IP37" i="104"/>
  <c r="IQ37" i="104"/>
  <c r="IR37" i="104"/>
  <c r="IS37" i="104"/>
  <c r="IT37" i="104"/>
  <c r="IU37" i="104"/>
  <c r="IV37" i="104"/>
  <c r="IW37" i="104"/>
  <c r="IX37" i="104"/>
  <c r="IY37" i="104"/>
  <c r="IZ37" i="104"/>
  <c r="JA37" i="104"/>
  <c r="JB37" i="104"/>
  <c r="JC37" i="104"/>
  <c r="JD37" i="104"/>
  <c r="JE37" i="104"/>
  <c r="JF37" i="104"/>
  <c r="JG37" i="104"/>
  <c r="JH37" i="104"/>
  <c r="JI37" i="104"/>
  <c r="JJ37" i="104"/>
  <c r="JK37" i="104"/>
  <c r="JL37" i="104"/>
  <c r="JM37" i="104"/>
  <c r="JN37" i="104"/>
  <c r="JO37" i="104"/>
  <c r="JP37" i="104"/>
  <c r="JQ37" i="104"/>
  <c r="JR37" i="104"/>
  <c r="JS37" i="104"/>
  <c r="JT37" i="104"/>
  <c r="JU37" i="104"/>
  <c r="JV37" i="104"/>
  <c r="JW37" i="104"/>
  <c r="JX37" i="104"/>
  <c r="JY37" i="104"/>
  <c r="JZ37" i="104"/>
  <c r="KA37" i="104"/>
  <c r="KB37" i="104"/>
  <c r="KC37" i="104"/>
  <c r="KD37" i="104"/>
  <c r="KE37" i="104"/>
  <c r="KF37" i="104"/>
  <c r="KG37" i="104"/>
  <c r="KH37" i="104"/>
  <c r="KI37" i="104"/>
  <c r="KJ37" i="104"/>
  <c r="KK37" i="104"/>
  <c r="KL37" i="104"/>
  <c r="KM37" i="104"/>
  <c r="KN37" i="104"/>
  <c r="KO37" i="104"/>
  <c r="KP37" i="104"/>
  <c r="KQ37" i="104"/>
  <c r="KR37" i="104"/>
  <c r="KS37" i="104"/>
  <c r="KT37" i="104"/>
  <c r="KU37" i="104"/>
  <c r="KV37" i="104"/>
  <c r="KW37" i="104"/>
  <c r="KX37" i="104"/>
  <c r="KY37" i="104"/>
  <c r="KZ37" i="104"/>
  <c r="LA37" i="104"/>
  <c r="LB37" i="104"/>
  <c r="LC37" i="104"/>
  <c r="LD37" i="104"/>
  <c r="LE37" i="104"/>
  <c r="LF37" i="104"/>
  <c r="LG37" i="104"/>
  <c r="LH37" i="104"/>
  <c r="LI37" i="104"/>
  <c r="LJ37" i="104"/>
  <c r="LK37" i="104"/>
  <c r="LL37" i="104"/>
  <c r="LM37" i="104"/>
  <c r="LN37" i="104"/>
  <c r="LO37" i="104"/>
  <c r="LP37" i="104"/>
  <c r="LQ37" i="104"/>
  <c r="LR37" i="104"/>
  <c r="LS37" i="104"/>
  <c r="LT37" i="104"/>
  <c r="LU37" i="104"/>
  <c r="LV37" i="104"/>
  <c r="LW37" i="104"/>
  <c r="LX37" i="104"/>
  <c r="LY37" i="104"/>
  <c r="LZ37" i="104"/>
  <c r="MA37" i="104"/>
  <c r="MB37" i="104"/>
  <c r="MC37" i="104"/>
  <c r="MD37" i="104"/>
  <c r="ME37" i="104"/>
  <c r="MF37" i="104"/>
  <c r="MG37" i="104"/>
  <c r="MH37" i="104"/>
  <c r="MI37" i="104"/>
  <c r="MJ37" i="104"/>
  <c r="MK37" i="104"/>
  <c r="ML37" i="104"/>
  <c r="MM37" i="104"/>
  <c r="MN37" i="104"/>
  <c r="MO37" i="104"/>
  <c r="MP37" i="104"/>
  <c r="MQ37" i="104"/>
  <c r="MR37" i="104"/>
  <c r="MS37" i="104"/>
  <c r="MT37" i="104"/>
  <c r="MU37" i="104"/>
  <c r="MV37" i="104"/>
  <c r="MW37" i="104"/>
  <c r="MX37" i="104"/>
  <c r="MY37" i="104"/>
  <c r="MZ37" i="104"/>
  <c r="NA37" i="104"/>
  <c r="NB37" i="104"/>
  <c r="NC37" i="104"/>
  <c r="ND37" i="104"/>
  <c r="NE37" i="104"/>
  <c r="EV38" i="104"/>
  <c r="EW38" i="104"/>
  <c r="EX38" i="104"/>
  <c r="EY38" i="104"/>
  <c r="EZ38" i="104"/>
  <c r="FA38" i="104"/>
  <c r="FB38" i="104"/>
  <c r="FC38" i="104"/>
  <c r="FD38" i="104"/>
  <c r="FE38" i="104"/>
  <c r="FF38" i="104"/>
  <c r="FG38" i="104"/>
  <c r="FH38" i="104"/>
  <c r="FI38" i="104"/>
  <c r="FJ38" i="104"/>
  <c r="FK38" i="104"/>
  <c r="FL38" i="104"/>
  <c r="FM38" i="104"/>
  <c r="FN38" i="104"/>
  <c r="FO38" i="104"/>
  <c r="FP38" i="104"/>
  <c r="FQ38" i="104"/>
  <c r="FR38" i="104"/>
  <c r="FS38" i="104"/>
  <c r="FT38" i="104"/>
  <c r="FU38" i="104"/>
  <c r="FV38" i="104"/>
  <c r="FW38" i="104"/>
  <c r="FX38" i="104"/>
  <c r="FY38" i="104"/>
  <c r="FZ38" i="104"/>
  <c r="GA38" i="104"/>
  <c r="GB38" i="104"/>
  <c r="GC38" i="104"/>
  <c r="GD38" i="104"/>
  <c r="GE38" i="104"/>
  <c r="GF38" i="104"/>
  <c r="GG38" i="104"/>
  <c r="GH38" i="104"/>
  <c r="GI38" i="104"/>
  <c r="GJ38" i="104"/>
  <c r="GK38" i="104"/>
  <c r="GL38" i="104"/>
  <c r="GM38" i="104"/>
  <c r="GN38" i="104"/>
  <c r="GO38" i="104"/>
  <c r="GP38" i="104"/>
  <c r="GQ38" i="104"/>
  <c r="GR38" i="104"/>
  <c r="GS38" i="104"/>
  <c r="GT38" i="104"/>
  <c r="GU38" i="104"/>
  <c r="GV38" i="104"/>
  <c r="GW38" i="104"/>
  <c r="GX38" i="104"/>
  <c r="GY38" i="104"/>
  <c r="GZ38" i="104"/>
  <c r="HA38" i="104"/>
  <c r="HB38" i="104"/>
  <c r="HC38" i="104"/>
  <c r="HD38" i="104"/>
  <c r="HE38" i="104"/>
  <c r="HF38" i="104"/>
  <c r="HG38" i="104"/>
  <c r="HH38" i="104"/>
  <c r="HI38" i="104"/>
  <c r="HJ38" i="104"/>
  <c r="HK38" i="104"/>
  <c r="HL38" i="104"/>
  <c r="HM38" i="104"/>
  <c r="HN38" i="104"/>
  <c r="HO38" i="104"/>
  <c r="HP38" i="104"/>
  <c r="HQ38" i="104"/>
  <c r="HR38" i="104"/>
  <c r="HS38" i="104"/>
  <c r="HT38" i="104"/>
  <c r="HU38" i="104"/>
  <c r="HV38" i="104"/>
  <c r="HW38" i="104"/>
  <c r="HX38" i="104"/>
  <c r="HY38" i="104"/>
  <c r="HZ38" i="104"/>
  <c r="IA38" i="104"/>
  <c r="IB38" i="104"/>
  <c r="IC38" i="104"/>
  <c r="ID38" i="104"/>
  <c r="IE38" i="104"/>
  <c r="IF38" i="104"/>
  <c r="IG38" i="104"/>
  <c r="IH38" i="104"/>
  <c r="II38" i="104"/>
  <c r="IJ38" i="104"/>
  <c r="IK38" i="104"/>
  <c r="IL38" i="104"/>
  <c r="IM38" i="104"/>
  <c r="IN38" i="104"/>
  <c r="IO38" i="104"/>
  <c r="IP38" i="104"/>
  <c r="IQ38" i="104"/>
  <c r="IR38" i="104"/>
  <c r="IS38" i="104"/>
  <c r="IT38" i="104"/>
  <c r="IU38" i="104"/>
  <c r="IV38" i="104"/>
  <c r="IW38" i="104"/>
  <c r="IX38" i="104"/>
  <c r="IY38" i="104"/>
  <c r="IZ38" i="104"/>
  <c r="JA38" i="104"/>
  <c r="JB38" i="104"/>
  <c r="JC38" i="104"/>
  <c r="JD38" i="104"/>
  <c r="JE38" i="104"/>
  <c r="JF38" i="104"/>
  <c r="JG38" i="104"/>
  <c r="JH38" i="104"/>
  <c r="JI38" i="104"/>
  <c r="JJ38" i="104"/>
  <c r="JK38" i="104"/>
  <c r="JL38" i="104"/>
  <c r="JM38" i="104"/>
  <c r="JN38" i="104"/>
  <c r="JO38" i="104"/>
  <c r="JP38" i="104"/>
  <c r="JQ38" i="104"/>
  <c r="JR38" i="104"/>
  <c r="JS38" i="104"/>
  <c r="JT38" i="104"/>
  <c r="JU38" i="104"/>
  <c r="JV38" i="104"/>
  <c r="JW38" i="104"/>
  <c r="JX38" i="104"/>
  <c r="JY38" i="104"/>
  <c r="JZ38" i="104"/>
  <c r="KA38" i="104"/>
  <c r="KB38" i="104"/>
  <c r="KC38" i="104"/>
  <c r="KD38" i="104"/>
  <c r="KE38" i="104"/>
  <c r="KF38" i="104"/>
  <c r="KG38" i="104"/>
  <c r="KH38" i="104"/>
  <c r="KI38" i="104"/>
  <c r="KJ38" i="104"/>
  <c r="KK38" i="104"/>
  <c r="KL38" i="104"/>
  <c r="KM38" i="104"/>
  <c r="KN38" i="104"/>
  <c r="KO38" i="104"/>
  <c r="KP38" i="104"/>
  <c r="KQ38" i="104"/>
  <c r="KR38" i="104"/>
  <c r="KS38" i="104"/>
  <c r="KT38" i="104"/>
  <c r="KU38" i="104"/>
  <c r="KV38" i="104"/>
  <c r="KW38" i="104"/>
  <c r="KX38" i="104"/>
  <c r="KY38" i="104"/>
  <c r="KZ38" i="104"/>
  <c r="LA38" i="104"/>
  <c r="LB38" i="104"/>
  <c r="LC38" i="104"/>
  <c r="LD38" i="104"/>
  <c r="LE38" i="104"/>
  <c r="LF38" i="104"/>
  <c r="LG38" i="104"/>
  <c r="LH38" i="104"/>
  <c r="LI38" i="104"/>
  <c r="LJ38" i="104"/>
  <c r="LK38" i="104"/>
  <c r="LL38" i="104"/>
  <c r="LM38" i="104"/>
  <c r="LN38" i="104"/>
  <c r="LO38" i="104"/>
  <c r="LP38" i="104"/>
  <c r="LQ38" i="104"/>
  <c r="LR38" i="104"/>
  <c r="LS38" i="104"/>
  <c r="LT38" i="104"/>
  <c r="LU38" i="104"/>
  <c r="LV38" i="104"/>
  <c r="LW38" i="104"/>
  <c r="LX38" i="104"/>
  <c r="LY38" i="104"/>
  <c r="LZ38" i="104"/>
  <c r="MA38" i="104"/>
  <c r="MB38" i="104"/>
  <c r="MC38" i="104"/>
  <c r="MD38" i="104"/>
  <c r="ME38" i="104"/>
  <c r="MF38" i="104"/>
  <c r="MG38" i="104"/>
  <c r="MH38" i="104"/>
  <c r="MI38" i="104"/>
  <c r="MJ38" i="104"/>
  <c r="MK38" i="104"/>
  <c r="ML38" i="104"/>
  <c r="MM38" i="104"/>
  <c r="MN38" i="104"/>
  <c r="MO38" i="104"/>
  <c r="MP38" i="104"/>
  <c r="MQ38" i="104"/>
  <c r="MR38" i="104"/>
  <c r="MS38" i="104"/>
  <c r="MT38" i="104"/>
  <c r="MU38" i="104"/>
  <c r="MV38" i="104"/>
  <c r="MW38" i="104"/>
  <c r="MX38" i="104"/>
  <c r="MY38" i="104"/>
  <c r="MZ38" i="104"/>
  <c r="NA38" i="104"/>
  <c r="NB38" i="104"/>
  <c r="NC38" i="104"/>
  <c r="ND38" i="104"/>
  <c r="NE38" i="104"/>
  <c r="EV39" i="104"/>
  <c r="EW39" i="104"/>
  <c r="EX39" i="104"/>
  <c r="EY39" i="104"/>
  <c r="EZ39" i="104"/>
  <c r="FA39" i="104"/>
  <c r="FB39" i="104"/>
  <c r="FC39" i="104"/>
  <c r="FD39" i="104"/>
  <c r="FE39" i="104"/>
  <c r="FF39" i="104"/>
  <c r="FG39" i="104"/>
  <c r="FH39" i="104"/>
  <c r="FI39" i="104"/>
  <c r="FJ39" i="104"/>
  <c r="FK39" i="104"/>
  <c r="FL39" i="104"/>
  <c r="FM39" i="104"/>
  <c r="FN39" i="104"/>
  <c r="FO39" i="104"/>
  <c r="FP39" i="104"/>
  <c r="FQ39" i="104"/>
  <c r="FR39" i="104"/>
  <c r="FS39" i="104"/>
  <c r="FT39" i="104"/>
  <c r="FU39" i="104"/>
  <c r="FV39" i="104"/>
  <c r="FW39" i="104"/>
  <c r="FX39" i="104"/>
  <c r="FY39" i="104"/>
  <c r="FZ39" i="104"/>
  <c r="GA39" i="104"/>
  <c r="GB39" i="104"/>
  <c r="GC39" i="104"/>
  <c r="GD39" i="104"/>
  <c r="GE39" i="104"/>
  <c r="GF39" i="104"/>
  <c r="GG39" i="104"/>
  <c r="GH39" i="104"/>
  <c r="GI39" i="104"/>
  <c r="GJ39" i="104"/>
  <c r="GK39" i="104"/>
  <c r="GL39" i="104"/>
  <c r="GM39" i="104"/>
  <c r="GN39" i="104"/>
  <c r="GO39" i="104"/>
  <c r="GP39" i="104"/>
  <c r="GQ39" i="104"/>
  <c r="GR39" i="104"/>
  <c r="GS39" i="104"/>
  <c r="GT39" i="104"/>
  <c r="GU39" i="104"/>
  <c r="GV39" i="104"/>
  <c r="GW39" i="104"/>
  <c r="GX39" i="104"/>
  <c r="GY39" i="104"/>
  <c r="GZ39" i="104"/>
  <c r="HA39" i="104"/>
  <c r="HB39" i="104"/>
  <c r="HC39" i="104"/>
  <c r="HD39" i="104"/>
  <c r="HE39" i="104"/>
  <c r="HF39" i="104"/>
  <c r="HG39" i="104"/>
  <c r="HH39" i="104"/>
  <c r="HI39" i="104"/>
  <c r="HJ39" i="104"/>
  <c r="HK39" i="104"/>
  <c r="HL39" i="104"/>
  <c r="HM39" i="104"/>
  <c r="HN39" i="104"/>
  <c r="HO39" i="104"/>
  <c r="HP39" i="104"/>
  <c r="HQ39" i="104"/>
  <c r="HR39" i="104"/>
  <c r="HS39" i="104"/>
  <c r="HT39" i="104"/>
  <c r="HU39" i="104"/>
  <c r="HV39" i="104"/>
  <c r="HW39" i="104"/>
  <c r="HX39" i="104"/>
  <c r="HY39" i="104"/>
  <c r="HZ39" i="104"/>
  <c r="IA39" i="104"/>
  <c r="IB39" i="104"/>
  <c r="IC39" i="104"/>
  <c r="ID39" i="104"/>
  <c r="IE39" i="104"/>
  <c r="IF39" i="104"/>
  <c r="IG39" i="104"/>
  <c r="IH39" i="104"/>
  <c r="II39" i="104"/>
  <c r="IJ39" i="104"/>
  <c r="IK39" i="104"/>
  <c r="IL39" i="104"/>
  <c r="IM39" i="104"/>
  <c r="IN39" i="104"/>
  <c r="IO39" i="104"/>
  <c r="IP39" i="104"/>
  <c r="IQ39" i="104"/>
  <c r="IR39" i="104"/>
  <c r="IS39" i="104"/>
  <c r="IT39" i="104"/>
  <c r="IU39" i="104"/>
  <c r="IV39" i="104"/>
  <c r="IW39" i="104"/>
  <c r="IX39" i="104"/>
  <c r="IY39" i="104"/>
  <c r="IZ39" i="104"/>
  <c r="JA39" i="104"/>
  <c r="JB39" i="104"/>
  <c r="JC39" i="104"/>
  <c r="JD39" i="104"/>
  <c r="JE39" i="104"/>
  <c r="JF39" i="104"/>
  <c r="JG39" i="104"/>
  <c r="JH39" i="104"/>
  <c r="JI39" i="104"/>
  <c r="JJ39" i="104"/>
  <c r="JK39" i="104"/>
  <c r="JL39" i="104"/>
  <c r="JM39" i="104"/>
  <c r="JN39" i="104"/>
  <c r="JO39" i="104"/>
  <c r="JP39" i="104"/>
  <c r="JQ39" i="104"/>
  <c r="JR39" i="104"/>
  <c r="JS39" i="104"/>
  <c r="JT39" i="104"/>
  <c r="JU39" i="104"/>
  <c r="JV39" i="104"/>
  <c r="JW39" i="104"/>
  <c r="JX39" i="104"/>
  <c r="JY39" i="104"/>
  <c r="JZ39" i="104"/>
  <c r="KA39" i="104"/>
  <c r="KB39" i="104"/>
  <c r="KC39" i="104"/>
  <c r="KD39" i="104"/>
  <c r="KE39" i="104"/>
  <c r="KF39" i="104"/>
  <c r="KG39" i="104"/>
  <c r="KH39" i="104"/>
  <c r="KI39" i="104"/>
  <c r="KJ39" i="104"/>
  <c r="KK39" i="104"/>
  <c r="KL39" i="104"/>
  <c r="KM39" i="104"/>
  <c r="KN39" i="104"/>
  <c r="KO39" i="104"/>
  <c r="KP39" i="104"/>
  <c r="KQ39" i="104"/>
  <c r="KR39" i="104"/>
  <c r="KS39" i="104"/>
  <c r="KT39" i="104"/>
  <c r="KU39" i="104"/>
  <c r="KV39" i="104"/>
  <c r="KW39" i="104"/>
  <c r="KX39" i="104"/>
  <c r="KY39" i="104"/>
  <c r="KZ39" i="104"/>
  <c r="LA39" i="104"/>
  <c r="LB39" i="104"/>
  <c r="LC39" i="104"/>
  <c r="LD39" i="104"/>
  <c r="LE39" i="104"/>
  <c r="LF39" i="104"/>
  <c r="LG39" i="104"/>
  <c r="LH39" i="104"/>
  <c r="LI39" i="104"/>
  <c r="LJ39" i="104"/>
  <c r="LK39" i="104"/>
  <c r="LL39" i="104"/>
  <c r="LM39" i="104"/>
  <c r="LN39" i="104"/>
  <c r="LO39" i="104"/>
  <c r="LP39" i="104"/>
  <c r="LQ39" i="104"/>
  <c r="LR39" i="104"/>
  <c r="LS39" i="104"/>
  <c r="LT39" i="104"/>
  <c r="LU39" i="104"/>
  <c r="LV39" i="104"/>
  <c r="LW39" i="104"/>
  <c r="LX39" i="104"/>
  <c r="LY39" i="104"/>
  <c r="LZ39" i="104"/>
  <c r="MA39" i="104"/>
  <c r="MB39" i="104"/>
  <c r="MC39" i="104"/>
  <c r="MD39" i="104"/>
  <c r="ME39" i="104"/>
  <c r="MF39" i="104"/>
  <c r="MG39" i="104"/>
  <c r="MH39" i="104"/>
  <c r="MI39" i="104"/>
  <c r="MJ39" i="104"/>
  <c r="MK39" i="104"/>
  <c r="ML39" i="104"/>
  <c r="MM39" i="104"/>
  <c r="MN39" i="104"/>
  <c r="MO39" i="104"/>
  <c r="MP39" i="104"/>
  <c r="MQ39" i="104"/>
  <c r="MR39" i="104"/>
  <c r="MS39" i="104"/>
  <c r="MT39" i="104"/>
  <c r="MU39" i="104"/>
  <c r="MV39" i="104"/>
  <c r="MW39" i="104"/>
  <c r="MX39" i="104"/>
  <c r="MY39" i="104"/>
  <c r="MZ39" i="104"/>
  <c r="NA39" i="104"/>
  <c r="NB39" i="104"/>
  <c r="NC39" i="104"/>
  <c r="ND39" i="104"/>
  <c r="NE39" i="104"/>
  <c r="J37" i="104"/>
  <c r="K37" i="104"/>
  <c r="L37" i="104"/>
  <c r="P37" i="104"/>
  <c r="Q37" i="104"/>
  <c r="R37" i="104"/>
  <c r="S37" i="104"/>
  <c r="T37" i="104"/>
  <c r="U37" i="104"/>
  <c r="V37" i="104"/>
  <c r="W37" i="104"/>
  <c r="X37" i="104"/>
  <c r="Y37" i="104"/>
  <c r="Z37" i="104"/>
  <c r="AA37" i="104"/>
  <c r="AB37" i="104"/>
  <c r="AC37" i="104"/>
  <c r="AD37" i="104"/>
  <c r="AE37" i="104"/>
  <c r="AF37" i="104"/>
  <c r="AG37" i="104"/>
  <c r="AH37" i="104"/>
  <c r="AI37" i="104"/>
  <c r="AJ37" i="104"/>
  <c r="AK37" i="104"/>
  <c r="AL37" i="104"/>
  <c r="AM37" i="104"/>
  <c r="AN37" i="104"/>
  <c r="AO37" i="104"/>
  <c r="AP37" i="104"/>
  <c r="AQ37" i="104"/>
  <c r="AR37" i="104"/>
  <c r="AS37" i="104"/>
  <c r="AT37" i="104"/>
  <c r="AU37" i="104"/>
  <c r="AV37" i="104"/>
  <c r="AW37" i="104"/>
  <c r="AX37" i="104"/>
  <c r="AY37" i="104"/>
  <c r="AZ37" i="104"/>
  <c r="BA37" i="104"/>
  <c r="BB37" i="104"/>
  <c r="BC37" i="104"/>
  <c r="BD37" i="104"/>
  <c r="BE37" i="104"/>
  <c r="BF37" i="104"/>
  <c r="BG37" i="104"/>
  <c r="BH37" i="104"/>
  <c r="BI37" i="104"/>
  <c r="BJ37" i="104"/>
  <c r="BK37" i="104"/>
  <c r="BL37" i="104"/>
  <c r="BM37" i="104"/>
  <c r="BN37" i="104"/>
  <c r="BO37" i="104"/>
  <c r="BP37" i="104"/>
  <c r="BQ37" i="104"/>
  <c r="BR37" i="104"/>
  <c r="BS37" i="104"/>
  <c r="BT37" i="104"/>
  <c r="BU37" i="104"/>
  <c r="BV37" i="104"/>
  <c r="BW37" i="104"/>
  <c r="BX37" i="104"/>
  <c r="BY37" i="104"/>
  <c r="BZ37" i="104"/>
  <c r="CA37" i="104"/>
  <c r="CB37" i="104"/>
  <c r="CC37" i="104"/>
  <c r="CD37" i="104"/>
  <c r="CE37" i="104"/>
  <c r="CF37" i="104"/>
  <c r="CG37" i="104"/>
  <c r="CH37" i="104"/>
  <c r="CI37" i="104"/>
  <c r="CJ37" i="104"/>
  <c r="CK37" i="104"/>
  <c r="CL37" i="104"/>
  <c r="CM37" i="104"/>
  <c r="CN37" i="104"/>
  <c r="CO37" i="104"/>
  <c r="CP37" i="104"/>
  <c r="CQ37" i="104"/>
  <c r="CR37" i="104"/>
  <c r="CS37" i="104"/>
  <c r="CT37" i="104"/>
  <c r="CU37" i="104"/>
  <c r="CV37" i="104"/>
  <c r="CW37" i="104"/>
  <c r="CX37" i="104"/>
  <c r="CY37" i="104"/>
  <c r="CZ37" i="104"/>
  <c r="DA37" i="104"/>
  <c r="DB37" i="104"/>
  <c r="DC37" i="104"/>
  <c r="DD37" i="104"/>
  <c r="DE37" i="104"/>
  <c r="DF37" i="104"/>
  <c r="DG37" i="104"/>
  <c r="DH37" i="104"/>
  <c r="DI37" i="104"/>
  <c r="DJ37" i="104"/>
  <c r="DK37" i="104"/>
  <c r="DL37" i="104"/>
  <c r="DM37" i="104"/>
  <c r="DN37" i="104"/>
  <c r="DO37" i="104"/>
  <c r="DP37" i="104"/>
  <c r="DQ37" i="104"/>
  <c r="DR37" i="104"/>
  <c r="DS37" i="104"/>
  <c r="DT37" i="104"/>
  <c r="DU37" i="104"/>
  <c r="DV37" i="104"/>
  <c r="DW37" i="104"/>
  <c r="DX37" i="104"/>
  <c r="DY37" i="104"/>
  <c r="DZ37" i="104"/>
  <c r="EA37" i="104"/>
  <c r="EB37" i="104"/>
  <c r="EC37" i="104"/>
  <c r="ED37" i="104"/>
  <c r="EE37" i="104"/>
  <c r="EF37" i="104"/>
  <c r="EG37" i="104"/>
  <c r="EH37" i="104"/>
  <c r="EI37" i="104"/>
  <c r="EJ37" i="104"/>
  <c r="EK37" i="104"/>
  <c r="EL37" i="104"/>
  <c r="EM37" i="104"/>
  <c r="EN37" i="104"/>
  <c r="EO37" i="104"/>
  <c r="EP37" i="104"/>
  <c r="EQ37" i="104"/>
  <c r="ER37" i="104"/>
  <c r="I38" i="104"/>
  <c r="J38" i="104"/>
  <c r="K38" i="104"/>
  <c r="L38" i="104"/>
  <c r="M38" i="104"/>
  <c r="O38" i="104"/>
  <c r="P38" i="104"/>
  <c r="Q38" i="104"/>
  <c r="R38" i="104"/>
  <c r="S38" i="104"/>
  <c r="T38" i="104"/>
  <c r="U38" i="104"/>
  <c r="V38" i="104"/>
  <c r="W38" i="104"/>
  <c r="X38" i="104"/>
  <c r="Y38" i="104"/>
  <c r="Z38" i="104"/>
  <c r="AA38" i="104"/>
  <c r="AB38" i="104"/>
  <c r="AC38" i="104"/>
  <c r="AD38" i="104"/>
  <c r="AE38" i="104"/>
  <c r="AF38" i="104"/>
  <c r="AG38" i="104"/>
  <c r="AH38" i="104"/>
  <c r="AI38" i="104"/>
  <c r="AJ38" i="104"/>
  <c r="AK38" i="104"/>
  <c r="AL38" i="104"/>
  <c r="AM38" i="104"/>
  <c r="AN38" i="104"/>
  <c r="AO38" i="104"/>
  <c r="AP38" i="104"/>
  <c r="AQ38" i="104"/>
  <c r="AR38" i="104"/>
  <c r="AS38" i="104"/>
  <c r="AT38" i="104"/>
  <c r="AU38" i="104"/>
  <c r="AV38" i="104"/>
  <c r="AW38" i="104"/>
  <c r="AX38" i="104"/>
  <c r="AY38" i="104"/>
  <c r="AZ38" i="104"/>
  <c r="BA38" i="104"/>
  <c r="BB38" i="104"/>
  <c r="BC38" i="104"/>
  <c r="BD38" i="104"/>
  <c r="BE38" i="104"/>
  <c r="BF38" i="104"/>
  <c r="BG38" i="104"/>
  <c r="BH38" i="104"/>
  <c r="BI38" i="104"/>
  <c r="BJ38" i="104"/>
  <c r="BK38" i="104"/>
  <c r="BL38" i="104"/>
  <c r="BM38" i="104"/>
  <c r="BN38" i="104"/>
  <c r="BO38" i="104"/>
  <c r="BP38" i="104"/>
  <c r="BQ38" i="104"/>
  <c r="BR38" i="104"/>
  <c r="BS38" i="104"/>
  <c r="BT38" i="104"/>
  <c r="BU38" i="104"/>
  <c r="BV38" i="104"/>
  <c r="BW38" i="104"/>
  <c r="BX38" i="104"/>
  <c r="BY38" i="104"/>
  <c r="BZ38" i="104"/>
  <c r="CA38" i="104"/>
  <c r="CB38" i="104"/>
  <c r="CC38" i="104"/>
  <c r="CD38" i="104"/>
  <c r="CE38" i="104"/>
  <c r="CF38" i="104"/>
  <c r="CG38" i="104"/>
  <c r="CH38" i="104"/>
  <c r="CI38" i="104"/>
  <c r="CJ38" i="104"/>
  <c r="CK38" i="104"/>
  <c r="CL38" i="104"/>
  <c r="CM38" i="104"/>
  <c r="CN38" i="104"/>
  <c r="CO38" i="104"/>
  <c r="CP38" i="104"/>
  <c r="CQ38" i="104"/>
  <c r="CR38" i="104"/>
  <c r="CS38" i="104"/>
  <c r="CT38" i="104"/>
  <c r="CU38" i="104"/>
  <c r="CV38" i="104"/>
  <c r="CW38" i="104"/>
  <c r="CX38" i="104"/>
  <c r="CY38" i="104"/>
  <c r="CZ38" i="104"/>
  <c r="DA38" i="104"/>
  <c r="DB38" i="104"/>
  <c r="DC38" i="104"/>
  <c r="DD38" i="104"/>
  <c r="DE38" i="104"/>
  <c r="DF38" i="104"/>
  <c r="DG38" i="104"/>
  <c r="DH38" i="104"/>
  <c r="DI38" i="104"/>
  <c r="DJ38" i="104"/>
  <c r="DK38" i="104"/>
  <c r="DL38" i="104"/>
  <c r="DM38" i="104"/>
  <c r="DN38" i="104"/>
  <c r="DO38" i="104"/>
  <c r="DP38" i="104"/>
  <c r="DQ38" i="104"/>
  <c r="DR38" i="104"/>
  <c r="DS38" i="104"/>
  <c r="DT38" i="104"/>
  <c r="DU38" i="104"/>
  <c r="DV38" i="104"/>
  <c r="DW38" i="104"/>
  <c r="DX38" i="104"/>
  <c r="DY38" i="104"/>
  <c r="DZ38" i="104"/>
  <c r="EA38" i="104"/>
  <c r="EB38" i="104"/>
  <c r="EC38" i="104"/>
  <c r="ED38" i="104"/>
  <c r="EE38" i="104"/>
  <c r="EF38" i="104"/>
  <c r="EG38" i="104"/>
  <c r="EH38" i="104"/>
  <c r="EI38" i="104"/>
  <c r="EJ38" i="104"/>
  <c r="EK38" i="104"/>
  <c r="EL38" i="104"/>
  <c r="EM38" i="104"/>
  <c r="EN38" i="104"/>
  <c r="EO38" i="104"/>
  <c r="EP38" i="104"/>
  <c r="EQ38" i="104"/>
  <c r="ER38" i="104"/>
  <c r="I39" i="104"/>
  <c r="J39" i="104"/>
  <c r="K39" i="104"/>
  <c r="L39" i="104"/>
  <c r="M39" i="104"/>
  <c r="O39" i="104"/>
  <c r="P39" i="104"/>
  <c r="Q39" i="104"/>
  <c r="R39" i="104"/>
  <c r="S39" i="104"/>
  <c r="T39" i="104"/>
  <c r="U39" i="104"/>
  <c r="V39" i="104"/>
  <c r="W39" i="104"/>
  <c r="X39" i="104"/>
  <c r="Y39" i="104"/>
  <c r="Z39" i="104"/>
  <c r="AA39" i="104"/>
  <c r="AB39" i="104"/>
  <c r="AC39" i="104"/>
  <c r="AD39" i="104"/>
  <c r="AE39" i="104"/>
  <c r="AF39" i="104"/>
  <c r="AG39" i="104"/>
  <c r="AH39" i="104"/>
  <c r="AI39" i="104"/>
  <c r="AJ39" i="104"/>
  <c r="AK39" i="104"/>
  <c r="AL39" i="104"/>
  <c r="AM39" i="104"/>
  <c r="AN39" i="104"/>
  <c r="AO39" i="104"/>
  <c r="AP39" i="104"/>
  <c r="AQ39" i="104"/>
  <c r="AR39" i="104"/>
  <c r="AS39" i="104"/>
  <c r="AT39" i="104"/>
  <c r="AU39" i="104"/>
  <c r="AV39" i="104"/>
  <c r="AW39" i="104"/>
  <c r="AX39" i="104"/>
  <c r="AY39" i="104"/>
  <c r="AZ39" i="104"/>
  <c r="BA39" i="104"/>
  <c r="BB39" i="104"/>
  <c r="BC39" i="104"/>
  <c r="BD39" i="104"/>
  <c r="BE39" i="104"/>
  <c r="BF39" i="104"/>
  <c r="BG39" i="104"/>
  <c r="BH39" i="104"/>
  <c r="BI39" i="104"/>
  <c r="BJ39" i="104"/>
  <c r="BK39" i="104"/>
  <c r="BL39" i="104"/>
  <c r="BM39" i="104"/>
  <c r="BN39" i="104"/>
  <c r="BO39" i="104"/>
  <c r="BP39" i="104"/>
  <c r="BQ39" i="104"/>
  <c r="BR39" i="104"/>
  <c r="BS39" i="104"/>
  <c r="BT39" i="104"/>
  <c r="BU39" i="104"/>
  <c r="BV39" i="104"/>
  <c r="BW39" i="104"/>
  <c r="BX39" i="104"/>
  <c r="BY39" i="104"/>
  <c r="BZ39" i="104"/>
  <c r="CA39" i="104"/>
  <c r="CB39" i="104"/>
  <c r="CC39" i="104"/>
  <c r="CD39" i="104"/>
  <c r="CE39" i="104"/>
  <c r="CF39" i="104"/>
  <c r="CG39" i="104"/>
  <c r="CH39" i="104"/>
  <c r="CI39" i="104"/>
  <c r="CJ39" i="104"/>
  <c r="CK39" i="104"/>
  <c r="CL39" i="104"/>
  <c r="CM39" i="104"/>
  <c r="CN39" i="104"/>
  <c r="CO39" i="104"/>
  <c r="CP39" i="104"/>
  <c r="CQ39" i="104"/>
  <c r="CR39" i="104"/>
  <c r="CS39" i="104"/>
  <c r="CT39" i="104"/>
  <c r="CU39" i="104"/>
  <c r="CV39" i="104"/>
  <c r="CW39" i="104"/>
  <c r="CX39" i="104"/>
  <c r="CY39" i="104"/>
  <c r="CZ39" i="104"/>
  <c r="DA39" i="104"/>
  <c r="DB39" i="104"/>
  <c r="DC39" i="104"/>
  <c r="DD39" i="104"/>
  <c r="DE39" i="104"/>
  <c r="DF39" i="104"/>
  <c r="DG39" i="104"/>
  <c r="DH39" i="104"/>
  <c r="DI39" i="104"/>
  <c r="DJ39" i="104"/>
  <c r="DK39" i="104"/>
  <c r="DL39" i="104"/>
  <c r="DM39" i="104"/>
  <c r="DN39" i="104"/>
  <c r="DO39" i="104"/>
  <c r="DP39" i="104"/>
  <c r="DQ39" i="104"/>
  <c r="DR39" i="104"/>
  <c r="DS39" i="104"/>
  <c r="DT39" i="104"/>
  <c r="DU39" i="104"/>
  <c r="DV39" i="104"/>
  <c r="DW39" i="104"/>
  <c r="DX39" i="104"/>
  <c r="DY39" i="104"/>
  <c r="DZ39" i="104"/>
  <c r="EA39" i="104"/>
  <c r="EB39" i="104"/>
  <c r="EC39" i="104"/>
  <c r="ED39" i="104"/>
  <c r="EE39" i="104"/>
  <c r="EF39" i="104"/>
  <c r="EG39" i="104"/>
  <c r="EH39" i="104"/>
  <c r="EI39" i="104"/>
  <c r="EJ39" i="104"/>
  <c r="EK39" i="104"/>
  <c r="EL39" i="104"/>
  <c r="EM39" i="104"/>
  <c r="EN39" i="104"/>
  <c r="EO39" i="104"/>
  <c r="EP39" i="104"/>
  <c r="EQ39" i="104"/>
  <c r="ER39" i="104"/>
  <c r="PW2" i="105"/>
  <c r="PX2" i="105"/>
  <c r="PY2" i="105"/>
  <c r="PZ2" i="105"/>
  <c r="QA2" i="105"/>
  <c r="QB2" i="105"/>
  <c r="QC2" i="105"/>
  <c r="QD2" i="105"/>
  <c r="QE2" i="105"/>
  <c r="QF2" i="105"/>
  <c r="QG2" i="105"/>
  <c r="QH2" i="105"/>
  <c r="QI2" i="105"/>
  <c r="QJ2" i="105"/>
  <c r="QK2" i="105"/>
  <c r="QL2" i="105"/>
  <c r="QM2" i="105"/>
  <c r="QN2" i="105"/>
  <c r="QO2" i="105"/>
  <c r="QP2" i="105"/>
  <c r="OI2" i="105"/>
  <c r="OJ2" i="105"/>
  <c r="OK2" i="105"/>
  <c r="OL2" i="105"/>
  <c r="OM2" i="105"/>
  <c r="ON2" i="105"/>
  <c r="OO2" i="105"/>
  <c r="OP2" i="105"/>
  <c r="OQ2" i="105"/>
  <c r="OR2" i="105"/>
  <c r="OS2" i="105"/>
  <c r="OT2" i="105"/>
  <c r="OU2" i="105"/>
  <c r="OV2" i="105"/>
  <c r="OW2" i="105"/>
  <c r="OX2" i="105"/>
  <c r="OY2" i="105"/>
  <c r="OZ2" i="105"/>
  <c r="PA2" i="105"/>
  <c r="PB2" i="105"/>
  <c r="PC2" i="105"/>
  <c r="PD2" i="105"/>
  <c r="PE2" i="105"/>
  <c r="PF2" i="105"/>
  <c r="PG2" i="105"/>
  <c r="PH2" i="105"/>
  <c r="PI2" i="105"/>
  <c r="PJ2" i="105"/>
  <c r="PK2" i="105"/>
  <c r="PL2" i="105"/>
  <c r="PM2" i="105"/>
  <c r="PN2" i="105"/>
  <c r="PO2" i="105"/>
  <c r="PP2" i="105"/>
  <c r="PQ2" i="105"/>
  <c r="PR2" i="105"/>
  <c r="PS2" i="105"/>
  <c r="PT2" i="105"/>
  <c r="PU2" i="105"/>
  <c r="PV2" i="105"/>
  <c r="NW2" i="105"/>
  <c r="NX2" i="105"/>
  <c r="NY2" i="105"/>
  <c r="NZ2" i="105"/>
  <c r="OA2" i="105"/>
  <c r="OB2" i="105"/>
  <c r="OC2" i="105"/>
  <c r="OD2" i="105"/>
  <c r="OE2" i="105"/>
  <c r="OF2" i="105"/>
  <c r="OG2" i="105"/>
  <c r="OH2" i="105"/>
  <c r="MR55" i="105"/>
  <c r="MQ55" i="105"/>
  <c r="MP55" i="105"/>
  <c r="MO55" i="105"/>
  <c r="MN55" i="105"/>
  <c r="MM55" i="105"/>
  <c r="ML55" i="105"/>
  <c r="MK55" i="105"/>
  <c r="MS55" i="105" s="1"/>
  <c r="MJ55" i="105"/>
  <c r="LO55" i="105"/>
  <c r="LN55" i="105"/>
  <c r="LM55" i="105"/>
  <c r="LL55" i="105"/>
  <c r="LK55" i="105"/>
  <c r="LJ55" i="105"/>
  <c r="LI55" i="105"/>
  <c r="LH55" i="105"/>
  <c r="LP55" i="105" s="1"/>
  <c r="LG55" i="105"/>
  <c r="KK55" i="105"/>
  <c r="KJ55" i="105"/>
  <c r="KI55" i="105"/>
  <c r="KH55" i="105"/>
  <c r="KG55" i="105"/>
  <c r="KF55" i="105"/>
  <c r="KE55" i="105"/>
  <c r="KD55" i="105"/>
  <c r="KC55" i="105"/>
  <c r="JH55" i="105"/>
  <c r="JG55" i="105"/>
  <c r="JF55" i="105"/>
  <c r="JE55" i="105"/>
  <c r="JD55" i="105"/>
  <c r="JC55" i="105"/>
  <c r="JB55" i="105"/>
  <c r="JA55" i="105"/>
  <c r="ID55" i="105"/>
  <c r="IC55" i="105"/>
  <c r="IB55" i="105"/>
  <c r="IA55" i="105"/>
  <c r="HZ55" i="105"/>
  <c r="HY55" i="105"/>
  <c r="HX55" i="105"/>
  <c r="HW55" i="105"/>
  <c r="IE55" i="105" s="1"/>
  <c r="GZ55" i="105"/>
  <c r="GY55" i="105"/>
  <c r="GX55" i="105"/>
  <c r="GW55" i="105"/>
  <c r="GV55" i="105"/>
  <c r="GU55" i="105"/>
  <c r="GT55" i="105"/>
  <c r="GS55" i="105"/>
  <c r="HA55" i="105" s="1"/>
  <c r="FW55" i="105"/>
  <c r="FV55" i="105"/>
  <c r="FU55" i="105"/>
  <c r="FT55" i="105"/>
  <c r="FS55" i="105"/>
  <c r="FR55" i="105"/>
  <c r="FQ55" i="105"/>
  <c r="FP55" i="105"/>
  <c r="FX55" i="105" s="1"/>
  <c r="ES55" i="105"/>
  <c r="ER55" i="105"/>
  <c r="EQ55" i="105"/>
  <c r="EP55" i="105"/>
  <c r="EO55" i="105"/>
  <c r="EN55" i="105"/>
  <c r="EM55" i="105"/>
  <c r="EL55" i="105"/>
  <c r="ET55" i="105" s="1"/>
  <c r="EH55" i="105"/>
  <c r="DP55" i="105"/>
  <c r="DO55" i="105"/>
  <c r="DN55" i="105"/>
  <c r="DM55" i="105"/>
  <c r="DL55" i="105"/>
  <c r="DK55" i="105"/>
  <c r="DJ55" i="105"/>
  <c r="DI55" i="105"/>
  <c r="DH55" i="105"/>
  <c r="CM55" i="105"/>
  <c r="CL55" i="105"/>
  <c r="CK55" i="105"/>
  <c r="CJ55" i="105"/>
  <c r="CI55" i="105"/>
  <c r="CH55" i="105"/>
  <c r="CG55" i="105"/>
  <c r="CF55" i="105"/>
  <c r="CE55" i="105"/>
  <c r="BH55" i="105"/>
  <c r="BG55" i="105"/>
  <c r="BF55" i="105"/>
  <c r="BE55" i="105"/>
  <c r="BD55" i="105"/>
  <c r="BC55" i="105"/>
  <c r="BB55" i="105"/>
  <c r="BA55" i="105"/>
  <c r="AZ55" i="105"/>
  <c r="AF55" i="105"/>
  <c r="AF76" i="105" s="1"/>
  <c r="AE55" i="105"/>
  <c r="AD55" i="105"/>
  <c r="AC55" i="105"/>
  <c r="AB55" i="105"/>
  <c r="AA55" i="105"/>
  <c r="Z55" i="105"/>
  <c r="Y55" i="105"/>
  <c r="X55" i="105"/>
  <c r="MR54" i="105"/>
  <c r="MQ54" i="105"/>
  <c r="MP54" i="105"/>
  <c r="MO54" i="105"/>
  <c r="MN54" i="105"/>
  <c r="MM54" i="105"/>
  <c r="ML54" i="105"/>
  <c r="MK54" i="105"/>
  <c r="MS54" i="105" s="1"/>
  <c r="MJ54" i="105"/>
  <c r="LO54" i="105"/>
  <c r="LN54" i="105"/>
  <c r="LM54" i="105"/>
  <c r="LL54" i="105"/>
  <c r="LK54" i="105"/>
  <c r="LJ54" i="105"/>
  <c r="LI54" i="105"/>
  <c r="LH54" i="105"/>
  <c r="LP54" i="105" s="1"/>
  <c r="LG54" i="105"/>
  <c r="KK54" i="105"/>
  <c r="KJ54" i="105"/>
  <c r="KI54" i="105"/>
  <c r="KH54" i="105"/>
  <c r="KG54" i="105"/>
  <c r="KF54" i="105"/>
  <c r="KE54" i="105"/>
  <c r="KD54" i="105"/>
  <c r="KC54" i="105"/>
  <c r="JH54" i="105"/>
  <c r="JG54" i="105"/>
  <c r="JF54" i="105"/>
  <c r="JE54" i="105"/>
  <c r="JD54" i="105"/>
  <c r="JC54" i="105"/>
  <c r="JB54" i="105"/>
  <c r="JA54" i="105"/>
  <c r="JI54" i="105" s="1"/>
  <c r="ID54" i="105"/>
  <c r="IC54" i="105"/>
  <c r="IB54" i="105"/>
  <c r="IA54" i="105"/>
  <c r="HZ54" i="105"/>
  <c r="HY54" i="105"/>
  <c r="HX54" i="105"/>
  <c r="HV54" i="105" s="1"/>
  <c r="HW54" i="105"/>
  <c r="GZ54" i="105"/>
  <c r="GY54" i="105"/>
  <c r="GX54" i="105"/>
  <c r="GW54" i="105"/>
  <c r="GV54" i="105"/>
  <c r="GU54" i="105"/>
  <c r="GT54" i="105"/>
  <c r="GS54" i="105"/>
  <c r="FW54" i="105"/>
  <c r="FV54" i="105"/>
  <c r="FU54" i="105"/>
  <c r="FT54" i="105"/>
  <c r="FS54" i="105"/>
  <c r="FR54" i="105"/>
  <c r="FQ54" i="105"/>
  <c r="FO54" i="105" s="1"/>
  <c r="FP54" i="105"/>
  <c r="FX54" i="105" s="1"/>
  <c r="ES54" i="105"/>
  <c r="ER54" i="105"/>
  <c r="EQ54" i="105"/>
  <c r="EP54" i="105"/>
  <c r="EO54" i="105"/>
  <c r="EN54" i="105"/>
  <c r="EM54" i="105"/>
  <c r="EL54" i="105"/>
  <c r="ET54" i="105" s="1"/>
  <c r="EH54" i="105"/>
  <c r="DP54" i="105"/>
  <c r="DO54" i="105"/>
  <c r="DN54" i="105"/>
  <c r="DM54" i="105"/>
  <c r="DL54" i="105"/>
  <c r="DK54" i="105"/>
  <c r="DJ54" i="105"/>
  <c r="DI54" i="105"/>
  <c r="DQ54" i="105" s="1"/>
  <c r="DH54" i="105"/>
  <c r="CM54" i="105"/>
  <c r="CL54" i="105"/>
  <c r="CK54" i="105"/>
  <c r="CJ54" i="105"/>
  <c r="CI54" i="105"/>
  <c r="CH54" i="105"/>
  <c r="CG54" i="105"/>
  <c r="CF54" i="105"/>
  <c r="CE54" i="105"/>
  <c r="BH54" i="105"/>
  <c r="BG54" i="105"/>
  <c r="BF54" i="105"/>
  <c r="BE54" i="105"/>
  <c r="BD54" i="105"/>
  <c r="BC54" i="105"/>
  <c r="BB54" i="105"/>
  <c r="BA54" i="105"/>
  <c r="BI54" i="105" s="1"/>
  <c r="AZ54" i="105"/>
  <c r="AF54" i="105"/>
  <c r="AE54" i="105"/>
  <c r="AD54" i="105"/>
  <c r="AC54" i="105"/>
  <c r="AB54" i="105"/>
  <c r="AA54" i="105"/>
  <c r="Z54" i="105"/>
  <c r="Z75" i="105" s="1"/>
  <c r="Y54" i="105"/>
  <c r="X54" i="105"/>
  <c r="MR53" i="105"/>
  <c r="MQ53" i="105"/>
  <c r="MP53" i="105"/>
  <c r="MO53" i="105"/>
  <c r="MN53" i="105"/>
  <c r="MM53" i="105"/>
  <c r="ML53" i="105"/>
  <c r="MK53" i="105"/>
  <c r="MJ53" i="105"/>
  <c r="LO53" i="105"/>
  <c r="LN53" i="105"/>
  <c r="LM53" i="105"/>
  <c r="LL53" i="105"/>
  <c r="LK53" i="105"/>
  <c r="LJ53" i="105"/>
  <c r="LI53" i="105"/>
  <c r="LH53" i="105"/>
  <c r="LP53" i="105" s="1"/>
  <c r="LG53" i="105"/>
  <c r="KK53" i="105"/>
  <c r="KJ53" i="105"/>
  <c r="KI53" i="105"/>
  <c r="KH53" i="105"/>
  <c r="KG53" i="105"/>
  <c r="KF53" i="105"/>
  <c r="KE53" i="105"/>
  <c r="KD53" i="105"/>
  <c r="KC53" i="105"/>
  <c r="JH53" i="105"/>
  <c r="JG53" i="105"/>
  <c r="JF53" i="105"/>
  <c r="JE53" i="105"/>
  <c r="JD53" i="105"/>
  <c r="JC53" i="105"/>
  <c r="JB53" i="105"/>
  <c r="JA53" i="105"/>
  <c r="ID53" i="105"/>
  <c r="IC53" i="105"/>
  <c r="IB53" i="105"/>
  <c r="IA53" i="105"/>
  <c r="HZ53" i="105"/>
  <c r="HY53" i="105"/>
  <c r="HV53" i="105" s="1"/>
  <c r="HX53" i="105"/>
  <c r="HW53" i="105"/>
  <c r="GZ53" i="105"/>
  <c r="GY53" i="105"/>
  <c r="GX53" i="105"/>
  <c r="GW53" i="105"/>
  <c r="GV53" i="105"/>
  <c r="GU53" i="105"/>
  <c r="GT53" i="105"/>
  <c r="GS53" i="105"/>
  <c r="FW53" i="105"/>
  <c r="FV53" i="105"/>
  <c r="FU53" i="105"/>
  <c r="FT53" i="105"/>
  <c r="FS53" i="105"/>
  <c r="FR53" i="105"/>
  <c r="FQ53" i="105"/>
  <c r="FP53" i="105"/>
  <c r="ES53" i="105"/>
  <c r="ER53" i="105"/>
  <c r="EQ53" i="105"/>
  <c r="EP53" i="105"/>
  <c r="EO53" i="105"/>
  <c r="EN53" i="105"/>
  <c r="EM53" i="105"/>
  <c r="EL53" i="105"/>
  <c r="EH53" i="105"/>
  <c r="DP53" i="105"/>
  <c r="DO53" i="105"/>
  <c r="DN53" i="105"/>
  <c r="DM53" i="105"/>
  <c r="DL53" i="105"/>
  <c r="DK53" i="105"/>
  <c r="DJ53" i="105"/>
  <c r="DI53" i="105"/>
  <c r="DQ53" i="105" s="1"/>
  <c r="DH53" i="105"/>
  <c r="CM53" i="105"/>
  <c r="CL53" i="105"/>
  <c r="CK53" i="105"/>
  <c r="CJ53" i="105"/>
  <c r="CI53" i="105"/>
  <c r="CH53" i="105"/>
  <c r="CG53" i="105"/>
  <c r="CF53" i="105"/>
  <c r="BH53" i="105"/>
  <c r="BG53" i="105"/>
  <c r="BF53" i="105"/>
  <c r="BE53" i="105"/>
  <c r="BD53" i="105"/>
  <c r="BC53" i="105"/>
  <c r="BB53" i="105"/>
  <c r="BA53" i="105"/>
  <c r="AZ53" i="105"/>
  <c r="AF53" i="105"/>
  <c r="AE53" i="105"/>
  <c r="AD53" i="105"/>
  <c r="AC53" i="105"/>
  <c r="AB53" i="105"/>
  <c r="AA53" i="105"/>
  <c r="Z53" i="105"/>
  <c r="Y53" i="105"/>
  <c r="AG53" i="105" s="1"/>
  <c r="MR52" i="105"/>
  <c r="MQ52" i="105"/>
  <c r="MP52" i="105"/>
  <c r="MO52" i="105"/>
  <c r="MN52" i="105"/>
  <c r="MM52" i="105"/>
  <c r="ML52" i="105"/>
  <c r="MK52" i="105"/>
  <c r="MS52" i="105" s="1"/>
  <c r="MJ52" i="105"/>
  <c r="LO52" i="105"/>
  <c r="LN52" i="105"/>
  <c r="LM52" i="105"/>
  <c r="LL52" i="105"/>
  <c r="LK52" i="105"/>
  <c r="LJ52" i="105"/>
  <c r="LI52" i="105"/>
  <c r="LH52" i="105"/>
  <c r="LP52" i="105" s="1"/>
  <c r="LG52" i="105"/>
  <c r="KK52" i="105"/>
  <c r="KJ52" i="105"/>
  <c r="KI52" i="105"/>
  <c r="KH52" i="105"/>
  <c r="KG52" i="105"/>
  <c r="KF52" i="105"/>
  <c r="KE52" i="105"/>
  <c r="KD52" i="105"/>
  <c r="KC52" i="105"/>
  <c r="JH52" i="105"/>
  <c r="JG52" i="105"/>
  <c r="JF52" i="105"/>
  <c r="JE52" i="105"/>
  <c r="JD52" i="105"/>
  <c r="JC52" i="105"/>
  <c r="JB52" i="105"/>
  <c r="JA52" i="105"/>
  <c r="JI52" i="105" s="1"/>
  <c r="ID52" i="105"/>
  <c r="IC52" i="105"/>
  <c r="IB52" i="105"/>
  <c r="IA52" i="105"/>
  <c r="HZ52" i="105"/>
  <c r="HY52" i="105"/>
  <c r="HX52" i="105"/>
  <c r="HW52" i="105"/>
  <c r="IE52" i="105" s="1"/>
  <c r="GZ52" i="105"/>
  <c r="GY52" i="105"/>
  <c r="GX52" i="105"/>
  <c r="GW52" i="105"/>
  <c r="GV52" i="105"/>
  <c r="GU52" i="105"/>
  <c r="GT52" i="105"/>
  <c r="GS52" i="105"/>
  <c r="HA52" i="105" s="1"/>
  <c r="FW52" i="105"/>
  <c r="FV52" i="105"/>
  <c r="FU52" i="105"/>
  <c r="FT52" i="105"/>
  <c r="FS52" i="105"/>
  <c r="FR52" i="105"/>
  <c r="FQ52" i="105"/>
  <c r="FP52" i="105"/>
  <c r="FX52" i="105" s="1"/>
  <c r="ES52" i="105"/>
  <c r="ER52" i="105"/>
  <c r="EQ52" i="105"/>
  <c r="EP52" i="105"/>
  <c r="EO52" i="105"/>
  <c r="EN52" i="105"/>
  <c r="EM52" i="105"/>
  <c r="EL52" i="105"/>
  <c r="EH52" i="105"/>
  <c r="DP52" i="105"/>
  <c r="DO52" i="105"/>
  <c r="DN52" i="105"/>
  <c r="DM52" i="105"/>
  <c r="DL52" i="105"/>
  <c r="DK52" i="105"/>
  <c r="DJ52" i="105"/>
  <c r="DI52" i="105"/>
  <c r="CM52" i="105"/>
  <c r="CL52" i="105"/>
  <c r="CK52" i="105"/>
  <c r="CJ52" i="105"/>
  <c r="CI52" i="105"/>
  <c r="CH52" i="105"/>
  <c r="CG52" i="105"/>
  <c r="CF52" i="105"/>
  <c r="BH52" i="105"/>
  <c r="BG52" i="105"/>
  <c r="BF52" i="105"/>
  <c r="BE52" i="105"/>
  <c r="BD52" i="105"/>
  <c r="BC52" i="105"/>
  <c r="BB52" i="105"/>
  <c r="BA52" i="105"/>
  <c r="AZ52" i="105"/>
  <c r="AF52" i="105"/>
  <c r="AE52" i="105"/>
  <c r="AE73" i="105" s="1"/>
  <c r="AD52" i="105"/>
  <c r="AC52" i="105"/>
  <c r="AB52" i="105"/>
  <c r="AA52" i="105"/>
  <c r="Z52" i="105"/>
  <c r="Y52" i="105"/>
  <c r="MR51" i="105"/>
  <c r="MQ51" i="105"/>
  <c r="MP51" i="105"/>
  <c r="MO51" i="105"/>
  <c r="MN51" i="105"/>
  <c r="MM51" i="105"/>
  <c r="ML51" i="105"/>
  <c r="MK51" i="105"/>
  <c r="MS51" i="105" s="1"/>
  <c r="MJ51" i="105"/>
  <c r="LO51" i="105"/>
  <c r="LN51" i="105"/>
  <c r="LM51" i="105"/>
  <c r="LL51" i="105"/>
  <c r="LK51" i="105"/>
  <c r="LJ51" i="105"/>
  <c r="LI51" i="105"/>
  <c r="LH51" i="105"/>
  <c r="LG51" i="105"/>
  <c r="KK51" i="105"/>
  <c r="KJ51" i="105"/>
  <c r="KI51" i="105"/>
  <c r="KH51" i="105"/>
  <c r="KG51" i="105"/>
  <c r="KF51" i="105"/>
  <c r="KE51" i="105"/>
  <c r="KD51" i="105"/>
  <c r="KL51" i="105" s="1"/>
  <c r="KC51" i="105"/>
  <c r="JH51" i="105"/>
  <c r="JG51" i="105"/>
  <c r="JF51" i="105"/>
  <c r="JE51" i="105"/>
  <c r="JD51" i="105"/>
  <c r="JC51" i="105"/>
  <c r="JB51" i="105"/>
  <c r="JA51" i="105"/>
  <c r="JI51" i="105" s="1"/>
  <c r="ID51" i="105"/>
  <c r="IC51" i="105"/>
  <c r="IB51" i="105"/>
  <c r="IA51" i="105"/>
  <c r="HZ51" i="105"/>
  <c r="HY51" i="105"/>
  <c r="HX51" i="105"/>
  <c r="HW51" i="105"/>
  <c r="IE51" i="105" s="1"/>
  <c r="GZ51" i="105"/>
  <c r="GY51" i="105"/>
  <c r="GX51" i="105"/>
  <c r="GW51" i="105"/>
  <c r="GV51" i="105"/>
  <c r="GU51" i="105"/>
  <c r="GT51" i="105"/>
  <c r="GS51" i="105"/>
  <c r="HA51" i="105" s="1"/>
  <c r="FW51" i="105"/>
  <c r="FV51" i="105"/>
  <c r="FU51" i="105"/>
  <c r="FT51" i="105"/>
  <c r="FS51" i="105"/>
  <c r="FR51" i="105"/>
  <c r="FQ51" i="105"/>
  <c r="FP51" i="105"/>
  <c r="FX51" i="105" s="1"/>
  <c r="ES51" i="105"/>
  <c r="ER51" i="105"/>
  <c r="EQ51" i="105"/>
  <c r="EP51" i="105"/>
  <c r="EO51" i="105"/>
  <c r="EN51" i="105"/>
  <c r="EM51" i="105"/>
  <c r="EL51" i="105"/>
  <c r="ET51" i="105" s="1"/>
  <c r="EH51" i="105"/>
  <c r="DP51" i="105"/>
  <c r="DO51" i="105"/>
  <c r="DN51" i="105"/>
  <c r="DM51" i="105"/>
  <c r="DL51" i="105"/>
  <c r="DK51" i="105"/>
  <c r="DH51" i="105" s="1"/>
  <c r="DJ51" i="105"/>
  <c r="DI51" i="105"/>
  <c r="CM51" i="105"/>
  <c r="CL51" i="105"/>
  <c r="CK51" i="105"/>
  <c r="CJ51" i="105"/>
  <c r="CI51" i="105"/>
  <c r="CH51" i="105"/>
  <c r="CG51" i="105"/>
  <c r="CE51" i="105" s="1"/>
  <c r="CF51" i="105"/>
  <c r="BH51" i="105"/>
  <c r="BG51" i="105"/>
  <c r="BF51" i="105"/>
  <c r="BE51" i="105"/>
  <c r="BD51" i="105"/>
  <c r="BC51" i="105"/>
  <c r="BB51" i="105"/>
  <c r="BA51" i="105"/>
  <c r="BI51" i="105" s="1"/>
  <c r="AZ51" i="105"/>
  <c r="AF51" i="105"/>
  <c r="AE51" i="105"/>
  <c r="AD51" i="105"/>
  <c r="AC51" i="105"/>
  <c r="AC72" i="105" s="1"/>
  <c r="AB51" i="105"/>
  <c r="AA51" i="105"/>
  <c r="Z51" i="105"/>
  <c r="Y51" i="105"/>
  <c r="MR50" i="105"/>
  <c r="MQ50" i="105"/>
  <c r="MP50" i="105"/>
  <c r="MO50" i="105"/>
  <c r="MN50" i="105"/>
  <c r="MM50" i="105"/>
  <c r="ML50" i="105"/>
  <c r="MK50" i="105"/>
  <c r="MJ50" i="105"/>
  <c r="LO50" i="105"/>
  <c r="LN50" i="105"/>
  <c r="LM50" i="105"/>
  <c r="LL50" i="105"/>
  <c r="LK50" i="105"/>
  <c r="LJ50" i="105"/>
  <c r="LI50" i="105"/>
  <c r="LH50" i="105"/>
  <c r="LP50" i="105" s="1"/>
  <c r="LG50" i="105"/>
  <c r="KK50" i="105"/>
  <c r="KJ50" i="105"/>
  <c r="KI50" i="105"/>
  <c r="KH50" i="105"/>
  <c r="KG50" i="105"/>
  <c r="KF50" i="105"/>
  <c r="KE50" i="105"/>
  <c r="KD50" i="105"/>
  <c r="KL50" i="105" s="1"/>
  <c r="KC50" i="105"/>
  <c r="JH50" i="105"/>
  <c r="JG50" i="105"/>
  <c r="JF50" i="105"/>
  <c r="JE50" i="105"/>
  <c r="JD50" i="105"/>
  <c r="JC50" i="105"/>
  <c r="JB50" i="105"/>
  <c r="JA50" i="105"/>
  <c r="ID50" i="105"/>
  <c r="IC50" i="105"/>
  <c r="IB50" i="105"/>
  <c r="IA50" i="105"/>
  <c r="HZ50" i="105"/>
  <c r="HY50" i="105"/>
  <c r="HX50" i="105"/>
  <c r="HW50" i="105"/>
  <c r="GZ50" i="105"/>
  <c r="GY50" i="105"/>
  <c r="GX50" i="105"/>
  <c r="GW50" i="105"/>
  <c r="GV50" i="105"/>
  <c r="GU50" i="105"/>
  <c r="GT50" i="105"/>
  <c r="GS50" i="105"/>
  <c r="GR50" i="105"/>
  <c r="FW50" i="105"/>
  <c r="FV50" i="105"/>
  <c r="FU50" i="105"/>
  <c r="FT50" i="105"/>
  <c r="FS50" i="105"/>
  <c r="FR50" i="105"/>
  <c r="FQ50" i="105"/>
  <c r="FP50" i="105"/>
  <c r="FX50" i="105" s="1"/>
  <c r="ES50" i="105"/>
  <c r="ER50" i="105"/>
  <c r="EQ50" i="105"/>
  <c r="EP50" i="105"/>
  <c r="EO50" i="105"/>
  <c r="EN50" i="105"/>
  <c r="EM50" i="105"/>
  <c r="EL50" i="105"/>
  <c r="ET50" i="105" s="1"/>
  <c r="EH50" i="105"/>
  <c r="DP50" i="105"/>
  <c r="DO50" i="105"/>
  <c r="DN50" i="105"/>
  <c r="DM50" i="105"/>
  <c r="DL50" i="105"/>
  <c r="DK50" i="105"/>
  <c r="DJ50" i="105"/>
  <c r="DI50" i="105"/>
  <c r="DQ50" i="105" s="1"/>
  <c r="CM50" i="105"/>
  <c r="CL50" i="105"/>
  <c r="CK50" i="105"/>
  <c r="CJ50" i="105"/>
  <c r="CI50" i="105"/>
  <c r="CH50" i="105"/>
  <c r="CG50" i="105"/>
  <c r="CF50" i="105"/>
  <c r="CN50" i="105" s="1"/>
  <c r="BH50" i="105"/>
  <c r="BG50" i="105"/>
  <c r="BF50" i="105"/>
  <c r="BE50" i="105"/>
  <c r="BD50" i="105"/>
  <c r="BC50" i="105"/>
  <c r="BB50" i="105"/>
  <c r="BA50" i="105"/>
  <c r="BI50" i="105" s="1"/>
  <c r="AZ50" i="105"/>
  <c r="AF50" i="105"/>
  <c r="AE50" i="105"/>
  <c r="AD50" i="105"/>
  <c r="AC50" i="105"/>
  <c r="AB50" i="105"/>
  <c r="AA50" i="105"/>
  <c r="AA71" i="105" s="1"/>
  <c r="Z50" i="105"/>
  <c r="Y50" i="105"/>
  <c r="MR49" i="105"/>
  <c r="MQ49" i="105"/>
  <c r="MP49" i="105"/>
  <c r="MO49" i="105"/>
  <c r="MN49" i="105"/>
  <c r="MM49" i="105"/>
  <c r="ML49" i="105"/>
  <c r="MK49" i="105"/>
  <c r="MJ49" i="105"/>
  <c r="LO49" i="105"/>
  <c r="LN49" i="105"/>
  <c r="LM49" i="105"/>
  <c r="LL49" i="105"/>
  <c r="LK49" i="105"/>
  <c r="LJ49" i="105"/>
  <c r="LI49" i="105"/>
  <c r="LH49" i="105"/>
  <c r="LP49" i="105" s="1"/>
  <c r="LG49" i="105"/>
  <c r="KK49" i="105"/>
  <c r="KJ49" i="105"/>
  <c r="KI49" i="105"/>
  <c r="KH49" i="105"/>
  <c r="KG49" i="105"/>
  <c r="KF49" i="105"/>
  <c r="KE49" i="105"/>
  <c r="KD49" i="105"/>
  <c r="KC49" i="105"/>
  <c r="JH49" i="105"/>
  <c r="JG49" i="105"/>
  <c r="JF49" i="105"/>
  <c r="JE49" i="105"/>
  <c r="JD49" i="105"/>
  <c r="JC49" i="105"/>
  <c r="JB49" i="105"/>
  <c r="JA49" i="105"/>
  <c r="JI49" i="105" s="1"/>
  <c r="ID49" i="105"/>
  <c r="IC49" i="105"/>
  <c r="IB49" i="105"/>
  <c r="IA49" i="105"/>
  <c r="HZ49" i="105"/>
  <c r="HY49" i="105"/>
  <c r="HX49" i="105"/>
  <c r="HW49" i="105"/>
  <c r="IE49" i="105" s="1"/>
  <c r="GZ49" i="105"/>
  <c r="GY49" i="105"/>
  <c r="GX49" i="105"/>
  <c r="GW49" i="105"/>
  <c r="GV49" i="105"/>
  <c r="GU49" i="105"/>
  <c r="GT49" i="105"/>
  <c r="GS49" i="105"/>
  <c r="HA49" i="105" s="1"/>
  <c r="FW49" i="105"/>
  <c r="FV49" i="105"/>
  <c r="FU49" i="105"/>
  <c r="FT49" i="105"/>
  <c r="FS49" i="105"/>
  <c r="FR49" i="105"/>
  <c r="FQ49" i="105"/>
  <c r="FP49" i="105"/>
  <c r="FX49" i="105" s="1"/>
  <c r="ES49" i="105"/>
  <c r="ER49" i="105"/>
  <c r="EQ49" i="105"/>
  <c r="EP49" i="105"/>
  <c r="EO49" i="105"/>
  <c r="EN49" i="105"/>
  <c r="EM49" i="105"/>
  <c r="EL49" i="105"/>
  <c r="ET49" i="105" s="1"/>
  <c r="EH49" i="105"/>
  <c r="DP49" i="105"/>
  <c r="DO49" i="105"/>
  <c r="DN49" i="105"/>
  <c r="DM49" i="105"/>
  <c r="DL49" i="105"/>
  <c r="DK49" i="105"/>
  <c r="DJ49" i="105"/>
  <c r="DI49" i="105"/>
  <c r="DQ49" i="105" s="1"/>
  <c r="CM49" i="105"/>
  <c r="CL49" i="105"/>
  <c r="CK49" i="105"/>
  <c r="CJ49" i="105"/>
  <c r="CI49" i="105"/>
  <c r="CH49" i="105"/>
  <c r="CG49" i="105"/>
  <c r="CF49" i="105"/>
  <c r="BH49" i="105"/>
  <c r="BG49" i="105"/>
  <c r="BF49" i="105"/>
  <c r="BE49" i="105"/>
  <c r="BD49" i="105"/>
  <c r="BC49" i="105"/>
  <c r="BB49" i="105"/>
  <c r="BA49" i="105"/>
  <c r="AZ49" i="105"/>
  <c r="AF49" i="105"/>
  <c r="AE49" i="105"/>
  <c r="AD49" i="105"/>
  <c r="AC49" i="105"/>
  <c r="AB49" i="105"/>
  <c r="AA49" i="105"/>
  <c r="AA70" i="105" s="1"/>
  <c r="Z49" i="105"/>
  <c r="Y49" i="105"/>
  <c r="Y70" i="105" s="1"/>
  <c r="MR48" i="105"/>
  <c r="MQ48" i="105"/>
  <c r="MP48" i="105"/>
  <c r="MO48" i="105"/>
  <c r="MN48" i="105"/>
  <c r="MM48" i="105"/>
  <c r="ML48" i="105"/>
  <c r="MK48" i="105"/>
  <c r="MJ48" i="105"/>
  <c r="LO48" i="105"/>
  <c r="LN48" i="105"/>
  <c r="LM48" i="105"/>
  <c r="LL48" i="105"/>
  <c r="LK48" i="105"/>
  <c r="LJ48" i="105"/>
  <c r="LI48" i="105"/>
  <c r="LH48" i="105"/>
  <c r="LG48" i="105"/>
  <c r="KK48" i="105"/>
  <c r="KJ48" i="105"/>
  <c r="KI48" i="105"/>
  <c r="KH48" i="105"/>
  <c r="KG48" i="105"/>
  <c r="KF48" i="105"/>
  <c r="KE48" i="105"/>
  <c r="KD48" i="105"/>
  <c r="KL48" i="105" s="1"/>
  <c r="KC48" i="105"/>
  <c r="JH48" i="105"/>
  <c r="JG48" i="105"/>
  <c r="JF48" i="105"/>
  <c r="JE48" i="105"/>
  <c r="JD48" i="105"/>
  <c r="JC48" i="105"/>
  <c r="JB48" i="105"/>
  <c r="JA48" i="105"/>
  <c r="ID48" i="105"/>
  <c r="IC48" i="105"/>
  <c r="IB48" i="105"/>
  <c r="IA48" i="105"/>
  <c r="HZ48" i="105"/>
  <c r="HY48" i="105"/>
  <c r="HX48" i="105"/>
  <c r="HW48" i="105"/>
  <c r="HV48" i="105"/>
  <c r="GZ48" i="105"/>
  <c r="GY48" i="105"/>
  <c r="GX48" i="105"/>
  <c r="GW48" i="105"/>
  <c r="GV48" i="105"/>
  <c r="GU48" i="105"/>
  <c r="GT48" i="105"/>
  <c r="GS48" i="105"/>
  <c r="HA48" i="105" s="1"/>
  <c r="FW48" i="105"/>
  <c r="FV48" i="105"/>
  <c r="FU48" i="105"/>
  <c r="FT48" i="105"/>
  <c r="FS48" i="105"/>
  <c r="FR48" i="105"/>
  <c r="FQ48" i="105"/>
  <c r="FP48" i="105"/>
  <c r="FX48" i="105" s="1"/>
  <c r="ES48" i="105"/>
  <c r="ER48" i="105"/>
  <c r="EQ48" i="105"/>
  <c r="EP48" i="105"/>
  <c r="EO48" i="105"/>
  <c r="EN48" i="105"/>
  <c r="EM48" i="105"/>
  <c r="EL48" i="105"/>
  <c r="ET48" i="105" s="1"/>
  <c r="EH48" i="105"/>
  <c r="DP48" i="105"/>
  <c r="DO48" i="105"/>
  <c r="DN48" i="105"/>
  <c r="DM48" i="105"/>
  <c r="DL48" i="105"/>
  <c r="DK48" i="105"/>
  <c r="DJ48" i="105"/>
  <c r="DI48" i="105"/>
  <c r="DQ48" i="105" s="1"/>
  <c r="CM48" i="105"/>
  <c r="CL48" i="105"/>
  <c r="CK48" i="105"/>
  <c r="CJ48" i="105"/>
  <c r="CI48" i="105"/>
  <c r="CH48" i="105"/>
  <c r="CG48" i="105"/>
  <c r="CF48" i="105"/>
  <c r="CN48" i="105" s="1"/>
  <c r="BH48" i="105"/>
  <c r="BG48" i="105"/>
  <c r="BF48" i="105"/>
  <c r="BE48" i="105"/>
  <c r="BD48" i="105"/>
  <c r="BC48" i="105"/>
  <c r="BB48" i="105"/>
  <c r="BA48" i="105"/>
  <c r="AZ48" i="105"/>
  <c r="AF48" i="105"/>
  <c r="AE48" i="105"/>
  <c r="AD48" i="105"/>
  <c r="AC48" i="105"/>
  <c r="AB48" i="105"/>
  <c r="AA48" i="105"/>
  <c r="Z48" i="105"/>
  <c r="Y48" i="105"/>
  <c r="MR47" i="105"/>
  <c r="MQ47" i="105"/>
  <c r="MP47" i="105"/>
  <c r="MO47" i="105"/>
  <c r="MN47" i="105"/>
  <c r="MM47" i="105"/>
  <c r="ML47" i="105"/>
  <c r="MK47" i="105"/>
  <c r="MJ47" i="105"/>
  <c r="LO47" i="105"/>
  <c r="LN47" i="105"/>
  <c r="LM47" i="105"/>
  <c r="LL47" i="105"/>
  <c r="LK47" i="105"/>
  <c r="LJ47" i="105"/>
  <c r="LI47" i="105"/>
  <c r="LH47" i="105"/>
  <c r="LP47" i="105" s="1"/>
  <c r="LG47" i="105"/>
  <c r="KK47" i="105"/>
  <c r="KJ47" i="105"/>
  <c r="KI47" i="105"/>
  <c r="KH47" i="105"/>
  <c r="KG47" i="105"/>
  <c r="KF47" i="105"/>
  <c r="KE47" i="105"/>
  <c r="KD47" i="105"/>
  <c r="KC47" i="105"/>
  <c r="JH47" i="105"/>
  <c r="JG47" i="105"/>
  <c r="JF47" i="105"/>
  <c r="JE47" i="105"/>
  <c r="JD47" i="105"/>
  <c r="JC47" i="105"/>
  <c r="JB47" i="105"/>
  <c r="JA47" i="105"/>
  <c r="JI47" i="105" s="1"/>
  <c r="ID47" i="105"/>
  <c r="IC47" i="105"/>
  <c r="IB47" i="105"/>
  <c r="IA47" i="105"/>
  <c r="HZ47" i="105"/>
  <c r="HY47" i="105"/>
  <c r="HX47" i="105"/>
  <c r="HW47" i="105"/>
  <c r="IE47" i="105" s="1"/>
  <c r="GZ47" i="105"/>
  <c r="GY47" i="105"/>
  <c r="GX47" i="105"/>
  <c r="GW47" i="105"/>
  <c r="GV47" i="105"/>
  <c r="GU47" i="105"/>
  <c r="GT47" i="105"/>
  <c r="GS47" i="105"/>
  <c r="HA47" i="105" s="1"/>
  <c r="FW47" i="105"/>
  <c r="FV47" i="105"/>
  <c r="FU47" i="105"/>
  <c r="FT47" i="105"/>
  <c r="FS47" i="105"/>
  <c r="FR47" i="105"/>
  <c r="FQ47" i="105"/>
  <c r="FP47" i="105"/>
  <c r="ES47" i="105"/>
  <c r="ER47" i="105"/>
  <c r="EQ47" i="105"/>
  <c r="EP47" i="105"/>
  <c r="EO47" i="105"/>
  <c r="EN47" i="105"/>
  <c r="EM47" i="105"/>
  <c r="EL47" i="105"/>
  <c r="EH47" i="105"/>
  <c r="DP47" i="105"/>
  <c r="DO47" i="105"/>
  <c r="DN47" i="105"/>
  <c r="DM47" i="105"/>
  <c r="DL47" i="105"/>
  <c r="DK47" i="105"/>
  <c r="DJ47" i="105"/>
  <c r="DI47" i="105"/>
  <c r="DQ47" i="105" s="1"/>
  <c r="CM47" i="105"/>
  <c r="CL47" i="105"/>
  <c r="CK47" i="105"/>
  <c r="CJ47" i="105"/>
  <c r="CI47" i="105"/>
  <c r="CH47" i="105"/>
  <c r="CG47" i="105"/>
  <c r="CF47" i="105"/>
  <c r="CN47" i="105" s="1"/>
  <c r="BH47" i="105"/>
  <c r="BG47" i="105"/>
  <c r="BF47" i="105"/>
  <c r="BE47" i="105"/>
  <c r="BD47" i="105"/>
  <c r="BC47" i="105"/>
  <c r="BB47" i="105"/>
  <c r="BA47" i="105"/>
  <c r="BI47" i="105" s="1"/>
  <c r="AZ47" i="105"/>
  <c r="AF47" i="105"/>
  <c r="AE47" i="105"/>
  <c r="AD47" i="105"/>
  <c r="AC47" i="105"/>
  <c r="AB47" i="105"/>
  <c r="AA47" i="105"/>
  <c r="Z47" i="105"/>
  <c r="Y47" i="105"/>
  <c r="AG47" i="105" s="1"/>
  <c r="MR46" i="105"/>
  <c r="MQ46" i="105"/>
  <c r="MP46" i="105"/>
  <c r="MO46" i="105"/>
  <c r="MN46" i="105"/>
  <c r="MM46" i="105"/>
  <c r="ML46" i="105"/>
  <c r="MK46" i="105"/>
  <c r="MJ46" i="105"/>
  <c r="LO46" i="105"/>
  <c r="LN46" i="105"/>
  <c r="LM46" i="105"/>
  <c r="LL46" i="105"/>
  <c r="LK46" i="105"/>
  <c r="LJ46" i="105"/>
  <c r="LI46" i="105"/>
  <c r="LH46" i="105"/>
  <c r="LG46" i="105"/>
  <c r="KK46" i="105"/>
  <c r="KJ46" i="105"/>
  <c r="KI46" i="105"/>
  <c r="KH46" i="105"/>
  <c r="KG46" i="105"/>
  <c r="KF46" i="105"/>
  <c r="KE46" i="105"/>
  <c r="KD46" i="105"/>
  <c r="KL46" i="105" s="1"/>
  <c r="KC46" i="105"/>
  <c r="JH46" i="105"/>
  <c r="JG46" i="105"/>
  <c r="JF46" i="105"/>
  <c r="JE46" i="105"/>
  <c r="JD46" i="105"/>
  <c r="JC46" i="105"/>
  <c r="JB46" i="105"/>
  <c r="JA46" i="105"/>
  <c r="ID46" i="105"/>
  <c r="IC46" i="105"/>
  <c r="IB46" i="105"/>
  <c r="IA46" i="105"/>
  <c r="HZ46" i="105"/>
  <c r="HY46" i="105"/>
  <c r="HX46" i="105"/>
  <c r="HW46" i="105"/>
  <c r="GZ46" i="105"/>
  <c r="GY46" i="105"/>
  <c r="GX46" i="105"/>
  <c r="GW46" i="105"/>
  <c r="GV46" i="105"/>
  <c r="GU46" i="105"/>
  <c r="GT46" i="105"/>
  <c r="GS46" i="105"/>
  <c r="FW46" i="105"/>
  <c r="FV46" i="105"/>
  <c r="FU46" i="105"/>
  <c r="FT46" i="105"/>
  <c r="FS46" i="105"/>
  <c r="FR46" i="105"/>
  <c r="FO46" i="105" s="1"/>
  <c r="FQ46" i="105"/>
  <c r="FP46" i="105"/>
  <c r="ES46" i="105"/>
  <c r="ER46" i="105"/>
  <c r="EQ46" i="105"/>
  <c r="EP46" i="105"/>
  <c r="EO46" i="105"/>
  <c r="EN46" i="105"/>
  <c r="EM46" i="105"/>
  <c r="EL46" i="105"/>
  <c r="EH46" i="105"/>
  <c r="DP46" i="105"/>
  <c r="DO46" i="105"/>
  <c r="DN46" i="105"/>
  <c r="DM46" i="105"/>
  <c r="DL46" i="105"/>
  <c r="DK46" i="105"/>
  <c r="DJ46" i="105"/>
  <c r="DI46" i="105"/>
  <c r="DQ46" i="105" s="1"/>
  <c r="CM46" i="105"/>
  <c r="CL46" i="105"/>
  <c r="CK46" i="105"/>
  <c r="CJ46" i="105"/>
  <c r="CI46" i="105"/>
  <c r="CH46" i="105"/>
  <c r="CG46" i="105"/>
  <c r="CF46" i="105"/>
  <c r="BH46" i="105"/>
  <c r="BG46" i="105"/>
  <c r="BF46" i="105"/>
  <c r="BE46" i="105"/>
  <c r="BD46" i="105"/>
  <c r="BC46" i="105"/>
  <c r="BB46" i="105"/>
  <c r="BA46" i="105"/>
  <c r="AZ46" i="105"/>
  <c r="AF46" i="105"/>
  <c r="AF67" i="105" s="1"/>
  <c r="AE46" i="105"/>
  <c r="AD46" i="105"/>
  <c r="AC46" i="105"/>
  <c r="AB46" i="105"/>
  <c r="AA46" i="105"/>
  <c r="Z46" i="105"/>
  <c r="Y46" i="105"/>
  <c r="MR45" i="105"/>
  <c r="MQ45" i="105"/>
  <c r="MP45" i="105"/>
  <c r="MO45" i="105"/>
  <c r="MN45" i="105"/>
  <c r="MM45" i="105"/>
  <c r="ML45" i="105"/>
  <c r="MK45" i="105"/>
  <c r="MS45" i="105" s="1"/>
  <c r="MJ45" i="105"/>
  <c r="LO45" i="105"/>
  <c r="LN45" i="105"/>
  <c r="LM45" i="105"/>
  <c r="LL45" i="105"/>
  <c r="LK45" i="105"/>
  <c r="LJ45" i="105"/>
  <c r="LI45" i="105"/>
  <c r="LH45" i="105"/>
  <c r="LP45" i="105" s="1"/>
  <c r="LG45" i="105"/>
  <c r="KK45" i="105"/>
  <c r="KJ45" i="105"/>
  <c r="KI45" i="105"/>
  <c r="KH45" i="105"/>
  <c r="KG45" i="105"/>
  <c r="KF45" i="105"/>
  <c r="KE45" i="105"/>
  <c r="KD45" i="105"/>
  <c r="KC45" i="105"/>
  <c r="JH45" i="105"/>
  <c r="JG45" i="105"/>
  <c r="JF45" i="105"/>
  <c r="JE45" i="105"/>
  <c r="JD45" i="105"/>
  <c r="JC45" i="105"/>
  <c r="JB45" i="105"/>
  <c r="JA45" i="105"/>
  <c r="ID45" i="105"/>
  <c r="IC45" i="105"/>
  <c r="IB45" i="105"/>
  <c r="IA45" i="105"/>
  <c r="HZ45" i="105"/>
  <c r="HY45" i="105"/>
  <c r="HX45" i="105"/>
  <c r="HW45" i="105"/>
  <c r="GZ45" i="105"/>
  <c r="GY45" i="105"/>
  <c r="GX45" i="105"/>
  <c r="GW45" i="105"/>
  <c r="GV45" i="105"/>
  <c r="GU45" i="105"/>
  <c r="GT45" i="105"/>
  <c r="GS45" i="105"/>
  <c r="HA45" i="105" s="1"/>
  <c r="FW45" i="105"/>
  <c r="FV45" i="105"/>
  <c r="FU45" i="105"/>
  <c r="FT45" i="105"/>
  <c r="FS45" i="105"/>
  <c r="FR45" i="105"/>
  <c r="FQ45" i="105"/>
  <c r="FP45" i="105"/>
  <c r="FX45" i="105" s="1"/>
  <c r="ES45" i="105"/>
  <c r="ER45" i="105"/>
  <c r="EQ45" i="105"/>
  <c r="EP45" i="105"/>
  <c r="EO45" i="105"/>
  <c r="EN45" i="105"/>
  <c r="EM45" i="105"/>
  <c r="EL45" i="105"/>
  <c r="ET45" i="105" s="1"/>
  <c r="EH45" i="105"/>
  <c r="DP45" i="105"/>
  <c r="DO45" i="105"/>
  <c r="DN45" i="105"/>
  <c r="DM45" i="105"/>
  <c r="DL45" i="105"/>
  <c r="DK45" i="105"/>
  <c r="DJ45" i="105"/>
  <c r="DI45" i="105"/>
  <c r="CM45" i="105"/>
  <c r="CL45" i="105"/>
  <c r="CK45" i="105"/>
  <c r="CJ45" i="105"/>
  <c r="CI45" i="105"/>
  <c r="CH45" i="105"/>
  <c r="CG45" i="105"/>
  <c r="CF45" i="105"/>
  <c r="CE45" i="105"/>
  <c r="BH45" i="105"/>
  <c r="BG45" i="105"/>
  <c r="BF45" i="105"/>
  <c r="BE45" i="105"/>
  <c r="BD45" i="105"/>
  <c r="BC45" i="105"/>
  <c r="BB45" i="105"/>
  <c r="BA45" i="105"/>
  <c r="BI45" i="105" s="1"/>
  <c r="AZ45" i="105"/>
  <c r="AF45" i="105"/>
  <c r="AE45" i="105"/>
  <c r="AE66" i="105" s="1"/>
  <c r="AD45" i="105"/>
  <c r="AC45" i="105"/>
  <c r="AB45" i="105"/>
  <c r="AA45" i="105"/>
  <c r="Z45" i="105"/>
  <c r="Y45" i="105"/>
  <c r="MR44" i="105"/>
  <c r="MQ44" i="105"/>
  <c r="MP44" i="105"/>
  <c r="MO44" i="105"/>
  <c r="MN44" i="105"/>
  <c r="MM44" i="105"/>
  <c r="ML44" i="105"/>
  <c r="MK44" i="105"/>
  <c r="MJ44" i="105"/>
  <c r="LO44" i="105"/>
  <c r="LN44" i="105"/>
  <c r="LM44" i="105"/>
  <c r="LL44" i="105"/>
  <c r="LK44" i="105"/>
  <c r="LJ44" i="105"/>
  <c r="LI44" i="105"/>
  <c r="LH44" i="105"/>
  <c r="LP44" i="105" s="1"/>
  <c r="LG44" i="105"/>
  <c r="KK44" i="105"/>
  <c r="KJ44" i="105"/>
  <c r="KI44" i="105"/>
  <c r="KH44" i="105"/>
  <c r="KG44" i="105"/>
  <c r="KF44" i="105"/>
  <c r="KE44" i="105"/>
  <c r="KD44" i="105"/>
  <c r="KL44" i="105" s="1"/>
  <c r="KC44" i="105"/>
  <c r="JH44" i="105"/>
  <c r="JG44" i="105"/>
  <c r="JF44" i="105"/>
  <c r="JE44" i="105"/>
  <c r="JD44" i="105"/>
  <c r="JC44" i="105"/>
  <c r="JB44" i="105"/>
  <c r="JA44" i="105"/>
  <c r="ID44" i="105"/>
  <c r="IC44" i="105"/>
  <c r="IB44" i="105"/>
  <c r="IA44" i="105"/>
  <c r="HZ44" i="105"/>
  <c r="HY44" i="105"/>
  <c r="HX44" i="105"/>
  <c r="HW44" i="105"/>
  <c r="GZ44" i="105"/>
  <c r="GY44" i="105"/>
  <c r="GX44" i="105"/>
  <c r="GW44" i="105"/>
  <c r="GV44" i="105"/>
  <c r="GU44" i="105"/>
  <c r="GT44" i="105"/>
  <c r="GS44" i="105"/>
  <c r="FW44" i="105"/>
  <c r="FV44" i="105"/>
  <c r="FU44" i="105"/>
  <c r="FT44" i="105"/>
  <c r="FS44" i="105"/>
  <c r="FR44" i="105"/>
  <c r="FQ44" i="105"/>
  <c r="FO44" i="105" s="1"/>
  <c r="FP44" i="105"/>
  <c r="ES44" i="105"/>
  <c r="ER44" i="105"/>
  <c r="EQ44" i="105"/>
  <c r="EP44" i="105"/>
  <c r="EO44" i="105"/>
  <c r="EN44" i="105"/>
  <c r="EM44" i="105"/>
  <c r="EL44" i="105"/>
  <c r="EH44" i="105"/>
  <c r="DP44" i="105"/>
  <c r="DO44" i="105"/>
  <c r="DN44" i="105"/>
  <c r="DM44" i="105"/>
  <c r="DL44" i="105"/>
  <c r="DK44" i="105"/>
  <c r="DJ44" i="105"/>
  <c r="DI44" i="105"/>
  <c r="CM44" i="105"/>
  <c r="CL44" i="105"/>
  <c r="CK44" i="105"/>
  <c r="CJ44" i="105"/>
  <c r="CI44" i="105"/>
  <c r="CH44" i="105"/>
  <c r="CG44" i="105"/>
  <c r="CF44" i="105"/>
  <c r="BH44" i="105"/>
  <c r="BG44" i="105"/>
  <c r="BF44" i="105"/>
  <c r="BE44" i="105"/>
  <c r="BD44" i="105"/>
  <c r="BC44" i="105"/>
  <c r="BB44" i="105"/>
  <c r="BA44" i="105"/>
  <c r="AZ44" i="105"/>
  <c r="AF44" i="105"/>
  <c r="AE44" i="105"/>
  <c r="AD44" i="105"/>
  <c r="AC44" i="105"/>
  <c r="AB44" i="105"/>
  <c r="AB65" i="105" s="1"/>
  <c r="AA44" i="105"/>
  <c r="Z44" i="105"/>
  <c r="Y44" i="105"/>
  <c r="MR43" i="105"/>
  <c r="MQ43" i="105"/>
  <c r="MP43" i="105"/>
  <c r="MO43" i="105"/>
  <c r="MN43" i="105"/>
  <c r="MM43" i="105"/>
  <c r="ML43" i="105"/>
  <c r="MK43" i="105"/>
  <c r="MJ43" i="105"/>
  <c r="LO43" i="105"/>
  <c r="LN43" i="105"/>
  <c r="LM43" i="105"/>
  <c r="LL43" i="105"/>
  <c r="LK43" i="105"/>
  <c r="LJ43" i="105"/>
  <c r="LI43" i="105"/>
  <c r="LH43" i="105"/>
  <c r="LP43" i="105" s="1"/>
  <c r="LG43" i="105"/>
  <c r="KK43" i="105"/>
  <c r="KJ43" i="105"/>
  <c r="KI43" i="105"/>
  <c r="KH43" i="105"/>
  <c r="KG43" i="105"/>
  <c r="KF43" i="105"/>
  <c r="KE43" i="105"/>
  <c r="KD43" i="105"/>
  <c r="KC43" i="105"/>
  <c r="JH43" i="105"/>
  <c r="JG43" i="105"/>
  <c r="JF43" i="105"/>
  <c r="JE43" i="105"/>
  <c r="JD43" i="105"/>
  <c r="JC43" i="105"/>
  <c r="JB43" i="105"/>
  <c r="JA43" i="105"/>
  <c r="JI43" i="105" s="1"/>
  <c r="IZ43" i="105"/>
  <c r="ID43" i="105"/>
  <c r="IC43" i="105"/>
  <c r="IB43" i="105"/>
  <c r="IA43" i="105"/>
  <c r="HZ43" i="105"/>
  <c r="HY43" i="105"/>
  <c r="HX43" i="105"/>
  <c r="HW43" i="105"/>
  <c r="IE43" i="105" s="1"/>
  <c r="GZ43" i="105"/>
  <c r="GY43" i="105"/>
  <c r="GX43" i="105"/>
  <c r="GW43" i="105"/>
  <c r="GV43" i="105"/>
  <c r="GU43" i="105"/>
  <c r="GT43" i="105"/>
  <c r="GS43" i="105"/>
  <c r="HA43" i="105" s="1"/>
  <c r="FW43" i="105"/>
  <c r="FV43" i="105"/>
  <c r="FU43" i="105"/>
  <c r="FT43" i="105"/>
  <c r="FS43" i="105"/>
  <c r="FR43" i="105"/>
  <c r="FQ43" i="105"/>
  <c r="FP43" i="105"/>
  <c r="FX43" i="105" s="1"/>
  <c r="ES43" i="105"/>
  <c r="ER43" i="105"/>
  <c r="EQ43" i="105"/>
  <c r="EP43" i="105"/>
  <c r="EO43" i="105"/>
  <c r="EN43" i="105"/>
  <c r="EM43" i="105"/>
  <c r="EL43" i="105"/>
  <c r="ET43" i="105" s="1"/>
  <c r="EH43" i="105"/>
  <c r="DP43" i="105"/>
  <c r="DO43" i="105"/>
  <c r="DN43" i="105"/>
  <c r="DM43" i="105"/>
  <c r="DL43" i="105"/>
  <c r="DK43" i="105"/>
  <c r="DH43" i="105" s="1"/>
  <c r="DJ43" i="105"/>
  <c r="DI43" i="105"/>
  <c r="CM43" i="105"/>
  <c r="CL43" i="105"/>
  <c r="CK43" i="105"/>
  <c r="CJ43" i="105"/>
  <c r="CI43" i="105"/>
  <c r="CH43" i="105"/>
  <c r="CG43" i="105"/>
  <c r="CF43" i="105"/>
  <c r="BH43" i="105"/>
  <c r="BG43" i="105"/>
  <c r="BF43" i="105"/>
  <c r="BE43" i="105"/>
  <c r="BD43" i="105"/>
  <c r="BC43" i="105"/>
  <c r="BB43" i="105"/>
  <c r="BA43" i="105"/>
  <c r="AZ43" i="105"/>
  <c r="AF43" i="105"/>
  <c r="AE43" i="105"/>
  <c r="AD43" i="105"/>
  <c r="AC43" i="105"/>
  <c r="AB43" i="105"/>
  <c r="AB64" i="105" s="1"/>
  <c r="AA43" i="105"/>
  <c r="Z43" i="105"/>
  <c r="Z64" i="105" s="1"/>
  <c r="Y43" i="105"/>
  <c r="MR42" i="105"/>
  <c r="MQ42" i="105"/>
  <c r="MP42" i="105"/>
  <c r="MO42" i="105"/>
  <c r="MN42" i="105"/>
  <c r="MM42" i="105"/>
  <c r="ML42" i="105"/>
  <c r="MK42" i="105"/>
  <c r="MS42" i="105" s="1"/>
  <c r="MJ42" i="105"/>
  <c r="LO42" i="105"/>
  <c r="LN42" i="105"/>
  <c r="LM42" i="105"/>
  <c r="LL42" i="105"/>
  <c r="LK42" i="105"/>
  <c r="LJ42" i="105"/>
  <c r="LI42" i="105"/>
  <c r="LH42" i="105"/>
  <c r="LG42" i="105"/>
  <c r="KK42" i="105"/>
  <c r="KJ42" i="105"/>
  <c r="KI42" i="105"/>
  <c r="KH42" i="105"/>
  <c r="KG42" i="105"/>
  <c r="KF42" i="105"/>
  <c r="KE42" i="105"/>
  <c r="KD42" i="105"/>
  <c r="KL42" i="105" s="1"/>
  <c r="KC42" i="105"/>
  <c r="JH42" i="105"/>
  <c r="JG42" i="105"/>
  <c r="JF42" i="105"/>
  <c r="JE42" i="105"/>
  <c r="JD42" i="105"/>
  <c r="JC42" i="105"/>
  <c r="JB42" i="105"/>
  <c r="JA42" i="105"/>
  <c r="ID42" i="105"/>
  <c r="IC42" i="105"/>
  <c r="IB42" i="105"/>
  <c r="IA42" i="105"/>
  <c r="HZ42" i="105"/>
  <c r="HY42" i="105"/>
  <c r="HX42" i="105"/>
  <c r="HW42" i="105"/>
  <c r="GZ42" i="105"/>
  <c r="GY42" i="105"/>
  <c r="GX42" i="105"/>
  <c r="GW42" i="105"/>
  <c r="GV42" i="105"/>
  <c r="GU42" i="105"/>
  <c r="GT42" i="105"/>
  <c r="GR42" i="105" s="1"/>
  <c r="GS42" i="105"/>
  <c r="FW42" i="105"/>
  <c r="FV42" i="105"/>
  <c r="FU42" i="105"/>
  <c r="FT42" i="105"/>
  <c r="FS42" i="105"/>
  <c r="FR42" i="105"/>
  <c r="FQ42" i="105"/>
  <c r="FP42" i="105"/>
  <c r="ES42" i="105"/>
  <c r="ER42" i="105"/>
  <c r="EQ42" i="105"/>
  <c r="EP42" i="105"/>
  <c r="EO42" i="105"/>
  <c r="EN42" i="105"/>
  <c r="EM42" i="105"/>
  <c r="EL42" i="105"/>
  <c r="EH42" i="105"/>
  <c r="DP42" i="105"/>
  <c r="DO42" i="105"/>
  <c r="DN42" i="105"/>
  <c r="DM42" i="105"/>
  <c r="DL42" i="105"/>
  <c r="DK42" i="105"/>
  <c r="DJ42" i="105"/>
  <c r="DI42" i="105"/>
  <c r="DQ42" i="105" s="1"/>
  <c r="CM42" i="105"/>
  <c r="CL42" i="105"/>
  <c r="CK42" i="105"/>
  <c r="CJ42" i="105"/>
  <c r="CI42" i="105"/>
  <c r="CH42" i="105"/>
  <c r="CG42" i="105"/>
  <c r="CF42" i="105"/>
  <c r="CN42" i="105" s="1"/>
  <c r="BH42" i="105"/>
  <c r="BG42" i="105"/>
  <c r="BF42" i="105"/>
  <c r="BE42" i="105"/>
  <c r="BD42" i="105"/>
  <c r="BC42" i="105"/>
  <c r="BB42" i="105"/>
  <c r="BA42" i="105"/>
  <c r="BI42" i="105" s="1"/>
  <c r="AZ42" i="105"/>
  <c r="AF42" i="105"/>
  <c r="AE42" i="105"/>
  <c r="AD42" i="105"/>
  <c r="AC42" i="105"/>
  <c r="AB42" i="105"/>
  <c r="AA42" i="105"/>
  <c r="Z42" i="105"/>
  <c r="Y42" i="105"/>
  <c r="Y63" i="105" s="1"/>
  <c r="MR41" i="105"/>
  <c r="MQ41" i="105"/>
  <c r="MP41" i="105"/>
  <c r="MO41" i="105"/>
  <c r="MN41" i="105"/>
  <c r="MM41" i="105"/>
  <c r="ML41" i="105"/>
  <c r="MK41" i="105"/>
  <c r="MS41" i="105" s="1"/>
  <c r="MJ41" i="105"/>
  <c r="LO41" i="105"/>
  <c r="LN41" i="105"/>
  <c r="LM41" i="105"/>
  <c r="LL41" i="105"/>
  <c r="LK41" i="105"/>
  <c r="LJ41" i="105"/>
  <c r="LI41" i="105"/>
  <c r="LH41" i="105"/>
  <c r="LG41" i="105"/>
  <c r="KK41" i="105"/>
  <c r="KJ41" i="105"/>
  <c r="KI41" i="105"/>
  <c r="KH41" i="105"/>
  <c r="KG41" i="105"/>
  <c r="KF41" i="105"/>
  <c r="KE41" i="105"/>
  <c r="KD41" i="105"/>
  <c r="KC41" i="105"/>
  <c r="JH41" i="105"/>
  <c r="JG41" i="105"/>
  <c r="JF41" i="105"/>
  <c r="JE41" i="105"/>
  <c r="JD41" i="105"/>
  <c r="JC41" i="105"/>
  <c r="JB41" i="105"/>
  <c r="JA41" i="105"/>
  <c r="JI41" i="105" s="1"/>
  <c r="ID41" i="105"/>
  <c r="IC41" i="105"/>
  <c r="IB41" i="105"/>
  <c r="IA41" i="105"/>
  <c r="HZ41" i="105"/>
  <c r="HY41" i="105"/>
  <c r="HX41" i="105"/>
  <c r="HW41" i="105"/>
  <c r="IE41" i="105" s="1"/>
  <c r="GZ41" i="105"/>
  <c r="GY41" i="105"/>
  <c r="GX41" i="105"/>
  <c r="GW41" i="105"/>
  <c r="GV41" i="105"/>
  <c r="GU41" i="105"/>
  <c r="GT41" i="105"/>
  <c r="GS41" i="105"/>
  <c r="HA41" i="105" s="1"/>
  <c r="FW41" i="105"/>
  <c r="FV41" i="105"/>
  <c r="FU41" i="105"/>
  <c r="FT41" i="105"/>
  <c r="FS41" i="105"/>
  <c r="FR41" i="105"/>
  <c r="FQ41" i="105"/>
  <c r="FP41" i="105"/>
  <c r="FX41" i="105" s="1"/>
  <c r="ES41" i="105"/>
  <c r="ER41" i="105"/>
  <c r="EQ41" i="105"/>
  <c r="EP41" i="105"/>
  <c r="EO41" i="105"/>
  <c r="EN41" i="105"/>
  <c r="EM41" i="105"/>
  <c r="EL41" i="105"/>
  <c r="EH41" i="105"/>
  <c r="DP41" i="105"/>
  <c r="DO41" i="105"/>
  <c r="DN41" i="105"/>
  <c r="DM41" i="105"/>
  <c r="DL41" i="105"/>
  <c r="DK41" i="105"/>
  <c r="DJ41" i="105"/>
  <c r="DI41" i="105"/>
  <c r="DQ41" i="105" s="1"/>
  <c r="CM41" i="105"/>
  <c r="CL41" i="105"/>
  <c r="CK41" i="105"/>
  <c r="CJ41" i="105"/>
  <c r="CI41" i="105"/>
  <c r="CH41" i="105"/>
  <c r="CG41" i="105"/>
  <c r="CF41" i="105"/>
  <c r="CN41" i="105" s="1"/>
  <c r="BH41" i="105"/>
  <c r="BG41" i="105"/>
  <c r="BF41" i="105"/>
  <c r="BE41" i="105"/>
  <c r="BD41" i="105"/>
  <c r="BC41" i="105"/>
  <c r="BB41" i="105"/>
  <c r="BA41" i="105"/>
  <c r="BI41" i="105" s="1"/>
  <c r="AZ41" i="105"/>
  <c r="AF41" i="105"/>
  <c r="AE41" i="105"/>
  <c r="AE62" i="105" s="1"/>
  <c r="AD41" i="105"/>
  <c r="AC41" i="105"/>
  <c r="AB41" i="105"/>
  <c r="AA41" i="105"/>
  <c r="Z41" i="105"/>
  <c r="Y41" i="105"/>
  <c r="MR40" i="105"/>
  <c r="MQ40" i="105"/>
  <c r="MP40" i="105"/>
  <c r="MO40" i="105"/>
  <c r="MN40" i="105"/>
  <c r="MM40" i="105"/>
  <c r="ML40" i="105"/>
  <c r="MK40" i="105"/>
  <c r="MJ40" i="105"/>
  <c r="LO40" i="105"/>
  <c r="LN40" i="105"/>
  <c r="LM40" i="105"/>
  <c r="LL40" i="105"/>
  <c r="LK40" i="105"/>
  <c r="LJ40" i="105"/>
  <c r="LI40" i="105"/>
  <c r="LH40" i="105"/>
  <c r="LP40" i="105" s="1"/>
  <c r="LG40" i="105"/>
  <c r="KK40" i="105"/>
  <c r="KJ40" i="105"/>
  <c r="KI40" i="105"/>
  <c r="KH40" i="105"/>
  <c r="KG40" i="105"/>
  <c r="KF40" i="105"/>
  <c r="KE40" i="105"/>
  <c r="KD40" i="105"/>
  <c r="KL40" i="105" s="1"/>
  <c r="KC40" i="105"/>
  <c r="JH40" i="105"/>
  <c r="JG40" i="105"/>
  <c r="JF40" i="105"/>
  <c r="JE40" i="105"/>
  <c r="JD40" i="105"/>
  <c r="JC40" i="105"/>
  <c r="JB40" i="105"/>
  <c r="JA40" i="105"/>
  <c r="ID40" i="105"/>
  <c r="IC40" i="105"/>
  <c r="IB40" i="105"/>
  <c r="IA40" i="105"/>
  <c r="HZ40" i="105"/>
  <c r="HY40" i="105"/>
  <c r="HX40" i="105"/>
  <c r="HV40" i="105" s="1"/>
  <c r="HW40" i="105"/>
  <c r="GZ40" i="105"/>
  <c r="GY40" i="105"/>
  <c r="GX40" i="105"/>
  <c r="GW40" i="105"/>
  <c r="GV40" i="105"/>
  <c r="GU40" i="105"/>
  <c r="GT40" i="105"/>
  <c r="GS40" i="105"/>
  <c r="FW40" i="105"/>
  <c r="FV40" i="105"/>
  <c r="FU40" i="105"/>
  <c r="FT40" i="105"/>
  <c r="FS40" i="105"/>
  <c r="FR40" i="105"/>
  <c r="FQ40" i="105"/>
  <c r="FP40" i="105"/>
  <c r="ES40" i="105"/>
  <c r="ER40" i="105"/>
  <c r="EQ40" i="105"/>
  <c r="EP40" i="105"/>
  <c r="EO40" i="105"/>
  <c r="EN40" i="105"/>
  <c r="EM40" i="105"/>
  <c r="EL40" i="105"/>
  <c r="EH40" i="105"/>
  <c r="DP40" i="105"/>
  <c r="DO40" i="105"/>
  <c r="DN40" i="105"/>
  <c r="DM40" i="105"/>
  <c r="DL40" i="105"/>
  <c r="DK40" i="105"/>
  <c r="DJ40" i="105"/>
  <c r="DI40" i="105"/>
  <c r="CM40" i="105"/>
  <c r="CL40" i="105"/>
  <c r="CK40" i="105"/>
  <c r="CJ40" i="105"/>
  <c r="CI40" i="105"/>
  <c r="CH40" i="105"/>
  <c r="CG40" i="105"/>
  <c r="CF40" i="105"/>
  <c r="BH40" i="105"/>
  <c r="BG40" i="105"/>
  <c r="BF40" i="105"/>
  <c r="BE40" i="105"/>
  <c r="BD40" i="105"/>
  <c r="BC40" i="105"/>
  <c r="BB40" i="105"/>
  <c r="BA40" i="105"/>
  <c r="BI40" i="105" s="1"/>
  <c r="AZ40" i="105"/>
  <c r="AF40" i="105"/>
  <c r="AE40" i="105"/>
  <c r="AD40" i="105"/>
  <c r="AC40" i="105"/>
  <c r="AC61" i="105" s="1"/>
  <c r="AB40" i="105"/>
  <c r="AA40" i="105"/>
  <c r="Z40" i="105"/>
  <c r="Y40" i="105"/>
  <c r="CG37" i="105"/>
  <c r="BB37" i="105"/>
  <c r="Z37" i="105"/>
  <c r="NV33" i="105"/>
  <c r="NU33" i="105"/>
  <c r="NT33" i="105"/>
  <c r="NS33" i="105"/>
  <c r="NR33" i="105"/>
  <c r="NQ33" i="105"/>
  <c r="NP33" i="105"/>
  <c r="NO33" i="105"/>
  <c r="NN33" i="105"/>
  <c r="NM33" i="105"/>
  <c r="NL33" i="105"/>
  <c r="NK33" i="105"/>
  <c r="NJ33" i="105"/>
  <c r="NI33" i="105"/>
  <c r="NH33" i="105"/>
  <c r="NG33" i="105"/>
  <c r="NF33" i="105"/>
  <c r="NE33" i="105"/>
  <c r="ND33" i="105"/>
  <c r="NC33" i="105"/>
  <c r="NB33" i="105"/>
  <c r="NA33" i="105"/>
  <c r="MZ33" i="105"/>
  <c r="MY33" i="105"/>
  <c r="MX33" i="105"/>
  <c r="MW33" i="105"/>
  <c r="MV33" i="105"/>
  <c r="MU33" i="105"/>
  <c r="MT33" i="105"/>
  <c r="MS33" i="105"/>
  <c r="MR33" i="105"/>
  <c r="MQ33" i="105"/>
  <c r="MP33" i="105"/>
  <c r="MO33" i="105"/>
  <c r="MN33" i="105"/>
  <c r="MM33" i="105"/>
  <c r="ML33" i="105"/>
  <c r="MK33" i="105"/>
  <c r="MJ33" i="105"/>
  <c r="MI33" i="105"/>
  <c r="MH33" i="105"/>
  <c r="MG33" i="105"/>
  <c r="MF33" i="105"/>
  <c r="ME33" i="105"/>
  <c r="MD33" i="105"/>
  <c r="MC33" i="105"/>
  <c r="MB33" i="105"/>
  <c r="MA33" i="105"/>
  <c r="LZ33" i="105"/>
  <c r="LY33" i="105"/>
  <c r="LX33" i="105"/>
  <c r="LW33" i="105"/>
  <c r="LV33" i="105"/>
  <c r="LU33" i="105"/>
  <c r="LT33" i="105"/>
  <c r="LS33" i="105"/>
  <c r="LR33" i="105"/>
  <c r="LQ33" i="105"/>
  <c r="LP33" i="105"/>
  <c r="LO33" i="105"/>
  <c r="LN33" i="105"/>
  <c r="LM33" i="105"/>
  <c r="LL33" i="105"/>
  <c r="LK33" i="105"/>
  <c r="LJ33" i="105"/>
  <c r="LI33" i="105"/>
  <c r="LH33" i="105"/>
  <c r="LG33" i="105"/>
  <c r="LF33" i="105"/>
  <c r="LE33" i="105"/>
  <c r="LD33" i="105"/>
  <c r="LC33" i="105"/>
  <c r="LB33" i="105"/>
  <c r="LA33" i="105"/>
  <c r="KZ33" i="105"/>
  <c r="KY33" i="105"/>
  <c r="KX33" i="105"/>
  <c r="KW33" i="105"/>
  <c r="KV33" i="105"/>
  <c r="KU33" i="105"/>
  <c r="KT33" i="105"/>
  <c r="KS33" i="105"/>
  <c r="KR33" i="105"/>
  <c r="KQ33" i="105"/>
  <c r="KP33" i="105"/>
  <c r="KO33" i="105"/>
  <c r="KN33" i="105"/>
  <c r="KM33" i="105"/>
  <c r="KL33" i="105"/>
  <c r="KK33" i="105"/>
  <c r="KJ33" i="105"/>
  <c r="KI33" i="105"/>
  <c r="KH33" i="105"/>
  <c r="KG33" i="105"/>
  <c r="KF33" i="105"/>
  <c r="KE33" i="105"/>
  <c r="KD33" i="105"/>
  <c r="KC33" i="105"/>
  <c r="KB33" i="105"/>
  <c r="KA33" i="105"/>
  <c r="JZ33" i="105"/>
  <c r="JY33" i="105"/>
  <c r="JX33" i="105"/>
  <c r="JW33" i="105"/>
  <c r="JV33" i="105"/>
  <c r="JU33" i="105"/>
  <c r="JT33" i="105"/>
  <c r="JS33" i="105"/>
  <c r="JR33" i="105"/>
  <c r="JQ33" i="105"/>
  <c r="JP33" i="105"/>
  <c r="JO33" i="105"/>
  <c r="JN33" i="105"/>
  <c r="JM33" i="105"/>
  <c r="JL33" i="105"/>
  <c r="JK33" i="105"/>
  <c r="JJ33" i="105"/>
  <c r="JI33" i="105"/>
  <c r="JH33" i="105"/>
  <c r="JG33" i="105"/>
  <c r="JF33" i="105"/>
  <c r="JE33" i="105"/>
  <c r="JD33" i="105"/>
  <c r="JC33" i="105"/>
  <c r="JB33" i="105"/>
  <c r="JA33" i="105"/>
  <c r="IZ33" i="105"/>
  <c r="IY33" i="105"/>
  <c r="IX33" i="105"/>
  <c r="IW33" i="105"/>
  <c r="IV33" i="105"/>
  <c r="IU33" i="105"/>
  <c r="IT33" i="105"/>
  <c r="IS33" i="105"/>
  <c r="IR33" i="105"/>
  <c r="IQ33" i="105"/>
  <c r="IP33" i="105"/>
  <c r="IO33" i="105"/>
  <c r="IN33" i="105"/>
  <c r="IM33" i="105"/>
  <c r="IL33" i="105"/>
  <c r="IK33" i="105"/>
  <c r="IJ33" i="105"/>
  <c r="II33" i="105"/>
  <c r="IH33" i="105"/>
  <c r="IG33" i="105"/>
  <c r="IF33" i="105"/>
  <c r="IE33" i="105"/>
  <c r="ID33" i="105"/>
  <c r="IC33" i="105"/>
  <c r="IB33" i="105"/>
  <c r="IA33" i="105"/>
  <c r="HZ33" i="105"/>
  <c r="HY33" i="105"/>
  <c r="HX33" i="105"/>
  <c r="HW33" i="105"/>
  <c r="HV33" i="105"/>
  <c r="HU33" i="105"/>
  <c r="HT33" i="105"/>
  <c r="HS33" i="105"/>
  <c r="HR33" i="105"/>
  <c r="HQ33" i="105"/>
  <c r="HP33" i="105"/>
  <c r="HO33" i="105"/>
  <c r="HN33" i="105"/>
  <c r="HM33" i="105"/>
  <c r="HL33" i="105"/>
  <c r="HK33" i="105"/>
  <c r="HJ33" i="105"/>
  <c r="HI33" i="105"/>
  <c r="HH33" i="105"/>
  <c r="HG33" i="105"/>
  <c r="HF33" i="105"/>
  <c r="HE33" i="105"/>
  <c r="HD33" i="105"/>
  <c r="HC33" i="105"/>
  <c r="HB33" i="105"/>
  <c r="HA33" i="105"/>
  <c r="GZ33" i="105"/>
  <c r="GY33" i="105"/>
  <c r="GX33" i="105"/>
  <c r="GW33" i="105"/>
  <c r="GV33" i="105"/>
  <c r="GU33" i="105"/>
  <c r="GT33" i="105"/>
  <c r="GS33" i="105"/>
  <c r="GR33" i="105"/>
  <c r="GQ33" i="105"/>
  <c r="GP33" i="105"/>
  <c r="GO33" i="105"/>
  <c r="GN33" i="105"/>
  <c r="GM33" i="105"/>
  <c r="GL33" i="105"/>
  <c r="GK33" i="105"/>
  <c r="GJ33" i="105"/>
  <c r="GI33" i="105"/>
  <c r="GH33" i="105"/>
  <c r="GG33" i="105"/>
  <c r="GF33" i="105"/>
  <c r="GE33" i="105"/>
  <c r="GD33" i="105"/>
  <c r="GC33" i="105"/>
  <c r="GB33" i="105"/>
  <c r="GA33" i="105"/>
  <c r="FZ33" i="105"/>
  <c r="FY33" i="105"/>
  <c r="FX33" i="105"/>
  <c r="FW33" i="105"/>
  <c r="FV33" i="105"/>
  <c r="FU33" i="105"/>
  <c r="FT33" i="105"/>
  <c r="FS33" i="105"/>
  <c r="FR33" i="105"/>
  <c r="FQ33" i="105"/>
  <c r="FP33" i="105"/>
  <c r="FO33" i="105"/>
  <c r="FN33" i="105"/>
  <c r="FM33" i="105"/>
  <c r="FL33" i="105"/>
  <c r="FK33" i="105"/>
  <c r="FJ33" i="105"/>
  <c r="FI33" i="105"/>
  <c r="FH33" i="105"/>
  <c r="FG33" i="105"/>
  <c r="FF33" i="105"/>
  <c r="FE33" i="105"/>
  <c r="FD33" i="105"/>
  <c r="FC33" i="105"/>
  <c r="FB33" i="105"/>
  <c r="FA33" i="105"/>
  <c r="EZ33" i="105"/>
  <c r="EY33" i="105"/>
  <c r="EX33" i="105"/>
  <c r="EW33" i="105"/>
  <c r="EV33" i="105"/>
  <c r="EU33" i="105"/>
  <c r="ET33" i="105"/>
  <c r="ES33" i="105"/>
  <c r="ER33" i="105"/>
  <c r="EQ33" i="105"/>
  <c r="EP33" i="105"/>
  <c r="EO33" i="105"/>
  <c r="EN33" i="105"/>
  <c r="EM33" i="105"/>
  <c r="EL33" i="105"/>
  <c r="EK33" i="105"/>
  <c r="EJ33" i="105"/>
  <c r="EI33" i="105"/>
  <c r="EH33" i="105"/>
  <c r="EG33" i="105"/>
  <c r="EF33" i="105"/>
  <c r="EE33" i="105"/>
  <c r="ED33" i="105"/>
  <c r="EC33" i="105"/>
  <c r="EB33" i="105"/>
  <c r="EA33" i="105"/>
  <c r="DZ33" i="105"/>
  <c r="DY33" i="105"/>
  <c r="DX33" i="105"/>
  <c r="DW33" i="105"/>
  <c r="DV33" i="105"/>
  <c r="DU33" i="105"/>
  <c r="DT33" i="105"/>
  <c r="DS33" i="105"/>
  <c r="DR33" i="105"/>
  <c r="DQ33" i="105"/>
  <c r="DP33" i="105"/>
  <c r="DO33" i="105"/>
  <c r="DN33" i="105"/>
  <c r="DM33" i="105"/>
  <c r="DL33" i="105"/>
  <c r="DK33" i="105"/>
  <c r="DJ33" i="105"/>
  <c r="DI33" i="105"/>
  <c r="DH33" i="105"/>
  <c r="DG33" i="105"/>
  <c r="DF33" i="105"/>
  <c r="DE33" i="105"/>
  <c r="DD33" i="105"/>
  <c r="DC33" i="105"/>
  <c r="DB33" i="105"/>
  <c r="DA33" i="105"/>
  <c r="CZ33" i="105"/>
  <c r="CY33" i="105"/>
  <c r="CX33" i="105"/>
  <c r="CW33" i="105"/>
  <c r="CV33" i="105"/>
  <c r="CU33" i="105"/>
  <c r="CT33" i="105"/>
  <c r="CS33" i="105"/>
  <c r="CR33" i="105"/>
  <c r="CQ33" i="105"/>
  <c r="CP33" i="105"/>
  <c r="CO33" i="105"/>
  <c r="CN33" i="105"/>
  <c r="CM33" i="105"/>
  <c r="CL33" i="105"/>
  <c r="CK33" i="105"/>
  <c r="CJ33" i="105"/>
  <c r="CI33" i="105"/>
  <c r="CH33" i="105"/>
  <c r="CG33" i="105"/>
  <c r="CF33" i="105"/>
  <c r="CE33" i="105"/>
  <c r="CD33" i="105"/>
  <c r="CC33" i="105"/>
  <c r="CB33" i="105"/>
  <c r="CA33" i="105"/>
  <c r="BZ33" i="105"/>
  <c r="BY33" i="105"/>
  <c r="BX33" i="105"/>
  <c r="BW33" i="105"/>
  <c r="BV33" i="105"/>
  <c r="BU33" i="105"/>
  <c r="BT33" i="105"/>
  <c r="BS33" i="105"/>
  <c r="BR33" i="105"/>
  <c r="BQ33" i="105"/>
  <c r="BP33" i="105"/>
  <c r="BO33" i="105"/>
  <c r="BN33" i="105"/>
  <c r="BM33" i="105"/>
  <c r="BL33" i="105"/>
  <c r="BK33" i="105"/>
  <c r="BJ33" i="105"/>
  <c r="BI33" i="105"/>
  <c r="BH33" i="105"/>
  <c r="BG33" i="105"/>
  <c r="BF33" i="105"/>
  <c r="BE33" i="105"/>
  <c r="BD33" i="105"/>
  <c r="BC33" i="105"/>
  <c r="BB33" i="105"/>
  <c r="BA33" i="105"/>
  <c r="AZ33" i="105"/>
  <c r="AY33" i="105"/>
  <c r="AX33" i="105"/>
  <c r="AW33" i="105"/>
  <c r="AV33" i="105"/>
  <c r="AU33" i="105"/>
  <c r="AT33" i="105"/>
  <c r="AS33" i="105"/>
  <c r="AR33" i="105"/>
  <c r="AQ33" i="105"/>
  <c r="AP33" i="105"/>
  <c r="AO33" i="105"/>
  <c r="AN33" i="105"/>
  <c r="AM33" i="105"/>
  <c r="AL33" i="105"/>
  <c r="AK33" i="105"/>
  <c r="AJ33" i="105"/>
  <c r="AI33" i="105"/>
  <c r="AH33" i="105"/>
  <c r="AG33" i="105"/>
  <c r="AF33" i="105"/>
  <c r="AE33" i="105"/>
  <c r="AD33" i="105"/>
  <c r="AC33" i="105"/>
  <c r="AB33" i="105"/>
  <c r="AA33" i="105"/>
  <c r="Z33" i="105"/>
  <c r="Y33" i="105"/>
  <c r="X33" i="105"/>
  <c r="W33" i="105"/>
  <c r="V33" i="105"/>
  <c r="U33" i="105"/>
  <c r="T33" i="105"/>
  <c r="S33" i="105"/>
  <c r="R33" i="105"/>
  <c r="Q33" i="105"/>
  <c r="P33" i="105"/>
  <c r="O33" i="105"/>
  <c r="N33" i="105"/>
  <c r="M33" i="105"/>
  <c r="L33" i="105"/>
  <c r="K33" i="105"/>
  <c r="J33" i="105"/>
  <c r="I33" i="105"/>
  <c r="H33" i="105"/>
  <c r="G33" i="105"/>
  <c r="F33" i="105"/>
  <c r="E33" i="105"/>
  <c r="D33" i="105"/>
  <c r="NV32" i="105"/>
  <c r="NU32" i="105"/>
  <c r="NT32" i="105"/>
  <c r="NS32" i="105"/>
  <c r="NR32" i="105"/>
  <c r="NQ32" i="105"/>
  <c r="NP32" i="105"/>
  <c r="NO32" i="105"/>
  <c r="NN32" i="105"/>
  <c r="NM32" i="105"/>
  <c r="NL32" i="105"/>
  <c r="NK32" i="105"/>
  <c r="NJ32" i="105"/>
  <c r="NI32" i="105"/>
  <c r="NH32" i="105"/>
  <c r="NG32" i="105"/>
  <c r="NF32" i="105"/>
  <c r="NE32" i="105"/>
  <c r="ND32" i="105"/>
  <c r="NC32" i="105"/>
  <c r="NB32" i="105"/>
  <c r="NA32" i="105"/>
  <c r="MZ32" i="105"/>
  <c r="MY32" i="105"/>
  <c r="MX32" i="105"/>
  <c r="MW32" i="105"/>
  <c r="MV32" i="105"/>
  <c r="MU32" i="105"/>
  <c r="MT32" i="105"/>
  <c r="MS32" i="105"/>
  <c r="MR32" i="105"/>
  <c r="MQ32" i="105"/>
  <c r="MP32" i="105"/>
  <c r="MO32" i="105"/>
  <c r="MN32" i="105"/>
  <c r="MM32" i="105"/>
  <c r="ML32" i="105"/>
  <c r="MK32" i="105"/>
  <c r="MJ32" i="105"/>
  <c r="MI32" i="105"/>
  <c r="MH32" i="105"/>
  <c r="MG32" i="105"/>
  <c r="MF32" i="105"/>
  <c r="ME32" i="105"/>
  <c r="MD32" i="105"/>
  <c r="MC32" i="105"/>
  <c r="MB32" i="105"/>
  <c r="MA32" i="105"/>
  <c r="LZ32" i="105"/>
  <c r="LY32" i="105"/>
  <c r="LX32" i="105"/>
  <c r="LW32" i="105"/>
  <c r="LV32" i="105"/>
  <c r="LU32" i="105"/>
  <c r="LT32" i="105"/>
  <c r="LS32" i="105"/>
  <c r="LR32" i="105"/>
  <c r="LQ32" i="105"/>
  <c r="LP32" i="105"/>
  <c r="LO32" i="105"/>
  <c r="LN32" i="105"/>
  <c r="LM32" i="105"/>
  <c r="LL32" i="105"/>
  <c r="LK32" i="105"/>
  <c r="LJ32" i="105"/>
  <c r="LI32" i="105"/>
  <c r="LH32" i="105"/>
  <c r="LG32" i="105"/>
  <c r="LF32" i="105"/>
  <c r="LE32" i="105"/>
  <c r="LD32" i="105"/>
  <c r="LC32" i="105"/>
  <c r="LB32" i="105"/>
  <c r="LA32" i="105"/>
  <c r="KZ32" i="105"/>
  <c r="KY32" i="105"/>
  <c r="KX32" i="105"/>
  <c r="KW32" i="105"/>
  <c r="KV32" i="105"/>
  <c r="KU32" i="105"/>
  <c r="KT32" i="105"/>
  <c r="KS32" i="105"/>
  <c r="KR32" i="105"/>
  <c r="KQ32" i="105"/>
  <c r="KP32" i="105"/>
  <c r="KO32" i="105"/>
  <c r="KN32" i="105"/>
  <c r="KM32" i="105"/>
  <c r="KL32" i="105"/>
  <c r="KK32" i="105"/>
  <c r="KJ32" i="105"/>
  <c r="KI32" i="105"/>
  <c r="KH32" i="105"/>
  <c r="KG32" i="105"/>
  <c r="KF32" i="105"/>
  <c r="KE32" i="105"/>
  <c r="KD32" i="105"/>
  <c r="KC32" i="105"/>
  <c r="KB32" i="105"/>
  <c r="KA32" i="105"/>
  <c r="JZ32" i="105"/>
  <c r="JY32" i="105"/>
  <c r="JX32" i="105"/>
  <c r="JW32" i="105"/>
  <c r="JV32" i="105"/>
  <c r="JU32" i="105"/>
  <c r="JT32" i="105"/>
  <c r="JS32" i="105"/>
  <c r="JR32" i="105"/>
  <c r="JQ32" i="105"/>
  <c r="JP32" i="105"/>
  <c r="JO32" i="105"/>
  <c r="JN32" i="105"/>
  <c r="JM32" i="105"/>
  <c r="JL32" i="105"/>
  <c r="JK32" i="105"/>
  <c r="JJ32" i="105"/>
  <c r="JI32" i="105"/>
  <c r="JH32" i="105"/>
  <c r="JG32" i="105"/>
  <c r="JF32" i="105"/>
  <c r="JE32" i="105"/>
  <c r="JD32" i="105"/>
  <c r="JC32" i="105"/>
  <c r="JB32" i="105"/>
  <c r="JA32" i="105"/>
  <c r="IZ32" i="105"/>
  <c r="IY32" i="105"/>
  <c r="IX32" i="105"/>
  <c r="IW32" i="105"/>
  <c r="IV32" i="105"/>
  <c r="IU32" i="105"/>
  <c r="IT32" i="105"/>
  <c r="IS32" i="105"/>
  <c r="IR32" i="105"/>
  <c r="IQ32" i="105"/>
  <c r="IP32" i="105"/>
  <c r="IO32" i="105"/>
  <c r="IN32" i="105"/>
  <c r="IM32" i="105"/>
  <c r="IL32" i="105"/>
  <c r="IK32" i="105"/>
  <c r="IJ32" i="105"/>
  <c r="II32" i="105"/>
  <c r="IH32" i="105"/>
  <c r="IG32" i="105"/>
  <c r="IF32" i="105"/>
  <c r="IE32" i="105"/>
  <c r="ID32" i="105"/>
  <c r="IC32" i="105"/>
  <c r="IB32" i="105"/>
  <c r="IA32" i="105"/>
  <c r="HZ32" i="105"/>
  <c r="HY32" i="105"/>
  <c r="HX32" i="105"/>
  <c r="HW32" i="105"/>
  <c r="HV32" i="105"/>
  <c r="HU32" i="105"/>
  <c r="HT32" i="105"/>
  <c r="HS32" i="105"/>
  <c r="HR32" i="105"/>
  <c r="HQ32" i="105"/>
  <c r="HP32" i="105"/>
  <c r="HO32" i="105"/>
  <c r="HN32" i="105"/>
  <c r="HM32" i="105"/>
  <c r="HL32" i="105"/>
  <c r="HK32" i="105"/>
  <c r="HJ32" i="105"/>
  <c r="HI32" i="105"/>
  <c r="HH32" i="105"/>
  <c r="HG32" i="105"/>
  <c r="HF32" i="105"/>
  <c r="HE32" i="105"/>
  <c r="HD32" i="105"/>
  <c r="HC32" i="105"/>
  <c r="HB32" i="105"/>
  <c r="HA32" i="105"/>
  <c r="GZ32" i="105"/>
  <c r="GY32" i="105"/>
  <c r="GX32" i="105"/>
  <c r="GW32" i="105"/>
  <c r="GV32" i="105"/>
  <c r="GU32" i="105"/>
  <c r="GT32" i="105"/>
  <c r="GS32" i="105"/>
  <c r="GR32" i="105"/>
  <c r="GQ32" i="105"/>
  <c r="GP32" i="105"/>
  <c r="GO32" i="105"/>
  <c r="GN32" i="105"/>
  <c r="GM32" i="105"/>
  <c r="GL32" i="105"/>
  <c r="GK32" i="105"/>
  <c r="GJ32" i="105"/>
  <c r="GI32" i="105"/>
  <c r="GH32" i="105"/>
  <c r="GG32" i="105"/>
  <c r="GF32" i="105"/>
  <c r="GE32" i="105"/>
  <c r="GD32" i="105"/>
  <c r="GC32" i="105"/>
  <c r="GB32" i="105"/>
  <c r="GA32" i="105"/>
  <c r="FZ32" i="105"/>
  <c r="FY32" i="105"/>
  <c r="FX32" i="105"/>
  <c r="FW32" i="105"/>
  <c r="FV32" i="105"/>
  <c r="FU32" i="105"/>
  <c r="FT32" i="105"/>
  <c r="FS32" i="105"/>
  <c r="FR32" i="105"/>
  <c r="FQ32" i="105"/>
  <c r="FP32" i="105"/>
  <c r="FO32" i="105"/>
  <c r="FN32" i="105"/>
  <c r="FM32" i="105"/>
  <c r="FL32" i="105"/>
  <c r="FK32" i="105"/>
  <c r="FJ32" i="105"/>
  <c r="FI32" i="105"/>
  <c r="FH32" i="105"/>
  <c r="FG32" i="105"/>
  <c r="FF32" i="105"/>
  <c r="FE32" i="105"/>
  <c r="FD32" i="105"/>
  <c r="FC32" i="105"/>
  <c r="FB32" i="105"/>
  <c r="FA32" i="105"/>
  <c r="EZ32" i="105"/>
  <c r="EY32" i="105"/>
  <c r="EX32" i="105"/>
  <c r="EW32" i="105"/>
  <c r="EV32" i="105"/>
  <c r="EU32" i="105"/>
  <c r="ET32" i="105"/>
  <c r="ES32" i="105"/>
  <c r="ER32" i="105"/>
  <c r="EQ32" i="105"/>
  <c r="EP32" i="105"/>
  <c r="EO32" i="105"/>
  <c r="EN32" i="105"/>
  <c r="EM32" i="105"/>
  <c r="EL32" i="105"/>
  <c r="EK32" i="105"/>
  <c r="EJ32" i="105"/>
  <c r="EI32" i="105"/>
  <c r="EH32" i="105"/>
  <c r="EG32" i="105"/>
  <c r="EF32" i="105"/>
  <c r="EE32" i="105"/>
  <c r="ED32" i="105"/>
  <c r="EC32" i="105"/>
  <c r="EB32" i="105"/>
  <c r="EA32" i="105"/>
  <c r="DZ32" i="105"/>
  <c r="DY32" i="105"/>
  <c r="DX32" i="105"/>
  <c r="DW32" i="105"/>
  <c r="DV32" i="105"/>
  <c r="DU32" i="105"/>
  <c r="DT32" i="105"/>
  <c r="DS32" i="105"/>
  <c r="DR32" i="105"/>
  <c r="DQ32" i="105"/>
  <c r="DP32" i="105"/>
  <c r="DO32" i="105"/>
  <c r="DN32" i="105"/>
  <c r="DM32" i="105"/>
  <c r="DL32" i="105"/>
  <c r="DK32" i="105"/>
  <c r="DJ32" i="105"/>
  <c r="DI32" i="105"/>
  <c r="DH32" i="105"/>
  <c r="DG32" i="105"/>
  <c r="DF32" i="105"/>
  <c r="DE32" i="105"/>
  <c r="DD32" i="105"/>
  <c r="DC32" i="105"/>
  <c r="DB32" i="105"/>
  <c r="DA32" i="105"/>
  <c r="CZ32" i="105"/>
  <c r="CY32" i="105"/>
  <c r="CX32" i="105"/>
  <c r="CW32" i="105"/>
  <c r="CV32" i="105"/>
  <c r="CU32" i="105"/>
  <c r="CT32" i="105"/>
  <c r="CS32" i="105"/>
  <c r="CR32" i="105"/>
  <c r="CQ32" i="105"/>
  <c r="CP32" i="105"/>
  <c r="CO32" i="105"/>
  <c r="CN32" i="105"/>
  <c r="CM32" i="105"/>
  <c r="CL32" i="105"/>
  <c r="CK32" i="105"/>
  <c r="CJ32" i="105"/>
  <c r="CI32" i="105"/>
  <c r="CH32" i="105"/>
  <c r="CG32" i="105"/>
  <c r="CF32" i="105"/>
  <c r="CE32" i="105"/>
  <c r="CD32" i="105"/>
  <c r="CC32" i="105"/>
  <c r="CB32" i="105"/>
  <c r="CA32" i="105"/>
  <c r="BZ32" i="105"/>
  <c r="BY32" i="105"/>
  <c r="BX32" i="105"/>
  <c r="BW32" i="105"/>
  <c r="BV32" i="105"/>
  <c r="BU32" i="105"/>
  <c r="BT32" i="105"/>
  <c r="BS32" i="105"/>
  <c r="BR32" i="105"/>
  <c r="BQ32" i="105"/>
  <c r="BP32" i="105"/>
  <c r="BO32" i="105"/>
  <c r="BN32" i="105"/>
  <c r="BM32" i="105"/>
  <c r="BL32" i="105"/>
  <c r="BK32" i="105"/>
  <c r="BJ32" i="105"/>
  <c r="BI32" i="105"/>
  <c r="BH32" i="105"/>
  <c r="BG32" i="105"/>
  <c r="BF32" i="105"/>
  <c r="BE32" i="105"/>
  <c r="BD32" i="105"/>
  <c r="BC32" i="105"/>
  <c r="BB32" i="105"/>
  <c r="BA32" i="105"/>
  <c r="AZ32" i="105"/>
  <c r="AY32" i="105"/>
  <c r="AX32" i="105"/>
  <c r="AW32" i="105"/>
  <c r="AV32" i="105"/>
  <c r="AU32" i="105"/>
  <c r="AT32" i="105"/>
  <c r="AS32" i="105"/>
  <c r="AR32" i="105"/>
  <c r="AQ32" i="105"/>
  <c r="AP32" i="105"/>
  <c r="AO32" i="105"/>
  <c r="AN32" i="105"/>
  <c r="AM32" i="105"/>
  <c r="AL32" i="105"/>
  <c r="AK32" i="105"/>
  <c r="AJ32" i="105"/>
  <c r="AI32" i="105"/>
  <c r="AH32" i="105"/>
  <c r="AG32" i="105"/>
  <c r="AF32" i="105"/>
  <c r="AE32" i="105"/>
  <c r="AD32" i="105"/>
  <c r="AC32" i="105"/>
  <c r="AB32" i="105"/>
  <c r="AA32" i="105"/>
  <c r="Z32" i="105"/>
  <c r="Y32" i="105"/>
  <c r="X32" i="105"/>
  <c r="W32" i="105"/>
  <c r="V32" i="105"/>
  <c r="U32" i="105"/>
  <c r="T32" i="105"/>
  <c r="S32" i="105"/>
  <c r="R32" i="105"/>
  <c r="Q32" i="105"/>
  <c r="P32" i="105"/>
  <c r="O32" i="105"/>
  <c r="N32" i="105"/>
  <c r="M32" i="105"/>
  <c r="L32" i="105"/>
  <c r="K32" i="105"/>
  <c r="J32" i="105"/>
  <c r="I32" i="105"/>
  <c r="H32" i="105"/>
  <c r="G32" i="105"/>
  <c r="F32" i="105"/>
  <c r="E32" i="105"/>
  <c r="D32" i="105"/>
  <c r="NV31" i="105"/>
  <c r="NU31" i="105"/>
  <c r="NT31" i="105"/>
  <c r="NS31" i="105"/>
  <c r="NR31" i="105"/>
  <c r="NQ31" i="105"/>
  <c r="NP31" i="105"/>
  <c r="NO31" i="105"/>
  <c r="NN31" i="105"/>
  <c r="NM31" i="105"/>
  <c r="NL31" i="105"/>
  <c r="NK31" i="105"/>
  <c r="NJ31" i="105"/>
  <c r="NI31" i="105"/>
  <c r="NH31" i="105"/>
  <c r="NG31" i="105"/>
  <c r="NF31" i="105"/>
  <c r="NE31" i="105"/>
  <c r="ND31" i="105"/>
  <c r="NC31" i="105"/>
  <c r="NB31" i="105"/>
  <c r="NA31" i="105"/>
  <c r="MZ31" i="105"/>
  <c r="MY31" i="105"/>
  <c r="MX31" i="105"/>
  <c r="MW31" i="105"/>
  <c r="MV31" i="105"/>
  <c r="MU31" i="105"/>
  <c r="MT31" i="105"/>
  <c r="MS31" i="105"/>
  <c r="MR31" i="105"/>
  <c r="MQ31" i="105"/>
  <c r="MP31" i="105"/>
  <c r="MO31" i="105"/>
  <c r="MN31" i="105"/>
  <c r="MM31" i="105"/>
  <c r="ML31" i="105"/>
  <c r="MK31" i="105"/>
  <c r="MJ31" i="105"/>
  <c r="MI31" i="105"/>
  <c r="MH31" i="105"/>
  <c r="MG31" i="105"/>
  <c r="MF31" i="105"/>
  <c r="ME31" i="105"/>
  <c r="MD31" i="105"/>
  <c r="MC31" i="105"/>
  <c r="MB31" i="105"/>
  <c r="MA31" i="105"/>
  <c r="LZ31" i="105"/>
  <c r="LY31" i="105"/>
  <c r="LX31" i="105"/>
  <c r="LW31" i="105"/>
  <c r="LV31" i="105"/>
  <c r="LU31" i="105"/>
  <c r="LT31" i="105"/>
  <c r="LS31" i="105"/>
  <c r="LR31" i="105"/>
  <c r="LQ31" i="105"/>
  <c r="LP31" i="105"/>
  <c r="LO31" i="105"/>
  <c r="LN31" i="105"/>
  <c r="LM31" i="105"/>
  <c r="LL31" i="105"/>
  <c r="LK31" i="105"/>
  <c r="LJ31" i="105"/>
  <c r="LI31" i="105"/>
  <c r="LH31" i="105"/>
  <c r="LG31" i="105"/>
  <c r="LF31" i="105"/>
  <c r="LE31" i="105"/>
  <c r="LD31" i="105"/>
  <c r="LC31" i="105"/>
  <c r="LB31" i="105"/>
  <c r="LA31" i="105"/>
  <c r="KZ31" i="105"/>
  <c r="KY31" i="105"/>
  <c r="KX31" i="105"/>
  <c r="KW31" i="105"/>
  <c r="KV31" i="105"/>
  <c r="KU31" i="105"/>
  <c r="KT31" i="105"/>
  <c r="KS31" i="105"/>
  <c r="KR31" i="105"/>
  <c r="KQ31" i="105"/>
  <c r="KP31" i="105"/>
  <c r="KO31" i="105"/>
  <c r="KN31" i="105"/>
  <c r="KM31" i="105"/>
  <c r="KL31" i="105"/>
  <c r="KK31" i="105"/>
  <c r="KJ31" i="105"/>
  <c r="KI31" i="105"/>
  <c r="KH31" i="105"/>
  <c r="KG31" i="105"/>
  <c r="KF31" i="105"/>
  <c r="KE31" i="105"/>
  <c r="KD31" i="105"/>
  <c r="KC31" i="105"/>
  <c r="KB31" i="105"/>
  <c r="KA31" i="105"/>
  <c r="JZ31" i="105"/>
  <c r="JY31" i="105"/>
  <c r="JX31" i="105"/>
  <c r="JW31" i="105"/>
  <c r="JV31" i="105"/>
  <c r="JU31" i="105"/>
  <c r="JT31" i="105"/>
  <c r="JS31" i="105"/>
  <c r="JR31" i="105"/>
  <c r="JQ31" i="105"/>
  <c r="JP31" i="105"/>
  <c r="JO31" i="105"/>
  <c r="JN31" i="105"/>
  <c r="JM31" i="105"/>
  <c r="JL31" i="105"/>
  <c r="JK31" i="105"/>
  <c r="JJ31" i="105"/>
  <c r="JI31" i="105"/>
  <c r="JH31" i="105"/>
  <c r="JG31" i="105"/>
  <c r="JF31" i="105"/>
  <c r="JE31" i="105"/>
  <c r="JD31" i="105"/>
  <c r="JC31" i="105"/>
  <c r="JB31" i="105"/>
  <c r="JA31" i="105"/>
  <c r="IZ31" i="105"/>
  <c r="IY31" i="105"/>
  <c r="IX31" i="105"/>
  <c r="IW31" i="105"/>
  <c r="IV31" i="105"/>
  <c r="IU31" i="105"/>
  <c r="IT31" i="105"/>
  <c r="IS31" i="105"/>
  <c r="IR31" i="105"/>
  <c r="IQ31" i="105"/>
  <c r="IP31" i="105"/>
  <c r="IO31" i="105"/>
  <c r="IN31" i="105"/>
  <c r="IM31" i="105"/>
  <c r="IL31" i="105"/>
  <c r="IK31" i="105"/>
  <c r="IJ31" i="105"/>
  <c r="II31" i="105"/>
  <c r="IH31" i="105"/>
  <c r="IG31" i="105"/>
  <c r="IF31" i="105"/>
  <c r="IE31" i="105"/>
  <c r="ID31" i="105"/>
  <c r="IC31" i="105"/>
  <c r="IB31" i="105"/>
  <c r="IA31" i="105"/>
  <c r="HZ31" i="105"/>
  <c r="HY31" i="105"/>
  <c r="HX31" i="105"/>
  <c r="HW31" i="105"/>
  <c r="HV31" i="105"/>
  <c r="HU31" i="105"/>
  <c r="HT31" i="105"/>
  <c r="HS31" i="105"/>
  <c r="HR31" i="105"/>
  <c r="HQ31" i="105"/>
  <c r="HP31" i="105"/>
  <c r="HO31" i="105"/>
  <c r="HN31" i="105"/>
  <c r="HM31" i="105"/>
  <c r="HL31" i="105"/>
  <c r="HK31" i="105"/>
  <c r="HJ31" i="105"/>
  <c r="HI31" i="105"/>
  <c r="HH31" i="105"/>
  <c r="HG31" i="105"/>
  <c r="HF31" i="105"/>
  <c r="HE31" i="105"/>
  <c r="HD31" i="105"/>
  <c r="HC31" i="105"/>
  <c r="HB31" i="105"/>
  <c r="HA31" i="105"/>
  <c r="GZ31" i="105"/>
  <c r="GY31" i="105"/>
  <c r="GX31" i="105"/>
  <c r="GW31" i="105"/>
  <c r="GV31" i="105"/>
  <c r="GU31" i="105"/>
  <c r="GT31" i="105"/>
  <c r="GS31" i="105"/>
  <c r="GR31" i="105"/>
  <c r="GQ31" i="105"/>
  <c r="GP31" i="105"/>
  <c r="GO31" i="105"/>
  <c r="GN31" i="105"/>
  <c r="GM31" i="105"/>
  <c r="GL31" i="105"/>
  <c r="GK31" i="105"/>
  <c r="GJ31" i="105"/>
  <c r="GI31" i="105"/>
  <c r="GH31" i="105"/>
  <c r="GG31" i="105"/>
  <c r="GF31" i="105"/>
  <c r="GE31" i="105"/>
  <c r="GD31" i="105"/>
  <c r="GC31" i="105"/>
  <c r="GB31" i="105"/>
  <c r="GA31" i="105"/>
  <c r="FZ31" i="105"/>
  <c r="FY31" i="105"/>
  <c r="FX31" i="105"/>
  <c r="FW31" i="105"/>
  <c r="FV31" i="105"/>
  <c r="FU31" i="105"/>
  <c r="FT31" i="105"/>
  <c r="FS31" i="105"/>
  <c r="FR31" i="105"/>
  <c r="FQ31" i="105"/>
  <c r="FP31" i="105"/>
  <c r="FO31" i="105"/>
  <c r="FN31" i="105"/>
  <c r="FM31" i="105"/>
  <c r="FL31" i="105"/>
  <c r="FK31" i="105"/>
  <c r="FJ31" i="105"/>
  <c r="FI31" i="105"/>
  <c r="FH31" i="105"/>
  <c r="FG31" i="105"/>
  <c r="FF31" i="105"/>
  <c r="FE31" i="105"/>
  <c r="FD31" i="105"/>
  <c r="FC31" i="105"/>
  <c r="FB31" i="105"/>
  <c r="FA31" i="105"/>
  <c r="EZ31" i="105"/>
  <c r="EY31" i="105"/>
  <c r="EX31" i="105"/>
  <c r="EW31" i="105"/>
  <c r="EV31" i="105"/>
  <c r="EU31" i="105"/>
  <c r="ET31" i="105"/>
  <c r="ES31" i="105"/>
  <c r="ER31" i="105"/>
  <c r="EQ31" i="105"/>
  <c r="EP31" i="105"/>
  <c r="EO31" i="105"/>
  <c r="EN31" i="105"/>
  <c r="EM31" i="105"/>
  <c r="EL31" i="105"/>
  <c r="EK31" i="105"/>
  <c r="EJ31" i="105"/>
  <c r="EI31" i="105"/>
  <c r="EH31" i="105"/>
  <c r="EG31" i="105"/>
  <c r="EF31" i="105"/>
  <c r="EE31" i="105"/>
  <c r="ED31" i="105"/>
  <c r="EC31" i="105"/>
  <c r="EB31" i="105"/>
  <c r="EA31" i="105"/>
  <c r="DZ31" i="105"/>
  <c r="DY31" i="105"/>
  <c r="DX31" i="105"/>
  <c r="DW31" i="105"/>
  <c r="DV31" i="105"/>
  <c r="DU31" i="105"/>
  <c r="DT31" i="105"/>
  <c r="DS31" i="105"/>
  <c r="DR31" i="105"/>
  <c r="DQ31" i="105"/>
  <c r="DP31" i="105"/>
  <c r="DO31" i="105"/>
  <c r="DN31" i="105"/>
  <c r="DM31" i="105"/>
  <c r="DL31" i="105"/>
  <c r="DK31" i="105"/>
  <c r="DJ31" i="105"/>
  <c r="DI31" i="105"/>
  <c r="DH31" i="105"/>
  <c r="DG31" i="105"/>
  <c r="DF31" i="105"/>
  <c r="DE31" i="105"/>
  <c r="DD31" i="105"/>
  <c r="DC31" i="105"/>
  <c r="DB31" i="105"/>
  <c r="DA31" i="105"/>
  <c r="CZ31" i="105"/>
  <c r="CY31" i="105"/>
  <c r="CX31" i="105"/>
  <c r="CW31" i="105"/>
  <c r="CV31" i="105"/>
  <c r="CU31" i="105"/>
  <c r="CT31" i="105"/>
  <c r="CS31" i="105"/>
  <c r="CR31" i="105"/>
  <c r="CQ31" i="105"/>
  <c r="CP31" i="105"/>
  <c r="CO31" i="105"/>
  <c r="CN31" i="105"/>
  <c r="CM31" i="105"/>
  <c r="CL31" i="105"/>
  <c r="CK31" i="105"/>
  <c r="CJ31" i="105"/>
  <c r="CI31" i="105"/>
  <c r="CH31" i="105"/>
  <c r="CG31" i="105"/>
  <c r="CF31" i="105"/>
  <c r="CE31" i="105"/>
  <c r="CD31" i="105"/>
  <c r="CC31" i="105"/>
  <c r="CB31" i="105"/>
  <c r="CA31" i="105"/>
  <c r="BZ31" i="105"/>
  <c r="BY31" i="105"/>
  <c r="BX31" i="105"/>
  <c r="BW31" i="105"/>
  <c r="BV31" i="105"/>
  <c r="BU31" i="105"/>
  <c r="BT31" i="105"/>
  <c r="BS31" i="105"/>
  <c r="BR31" i="105"/>
  <c r="BQ31" i="105"/>
  <c r="BP31" i="105"/>
  <c r="BO31" i="105"/>
  <c r="BN31" i="105"/>
  <c r="BM31" i="105"/>
  <c r="BL31" i="105"/>
  <c r="BK31" i="105"/>
  <c r="BJ31" i="105"/>
  <c r="BI31" i="105"/>
  <c r="BH31" i="105"/>
  <c r="BG31" i="105"/>
  <c r="BF31" i="105"/>
  <c r="BE31" i="105"/>
  <c r="BD31" i="105"/>
  <c r="BC31" i="105"/>
  <c r="BB31" i="105"/>
  <c r="BA31" i="105"/>
  <c r="AZ31" i="105"/>
  <c r="AY31" i="105"/>
  <c r="AX31" i="105"/>
  <c r="AW31" i="105"/>
  <c r="AV31" i="105"/>
  <c r="AU31" i="105"/>
  <c r="AT31" i="105"/>
  <c r="AS31" i="105"/>
  <c r="AR31" i="105"/>
  <c r="AQ31" i="105"/>
  <c r="AP31" i="105"/>
  <c r="AO31" i="105"/>
  <c r="AN31" i="105"/>
  <c r="AM31" i="105"/>
  <c r="AL31" i="105"/>
  <c r="AK31" i="105"/>
  <c r="AJ31" i="105"/>
  <c r="AI31" i="105"/>
  <c r="AH31" i="105"/>
  <c r="AG31" i="105"/>
  <c r="AF31" i="105"/>
  <c r="AE31" i="105"/>
  <c r="AD31" i="105"/>
  <c r="AC31" i="105"/>
  <c r="AB31" i="105"/>
  <c r="AA31" i="105"/>
  <c r="Z31" i="105"/>
  <c r="Y31" i="105"/>
  <c r="X31" i="105"/>
  <c r="W31" i="105"/>
  <c r="V31" i="105"/>
  <c r="U31" i="105"/>
  <c r="T31" i="105"/>
  <c r="S31" i="105"/>
  <c r="R31" i="105"/>
  <c r="Q31" i="105"/>
  <c r="P31" i="105"/>
  <c r="O31" i="105"/>
  <c r="N31" i="105"/>
  <c r="M31" i="105"/>
  <c r="L31" i="105"/>
  <c r="K31" i="105"/>
  <c r="J31" i="105"/>
  <c r="I31" i="105"/>
  <c r="H31" i="105"/>
  <c r="G31" i="105"/>
  <c r="F31" i="105"/>
  <c r="E31" i="105"/>
  <c r="D31" i="105"/>
  <c r="NV30" i="105"/>
  <c r="NU30" i="105"/>
  <c r="NT30" i="105"/>
  <c r="NS30" i="105"/>
  <c r="NR30" i="105"/>
  <c r="NQ30" i="105"/>
  <c r="NP30" i="105"/>
  <c r="NO30" i="105"/>
  <c r="NN30" i="105"/>
  <c r="NM30" i="105"/>
  <c r="NL30" i="105"/>
  <c r="NK30" i="105"/>
  <c r="NJ30" i="105"/>
  <c r="NI30" i="105"/>
  <c r="NH30" i="105"/>
  <c r="NG30" i="105"/>
  <c r="NF30" i="105"/>
  <c r="NE30" i="105"/>
  <c r="ND30" i="105"/>
  <c r="NC30" i="105"/>
  <c r="NB30" i="105"/>
  <c r="NA30" i="105"/>
  <c r="MZ30" i="105"/>
  <c r="MY30" i="105"/>
  <c r="MX30" i="105"/>
  <c r="MW30" i="105"/>
  <c r="MV30" i="105"/>
  <c r="MU30" i="105"/>
  <c r="MT30" i="105"/>
  <c r="MS30" i="105"/>
  <c r="MR30" i="105"/>
  <c r="MQ30" i="105"/>
  <c r="MP30" i="105"/>
  <c r="MO30" i="105"/>
  <c r="MN30" i="105"/>
  <c r="MM30" i="105"/>
  <c r="ML30" i="105"/>
  <c r="MK30" i="105"/>
  <c r="MJ30" i="105"/>
  <c r="MI30" i="105"/>
  <c r="MH30" i="105"/>
  <c r="MG30" i="105"/>
  <c r="MF30" i="105"/>
  <c r="ME30" i="105"/>
  <c r="MD30" i="105"/>
  <c r="MC30" i="105"/>
  <c r="MB30" i="105"/>
  <c r="MA30" i="105"/>
  <c r="LZ30" i="105"/>
  <c r="LY30" i="105"/>
  <c r="LX30" i="105"/>
  <c r="LW30" i="105"/>
  <c r="LV30" i="105"/>
  <c r="LU30" i="105"/>
  <c r="LT30" i="105"/>
  <c r="LS30" i="105"/>
  <c r="LR30" i="105"/>
  <c r="LQ30" i="105"/>
  <c r="LP30" i="105"/>
  <c r="LO30" i="105"/>
  <c r="LN30" i="105"/>
  <c r="LM30" i="105"/>
  <c r="LL30" i="105"/>
  <c r="LK30" i="105"/>
  <c r="LJ30" i="105"/>
  <c r="LI30" i="105"/>
  <c r="LH30" i="105"/>
  <c r="LG30" i="105"/>
  <c r="LF30" i="105"/>
  <c r="LE30" i="105"/>
  <c r="LD30" i="105"/>
  <c r="LC30" i="105"/>
  <c r="LB30" i="105"/>
  <c r="LA30" i="105"/>
  <c r="KZ30" i="105"/>
  <c r="KY30" i="105"/>
  <c r="KX30" i="105"/>
  <c r="KW30" i="105"/>
  <c r="KV30" i="105"/>
  <c r="KU30" i="105"/>
  <c r="KT30" i="105"/>
  <c r="KS30" i="105"/>
  <c r="KR30" i="105"/>
  <c r="KQ30" i="105"/>
  <c r="KP30" i="105"/>
  <c r="KO30" i="105"/>
  <c r="KN30" i="105"/>
  <c r="KM30" i="105"/>
  <c r="KL30" i="105"/>
  <c r="KK30" i="105"/>
  <c r="KJ30" i="105"/>
  <c r="KI30" i="105"/>
  <c r="KH30" i="105"/>
  <c r="KG30" i="105"/>
  <c r="KF30" i="105"/>
  <c r="KE30" i="105"/>
  <c r="KD30" i="105"/>
  <c r="KC30" i="105"/>
  <c r="KB30" i="105"/>
  <c r="KA30" i="105"/>
  <c r="JZ30" i="105"/>
  <c r="JY30" i="105"/>
  <c r="JX30" i="105"/>
  <c r="JW30" i="105"/>
  <c r="JV30" i="105"/>
  <c r="JU30" i="105"/>
  <c r="JT30" i="105"/>
  <c r="JS30" i="105"/>
  <c r="JR30" i="105"/>
  <c r="JQ30" i="105"/>
  <c r="JP30" i="105"/>
  <c r="JO30" i="105"/>
  <c r="JN30" i="105"/>
  <c r="JM30" i="105"/>
  <c r="JL30" i="105"/>
  <c r="JK30" i="105"/>
  <c r="JJ30" i="105"/>
  <c r="JI30" i="105"/>
  <c r="JH30" i="105"/>
  <c r="JG30" i="105"/>
  <c r="JF30" i="105"/>
  <c r="JE30" i="105"/>
  <c r="JD30" i="105"/>
  <c r="JC30" i="105"/>
  <c r="JB30" i="105"/>
  <c r="JA30" i="105"/>
  <c r="IZ30" i="105"/>
  <c r="IY30" i="105"/>
  <c r="IX30" i="105"/>
  <c r="IW30" i="105"/>
  <c r="IV30" i="105"/>
  <c r="IU30" i="105"/>
  <c r="IT30" i="105"/>
  <c r="IS30" i="105"/>
  <c r="IR30" i="105"/>
  <c r="IQ30" i="105"/>
  <c r="IP30" i="105"/>
  <c r="IO30" i="105"/>
  <c r="IN30" i="105"/>
  <c r="IM30" i="105"/>
  <c r="IL30" i="105"/>
  <c r="IK30" i="105"/>
  <c r="IJ30" i="105"/>
  <c r="II30" i="105"/>
  <c r="IH30" i="105"/>
  <c r="IG30" i="105"/>
  <c r="IF30" i="105"/>
  <c r="IE30" i="105"/>
  <c r="ID30" i="105"/>
  <c r="IC30" i="105"/>
  <c r="IB30" i="105"/>
  <c r="IA30" i="105"/>
  <c r="HZ30" i="105"/>
  <c r="HY30" i="105"/>
  <c r="HX30" i="105"/>
  <c r="HW30" i="105"/>
  <c r="HV30" i="105"/>
  <c r="HU30" i="105"/>
  <c r="HT30" i="105"/>
  <c r="HS30" i="105"/>
  <c r="HR30" i="105"/>
  <c r="HQ30" i="105"/>
  <c r="HP30" i="105"/>
  <c r="HO30" i="105"/>
  <c r="HN30" i="105"/>
  <c r="HM30" i="105"/>
  <c r="HL30" i="105"/>
  <c r="HK30" i="105"/>
  <c r="HJ30" i="105"/>
  <c r="HI30" i="105"/>
  <c r="HH30" i="105"/>
  <c r="HG30" i="105"/>
  <c r="HF30" i="105"/>
  <c r="HE30" i="105"/>
  <c r="HD30" i="105"/>
  <c r="HC30" i="105"/>
  <c r="HB30" i="105"/>
  <c r="HA30" i="105"/>
  <c r="GZ30" i="105"/>
  <c r="GY30" i="105"/>
  <c r="GX30" i="105"/>
  <c r="GW30" i="105"/>
  <c r="GV30" i="105"/>
  <c r="GU30" i="105"/>
  <c r="GT30" i="105"/>
  <c r="GS30" i="105"/>
  <c r="GR30" i="105"/>
  <c r="GQ30" i="105"/>
  <c r="GP30" i="105"/>
  <c r="GO30" i="105"/>
  <c r="GN30" i="105"/>
  <c r="GM30" i="105"/>
  <c r="GL30" i="105"/>
  <c r="GK30" i="105"/>
  <c r="GJ30" i="105"/>
  <c r="GI30" i="105"/>
  <c r="GH30" i="105"/>
  <c r="GG30" i="105"/>
  <c r="GF30" i="105"/>
  <c r="GE30" i="105"/>
  <c r="GD30" i="105"/>
  <c r="GC30" i="105"/>
  <c r="GB30" i="105"/>
  <c r="GA30" i="105"/>
  <c r="FZ30" i="105"/>
  <c r="FY30" i="105"/>
  <c r="FX30" i="105"/>
  <c r="FW30" i="105"/>
  <c r="FV30" i="105"/>
  <c r="FU30" i="105"/>
  <c r="FT30" i="105"/>
  <c r="FS30" i="105"/>
  <c r="FR30" i="105"/>
  <c r="FQ30" i="105"/>
  <c r="FP30" i="105"/>
  <c r="FO30" i="105"/>
  <c r="FN30" i="105"/>
  <c r="FM30" i="105"/>
  <c r="FL30" i="105"/>
  <c r="FK30" i="105"/>
  <c r="FJ30" i="105"/>
  <c r="FI30" i="105"/>
  <c r="FH30" i="105"/>
  <c r="FG30" i="105"/>
  <c r="FF30" i="105"/>
  <c r="FE30" i="105"/>
  <c r="FD30" i="105"/>
  <c r="FC30" i="105"/>
  <c r="FB30" i="105"/>
  <c r="FA30" i="105"/>
  <c r="EZ30" i="105"/>
  <c r="EY30" i="105"/>
  <c r="EX30" i="105"/>
  <c r="EW30" i="105"/>
  <c r="EV30" i="105"/>
  <c r="EU30" i="105"/>
  <c r="ET30" i="105"/>
  <c r="ES30" i="105"/>
  <c r="ER30" i="105"/>
  <c r="EQ30" i="105"/>
  <c r="EP30" i="105"/>
  <c r="EO30" i="105"/>
  <c r="EN30" i="105"/>
  <c r="EM30" i="105"/>
  <c r="EL30" i="105"/>
  <c r="EK30" i="105"/>
  <c r="EJ30" i="105"/>
  <c r="EI30" i="105"/>
  <c r="EH30" i="105"/>
  <c r="EG30" i="105"/>
  <c r="EF30" i="105"/>
  <c r="EE30" i="105"/>
  <c r="ED30" i="105"/>
  <c r="EC30" i="105"/>
  <c r="EB30" i="105"/>
  <c r="EA30" i="105"/>
  <c r="DZ30" i="105"/>
  <c r="DY30" i="105"/>
  <c r="DX30" i="105"/>
  <c r="DW30" i="105"/>
  <c r="DV30" i="105"/>
  <c r="DU30" i="105"/>
  <c r="DT30" i="105"/>
  <c r="DS30" i="105"/>
  <c r="DR30" i="105"/>
  <c r="DQ30" i="105"/>
  <c r="DP30" i="105"/>
  <c r="DO30" i="105"/>
  <c r="DN30" i="105"/>
  <c r="DM30" i="105"/>
  <c r="DL30" i="105"/>
  <c r="DK30" i="105"/>
  <c r="DJ30" i="105"/>
  <c r="DI30" i="105"/>
  <c r="DH30" i="105"/>
  <c r="DG30" i="105"/>
  <c r="DF30" i="105"/>
  <c r="DE30" i="105"/>
  <c r="DD30" i="105"/>
  <c r="DC30" i="105"/>
  <c r="DB30" i="105"/>
  <c r="DA30" i="105"/>
  <c r="CZ30" i="105"/>
  <c r="CY30" i="105"/>
  <c r="CX30" i="105"/>
  <c r="CW30" i="105"/>
  <c r="CV30" i="105"/>
  <c r="CU30" i="105"/>
  <c r="CT30" i="105"/>
  <c r="CS30" i="105"/>
  <c r="CR30" i="105"/>
  <c r="CQ30" i="105"/>
  <c r="CP30" i="105"/>
  <c r="CO30" i="105"/>
  <c r="CN30" i="105"/>
  <c r="CM30" i="105"/>
  <c r="CL30" i="105"/>
  <c r="CK30" i="105"/>
  <c r="CJ30" i="105"/>
  <c r="CI30" i="105"/>
  <c r="CH30" i="105"/>
  <c r="CG30" i="105"/>
  <c r="CF30" i="105"/>
  <c r="CE30" i="105"/>
  <c r="CD30" i="105"/>
  <c r="CC30" i="105"/>
  <c r="CB30" i="105"/>
  <c r="CA30" i="105"/>
  <c r="BZ30" i="105"/>
  <c r="BY30" i="105"/>
  <c r="BX30" i="105"/>
  <c r="BW30" i="105"/>
  <c r="BV30" i="105"/>
  <c r="BU30" i="105"/>
  <c r="BT30" i="105"/>
  <c r="BS30" i="105"/>
  <c r="BR30" i="105"/>
  <c r="BQ30" i="105"/>
  <c r="BP30" i="105"/>
  <c r="BO30" i="105"/>
  <c r="BN30" i="105"/>
  <c r="BM30" i="105"/>
  <c r="BL30" i="105"/>
  <c r="BK30" i="105"/>
  <c r="BJ30" i="105"/>
  <c r="BI30" i="105"/>
  <c r="BH30" i="105"/>
  <c r="BG30" i="105"/>
  <c r="BF30" i="105"/>
  <c r="BE30" i="105"/>
  <c r="BD30" i="105"/>
  <c r="BC30" i="105"/>
  <c r="BB30" i="105"/>
  <c r="BA30" i="105"/>
  <c r="AZ30" i="105"/>
  <c r="AY30" i="105"/>
  <c r="AX30" i="105"/>
  <c r="AW30" i="105"/>
  <c r="AV30" i="105"/>
  <c r="AU30" i="105"/>
  <c r="AT30" i="105"/>
  <c r="AS30" i="105"/>
  <c r="AR30" i="105"/>
  <c r="AQ30" i="105"/>
  <c r="AP30" i="105"/>
  <c r="AO30" i="105"/>
  <c r="AN30" i="105"/>
  <c r="AM30" i="105"/>
  <c r="AL30" i="105"/>
  <c r="AK30" i="105"/>
  <c r="AJ30" i="105"/>
  <c r="AI30" i="105"/>
  <c r="AH30" i="105"/>
  <c r="AG30" i="105"/>
  <c r="AF30" i="105"/>
  <c r="AE30" i="105"/>
  <c r="AD30" i="105"/>
  <c r="AC30" i="105"/>
  <c r="AB30" i="105"/>
  <c r="AA30" i="105"/>
  <c r="Z30" i="105"/>
  <c r="Y30" i="105"/>
  <c r="X30" i="105"/>
  <c r="W30" i="105"/>
  <c r="V30" i="105"/>
  <c r="U30" i="105"/>
  <c r="T30" i="105"/>
  <c r="S30" i="105"/>
  <c r="R30" i="105"/>
  <c r="Q30" i="105"/>
  <c r="P30" i="105"/>
  <c r="O30" i="105"/>
  <c r="N30" i="105"/>
  <c r="M30" i="105"/>
  <c r="L30" i="105"/>
  <c r="K30" i="105"/>
  <c r="J30" i="105"/>
  <c r="I30" i="105"/>
  <c r="H30" i="105"/>
  <c r="G30" i="105"/>
  <c r="F30" i="105"/>
  <c r="E30" i="105"/>
  <c r="D30" i="105"/>
  <c r="NV29" i="105"/>
  <c r="NU29" i="105"/>
  <c r="NT29" i="105"/>
  <c r="NS29" i="105"/>
  <c r="NR29" i="105"/>
  <c r="NQ29" i="105"/>
  <c r="NP29" i="105"/>
  <c r="NO29" i="105"/>
  <c r="NN29" i="105"/>
  <c r="NM29" i="105"/>
  <c r="NL29" i="105"/>
  <c r="NK29" i="105"/>
  <c r="NJ29" i="105"/>
  <c r="NI29" i="105"/>
  <c r="NH29" i="105"/>
  <c r="NG29" i="105"/>
  <c r="NF29" i="105"/>
  <c r="NE29" i="105"/>
  <c r="ND29" i="105"/>
  <c r="NC29" i="105"/>
  <c r="NB29" i="105"/>
  <c r="NA29" i="105"/>
  <c r="MZ29" i="105"/>
  <c r="MY29" i="105"/>
  <c r="MX29" i="105"/>
  <c r="MW29" i="105"/>
  <c r="MV29" i="105"/>
  <c r="MU29" i="105"/>
  <c r="MT29" i="105"/>
  <c r="MS29" i="105"/>
  <c r="MR29" i="105"/>
  <c r="MQ29" i="105"/>
  <c r="MP29" i="105"/>
  <c r="MO29" i="105"/>
  <c r="MN29" i="105"/>
  <c r="MM29" i="105"/>
  <c r="ML29" i="105"/>
  <c r="MK29" i="105"/>
  <c r="MJ29" i="105"/>
  <c r="MI29" i="105"/>
  <c r="MH29" i="105"/>
  <c r="MG29" i="105"/>
  <c r="MF29" i="105"/>
  <c r="ME29" i="105"/>
  <c r="MD29" i="105"/>
  <c r="MC29" i="105"/>
  <c r="MB29" i="105"/>
  <c r="MA29" i="105"/>
  <c r="LZ29" i="105"/>
  <c r="LY29" i="105"/>
  <c r="LX29" i="105"/>
  <c r="LW29" i="105"/>
  <c r="LV29" i="105"/>
  <c r="LU29" i="105"/>
  <c r="LT29" i="105"/>
  <c r="LS29" i="105"/>
  <c r="LR29" i="105"/>
  <c r="LQ29" i="105"/>
  <c r="LP29" i="105"/>
  <c r="LO29" i="105"/>
  <c r="LN29" i="105"/>
  <c r="LM29" i="105"/>
  <c r="LL29" i="105"/>
  <c r="LK29" i="105"/>
  <c r="LJ29" i="105"/>
  <c r="LI29" i="105"/>
  <c r="LH29" i="105"/>
  <c r="LG29" i="105"/>
  <c r="LF29" i="105"/>
  <c r="LE29" i="105"/>
  <c r="LD29" i="105"/>
  <c r="LC29" i="105"/>
  <c r="LB29" i="105"/>
  <c r="LA29" i="105"/>
  <c r="KZ29" i="105"/>
  <c r="KY29" i="105"/>
  <c r="KX29" i="105"/>
  <c r="KW29" i="105"/>
  <c r="KV29" i="105"/>
  <c r="KU29" i="105"/>
  <c r="KT29" i="105"/>
  <c r="KS29" i="105"/>
  <c r="KR29" i="105"/>
  <c r="KQ29" i="105"/>
  <c r="KP29" i="105"/>
  <c r="KO29" i="105"/>
  <c r="KN29" i="105"/>
  <c r="KM29" i="105"/>
  <c r="KL29" i="105"/>
  <c r="KK29" i="105"/>
  <c r="KJ29" i="105"/>
  <c r="KI29" i="105"/>
  <c r="KH29" i="105"/>
  <c r="KG29" i="105"/>
  <c r="KF29" i="105"/>
  <c r="KE29" i="105"/>
  <c r="KD29" i="105"/>
  <c r="KC29" i="105"/>
  <c r="KB29" i="105"/>
  <c r="KA29" i="105"/>
  <c r="JZ29" i="105"/>
  <c r="JY29" i="105"/>
  <c r="JX29" i="105"/>
  <c r="JW29" i="105"/>
  <c r="JV29" i="105"/>
  <c r="JU29" i="105"/>
  <c r="JT29" i="105"/>
  <c r="JS29" i="105"/>
  <c r="JR29" i="105"/>
  <c r="JQ29" i="105"/>
  <c r="JP29" i="105"/>
  <c r="JO29" i="105"/>
  <c r="JN29" i="105"/>
  <c r="JM29" i="105"/>
  <c r="JL29" i="105"/>
  <c r="JK29" i="105"/>
  <c r="JJ29" i="105"/>
  <c r="JI29" i="105"/>
  <c r="JH29" i="105"/>
  <c r="JG29" i="105"/>
  <c r="JF29" i="105"/>
  <c r="JE29" i="105"/>
  <c r="JD29" i="105"/>
  <c r="JC29" i="105"/>
  <c r="JB29" i="105"/>
  <c r="JA29" i="105"/>
  <c r="IZ29" i="105"/>
  <c r="IY29" i="105"/>
  <c r="IX29" i="105"/>
  <c r="IW29" i="105"/>
  <c r="IV29" i="105"/>
  <c r="IU29" i="105"/>
  <c r="IT29" i="105"/>
  <c r="IS29" i="105"/>
  <c r="IR29" i="105"/>
  <c r="IQ29" i="105"/>
  <c r="IP29" i="105"/>
  <c r="IO29" i="105"/>
  <c r="IN29" i="105"/>
  <c r="IM29" i="105"/>
  <c r="IL29" i="105"/>
  <c r="IK29" i="105"/>
  <c r="IJ29" i="105"/>
  <c r="II29" i="105"/>
  <c r="IH29" i="105"/>
  <c r="IG29" i="105"/>
  <c r="IF29" i="105"/>
  <c r="IE29" i="105"/>
  <c r="ID29" i="105"/>
  <c r="IC29" i="105"/>
  <c r="IB29" i="105"/>
  <c r="IA29" i="105"/>
  <c r="HZ29" i="105"/>
  <c r="HY29" i="105"/>
  <c r="HX29" i="105"/>
  <c r="HW29" i="105"/>
  <c r="HV29" i="105"/>
  <c r="HU29" i="105"/>
  <c r="HT29" i="105"/>
  <c r="HS29" i="105"/>
  <c r="HR29" i="105"/>
  <c r="HQ29" i="105"/>
  <c r="HP29" i="105"/>
  <c r="HO29" i="105"/>
  <c r="HN29" i="105"/>
  <c r="HM29" i="105"/>
  <c r="HL29" i="105"/>
  <c r="HK29" i="105"/>
  <c r="HJ29" i="105"/>
  <c r="HI29" i="105"/>
  <c r="HH29" i="105"/>
  <c r="HG29" i="105"/>
  <c r="HF29" i="105"/>
  <c r="HE29" i="105"/>
  <c r="HD29" i="105"/>
  <c r="HC29" i="105"/>
  <c r="HB29" i="105"/>
  <c r="HA29" i="105"/>
  <c r="GZ29" i="105"/>
  <c r="GY29" i="105"/>
  <c r="GX29" i="105"/>
  <c r="GW29" i="105"/>
  <c r="GV29" i="105"/>
  <c r="GU29" i="105"/>
  <c r="GT29" i="105"/>
  <c r="GS29" i="105"/>
  <c r="GR29" i="105"/>
  <c r="GQ29" i="105"/>
  <c r="GP29" i="105"/>
  <c r="GO29" i="105"/>
  <c r="GN29" i="105"/>
  <c r="GM29" i="105"/>
  <c r="GL29" i="105"/>
  <c r="GK29" i="105"/>
  <c r="GJ29" i="105"/>
  <c r="GI29" i="105"/>
  <c r="GH29" i="105"/>
  <c r="GG29" i="105"/>
  <c r="GF29" i="105"/>
  <c r="GE29" i="105"/>
  <c r="GD29" i="105"/>
  <c r="GC29" i="105"/>
  <c r="GB29" i="105"/>
  <c r="GA29" i="105"/>
  <c r="FZ29" i="105"/>
  <c r="FY29" i="105"/>
  <c r="FX29" i="105"/>
  <c r="FW29" i="105"/>
  <c r="FV29" i="105"/>
  <c r="FU29" i="105"/>
  <c r="FT29" i="105"/>
  <c r="FS29" i="105"/>
  <c r="FR29" i="105"/>
  <c r="FQ29" i="105"/>
  <c r="FP29" i="105"/>
  <c r="FO29" i="105"/>
  <c r="FN29" i="105"/>
  <c r="FM29" i="105"/>
  <c r="FL29" i="105"/>
  <c r="FK29" i="105"/>
  <c r="FJ29" i="105"/>
  <c r="FI29" i="105"/>
  <c r="FH29" i="105"/>
  <c r="FG29" i="105"/>
  <c r="FF29" i="105"/>
  <c r="FE29" i="105"/>
  <c r="FD29" i="105"/>
  <c r="FC29" i="105"/>
  <c r="FB29" i="105"/>
  <c r="FA29" i="105"/>
  <c r="EZ29" i="105"/>
  <c r="EY29" i="105"/>
  <c r="EX29" i="105"/>
  <c r="EW29" i="105"/>
  <c r="EV29" i="105"/>
  <c r="EU29" i="105"/>
  <c r="ET29" i="105"/>
  <c r="ES29" i="105"/>
  <c r="ER29" i="105"/>
  <c r="EQ29" i="105"/>
  <c r="EP29" i="105"/>
  <c r="EO29" i="105"/>
  <c r="EN29" i="105"/>
  <c r="EM29" i="105"/>
  <c r="EL29" i="105"/>
  <c r="EK29" i="105"/>
  <c r="EJ29" i="105"/>
  <c r="EI29" i="105"/>
  <c r="EH29" i="105"/>
  <c r="EG29" i="105"/>
  <c r="EF29" i="105"/>
  <c r="EE29" i="105"/>
  <c r="ED29" i="105"/>
  <c r="EC29" i="105"/>
  <c r="EB29" i="105"/>
  <c r="EA29" i="105"/>
  <c r="DZ29" i="105"/>
  <c r="DY29" i="105"/>
  <c r="DX29" i="105"/>
  <c r="DW29" i="105"/>
  <c r="DV29" i="105"/>
  <c r="DU29" i="105"/>
  <c r="DT29" i="105"/>
  <c r="DS29" i="105"/>
  <c r="DR29" i="105"/>
  <c r="DQ29" i="105"/>
  <c r="DP29" i="105"/>
  <c r="DO29" i="105"/>
  <c r="DN29" i="105"/>
  <c r="DM29" i="105"/>
  <c r="DL29" i="105"/>
  <c r="DK29" i="105"/>
  <c r="DJ29" i="105"/>
  <c r="DI29" i="105"/>
  <c r="DH29" i="105"/>
  <c r="DG29" i="105"/>
  <c r="DF29" i="105"/>
  <c r="DE29" i="105"/>
  <c r="DD29" i="105"/>
  <c r="DC29" i="105"/>
  <c r="DB29" i="105"/>
  <c r="DA29" i="105"/>
  <c r="CZ29" i="105"/>
  <c r="CY29" i="105"/>
  <c r="CX29" i="105"/>
  <c r="CW29" i="105"/>
  <c r="CV29" i="105"/>
  <c r="CU29" i="105"/>
  <c r="CT29" i="105"/>
  <c r="CS29" i="105"/>
  <c r="CR29" i="105"/>
  <c r="CQ29" i="105"/>
  <c r="CP29" i="105"/>
  <c r="CO29" i="105"/>
  <c r="CN29" i="105"/>
  <c r="CM29" i="105"/>
  <c r="CL29" i="105"/>
  <c r="CK29" i="105"/>
  <c r="CJ29" i="105"/>
  <c r="CI29" i="105"/>
  <c r="CH29" i="105"/>
  <c r="CG29" i="105"/>
  <c r="CF29" i="105"/>
  <c r="CE29" i="105"/>
  <c r="CD29" i="105"/>
  <c r="CC29" i="105"/>
  <c r="CB29" i="105"/>
  <c r="CA29" i="105"/>
  <c r="BZ29" i="105"/>
  <c r="BY29" i="105"/>
  <c r="BX29" i="105"/>
  <c r="BW29" i="105"/>
  <c r="BV29" i="105"/>
  <c r="BU29" i="105"/>
  <c r="BT29" i="105"/>
  <c r="BS29" i="105"/>
  <c r="BR29" i="105"/>
  <c r="BQ29" i="105"/>
  <c r="BP29" i="105"/>
  <c r="BO29" i="105"/>
  <c r="BN29" i="105"/>
  <c r="BM29" i="105"/>
  <c r="BL29" i="105"/>
  <c r="BK29" i="105"/>
  <c r="BJ29" i="105"/>
  <c r="BI29" i="105"/>
  <c r="BH29" i="105"/>
  <c r="BG29" i="105"/>
  <c r="BF29" i="105"/>
  <c r="BE29" i="105"/>
  <c r="BD29" i="105"/>
  <c r="BC29" i="105"/>
  <c r="BB29" i="105"/>
  <c r="BA29" i="105"/>
  <c r="AZ29" i="105"/>
  <c r="AY29" i="105"/>
  <c r="AX29" i="105"/>
  <c r="AW29" i="105"/>
  <c r="AV29" i="105"/>
  <c r="AU29" i="105"/>
  <c r="AT29" i="105"/>
  <c r="AS29" i="105"/>
  <c r="AR29" i="105"/>
  <c r="AQ29" i="105"/>
  <c r="AP29" i="105"/>
  <c r="AO29" i="105"/>
  <c r="AN29" i="105"/>
  <c r="AM29" i="105"/>
  <c r="AL29" i="105"/>
  <c r="AK29" i="105"/>
  <c r="AJ29" i="105"/>
  <c r="AI29" i="105"/>
  <c r="AH29" i="105"/>
  <c r="AG29" i="105"/>
  <c r="AF29" i="105"/>
  <c r="AE29" i="105"/>
  <c r="AD29" i="105"/>
  <c r="AC29" i="105"/>
  <c r="AB29" i="105"/>
  <c r="AA29" i="105"/>
  <c r="Z29" i="105"/>
  <c r="Y29" i="105"/>
  <c r="X29" i="105"/>
  <c r="W29" i="105"/>
  <c r="V29" i="105"/>
  <c r="U29" i="105"/>
  <c r="T29" i="105"/>
  <c r="S29" i="105"/>
  <c r="R29" i="105"/>
  <c r="Q29" i="105"/>
  <c r="P29" i="105"/>
  <c r="O29" i="105"/>
  <c r="N29" i="105"/>
  <c r="M29" i="105"/>
  <c r="L29" i="105"/>
  <c r="K29" i="105"/>
  <c r="J29" i="105"/>
  <c r="I29" i="105"/>
  <c r="H29" i="105"/>
  <c r="G29" i="105"/>
  <c r="F29" i="105"/>
  <c r="E29" i="105"/>
  <c r="D29" i="105"/>
  <c r="NV28" i="105"/>
  <c r="NU28" i="105"/>
  <c r="NT28" i="105"/>
  <c r="NS28" i="105"/>
  <c r="NR28" i="105"/>
  <c r="NQ28" i="105"/>
  <c r="NP28" i="105"/>
  <c r="NO28" i="105"/>
  <c r="NN28" i="105"/>
  <c r="NM28" i="105"/>
  <c r="NL28" i="105"/>
  <c r="NK28" i="105"/>
  <c r="NJ28" i="105"/>
  <c r="NI28" i="105"/>
  <c r="NH28" i="105"/>
  <c r="NG28" i="105"/>
  <c r="NF28" i="105"/>
  <c r="NE28" i="105"/>
  <c r="ND28" i="105"/>
  <c r="NC28" i="105"/>
  <c r="NB28" i="105"/>
  <c r="NA28" i="105"/>
  <c r="MZ28" i="105"/>
  <c r="MY28" i="105"/>
  <c r="MX28" i="105"/>
  <c r="MW28" i="105"/>
  <c r="MV28" i="105"/>
  <c r="MU28" i="105"/>
  <c r="MT28" i="105"/>
  <c r="MS28" i="105"/>
  <c r="MR28" i="105"/>
  <c r="MQ28" i="105"/>
  <c r="MP28" i="105"/>
  <c r="MO28" i="105"/>
  <c r="MN28" i="105"/>
  <c r="MM28" i="105"/>
  <c r="ML28" i="105"/>
  <c r="MK28" i="105"/>
  <c r="MJ28" i="105"/>
  <c r="MI28" i="105"/>
  <c r="MH28" i="105"/>
  <c r="MG28" i="105"/>
  <c r="MF28" i="105"/>
  <c r="ME28" i="105"/>
  <c r="MD28" i="105"/>
  <c r="MC28" i="105"/>
  <c r="MB28" i="105"/>
  <c r="MA28" i="105"/>
  <c r="LZ28" i="105"/>
  <c r="LY28" i="105"/>
  <c r="LX28" i="105"/>
  <c r="LW28" i="105"/>
  <c r="LV28" i="105"/>
  <c r="LU28" i="105"/>
  <c r="LT28" i="105"/>
  <c r="LS28" i="105"/>
  <c r="LR28" i="105"/>
  <c r="LQ28" i="105"/>
  <c r="LP28" i="105"/>
  <c r="LO28" i="105"/>
  <c r="LN28" i="105"/>
  <c r="LM28" i="105"/>
  <c r="LL28" i="105"/>
  <c r="LK28" i="105"/>
  <c r="LJ28" i="105"/>
  <c r="LI28" i="105"/>
  <c r="LH28" i="105"/>
  <c r="LG28" i="105"/>
  <c r="LF28" i="105"/>
  <c r="LE28" i="105"/>
  <c r="LD28" i="105"/>
  <c r="LC28" i="105"/>
  <c r="LB28" i="105"/>
  <c r="LA28" i="105"/>
  <c r="KZ28" i="105"/>
  <c r="KY28" i="105"/>
  <c r="KX28" i="105"/>
  <c r="KW28" i="105"/>
  <c r="KV28" i="105"/>
  <c r="KU28" i="105"/>
  <c r="KT28" i="105"/>
  <c r="KS28" i="105"/>
  <c r="KR28" i="105"/>
  <c r="KQ28" i="105"/>
  <c r="KP28" i="105"/>
  <c r="KO28" i="105"/>
  <c r="KN28" i="105"/>
  <c r="KM28" i="105"/>
  <c r="KL28" i="105"/>
  <c r="KK28" i="105"/>
  <c r="KJ28" i="105"/>
  <c r="KI28" i="105"/>
  <c r="KH28" i="105"/>
  <c r="KG28" i="105"/>
  <c r="KF28" i="105"/>
  <c r="KE28" i="105"/>
  <c r="KD28" i="105"/>
  <c r="KC28" i="105"/>
  <c r="KB28" i="105"/>
  <c r="KA28" i="105"/>
  <c r="JZ28" i="105"/>
  <c r="JY28" i="105"/>
  <c r="JX28" i="105"/>
  <c r="JW28" i="105"/>
  <c r="JV28" i="105"/>
  <c r="JU28" i="105"/>
  <c r="JT28" i="105"/>
  <c r="JS28" i="105"/>
  <c r="JR28" i="105"/>
  <c r="JQ28" i="105"/>
  <c r="JP28" i="105"/>
  <c r="JO28" i="105"/>
  <c r="JN28" i="105"/>
  <c r="JM28" i="105"/>
  <c r="JL28" i="105"/>
  <c r="JK28" i="105"/>
  <c r="JJ28" i="105"/>
  <c r="JI28" i="105"/>
  <c r="JH28" i="105"/>
  <c r="JG28" i="105"/>
  <c r="JF28" i="105"/>
  <c r="JE28" i="105"/>
  <c r="JD28" i="105"/>
  <c r="JC28" i="105"/>
  <c r="JB28" i="105"/>
  <c r="JA28" i="105"/>
  <c r="IZ28" i="105"/>
  <c r="IY28" i="105"/>
  <c r="IX28" i="105"/>
  <c r="IW28" i="105"/>
  <c r="IV28" i="105"/>
  <c r="IU28" i="105"/>
  <c r="IT28" i="105"/>
  <c r="IS28" i="105"/>
  <c r="IR28" i="105"/>
  <c r="IQ28" i="105"/>
  <c r="IP28" i="105"/>
  <c r="IO28" i="105"/>
  <c r="IN28" i="105"/>
  <c r="IM28" i="105"/>
  <c r="IL28" i="105"/>
  <c r="IK28" i="105"/>
  <c r="IJ28" i="105"/>
  <c r="II28" i="105"/>
  <c r="IH28" i="105"/>
  <c r="IG28" i="105"/>
  <c r="IF28" i="105"/>
  <c r="IE28" i="105"/>
  <c r="ID28" i="105"/>
  <c r="IC28" i="105"/>
  <c r="IB28" i="105"/>
  <c r="IA28" i="105"/>
  <c r="HZ28" i="105"/>
  <c r="HY28" i="105"/>
  <c r="HX28" i="105"/>
  <c r="HW28" i="105"/>
  <c r="HV28" i="105"/>
  <c r="HU28" i="105"/>
  <c r="HT28" i="105"/>
  <c r="HS28" i="105"/>
  <c r="HR28" i="105"/>
  <c r="HQ28" i="105"/>
  <c r="HP28" i="105"/>
  <c r="HO28" i="105"/>
  <c r="HN28" i="105"/>
  <c r="HM28" i="105"/>
  <c r="HL28" i="105"/>
  <c r="HK28" i="105"/>
  <c r="HJ28" i="105"/>
  <c r="HI28" i="105"/>
  <c r="HH28" i="105"/>
  <c r="HG28" i="105"/>
  <c r="HF28" i="105"/>
  <c r="HE28" i="105"/>
  <c r="HD28" i="105"/>
  <c r="HC28" i="105"/>
  <c r="HB28" i="105"/>
  <c r="HA28" i="105"/>
  <c r="GZ28" i="105"/>
  <c r="GY28" i="105"/>
  <c r="GX28" i="105"/>
  <c r="GW28" i="105"/>
  <c r="GV28" i="105"/>
  <c r="GU28" i="105"/>
  <c r="GT28" i="105"/>
  <c r="GS28" i="105"/>
  <c r="GR28" i="105"/>
  <c r="GQ28" i="105"/>
  <c r="GP28" i="105"/>
  <c r="GO28" i="105"/>
  <c r="GN28" i="105"/>
  <c r="GM28" i="105"/>
  <c r="GL28" i="105"/>
  <c r="GK28" i="105"/>
  <c r="GJ28" i="105"/>
  <c r="GI28" i="105"/>
  <c r="GH28" i="105"/>
  <c r="GG28" i="105"/>
  <c r="GF28" i="105"/>
  <c r="GE28" i="105"/>
  <c r="GD28" i="105"/>
  <c r="GC28" i="105"/>
  <c r="GB28" i="105"/>
  <c r="GA28" i="105"/>
  <c r="FZ28" i="105"/>
  <c r="FY28" i="105"/>
  <c r="FX28" i="105"/>
  <c r="FW28" i="105"/>
  <c r="FV28" i="105"/>
  <c r="FU28" i="105"/>
  <c r="FT28" i="105"/>
  <c r="FS28" i="105"/>
  <c r="FR28" i="105"/>
  <c r="FQ28" i="105"/>
  <c r="FP28" i="105"/>
  <c r="FO28" i="105"/>
  <c r="FN28" i="105"/>
  <c r="FM28" i="105"/>
  <c r="FL28" i="105"/>
  <c r="FK28" i="105"/>
  <c r="FJ28" i="105"/>
  <c r="FI28" i="105"/>
  <c r="FH28" i="105"/>
  <c r="FG28" i="105"/>
  <c r="FF28" i="105"/>
  <c r="FE28" i="105"/>
  <c r="FD28" i="105"/>
  <c r="FC28" i="105"/>
  <c r="FB28" i="105"/>
  <c r="FA28" i="105"/>
  <c r="EZ28" i="105"/>
  <c r="EY28" i="105"/>
  <c r="EX28" i="105"/>
  <c r="EW28" i="105"/>
  <c r="EV28" i="105"/>
  <c r="EU28" i="105"/>
  <c r="ET28" i="105"/>
  <c r="ES28" i="105"/>
  <c r="ER28" i="105"/>
  <c r="EQ28" i="105"/>
  <c r="EP28" i="105"/>
  <c r="EO28" i="105"/>
  <c r="EN28" i="105"/>
  <c r="EM28" i="105"/>
  <c r="EL28" i="105"/>
  <c r="EK28" i="105"/>
  <c r="EJ28" i="105"/>
  <c r="EI28" i="105"/>
  <c r="EH28" i="105"/>
  <c r="EG28" i="105"/>
  <c r="EF28" i="105"/>
  <c r="EE28" i="105"/>
  <c r="ED28" i="105"/>
  <c r="EC28" i="105"/>
  <c r="EB28" i="105"/>
  <c r="EA28" i="105"/>
  <c r="DZ28" i="105"/>
  <c r="DY28" i="105"/>
  <c r="DX28" i="105"/>
  <c r="DW28" i="105"/>
  <c r="DV28" i="105"/>
  <c r="DU28" i="105"/>
  <c r="DT28" i="105"/>
  <c r="DS28" i="105"/>
  <c r="DR28" i="105"/>
  <c r="DQ28" i="105"/>
  <c r="DP28" i="105"/>
  <c r="DO28" i="105"/>
  <c r="DN28" i="105"/>
  <c r="DM28" i="105"/>
  <c r="DL28" i="105"/>
  <c r="DK28" i="105"/>
  <c r="DJ28" i="105"/>
  <c r="DI28" i="105"/>
  <c r="DH28" i="105"/>
  <c r="DG28" i="105"/>
  <c r="DF28" i="105"/>
  <c r="DE28" i="105"/>
  <c r="DD28" i="105"/>
  <c r="DC28" i="105"/>
  <c r="DB28" i="105"/>
  <c r="DA28" i="105"/>
  <c r="CZ28" i="105"/>
  <c r="CY28" i="105"/>
  <c r="CX28" i="105"/>
  <c r="CW28" i="105"/>
  <c r="CV28" i="105"/>
  <c r="CU28" i="105"/>
  <c r="CT28" i="105"/>
  <c r="CS28" i="105"/>
  <c r="CR28" i="105"/>
  <c r="CQ28" i="105"/>
  <c r="CP28" i="105"/>
  <c r="CO28" i="105"/>
  <c r="CN28" i="105"/>
  <c r="CM28" i="105"/>
  <c r="CL28" i="105"/>
  <c r="CK28" i="105"/>
  <c r="CJ28" i="105"/>
  <c r="CI28" i="105"/>
  <c r="CH28" i="105"/>
  <c r="CG28" i="105"/>
  <c r="CF28" i="105"/>
  <c r="CE28" i="105"/>
  <c r="CD28" i="105"/>
  <c r="CC28" i="105"/>
  <c r="CB28" i="105"/>
  <c r="CA28" i="105"/>
  <c r="BZ28" i="105"/>
  <c r="BY28" i="105"/>
  <c r="BX28" i="105"/>
  <c r="BW28" i="105"/>
  <c r="BV28" i="105"/>
  <c r="BU28" i="105"/>
  <c r="BT28" i="105"/>
  <c r="BS28" i="105"/>
  <c r="BR28" i="105"/>
  <c r="BQ28" i="105"/>
  <c r="BP28" i="105"/>
  <c r="BO28" i="105"/>
  <c r="BN28" i="105"/>
  <c r="BM28" i="105"/>
  <c r="BL28" i="105"/>
  <c r="BK28" i="105"/>
  <c r="BJ28" i="105"/>
  <c r="BI28" i="105"/>
  <c r="BH28" i="105"/>
  <c r="BG28" i="105"/>
  <c r="BF28" i="105"/>
  <c r="BE28" i="105"/>
  <c r="BD28" i="105"/>
  <c r="BC28" i="105"/>
  <c r="BB28" i="105"/>
  <c r="BA28" i="105"/>
  <c r="AZ28" i="105"/>
  <c r="AY28" i="105"/>
  <c r="AX28" i="105"/>
  <c r="AW28" i="105"/>
  <c r="AV28" i="105"/>
  <c r="AU28" i="105"/>
  <c r="AT28" i="105"/>
  <c r="AS28" i="105"/>
  <c r="AR28" i="105"/>
  <c r="AQ28" i="105"/>
  <c r="AP28" i="105"/>
  <c r="AO28" i="105"/>
  <c r="AN28" i="105"/>
  <c r="AM28" i="105"/>
  <c r="AL28" i="105"/>
  <c r="AK28" i="105"/>
  <c r="AJ28" i="105"/>
  <c r="AI28" i="105"/>
  <c r="AH28" i="105"/>
  <c r="AG28" i="105"/>
  <c r="AF28" i="105"/>
  <c r="AE28" i="105"/>
  <c r="AD28" i="105"/>
  <c r="AC28" i="105"/>
  <c r="AB28" i="105"/>
  <c r="AA28" i="105"/>
  <c r="Z28" i="105"/>
  <c r="Y28" i="105"/>
  <c r="X28" i="105"/>
  <c r="W28" i="105"/>
  <c r="V28" i="105"/>
  <c r="U28" i="105"/>
  <c r="T28" i="105"/>
  <c r="S28" i="105"/>
  <c r="R28" i="105"/>
  <c r="Q28" i="105"/>
  <c r="P28" i="105"/>
  <c r="O28" i="105"/>
  <c r="N28" i="105"/>
  <c r="M28" i="105"/>
  <c r="L28" i="105"/>
  <c r="K28" i="105"/>
  <c r="J28" i="105"/>
  <c r="I28" i="105"/>
  <c r="H28" i="105"/>
  <c r="G28" i="105"/>
  <c r="F28" i="105"/>
  <c r="E28" i="105"/>
  <c r="D28" i="105"/>
  <c r="NV27" i="105"/>
  <c r="NU27" i="105"/>
  <c r="NT27" i="105"/>
  <c r="NS27" i="105"/>
  <c r="NR27" i="105"/>
  <c r="NQ27" i="105"/>
  <c r="NP27" i="105"/>
  <c r="NO27" i="105"/>
  <c r="NN27" i="105"/>
  <c r="NM27" i="105"/>
  <c r="NL27" i="105"/>
  <c r="NK27" i="105"/>
  <c r="NJ27" i="105"/>
  <c r="NI27" i="105"/>
  <c r="NH27" i="105"/>
  <c r="NG27" i="105"/>
  <c r="NF27" i="105"/>
  <c r="NE27" i="105"/>
  <c r="ND27" i="105"/>
  <c r="NC27" i="105"/>
  <c r="NB27" i="105"/>
  <c r="NA27" i="105"/>
  <c r="MZ27" i="105"/>
  <c r="MY27" i="105"/>
  <c r="MX27" i="105"/>
  <c r="MW27" i="105"/>
  <c r="MV27" i="105"/>
  <c r="MU27" i="105"/>
  <c r="MT27" i="105"/>
  <c r="MS27" i="105"/>
  <c r="MR27" i="105"/>
  <c r="MQ27" i="105"/>
  <c r="MP27" i="105"/>
  <c r="MO27" i="105"/>
  <c r="MN27" i="105"/>
  <c r="MM27" i="105"/>
  <c r="ML27" i="105"/>
  <c r="MK27" i="105"/>
  <c r="MJ27" i="105"/>
  <c r="MI27" i="105"/>
  <c r="MH27" i="105"/>
  <c r="MG27" i="105"/>
  <c r="MF27" i="105"/>
  <c r="ME27" i="105"/>
  <c r="MD27" i="105"/>
  <c r="MC27" i="105"/>
  <c r="MB27" i="105"/>
  <c r="MA27" i="105"/>
  <c r="LZ27" i="105"/>
  <c r="LY27" i="105"/>
  <c r="LX27" i="105"/>
  <c r="LW27" i="105"/>
  <c r="LV27" i="105"/>
  <c r="LU27" i="105"/>
  <c r="LT27" i="105"/>
  <c r="LS27" i="105"/>
  <c r="LR27" i="105"/>
  <c r="LQ27" i="105"/>
  <c r="LP27" i="105"/>
  <c r="LO27" i="105"/>
  <c r="LN27" i="105"/>
  <c r="LM27" i="105"/>
  <c r="LL27" i="105"/>
  <c r="LK27" i="105"/>
  <c r="LJ27" i="105"/>
  <c r="LI27" i="105"/>
  <c r="LH27" i="105"/>
  <c r="LG27" i="105"/>
  <c r="LF27" i="105"/>
  <c r="LE27" i="105"/>
  <c r="LD27" i="105"/>
  <c r="LC27" i="105"/>
  <c r="LB27" i="105"/>
  <c r="LA27" i="105"/>
  <c r="KZ27" i="105"/>
  <c r="KY27" i="105"/>
  <c r="KX27" i="105"/>
  <c r="KW27" i="105"/>
  <c r="KV27" i="105"/>
  <c r="KU27" i="105"/>
  <c r="KT27" i="105"/>
  <c r="KS27" i="105"/>
  <c r="KR27" i="105"/>
  <c r="KQ27" i="105"/>
  <c r="KP27" i="105"/>
  <c r="KO27" i="105"/>
  <c r="KN27" i="105"/>
  <c r="KM27" i="105"/>
  <c r="KL27" i="105"/>
  <c r="KK27" i="105"/>
  <c r="KJ27" i="105"/>
  <c r="KI27" i="105"/>
  <c r="KH27" i="105"/>
  <c r="KG27" i="105"/>
  <c r="KF27" i="105"/>
  <c r="KE27" i="105"/>
  <c r="KD27" i="105"/>
  <c r="KC27" i="105"/>
  <c r="KB27" i="105"/>
  <c r="KA27" i="105"/>
  <c r="JZ27" i="105"/>
  <c r="JY27" i="105"/>
  <c r="JX27" i="105"/>
  <c r="JW27" i="105"/>
  <c r="JV27" i="105"/>
  <c r="JU27" i="105"/>
  <c r="JT27" i="105"/>
  <c r="JS27" i="105"/>
  <c r="JR27" i="105"/>
  <c r="JQ27" i="105"/>
  <c r="JP27" i="105"/>
  <c r="JO27" i="105"/>
  <c r="JN27" i="105"/>
  <c r="JM27" i="105"/>
  <c r="JL27" i="105"/>
  <c r="JK27" i="105"/>
  <c r="JJ27" i="105"/>
  <c r="JI27" i="105"/>
  <c r="JH27" i="105"/>
  <c r="JG27" i="105"/>
  <c r="JF27" i="105"/>
  <c r="JE27" i="105"/>
  <c r="JD27" i="105"/>
  <c r="JC27" i="105"/>
  <c r="JB27" i="105"/>
  <c r="JA27" i="105"/>
  <c r="IZ27" i="105"/>
  <c r="IY27" i="105"/>
  <c r="IX27" i="105"/>
  <c r="IW27" i="105"/>
  <c r="IV27" i="105"/>
  <c r="IU27" i="105"/>
  <c r="IT27" i="105"/>
  <c r="IS27" i="105"/>
  <c r="IR27" i="105"/>
  <c r="IQ27" i="105"/>
  <c r="IP27" i="105"/>
  <c r="IO27" i="105"/>
  <c r="IN27" i="105"/>
  <c r="IM27" i="105"/>
  <c r="IL27" i="105"/>
  <c r="IK27" i="105"/>
  <c r="IJ27" i="105"/>
  <c r="II27" i="105"/>
  <c r="IH27" i="105"/>
  <c r="IG27" i="105"/>
  <c r="IF27" i="105"/>
  <c r="IE27" i="105"/>
  <c r="ID27" i="105"/>
  <c r="IC27" i="105"/>
  <c r="IB27" i="105"/>
  <c r="IA27" i="105"/>
  <c r="HZ27" i="105"/>
  <c r="HY27" i="105"/>
  <c r="HX27" i="105"/>
  <c r="HW27" i="105"/>
  <c r="HV27" i="105"/>
  <c r="HU27" i="105"/>
  <c r="HT27" i="105"/>
  <c r="HS27" i="105"/>
  <c r="HR27" i="105"/>
  <c r="HQ27" i="105"/>
  <c r="HP27" i="105"/>
  <c r="HO27" i="105"/>
  <c r="HN27" i="105"/>
  <c r="HM27" i="105"/>
  <c r="HL27" i="105"/>
  <c r="HK27" i="105"/>
  <c r="HJ27" i="105"/>
  <c r="HI27" i="105"/>
  <c r="HH27" i="105"/>
  <c r="HG27" i="105"/>
  <c r="HF27" i="105"/>
  <c r="HE27" i="105"/>
  <c r="HD27" i="105"/>
  <c r="HC27" i="105"/>
  <c r="HB27" i="105"/>
  <c r="HA27" i="105"/>
  <c r="GZ27" i="105"/>
  <c r="GY27" i="105"/>
  <c r="GX27" i="105"/>
  <c r="GW27" i="105"/>
  <c r="GV27" i="105"/>
  <c r="GU27" i="105"/>
  <c r="GT27" i="105"/>
  <c r="GS27" i="105"/>
  <c r="GR27" i="105"/>
  <c r="GQ27" i="105"/>
  <c r="GP27" i="105"/>
  <c r="GO27" i="105"/>
  <c r="GN27" i="105"/>
  <c r="GM27" i="105"/>
  <c r="GL27" i="105"/>
  <c r="GK27" i="105"/>
  <c r="GJ27" i="105"/>
  <c r="GI27" i="105"/>
  <c r="GH27" i="105"/>
  <c r="GG27" i="105"/>
  <c r="GF27" i="105"/>
  <c r="GE27" i="105"/>
  <c r="GD27" i="105"/>
  <c r="GC27" i="105"/>
  <c r="GB27" i="105"/>
  <c r="GA27" i="105"/>
  <c r="FZ27" i="105"/>
  <c r="FY27" i="105"/>
  <c r="FX27" i="105"/>
  <c r="FW27" i="105"/>
  <c r="FV27" i="105"/>
  <c r="FU27" i="105"/>
  <c r="FT27" i="105"/>
  <c r="FS27" i="105"/>
  <c r="FR27" i="105"/>
  <c r="FQ27" i="105"/>
  <c r="FP27" i="105"/>
  <c r="FO27" i="105"/>
  <c r="FN27" i="105"/>
  <c r="FM27" i="105"/>
  <c r="FL27" i="105"/>
  <c r="FK27" i="105"/>
  <c r="FJ27" i="105"/>
  <c r="FI27" i="105"/>
  <c r="FH27" i="105"/>
  <c r="FG27" i="105"/>
  <c r="FF27" i="105"/>
  <c r="FE27" i="105"/>
  <c r="FD27" i="105"/>
  <c r="FC27" i="105"/>
  <c r="FB27" i="105"/>
  <c r="FA27" i="105"/>
  <c r="EZ27" i="105"/>
  <c r="EY27" i="105"/>
  <c r="EX27" i="105"/>
  <c r="EW27" i="105"/>
  <c r="EV27" i="105"/>
  <c r="EU27" i="105"/>
  <c r="ET27" i="105"/>
  <c r="ES27" i="105"/>
  <c r="ER27" i="105"/>
  <c r="EQ27" i="105"/>
  <c r="EP27" i="105"/>
  <c r="EO27" i="105"/>
  <c r="EN27" i="105"/>
  <c r="EM27" i="105"/>
  <c r="EL27" i="105"/>
  <c r="EK27" i="105"/>
  <c r="EJ27" i="105"/>
  <c r="EI27" i="105"/>
  <c r="EH27" i="105"/>
  <c r="EG27" i="105"/>
  <c r="EF27" i="105"/>
  <c r="EE27" i="105"/>
  <c r="ED27" i="105"/>
  <c r="EC27" i="105"/>
  <c r="EB27" i="105"/>
  <c r="EA27" i="105"/>
  <c r="DZ27" i="105"/>
  <c r="DY27" i="105"/>
  <c r="DX27" i="105"/>
  <c r="DW27" i="105"/>
  <c r="DV27" i="105"/>
  <c r="DU27" i="105"/>
  <c r="DT27" i="105"/>
  <c r="DS27" i="105"/>
  <c r="DR27" i="105"/>
  <c r="DQ27" i="105"/>
  <c r="DP27" i="105"/>
  <c r="DO27" i="105"/>
  <c r="DN27" i="105"/>
  <c r="DM27" i="105"/>
  <c r="DL27" i="105"/>
  <c r="DK27" i="105"/>
  <c r="DJ27" i="105"/>
  <c r="DI27" i="105"/>
  <c r="DH27" i="105"/>
  <c r="DG27" i="105"/>
  <c r="DF27" i="105"/>
  <c r="DE27" i="105"/>
  <c r="DD27" i="105"/>
  <c r="DC27" i="105"/>
  <c r="DB27" i="105"/>
  <c r="DA27" i="105"/>
  <c r="CZ27" i="105"/>
  <c r="CY27" i="105"/>
  <c r="CX27" i="105"/>
  <c r="CW27" i="105"/>
  <c r="CV27" i="105"/>
  <c r="CU27" i="105"/>
  <c r="CT27" i="105"/>
  <c r="CS27" i="105"/>
  <c r="CR27" i="105"/>
  <c r="CQ27" i="105"/>
  <c r="CP27" i="105"/>
  <c r="CO27" i="105"/>
  <c r="CN27" i="105"/>
  <c r="CM27" i="105"/>
  <c r="CL27" i="105"/>
  <c r="CK27" i="105"/>
  <c r="CJ27" i="105"/>
  <c r="CI27" i="105"/>
  <c r="CH27" i="105"/>
  <c r="CG27" i="105"/>
  <c r="CF27" i="105"/>
  <c r="CE27" i="105"/>
  <c r="CD27" i="105"/>
  <c r="CC27" i="105"/>
  <c r="CB27" i="105"/>
  <c r="CA27" i="105"/>
  <c r="BZ27" i="105"/>
  <c r="BY27" i="105"/>
  <c r="BX27" i="105"/>
  <c r="BW27" i="105"/>
  <c r="BV27" i="105"/>
  <c r="BU27" i="105"/>
  <c r="BT27" i="105"/>
  <c r="BS27" i="105"/>
  <c r="BR27" i="105"/>
  <c r="BQ27" i="105"/>
  <c r="BP27" i="105"/>
  <c r="BO27" i="105"/>
  <c r="BN27" i="105"/>
  <c r="BM27" i="105"/>
  <c r="BL27" i="105"/>
  <c r="BK27" i="105"/>
  <c r="BJ27" i="105"/>
  <c r="BI27" i="105"/>
  <c r="BH27" i="105"/>
  <c r="BG27" i="105"/>
  <c r="BF27" i="105"/>
  <c r="BE27" i="105"/>
  <c r="BD27" i="105"/>
  <c r="BC27" i="105"/>
  <c r="BB27" i="105"/>
  <c r="BA27" i="105"/>
  <c r="AZ27" i="105"/>
  <c r="AY27" i="105"/>
  <c r="AX27" i="105"/>
  <c r="AW27" i="105"/>
  <c r="AV27" i="105"/>
  <c r="AU27" i="105"/>
  <c r="AT27" i="105"/>
  <c r="AS27" i="105"/>
  <c r="AR27" i="105"/>
  <c r="AQ27" i="105"/>
  <c r="AP27" i="105"/>
  <c r="AO27" i="105"/>
  <c r="AN27" i="105"/>
  <c r="AM27" i="105"/>
  <c r="AL27" i="105"/>
  <c r="AK27" i="105"/>
  <c r="AJ27" i="105"/>
  <c r="AI27" i="105"/>
  <c r="AH27" i="105"/>
  <c r="AG27" i="105"/>
  <c r="AF27" i="105"/>
  <c r="AE27" i="105"/>
  <c r="AD27" i="105"/>
  <c r="AC27" i="105"/>
  <c r="AB27" i="105"/>
  <c r="AA27" i="105"/>
  <c r="Z27" i="105"/>
  <c r="Y27" i="105"/>
  <c r="X27" i="105"/>
  <c r="W27" i="105"/>
  <c r="V27" i="105"/>
  <c r="U27" i="105"/>
  <c r="T27" i="105"/>
  <c r="S27" i="105"/>
  <c r="R27" i="105"/>
  <c r="Q27" i="105"/>
  <c r="P27" i="105"/>
  <c r="O27" i="105"/>
  <c r="N27" i="105"/>
  <c r="M27" i="105"/>
  <c r="L27" i="105"/>
  <c r="K27" i="105"/>
  <c r="J27" i="105"/>
  <c r="I27" i="105"/>
  <c r="H27" i="105"/>
  <c r="G27" i="105"/>
  <c r="F27" i="105"/>
  <c r="E27" i="105"/>
  <c r="D27" i="105"/>
  <c r="NV26" i="105"/>
  <c r="NU26" i="105"/>
  <c r="NT26" i="105"/>
  <c r="NS26" i="105"/>
  <c r="NR26" i="105"/>
  <c r="NQ26" i="105"/>
  <c r="NP26" i="105"/>
  <c r="NO26" i="105"/>
  <c r="NN26" i="105"/>
  <c r="NM26" i="105"/>
  <c r="NL26" i="105"/>
  <c r="NK26" i="105"/>
  <c r="NJ26" i="105"/>
  <c r="NI26" i="105"/>
  <c r="NH26" i="105"/>
  <c r="NG26" i="105"/>
  <c r="NF26" i="105"/>
  <c r="NE26" i="105"/>
  <c r="ND26" i="105"/>
  <c r="NC26" i="105"/>
  <c r="NB26" i="105"/>
  <c r="NA26" i="105"/>
  <c r="MZ26" i="105"/>
  <c r="MY26" i="105"/>
  <c r="MX26" i="105"/>
  <c r="MW26" i="105"/>
  <c r="MV26" i="105"/>
  <c r="MU26" i="105"/>
  <c r="MT26" i="105"/>
  <c r="MS26" i="105"/>
  <c r="MR26" i="105"/>
  <c r="MQ26" i="105"/>
  <c r="MP26" i="105"/>
  <c r="MO26" i="105"/>
  <c r="MN26" i="105"/>
  <c r="MM26" i="105"/>
  <c r="ML26" i="105"/>
  <c r="MK26" i="105"/>
  <c r="MJ26" i="105"/>
  <c r="MI26" i="105"/>
  <c r="MH26" i="105"/>
  <c r="MG26" i="105"/>
  <c r="MF26" i="105"/>
  <c r="ME26" i="105"/>
  <c r="MD26" i="105"/>
  <c r="MC26" i="105"/>
  <c r="MB26" i="105"/>
  <c r="MA26" i="105"/>
  <c r="LZ26" i="105"/>
  <c r="LY26" i="105"/>
  <c r="LX26" i="105"/>
  <c r="LW26" i="105"/>
  <c r="LV26" i="105"/>
  <c r="LU26" i="105"/>
  <c r="LT26" i="105"/>
  <c r="LS26" i="105"/>
  <c r="LR26" i="105"/>
  <c r="LQ26" i="105"/>
  <c r="LP26" i="105"/>
  <c r="LO26" i="105"/>
  <c r="LN26" i="105"/>
  <c r="LM26" i="105"/>
  <c r="LL26" i="105"/>
  <c r="LK26" i="105"/>
  <c r="LJ26" i="105"/>
  <c r="LI26" i="105"/>
  <c r="LH26" i="105"/>
  <c r="LG26" i="105"/>
  <c r="LF26" i="105"/>
  <c r="LE26" i="105"/>
  <c r="LD26" i="105"/>
  <c r="LC26" i="105"/>
  <c r="LB26" i="105"/>
  <c r="LA26" i="105"/>
  <c r="KZ26" i="105"/>
  <c r="KY26" i="105"/>
  <c r="KX26" i="105"/>
  <c r="KW26" i="105"/>
  <c r="KV26" i="105"/>
  <c r="KU26" i="105"/>
  <c r="KT26" i="105"/>
  <c r="KS26" i="105"/>
  <c r="KR26" i="105"/>
  <c r="KQ26" i="105"/>
  <c r="KP26" i="105"/>
  <c r="KO26" i="105"/>
  <c r="KN26" i="105"/>
  <c r="KM26" i="105"/>
  <c r="KL26" i="105"/>
  <c r="KK26" i="105"/>
  <c r="KJ26" i="105"/>
  <c r="KI26" i="105"/>
  <c r="KH26" i="105"/>
  <c r="KG26" i="105"/>
  <c r="KF26" i="105"/>
  <c r="KE26" i="105"/>
  <c r="KD26" i="105"/>
  <c r="KC26" i="105"/>
  <c r="KB26" i="105"/>
  <c r="KA26" i="105"/>
  <c r="JZ26" i="105"/>
  <c r="JY26" i="105"/>
  <c r="JX26" i="105"/>
  <c r="JW26" i="105"/>
  <c r="JV26" i="105"/>
  <c r="JU26" i="105"/>
  <c r="JT26" i="105"/>
  <c r="JS26" i="105"/>
  <c r="JR26" i="105"/>
  <c r="JQ26" i="105"/>
  <c r="JP26" i="105"/>
  <c r="JO26" i="105"/>
  <c r="JN26" i="105"/>
  <c r="JM26" i="105"/>
  <c r="JL26" i="105"/>
  <c r="JK26" i="105"/>
  <c r="JJ26" i="105"/>
  <c r="JI26" i="105"/>
  <c r="JH26" i="105"/>
  <c r="JG26" i="105"/>
  <c r="JF26" i="105"/>
  <c r="JE26" i="105"/>
  <c r="JD26" i="105"/>
  <c r="JC26" i="105"/>
  <c r="JB26" i="105"/>
  <c r="JA26" i="105"/>
  <c r="IZ26" i="105"/>
  <c r="IY26" i="105"/>
  <c r="IX26" i="105"/>
  <c r="IW26" i="105"/>
  <c r="IV26" i="105"/>
  <c r="IU26" i="105"/>
  <c r="IT26" i="105"/>
  <c r="IS26" i="105"/>
  <c r="IR26" i="105"/>
  <c r="IQ26" i="105"/>
  <c r="IP26" i="105"/>
  <c r="IO26" i="105"/>
  <c r="IN26" i="105"/>
  <c r="IM26" i="105"/>
  <c r="IL26" i="105"/>
  <c r="IK26" i="105"/>
  <c r="IJ26" i="105"/>
  <c r="II26" i="105"/>
  <c r="IH26" i="105"/>
  <c r="IG26" i="105"/>
  <c r="IF26" i="105"/>
  <c r="IE26" i="105"/>
  <c r="ID26" i="105"/>
  <c r="IC26" i="105"/>
  <c r="IB26" i="105"/>
  <c r="IA26" i="105"/>
  <c r="HZ26" i="105"/>
  <c r="HY26" i="105"/>
  <c r="HX26" i="105"/>
  <c r="HW26" i="105"/>
  <c r="HV26" i="105"/>
  <c r="HU26" i="105"/>
  <c r="HT26" i="105"/>
  <c r="HS26" i="105"/>
  <c r="HR26" i="105"/>
  <c r="HQ26" i="105"/>
  <c r="HP26" i="105"/>
  <c r="HO26" i="105"/>
  <c r="HN26" i="105"/>
  <c r="HM26" i="105"/>
  <c r="HL26" i="105"/>
  <c r="HK26" i="105"/>
  <c r="HJ26" i="105"/>
  <c r="HI26" i="105"/>
  <c r="HH26" i="105"/>
  <c r="HG26" i="105"/>
  <c r="HF26" i="105"/>
  <c r="HE26" i="105"/>
  <c r="HD26" i="105"/>
  <c r="HC26" i="105"/>
  <c r="HB26" i="105"/>
  <c r="HA26" i="105"/>
  <c r="GZ26" i="105"/>
  <c r="GY26" i="105"/>
  <c r="GX26" i="105"/>
  <c r="GW26" i="105"/>
  <c r="GV26" i="105"/>
  <c r="GU26" i="105"/>
  <c r="GT26" i="105"/>
  <c r="GS26" i="105"/>
  <c r="GR26" i="105"/>
  <c r="GQ26" i="105"/>
  <c r="GP26" i="105"/>
  <c r="GO26" i="105"/>
  <c r="GN26" i="105"/>
  <c r="GM26" i="105"/>
  <c r="GL26" i="105"/>
  <c r="GK26" i="105"/>
  <c r="GJ26" i="105"/>
  <c r="GI26" i="105"/>
  <c r="GH26" i="105"/>
  <c r="GG26" i="105"/>
  <c r="GF26" i="105"/>
  <c r="GE26" i="105"/>
  <c r="GD26" i="105"/>
  <c r="GC26" i="105"/>
  <c r="GB26" i="105"/>
  <c r="GA26" i="105"/>
  <c r="FZ26" i="105"/>
  <c r="FY26" i="105"/>
  <c r="FX26" i="105"/>
  <c r="FW26" i="105"/>
  <c r="FV26" i="105"/>
  <c r="FU26" i="105"/>
  <c r="FT26" i="105"/>
  <c r="FS26" i="105"/>
  <c r="FR26" i="105"/>
  <c r="FQ26" i="105"/>
  <c r="FP26" i="105"/>
  <c r="FO26" i="105"/>
  <c r="FN26" i="105"/>
  <c r="FM26" i="105"/>
  <c r="FL26" i="105"/>
  <c r="FK26" i="105"/>
  <c r="FJ26" i="105"/>
  <c r="FI26" i="105"/>
  <c r="FH26" i="105"/>
  <c r="FG26" i="105"/>
  <c r="FF26" i="105"/>
  <c r="FE26" i="105"/>
  <c r="FD26" i="105"/>
  <c r="FC26" i="105"/>
  <c r="FB26" i="105"/>
  <c r="FA26" i="105"/>
  <c r="EZ26" i="105"/>
  <c r="EY26" i="105"/>
  <c r="EX26" i="105"/>
  <c r="EW26" i="105"/>
  <c r="EV26" i="105"/>
  <c r="EU26" i="105"/>
  <c r="ET26" i="105"/>
  <c r="ES26" i="105"/>
  <c r="ER26" i="105"/>
  <c r="EQ26" i="105"/>
  <c r="EP26" i="105"/>
  <c r="EO26" i="105"/>
  <c r="EN26" i="105"/>
  <c r="EM26" i="105"/>
  <c r="EL26" i="105"/>
  <c r="EK26" i="105"/>
  <c r="EJ26" i="105"/>
  <c r="EI26" i="105"/>
  <c r="EH26" i="105"/>
  <c r="EG26" i="105"/>
  <c r="EF26" i="105"/>
  <c r="EE26" i="105"/>
  <c r="ED26" i="105"/>
  <c r="EC26" i="105"/>
  <c r="EB26" i="105"/>
  <c r="EA26" i="105"/>
  <c r="DZ26" i="105"/>
  <c r="DY26" i="105"/>
  <c r="DX26" i="105"/>
  <c r="DW26" i="105"/>
  <c r="DV26" i="105"/>
  <c r="DU26" i="105"/>
  <c r="DT26" i="105"/>
  <c r="DS26" i="105"/>
  <c r="DR26" i="105"/>
  <c r="DQ26" i="105"/>
  <c r="DP26" i="105"/>
  <c r="DO26" i="105"/>
  <c r="DN26" i="105"/>
  <c r="DM26" i="105"/>
  <c r="DL26" i="105"/>
  <c r="DK26" i="105"/>
  <c r="DJ26" i="105"/>
  <c r="DI26" i="105"/>
  <c r="DH26" i="105"/>
  <c r="DG26" i="105"/>
  <c r="DF26" i="105"/>
  <c r="DE26" i="105"/>
  <c r="DD26" i="105"/>
  <c r="DC26" i="105"/>
  <c r="DB26" i="105"/>
  <c r="DA26" i="105"/>
  <c r="CZ26" i="105"/>
  <c r="CY26" i="105"/>
  <c r="CX26" i="105"/>
  <c r="CW26" i="105"/>
  <c r="CV26" i="105"/>
  <c r="CU26" i="105"/>
  <c r="CT26" i="105"/>
  <c r="CS26" i="105"/>
  <c r="CR26" i="105"/>
  <c r="CQ26" i="105"/>
  <c r="CP26" i="105"/>
  <c r="CO26" i="105"/>
  <c r="CN26" i="105"/>
  <c r="CM26" i="105"/>
  <c r="CL26" i="105"/>
  <c r="CK26" i="105"/>
  <c r="CJ26" i="105"/>
  <c r="CI26" i="105"/>
  <c r="CH26" i="105"/>
  <c r="CG26" i="105"/>
  <c r="CF26" i="105"/>
  <c r="CE26" i="105"/>
  <c r="CD26" i="105"/>
  <c r="CC26" i="105"/>
  <c r="CB26" i="105"/>
  <c r="CA26" i="105"/>
  <c r="BZ26" i="105"/>
  <c r="BY26" i="105"/>
  <c r="BX26" i="105"/>
  <c r="BW26" i="105"/>
  <c r="BV26" i="105"/>
  <c r="BU26" i="105"/>
  <c r="BT26" i="105"/>
  <c r="BS26" i="105"/>
  <c r="BR26" i="105"/>
  <c r="BQ26" i="105"/>
  <c r="BP26" i="105"/>
  <c r="BO26" i="105"/>
  <c r="BN26" i="105"/>
  <c r="BM26" i="105"/>
  <c r="BL26" i="105"/>
  <c r="BK26" i="105"/>
  <c r="BJ26" i="105"/>
  <c r="BI26" i="105"/>
  <c r="BH26" i="105"/>
  <c r="BG26" i="105"/>
  <c r="BF26" i="105"/>
  <c r="BE26" i="105"/>
  <c r="BD26" i="105"/>
  <c r="BC26" i="105"/>
  <c r="BB26" i="105"/>
  <c r="BA26" i="105"/>
  <c r="AZ26" i="105"/>
  <c r="AY26" i="105"/>
  <c r="AX26" i="105"/>
  <c r="AW26" i="105"/>
  <c r="AV26" i="105"/>
  <c r="AU26" i="105"/>
  <c r="AT26" i="105"/>
  <c r="AS26" i="105"/>
  <c r="AR26" i="105"/>
  <c r="AQ26" i="105"/>
  <c r="AP26" i="105"/>
  <c r="AO26" i="105"/>
  <c r="AN26" i="105"/>
  <c r="AM26" i="105"/>
  <c r="AL26" i="105"/>
  <c r="AK26" i="105"/>
  <c r="AJ26" i="105"/>
  <c r="AI26" i="105"/>
  <c r="AH26" i="105"/>
  <c r="AG26" i="105"/>
  <c r="AF26" i="105"/>
  <c r="AE26" i="105"/>
  <c r="AD26" i="105"/>
  <c r="AC26" i="105"/>
  <c r="AB26" i="105"/>
  <c r="AA26" i="105"/>
  <c r="Z26" i="105"/>
  <c r="Y26" i="105"/>
  <c r="X26" i="105"/>
  <c r="W26" i="105"/>
  <c r="V26" i="105"/>
  <c r="U26" i="105"/>
  <c r="T26" i="105"/>
  <c r="S26" i="105"/>
  <c r="R26" i="105"/>
  <c r="Q26" i="105"/>
  <c r="P26" i="105"/>
  <c r="O26" i="105"/>
  <c r="N26" i="105"/>
  <c r="M26" i="105"/>
  <c r="L26" i="105"/>
  <c r="K26" i="105"/>
  <c r="J26" i="105"/>
  <c r="I26" i="105"/>
  <c r="H26" i="105"/>
  <c r="G26" i="105"/>
  <c r="F26" i="105"/>
  <c r="E26" i="105"/>
  <c r="D26" i="105"/>
  <c r="NV23" i="105"/>
  <c r="NU23" i="105"/>
  <c r="NT23" i="105"/>
  <c r="NS23" i="105"/>
  <c r="NR23" i="105"/>
  <c r="NQ23" i="105"/>
  <c r="NP23" i="105"/>
  <c r="NO23" i="105"/>
  <c r="NN23" i="105"/>
  <c r="NM23" i="105"/>
  <c r="NL23" i="105"/>
  <c r="NK23" i="105"/>
  <c r="NJ23" i="105"/>
  <c r="NI23" i="105"/>
  <c r="NH23" i="105"/>
  <c r="NG23" i="105"/>
  <c r="NF23" i="105"/>
  <c r="NE23" i="105"/>
  <c r="ND23" i="105"/>
  <c r="NC23" i="105"/>
  <c r="NB23" i="105"/>
  <c r="NA23" i="105"/>
  <c r="MZ23" i="105"/>
  <c r="MY23" i="105"/>
  <c r="MX23" i="105"/>
  <c r="MW23" i="105"/>
  <c r="MV23" i="105"/>
  <c r="MU23" i="105"/>
  <c r="MT23" i="105"/>
  <c r="MS23" i="105"/>
  <c r="MR23" i="105"/>
  <c r="MQ23" i="105"/>
  <c r="MP23" i="105"/>
  <c r="MO23" i="105"/>
  <c r="MN23" i="105"/>
  <c r="MM23" i="105"/>
  <c r="ML23" i="105"/>
  <c r="MK23" i="105"/>
  <c r="MJ23" i="105"/>
  <c r="MI23" i="105"/>
  <c r="MH23" i="105"/>
  <c r="MG23" i="105"/>
  <c r="MF23" i="105"/>
  <c r="ME23" i="105"/>
  <c r="MD23" i="105"/>
  <c r="MC23" i="105"/>
  <c r="MB23" i="105"/>
  <c r="MB24" i="105" s="1"/>
  <c r="MA23" i="105"/>
  <c r="LZ23" i="105"/>
  <c r="LY23" i="105"/>
  <c r="LX23" i="105"/>
  <c r="LW23" i="105"/>
  <c r="LV23" i="105"/>
  <c r="LU23" i="105"/>
  <c r="LT23" i="105"/>
  <c r="LS23" i="105"/>
  <c r="LR23" i="105"/>
  <c r="LQ23" i="105"/>
  <c r="LP23" i="105"/>
  <c r="LO23" i="105"/>
  <c r="LN23" i="105"/>
  <c r="LM23" i="105"/>
  <c r="LL23" i="105"/>
  <c r="LK23" i="105"/>
  <c r="LJ23" i="105"/>
  <c r="LI23" i="105"/>
  <c r="LH23" i="105"/>
  <c r="LG23" i="105"/>
  <c r="LF23" i="105"/>
  <c r="LE23" i="105"/>
  <c r="LD23" i="105"/>
  <c r="LC23" i="105"/>
  <c r="LB23" i="105"/>
  <c r="LA23" i="105"/>
  <c r="KZ23" i="105"/>
  <c r="KY23" i="105"/>
  <c r="KX23" i="105"/>
  <c r="KW23" i="105"/>
  <c r="KV23" i="105"/>
  <c r="KU23" i="105"/>
  <c r="KT23" i="105"/>
  <c r="KS23" i="105"/>
  <c r="KR23" i="105"/>
  <c r="KQ23" i="105"/>
  <c r="KP23" i="105"/>
  <c r="KO23" i="105"/>
  <c r="KN23" i="105"/>
  <c r="KM23" i="105"/>
  <c r="KL23" i="105"/>
  <c r="KK23" i="105"/>
  <c r="KJ23" i="105"/>
  <c r="KI23" i="105"/>
  <c r="KH23" i="105"/>
  <c r="KG23" i="105"/>
  <c r="KF23" i="105"/>
  <c r="KE23" i="105"/>
  <c r="KD23" i="105"/>
  <c r="KC23" i="105"/>
  <c r="KB23" i="105"/>
  <c r="KA23" i="105"/>
  <c r="JZ23" i="105"/>
  <c r="JY23" i="105"/>
  <c r="JX23" i="105"/>
  <c r="JW23" i="105"/>
  <c r="JV23" i="105"/>
  <c r="JU23" i="105"/>
  <c r="JT23" i="105"/>
  <c r="JS23" i="105"/>
  <c r="JR23" i="105"/>
  <c r="JQ23" i="105"/>
  <c r="JP23" i="105"/>
  <c r="JO23" i="105"/>
  <c r="JN23" i="105"/>
  <c r="JM23" i="105"/>
  <c r="JL23" i="105"/>
  <c r="JK23" i="105"/>
  <c r="JJ23" i="105"/>
  <c r="JI23" i="105"/>
  <c r="JH23" i="105"/>
  <c r="JG23" i="105"/>
  <c r="JF23" i="105"/>
  <c r="JE23" i="105"/>
  <c r="JD23" i="105"/>
  <c r="JC23" i="105"/>
  <c r="JB23" i="105"/>
  <c r="JA23" i="105"/>
  <c r="IZ23" i="105"/>
  <c r="IY23" i="105"/>
  <c r="IX23" i="105"/>
  <c r="IW23" i="105"/>
  <c r="IV23" i="105"/>
  <c r="IU23" i="105"/>
  <c r="IT23" i="105"/>
  <c r="IS23" i="105"/>
  <c r="IR23" i="105"/>
  <c r="IQ23" i="105"/>
  <c r="IP23" i="105"/>
  <c r="IO23" i="105"/>
  <c r="IN23" i="105"/>
  <c r="IM23" i="105"/>
  <c r="IL23" i="105"/>
  <c r="IK23" i="105"/>
  <c r="IJ23" i="105"/>
  <c r="II23" i="105"/>
  <c r="IH23" i="105"/>
  <c r="IG23" i="105"/>
  <c r="IF23" i="105"/>
  <c r="IE23" i="105"/>
  <c r="ID23" i="105"/>
  <c r="IC23" i="105"/>
  <c r="IB23" i="105"/>
  <c r="IA23" i="105"/>
  <c r="HZ23" i="105"/>
  <c r="HY23" i="105"/>
  <c r="HX23" i="105"/>
  <c r="HW23" i="105"/>
  <c r="HV23" i="105"/>
  <c r="HU23" i="105"/>
  <c r="HT23" i="105"/>
  <c r="HS23" i="105"/>
  <c r="HR23" i="105"/>
  <c r="HQ23" i="105"/>
  <c r="HP23" i="105"/>
  <c r="HO23" i="105"/>
  <c r="HN23" i="105"/>
  <c r="HM23" i="105"/>
  <c r="HL23" i="105"/>
  <c r="HK23" i="105"/>
  <c r="HJ23" i="105"/>
  <c r="HI23" i="105"/>
  <c r="HH23" i="105"/>
  <c r="HG23" i="105"/>
  <c r="HF23" i="105"/>
  <c r="HE23" i="105"/>
  <c r="HD23" i="105"/>
  <c r="HC23" i="105"/>
  <c r="HB23" i="105"/>
  <c r="HA23" i="105"/>
  <c r="GZ23" i="105"/>
  <c r="GY23" i="105"/>
  <c r="GX23" i="105"/>
  <c r="GW23" i="105"/>
  <c r="GV23" i="105"/>
  <c r="GU23" i="105"/>
  <c r="GT23" i="105"/>
  <c r="GS23" i="105"/>
  <c r="GR23" i="105"/>
  <c r="GQ23" i="105"/>
  <c r="GP23" i="105"/>
  <c r="GO23" i="105"/>
  <c r="GN23" i="105"/>
  <c r="GM23" i="105"/>
  <c r="GL23" i="105"/>
  <c r="GK23" i="105"/>
  <c r="GJ23" i="105"/>
  <c r="GI23" i="105"/>
  <c r="GH23" i="105"/>
  <c r="GG23" i="105"/>
  <c r="GF23" i="105"/>
  <c r="GE23" i="105"/>
  <c r="GD23" i="105"/>
  <c r="GC23" i="105"/>
  <c r="GB23" i="105"/>
  <c r="GA23" i="105"/>
  <c r="FZ23" i="105"/>
  <c r="FY23" i="105"/>
  <c r="FX23" i="105"/>
  <c r="FW23" i="105"/>
  <c r="FV23" i="105"/>
  <c r="FU23" i="105"/>
  <c r="FT23" i="105"/>
  <c r="FS23" i="105"/>
  <c r="FR23" i="105"/>
  <c r="FQ23" i="105"/>
  <c r="FP23" i="105"/>
  <c r="FO23" i="105"/>
  <c r="FN23" i="105"/>
  <c r="FM23" i="105"/>
  <c r="FL23" i="105"/>
  <c r="FK23" i="105"/>
  <c r="FJ23" i="105"/>
  <c r="FI23" i="105"/>
  <c r="FH23" i="105"/>
  <c r="FG23" i="105"/>
  <c r="FF23" i="105"/>
  <c r="FE23" i="105"/>
  <c r="FD23" i="105"/>
  <c r="FC23" i="105"/>
  <c r="FB23" i="105"/>
  <c r="FA23" i="105"/>
  <c r="EZ23" i="105"/>
  <c r="EY23" i="105"/>
  <c r="EX23" i="105"/>
  <c r="EW23" i="105"/>
  <c r="EV23" i="105"/>
  <c r="EU23" i="105"/>
  <c r="ET23" i="105"/>
  <c r="ES23" i="105"/>
  <c r="ER23" i="105"/>
  <c r="EQ23" i="105"/>
  <c r="EP23" i="105"/>
  <c r="EO23" i="105"/>
  <c r="EN23" i="105"/>
  <c r="EM23" i="105"/>
  <c r="EL23" i="105"/>
  <c r="EK23" i="105"/>
  <c r="EJ23" i="105"/>
  <c r="EI23" i="105"/>
  <c r="EH23" i="105"/>
  <c r="EG23" i="105"/>
  <c r="EF23" i="105"/>
  <c r="EE23" i="105"/>
  <c r="ED23" i="105"/>
  <c r="EC23" i="105"/>
  <c r="EB23" i="105"/>
  <c r="EA23" i="105"/>
  <c r="DZ23" i="105"/>
  <c r="DY23" i="105"/>
  <c r="DX23" i="105"/>
  <c r="DW23" i="105"/>
  <c r="DV23" i="105"/>
  <c r="DU23" i="105"/>
  <c r="DT23" i="105"/>
  <c r="DS23" i="105"/>
  <c r="DR23" i="105"/>
  <c r="DQ23" i="105"/>
  <c r="DP23" i="105"/>
  <c r="DO23" i="105"/>
  <c r="DN23" i="105"/>
  <c r="DM23" i="105"/>
  <c r="DL23" i="105"/>
  <c r="DK23" i="105"/>
  <c r="DJ23" i="105"/>
  <c r="DI23" i="105"/>
  <c r="DH23" i="105"/>
  <c r="DG23" i="105"/>
  <c r="DF23" i="105"/>
  <c r="DE23" i="105"/>
  <c r="DD23" i="105"/>
  <c r="DC23" i="105"/>
  <c r="DB23" i="105"/>
  <c r="DA23" i="105"/>
  <c r="CZ23" i="105"/>
  <c r="CY23" i="105"/>
  <c r="CX23" i="105"/>
  <c r="CW23" i="105"/>
  <c r="CV23" i="105"/>
  <c r="CU23" i="105"/>
  <c r="CT23" i="105"/>
  <c r="CS23" i="105"/>
  <c r="CR23" i="105"/>
  <c r="CQ23" i="105"/>
  <c r="CP23" i="105"/>
  <c r="CO23" i="105"/>
  <c r="CN23" i="105"/>
  <c r="CM23" i="105"/>
  <c r="CL23" i="105"/>
  <c r="CK23" i="105"/>
  <c r="CJ23" i="105"/>
  <c r="CI23" i="105"/>
  <c r="CH23" i="105"/>
  <c r="CG23" i="105"/>
  <c r="CF23" i="105"/>
  <c r="CE23" i="105"/>
  <c r="CD23" i="105"/>
  <c r="CC23" i="105"/>
  <c r="CB23" i="105"/>
  <c r="CA23" i="105"/>
  <c r="BZ23" i="105"/>
  <c r="BY23" i="105"/>
  <c r="BX23" i="105"/>
  <c r="BW23" i="105"/>
  <c r="BV23" i="105"/>
  <c r="BU23" i="105"/>
  <c r="BT23" i="105"/>
  <c r="BS23" i="105"/>
  <c r="BR23" i="105"/>
  <c r="BQ23" i="105"/>
  <c r="BP23" i="105"/>
  <c r="BO23" i="105"/>
  <c r="BN23" i="105"/>
  <c r="BM23" i="105"/>
  <c r="BL23" i="105"/>
  <c r="BK23" i="105"/>
  <c r="BJ23" i="105"/>
  <c r="BI23" i="105"/>
  <c r="BH23" i="105"/>
  <c r="BG23" i="105"/>
  <c r="BF23" i="105"/>
  <c r="BE23" i="105"/>
  <c r="BD23" i="105"/>
  <c r="BC23" i="105"/>
  <c r="BB23" i="105"/>
  <c r="BA23" i="105"/>
  <c r="AZ23" i="105"/>
  <c r="AY23" i="105"/>
  <c r="AX23" i="105"/>
  <c r="AW23" i="105"/>
  <c r="AV23" i="105"/>
  <c r="AU23" i="105"/>
  <c r="AT23" i="105"/>
  <c r="AS23" i="105"/>
  <c r="AR23" i="105"/>
  <c r="AQ23" i="105"/>
  <c r="AP23" i="105"/>
  <c r="AO23" i="105"/>
  <c r="AN23" i="105"/>
  <c r="AM23" i="105"/>
  <c r="AL23" i="105"/>
  <c r="AK23" i="105"/>
  <c r="AJ23" i="105"/>
  <c r="AI23" i="105"/>
  <c r="AH23" i="105"/>
  <c r="AG23" i="105"/>
  <c r="AF23" i="105"/>
  <c r="AE23" i="105"/>
  <c r="AD23" i="105"/>
  <c r="AC23" i="105"/>
  <c r="AB23" i="105"/>
  <c r="AA23" i="105"/>
  <c r="Z23" i="105"/>
  <c r="Y23" i="105"/>
  <c r="X23" i="105"/>
  <c r="W23" i="105"/>
  <c r="V23" i="105"/>
  <c r="U23" i="105"/>
  <c r="T23" i="105"/>
  <c r="S23" i="105"/>
  <c r="R23" i="105"/>
  <c r="Q23" i="105"/>
  <c r="P23" i="105"/>
  <c r="O23" i="105"/>
  <c r="N23" i="105"/>
  <c r="M23" i="105"/>
  <c r="L23" i="105"/>
  <c r="K23" i="105"/>
  <c r="J23" i="105"/>
  <c r="I23" i="105"/>
  <c r="H23" i="105"/>
  <c r="G23" i="105"/>
  <c r="F23" i="105"/>
  <c r="E23" i="105"/>
  <c r="D23" i="105"/>
  <c r="NV22" i="105"/>
  <c r="NU22" i="105"/>
  <c r="NT22" i="105"/>
  <c r="NS22" i="105"/>
  <c r="NR22" i="105"/>
  <c r="NQ22" i="105"/>
  <c r="NP22" i="105"/>
  <c r="NO22" i="105"/>
  <c r="NN22" i="105"/>
  <c r="NM22" i="105"/>
  <c r="NL22" i="105"/>
  <c r="NK22" i="105"/>
  <c r="NJ22" i="105"/>
  <c r="NI22" i="105"/>
  <c r="NH22" i="105"/>
  <c r="NG22" i="105"/>
  <c r="NF22" i="105"/>
  <c r="NE22" i="105"/>
  <c r="ND22" i="105"/>
  <c r="NC22" i="105"/>
  <c r="NB22" i="105"/>
  <c r="NA22" i="105"/>
  <c r="MZ22" i="105"/>
  <c r="MY22" i="105"/>
  <c r="MX22" i="105"/>
  <c r="MW22" i="105"/>
  <c r="MV22" i="105"/>
  <c r="MU22" i="105"/>
  <c r="MT22" i="105"/>
  <c r="MS22" i="105"/>
  <c r="MR22" i="105"/>
  <c r="MQ22" i="105"/>
  <c r="MP22" i="105"/>
  <c r="MO22" i="105"/>
  <c r="MN22" i="105"/>
  <c r="MM22" i="105"/>
  <c r="ML22" i="105"/>
  <c r="MK22" i="105"/>
  <c r="MJ22" i="105"/>
  <c r="MI22" i="105"/>
  <c r="MH22" i="105"/>
  <c r="MG22" i="105"/>
  <c r="MF22" i="105"/>
  <c r="ME22" i="105"/>
  <c r="MD22" i="105"/>
  <c r="MC22" i="105"/>
  <c r="MB22" i="105"/>
  <c r="MA22" i="105"/>
  <c r="LZ22" i="105"/>
  <c r="LY22" i="105"/>
  <c r="LX22" i="105"/>
  <c r="LW22" i="105"/>
  <c r="LV22" i="105"/>
  <c r="LU22" i="105"/>
  <c r="LT22" i="105"/>
  <c r="LS22" i="105"/>
  <c r="LR22" i="105"/>
  <c r="LQ22" i="105"/>
  <c r="LP22" i="105"/>
  <c r="LO22" i="105"/>
  <c r="LN22" i="105"/>
  <c r="LM22" i="105"/>
  <c r="LL22" i="105"/>
  <c r="LK22" i="105"/>
  <c r="LJ22" i="105"/>
  <c r="LI22" i="105"/>
  <c r="LH22" i="105"/>
  <c r="LG22" i="105"/>
  <c r="LF22" i="105"/>
  <c r="LE22" i="105"/>
  <c r="LD22" i="105"/>
  <c r="LC22" i="105"/>
  <c r="LB22" i="105"/>
  <c r="LA22" i="105"/>
  <c r="KZ22" i="105"/>
  <c r="KY22" i="105"/>
  <c r="KX22" i="105"/>
  <c r="KW22" i="105"/>
  <c r="KV22" i="105"/>
  <c r="KU22" i="105"/>
  <c r="KT22" i="105"/>
  <c r="KS22" i="105"/>
  <c r="KR22" i="105"/>
  <c r="KQ22" i="105"/>
  <c r="KP22" i="105"/>
  <c r="KO22" i="105"/>
  <c r="KN22" i="105"/>
  <c r="KM22" i="105"/>
  <c r="KL22" i="105"/>
  <c r="KK22" i="105"/>
  <c r="KJ22" i="105"/>
  <c r="KI22" i="105"/>
  <c r="KH22" i="105"/>
  <c r="KG22" i="105"/>
  <c r="KF22" i="105"/>
  <c r="KE22" i="105"/>
  <c r="KD22" i="105"/>
  <c r="KC22" i="105"/>
  <c r="KB22" i="105"/>
  <c r="KA22" i="105"/>
  <c r="JZ22" i="105"/>
  <c r="JY22" i="105"/>
  <c r="JX22" i="105"/>
  <c r="JW22" i="105"/>
  <c r="JV22" i="105"/>
  <c r="JU22" i="105"/>
  <c r="JT22" i="105"/>
  <c r="JS22" i="105"/>
  <c r="JR22" i="105"/>
  <c r="JQ22" i="105"/>
  <c r="JP22" i="105"/>
  <c r="JO22" i="105"/>
  <c r="JN22" i="105"/>
  <c r="JM22" i="105"/>
  <c r="JL22" i="105"/>
  <c r="JK22" i="105"/>
  <c r="JJ22" i="105"/>
  <c r="JI22" i="105"/>
  <c r="JH22" i="105"/>
  <c r="JG22" i="105"/>
  <c r="JF22" i="105"/>
  <c r="JE22" i="105"/>
  <c r="JD22" i="105"/>
  <c r="JC22" i="105"/>
  <c r="JB22" i="105"/>
  <c r="JA22" i="105"/>
  <c r="IZ22" i="105"/>
  <c r="IY22" i="105"/>
  <c r="IX22" i="105"/>
  <c r="IW22" i="105"/>
  <c r="IV22" i="105"/>
  <c r="IU22" i="105"/>
  <c r="IT22" i="105"/>
  <c r="IS22" i="105"/>
  <c r="IR22" i="105"/>
  <c r="IQ22" i="105"/>
  <c r="IP22" i="105"/>
  <c r="IO22" i="105"/>
  <c r="IN22" i="105"/>
  <c r="IM22" i="105"/>
  <c r="IL22" i="105"/>
  <c r="IK22" i="105"/>
  <c r="IJ22" i="105"/>
  <c r="II22" i="105"/>
  <c r="IH22" i="105"/>
  <c r="IG22" i="105"/>
  <c r="IF22" i="105"/>
  <c r="IE22" i="105"/>
  <c r="ID22" i="105"/>
  <c r="IC22" i="105"/>
  <c r="IB22" i="105"/>
  <c r="IA22" i="105"/>
  <c r="HZ22" i="105"/>
  <c r="HY22" i="105"/>
  <c r="HX22" i="105"/>
  <c r="HW22" i="105"/>
  <c r="HV22" i="105"/>
  <c r="HU22" i="105"/>
  <c r="HT22" i="105"/>
  <c r="HS22" i="105"/>
  <c r="HR22" i="105"/>
  <c r="HQ22" i="105"/>
  <c r="HP22" i="105"/>
  <c r="HO22" i="105"/>
  <c r="HN22" i="105"/>
  <c r="HM22" i="105"/>
  <c r="HL22" i="105"/>
  <c r="HK22" i="105"/>
  <c r="HJ22" i="105"/>
  <c r="HI22" i="105"/>
  <c r="HH22" i="105"/>
  <c r="HG22" i="105"/>
  <c r="HF22" i="105"/>
  <c r="HE22" i="105"/>
  <c r="HD22" i="105"/>
  <c r="HC22" i="105"/>
  <c r="HB22" i="105"/>
  <c r="HA22" i="105"/>
  <c r="GZ22" i="105"/>
  <c r="GY22" i="105"/>
  <c r="GX22" i="105"/>
  <c r="GW22" i="105"/>
  <c r="GV22" i="105"/>
  <c r="GU22" i="105"/>
  <c r="GT22" i="105"/>
  <c r="GS22" i="105"/>
  <c r="GR22" i="105"/>
  <c r="GQ22" i="105"/>
  <c r="GP22" i="105"/>
  <c r="GO22" i="105"/>
  <c r="GN22" i="105"/>
  <c r="GM22" i="105"/>
  <c r="GL22" i="105"/>
  <c r="GK22" i="105"/>
  <c r="GJ22" i="105"/>
  <c r="GI22" i="105"/>
  <c r="GH22" i="105"/>
  <c r="GG22" i="105"/>
  <c r="GF22" i="105"/>
  <c r="GE22" i="105"/>
  <c r="GD22" i="105"/>
  <c r="GC22" i="105"/>
  <c r="GB22" i="105"/>
  <c r="GA22" i="105"/>
  <c r="FZ22" i="105"/>
  <c r="FY22" i="105"/>
  <c r="FX22" i="105"/>
  <c r="FW22" i="105"/>
  <c r="FV22" i="105"/>
  <c r="FU22" i="105"/>
  <c r="FT22" i="105"/>
  <c r="FS22" i="105"/>
  <c r="FR22" i="105"/>
  <c r="FQ22" i="105"/>
  <c r="FP22" i="105"/>
  <c r="FO22" i="105"/>
  <c r="FN22" i="105"/>
  <c r="FM22" i="105"/>
  <c r="FL22" i="105"/>
  <c r="FK22" i="105"/>
  <c r="FJ22" i="105"/>
  <c r="FI22" i="105"/>
  <c r="FH22" i="105"/>
  <c r="FG22" i="105"/>
  <c r="FF22" i="105"/>
  <c r="FE22" i="105"/>
  <c r="FD22" i="105"/>
  <c r="FC22" i="105"/>
  <c r="FB22" i="105"/>
  <c r="FA22" i="105"/>
  <c r="EZ22" i="105"/>
  <c r="EY22" i="105"/>
  <c r="EX22" i="105"/>
  <c r="EW22" i="105"/>
  <c r="EV22" i="105"/>
  <c r="EU22" i="105"/>
  <c r="ET22" i="105"/>
  <c r="ES22" i="105"/>
  <c r="ER22" i="105"/>
  <c r="EQ22" i="105"/>
  <c r="EP22" i="105"/>
  <c r="EO22" i="105"/>
  <c r="EN22" i="105"/>
  <c r="EM22" i="105"/>
  <c r="EL22" i="105"/>
  <c r="EK22" i="105"/>
  <c r="EJ22" i="105"/>
  <c r="EI22" i="105"/>
  <c r="EH22" i="105"/>
  <c r="EG22" i="105"/>
  <c r="EF22" i="105"/>
  <c r="EE22" i="105"/>
  <c r="ED22" i="105"/>
  <c r="EC22" i="105"/>
  <c r="EB22" i="105"/>
  <c r="EA22" i="105"/>
  <c r="DZ22" i="105"/>
  <c r="DY22" i="105"/>
  <c r="DX22" i="105"/>
  <c r="DW22" i="105"/>
  <c r="DV22" i="105"/>
  <c r="DU22" i="105"/>
  <c r="DT22" i="105"/>
  <c r="DS22" i="105"/>
  <c r="DR22" i="105"/>
  <c r="DQ22" i="105"/>
  <c r="DP22" i="105"/>
  <c r="DO22" i="105"/>
  <c r="DN22" i="105"/>
  <c r="DM22" i="105"/>
  <c r="DL22" i="105"/>
  <c r="DK22" i="105"/>
  <c r="DJ22" i="105"/>
  <c r="DI22" i="105"/>
  <c r="DH22" i="105"/>
  <c r="DG22" i="105"/>
  <c r="DF22" i="105"/>
  <c r="DE22" i="105"/>
  <c r="DD22" i="105"/>
  <c r="DC22" i="105"/>
  <c r="DB22" i="105"/>
  <c r="DA22" i="105"/>
  <c r="CZ22" i="105"/>
  <c r="CY22" i="105"/>
  <c r="CX22" i="105"/>
  <c r="CW22" i="105"/>
  <c r="CV22" i="105"/>
  <c r="CU22" i="105"/>
  <c r="CT22" i="105"/>
  <c r="CS22" i="105"/>
  <c r="CR22" i="105"/>
  <c r="CQ22" i="105"/>
  <c r="CP22" i="105"/>
  <c r="CO22" i="105"/>
  <c r="CN22" i="105"/>
  <c r="CM22" i="105"/>
  <c r="CL22" i="105"/>
  <c r="CK22" i="105"/>
  <c r="CJ22" i="105"/>
  <c r="CI22" i="105"/>
  <c r="CH22" i="105"/>
  <c r="CG22" i="105"/>
  <c r="CF22" i="105"/>
  <c r="CE22" i="105"/>
  <c r="CD22" i="105"/>
  <c r="CC22" i="105"/>
  <c r="CB22" i="105"/>
  <c r="CA22" i="105"/>
  <c r="BZ22" i="105"/>
  <c r="BY22" i="105"/>
  <c r="BX22" i="105"/>
  <c r="BW22" i="105"/>
  <c r="BV22" i="105"/>
  <c r="BU22" i="105"/>
  <c r="BT22" i="105"/>
  <c r="BS22" i="105"/>
  <c r="BR22" i="105"/>
  <c r="BQ22" i="105"/>
  <c r="BP22" i="105"/>
  <c r="BO22" i="105"/>
  <c r="BN22" i="105"/>
  <c r="BM22" i="105"/>
  <c r="BL22" i="105"/>
  <c r="BK22" i="105"/>
  <c r="BJ22" i="105"/>
  <c r="BI22" i="105"/>
  <c r="BH22" i="105"/>
  <c r="BG22" i="105"/>
  <c r="BF22" i="105"/>
  <c r="BE22" i="105"/>
  <c r="BD22" i="105"/>
  <c r="BC22" i="105"/>
  <c r="BB22" i="105"/>
  <c r="BA22" i="105"/>
  <c r="AZ22" i="105"/>
  <c r="AY22" i="105"/>
  <c r="AX22" i="105"/>
  <c r="AW22" i="105"/>
  <c r="AV22" i="105"/>
  <c r="AU22" i="105"/>
  <c r="AT22" i="105"/>
  <c r="AS22" i="105"/>
  <c r="AR22" i="105"/>
  <c r="AQ22" i="105"/>
  <c r="AP22" i="105"/>
  <c r="AO22" i="105"/>
  <c r="AN22" i="105"/>
  <c r="AM22" i="105"/>
  <c r="AL22" i="105"/>
  <c r="AK22" i="105"/>
  <c r="AJ22" i="105"/>
  <c r="AI22" i="105"/>
  <c r="AH22" i="105"/>
  <c r="AG22" i="105"/>
  <c r="AF22" i="105"/>
  <c r="AE22" i="105"/>
  <c r="AD22" i="105"/>
  <c r="AC22" i="105"/>
  <c r="AB22" i="105"/>
  <c r="AA22" i="105"/>
  <c r="Z22" i="105"/>
  <c r="Y22" i="105"/>
  <c r="X22" i="105"/>
  <c r="W22" i="105"/>
  <c r="V22" i="105"/>
  <c r="U22" i="105"/>
  <c r="T22" i="105"/>
  <c r="S22" i="105"/>
  <c r="R22" i="105"/>
  <c r="Q22" i="105"/>
  <c r="P22" i="105"/>
  <c r="O22" i="105"/>
  <c r="N22" i="105"/>
  <c r="M22" i="105"/>
  <c r="L22" i="105"/>
  <c r="K22" i="105"/>
  <c r="J22" i="105"/>
  <c r="I22" i="105"/>
  <c r="H22" i="105"/>
  <c r="G22" i="105"/>
  <c r="F22" i="105"/>
  <c r="E22" i="105"/>
  <c r="D22" i="105"/>
  <c r="NV21" i="105"/>
  <c r="NV24" i="105" s="1"/>
  <c r="NU21" i="105"/>
  <c r="NU24" i="105" s="1"/>
  <c r="NT21" i="105"/>
  <c r="NT24" i="105" s="1"/>
  <c r="NS21" i="105"/>
  <c r="NR21" i="105"/>
  <c r="NQ21" i="105"/>
  <c r="NP21" i="105"/>
  <c r="NO21" i="105"/>
  <c r="NN21" i="105"/>
  <c r="NN24" i="105" s="1"/>
  <c r="NM21" i="105"/>
  <c r="NM24" i="105" s="1"/>
  <c r="NL21" i="105"/>
  <c r="NL24" i="105" s="1"/>
  <c r="NK21" i="105"/>
  <c r="NJ21" i="105"/>
  <c r="NI21" i="105"/>
  <c r="NI24" i="105" s="1"/>
  <c r="NH21" i="105"/>
  <c r="NG21" i="105"/>
  <c r="NF21" i="105"/>
  <c r="NF24" i="105" s="1"/>
  <c r="NE21" i="105"/>
  <c r="NE24" i="105" s="1"/>
  <c r="ND21" i="105"/>
  <c r="ND24" i="105" s="1"/>
  <c r="NC21" i="105"/>
  <c r="NB21" i="105"/>
  <c r="NA21" i="105"/>
  <c r="NA24" i="105" s="1"/>
  <c r="MZ21" i="105"/>
  <c r="MY21" i="105"/>
  <c r="MX21" i="105"/>
  <c r="MX24" i="105" s="1"/>
  <c r="MW21" i="105"/>
  <c r="MV21" i="105"/>
  <c r="MU21" i="105"/>
  <c r="MT21" i="105"/>
  <c r="MS21" i="105"/>
  <c r="MS24" i="105" s="1"/>
  <c r="MR21" i="105"/>
  <c r="MQ21" i="105"/>
  <c r="MP21" i="105"/>
  <c r="MP24" i="105" s="1"/>
  <c r="MO21" i="105"/>
  <c r="MO24" i="105" s="1"/>
  <c r="MN21" i="105"/>
  <c r="MN24" i="105" s="1"/>
  <c r="MM21" i="105"/>
  <c r="ML21" i="105"/>
  <c r="MK21" i="105"/>
  <c r="MK24" i="105" s="1"/>
  <c r="MJ21" i="105"/>
  <c r="MI21" i="105"/>
  <c r="MH21" i="105"/>
  <c r="MG21" i="105"/>
  <c r="MF21" i="105"/>
  <c r="ME21" i="105"/>
  <c r="MD21" i="105"/>
  <c r="MC21" i="105"/>
  <c r="MC24" i="105" s="1"/>
  <c r="MB21" i="105"/>
  <c r="MA21" i="105"/>
  <c r="LZ21" i="105"/>
  <c r="LZ24" i="105" s="1"/>
  <c r="LY21" i="105"/>
  <c r="LY24" i="105" s="1"/>
  <c r="LX21" i="105"/>
  <c r="LX24" i="105" s="1"/>
  <c r="LW21" i="105"/>
  <c r="LV21" i="105"/>
  <c r="LU21" i="105"/>
  <c r="LU24" i="105" s="1"/>
  <c r="LT21" i="105"/>
  <c r="LS21" i="105"/>
  <c r="LR21" i="105"/>
  <c r="LR24" i="105" s="1"/>
  <c r="LQ21" i="105"/>
  <c r="LQ24" i="105" s="1"/>
  <c r="LP21" i="105"/>
  <c r="LP24" i="105" s="1"/>
  <c r="LO21" i="105"/>
  <c r="LN21" i="105"/>
  <c r="LM21" i="105"/>
  <c r="LM24" i="105" s="1"/>
  <c r="LL21" i="105"/>
  <c r="LK21" i="105"/>
  <c r="LJ21" i="105"/>
  <c r="LJ24" i="105" s="1"/>
  <c r="LI21" i="105"/>
  <c r="LI24" i="105" s="1"/>
  <c r="LH21" i="105"/>
  <c r="LH24" i="105" s="1"/>
  <c r="LG21" i="105"/>
  <c r="LF21" i="105"/>
  <c r="LE21" i="105"/>
  <c r="LE24" i="105" s="1"/>
  <c r="LD21" i="105"/>
  <c r="LC21" i="105"/>
  <c r="LB21" i="105"/>
  <c r="LB24" i="105" s="1"/>
  <c r="LA21" i="105"/>
  <c r="LA24" i="105" s="1"/>
  <c r="KZ21" i="105"/>
  <c r="KZ24" i="105" s="1"/>
  <c r="KY21" i="105"/>
  <c r="KX21" i="105"/>
  <c r="KW21" i="105"/>
  <c r="KW24" i="105" s="1"/>
  <c r="KV21" i="105"/>
  <c r="KU21" i="105"/>
  <c r="KT21" i="105"/>
  <c r="KT24" i="105" s="1"/>
  <c r="KS21" i="105"/>
  <c r="KS24" i="105" s="1"/>
  <c r="KR21" i="105"/>
  <c r="KR24" i="105" s="1"/>
  <c r="KQ21" i="105"/>
  <c r="KP21" i="105"/>
  <c r="KO21" i="105"/>
  <c r="KO24" i="105" s="1"/>
  <c r="KN21" i="105"/>
  <c r="KM21" i="105"/>
  <c r="KL21" i="105"/>
  <c r="KL24" i="105" s="1"/>
  <c r="KK21" i="105"/>
  <c r="KK24" i="105" s="1"/>
  <c r="KJ21" i="105"/>
  <c r="KJ24" i="105" s="1"/>
  <c r="KI21" i="105"/>
  <c r="KH21" i="105"/>
  <c r="KG21" i="105"/>
  <c r="KG24" i="105" s="1"/>
  <c r="KF21" i="105"/>
  <c r="KE21" i="105"/>
  <c r="KD21" i="105"/>
  <c r="KD24" i="105" s="1"/>
  <c r="KC21" i="105"/>
  <c r="KC24" i="105" s="1"/>
  <c r="KB21" i="105"/>
  <c r="KB24" i="105" s="1"/>
  <c r="KA21" i="105"/>
  <c r="JZ21" i="105"/>
  <c r="JY21" i="105"/>
  <c r="JY24" i="105" s="1"/>
  <c r="JX21" i="105"/>
  <c r="JW21" i="105"/>
  <c r="JV21" i="105"/>
  <c r="JV24" i="105" s="1"/>
  <c r="JU21" i="105"/>
  <c r="JU24" i="105" s="1"/>
  <c r="JT21" i="105"/>
  <c r="JT24" i="105" s="1"/>
  <c r="JS21" i="105"/>
  <c r="JR21" i="105"/>
  <c r="JQ21" i="105"/>
  <c r="JQ24" i="105" s="1"/>
  <c r="JP21" i="105"/>
  <c r="JP24" i="105" s="1"/>
  <c r="JO21" i="105"/>
  <c r="JN21" i="105"/>
  <c r="JN24" i="105" s="1"/>
  <c r="JM21" i="105"/>
  <c r="JM24" i="105" s="1"/>
  <c r="JL21" i="105"/>
  <c r="JL24" i="105" s="1"/>
  <c r="JK21" i="105"/>
  <c r="JJ21" i="105"/>
  <c r="JI21" i="105"/>
  <c r="JI24" i="105" s="1"/>
  <c r="JH21" i="105"/>
  <c r="JG21" i="105"/>
  <c r="JF21" i="105"/>
  <c r="JF24" i="105" s="1"/>
  <c r="JE21" i="105"/>
  <c r="JE24" i="105" s="1"/>
  <c r="JD21" i="105"/>
  <c r="JD24" i="105" s="1"/>
  <c r="JC21" i="105"/>
  <c r="JB21" i="105"/>
  <c r="JA21" i="105"/>
  <c r="JA24" i="105" s="1"/>
  <c r="IZ21" i="105"/>
  <c r="IY21" i="105"/>
  <c r="IX21" i="105"/>
  <c r="IX24" i="105" s="1"/>
  <c r="IW21" i="105"/>
  <c r="IW24" i="105" s="1"/>
  <c r="IV21" i="105"/>
  <c r="IV24" i="105" s="1"/>
  <c r="IU21" i="105"/>
  <c r="IT21" i="105"/>
  <c r="IS21" i="105"/>
  <c r="IS24" i="105" s="1"/>
  <c r="IR21" i="105"/>
  <c r="IQ21" i="105"/>
  <c r="IP21" i="105"/>
  <c r="IP24" i="105" s="1"/>
  <c r="IO21" i="105"/>
  <c r="IO24" i="105" s="1"/>
  <c r="IN21" i="105"/>
  <c r="IN24" i="105" s="1"/>
  <c r="IM21" i="105"/>
  <c r="IL21" i="105"/>
  <c r="IK21" i="105"/>
  <c r="IK24" i="105" s="1"/>
  <c r="IJ21" i="105"/>
  <c r="II21" i="105"/>
  <c r="IH21" i="105"/>
  <c r="IH24" i="105" s="1"/>
  <c r="IG21" i="105"/>
  <c r="IG24" i="105" s="1"/>
  <c r="IF21" i="105"/>
  <c r="IF24" i="105" s="1"/>
  <c r="IE21" i="105"/>
  <c r="ID21" i="105"/>
  <c r="IC21" i="105"/>
  <c r="IC24" i="105" s="1"/>
  <c r="IB21" i="105"/>
  <c r="IA21" i="105"/>
  <c r="HZ21" i="105"/>
  <c r="HZ24" i="105" s="1"/>
  <c r="HY21" i="105"/>
  <c r="HY24" i="105" s="1"/>
  <c r="HX21" i="105"/>
  <c r="HX24" i="105" s="1"/>
  <c r="HW21" i="105"/>
  <c r="HV21" i="105"/>
  <c r="HU21" i="105"/>
  <c r="HU24" i="105" s="1"/>
  <c r="HT21" i="105"/>
  <c r="HS21" i="105"/>
  <c r="HR21" i="105"/>
  <c r="HR24" i="105" s="1"/>
  <c r="HQ21" i="105"/>
  <c r="HQ24" i="105" s="1"/>
  <c r="HP21" i="105"/>
  <c r="HP24" i="105" s="1"/>
  <c r="HO21" i="105"/>
  <c r="HN21" i="105"/>
  <c r="HM21" i="105"/>
  <c r="HM24" i="105" s="1"/>
  <c r="HL21" i="105"/>
  <c r="HK21" i="105"/>
  <c r="HJ21" i="105"/>
  <c r="HJ24" i="105" s="1"/>
  <c r="HI21" i="105"/>
  <c r="HI24" i="105" s="1"/>
  <c r="HH21" i="105"/>
  <c r="HH24" i="105" s="1"/>
  <c r="HG21" i="105"/>
  <c r="HF21" i="105"/>
  <c r="HE21" i="105"/>
  <c r="HE24" i="105" s="1"/>
  <c r="HD21" i="105"/>
  <c r="HD24" i="105" s="1"/>
  <c r="HC21" i="105"/>
  <c r="HB21" i="105"/>
  <c r="HB24" i="105" s="1"/>
  <c r="HA21" i="105"/>
  <c r="HA24" i="105" s="1"/>
  <c r="GZ21" i="105"/>
  <c r="GZ24" i="105" s="1"/>
  <c r="GY21" i="105"/>
  <c r="GX21" i="105"/>
  <c r="GW21" i="105"/>
  <c r="GW24" i="105" s="1"/>
  <c r="GV21" i="105"/>
  <c r="GU21" i="105"/>
  <c r="GT21" i="105"/>
  <c r="GT24" i="105" s="1"/>
  <c r="GS21" i="105"/>
  <c r="GS24" i="105" s="1"/>
  <c r="GR21" i="105"/>
  <c r="GR24" i="105" s="1"/>
  <c r="GQ21" i="105"/>
  <c r="GP21" i="105"/>
  <c r="GO21" i="105"/>
  <c r="GO24" i="105" s="1"/>
  <c r="GN21" i="105"/>
  <c r="GM21" i="105"/>
  <c r="GL21" i="105"/>
  <c r="GL24" i="105" s="1"/>
  <c r="GK21" i="105"/>
  <c r="GK24" i="105" s="1"/>
  <c r="GJ21" i="105"/>
  <c r="GJ24" i="105" s="1"/>
  <c r="GI21" i="105"/>
  <c r="GH21" i="105"/>
  <c r="GG21" i="105"/>
  <c r="GG24" i="105" s="1"/>
  <c r="GF21" i="105"/>
  <c r="GE21" i="105"/>
  <c r="GD21" i="105"/>
  <c r="GD24" i="105" s="1"/>
  <c r="GC21" i="105"/>
  <c r="GC24" i="105" s="1"/>
  <c r="GB21" i="105"/>
  <c r="GB24" i="105" s="1"/>
  <c r="GA21" i="105"/>
  <c r="FZ21" i="105"/>
  <c r="FY21" i="105"/>
  <c r="FY24" i="105" s="1"/>
  <c r="FX21" i="105"/>
  <c r="FW21" i="105"/>
  <c r="FV21" i="105"/>
  <c r="FV24" i="105" s="1"/>
  <c r="FU21" i="105"/>
  <c r="FU24" i="105" s="1"/>
  <c r="FT21" i="105"/>
  <c r="FT24" i="105" s="1"/>
  <c r="FS21" i="105"/>
  <c r="FR21" i="105"/>
  <c r="FQ21" i="105"/>
  <c r="FQ24" i="105" s="1"/>
  <c r="FP21" i="105"/>
  <c r="FO21" i="105"/>
  <c r="FN21" i="105"/>
  <c r="FN24" i="105" s="1"/>
  <c r="FM21" i="105"/>
  <c r="FM24" i="105" s="1"/>
  <c r="FL21" i="105"/>
  <c r="FL24" i="105" s="1"/>
  <c r="FK21" i="105"/>
  <c r="FJ21" i="105"/>
  <c r="FI21" i="105"/>
  <c r="FI24" i="105" s="1"/>
  <c r="FH21" i="105"/>
  <c r="FG21" i="105"/>
  <c r="FF21" i="105"/>
  <c r="FF24" i="105" s="1"/>
  <c r="FE21" i="105"/>
  <c r="FE24" i="105" s="1"/>
  <c r="FD21" i="105"/>
  <c r="FD24" i="105" s="1"/>
  <c r="FC21" i="105"/>
  <c r="FB21" i="105"/>
  <c r="FA21" i="105"/>
  <c r="FA24" i="105" s="1"/>
  <c r="EZ21" i="105"/>
  <c r="EY21" i="105"/>
  <c r="EX21" i="105"/>
  <c r="EX24" i="105" s="1"/>
  <c r="EW21" i="105"/>
  <c r="EW24" i="105" s="1"/>
  <c r="EV21" i="105"/>
  <c r="EV24" i="105" s="1"/>
  <c r="EU21" i="105"/>
  <c r="ET21" i="105"/>
  <c r="ES21" i="105"/>
  <c r="ES24" i="105" s="1"/>
  <c r="ER21" i="105"/>
  <c r="EQ21" i="105"/>
  <c r="EP21" i="105"/>
  <c r="EP24" i="105" s="1"/>
  <c r="EO21" i="105"/>
  <c r="EO24" i="105" s="1"/>
  <c r="EN21" i="105"/>
  <c r="EN24" i="105" s="1"/>
  <c r="EM21" i="105"/>
  <c r="EL21" i="105"/>
  <c r="EK21" i="105"/>
  <c r="EK24" i="105" s="1"/>
  <c r="EJ21" i="105"/>
  <c r="EI21" i="105"/>
  <c r="EH21" i="105"/>
  <c r="EH24" i="105" s="1"/>
  <c r="EG21" i="105"/>
  <c r="EG24" i="105" s="1"/>
  <c r="EF21" i="105"/>
  <c r="EF24" i="105" s="1"/>
  <c r="EE21" i="105"/>
  <c r="ED21" i="105"/>
  <c r="EC21" i="105"/>
  <c r="EC24" i="105" s="1"/>
  <c r="EB21" i="105"/>
  <c r="EA21" i="105"/>
  <c r="DZ21" i="105"/>
  <c r="DZ24" i="105" s="1"/>
  <c r="DY21" i="105"/>
  <c r="DY24" i="105" s="1"/>
  <c r="DX21" i="105"/>
  <c r="DX24" i="105" s="1"/>
  <c r="DW21" i="105"/>
  <c r="DV21" i="105"/>
  <c r="DU21" i="105"/>
  <c r="DU24" i="105" s="1"/>
  <c r="DT21" i="105"/>
  <c r="DS21" i="105"/>
  <c r="DR21" i="105"/>
  <c r="DR24" i="105" s="1"/>
  <c r="DQ21" i="105"/>
  <c r="DQ24" i="105" s="1"/>
  <c r="DP21" i="105"/>
  <c r="DP24" i="105" s="1"/>
  <c r="DO21" i="105"/>
  <c r="DN21" i="105"/>
  <c r="DM21" i="105"/>
  <c r="DM24" i="105" s="1"/>
  <c r="DL21" i="105"/>
  <c r="DK21" i="105"/>
  <c r="DJ21" i="105"/>
  <c r="DJ24" i="105" s="1"/>
  <c r="DI21" i="105"/>
  <c r="DI24" i="105" s="1"/>
  <c r="DH21" i="105"/>
  <c r="DH24" i="105" s="1"/>
  <c r="DG21" i="105"/>
  <c r="DF21" i="105"/>
  <c r="DE21" i="105"/>
  <c r="DE24" i="105" s="1"/>
  <c r="DD21" i="105"/>
  <c r="DC21" i="105"/>
  <c r="DB21" i="105"/>
  <c r="DB24" i="105" s="1"/>
  <c r="DA21" i="105"/>
  <c r="DA24" i="105" s="1"/>
  <c r="CZ21" i="105"/>
  <c r="CZ24" i="105" s="1"/>
  <c r="CY21" i="105"/>
  <c r="CX21" i="105"/>
  <c r="CW21" i="105"/>
  <c r="CW24" i="105" s="1"/>
  <c r="CV21" i="105"/>
  <c r="CU21" i="105"/>
  <c r="CT21" i="105"/>
  <c r="CT24" i="105" s="1"/>
  <c r="CS21" i="105"/>
  <c r="CS24" i="105" s="1"/>
  <c r="CR21" i="105"/>
  <c r="CR24" i="105" s="1"/>
  <c r="CQ21" i="105"/>
  <c r="CP21" i="105"/>
  <c r="CO21" i="105"/>
  <c r="CO24" i="105" s="1"/>
  <c r="CN21" i="105"/>
  <c r="CM21" i="105"/>
  <c r="CL21" i="105"/>
  <c r="CL24" i="105" s="1"/>
  <c r="CK21" i="105"/>
  <c r="CK24" i="105" s="1"/>
  <c r="CJ21" i="105"/>
  <c r="CJ24" i="105" s="1"/>
  <c r="CI21" i="105"/>
  <c r="CH21" i="105"/>
  <c r="CG21" i="105"/>
  <c r="CG24" i="105" s="1"/>
  <c r="CF21" i="105"/>
  <c r="CE21" i="105"/>
  <c r="CD21" i="105"/>
  <c r="CD24" i="105" s="1"/>
  <c r="CC21" i="105"/>
  <c r="CC24" i="105" s="1"/>
  <c r="CB21" i="105"/>
  <c r="CB24" i="105" s="1"/>
  <c r="CA21" i="105"/>
  <c r="BZ21" i="105"/>
  <c r="BY21" i="105"/>
  <c r="BY24" i="105" s="1"/>
  <c r="BX21" i="105"/>
  <c r="BW21" i="105"/>
  <c r="BV21" i="105"/>
  <c r="BV24" i="105" s="1"/>
  <c r="BU21" i="105"/>
  <c r="BU24" i="105" s="1"/>
  <c r="BT21" i="105"/>
  <c r="BT24" i="105" s="1"/>
  <c r="BS21" i="105"/>
  <c r="BR21" i="105"/>
  <c r="BQ21" i="105"/>
  <c r="BQ24" i="105" s="1"/>
  <c r="BP21" i="105"/>
  <c r="BO21" i="105"/>
  <c r="BN21" i="105"/>
  <c r="BN24" i="105" s="1"/>
  <c r="BM21" i="105"/>
  <c r="BM24" i="105" s="1"/>
  <c r="BL21" i="105"/>
  <c r="BL24" i="105" s="1"/>
  <c r="BK21" i="105"/>
  <c r="BJ21" i="105"/>
  <c r="BI21" i="105"/>
  <c r="BI24" i="105" s="1"/>
  <c r="BH21" i="105"/>
  <c r="BG21" i="105"/>
  <c r="BF21" i="105"/>
  <c r="BF24" i="105" s="1"/>
  <c r="BE21" i="105"/>
  <c r="BE24" i="105" s="1"/>
  <c r="BD21" i="105"/>
  <c r="BD24" i="105" s="1"/>
  <c r="BC21" i="105"/>
  <c r="BB21" i="105"/>
  <c r="BA21" i="105"/>
  <c r="BA24" i="105" s="1"/>
  <c r="AZ21" i="105"/>
  <c r="AY21" i="105"/>
  <c r="AX21" i="105"/>
  <c r="AX24" i="105" s="1"/>
  <c r="AW21" i="105"/>
  <c r="AW24" i="105" s="1"/>
  <c r="AV21" i="105"/>
  <c r="AV24" i="105" s="1"/>
  <c r="AU21" i="105"/>
  <c r="AT21" i="105"/>
  <c r="AS21" i="105"/>
  <c r="AS24" i="105" s="1"/>
  <c r="AR21" i="105"/>
  <c r="AQ21" i="105"/>
  <c r="AP21" i="105"/>
  <c r="AP24" i="105" s="1"/>
  <c r="AO21" i="105"/>
  <c r="AO24" i="105" s="1"/>
  <c r="AN21" i="105"/>
  <c r="AN24" i="105" s="1"/>
  <c r="AM21" i="105"/>
  <c r="AL21" i="105"/>
  <c r="AK21" i="105"/>
  <c r="AK24" i="105" s="1"/>
  <c r="AJ21" i="105"/>
  <c r="AI21" i="105"/>
  <c r="AH21" i="105"/>
  <c r="AH24" i="105" s="1"/>
  <c r="AG21" i="105"/>
  <c r="AG24" i="105" s="1"/>
  <c r="AF21" i="105"/>
  <c r="AF24" i="105" s="1"/>
  <c r="AE21" i="105"/>
  <c r="AD21" i="105"/>
  <c r="AC21" i="105"/>
  <c r="AC24" i="105" s="1"/>
  <c r="AB21" i="105"/>
  <c r="AA21" i="105"/>
  <c r="Z21" i="105"/>
  <c r="Z24" i="105" s="1"/>
  <c r="Y21" i="105"/>
  <c r="Y24" i="105" s="1"/>
  <c r="X21" i="105"/>
  <c r="X24" i="105" s="1"/>
  <c r="W21" i="105"/>
  <c r="V21" i="105"/>
  <c r="U21" i="105"/>
  <c r="U24" i="105" s="1"/>
  <c r="T21" i="105"/>
  <c r="S21" i="105"/>
  <c r="R21" i="105"/>
  <c r="R24" i="105" s="1"/>
  <c r="Q21" i="105"/>
  <c r="Q24" i="105" s="1"/>
  <c r="P21" i="105"/>
  <c r="P24" i="105" s="1"/>
  <c r="O21" i="105"/>
  <c r="N21" i="105"/>
  <c r="M21" i="105"/>
  <c r="M24" i="105" s="1"/>
  <c r="L21" i="105"/>
  <c r="K21" i="105"/>
  <c r="J21" i="105"/>
  <c r="J24" i="105" s="1"/>
  <c r="I21" i="105"/>
  <c r="I24" i="105" s="1"/>
  <c r="H21" i="105"/>
  <c r="H24" i="105" s="1"/>
  <c r="G21" i="105"/>
  <c r="F21" i="105"/>
  <c r="E21" i="105"/>
  <c r="D21" i="105"/>
  <c r="NW18" i="105"/>
  <c r="NV2" i="105"/>
  <c r="NU2" i="105"/>
  <c r="NT2" i="105"/>
  <c r="NS2" i="105"/>
  <c r="NR2" i="105"/>
  <c r="NQ2" i="105"/>
  <c r="NP2" i="105"/>
  <c r="NO2" i="105"/>
  <c r="NN2" i="105"/>
  <c r="NM2" i="105"/>
  <c r="NL2" i="105"/>
  <c r="NK2" i="105"/>
  <c r="NJ2" i="105"/>
  <c r="NI2" i="105"/>
  <c r="NH2" i="105"/>
  <c r="NG2" i="105"/>
  <c r="NF2" i="105"/>
  <c r="NE2" i="105"/>
  <c r="ND2" i="105"/>
  <c r="NC2" i="105"/>
  <c r="NB2" i="105"/>
  <c r="NA2" i="105"/>
  <c r="MZ2" i="105"/>
  <c r="MY2" i="105"/>
  <c r="MX2" i="105"/>
  <c r="MW2" i="105"/>
  <c r="MV2" i="105"/>
  <c r="MU2" i="105"/>
  <c r="MT2" i="105"/>
  <c r="MS2" i="105"/>
  <c r="MR2" i="105"/>
  <c r="MQ2" i="105"/>
  <c r="MP2" i="105"/>
  <c r="MO2" i="105"/>
  <c r="MN2" i="105"/>
  <c r="MM2" i="105"/>
  <c r="ML2" i="105"/>
  <c r="MK2" i="105"/>
  <c r="MJ2" i="105"/>
  <c r="MI2" i="105"/>
  <c r="MH2" i="105"/>
  <c r="MG2" i="105"/>
  <c r="MF2" i="105"/>
  <c r="ME2" i="105"/>
  <c r="MD2" i="105"/>
  <c r="MC2" i="105"/>
  <c r="MB2" i="105"/>
  <c r="MA2" i="105"/>
  <c r="LZ2" i="105"/>
  <c r="LY2" i="105"/>
  <c r="LX2" i="105"/>
  <c r="LW2" i="105"/>
  <c r="LV2" i="105"/>
  <c r="LU2" i="105"/>
  <c r="LT2" i="105"/>
  <c r="LS2" i="105"/>
  <c r="LR2" i="105"/>
  <c r="LQ2" i="105"/>
  <c r="LP2" i="105"/>
  <c r="LO2" i="105"/>
  <c r="LN2" i="105"/>
  <c r="LM2" i="105"/>
  <c r="LL2" i="105"/>
  <c r="LK2" i="105"/>
  <c r="LJ2" i="105"/>
  <c r="LI2" i="105"/>
  <c r="LH2" i="105"/>
  <c r="LG2" i="105"/>
  <c r="LF2" i="105"/>
  <c r="LE2" i="105"/>
  <c r="LD2" i="105"/>
  <c r="LC2" i="105"/>
  <c r="LB2" i="105"/>
  <c r="LA2" i="105"/>
  <c r="KZ2" i="105"/>
  <c r="KY2" i="105"/>
  <c r="KX2" i="105"/>
  <c r="KW2" i="105"/>
  <c r="KV2" i="105"/>
  <c r="KU2" i="105"/>
  <c r="KT2" i="105"/>
  <c r="KS2" i="105"/>
  <c r="KR2" i="105"/>
  <c r="KQ2" i="105"/>
  <c r="KP2" i="105"/>
  <c r="KO2" i="105"/>
  <c r="KN2" i="105"/>
  <c r="KM2" i="105"/>
  <c r="KL2" i="105"/>
  <c r="KK2" i="105"/>
  <c r="KJ2" i="105"/>
  <c r="KI2" i="105"/>
  <c r="KH2" i="105"/>
  <c r="KG2" i="105"/>
  <c r="KF2" i="105"/>
  <c r="KE2" i="105"/>
  <c r="KD2" i="105"/>
  <c r="KC2" i="105"/>
  <c r="KB2" i="105"/>
  <c r="KA2" i="105"/>
  <c r="JZ2" i="105"/>
  <c r="JY2" i="105"/>
  <c r="JX2" i="105"/>
  <c r="JW2" i="105"/>
  <c r="JV2" i="105"/>
  <c r="JU2" i="105"/>
  <c r="JT2" i="105"/>
  <c r="JS2" i="105"/>
  <c r="JR2" i="105"/>
  <c r="JQ2" i="105"/>
  <c r="JP2" i="105"/>
  <c r="JO2" i="105"/>
  <c r="JN2" i="105"/>
  <c r="JM2" i="105"/>
  <c r="JL2" i="105"/>
  <c r="JK2" i="105"/>
  <c r="JJ2" i="105"/>
  <c r="JI2" i="105"/>
  <c r="JH2" i="105"/>
  <c r="JG2" i="105"/>
  <c r="JF2" i="105"/>
  <c r="JE2" i="105"/>
  <c r="JD2" i="105"/>
  <c r="JC2" i="105"/>
  <c r="JB2" i="105"/>
  <c r="JA2" i="105"/>
  <c r="IZ2" i="105"/>
  <c r="IY2" i="105"/>
  <c r="IX2" i="105"/>
  <c r="IW2" i="105"/>
  <c r="IV2" i="105"/>
  <c r="IU2" i="105"/>
  <c r="IT2" i="105"/>
  <c r="IS2" i="105"/>
  <c r="IR2" i="105"/>
  <c r="IQ2" i="105"/>
  <c r="IP2" i="105"/>
  <c r="IO2" i="105"/>
  <c r="IN2" i="105"/>
  <c r="IM2" i="105"/>
  <c r="IL2" i="105"/>
  <c r="IK2" i="105"/>
  <c r="IJ2" i="105"/>
  <c r="II2" i="105"/>
  <c r="IH2" i="105"/>
  <c r="IG2" i="105"/>
  <c r="IF2" i="105"/>
  <c r="IE2" i="105"/>
  <c r="ID2" i="105"/>
  <c r="IC2" i="105"/>
  <c r="IB2" i="105"/>
  <c r="IA2" i="105"/>
  <c r="HZ2" i="105"/>
  <c r="HY2" i="105"/>
  <c r="HX2" i="105"/>
  <c r="HW2" i="105"/>
  <c r="HV2" i="105"/>
  <c r="HU2" i="105"/>
  <c r="HT2" i="105"/>
  <c r="HS2" i="105"/>
  <c r="HR2" i="105"/>
  <c r="HQ2" i="105"/>
  <c r="HP2" i="105"/>
  <c r="HO2" i="105"/>
  <c r="HN2" i="105"/>
  <c r="HM2" i="105"/>
  <c r="HL2" i="105"/>
  <c r="HK2" i="105"/>
  <c r="HJ2" i="105"/>
  <c r="HI2" i="105"/>
  <c r="HH2" i="105"/>
  <c r="HG2" i="105"/>
  <c r="HF2" i="105"/>
  <c r="HE2" i="105"/>
  <c r="HD2" i="105"/>
  <c r="HC2" i="105"/>
  <c r="HB2" i="105"/>
  <c r="HA2" i="105"/>
  <c r="GZ2" i="105"/>
  <c r="GY2" i="105"/>
  <c r="GX2" i="105"/>
  <c r="GW2" i="105"/>
  <c r="GV2" i="105"/>
  <c r="GU2" i="105"/>
  <c r="GT2" i="105"/>
  <c r="GS2" i="105"/>
  <c r="GR2" i="105"/>
  <c r="GQ2" i="105"/>
  <c r="GP2" i="105"/>
  <c r="GO2" i="105"/>
  <c r="GN2" i="105"/>
  <c r="GM2" i="105"/>
  <c r="GL2" i="105"/>
  <c r="GK2" i="105"/>
  <c r="GJ2" i="105"/>
  <c r="GI2" i="105"/>
  <c r="GH2" i="105"/>
  <c r="GG2" i="105"/>
  <c r="GF2" i="105"/>
  <c r="GE2" i="105"/>
  <c r="GD2" i="105"/>
  <c r="GC2" i="105"/>
  <c r="GB2" i="105"/>
  <c r="GA2" i="105"/>
  <c r="FZ2" i="105"/>
  <c r="FY2" i="105"/>
  <c r="FX2" i="105"/>
  <c r="FW2" i="105"/>
  <c r="FV2" i="105"/>
  <c r="FU2" i="105"/>
  <c r="FT2" i="105"/>
  <c r="FS2" i="105"/>
  <c r="FR2" i="105"/>
  <c r="FQ2" i="105"/>
  <c r="FP2" i="105"/>
  <c r="FO2" i="105"/>
  <c r="FN2" i="105"/>
  <c r="FM2" i="105"/>
  <c r="FL2" i="105"/>
  <c r="FK2" i="105"/>
  <c r="FJ2" i="105"/>
  <c r="FI2" i="105"/>
  <c r="FH2" i="105"/>
  <c r="FG2" i="105"/>
  <c r="FF2" i="105"/>
  <c r="FE2" i="105"/>
  <c r="FD2" i="105"/>
  <c r="FC2" i="105"/>
  <c r="FB2" i="105"/>
  <c r="FA2" i="105"/>
  <c r="EZ2" i="105"/>
  <c r="EY2" i="105"/>
  <c r="EX2" i="105"/>
  <c r="EW2" i="105"/>
  <c r="EV2" i="105"/>
  <c r="EU2" i="105"/>
  <c r="ET2" i="105"/>
  <c r="ES2" i="105"/>
  <c r="ER2" i="105"/>
  <c r="EQ2" i="105"/>
  <c r="EP2" i="105"/>
  <c r="EO2" i="105"/>
  <c r="EN2" i="105"/>
  <c r="EM2" i="105"/>
  <c r="EL2" i="105"/>
  <c r="EK2" i="105"/>
  <c r="EJ2" i="105"/>
  <c r="EI2" i="105"/>
  <c r="EH2" i="105"/>
  <c r="EG2" i="105"/>
  <c r="EF2" i="105"/>
  <c r="EE2" i="105"/>
  <c r="ED2" i="105"/>
  <c r="EC2" i="105"/>
  <c r="EB2" i="105"/>
  <c r="EA2" i="105"/>
  <c r="DZ2" i="105"/>
  <c r="DY2" i="105"/>
  <c r="DX2" i="105"/>
  <c r="DW2" i="105"/>
  <c r="DV2" i="105"/>
  <c r="DU2" i="105"/>
  <c r="DT2" i="105"/>
  <c r="DS2" i="105"/>
  <c r="DR2" i="105"/>
  <c r="DQ2" i="105"/>
  <c r="DP2" i="105"/>
  <c r="DO2" i="105"/>
  <c r="DN2" i="105"/>
  <c r="DM2" i="105"/>
  <c r="DL2" i="105"/>
  <c r="DK2" i="105"/>
  <c r="DJ2" i="105"/>
  <c r="DI2" i="105"/>
  <c r="DH2" i="105"/>
  <c r="DG2" i="105"/>
  <c r="DF2" i="105"/>
  <c r="DE2" i="105"/>
  <c r="DD2" i="105"/>
  <c r="DC2" i="105"/>
  <c r="DB2" i="105"/>
  <c r="DA2" i="105"/>
  <c r="CZ2" i="105"/>
  <c r="CY2" i="105"/>
  <c r="CX2" i="105"/>
  <c r="CW2" i="105"/>
  <c r="CV2" i="105"/>
  <c r="CU2" i="105"/>
  <c r="CT2" i="105"/>
  <c r="CS2" i="105"/>
  <c r="CR2" i="105"/>
  <c r="CQ2" i="105"/>
  <c r="CP2" i="105"/>
  <c r="CO2" i="105"/>
  <c r="CN2" i="105"/>
  <c r="CM2" i="105"/>
  <c r="CL2" i="105"/>
  <c r="CK2" i="105"/>
  <c r="CJ2" i="105"/>
  <c r="CI2" i="105"/>
  <c r="CH2" i="105"/>
  <c r="CG2" i="105"/>
  <c r="CF2" i="105"/>
  <c r="CE2" i="105"/>
  <c r="CD2" i="105"/>
  <c r="CC2" i="105"/>
  <c r="CB2" i="105"/>
  <c r="CA2" i="105"/>
  <c r="BZ2" i="105"/>
  <c r="BY2" i="105"/>
  <c r="BX2" i="105"/>
  <c r="BW2" i="105"/>
  <c r="BV2" i="105"/>
  <c r="BU2" i="105"/>
  <c r="BT2" i="105"/>
  <c r="BS2" i="105"/>
  <c r="BR2" i="105"/>
  <c r="BQ2" i="105"/>
  <c r="BP2" i="105"/>
  <c r="BO2" i="105"/>
  <c r="BN2" i="105"/>
  <c r="BM2" i="105"/>
  <c r="BL2" i="105"/>
  <c r="BK2" i="105"/>
  <c r="BJ2" i="105"/>
  <c r="BI2" i="105"/>
  <c r="BH2" i="105"/>
  <c r="BG2" i="105"/>
  <c r="BF2" i="105"/>
  <c r="BE2" i="105"/>
  <c r="BD2" i="105"/>
  <c r="BC2" i="105"/>
  <c r="BB2" i="105"/>
  <c r="BA2" i="105"/>
  <c r="AZ2" i="105"/>
  <c r="AY2" i="105"/>
  <c r="AX2" i="105"/>
  <c r="AW2" i="105"/>
  <c r="AV2" i="105"/>
  <c r="AU2" i="105"/>
  <c r="AT2" i="105"/>
  <c r="AS2" i="105"/>
  <c r="AR2" i="105"/>
  <c r="AQ2" i="105"/>
  <c r="AP2" i="105"/>
  <c r="AO2" i="105"/>
  <c r="AN2" i="105"/>
  <c r="AM2" i="105"/>
  <c r="AL2" i="105"/>
  <c r="AK2" i="105"/>
  <c r="AJ2" i="105"/>
  <c r="AI2" i="105"/>
  <c r="AH2" i="105"/>
  <c r="AG2" i="105"/>
  <c r="AF2" i="105"/>
  <c r="AE2" i="105"/>
  <c r="AD2" i="105"/>
  <c r="AC2" i="105"/>
  <c r="AB2" i="105"/>
  <c r="AA2" i="105"/>
  <c r="Z2" i="105"/>
  <c r="Y2" i="105"/>
  <c r="X2" i="105"/>
  <c r="W2" i="105"/>
  <c r="V2" i="105"/>
  <c r="U2" i="105"/>
  <c r="T2" i="105"/>
  <c r="S2" i="105"/>
  <c r="R2" i="105"/>
  <c r="Q2" i="105"/>
  <c r="P2" i="105"/>
  <c r="O2" i="105"/>
  <c r="N2" i="105"/>
  <c r="M2" i="105"/>
  <c r="L2" i="105"/>
  <c r="K2" i="105"/>
  <c r="J2" i="105"/>
  <c r="I2" i="105"/>
  <c r="H2" i="105"/>
  <c r="G2" i="105"/>
  <c r="F2" i="105"/>
  <c r="E2" i="105"/>
  <c r="D2" i="105"/>
  <c r="CE42" i="104"/>
  <c r="CD42" i="104"/>
  <c r="CC42" i="104"/>
  <c r="CB42" i="104"/>
  <c r="CA42" i="104"/>
  <c r="BZ42" i="104"/>
  <c r="BY42" i="104"/>
  <c r="BX42" i="104"/>
  <c r="BW42" i="104"/>
  <c r="BV42" i="104"/>
  <c r="BU42" i="104"/>
  <c r="BT42" i="104"/>
  <c r="BS42" i="104"/>
  <c r="BR42" i="104"/>
  <c r="BQ42" i="104"/>
  <c r="BP42" i="104"/>
  <c r="BO42" i="104"/>
  <c r="BN42" i="104"/>
  <c r="BM42" i="104"/>
  <c r="BL42" i="104"/>
  <c r="BK42" i="104"/>
  <c r="BJ42" i="104"/>
  <c r="BI42" i="104"/>
  <c r="BH42" i="104"/>
  <c r="BG42" i="104"/>
  <c r="BF42" i="104"/>
  <c r="BE42" i="104"/>
  <c r="BD42" i="104"/>
  <c r="BC42" i="104"/>
  <c r="BB42" i="104"/>
  <c r="BA42" i="104"/>
  <c r="AZ42" i="104"/>
  <c r="AY42" i="104"/>
  <c r="AX42" i="104"/>
  <c r="AW42" i="104"/>
  <c r="AV42" i="104"/>
  <c r="AU42" i="104"/>
  <c r="AT42" i="104"/>
  <c r="AS42" i="104"/>
  <c r="AR42" i="104"/>
  <c r="AQ42" i="104"/>
  <c r="AP42" i="104"/>
  <c r="AO42" i="104"/>
  <c r="AN42" i="104"/>
  <c r="AM42" i="104"/>
  <c r="AL42" i="104"/>
  <c r="AK42" i="104"/>
  <c r="AJ42" i="104"/>
  <c r="AI42" i="104"/>
  <c r="AH42" i="104"/>
  <c r="AG42" i="104"/>
  <c r="AF42" i="104"/>
  <c r="AE42" i="104"/>
  <c r="AD42" i="104"/>
  <c r="AC42" i="104"/>
  <c r="AB42" i="104"/>
  <c r="AA42" i="104"/>
  <c r="Z42" i="104"/>
  <c r="Y42" i="104"/>
  <c r="X42" i="104"/>
  <c r="W42" i="104"/>
  <c r="V42" i="104"/>
  <c r="U42" i="104"/>
  <c r="T42" i="104"/>
  <c r="S42" i="104"/>
  <c r="R42" i="104"/>
  <c r="Q42" i="104"/>
  <c r="P42" i="104"/>
  <c r="O42" i="104"/>
  <c r="N42" i="104"/>
  <c r="M42" i="104"/>
  <c r="L42" i="104"/>
  <c r="K42" i="104"/>
  <c r="J42" i="104"/>
  <c r="I42" i="104"/>
  <c r="H42" i="104"/>
  <c r="G42" i="104"/>
  <c r="F42" i="104"/>
  <c r="E42" i="104"/>
  <c r="F16" i="104"/>
  <c r="G16" i="104"/>
  <c r="H16" i="104"/>
  <c r="I16" i="104"/>
  <c r="J16" i="104"/>
  <c r="K16" i="104"/>
  <c r="L16" i="104"/>
  <c r="M16" i="104"/>
  <c r="N16" i="104"/>
  <c r="O16" i="104"/>
  <c r="P16" i="104"/>
  <c r="Q16" i="104"/>
  <c r="R16" i="104"/>
  <c r="S16" i="104"/>
  <c r="T16" i="104"/>
  <c r="U16" i="104"/>
  <c r="V16" i="104"/>
  <c r="W16" i="104"/>
  <c r="X16" i="104"/>
  <c r="Y16" i="104"/>
  <c r="Z16" i="104"/>
  <c r="AA16" i="104"/>
  <c r="AB16" i="104"/>
  <c r="AC16" i="104"/>
  <c r="AD16" i="104"/>
  <c r="AE16" i="104"/>
  <c r="AF16" i="104"/>
  <c r="AG16" i="104"/>
  <c r="AH16" i="104"/>
  <c r="AI16" i="104"/>
  <c r="AJ16" i="104"/>
  <c r="AK16" i="104"/>
  <c r="AL16" i="104"/>
  <c r="AM16" i="104"/>
  <c r="AN16" i="104"/>
  <c r="AO16" i="104"/>
  <c r="AP16" i="104"/>
  <c r="AQ16" i="104"/>
  <c r="AR16" i="104"/>
  <c r="AS16" i="104"/>
  <c r="AT16" i="104"/>
  <c r="AU16" i="104"/>
  <c r="AV16" i="104"/>
  <c r="AW16" i="104"/>
  <c r="AX16" i="104"/>
  <c r="AY16" i="104"/>
  <c r="AZ16" i="104"/>
  <c r="BA16" i="104"/>
  <c r="BB16" i="104"/>
  <c r="BC16" i="104"/>
  <c r="BD16" i="104"/>
  <c r="BE16" i="104"/>
  <c r="BF16" i="104"/>
  <c r="BG16" i="104"/>
  <c r="BH16" i="104"/>
  <c r="BI16" i="104"/>
  <c r="BJ16" i="104"/>
  <c r="BK16" i="104"/>
  <c r="BL16" i="104"/>
  <c r="BM16" i="104"/>
  <c r="BN16" i="104"/>
  <c r="BO16" i="104"/>
  <c r="BP16" i="104"/>
  <c r="BQ16" i="104"/>
  <c r="BR16" i="104"/>
  <c r="BS16" i="104"/>
  <c r="BT16" i="104"/>
  <c r="BU16" i="104"/>
  <c r="BV16" i="104"/>
  <c r="BW16" i="104"/>
  <c r="BX16" i="104"/>
  <c r="F17" i="104"/>
  <c r="G17" i="104"/>
  <c r="H17" i="104"/>
  <c r="I17" i="104"/>
  <c r="J17" i="104"/>
  <c r="K17" i="104"/>
  <c r="L17" i="104"/>
  <c r="M17" i="104"/>
  <c r="N17" i="104"/>
  <c r="O17" i="104"/>
  <c r="P17" i="104"/>
  <c r="Q17" i="104"/>
  <c r="R17" i="104"/>
  <c r="S17" i="104"/>
  <c r="T17" i="104"/>
  <c r="U17" i="104"/>
  <c r="V17" i="104"/>
  <c r="W17" i="104"/>
  <c r="X17" i="104"/>
  <c r="Y17" i="104"/>
  <c r="Z17" i="104"/>
  <c r="AA17" i="104"/>
  <c r="AB17" i="104"/>
  <c r="AC17" i="104"/>
  <c r="AD17" i="104"/>
  <c r="AE17" i="104"/>
  <c r="AF17" i="104"/>
  <c r="AG17" i="104"/>
  <c r="AH17" i="104"/>
  <c r="AI17" i="104"/>
  <c r="AJ17" i="104"/>
  <c r="AK17" i="104"/>
  <c r="AL17" i="104"/>
  <c r="AM17" i="104"/>
  <c r="AN17" i="104"/>
  <c r="AO17" i="104"/>
  <c r="AP17" i="104"/>
  <c r="AQ17" i="104"/>
  <c r="AR17" i="104"/>
  <c r="AS17" i="104"/>
  <c r="AT17" i="104"/>
  <c r="AU17" i="104"/>
  <c r="AV17" i="104"/>
  <c r="AW17" i="104"/>
  <c r="AX17" i="104"/>
  <c r="AY17" i="104"/>
  <c r="AZ17" i="104"/>
  <c r="BA17" i="104"/>
  <c r="BB17" i="104"/>
  <c r="BC17" i="104"/>
  <c r="BD17" i="104"/>
  <c r="BE17" i="104"/>
  <c r="BF17" i="104"/>
  <c r="BG17" i="104"/>
  <c r="BH17" i="104"/>
  <c r="BI17" i="104"/>
  <c r="BJ17" i="104"/>
  <c r="BK17" i="104"/>
  <c r="BL17" i="104"/>
  <c r="BM17" i="104"/>
  <c r="BN17" i="104"/>
  <c r="BO17" i="104"/>
  <c r="BP17" i="104"/>
  <c r="BQ17" i="104"/>
  <c r="BR17" i="104"/>
  <c r="BS17" i="104"/>
  <c r="BT17" i="104"/>
  <c r="BU17" i="104"/>
  <c r="BV17" i="104"/>
  <c r="BW17" i="104"/>
  <c r="BX17" i="104"/>
  <c r="F18" i="104"/>
  <c r="G18" i="104"/>
  <c r="H18" i="104"/>
  <c r="I18" i="104"/>
  <c r="J18" i="104"/>
  <c r="K18" i="104"/>
  <c r="L18" i="104"/>
  <c r="M18" i="104"/>
  <c r="N18" i="104"/>
  <c r="O18" i="104"/>
  <c r="P18" i="104"/>
  <c r="Q18" i="104"/>
  <c r="R18" i="104"/>
  <c r="S18" i="104"/>
  <c r="T18" i="104"/>
  <c r="U18" i="104"/>
  <c r="V18" i="104"/>
  <c r="W18" i="104"/>
  <c r="X18" i="104"/>
  <c r="Y18" i="104"/>
  <c r="Z18" i="104"/>
  <c r="AA18" i="104"/>
  <c r="AB18" i="104"/>
  <c r="AC18" i="104"/>
  <c r="AD18" i="104"/>
  <c r="AE18" i="104"/>
  <c r="AF18" i="104"/>
  <c r="AG18" i="104"/>
  <c r="AH18" i="104"/>
  <c r="AI18" i="104"/>
  <c r="AJ18" i="104"/>
  <c r="AK18" i="104"/>
  <c r="AL18" i="104"/>
  <c r="AM18" i="104"/>
  <c r="AN18" i="104"/>
  <c r="AO18" i="104"/>
  <c r="AP18" i="104"/>
  <c r="AQ18" i="104"/>
  <c r="AR18" i="104"/>
  <c r="AS18" i="104"/>
  <c r="AT18" i="104"/>
  <c r="AU18" i="104"/>
  <c r="AV18" i="104"/>
  <c r="AW18" i="104"/>
  <c r="AX18" i="104"/>
  <c r="AY18" i="104"/>
  <c r="AZ18" i="104"/>
  <c r="BA18" i="104"/>
  <c r="BB18" i="104"/>
  <c r="BC18" i="104"/>
  <c r="BD18" i="104"/>
  <c r="BE18" i="104"/>
  <c r="BF18" i="104"/>
  <c r="BG18" i="104"/>
  <c r="BH18" i="104"/>
  <c r="BI18" i="104"/>
  <c r="BJ18" i="104"/>
  <c r="BK18" i="104"/>
  <c r="BL18" i="104"/>
  <c r="BM18" i="104"/>
  <c r="BN18" i="104"/>
  <c r="BO18" i="104"/>
  <c r="BP18" i="104"/>
  <c r="BQ18" i="104"/>
  <c r="BR18" i="104"/>
  <c r="BS18" i="104"/>
  <c r="BT18" i="104"/>
  <c r="BU18" i="104"/>
  <c r="BV18" i="104"/>
  <c r="BW18" i="104"/>
  <c r="BX18" i="104"/>
  <c r="E18" i="104"/>
  <c r="E17" i="104"/>
  <c r="E16" i="104"/>
  <c r="CA15" i="104"/>
  <c r="BZ15" i="104"/>
  <c r="BY15" i="104"/>
  <c r="CA14" i="104"/>
  <c r="BZ14" i="104"/>
  <c r="BY14" i="104"/>
  <c r="CA13" i="104"/>
  <c r="BZ13" i="104"/>
  <c r="BY13" i="104"/>
  <c r="CA12" i="104"/>
  <c r="BZ12" i="104"/>
  <c r="BY12" i="104"/>
  <c r="CA11" i="104"/>
  <c r="BZ11" i="104"/>
  <c r="BY11" i="104"/>
  <c r="CA10" i="104"/>
  <c r="BZ10" i="104"/>
  <c r="BY10" i="104"/>
  <c r="CA9" i="104"/>
  <c r="BZ9" i="104"/>
  <c r="BY9" i="104"/>
  <c r="CA8" i="104"/>
  <c r="BZ8" i="104"/>
  <c r="BY8" i="104"/>
  <c r="CA7" i="104"/>
  <c r="BZ7" i="104"/>
  <c r="BY7" i="104"/>
  <c r="CA6" i="104"/>
  <c r="BZ6" i="104"/>
  <c r="BY6" i="104"/>
  <c r="CA5" i="104"/>
  <c r="BZ5" i="104"/>
  <c r="BY5" i="104"/>
  <c r="CA4" i="104"/>
  <c r="BZ4" i="104"/>
  <c r="BY4" i="104"/>
  <c r="CA3" i="104"/>
  <c r="BZ3" i="104"/>
  <c r="BY3" i="104"/>
  <c r="CA2" i="104"/>
  <c r="BZ2" i="104"/>
  <c r="BY2" i="104"/>
  <c r="ET37" i="104"/>
  <c r="AN15" i="70"/>
  <c r="AM15" i="70"/>
  <c r="AL15" i="70"/>
  <c r="AN14" i="70"/>
  <c r="AM14" i="70"/>
  <c r="AL14" i="70"/>
  <c r="AN13" i="70"/>
  <c r="AM13" i="70"/>
  <c r="AL13" i="70"/>
  <c r="AN12" i="70"/>
  <c r="AM12" i="70"/>
  <c r="AL12" i="70"/>
  <c r="AN11" i="70"/>
  <c r="AM11" i="70"/>
  <c r="AL11" i="70"/>
  <c r="AN10" i="70"/>
  <c r="AM10" i="70"/>
  <c r="AL10" i="70"/>
  <c r="AN9" i="70"/>
  <c r="AM9" i="70"/>
  <c r="AL9" i="70"/>
  <c r="AN8" i="70"/>
  <c r="AM8" i="70"/>
  <c r="AL8" i="70"/>
  <c r="AN7" i="70"/>
  <c r="AM7" i="70"/>
  <c r="AL7" i="70"/>
  <c r="AN6" i="70"/>
  <c r="AM6" i="70"/>
  <c r="AL6" i="70"/>
  <c r="AN5" i="70"/>
  <c r="AM5" i="70"/>
  <c r="AL5" i="70"/>
  <c r="AN4" i="70"/>
  <c r="AM4" i="70"/>
  <c r="AL4" i="70"/>
  <c r="AN3" i="70"/>
  <c r="AM3" i="70"/>
  <c r="AL3" i="70"/>
  <c r="AN2" i="70"/>
  <c r="AM2" i="70"/>
  <c r="AL2" i="70"/>
  <c r="E39" i="104"/>
  <c r="E38" i="104"/>
  <c r="E37" i="104"/>
  <c r="AZ48" i="106" l="1"/>
  <c r="AZ40" i="106"/>
  <c r="AZ50" i="106"/>
  <c r="G22" i="106"/>
  <c r="AZ51" i="106"/>
  <c r="AZ41" i="106"/>
  <c r="AO51" i="106"/>
  <c r="AO50" i="106"/>
  <c r="AO49" i="106"/>
  <c r="AO48" i="106"/>
  <c r="AO47" i="106"/>
  <c r="AO46" i="106"/>
  <c r="AO45" i="106"/>
  <c r="AO44" i="106"/>
  <c r="AO43" i="106"/>
  <c r="AO42" i="106"/>
  <c r="AO41" i="106"/>
  <c r="AO40" i="106"/>
  <c r="AO39" i="106"/>
  <c r="BH42" i="106"/>
  <c r="AZ44" i="106"/>
  <c r="AZ43" i="106"/>
  <c r="AZ46" i="106"/>
  <c r="AZ45" i="106"/>
  <c r="BH43" i="106"/>
  <c r="AZ47" i="106"/>
  <c r="BH45" i="106"/>
  <c r="AZ49" i="106"/>
  <c r="AZ39" i="106"/>
  <c r="BH38" i="106"/>
  <c r="AZ42" i="106"/>
  <c r="AZ38" i="106"/>
  <c r="BH51" i="106"/>
  <c r="BH49" i="106"/>
  <c r="BH48" i="106"/>
  <c r="BH47" i="106"/>
  <c r="AO38" i="106"/>
  <c r="BH41" i="106"/>
  <c r="BH40" i="106"/>
  <c r="BH39" i="106"/>
  <c r="BH46" i="106"/>
  <c r="BH50" i="106"/>
  <c r="BH44" i="106"/>
  <c r="F286" i="100" a="1"/>
  <c r="F286" i="100" s="1"/>
  <c r="H301" i="91" a="1"/>
  <c r="H301" i="91" s="1"/>
  <c r="F85" i="99" a="1"/>
  <c r="F85" i="99" s="1"/>
  <c r="H335" i="99" a="1"/>
  <c r="H335" i="99" s="1"/>
  <c r="H195" i="96" a="1"/>
  <c r="H195" i="96" s="1"/>
  <c r="F364" i="103" a="1"/>
  <c r="F364" i="103" s="1"/>
  <c r="E11" i="91"/>
  <c r="G11" i="91" s="1"/>
  <c r="H267" i="102" a="1"/>
  <c r="H267" i="102" s="1"/>
  <c r="E289" i="92"/>
  <c r="G289" i="92" s="1"/>
  <c r="E120" i="90"/>
  <c r="G120" i="90" s="1"/>
  <c r="H52" i="86" a="1"/>
  <c r="H52" i="86" s="1"/>
  <c r="F346" i="102" a="1"/>
  <c r="F346" i="102" s="1"/>
  <c r="F322" i="97" a="1"/>
  <c r="F322" i="97" s="1"/>
  <c r="E318" i="94"/>
  <c r="G318" i="94" s="1"/>
  <c r="F156" i="91" a="1"/>
  <c r="F156" i="91" s="1"/>
  <c r="E163" i="103"/>
  <c r="G163" i="103" s="1"/>
  <c r="F365" i="101" a="1"/>
  <c r="F365" i="101" s="1"/>
  <c r="H102" i="103" a="1"/>
  <c r="H102" i="103" s="1"/>
  <c r="H166" i="99" a="1"/>
  <c r="H166" i="99" s="1"/>
  <c r="H360" i="97" a="1"/>
  <c r="H360" i="97" s="1"/>
  <c r="E169" i="97"/>
  <c r="G169" i="97" s="1"/>
  <c r="F183" i="93" a="1"/>
  <c r="F183" i="93" s="1"/>
  <c r="F145" i="101" a="1"/>
  <c r="F145" i="101" s="1"/>
  <c r="F242" i="100" a="1"/>
  <c r="F242" i="100" s="1"/>
  <c r="H190" i="94" a="1"/>
  <c r="H190" i="94" s="1"/>
  <c r="F220" i="86" a="1"/>
  <c r="F220" i="86" s="1"/>
  <c r="E317" i="102"/>
  <c r="G317" i="102" s="1"/>
  <c r="E190" i="100"/>
  <c r="G190" i="100" s="1"/>
  <c r="E168" i="96"/>
  <c r="G168" i="96" s="1"/>
  <c r="H236" i="91" a="1"/>
  <c r="H236" i="91" s="1"/>
  <c r="H222" i="103" a="1"/>
  <c r="H222" i="103" s="1"/>
  <c r="E197" i="102"/>
  <c r="G197" i="102" s="1"/>
  <c r="F264" i="98" a="1"/>
  <c r="F264" i="98" s="1"/>
  <c r="F321" i="102" a="1"/>
  <c r="F321" i="102" s="1"/>
  <c r="E231" i="102"/>
  <c r="G231" i="102" s="1"/>
  <c r="F180" i="100" a="1"/>
  <c r="F180" i="100" s="1"/>
  <c r="F231" i="99" a="1"/>
  <c r="F231" i="99" s="1"/>
  <c r="E231" i="98"/>
  <c r="G231" i="98" s="1"/>
  <c r="H281" i="94" a="1"/>
  <c r="H281" i="94" s="1"/>
  <c r="H327" i="92" a="1"/>
  <c r="H327" i="92" s="1"/>
  <c r="F53" i="92" a="1"/>
  <c r="F53" i="92" s="1"/>
  <c r="H326" i="91" a="1"/>
  <c r="H326" i="91" s="1"/>
  <c r="F184" i="90" a="1"/>
  <c r="F184" i="90" s="1"/>
  <c r="H120" i="90" a="1"/>
  <c r="H120" i="90" s="1"/>
  <c r="F113" i="90" a="1"/>
  <c r="F113" i="90" s="1"/>
  <c r="H338" i="101" a="1"/>
  <c r="H338" i="101" s="1"/>
  <c r="H182" i="96" a="1"/>
  <c r="H182" i="96" s="1"/>
  <c r="E350" i="93"/>
  <c r="G350" i="93" s="1"/>
  <c r="F219" i="91" a="1"/>
  <c r="F219" i="91" s="1"/>
  <c r="E227" i="97"/>
  <c r="G227" i="97" s="1"/>
  <c r="F120" i="97" a="1"/>
  <c r="F120" i="97" s="1"/>
  <c r="E366" i="102"/>
  <c r="G366" i="102" s="1"/>
  <c r="E142" i="99"/>
  <c r="G142" i="99" s="1"/>
  <c r="H280" i="98" a="1"/>
  <c r="H280" i="98" s="1"/>
  <c r="F246" i="92" a="1"/>
  <c r="F246" i="92" s="1"/>
  <c r="E147" i="91"/>
  <c r="G147" i="91" s="1"/>
  <c r="H145" i="86" a="1"/>
  <c r="H145" i="86" s="1"/>
  <c r="E337" i="93"/>
  <c r="G337" i="93" s="1"/>
  <c r="F159" i="93" a="1"/>
  <c r="F159" i="93" s="1"/>
  <c r="H173" i="102" a="1"/>
  <c r="H173" i="102" s="1"/>
  <c r="F98" i="102" a="1"/>
  <c r="F98" i="102" s="1"/>
  <c r="H242" i="100" a="1"/>
  <c r="H242" i="100" s="1"/>
  <c r="F192" i="100" a="1"/>
  <c r="F192" i="100" s="1"/>
  <c r="H310" i="99" a="1"/>
  <c r="H310" i="99" s="1"/>
  <c r="H231" i="99" a="1"/>
  <c r="H231" i="99" s="1"/>
  <c r="H53" i="96" a="1"/>
  <c r="H53" i="96" s="1"/>
  <c r="F284" i="91" a="1"/>
  <c r="F284" i="91" s="1"/>
  <c r="E87" i="91"/>
  <c r="G87" i="91" s="1"/>
  <c r="F360" i="90" a="1"/>
  <c r="F360" i="90" s="1"/>
  <c r="F311" i="101" a="1"/>
  <c r="F311" i="101" s="1"/>
  <c r="E342" i="100"/>
  <c r="G342" i="100" s="1"/>
  <c r="F260" i="100" a="1"/>
  <c r="F260" i="100" s="1"/>
  <c r="F130" i="99" a="1"/>
  <c r="F130" i="99" s="1"/>
  <c r="E131" i="98"/>
  <c r="G131" i="98" s="1"/>
  <c r="H68" i="98" a="1"/>
  <c r="H68" i="98" s="1"/>
  <c r="F302" i="97" a="1"/>
  <c r="F302" i="97" s="1"/>
  <c r="F231" i="97" a="1"/>
  <c r="F231" i="97" s="1"/>
  <c r="F83" i="97" a="1"/>
  <c r="F83" i="97" s="1"/>
  <c r="H248" i="96" a="1"/>
  <c r="H248" i="96" s="1"/>
  <c r="H249" i="94" a="1"/>
  <c r="H249" i="94" s="1"/>
  <c r="F179" i="94" a="1"/>
  <c r="F179" i="94" s="1"/>
  <c r="F137" i="94" a="1"/>
  <c r="F137" i="94" s="1"/>
  <c r="F249" i="90" a="1"/>
  <c r="F249" i="90" s="1"/>
  <c r="H41" i="86" a="1"/>
  <c r="H41" i="86" s="1"/>
  <c r="H341" i="92" a="1"/>
  <c r="H341" i="92" s="1"/>
  <c r="H137" i="92" a="1"/>
  <c r="H137" i="92" s="1"/>
  <c r="E118" i="92"/>
  <c r="G118" i="92" s="1"/>
  <c r="E6" i="91"/>
  <c r="G6" i="91" s="1"/>
  <c r="E339" i="90"/>
  <c r="G339" i="90" s="1"/>
  <c r="F202" i="90" a="1"/>
  <c r="F202" i="90" s="1"/>
  <c r="F225" i="94" a="1"/>
  <c r="F225" i="94" s="1"/>
  <c r="E319" i="93"/>
  <c r="G319" i="93" s="1"/>
  <c r="F288" i="93" a="1"/>
  <c r="F288" i="93" s="1"/>
  <c r="E213" i="90"/>
  <c r="G213" i="90" s="1"/>
  <c r="F226" i="86" a="1"/>
  <c r="F226" i="86" s="1"/>
  <c r="H317" i="102" a="1"/>
  <c r="H317" i="102" s="1"/>
  <c r="F95" i="102" a="1"/>
  <c r="F95" i="102" s="1"/>
  <c r="F135" i="101" a="1"/>
  <c r="F135" i="101" s="1"/>
  <c r="E259" i="100"/>
  <c r="G259" i="100" s="1"/>
  <c r="F190" i="100" a="1"/>
  <c r="F190" i="100" s="1"/>
  <c r="E117" i="99"/>
  <c r="G117" i="99" s="1"/>
  <c r="H236" i="98" a="1"/>
  <c r="H236" i="98" s="1"/>
  <c r="F217" i="98" a="1"/>
  <c r="F217" i="98" s="1"/>
  <c r="F241" i="97" a="1"/>
  <c r="F241" i="97" s="1"/>
  <c r="E153" i="96"/>
  <c r="G153" i="96" s="1"/>
  <c r="E326" i="94"/>
  <c r="G326" i="94" s="1"/>
  <c r="E240" i="94"/>
  <c r="G240" i="94" s="1"/>
  <c r="E108" i="94"/>
  <c r="G108" i="94" s="1"/>
  <c r="H303" i="93" a="1"/>
  <c r="H303" i="93" s="1"/>
  <c r="F139" i="93" a="1"/>
  <c r="F139" i="93" s="1"/>
  <c r="F282" i="92" a="1"/>
  <c r="F282" i="92" s="1"/>
  <c r="H239" i="92" a="1"/>
  <c r="H239" i="92" s="1"/>
  <c r="E334" i="90"/>
  <c r="G334" i="90" s="1"/>
  <c r="E252" i="86"/>
  <c r="G252" i="86" s="1"/>
  <c r="H266" i="103" a="1"/>
  <c r="H266" i="103" s="1"/>
  <c r="E354" i="102"/>
  <c r="G354" i="102" s="1"/>
  <c r="H327" i="102" a="1"/>
  <c r="H327" i="102" s="1"/>
  <c r="E242" i="102"/>
  <c r="G242" i="102" s="1"/>
  <c r="E199" i="102"/>
  <c r="G199" i="102" s="1"/>
  <c r="E173" i="101"/>
  <c r="G173" i="101" s="1"/>
  <c r="E261" i="100"/>
  <c r="G261" i="100" s="1"/>
  <c r="E186" i="99"/>
  <c r="G186" i="99" s="1"/>
  <c r="F97" i="98" a="1"/>
  <c r="F97" i="98" s="1"/>
  <c r="E229" i="97"/>
  <c r="G229" i="97" s="1"/>
  <c r="H194" i="97" a="1"/>
  <c r="H194" i="97" s="1"/>
  <c r="H88" i="97" a="1"/>
  <c r="H88" i="97" s="1"/>
  <c r="E138" i="94"/>
  <c r="G138" i="94" s="1"/>
  <c r="H98" i="91" a="1"/>
  <c r="H98" i="91" s="1"/>
  <c r="E55" i="91"/>
  <c r="G55" i="91" s="1"/>
  <c r="F298" i="90" a="1"/>
  <c r="F298" i="90" s="1"/>
  <c r="F232" i="86" a="1"/>
  <c r="F232" i="86" s="1"/>
  <c r="F166" i="103" a="1"/>
  <c r="F166" i="103" s="1"/>
  <c r="H293" i="102" a="1"/>
  <c r="H293" i="102" s="1"/>
  <c r="E205" i="102"/>
  <c r="G205" i="102" s="1"/>
  <c r="F239" i="101" a="1"/>
  <c r="F239" i="101" s="1"/>
  <c r="F282" i="100" a="1"/>
  <c r="F282" i="100" s="1"/>
  <c r="F237" i="100" a="1"/>
  <c r="F237" i="100" s="1"/>
  <c r="F191" i="100" a="1"/>
  <c r="F191" i="100" s="1"/>
  <c r="H308" i="98" a="1"/>
  <c r="H308" i="98" s="1"/>
  <c r="E243" i="98"/>
  <c r="G243" i="98" s="1"/>
  <c r="F68" i="98" a="1"/>
  <c r="F68" i="98" s="1"/>
  <c r="H365" i="97" a="1"/>
  <c r="H365" i="97" s="1"/>
  <c r="E237" i="97"/>
  <c r="G237" i="97" s="1"/>
  <c r="E88" i="97"/>
  <c r="G88" i="97" s="1"/>
  <c r="E258" i="96"/>
  <c r="G258" i="96" s="1"/>
  <c r="E239" i="96"/>
  <c r="G239" i="96" s="1"/>
  <c r="E300" i="94"/>
  <c r="G300" i="94" s="1"/>
  <c r="E342" i="93"/>
  <c r="G342" i="93" s="1"/>
  <c r="H331" i="93" a="1"/>
  <c r="H331" i="93" s="1"/>
  <c r="F247" i="93" a="1"/>
  <c r="F247" i="93" s="1"/>
  <c r="F147" i="93" a="1"/>
  <c r="F147" i="93" s="1"/>
  <c r="H127" i="92" a="1"/>
  <c r="H127" i="92" s="1"/>
  <c r="F88" i="91" a="1"/>
  <c r="F88" i="91" s="1"/>
  <c r="F84" i="90" a="1"/>
  <c r="F84" i="90" s="1"/>
  <c r="E232" i="86"/>
  <c r="G232" i="86" s="1"/>
  <c r="F194" i="86" a="1"/>
  <c r="F194" i="86" s="1"/>
  <c r="H167" i="86" a="1"/>
  <c r="H167" i="86" s="1"/>
  <c r="F144" i="86" a="1"/>
  <c r="F144" i="86" s="1"/>
  <c r="F243" i="103" a="1"/>
  <c r="F243" i="103" s="1"/>
  <c r="F358" i="102" a="1"/>
  <c r="F358" i="102" s="1"/>
  <c r="E308" i="102"/>
  <c r="G308" i="102" s="1"/>
  <c r="F277" i="102" a="1"/>
  <c r="F277" i="102" s="1"/>
  <c r="H220" i="102" a="1"/>
  <c r="H220" i="102" s="1"/>
  <c r="H137" i="102" a="1"/>
  <c r="H137" i="102" s="1"/>
  <c r="E134" i="102"/>
  <c r="G134" i="102" s="1"/>
  <c r="E362" i="101"/>
  <c r="G362" i="101" s="1"/>
  <c r="F332" i="101" a="1"/>
  <c r="F332" i="101" s="1"/>
  <c r="F254" i="101" a="1"/>
  <c r="F254" i="101" s="1"/>
  <c r="E282" i="100"/>
  <c r="G282" i="100" s="1"/>
  <c r="E246" i="100"/>
  <c r="G246" i="100" s="1"/>
  <c r="E191" i="100"/>
  <c r="G191" i="100" s="1"/>
  <c r="E6" i="100"/>
  <c r="G6" i="100" s="1"/>
  <c r="E347" i="99"/>
  <c r="G347" i="99" s="1"/>
  <c r="F107" i="99" a="1"/>
  <c r="F107" i="99" s="1"/>
  <c r="F347" i="98" a="1"/>
  <c r="F347" i="98" s="1"/>
  <c r="H292" i="98" a="1"/>
  <c r="H292" i="98" s="1"/>
  <c r="H56" i="98" a="1"/>
  <c r="H56" i="98" s="1"/>
  <c r="F354" i="97" a="1"/>
  <c r="F354" i="97" s="1"/>
  <c r="H347" i="97" a="1"/>
  <c r="H347" i="97" s="1"/>
  <c r="F251" i="97" a="1"/>
  <c r="F251" i="97" s="1"/>
  <c r="E106" i="97"/>
  <c r="G106" i="97" s="1"/>
  <c r="H84" i="96" a="1"/>
  <c r="H84" i="96" s="1"/>
  <c r="H61" i="96" a="1"/>
  <c r="H61" i="96" s="1"/>
  <c r="E257" i="94"/>
  <c r="G257" i="94" s="1"/>
  <c r="H200" i="94" a="1"/>
  <c r="H200" i="94" s="1"/>
  <c r="F122" i="94" a="1"/>
  <c r="F122" i="94" s="1"/>
  <c r="H88" i="94" a="1"/>
  <c r="H88" i="94" s="1"/>
  <c r="F154" i="93" a="1"/>
  <c r="F154" i="93" s="1"/>
  <c r="H313" i="92" a="1"/>
  <c r="H313" i="92" s="1"/>
  <c r="H184" i="91" a="1"/>
  <c r="H184" i="91" s="1"/>
  <c r="E326" i="90"/>
  <c r="G326" i="90" s="1"/>
  <c r="E323" i="90"/>
  <c r="G323" i="90" s="1"/>
  <c r="F308" i="90" a="1"/>
  <c r="F308" i="90" s="1"/>
  <c r="E274" i="90"/>
  <c r="G274" i="90" s="1"/>
  <c r="H240" i="90" a="1"/>
  <c r="H240" i="90" s="1"/>
  <c r="H210" i="90" a="1"/>
  <c r="H210" i="90" s="1"/>
  <c r="F156" i="90" a="1"/>
  <c r="F156" i="90" s="1"/>
  <c r="F178" i="86" a="1"/>
  <c r="F178" i="86" s="1"/>
  <c r="H331" i="102" a="1"/>
  <c r="H331" i="102" s="1"/>
  <c r="F189" i="102" a="1"/>
  <c r="F189" i="102" s="1"/>
  <c r="F162" i="102" a="1"/>
  <c r="F162" i="102" s="1"/>
  <c r="E113" i="102"/>
  <c r="G113" i="102" s="1"/>
  <c r="F75" i="102" a="1"/>
  <c r="F75" i="102" s="1"/>
  <c r="F338" i="101" a="1"/>
  <c r="F338" i="101" s="1"/>
  <c r="E315" i="101"/>
  <c r="G315" i="101" s="1"/>
  <c r="E310" i="100"/>
  <c r="G310" i="100" s="1"/>
  <c r="H287" i="100" a="1"/>
  <c r="H287" i="100" s="1"/>
  <c r="F277" i="100" a="1"/>
  <c r="F277" i="100" s="1"/>
  <c r="F252" i="100" a="1"/>
  <c r="F252" i="100" s="1"/>
  <c r="E208" i="100"/>
  <c r="G208" i="100" s="1"/>
  <c r="E361" i="99"/>
  <c r="G361" i="99" s="1"/>
  <c r="F245" i="99" a="1"/>
  <c r="F245" i="99" s="1"/>
  <c r="F215" i="99" a="1"/>
  <c r="F215" i="99" s="1"/>
  <c r="H150" i="99" a="1"/>
  <c r="H150" i="99" s="1"/>
  <c r="H135" i="99" a="1"/>
  <c r="H135" i="99" s="1"/>
  <c r="H120" i="99" a="1"/>
  <c r="H120" i="99" s="1"/>
  <c r="H109" i="99" a="1"/>
  <c r="H109" i="99" s="1"/>
  <c r="F90" i="99" a="1"/>
  <c r="F90" i="99" s="1"/>
  <c r="F83" i="99" a="1"/>
  <c r="F83" i="99" s="1"/>
  <c r="F283" i="98" a="1"/>
  <c r="F283" i="98" s="1"/>
  <c r="F280" i="98" a="1"/>
  <c r="F280" i="98" s="1"/>
  <c r="H135" i="98" a="1"/>
  <c r="H135" i="98" s="1"/>
  <c r="E120" i="98"/>
  <c r="G120" i="98" s="1"/>
  <c r="F73" i="98" a="1"/>
  <c r="F73" i="98" s="1"/>
  <c r="F326" i="97" a="1"/>
  <c r="F326" i="97" s="1"/>
  <c r="F253" i="97" a="1"/>
  <c r="F253" i="97" s="1"/>
  <c r="E209" i="97"/>
  <c r="G209" i="97" s="1"/>
  <c r="H147" i="97" a="1"/>
  <c r="H147" i="97" s="1"/>
  <c r="E97" i="97"/>
  <c r="G97" i="97" s="1"/>
  <c r="E191" i="96"/>
  <c r="G191" i="96" s="1"/>
  <c r="E195" i="94"/>
  <c r="G195" i="94" s="1"/>
  <c r="E184" i="94"/>
  <c r="G184" i="94" s="1"/>
  <c r="E139" i="94"/>
  <c r="G139" i="94" s="1"/>
  <c r="E113" i="94"/>
  <c r="G113" i="94" s="1"/>
  <c r="F276" i="93" a="1"/>
  <c r="F276" i="93" s="1"/>
  <c r="H127" i="93" a="1"/>
  <c r="H127" i="93" s="1"/>
  <c r="E341" i="92"/>
  <c r="G341" i="92" s="1"/>
  <c r="F334" i="92" a="1"/>
  <c r="F334" i="92" s="1"/>
  <c r="F319" i="92" a="1"/>
  <c r="F319" i="92" s="1"/>
  <c r="F175" i="91" a="1"/>
  <c r="F175" i="91" s="1"/>
  <c r="H20" i="91" a="1"/>
  <c r="H20" i="91" s="1"/>
  <c r="E350" i="90"/>
  <c r="G350" i="90" s="1"/>
  <c r="E299" i="90"/>
  <c r="G299" i="90" s="1"/>
  <c r="F273" i="90" a="1"/>
  <c r="F273" i="90" s="1"/>
  <c r="F246" i="90" a="1"/>
  <c r="F246" i="90" s="1"/>
  <c r="H113" i="90" a="1"/>
  <c r="H113" i="90" s="1"/>
  <c r="F241" i="86" a="1"/>
  <c r="F241" i="86" s="1"/>
  <c r="H71" i="86" a="1"/>
  <c r="H71" i="86" s="1"/>
  <c r="H269" i="100" a="1"/>
  <c r="H269" i="100" s="1"/>
  <c r="F233" i="103" a="1"/>
  <c r="F233" i="103" s="1"/>
  <c r="F198" i="103" a="1"/>
  <c r="F198" i="103" s="1"/>
  <c r="H363" i="102" a="1"/>
  <c r="H363" i="102" s="1"/>
  <c r="E356" i="102"/>
  <c r="G356" i="102" s="1"/>
  <c r="F349" i="102" a="1"/>
  <c r="F349" i="102" s="1"/>
  <c r="F275" i="102" a="1"/>
  <c r="F275" i="102" s="1"/>
  <c r="H252" i="102" a="1"/>
  <c r="H252" i="102" s="1"/>
  <c r="F146" i="102" a="1"/>
  <c r="F146" i="102" s="1"/>
  <c r="F135" i="102" a="1"/>
  <c r="F135" i="102" s="1"/>
  <c r="F340" i="101" a="1"/>
  <c r="F340" i="101" s="1"/>
  <c r="F161" i="101" a="1"/>
  <c r="F161" i="101" s="1"/>
  <c r="E344" i="100"/>
  <c r="G344" i="100" s="1"/>
  <c r="E269" i="100"/>
  <c r="G269" i="100" s="1"/>
  <c r="F290" i="99" a="1"/>
  <c r="F290" i="99" s="1"/>
  <c r="H255" i="99" a="1"/>
  <c r="H255" i="99" s="1"/>
  <c r="F203" i="99" a="1"/>
  <c r="F203" i="99" s="1"/>
  <c r="H356" i="98" a="1"/>
  <c r="H356" i="98" s="1"/>
  <c r="E245" i="97"/>
  <c r="G245" i="97" s="1"/>
  <c r="H115" i="97" a="1"/>
  <c r="H115" i="97" s="1"/>
  <c r="H171" i="96" a="1"/>
  <c r="H171" i="96" s="1"/>
  <c r="E160" i="96"/>
  <c r="G160" i="96" s="1"/>
  <c r="E232" i="94"/>
  <c r="G232" i="94" s="1"/>
  <c r="H217" i="94" a="1"/>
  <c r="H217" i="94" s="1"/>
  <c r="E302" i="93"/>
  <c r="G302" i="93" s="1"/>
  <c r="F170" i="93" a="1"/>
  <c r="F170" i="93" s="1"/>
  <c r="H167" i="92" a="1"/>
  <c r="H167" i="92" s="1"/>
  <c r="E248" i="91"/>
  <c r="G248" i="91" s="1"/>
  <c r="H147" i="91" a="1"/>
  <c r="H147" i="91" s="1"/>
  <c r="E338" i="90"/>
  <c r="G338" i="90" s="1"/>
  <c r="E331" i="90"/>
  <c r="G331" i="90" s="1"/>
  <c r="F313" i="90" a="1"/>
  <c r="F313" i="90" s="1"/>
  <c r="E275" i="90"/>
  <c r="G275" i="90" s="1"/>
  <c r="F181" i="90" a="1"/>
  <c r="F181" i="90" s="1"/>
  <c r="H121" i="100" a="1"/>
  <c r="H121" i="100" s="1"/>
  <c r="F121" i="100" a="1"/>
  <c r="F121" i="100" s="1"/>
  <c r="F362" i="99" a="1"/>
  <c r="F362" i="99" s="1"/>
  <c r="H362" i="99" a="1"/>
  <c r="H362" i="99" s="1"/>
  <c r="E197" i="99"/>
  <c r="G197" i="99" s="1"/>
  <c r="F197" i="99" a="1"/>
  <c r="F197" i="99" s="1"/>
  <c r="H197" i="99" a="1"/>
  <c r="H197" i="99" s="1"/>
  <c r="H114" i="97" a="1"/>
  <c r="H114" i="97" s="1"/>
  <c r="E114" i="97"/>
  <c r="G114" i="97" s="1"/>
  <c r="F114" i="97" a="1"/>
  <c r="F114" i="97" s="1"/>
  <c r="E273" i="94"/>
  <c r="G273" i="94" s="1"/>
  <c r="H273" i="94" a="1"/>
  <c r="H273" i="94" s="1"/>
  <c r="F100" i="94" a="1"/>
  <c r="F100" i="94" s="1"/>
  <c r="H100" i="94" a="1"/>
  <c r="H100" i="94" s="1"/>
  <c r="H312" i="94" a="1"/>
  <c r="H312" i="94" s="1"/>
  <c r="E312" i="94"/>
  <c r="G312" i="94" s="1"/>
  <c r="H206" i="103" a="1"/>
  <c r="H206" i="103" s="1"/>
  <c r="F174" i="103" a="1"/>
  <c r="F174" i="103" s="1"/>
  <c r="F149" i="103" a="1"/>
  <c r="F149" i="103" s="1"/>
  <c r="H134" i="103" a="1"/>
  <c r="H134" i="103" s="1"/>
  <c r="H116" i="103" a="1"/>
  <c r="H116" i="103" s="1"/>
  <c r="F280" i="102" a="1"/>
  <c r="F280" i="102" s="1"/>
  <c r="H259" i="102" a="1"/>
  <c r="H259" i="102" s="1"/>
  <c r="H87" i="102" a="1"/>
  <c r="H87" i="102" s="1"/>
  <c r="F66" i="102" a="1"/>
  <c r="F66" i="102" s="1"/>
  <c r="H349" i="101" a="1"/>
  <c r="H349" i="101" s="1"/>
  <c r="E332" i="101"/>
  <c r="G332" i="101" s="1"/>
  <c r="E299" i="101"/>
  <c r="G299" i="101" s="1"/>
  <c r="H206" i="101" a="1"/>
  <c r="H206" i="101" s="1"/>
  <c r="E88" i="101"/>
  <c r="G88" i="101" s="1"/>
  <c r="H88" i="101" a="1"/>
  <c r="H88" i="101" s="1"/>
  <c r="E84" i="101"/>
  <c r="G84" i="101" s="1"/>
  <c r="F243" i="100" a="1"/>
  <c r="F243" i="100" s="1"/>
  <c r="H237" i="100" a="1"/>
  <c r="H237" i="100" s="1"/>
  <c r="E271" i="99"/>
  <c r="G271" i="99" s="1"/>
  <c r="H271" i="99" a="1"/>
  <c r="H271" i="99" s="1"/>
  <c r="E147" i="99"/>
  <c r="G147" i="99" s="1"/>
  <c r="H114" i="99" a="1"/>
  <c r="H114" i="99" s="1"/>
  <c r="F114" i="99" a="1"/>
  <c r="F114" i="99" s="1"/>
  <c r="H200" i="98" a="1"/>
  <c r="H200" i="98" s="1"/>
  <c r="F200" i="98" a="1"/>
  <c r="F200" i="98" s="1"/>
  <c r="E331" i="97"/>
  <c r="G331" i="97" s="1"/>
  <c r="H331" i="97" a="1"/>
  <c r="H331" i="97" s="1"/>
  <c r="F334" i="94" a="1"/>
  <c r="F334" i="94" s="1"/>
  <c r="E334" i="94"/>
  <c r="G334" i="94" s="1"/>
  <c r="H220" i="100" a="1"/>
  <c r="H220" i="100" s="1"/>
  <c r="E220" i="100"/>
  <c r="G220" i="100" s="1"/>
  <c r="F217" i="103" a="1"/>
  <c r="F217" i="103" s="1"/>
  <c r="E156" i="103"/>
  <c r="G156" i="103" s="1"/>
  <c r="F141" i="103" a="1"/>
  <c r="F141" i="103" s="1"/>
  <c r="E362" i="102"/>
  <c r="G362" i="102" s="1"/>
  <c r="H337" i="102" a="1"/>
  <c r="H337" i="102" s="1"/>
  <c r="E240" i="102"/>
  <c r="G240" i="102" s="1"/>
  <c r="E229" i="102"/>
  <c r="G229" i="102" s="1"/>
  <c r="F186" i="102" a="1"/>
  <c r="F186" i="102" s="1"/>
  <c r="H90" i="102" a="1"/>
  <c r="H90" i="102" s="1"/>
  <c r="E87" i="102"/>
  <c r="G87" i="102" s="1"/>
  <c r="H58" i="102" a="1"/>
  <c r="H58" i="102" s="1"/>
  <c r="H341" i="101" a="1"/>
  <c r="H341" i="101" s="1"/>
  <c r="E291" i="101"/>
  <c r="G291" i="101" s="1"/>
  <c r="H149" i="101" a="1"/>
  <c r="H149" i="101" s="1"/>
  <c r="E149" i="101"/>
  <c r="G149" i="101" s="1"/>
  <c r="F360" i="100" a="1"/>
  <c r="F360" i="100" s="1"/>
  <c r="E360" i="100"/>
  <c r="G360" i="100" s="1"/>
  <c r="F270" i="100" a="1"/>
  <c r="F270" i="100" s="1"/>
  <c r="H270" i="100" a="1"/>
  <c r="H270" i="100" s="1"/>
  <c r="F158" i="99" a="1"/>
  <c r="F158" i="99" s="1"/>
  <c r="E158" i="99"/>
  <c r="G158" i="99" s="1"/>
  <c r="H80" i="99" a="1"/>
  <c r="H80" i="99" s="1"/>
  <c r="F80" i="99" a="1"/>
  <c r="F80" i="99" s="1"/>
  <c r="H299" i="98" a="1"/>
  <c r="H299" i="98" s="1"/>
  <c r="E299" i="98"/>
  <c r="G299" i="98" s="1"/>
  <c r="F128" i="97" a="1"/>
  <c r="F128" i="97" s="1"/>
  <c r="E128" i="97"/>
  <c r="G128" i="97" s="1"/>
  <c r="F360" i="96" a="1"/>
  <c r="F360" i="96" s="1"/>
  <c r="E360" i="96"/>
  <c r="G360" i="96" s="1"/>
  <c r="H103" i="94" a="1"/>
  <c r="H103" i="94" s="1"/>
  <c r="E103" i="94"/>
  <c r="G103" i="94" s="1"/>
  <c r="H184" i="100" a="1"/>
  <c r="H184" i="100" s="1"/>
  <c r="F184" i="100" a="1"/>
  <c r="F184" i="100" s="1"/>
  <c r="F190" i="99" a="1"/>
  <c r="F190" i="99" s="1"/>
  <c r="H190" i="99" a="1"/>
  <c r="H190" i="99" s="1"/>
  <c r="H93" i="103" a="1"/>
  <c r="H93" i="103" s="1"/>
  <c r="H298" i="100" a="1"/>
  <c r="H298" i="100" s="1"/>
  <c r="E298" i="100"/>
  <c r="G298" i="100" s="1"/>
  <c r="F76" i="99" a="1"/>
  <c r="F76" i="99" s="1"/>
  <c r="E76" i="99"/>
  <c r="G76" i="99" s="1"/>
  <c r="E342" i="97"/>
  <c r="G342" i="97" s="1"/>
  <c r="H342" i="97" a="1"/>
  <c r="H342" i="97" s="1"/>
  <c r="F159" i="97" a="1"/>
  <c r="F159" i="97" s="1"/>
  <c r="H159" i="97" a="1"/>
  <c r="H159" i="97" s="1"/>
  <c r="E45" i="96"/>
  <c r="G45" i="96" s="1"/>
  <c r="F45" i="96" a="1"/>
  <c r="F45" i="96" s="1"/>
  <c r="H45" i="96" a="1"/>
  <c r="H45" i="96" s="1"/>
  <c r="E85" i="101"/>
  <c r="G85" i="101" s="1"/>
  <c r="F85" i="101" a="1"/>
  <c r="F85" i="101" s="1"/>
  <c r="H201" i="103" a="1"/>
  <c r="H201" i="103" s="1"/>
  <c r="H190" i="103" a="1"/>
  <c r="H190" i="103" s="1"/>
  <c r="H180" i="103" a="1"/>
  <c r="H180" i="103" s="1"/>
  <c r="F173" i="103" a="1"/>
  <c r="F173" i="103" s="1"/>
  <c r="E133" i="103"/>
  <c r="G133" i="103" s="1"/>
  <c r="H118" i="103" a="1"/>
  <c r="H118" i="103" s="1"/>
  <c r="E96" i="103"/>
  <c r="G96" i="103" s="1"/>
  <c r="F93" i="103" a="1"/>
  <c r="F93" i="103" s="1"/>
  <c r="H312" i="102" a="1"/>
  <c r="H312" i="102" s="1"/>
  <c r="F301" i="102" a="1"/>
  <c r="F301" i="102" s="1"/>
  <c r="H290" i="102" a="1"/>
  <c r="H290" i="102" s="1"/>
  <c r="F261" i="102" a="1"/>
  <c r="F261" i="102" s="1"/>
  <c r="H213" i="102" a="1"/>
  <c r="H213" i="102" s="1"/>
  <c r="H202" i="102" a="1"/>
  <c r="H202" i="102" s="1"/>
  <c r="H159" i="102" a="1"/>
  <c r="H159" i="102" s="1"/>
  <c r="H103" i="102" a="1"/>
  <c r="H103" i="102" s="1"/>
  <c r="H75" i="102" a="1"/>
  <c r="H75" i="102" s="1"/>
  <c r="F362" i="101" a="1"/>
  <c r="F362" i="101" s="1"/>
  <c r="E323" i="101"/>
  <c r="G323" i="101" s="1"/>
  <c r="F137" i="101" a="1"/>
  <c r="F137" i="101" s="1"/>
  <c r="H137" i="101" a="1"/>
  <c r="H137" i="101" s="1"/>
  <c r="F328" i="100" a="1"/>
  <c r="F328" i="100" s="1"/>
  <c r="E328" i="100"/>
  <c r="G328" i="100" s="1"/>
  <c r="F301" i="100" a="1"/>
  <c r="F301" i="100" s="1"/>
  <c r="F290" i="100" a="1"/>
  <c r="F290" i="100" s="1"/>
  <c r="E262" i="100"/>
  <c r="G262" i="100" s="1"/>
  <c r="H111" i="100" a="1"/>
  <c r="H111" i="100" s="1"/>
  <c r="E229" i="99"/>
  <c r="G229" i="99" s="1"/>
  <c r="F229" i="99" a="1"/>
  <c r="F229" i="99" s="1"/>
  <c r="E67" i="97"/>
  <c r="G67" i="97" s="1"/>
  <c r="F67" i="97" a="1"/>
  <c r="F67" i="97" s="1"/>
  <c r="H294" i="94" a="1"/>
  <c r="H294" i="94" s="1"/>
  <c r="E294" i="94"/>
  <c r="G294" i="94" s="1"/>
  <c r="H181" i="98" a="1"/>
  <c r="H181" i="98" s="1"/>
  <c r="E181" i="98"/>
  <c r="G181" i="98" s="1"/>
  <c r="F185" i="101" a="1"/>
  <c r="F185" i="101" s="1"/>
  <c r="F93" i="99" a="1"/>
  <c r="F93" i="99" s="1"/>
  <c r="E93" i="99"/>
  <c r="G93" i="99" s="1"/>
  <c r="E317" i="98"/>
  <c r="G317" i="98" s="1"/>
  <c r="F317" i="98" a="1"/>
  <c r="F317" i="98" s="1"/>
  <c r="E252" i="98"/>
  <c r="G252" i="98" s="1"/>
  <c r="H252" i="98" a="1"/>
  <c r="H252" i="98" s="1"/>
  <c r="F173" i="97" a="1"/>
  <c r="F173" i="97" s="1"/>
  <c r="E173" i="97"/>
  <c r="G173" i="97" s="1"/>
  <c r="H173" i="97" a="1"/>
  <c r="H173" i="97" s="1"/>
  <c r="E108" i="101"/>
  <c r="G108" i="101" s="1"/>
  <c r="H108" i="101" a="1"/>
  <c r="H108" i="101" s="1"/>
  <c r="F355" i="99" a="1"/>
  <c r="F355" i="99" s="1"/>
  <c r="E355" i="99"/>
  <c r="G355" i="99" s="1"/>
  <c r="H330" i="103" a="1"/>
  <c r="H330" i="103" s="1"/>
  <c r="F253" i="103" a="1"/>
  <c r="F253" i="103" s="1"/>
  <c r="F190" i="103" a="1"/>
  <c r="F190" i="103" s="1"/>
  <c r="E165" i="103"/>
  <c r="G165" i="103" s="1"/>
  <c r="E271" i="102"/>
  <c r="G271" i="102" s="1"/>
  <c r="E191" i="102"/>
  <c r="G191" i="102" s="1"/>
  <c r="H95" i="102" a="1"/>
  <c r="H95" i="102" s="1"/>
  <c r="F227" i="101" a="1"/>
  <c r="F227" i="101" s="1"/>
  <c r="E185" i="101"/>
  <c r="G185" i="101" s="1"/>
  <c r="H170" i="101" a="1"/>
  <c r="H170" i="101" s="1"/>
  <c r="E89" i="101"/>
  <c r="G89" i="101" s="1"/>
  <c r="H89" i="101" a="1"/>
  <c r="H89" i="101" s="1"/>
  <c r="E311" i="100"/>
  <c r="G311" i="100" s="1"/>
  <c r="E184" i="100"/>
  <c r="G184" i="100" s="1"/>
  <c r="F177" i="100" a="1"/>
  <c r="F177" i="100" s="1"/>
  <c r="H329" i="99" a="1"/>
  <c r="H329" i="99" s="1"/>
  <c r="H302" i="99" a="1"/>
  <c r="H302" i="99" s="1"/>
  <c r="F299" i="99" a="1"/>
  <c r="F299" i="99" s="1"/>
  <c r="E257" i="99"/>
  <c r="G257" i="99" s="1"/>
  <c r="F257" i="99" a="1"/>
  <c r="F257" i="99" s="1"/>
  <c r="E190" i="99"/>
  <c r="G190" i="99" s="1"/>
  <c r="F201" i="96" a="1"/>
  <c r="F201" i="96" s="1"/>
  <c r="H201" i="96" a="1"/>
  <c r="H201" i="96" s="1"/>
  <c r="H165" i="98" a="1"/>
  <c r="H165" i="98" s="1"/>
  <c r="E154" i="98"/>
  <c r="G154" i="98" s="1"/>
  <c r="E139" i="98"/>
  <c r="G139" i="98" s="1"/>
  <c r="F290" i="97" a="1"/>
  <c r="F290" i="97" s="1"/>
  <c r="E183" i="97"/>
  <c r="G183" i="97" s="1"/>
  <c r="E98" i="97"/>
  <c r="G98" i="97" s="1"/>
  <c r="H127" i="96" a="1"/>
  <c r="H127" i="96" s="1"/>
  <c r="H292" i="92" a="1"/>
  <c r="H292" i="92" s="1"/>
  <c r="E159" i="86"/>
  <c r="G159" i="86" s="1"/>
  <c r="H55" i="86" a="1"/>
  <c r="H55" i="86" s="1"/>
  <c r="F48" i="86" a="1"/>
  <c r="F48" i="86" s="1"/>
  <c r="E217" i="94"/>
  <c r="G217" i="94" s="1"/>
  <c r="E102" i="94"/>
  <c r="G102" i="94" s="1"/>
  <c r="E88" i="94"/>
  <c r="G88" i="94" s="1"/>
  <c r="E343" i="93"/>
  <c r="G343" i="93" s="1"/>
  <c r="F303" i="93" a="1"/>
  <c r="F303" i="93" s="1"/>
  <c r="H288" i="93" a="1"/>
  <c r="H288" i="93" s="1"/>
  <c r="H196" i="93" a="1"/>
  <c r="H196" i="93" s="1"/>
  <c r="F98" i="93" a="1"/>
  <c r="F98" i="93" s="1"/>
  <c r="F303" i="92" a="1"/>
  <c r="F303" i="92" s="1"/>
  <c r="E292" i="92"/>
  <c r="G292" i="92" s="1"/>
  <c r="E263" i="91"/>
  <c r="G263" i="91" s="1"/>
  <c r="F188" i="91" a="1"/>
  <c r="F188" i="91" s="1"/>
  <c r="F114" i="91" a="1"/>
  <c r="F114" i="91" s="1"/>
  <c r="H56" i="91" a="1"/>
  <c r="H56" i="91" s="1"/>
  <c r="F284" i="90" a="1"/>
  <c r="F284" i="90" s="1"/>
  <c r="F252" i="90" a="1"/>
  <c r="F252" i="90" s="1"/>
  <c r="E202" i="90"/>
  <c r="G202" i="90" s="1"/>
  <c r="H105" i="90" a="1"/>
  <c r="H105" i="90" s="1"/>
  <c r="F186" i="86" a="1"/>
  <c r="F186" i="86" s="1"/>
  <c r="H168" i="86" a="1"/>
  <c r="H168" i="86" s="1"/>
  <c r="H155" i="86" a="1"/>
  <c r="H155" i="86" s="1"/>
  <c r="H21" i="86" a="1"/>
  <c r="H21" i="86" s="1"/>
  <c r="E147" i="86"/>
  <c r="G147" i="86" s="1"/>
  <c r="H65" i="86" a="1"/>
  <c r="H65" i="86" s="1"/>
  <c r="E3" i="100"/>
  <c r="G3" i="100" s="1"/>
  <c r="E335" i="99"/>
  <c r="G335" i="99" s="1"/>
  <c r="F283" i="99" a="1"/>
  <c r="F283" i="99" s="1"/>
  <c r="H272" i="99" a="1"/>
  <c r="H272" i="99" s="1"/>
  <c r="F191" i="99" a="1"/>
  <c r="F191" i="99" s="1"/>
  <c r="F159" i="99" a="1"/>
  <c r="F159" i="99" s="1"/>
  <c r="E156" i="99"/>
  <c r="G156" i="99" s="1"/>
  <c r="H224" i="98" a="1"/>
  <c r="H224" i="98" s="1"/>
  <c r="F205" i="98" a="1"/>
  <c r="F205" i="98" s="1"/>
  <c r="F190" i="98" a="1"/>
  <c r="F190" i="98" s="1"/>
  <c r="F108" i="98" a="1"/>
  <c r="F108" i="98" s="1"/>
  <c r="F89" i="98" a="1"/>
  <c r="F89" i="98" s="1"/>
  <c r="H336" i="97" a="1"/>
  <c r="H336" i="97" s="1"/>
  <c r="F318" i="97" a="1"/>
  <c r="F318" i="97" s="1"/>
  <c r="H307" i="97" a="1"/>
  <c r="H307" i="97" s="1"/>
  <c r="F281" i="97" a="1"/>
  <c r="F281" i="97" s="1"/>
  <c r="E241" i="97"/>
  <c r="G241" i="97" s="1"/>
  <c r="F97" i="97" a="1"/>
  <c r="F97" i="97" s="1"/>
  <c r="E90" i="97"/>
  <c r="G90" i="97" s="1"/>
  <c r="E220" i="96"/>
  <c r="G220" i="96" s="1"/>
  <c r="H209" i="96" a="1"/>
  <c r="H209" i="96" s="1"/>
  <c r="F199" i="96" a="1"/>
  <c r="F199" i="96" s="1"/>
  <c r="H163" i="96" a="1"/>
  <c r="H163" i="96" s="1"/>
  <c r="H86" i="96" a="1"/>
  <c r="H86" i="96" s="1"/>
  <c r="H79" i="96" a="1"/>
  <c r="H79" i="96" s="1"/>
  <c r="E306" i="94"/>
  <c r="G306" i="94" s="1"/>
  <c r="F299" i="94" a="1"/>
  <c r="F299" i="94" s="1"/>
  <c r="E288" i="94"/>
  <c r="G288" i="94" s="1"/>
  <c r="E274" i="94"/>
  <c r="G274" i="94" s="1"/>
  <c r="F248" i="94" a="1"/>
  <c r="F248" i="94" s="1"/>
  <c r="H201" i="94" a="1"/>
  <c r="H201" i="94" s="1"/>
  <c r="E199" i="94"/>
  <c r="G199" i="94" s="1"/>
  <c r="H192" i="94" a="1"/>
  <c r="H192" i="94" s="1"/>
  <c r="E185" i="94"/>
  <c r="G185" i="94" s="1"/>
  <c r="F146" i="94" a="1"/>
  <c r="F146" i="94" s="1"/>
  <c r="E94" i="94"/>
  <c r="G94" i="94" s="1"/>
  <c r="F131" i="93" a="1"/>
  <c r="F131" i="93" s="1"/>
  <c r="H74" i="93" a="1"/>
  <c r="H74" i="93" s="1"/>
  <c r="H333" i="91" a="1"/>
  <c r="H333" i="91" s="1"/>
  <c r="F288" i="91" a="1"/>
  <c r="F288" i="91" s="1"/>
  <c r="F184" i="91" a="1"/>
  <c r="F184" i="91" s="1"/>
  <c r="E273" i="90"/>
  <c r="G273" i="90" s="1"/>
  <c r="E258" i="90"/>
  <c r="G258" i="90" s="1"/>
  <c r="F229" i="86" a="1"/>
  <c r="F229" i="86" s="1"/>
  <c r="H161" i="86" a="1"/>
  <c r="H161" i="86" s="1"/>
  <c r="H133" i="86" a="1"/>
  <c r="H133" i="86" s="1"/>
  <c r="H79" i="91" a="1"/>
  <c r="H79" i="91" s="1"/>
  <c r="F110" i="86" a="1"/>
  <c r="F110" i="86" s="1"/>
  <c r="H254" i="100" a="1"/>
  <c r="H254" i="100" s="1"/>
  <c r="F171" i="100" a="1"/>
  <c r="F171" i="100" s="1"/>
  <c r="E222" i="99"/>
  <c r="G222" i="99" s="1"/>
  <c r="H177" i="99" a="1"/>
  <c r="H177" i="99" s="1"/>
  <c r="E109" i="99"/>
  <c r="G109" i="99" s="1"/>
  <c r="H98" i="99" a="1"/>
  <c r="H98" i="99" s="1"/>
  <c r="F334" i="98" a="1"/>
  <c r="F334" i="98" s="1"/>
  <c r="F311" i="98" a="1"/>
  <c r="F311" i="98" s="1"/>
  <c r="H300" i="98" a="1"/>
  <c r="H300" i="98" s="1"/>
  <c r="E275" i="98"/>
  <c r="G275" i="98" s="1"/>
  <c r="H256" i="98" a="1"/>
  <c r="H256" i="98" s="1"/>
  <c r="F249" i="98" a="1"/>
  <c r="F249" i="98" s="1"/>
  <c r="E163" i="98"/>
  <c r="G163" i="98" s="1"/>
  <c r="H144" i="98" a="1"/>
  <c r="H144" i="98" s="1"/>
  <c r="F126" i="98" a="1"/>
  <c r="F126" i="98" s="1"/>
  <c r="E215" i="97"/>
  <c r="G215" i="97" s="1"/>
  <c r="E272" i="96"/>
  <c r="G272" i="96" s="1"/>
  <c r="E209" i="96"/>
  <c r="G209" i="96" s="1"/>
  <c r="H191" i="96" a="1"/>
  <c r="H191" i="96" s="1"/>
  <c r="F67" i="96" a="1"/>
  <c r="F67" i="96" s="1"/>
  <c r="F38" i="96" a="1"/>
  <c r="F38" i="96" s="1"/>
  <c r="H316" i="94" a="1"/>
  <c r="H316" i="94" s="1"/>
  <c r="E280" i="94"/>
  <c r="G280" i="94" s="1"/>
  <c r="F201" i="94" a="1"/>
  <c r="F201" i="94" s="1"/>
  <c r="H113" i="94" a="1"/>
  <c r="H113" i="94" s="1"/>
  <c r="E360" i="93"/>
  <c r="G360" i="93" s="1"/>
  <c r="F287" i="93" a="1"/>
  <c r="F287" i="93" s="1"/>
  <c r="H183" i="93" a="1"/>
  <c r="H183" i="93" s="1"/>
  <c r="F181" i="93" a="1"/>
  <c r="F181" i="93" s="1"/>
  <c r="H321" i="92" a="1"/>
  <c r="H321" i="92" s="1"/>
  <c r="H311" i="92" a="1"/>
  <c r="H311" i="92" s="1"/>
  <c r="F308" i="92" a="1"/>
  <c r="F308" i="92" s="1"/>
  <c r="F137" i="92" a="1"/>
  <c r="F137" i="92" s="1"/>
  <c r="H53" i="92" a="1"/>
  <c r="H53" i="92" s="1"/>
  <c r="F333" i="91" a="1"/>
  <c r="F333" i="91" s="1"/>
  <c r="H268" i="91" a="1"/>
  <c r="H268" i="91" s="1"/>
  <c r="H209" i="91" a="1"/>
  <c r="H209" i="91" s="1"/>
  <c r="E86" i="91"/>
  <c r="G86" i="91" s="1"/>
  <c r="F79" i="91" a="1"/>
  <c r="F79" i="91" s="1"/>
  <c r="F76" i="91" a="1"/>
  <c r="F76" i="91" s="1"/>
  <c r="E35" i="91"/>
  <c r="G35" i="91" s="1"/>
  <c r="E311" i="90"/>
  <c r="G311" i="90" s="1"/>
  <c r="F293" i="90" a="1"/>
  <c r="F293" i="90" s="1"/>
  <c r="E240" i="90"/>
  <c r="G240" i="90" s="1"/>
  <c r="F140" i="90" a="1"/>
  <c r="F140" i="90" s="1"/>
  <c r="H337" i="86" a="1"/>
  <c r="H337" i="86" s="1"/>
  <c r="E225" i="86"/>
  <c r="G225" i="86" s="1"/>
  <c r="F218" i="86" a="1"/>
  <c r="F218" i="86" s="1"/>
  <c r="H199" i="86" a="1"/>
  <c r="H199" i="86" s="1"/>
  <c r="F177" i="86" a="1"/>
  <c r="F177" i="86" s="1"/>
  <c r="F167" i="86" a="1"/>
  <c r="F167" i="86" s="1"/>
  <c r="H143" i="86" a="1"/>
  <c r="H143" i="86" s="1"/>
  <c r="H42" i="86" a="1"/>
  <c r="H42" i="86" s="1"/>
  <c r="F229" i="97" a="1"/>
  <c r="F229" i="97" s="1"/>
  <c r="F232" i="94" a="1"/>
  <c r="F232" i="94" s="1"/>
  <c r="H225" i="94" a="1"/>
  <c r="H225" i="94" s="1"/>
  <c r="H184" i="94" a="1"/>
  <c r="H184" i="94" s="1"/>
  <c r="F138" i="94" a="1"/>
  <c r="F138" i="94" s="1"/>
  <c r="F319" i="93" a="1"/>
  <c r="F319" i="93" s="1"/>
  <c r="F190" i="93" a="1"/>
  <c r="F190" i="93" s="1"/>
  <c r="F311" i="92" a="1"/>
  <c r="F311" i="92" s="1"/>
  <c r="E308" i="92"/>
  <c r="G308" i="92" s="1"/>
  <c r="H183" i="92" a="1"/>
  <c r="H183" i="92" s="1"/>
  <c r="H50" i="92" a="1"/>
  <c r="H50" i="92" s="1"/>
  <c r="F212" i="91" a="1"/>
  <c r="F212" i="91" s="1"/>
  <c r="F205" i="91" a="1"/>
  <c r="F205" i="91" s="1"/>
  <c r="H175" i="91" a="1"/>
  <c r="H175" i="91" s="1"/>
  <c r="H172" i="91" a="1"/>
  <c r="H172" i="91" s="1"/>
  <c r="H119" i="91" a="1"/>
  <c r="H119" i="91" s="1"/>
  <c r="E76" i="91"/>
  <c r="G76" i="91" s="1"/>
  <c r="E293" i="90"/>
  <c r="G293" i="90" s="1"/>
  <c r="F260" i="90" a="1"/>
  <c r="F260" i="90" s="1"/>
  <c r="H184" i="90" a="1"/>
  <c r="H184" i="90" s="1"/>
  <c r="H181" i="90" a="1"/>
  <c r="H181" i="90" s="1"/>
  <c r="H143" i="90" a="1"/>
  <c r="H143" i="90" s="1"/>
  <c r="H325" i="86" a="1"/>
  <c r="H325" i="86" s="1"/>
  <c r="H169" i="86" a="1"/>
  <c r="H169" i="86" s="1"/>
  <c r="H163" i="86" a="1"/>
  <c r="H163" i="86" s="1"/>
  <c r="E139" i="86"/>
  <c r="G139" i="86" s="1"/>
  <c r="F82" i="86" a="1"/>
  <c r="F82" i="86" s="1"/>
  <c r="F208" i="101" a="1"/>
  <c r="F208" i="101" s="1"/>
  <c r="F176" i="101" a="1"/>
  <c r="F176" i="101" s="1"/>
  <c r="H92" i="101" a="1"/>
  <c r="H92" i="101" s="1"/>
  <c r="F351" i="100" a="1"/>
  <c r="F351" i="100" s="1"/>
  <c r="E351" i="100"/>
  <c r="G351" i="100" s="1"/>
  <c r="H302" i="100" a="1"/>
  <c r="H302" i="100" s="1"/>
  <c r="F302" i="100" a="1"/>
  <c r="F302" i="100" s="1"/>
  <c r="H267" i="100" a="1"/>
  <c r="H267" i="100" s="1"/>
  <c r="F267" i="100" a="1"/>
  <c r="F267" i="100" s="1"/>
  <c r="F125" i="100" a="1"/>
  <c r="F125" i="100" s="1"/>
  <c r="E125" i="100"/>
  <c r="G125" i="100" s="1"/>
  <c r="F350" i="99" a="1"/>
  <c r="F350" i="99" s="1"/>
  <c r="E350" i="99"/>
  <c r="G350" i="99" s="1"/>
  <c r="E288" i="99"/>
  <c r="G288" i="99" s="1"/>
  <c r="H288" i="99" a="1"/>
  <c r="H288" i="99" s="1"/>
  <c r="F214" i="99" a="1"/>
  <c r="F214" i="99" s="1"/>
  <c r="E214" i="99"/>
  <c r="G214" i="99" s="1"/>
  <c r="H180" i="99" a="1"/>
  <c r="H180" i="99" s="1"/>
  <c r="E180" i="99"/>
  <c r="G180" i="99" s="1"/>
  <c r="H194" i="103" a="1"/>
  <c r="H194" i="103" s="1"/>
  <c r="H298" i="103" a="1"/>
  <c r="H298" i="103" s="1"/>
  <c r="F261" i="103" a="1"/>
  <c r="F261" i="103" s="1"/>
  <c r="E197" i="103"/>
  <c r="G197" i="103" s="1"/>
  <c r="E194" i="103"/>
  <c r="G194" i="103" s="1"/>
  <c r="F181" i="103" a="1"/>
  <c r="F181" i="103" s="1"/>
  <c r="H174" i="103" a="1"/>
  <c r="H174" i="103" s="1"/>
  <c r="H165" i="103" a="1"/>
  <c r="H165" i="103" s="1"/>
  <c r="E138" i="103"/>
  <c r="G138" i="103" s="1"/>
  <c r="E132" i="103"/>
  <c r="G132" i="103" s="1"/>
  <c r="H101" i="103" a="1"/>
  <c r="H101" i="103" s="1"/>
  <c r="H362" i="102" a="1"/>
  <c r="H362" i="102" s="1"/>
  <c r="H359" i="102" a="1"/>
  <c r="H359" i="102" s="1"/>
  <c r="F344" i="102" a="1"/>
  <c r="F344" i="102" s="1"/>
  <c r="H330" i="102" a="1"/>
  <c r="H330" i="102" s="1"/>
  <c r="E320" i="102"/>
  <c r="G320" i="102" s="1"/>
  <c r="H315" i="102" a="1"/>
  <c r="H315" i="102" s="1"/>
  <c r="F309" i="102" a="1"/>
  <c r="F309" i="102" s="1"/>
  <c r="F306" i="102" a="1"/>
  <c r="F306" i="102" s="1"/>
  <c r="E282" i="102"/>
  <c r="G282" i="102" s="1"/>
  <c r="H276" i="102" a="1"/>
  <c r="H276" i="102" s="1"/>
  <c r="F230" i="102" a="1"/>
  <c r="F230" i="102" s="1"/>
  <c r="E182" i="102"/>
  <c r="G182" i="102" s="1"/>
  <c r="F154" i="102" a="1"/>
  <c r="F154" i="102" s="1"/>
  <c r="F134" i="102" a="1"/>
  <c r="F134" i="102" s="1"/>
  <c r="F120" i="102" a="1"/>
  <c r="F120" i="102" s="1"/>
  <c r="E84" i="102"/>
  <c r="G84" i="102" s="1"/>
  <c r="H67" i="102" a="1"/>
  <c r="H67" i="102" s="1"/>
  <c r="F57" i="102" a="1"/>
  <c r="F57" i="102" s="1"/>
  <c r="H346" i="101" a="1"/>
  <c r="H346" i="101" s="1"/>
  <c r="E208" i="101"/>
  <c r="G208" i="101" s="1"/>
  <c r="H201" i="101" a="1"/>
  <c r="H201" i="101" s="1"/>
  <c r="E176" i="101"/>
  <c r="G176" i="101" s="1"/>
  <c r="F136" i="101" a="1"/>
  <c r="F136" i="101" s="1"/>
  <c r="F92" i="101" a="1"/>
  <c r="F92" i="101" s="1"/>
  <c r="E358" i="100"/>
  <c r="G358" i="100" s="1"/>
  <c r="F298" i="100" a="1"/>
  <c r="F298" i="100" s="1"/>
  <c r="H295" i="100" a="1"/>
  <c r="H295" i="100" s="1"/>
  <c r="F250" i="100" a="1"/>
  <c r="F250" i="100" s="1"/>
  <c r="H217" i="100" a="1"/>
  <c r="H217" i="100" s="1"/>
  <c r="E217" i="100"/>
  <c r="G217" i="100" s="1"/>
  <c r="E291" i="99"/>
  <c r="G291" i="99" s="1"/>
  <c r="F291" i="99" a="1"/>
  <c r="F291" i="99" s="1"/>
  <c r="E280" i="99"/>
  <c r="G280" i="99" s="1"/>
  <c r="H280" i="99" a="1"/>
  <c r="H280" i="99" s="1"/>
  <c r="E249" i="99"/>
  <c r="G249" i="99" s="1"/>
  <c r="F249" i="99" a="1"/>
  <c r="F249" i="99" s="1"/>
  <c r="E183" i="99"/>
  <c r="G183" i="99" s="1"/>
  <c r="F183" i="99" a="1"/>
  <c r="F183" i="99" s="1"/>
  <c r="E279" i="100"/>
  <c r="G279" i="100" s="1"/>
  <c r="H279" i="100" a="1"/>
  <c r="H279" i="100" s="1"/>
  <c r="H209" i="100" a="1"/>
  <c r="H209" i="100" s="1"/>
  <c r="F209" i="100" a="1"/>
  <c r="F209" i="100" s="1"/>
  <c r="E178" i="100"/>
  <c r="G178" i="100" s="1"/>
  <c r="H178" i="100" a="1"/>
  <c r="H178" i="100" s="1"/>
  <c r="H238" i="103" a="1"/>
  <c r="H238" i="103" s="1"/>
  <c r="F227" i="103" a="1"/>
  <c r="F227" i="103" s="1"/>
  <c r="E206" i="103"/>
  <c r="G206" i="103" s="1"/>
  <c r="H199" i="103" a="1"/>
  <c r="H199" i="103" s="1"/>
  <c r="E187" i="103"/>
  <c r="G187" i="103" s="1"/>
  <c r="F134" i="103" a="1"/>
  <c r="F134" i="103" s="1"/>
  <c r="H117" i="103" a="1"/>
  <c r="H117" i="103" s="1"/>
  <c r="E90" i="103"/>
  <c r="G90" i="103" s="1"/>
  <c r="H364" i="102" a="1"/>
  <c r="H364" i="102" s="1"/>
  <c r="F315" i="102" a="1"/>
  <c r="F315" i="102" s="1"/>
  <c r="H291" i="102" a="1"/>
  <c r="H291" i="102" s="1"/>
  <c r="F269" i="102" a="1"/>
  <c r="F269" i="102" s="1"/>
  <c r="E170" i="102"/>
  <c r="G170" i="102" s="1"/>
  <c r="F143" i="102" a="1"/>
  <c r="F143" i="102" s="1"/>
  <c r="F102" i="102" a="1"/>
  <c r="F102" i="102" s="1"/>
  <c r="F92" i="102" a="1"/>
  <c r="F92" i="102" s="1"/>
  <c r="F73" i="102" a="1"/>
  <c r="F73" i="102" s="1"/>
  <c r="F63" i="102" a="1"/>
  <c r="F63" i="102" s="1"/>
  <c r="F283" i="101" a="1"/>
  <c r="F283" i="101" s="1"/>
  <c r="E238" i="101"/>
  <c r="G238" i="101" s="1"/>
  <c r="F148" i="101" a="1"/>
  <c r="F148" i="101" s="1"/>
  <c r="H116" i="100" a="1"/>
  <c r="H116" i="100" s="1"/>
  <c r="F116" i="100" a="1"/>
  <c r="F116" i="100" s="1"/>
  <c r="E269" i="99"/>
  <c r="G269" i="99" s="1"/>
  <c r="F269" i="99" a="1"/>
  <c r="F269" i="99" s="1"/>
  <c r="E237" i="99"/>
  <c r="G237" i="99" s="1"/>
  <c r="F237" i="99" a="1"/>
  <c r="F237" i="99" s="1"/>
  <c r="F319" i="102" a="1"/>
  <c r="F319" i="102" s="1"/>
  <c r="F119" i="102" a="1"/>
  <c r="F119" i="102" s="1"/>
  <c r="F234" i="101" a="1"/>
  <c r="F234" i="101" s="1"/>
  <c r="F221" i="101" a="1"/>
  <c r="F221" i="101" s="1"/>
  <c r="E252" i="100"/>
  <c r="G252" i="100" s="1"/>
  <c r="F341" i="99" a="1"/>
  <c r="F341" i="99" s="1"/>
  <c r="H341" i="99" a="1"/>
  <c r="H341" i="99" s="1"/>
  <c r="F334" i="99" a="1"/>
  <c r="F334" i="99" s="1"/>
  <c r="E334" i="99"/>
  <c r="G334" i="99" s="1"/>
  <c r="H330" i="99" a="1"/>
  <c r="H330" i="99" s="1"/>
  <c r="E261" i="99"/>
  <c r="G261" i="99" s="1"/>
  <c r="F261" i="99" a="1"/>
  <c r="F261" i="99" s="1"/>
  <c r="E233" i="99"/>
  <c r="G233" i="99" s="1"/>
  <c r="F233" i="99" a="1"/>
  <c r="F233" i="99" s="1"/>
  <c r="F219" i="103" a="1"/>
  <c r="F219" i="103" s="1"/>
  <c r="E208" i="103"/>
  <c r="G208" i="103" s="1"/>
  <c r="H173" i="103" a="1"/>
  <c r="H173" i="103" s="1"/>
  <c r="E170" i="103"/>
  <c r="G170" i="103" s="1"/>
  <c r="F164" i="103" a="1"/>
  <c r="F164" i="103" s="1"/>
  <c r="E154" i="103"/>
  <c r="G154" i="103" s="1"/>
  <c r="H143" i="103" a="1"/>
  <c r="H143" i="103" s="1"/>
  <c r="E106" i="103"/>
  <c r="G106" i="103" s="1"/>
  <c r="F325" i="102" a="1"/>
  <c r="F325" i="102" s="1"/>
  <c r="E319" i="102"/>
  <c r="G319" i="102" s="1"/>
  <c r="F297" i="102" a="1"/>
  <c r="F297" i="102" s="1"/>
  <c r="F283" i="102" a="1"/>
  <c r="F283" i="102" s="1"/>
  <c r="E255" i="102"/>
  <c r="G255" i="102" s="1"/>
  <c r="H218" i="102" a="1"/>
  <c r="H218" i="102" s="1"/>
  <c r="E204" i="102"/>
  <c r="G204" i="102" s="1"/>
  <c r="H189" i="102" a="1"/>
  <c r="H189" i="102" s="1"/>
  <c r="F183" i="102" a="1"/>
  <c r="F183" i="102" s="1"/>
  <c r="E166" i="102"/>
  <c r="G166" i="102" s="1"/>
  <c r="F129" i="102" a="1"/>
  <c r="F129" i="102" s="1"/>
  <c r="E119" i="102"/>
  <c r="G119" i="102" s="1"/>
  <c r="H108" i="102" a="1"/>
  <c r="H108" i="102" s="1"/>
  <c r="F88" i="102" a="1"/>
  <c r="F88" i="102" s="1"/>
  <c r="F307" i="101" a="1"/>
  <c r="F307" i="101" s="1"/>
  <c r="F251" i="101" a="1"/>
  <c r="F251" i="101" s="1"/>
  <c r="E234" i="101"/>
  <c r="G234" i="101" s="1"/>
  <c r="F224" i="101" a="1"/>
  <c r="F224" i="101" s="1"/>
  <c r="E221" i="101"/>
  <c r="G221" i="101" s="1"/>
  <c r="F108" i="101" a="1"/>
  <c r="F108" i="101" s="1"/>
  <c r="E294" i="100"/>
  <c r="G294" i="100" s="1"/>
  <c r="H294" i="100" a="1"/>
  <c r="H294" i="100" s="1"/>
  <c r="F233" i="100" a="1"/>
  <c r="F233" i="100" s="1"/>
  <c r="E233" i="100"/>
  <c r="G233" i="100" s="1"/>
  <c r="E365" i="99"/>
  <c r="G365" i="99" s="1"/>
  <c r="F365" i="99" a="1"/>
  <c r="F365" i="99" s="1"/>
  <c r="F351" i="99" a="1"/>
  <c r="F351" i="99" s="1"/>
  <c r="H351" i="99" a="1"/>
  <c r="H351" i="99" s="1"/>
  <c r="E307" i="99"/>
  <c r="G307" i="99" s="1"/>
  <c r="F307" i="99" a="1"/>
  <c r="F307" i="99" s="1"/>
  <c r="F174" i="101" a="1"/>
  <c r="F174" i="101" s="1"/>
  <c r="F99" i="100" a="1"/>
  <c r="F99" i="100" s="1"/>
  <c r="H99" i="100" a="1"/>
  <c r="H99" i="100" s="1"/>
  <c r="F4" i="100" a="1"/>
  <c r="F4" i="100" s="1"/>
  <c r="E4" i="100"/>
  <c r="G4" i="100" s="1"/>
  <c r="F314" i="99" a="1"/>
  <c r="F314" i="99" s="1"/>
  <c r="E314" i="99"/>
  <c r="G314" i="99" s="1"/>
  <c r="H226" i="99" a="1"/>
  <c r="H226" i="99" s="1"/>
  <c r="E226" i="99"/>
  <c r="G226" i="99" s="1"/>
  <c r="F184" i="99" a="1"/>
  <c r="F184" i="99" s="1"/>
  <c r="E184" i="99"/>
  <c r="G184" i="99" s="1"/>
  <c r="H362" i="103" a="1"/>
  <c r="H362" i="103" s="1"/>
  <c r="F247" i="103" a="1"/>
  <c r="F247" i="103" s="1"/>
  <c r="E122" i="103"/>
  <c r="G122" i="103" s="1"/>
  <c r="E116" i="103"/>
  <c r="G116" i="103" s="1"/>
  <c r="E357" i="102"/>
  <c r="G357" i="102" s="1"/>
  <c r="F354" i="102" a="1"/>
  <c r="F354" i="102" s="1"/>
  <c r="F351" i="102" a="1"/>
  <c r="F351" i="102" s="1"/>
  <c r="F334" i="102" a="1"/>
  <c r="F334" i="102" s="1"/>
  <c r="E280" i="102"/>
  <c r="G280" i="102" s="1"/>
  <c r="F274" i="102" a="1"/>
  <c r="F274" i="102" s="1"/>
  <c r="F264" i="102" a="1"/>
  <c r="F264" i="102" s="1"/>
  <c r="E261" i="102"/>
  <c r="G261" i="102" s="1"/>
  <c r="E247" i="102"/>
  <c r="G247" i="102" s="1"/>
  <c r="F240" i="102" a="1"/>
  <c r="F240" i="102" s="1"/>
  <c r="H237" i="102" a="1"/>
  <c r="H237" i="102" s="1"/>
  <c r="H230" i="102" a="1"/>
  <c r="H230" i="102" s="1"/>
  <c r="H197" i="102" a="1"/>
  <c r="H197" i="102" s="1"/>
  <c r="H191" i="102" a="1"/>
  <c r="H191" i="102" s="1"/>
  <c r="E162" i="102"/>
  <c r="G162" i="102" s="1"/>
  <c r="F357" i="101" a="1"/>
  <c r="F357" i="101" s="1"/>
  <c r="H350" i="101" a="1"/>
  <c r="H350" i="101" s="1"/>
  <c r="H340" i="101" a="1"/>
  <c r="H340" i="101" s="1"/>
  <c r="F323" i="101" a="1"/>
  <c r="F323" i="101" s="1"/>
  <c r="F299" i="101" a="1"/>
  <c r="F299" i="101" s="1"/>
  <c r="E174" i="101"/>
  <c r="G174" i="101" s="1"/>
  <c r="E171" i="101"/>
  <c r="G171" i="101" s="1"/>
  <c r="H143" i="101" a="1"/>
  <c r="H143" i="101" s="1"/>
  <c r="F84" i="101" a="1"/>
  <c r="F84" i="101" s="1"/>
  <c r="E302" i="100"/>
  <c r="G302" i="100" s="1"/>
  <c r="F293" i="100" a="1"/>
  <c r="F293" i="100" s="1"/>
  <c r="E290" i="100"/>
  <c r="G290" i="100" s="1"/>
  <c r="E277" i="100"/>
  <c r="G277" i="100" s="1"/>
  <c r="E270" i="100"/>
  <c r="G270" i="100" s="1"/>
  <c r="E251" i="100"/>
  <c r="G251" i="100" s="1"/>
  <c r="F251" i="100" a="1"/>
  <c r="F251" i="100" s="1"/>
  <c r="H129" i="100" a="1"/>
  <c r="H129" i="100" s="1"/>
  <c r="E129" i="100"/>
  <c r="G129" i="100" s="1"/>
  <c r="F168" i="99" a="1"/>
  <c r="F168" i="99" s="1"/>
  <c r="H129" i="99" a="1"/>
  <c r="H129" i="99" s="1"/>
  <c r="H101" i="99" a="1"/>
  <c r="H101" i="99" s="1"/>
  <c r="F77" i="99" a="1"/>
  <c r="F77" i="99" s="1"/>
  <c r="H357" i="98" a="1"/>
  <c r="H357" i="98" s="1"/>
  <c r="F350" i="98" a="1"/>
  <c r="F350" i="98" s="1"/>
  <c r="F310" i="98" a="1"/>
  <c r="F310" i="98" s="1"/>
  <c r="E278" i="98"/>
  <c r="G278" i="98" s="1"/>
  <c r="F272" i="98" a="1"/>
  <c r="F272" i="98" s="1"/>
  <c r="F251" i="98" a="1"/>
  <c r="F251" i="98" s="1"/>
  <c r="E227" i="98"/>
  <c r="G227" i="98" s="1"/>
  <c r="H220" i="98" a="1"/>
  <c r="H220" i="98" s="1"/>
  <c r="E192" i="98"/>
  <c r="G192" i="98" s="1"/>
  <c r="H167" i="98" a="1"/>
  <c r="H167" i="98" s="1"/>
  <c r="H143" i="98" a="1"/>
  <c r="H143" i="98" s="1"/>
  <c r="H315" i="97" a="1"/>
  <c r="H315" i="97" s="1"/>
  <c r="F310" i="97" a="1"/>
  <c r="F310" i="97" s="1"/>
  <c r="F298" i="97" a="1"/>
  <c r="F298" i="97" s="1"/>
  <c r="F287" i="97" a="1"/>
  <c r="F287" i="97" s="1"/>
  <c r="F263" i="97" a="1"/>
  <c r="F263" i="97" s="1"/>
  <c r="E249" i="97"/>
  <c r="G249" i="97" s="1"/>
  <c r="F239" i="97" a="1"/>
  <c r="F239" i="97" s="1"/>
  <c r="E186" i="97"/>
  <c r="G186" i="97" s="1"/>
  <c r="E144" i="97"/>
  <c r="G144" i="97" s="1"/>
  <c r="E125" i="97"/>
  <c r="G125" i="97" s="1"/>
  <c r="F118" i="97" a="1"/>
  <c r="F118" i="97" s="1"/>
  <c r="E112" i="97"/>
  <c r="G112" i="97" s="1"/>
  <c r="E101" i="97"/>
  <c r="G101" i="97" s="1"/>
  <c r="E96" i="97"/>
  <c r="G96" i="97" s="1"/>
  <c r="E274" i="96"/>
  <c r="G274" i="96" s="1"/>
  <c r="F271" i="96" a="1"/>
  <c r="F271" i="96" s="1"/>
  <c r="E185" i="96"/>
  <c r="G185" i="96" s="1"/>
  <c r="E162" i="96"/>
  <c r="G162" i="96" s="1"/>
  <c r="H149" i="96" a="1"/>
  <c r="H149" i="96" s="1"/>
  <c r="H131" i="96" a="1"/>
  <c r="H131" i="96" s="1"/>
  <c r="F124" i="96" a="1"/>
  <c r="F124" i="96" s="1"/>
  <c r="E322" i="94"/>
  <c r="G322" i="94" s="1"/>
  <c r="F279" i="94" a="1"/>
  <c r="F279" i="94" s="1"/>
  <c r="E306" i="92"/>
  <c r="G306" i="92" s="1"/>
  <c r="F306" i="92" a="1"/>
  <c r="F306" i="92" s="1"/>
  <c r="F230" i="92" a="1"/>
  <c r="F230" i="92" s="1"/>
  <c r="E342" i="91"/>
  <c r="G342" i="91" s="1"/>
  <c r="H298" i="91" a="1"/>
  <c r="H298" i="91" s="1"/>
  <c r="E254" i="91"/>
  <c r="G254" i="91" s="1"/>
  <c r="F163" i="91" a="1"/>
  <c r="F163" i="91" s="1"/>
  <c r="H163" i="91" a="1"/>
  <c r="H163" i="91" s="1"/>
  <c r="F102" i="91" a="1"/>
  <c r="F102" i="91" s="1"/>
  <c r="H303" i="90" a="1"/>
  <c r="H303" i="90" s="1"/>
  <c r="E303" i="90"/>
  <c r="G303" i="90" s="1"/>
  <c r="E116" i="86"/>
  <c r="G116" i="86" s="1"/>
  <c r="F116" i="86" a="1"/>
  <c r="F116" i="86" s="1"/>
  <c r="F64" i="96" a="1"/>
  <c r="F64" i="96" s="1"/>
  <c r="H58" i="96" a="1"/>
  <c r="H58" i="96" s="1"/>
  <c r="F48" i="96" a="1"/>
  <c r="F48" i="96" s="1"/>
  <c r="H42" i="96" a="1"/>
  <c r="H42" i="96" s="1"/>
  <c r="E264" i="93"/>
  <c r="G264" i="93" s="1"/>
  <c r="F264" i="93" a="1"/>
  <c r="F264" i="93" s="1"/>
  <c r="H264" i="93" a="1"/>
  <c r="H264" i="93" s="1"/>
  <c r="H325" i="92" a="1"/>
  <c r="H325" i="92" s="1"/>
  <c r="E325" i="92"/>
  <c r="G325" i="92" s="1"/>
  <c r="H127" i="86" a="1"/>
  <c r="H127" i="86" s="1"/>
  <c r="E127" i="86"/>
  <c r="G127" i="86" s="1"/>
  <c r="F160" i="99" a="1"/>
  <c r="F160" i="99" s="1"/>
  <c r="F135" i="99" a="1"/>
  <c r="F135" i="99" s="1"/>
  <c r="E121" i="99"/>
  <c r="G121" i="99" s="1"/>
  <c r="E115" i="99"/>
  <c r="G115" i="99" s="1"/>
  <c r="E103" i="99"/>
  <c r="G103" i="99" s="1"/>
  <c r="E79" i="99"/>
  <c r="G79" i="99" s="1"/>
  <c r="E74" i="99"/>
  <c r="G74" i="99" s="1"/>
  <c r="F331" i="98" a="1"/>
  <c r="F331" i="98" s="1"/>
  <c r="F300" i="98" a="1"/>
  <c r="F300" i="98" s="1"/>
  <c r="H286" i="98" a="1"/>
  <c r="H286" i="98" s="1"/>
  <c r="E283" i="98"/>
  <c r="G283" i="98" s="1"/>
  <c r="E247" i="98"/>
  <c r="G247" i="98" s="1"/>
  <c r="H240" i="98" a="1"/>
  <c r="H240" i="98" s="1"/>
  <c r="F233" i="98" a="1"/>
  <c r="F233" i="98" s="1"/>
  <c r="E212" i="98"/>
  <c r="G212" i="98" s="1"/>
  <c r="E184" i="98"/>
  <c r="G184" i="98" s="1"/>
  <c r="E160" i="98"/>
  <c r="G160" i="98" s="1"/>
  <c r="F111" i="98" a="1"/>
  <c r="F111" i="98" s="1"/>
  <c r="F79" i="98" a="1"/>
  <c r="F79" i="98" s="1"/>
  <c r="F324" i="97" a="1"/>
  <c r="F324" i="97" s="1"/>
  <c r="F306" i="97" a="1"/>
  <c r="F306" i="97" s="1"/>
  <c r="H303" i="97" a="1"/>
  <c r="H303" i="97" s="1"/>
  <c r="F235" i="97" a="1"/>
  <c r="F235" i="97" s="1"/>
  <c r="E206" i="96"/>
  <c r="G206" i="96" s="1"/>
  <c r="E177" i="96"/>
  <c r="G177" i="96" s="1"/>
  <c r="E170" i="96"/>
  <c r="G170" i="96" s="1"/>
  <c r="H167" i="96" a="1"/>
  <c r="H167" i="96" s="1"/>
  <c r="E158" i="96"/>
  <c r="G158" i="96" s="1"/>
  <c r="E335" i="94"/>
  <c r="G335" i="94" s="1"/>
  <c r="E298" i="94"/>
  <c r="G298" i="94" s="1"/>
  <c r="F291" i="94" a="1"/>
  <c r="F291" i="94" s="1"/>
  <c r="E284" i="94"/>
  <c r="G284" i="94" s="1"/>
  <c r="F268" i="94" a="1"/>
  <c r="F268" i="94" s="1"/>
  <c r="E268" i="94"/>
  <c r="G268" i="94" s="1"/>
  <c r="F203" i="94" a="1"/>
  <c r="F203" i="94" s="1"/>
  <c r="H203" i="94" a="1"/>
  <c r="H203" i="94" s="1"/>
  <c r="E287" i="92"/>
  <c r="G287" i="92" s="1"/>
  <c r="F287" i="92" a="1"/>
  <c r="F287" i="92" s="1"/>
  <c r="H287" i="92" a="1"/>
  <c r="H287" i="92" s="1"/>
  <c r="F157" i="92" a="1"/>
  <c r="F157" i="92" s="1"/>
  <c r="E157" i="92"/>
  <c r="G157" i="92" s="1"/>
  <c r="F166" i="91" a="1"/>
  <c r="F166" i="91" s="1"/>
  <c r="H166" i="91" a="1"/>
  <c r="H166" i="91" s="1"/>
  <c r="E120" i="91"/>
  <c r="G120" i="91" s="1"/>
  <c r="F120" i="91" a="1"/>
  <c r="F120" i="91" s="1"/>
  <c r="H363" i="90" a="1"/>
  <c r="H363" i="90" s="1"/>
  <c r="E363" i="90"/>
  <c r="G363" i="90" s="1"/>
  <c r="F33" i="86" a="1"/>
  <c r="F33" i="86" s="1"/>
  <c r="E33" i="86"/>
  <c r="G33" i="86" s="1"/>
  <c r="H302" i="98" a="1"/>
  <c r="H302" i="98" s="1"/>
  <c r="H152" i="97" a="1"/>
  <c r="H152" i="97" s="1"/>
  <c r="H85" i="97" a="1"/>
  <c r="H85" i="97" s="1"/>
  <c r="F267" i="96" a="1"/>
  <c r="F267" i="96" s="1"/>
  <c r="H154" i="96" a="1"/>
  <c r="H154" i="96" s="1"/>
  <c r="H60" i="96" a="1"/>
  <c r="H60" i="96" s="1"/>
  <c r="E99" i="93"/>
  <c r="G99" i="93" s="1"/>
  <c r="F99" i="93" a="1"/>
  <c r="F99" i="93" s="1"/>
  <c r="H99" i="93" a="1"/>
  <c r="H99" i="93" s="1"/>
  <c r="E247" i="92"/>
  <c r="G247" i="92" s="1"/>
  <c r="H247" i="92" a="1"/>
  <c r="H247" i="92" s="1"/>
  <c r="E282" i="91"/>
  <c r="G282" i="91" s="1"/>
  <c r="F282" i="91" a="1"/>
  <c r="F282" i="91" s="1"/>
  <c r="H223" i="91" a="1"/>
  <c r="H223" i="91" s="1"/>
  <c r="E223" i="91"/>
  <c r="G223" i="91" s="1"/>
  <c r="F223" i="91" a="1"/>
  <c r="F223" i="91" s="1"/>
  <c r="H169" i="91" a="1"/>
  <c r="H169" i="91" s="1"/>
  <c r="F169" i="91" a="1"/>
  <c r="F169" i="91" s="1"/>
  <c r="H330" i="90" a="1"/>
  <c r="H330" i="90" s="1"/>
  <c r="E330" i="90"/>
  <c r="G330" i="90" s="1"/>
  <c r="H266" i="90" a="1"/>
  <c r="H266" i="90" s="1"/>
  <c r="F266" i="90" a="1"/>
  <c r="F266" i="90" s="1"/>
  <c r="E165" i="86"/>
  <c r="G165" i="86" s="1"/>
  <c r="F165" i="86" a="1"/>
  <c r="F165" i="86" s="1"/>
  <c r="H165" i="86" a="1"/>
  <c r="H165" i="86" s="1"/>
  <c r="H90" i="99" a="1"/>
  <c r="H90" i="99" s="1"/>
  <c r="F84" i="99" a="1"/>
  <c r="F84" i="99" s="1"/>
  <c r="F81" i="99" a="1"/>
  <c r="F81" i="99" s="1"/>
  <c r="F341" i="98" a="1"/>
  <c r="F341" i="98" s="1"/>
  <c r="F315" i="98" a="1"/>
  <c r="F315" i="98" s="1"/>
  <c r="F302" i="98" a="1"/>
  <c r="F302" i="98" s="1"/>
  <c r="E259" i="98"/>
  <c r="G259" i="98" s="1"/>
  <c r="E204" i="98"/>
  <c r="G204" i="98" s="1"/>
  <c r="E176" i="98"/>
  <c r="G176" i="98" s="1"/>
  <c r="E128" i="98"/>
  <c r="G128" i="98" s="1"/>
  <c r="E125" i="98"/>
  <c r="G125" i="98" s="1"/>
  <c r="E103" i="98"/>
  <c r="G103" i="98" s="1"/>
  <c r="H85" i="98" a="1"/>
  <c r="H85" i="98" s="1"/>
  <c r="F64" i="98" a="1"/>
  <c r="F64" i="98" s="1"/>
  <c r="F320" i="97" a="1"/>
  <c r="F320" i="97" s="1"/>
  <c r="F314" i="97" a="1"/>
  <c r="F314" i="97" s="1"/>
  <c r="H311" i="97" a="1"/>
  <c r="H311" i="97" s="1"/>
  <c r="H299" i="97" a="1"/>
  <c r="H299" i="97" s="1"/>
  <c r="F278" i="97" a="1"/>
  <c r="F278" i="97" s="1"/>
  <c r="E221" i="97"/>
  <c r="G221" i="97" s="1"/>
  <c r="H181" i="97" a="1"/>
  <c r="H181" i="97" s="1"/>
  <c r="H171" i="97" a="1"/>
  <c r="H171" i="97" s="1"/>
  <c r="F169" i="97" a="1"/>
  <c r="F169" i="97" s="1"/>
  <c r="H162" i="97" a="1"/>
  <c r="H162" i="97" s="1"/>
  <c r="H155" i="97" a="1"/>
  <c r="H155" i="97" s="1"/>
  <c r="E152" i="97"/>
  <c r="G152" i="97" s="1"/>
  <c r="F85" i="97" a="1"/>
  <c r="F85" i="97" s="1"/>
  <c r="E267" i="96"/>
  <c r="G267" i="96" s="1"/>
  <c r="H250" i="96" a="1"/>
  <c r="H250" i="96" s="1"/>
  <c r="H190" i="96" a="1"/>
  <c r="H190" i="96" s="1"/>
  <c r="E154" i="96"/>
  <c r="G154" i="96" s="1"/>
  <c r="F60" i="96" a="1"/>
  <c r="F60" i="96" s="1"/>
  <c r="F41" i="96" a="1"/>
  <c r="F41" i="96" s="1"/>
  <c r="E327" i="94"/>
  <c r="G327" i="94" s="1"/>
  <c r="E317" i="94"/>
  <c r="G317" i="94" s="1"/>
  <c r="H278" i="94" a="1"/>
  <c r="H278" i="94" s="1"/>
  <c r="F278" i="94" a="1"/>
  <c r="F278" i="94" s="1"/>
  <c r="F267" i="94" a="1"/>
  <c r="F267" i="94" s="1"/>
  <c r="E267" i="94"/>
  <c r="G267" i="94" s="1"/>
  <c r="F253" i="94" a="1"/>
  <c r="F253" i="94" s="1"/>
  <c r="H216" i="94" a="1"/>
  <c r="H216" i="94" s="1"/>
  <c r="E216" i="94"/>
  <c r="G216" i="94" s="1"/>
  <c r="F131" i="94" a="1"/>
  <c r="F131" i="94" s="1"/>
  <c r="E131" i="94"/>
  <c r="G131" i="94" s="1"/>
  <c r="E322" i="93"/>
  <c r="G322" i="93" s="1"/>
  <c r="H322" i="93" a="1"/>
  <c r="H322" i="93" s="1"/>
  <c r="F266" i="91" a="1"/>
  <c r="F266" i="91" s="1"/>
  <c r="H266" i="91" a="1"/>
  <c r="H266" i="91" s="1"/>
  <c r="H83" i="91" a="1"/>
  <c r="H83" i="91" s="1"/>
  <c r="F83" i="91" a="1"/>
  <c r="F83" i="91" s="1"/>
  <c r="F234" i="90" a="1"/>
  <c r="F234" i="90" s="1"/>
  <c r="E234" i="90"/>
  <c r="G234" i="90" s="1"/>
  <c r="E297" i="94"/>
  <c r="G297" i="94" s="1"/>
  <c r="H297" i="94" a="1"/>
  <c r="H297" i="94" s="1"/>
  <c r="E186" i="94"/>
  <c r="G186" i="94" s="1"/>
  <c r="H186" i="94" a="1"/>
  <c r="H186" i="94" s="1"/>
  <c r="E102" i="93"/>
  <c r="G102" i="93" s="1"/>
  <c r="F102" i="93" a="1"/>
  <c r="F102" i="93" s="1"/>
  <c r="H102" i="93" a="1"/>
  <c r="H102" i="93" s="1"/>
  <c r="E254" i="92"/>
  <c r="G254" i="92" s="1"/>
  <c r="F254" i="92" a="1"/>
  <c r="F254" i="92" s="1"/>
  <c r="E292" i="91"/>
  <c r="G292" i="91" s="1"/>
  <c r="F292" i="91" a="1"/>
  <c r="F292" i="91" s="1"/>
  <c r="F273" i="91" a="1"/>
  <c r="F273" i="91" s="1"/>
  <c r="E273" i="91"/>
  <c r="G273" i="91" s="1"/>
  <c r="H273" i="91" a="1"/>
  <c r="H273" i="91" s="1"/>
  <c r="E182" i="91"/>
  <c r="G182" i="91" s="1"/>
  <c r="H182" i="91" a="1"/>
  <c r="H182" i="91" s="1"/>
  <c r="H354" i="90" a="1"/>
  <c r="H354" i="90" s="1"/>
  <c r="E354" i="90"/>
  <c r="G354" i="90" s="1"/>
  <c r="E208" i="90"/>
  <c r="G208" i="90" s="1"/>
  <c r="F208" i="90" a="1"/>
  <c r="F208" i="90" s="1"/>
  <c r="H208" i="90" a="1"/>
  <c r="H208" i="90" s="1"/>
  <c r="F189" i="90" a="1"/>
  <c r="F189" i="90" s="1"/>
  <c r="E189" i="90"/>
  <c r="G189" i="90" s="1"/>
  <c r="H189" i="90" a="1"/>
  <c r="H189" i="90" s="1"/>
  <c r="H354" i="99" a="1"/>
  <c r="H354" i="99" s="1"/>
  <c r="H293" i="99" a="1"/>
  <c r="H293" i="99" s="1"/>
  <c r="E206" i="99"/>
  <c r="G206" i="99" s="1"/>
  <c r="E203" i="99"/>
  <c r="G203" i="99" s="1"/>
  <c r="E172" i="99"/>
  <c r="G172" i="99" s="1"/>
  <c r="E159" i="99"/>
  <c r="G159" i="99" s="1"/>
  <c r="F156" i="99" a="1"/>
  <c r="F156" i="99" s="1"/>
  <c r="H153" i="99" a="1"/>
  <c r="H153" i="99" s="1"/>
  <c r="E150" i="99"/>
  <c r="G150" i="99" s="1"/>
  <c r="H143" i="99" a="1"/>
  <c r="H143" i="99" s="1"/>
  <c r="E140" i="99"/>
  <c r="G140" i="99" s="1"/>
  <c r="E114" i="99"/>
  <c r="G114" i="99" s="1"/>
  <c r="F99" i="99" a="1"/>
  <c r="F99" i="99" s="1"/>
  <c r="F96" i="99" a="1"/>
  <c r="F96" i="99" s="1"/>
  <c r="E69" i="99"/>
  <c r="G69" i="99" s="1"/>
  <c r="E308" i="98"/>
  <c r="G308" i="98" s="1"/>
  <c r="F295" i="98" a="1"/>
  <c r="F295" i="98" s="1"/>
  <c r="H272" i="98" a="1"/>
  <c r="H272" i="98" s="1"/>
  <c r="E255" i="98"/>
  <c r="G255" i="98" s="1"/>
  <c r="E200" i="98"/>
  <c r="G200" i="98" s="1"/>
  <c r="H134" i="98" a="1"/>
  <c r="H134" i="98" s="1"/>
  <c r="F91" i="98" a="1"/>
  <c r="F91" i="98" s="1"/>
  <c r="F56" i="98" a="1"/>
  <c r="F56" i="98" s="1"/>
  <c r="F365" i="97" a="1"/>
  <c r="F365" i="97" s="1"/>
  <c r="H358" i="97" a="1"/>
  <c r="H358" i="97" s="1"/>
  <c r="F267" i="97" a="1"/>
  <c r="F267" i="97" s="1"/>
  <c r="E253" i="97"/>
  <c r="G253" i="97" s="1"/>
  <c r="F227" i="97" a="1"/>
  <c r="F227" i="97" s="1"/>
  <c r="F209" i="97" a="1"/>
  <c r="F209" i="97" s="1"/>
  <c r="E202" i="97"/>
  <c r="G202" i="97" s="1"/>
  <c r="F171" i="97" a="1"/>
  <c r="F171" i="97" s="1"/>
  <c r="H144" i="97" a="1"/>
  <c r="H144" i="97" s="1"/>
  <c r="H96" i="97" a="1"/>
  <c r="H96" i="97" s="1"/>
  <c r="F73" i="97" a="1"/>
  <c r="F73" i="97" s="1"/>
  <c r="H360" i="96" a="1"/>
  <c r="H360" i="96" s="1"/>
  <c r="H242" i="96" a="1"/>
  <c r="H242" i="96" s="1"/>
  <c r="H216" i="96" a="1"/>
  <c r="H216" i="96" s="1"/>
  <c r="E213" i="96"/>
  <c r="G213" i="96" s="1"/>
  <c r="E201" i="96"/>
  <c r="G201" i="96" s="1"/>
  <c r="E195" i="96"/>
  <c r="G195" i="96" s="1"/>
  <c r="H162" i="96" a="1"/>
  <c r="H162" i="96" s="1"/>
  <c r="H135" i="96" a="1"/>
  <c r="H135" i="96" s="1"/>
  <c r="F72" i="96" a="1"/>
  <c r="F72" i="96" s="1"/>
  <c r="F53" i="96" a="1"/>
  <c r="F53" i="96" s="1"/>
  <c r="H46" i="96" a="1"/>
  <c r="H46" i="96" s="1"/>
  <c r="E313" i="94"/>
  <c r="G313" i="94" s="1"/>
  <c r="H313" i="94" a="1"/>
  <c r="H313" i="94" s="1"/>
  <c r="E310" i="94"/>
  <c r="G310" i="94" s="1"/>
  <c r="H266" i="94" a="1"/>
  <c r="H266" i="94" s="1"/>
  <c r="F255" i="94" a="1"/>
  <c r="F255" i="94" s="1"/>
  <c r="F239" i="94" a="1"/>
  <c r="F239" i="94" s="1"/>
  <c r="H215" i="94" a="1"/>
  <c r="H215" i="94" s="1"/>
  <c r="E215" i="94"/>
  <c r="G215" i="94" s="1"/>
  <c r="E211" i="94"/>
  <c r="G211" i="94" s="1"/>
  <c r="H204" i="94" a="1"/>
  <c r="H204" i="94" s="1"/>
  <c r="H285" i="93" a="1"/>
  <c r="H285" i="93" s="1"/>
  <c r="F285" i="93" a="1"/>
  <c r="F285" i="93" s="1"/>
  <c r="F186" i="92" a="1"/>
  <c r="F186" i="92" s="1"/>
  <c r="H186" i="92" a="1"/>
  <c r="H186" i="92" s="1"/>
  <c r="H77" i="99" a="1"/>
  <c r="H77" i="99" s="1"/>
  <c r="F192" i="98" a="1"/>
  <c r="F192" i="98" s="1"/>
  <c r="F185" i="96" a="1"/>
  <c r="F185" i="96" s="1"/>
  <c r="F79" i="96" a="1"/>
  <c r="F79" i="96" s="1"/>
  <c r="E282" i="94"/>
  <c r="G282" i="94" s="1"/>
  <c r="H282" i="94" a="1"/>
  <c r="H282" i="94" s="1"/>
  <c r="F252" i="94" a="1"/>
  <c r="F252" i="94" s="1"/>
  <c r="E252" i="94"/>
  <c r="G252" i="94" s="1"/>
  <c r="E90" i="93"/>
  <c r="G90" i="93" s="1"/>
  <c r="F90" i="93" a="1"/>
  <c r="F90" i="93" s="1"/>
  <c r="H90" i="93" a="1"/>
  <c r="H90" i="93" s="1"/>
  <c r="F276" i="91" a="1"/>
  <c r="F276" i="91" s="1"/>
  <c r="H276" i="91" a="1"/>
  <c r="H276" i="91" s="1"/>
  <c r="E166" i="90"/>
  <c r="G166" i="90" s="1"/>
  <c r="F166" i="90" a="1"/>
  <c r="F166" i="90" s="1"/>
  <c r="H228" i="86" a="1"/>
  <c r="H228" i="86" s="1"/>
  <c r="E228" i="86"/>
  <c r="G228" i="86" s="1"/>
  <c r="E147" i="94"/>
  <c r="G147" i="94" s="1"/>
  <c r="E287" i="93"/>
  <c r="G287" i="93" s="1"/>
  <c r="F269" i="93" a="1"/>
  <c r="F269" i="93" s="1"/>
  <c r="H255" i="93" a="1"/>
  <c r="H255" i="93" s="1"/>
  <c r="E239" i="93"/>
  <c r="G239" i="93" s="1"/>
  <c r="F186" i="93" a="1"/>
  <c r="F186" i="93" s="1"/>
  <c r="E177" i="93"/>
  <c r="G177" i="93" s="1"/>
  <c r="E155" i="93"/>
  <c r="G155" i="93" s="1"/>
  <c r="E139" i="93"/>
  <c r="G139" i="93" s="1"/>
  <c r="H91" i="93" a="1"/>
  <c r="H91" i="93" s="1"/>
  <c r="F74" i="93" a="1"/>
  <c r="F74" i="93" s="1"/>
  <c r="H294" i="92" a="1"/>
  <c r="H294" i="92" s="1"/>
  <c r="H201" i="92" a="1"/>
  <c r="H201" i="92" s="1"/>
  <c r="H98" i="94" a="1"/>
  <c r="H98" i="94" s="1"/>
  <c r="H92" i="94" a="1"/>
  <c r="H92" i="94" s="1"/>
  <c r="H296" i="93" a="1"/>
  <c r="H296" i="93" s="1"/>
  <c r="F255" i="93" a="1"/>
  <c r="F255" i="93" s="1"/>
  <c r="F252" i="93" a="1"/>
  <c r="F252" i="93" s="1"/>
  <c r="H128" i="93" a="1"/>
  <c r="H128" i="93" s="1"/>
  <c r="F294" i="92" a="1"/>
  <c r="F294" i="92" s="1"/>
  <c r="H195" i="92" a="1"/>
  <c r="H195" i="92" s="1"/>
  <c r="H173" i="92" a="1"/>
  <c r="H173" i="92" s="1"/>
  <c r="H318" i="91" a="1"/>
  <c r="H318" i="91" s="1"/>
  <c r="E256" i="91"/>
  <c r="G256" i="91" s="1"/>
  <c r="H242" i="91" a="1"/>
  <c r="H242" i="91" s="1"/>
  <c r="F197" i="91" a="1"/>
  <c r="F197" i="91" s="1"/>
  <c r="F177" i="91" a="1"/>
  <c r="F177" i="91" s="1"/>
  <c r="H139" i="91" a="1"/>
  <c r="H139" i="91" s="1"/>
  <c r="F119" i="91" a="1"/>
  <c r="F119" i="91" s="1"/>
  <c r="F104" i="91" a="1"/>
  <c r="F104" i="91" s="1"/>
  <c r="H101" i="91" a="1"/>
  <c r="H101" i="91" s="1"/>
  <c r="F94" i="91" a="1"/>
  <c r="F94" i="91" s="1"/>
  <c r="E73" i="91"/>
  <c r="G73" i="91" s="1"/>
  <c r="H23" i="91" a="1"/>
  <c r="H23" i="91" s="1"/>
  <c r="E20" i="91"/>
  <c r="G20" i="91" s="1"/>
  <c r="H4" i="91" a="1"/>
  <c r="H4" i="91" s="1"/>
  <c r="H365" i="90" a="1"/>
  <c r="H365" i="90" s="1"/>
  <c r="E362" i="90"/>
  <c r="G362" i="90" s="1"/>
  <c r="F319" i="90" a="1"/>
  <c r="F319" i="90" s="1"/>
  <c r="F285" i="90" a="1"/>
  <c r="F285" i="90" s="1"/>
  <c r="E252" i="90"/>
  <c r="G252" i="90" s="1"/>
  <c r="E242" i="90"/>
  <c r="G242" i="90" s="1"/>
  <c r="H194" i="90" a="1"/>
  <c r="H194" i="90" s="1"/>
  <c r="F175" i="90" a="1"/>
  <c r="F175" i="90" s="1"/>
  <c r="E129" i="90"/>
  <c r="G129" i="90" s="1"/>
  <c r="H126" i="90" a="1"/>
  <c r="H126" i="90" s="1"/>
  <c r="H340" i="86" a="1"/>
  <c r="H340" i="86" s="1"/>
  <c r="E265" i="86"/>
  <c r="G265" i="86" s="1"/>
  <c r="F248" i="86" a="1"/>
  <c r="F248" i="86" s="1"/>
  <c r="F190" i="86" a="1"/>
  <c r="F190" i="86" s="1"/>
  <c r="F169" i="86" a="1"/>
  <c r="F169" i="86" s="1"/>
  <c r="F161" i="86" a="1"/>
  <c r="F161" i="86" s="1"/>
  <c r="F145" i="86" a="1"/>
  <c r="F145" i="86" s="1"/>
  <c r="E129" i="86"/>
  <c r="G129" i="86" s="1"/>
  <c r="F71" i="86" a="1"/>
  <c r="F71" i="86" s="1"/>
  <c r="H57" i="86" a="1"/>
  <c r="H57" i="86" s="1"/>
  <c r="F44" i="86" a="1"/>
  <c r="F44" i="86" s="1"/>
  <c r="F35" i="86" a="1"/>
  <c r="F35" i="86" s="1"/>
  <c r="F98" i="94" a="1"/>
  <c r="F98" i="94" s="1"/>
  <c r="F92" i="94" a="1"/>
  <c r="F92" i="94" s="1"/>
  <c r="E352" i="93"/>
  <c r="G352" i="93" s="1"/>
  <c r="F296" i="93" a="1"/>
  <c r="F296" i="93" s="1"/>
  <c r="E252" i="93"/>
  <c r="G252" i="93" s="1"/>
  <c r="H223" i="93" a="1"/>
  <c r="H223" i="93" s="1"/>
  <c r="H205" i="93" a="1"/>
  <c r="H205" i="93" s="1"/>
  <c r="H192" i="93" a="1"/>
  <c r="H192" i="93" s="1"/>
  <c r="H262" i="92" a="1"/>
  <c r="H262" i="92" s="1"/>
  <c r="H255" i="92" a="1"/>
  <c r="H255" i="92" s="1"/>
  <c r="E201" i="92"/>
  <c r="G201" i="92" s="1"/>
  <c r="E195" i="92"/>
  <c r="G195" i="92" s="1"/>
  <c r="H92" i="92" a="1"/>
  <c r="H92" i="92" s="1"/>
  <c r="H341" i="91" a="1"/>
  <c r="H341" i="91" s="1"/>
  <c r="H338" i="91" a="1"/>
  <c r="H338" i="91" s="1"/>
  <c r="F297" i="91" a="1"/>
  <c r="F297" i="91" s="1"/>
  <c r="F290" i="91" a="1"/>
  <c r="F290" i="91" s="1"/>
  <c r="F280" i="91" a="1"/>
  <c r="F280" i="91" s="1"/>
  <c r="H214" i="91" a="1"/>
  <c r="H214" i="91" s="1"/>
  <c r="F204" i="91" a="1"/>
  <c r="F204" i="91" s="1"/>
  <c r="E197" i="91"/>
  <c r="G197" i="91" s="1"/>
  <c r="H135" i="91" a="1"/>
  <c r="H135" i="91" s="1"/>
  <c r="F87" i="91" a="1"/>
  <c r="F87" i="91" s="1"/>
  <c r="F55" i="91" a="1"/>
  <c r="F55" i="91" s="1"/>
  <c r="E52" i="91"/>
  <c r="G52" i="91" s="1"/>
  <c r="E37" i="91"/>
  <c r="G37" i="91" s="1"/>
  <c r="E13" i="91"/>
  <c r="G13" i="91" s="1"/>
  <c r="H6" i="91" a="1"/>
  <c r="H6" i="91" s="1"/>
  <c r="E4" i="91"/>
  <c r="G4" i="91" s="1"/>
  <c r="E355" i="90"/>
  <c r="G355" i="90" s="1"/>
  <c r="E322" i="90"/>
  <c r="G322" i="90" s="1"/>
  <c r="F274" i="90" a="1"/>
  <c r="F274" i="90" s="1"/>
  <c r="E197" i="90"/>
  <c r="G197" i="90" s="1"/>
  <c r="F194" i="90" a="1"/>
  <c r="F194" i="90" s="1"/>
  <c r="E178" i="90"/>
  <c r="G178" i="90" s="1"/>
  <c r="E171" i="90"/>
  <c r="G171" i="90" s="1"/>
  <c r="F98" i="90" a="1"/>
  <c r="F98" i="90" s="1"/>
  <c r="E319" i="86"/>
  <c r="G319" i="86" s="1"/>
  <c r="F250" i="86" a="1"/>
  <c r="F250" i="86" s="1"/>
  <c r="E224" i="86"/>
  <c r="G224" i="86" s="1"/>
  <c r="F199" i="86" a="1"/>
  <c r="F199" i="86" s="1"/>
  <c r="H196" i="86" a="1"/>
  <c r="H196" i="86" s="1"/>
  <c r="H151" i="86" a="1"/>
  <c r="H151" i="86" s="1"/>
  <c r="E135" i="86"/>
  <c r="G135" i="86" s="1"/>
  <c r="F115" i="86" a="1"/>
  <c r="F115" i="86" s="1"/>
  <c r="H87" i="86" a="1"/>
  <c r="H87" i="86" s="1"/>
  <c r="F84" i="86" a="1"/>
  <c r="F84" i="86" s="1"/>
  <c r="F268" i="93" a="1"/>
  <c r="F268" i="93" s="1"/>
  <c r="F223" i="93" a="1"/>
  <c r="F223" i="93" s="1"/>
  <c r="F205" i="93" a="1"/>
  <c r="F205" i="93" s="1"/>
  <c r="F195" i="93" a="1"/>
  <c r="F195" i="93" s="1"/>
  <c r="F128" i="93" a="1"/>
  <c r="F128" i="93" s="1"/>
  <c r="F269" i="92" a="1"/>
  <c r="F269" i="92" s="1"/>
  <c r="F262" i="92" a="1"/>
  <c r="F262" i="92" s="1"/>
  <c r="F238" i="92" a="1"/>
  <c r="F238" i="92" s="1"/>
  <c r="H231" i="92" a="1"/>
  <c r="H231" i="92" s="1"/>
  <c r="H203" i="92" a="1"/>
  <c r="H203" i="92" s="1"/>
  <c r="F88" i="92" a="1"/>
  <c r="F88" i="92" s="1"/>
  <c r="H37" i="92" a="1"/>
  <c r="H37" i="92" s="1"/>
  <c r="E341" i="91"/>
  <c r="G341" i="91" s="1"/>
  <c r="H334" i="91" a="1"/>
  <c r="H334" i="91" s="1"/>
  <c r="E238" i="91"/>
  <c r="G238" i="91" s="1"/>
  <c r="H217" i="91" a="1"/>
  <c r="H217" i="91" s="1"/>
  <c r="E189" i="91"/>
  <c r="G189" i="91" s="1"/>
  <c r="F135" i="91" a="1"/>
  <c r="F135" i="91" s="1"/>
  <c r="F132" i="91" a="1"/>
  <c r="F132" i="91" s="1"/>
  <c r="H15" i="91" a="1"/>
  <c r="H15" i="91" s="1"/>
  <c r="F232" i="90" a="1"/>
  <c r="F232" i="90" s="1"/>
  <c r="F199" i="90" a="1"/>
  <c r="F199" i="90" s="1"/>
  <c r="H134" i="90" a="1"/>
  <c r="H134" i="90" s="1"/>
  <c r="F354" i="86" a="1"/>
  <c r="F354" i="86" s="1"/>
  <c r="E59" i="86"/>
  <c r="G59" i="86" s="1"/>
  <c r="F56" i="86" a="1"/>
  <c r="F56" i="86" s="1"/>
  <c r="E41" i="86"/>
  <c r="G41" i="86" s="1"/>
  <c r="H247" i="93" a="1"/>
  <c r="H247" i="93" s="1"/>
  <c r="H263" i="91" a="1"/>
  <c r="H263" i="91" s="1"/>
  <c r="E15" i="91"/>
  <c r="G15" i="91" s="1"/>
  <c r="F300" i="90" a="1"/>
  <c r="F300" i="90" s="1"/>
  <c r="F253" i="90" a="1"/>
  <c r="F253" i="90" s="1"/>
  <c r="E232" i="90"/>
  <c r="G232" i="90" s="1"/>
  <c r="E199" i="90"/>
  <c r="G199" i="90" s="1"/>
  <c r="E186" i="90"/>
  <c r="G186" i="90" s="1"/>
  <c r="E134" i="90"/>
  <c r="G134" i="90" s="1"/>
  <c r="F249" i="86" a="1"/>
  <c r="F249" i="86" s="1"/>
  <c r="F198" i="86" a="1"/>
  <c r="F198" i="86" s="1"/>
  <c r="H153" i="86" a="1"/>
  <c r="H153" i="86" s="1"/>
  <c r="F137" i="86" a="1"/>
  <c r="F137" i="86" s="1"/>
  <c r="F134" i="86" a="1"/>
  <c r="F134" i="86" s="1"/>
  <c r="F86" i="86" a="1"/>
  <c r="F86" i="86" s="1"/>
  <c r="F76" i="86" a="1"/>
  <c r="F76" i="86" s="1"/>
  <c r="F43" i="86" a="1"/>
  <c r="F43" i="86" s="1"/>
  <c r="H26" i="86" a="1"/>
  <c r="H26" i="86" s="1"/>
  <c r="F257" i="103" a="1"/>
  <c r="F257" i="103" s="1"/>
  <c r="H230" i="103" a="1"/>
  <c r="H230" i="103" s="1"/>
  <c r="H197" i="103" a="1"/>
  <c r="H197" i="103" s="1"/>
  <c r="E181" i="103"/>
  <c r="G181" i="103" s="1"/>
  <c r="H163" i="103" a="1"/>
  <c r="H163" i="103" s="1"/>
  <c r="F157" i="103" a="1"/>
  <c r="F157" i="103" s="1"/>
  <c r="E152" i="103"/>
  <c r="G152" i="103" s="1"/>
  <c r="H142" i="103" a="1"/>
  <c r="H142" i="103" s="1"/>
  <c r="E140" i="103"/>
  <c r="G140" i="103" s="1"/>
  <c r="H132" i="103" a="1"/>
  <c r="H132" i="103" s="1"/>
  <c r="H119" i="103" a="1"/>
  <c r="H119" i="103" s="1"/>
  <c r="E117" i="103"/>
  <c r="G117" i="103" s="1"/>
  <c r="F108" i="103" a="1"/>
  <c r="F108" i="103" s="1"/>
  <c r="F102" i="103" a="1"/>
  <c r="F102" i="103" s="1"/>
  <c r="E88" i="103"/>
  <c r="G88" i="103" s="1"/>
  <c r="H366" i="102" a="1"/>
  <c r="H366" i="102" s="1"/>
  <c r="E364" i="102"/>
  <c r="G364" i="102" s="1"/>
  <c r="H357" i="102" a="1"/>
  <c r="H357" i="102" s="1"/>
  <c r="E352" i="102"/>
  <c r="G352" i="102" s="1"/>
  <c r="E335" i="102"/>
  <c r="G335" i="102" s="1"/>
  <c r="F330" i="102" a="1"/>
  <c r="F330" i="102" s="1"/>
  <c r="E321" i="102"/>
  <c r="G321" i="102" s="1"/>
  <c r="E309" i="102"/>
  <c r="G309" i="102" s="1"/>
  <c r="H300" i="102" a="1"/>
  <c r="H300" i="102" s="1"/>
  <c r="E293" i="102"/>
  <c r="G293" i="102" s="1"/>
  <c r="F291" i="102" a="1"/>
  <c r="F291" i="102" s="1"/>
  <c r="E274" i="102"/>
  <c r="G274" i="102" s="1"/>
  <c r="E269" i="102"/>
  <c r="G269" i="102" s="1"/>
  <c r="F258" i="102" a="1"/>
  <c r="F258" i="102" s="1"/>
  <c r="E237" i="102"/>
  <c r="G237" i="102" s="1"/>
  <c r="E221" i="102"/>
  <c r="G221" i="102" s="1"/>
  <c r="E215" i="102"/>
  <c r="G215" i="102" s="1"/>
  <c r="H196" i="102" a="1"/>
  <c r="H196" i="102" s="1"/>
  <c r="H194" i="102" a="1"/>
  <c r="H194" i="102" s="1"/>
  <c r="H184" i="102" a="1"/>
  <c r="H184" i="102" s="1"/>
  <c r="H169" i="102" a="1"/>
  <c r="H169" i="102" s="1"/>
  <c r="F166" i="102" a="1"/>
  <c r="F166" i="102" s="1"/>
  <c r="E150" i="102"/>
  <c r="G150" i="102" s="1"/>
  <c r="H145" i="102" a="1"/>
  <c r="H145" i="102" s="1"/>
  <c r="F142" i="102" a="1"/>
  <c r="F142" i="102" s="1"/>
  <c r="H136" i="102" a="1"/>
  <c r="H136" i="102" s="1"/>
  <c r="H131" i="102" a="1"/>
  <c r="H131" i="102" s="1"/>
  <c r="E128" i="102"/>
  <c r="G128" i="102" s="1"/>
  <c r="H116" i="102" a="1"/>
  <c r="H116" i="102" s="1"/>
  <c r="F90" i="102" a="1"/>
  <c r="F90" i="102" s="1"/>
  <c r="F67" i="102" a="1"/>
  <c r="F67" i="102" s="1"/>
  <c r="F58" i="102" a="1"/>
  <c r="F58" i="102" s="1"/>
  <c r="F55" i="102" a="1"/>
  <c r="F55" i="102" s="1"/>
  <c r="E258" i="100"/>
  <c r="G258" i="100" s="1"/>
  <c r="F258" i="100" a="1"/>
  <c r="F258" i="100" s="1"/>
  <c r="H258" i="100" a="1"/>
  <c r="H258" i="100" s="1"/>
  <c r="E234" i="100"/>
  <c r="G234" i="100" s="1"/>
  <c r="F234" i="100" a="1"/>
  <c r="F234" i="100" s="1"/>
  <c r="H234" i="100" a="1"/>
  <c r="H234" i="100" s="1"/>
  <c r="E231" i="100"/>
  <c r="G231" i="100" s="1"/>
  <c r="F231" i="100" a="1"/>
  <c r="F231" i="100" s="1"/>
  <c r="H214" i="100" a="1"/>
  <c r="H214" i="100" s="1"/>
  <c r="F214" i="100" a="1"/>
  <c r="F214" i="100" s="1"/>
  <c r="F339" i="99" a="1"/>
  <c r="F339" i="99" s="1"/>
  <c r="E339" i="99"/>
  <c r="G339" i="99" s="1"/>
  <c r="E268" i="99"/>
  <c r="G268" i="99" s="1"/>
  <c r="H268" i="99" a="1"/>
  <c r="H268" i="99" s="1"/>
  <c r="E223" i="99"/>
  <c r="G223" i="99" s="1"/>
  <c r="F223" i="99" a="1"/>
  <c r="F223" i="99" s="1"/>
  <c r="H223" i="99" a="1"/>
  <c r="H223" i="99" s="1"/>
  <c r="E189" i="99"/>
  <c r="G189" i="99" s="1"/>
  <c r="F189" i="99" a="1"/>
  <c r="F189" i="99" s="1"/>
  <c r="H189" i="99" a="1"/>
  <c r="H189" i="99" s="1"/>
  <c r="H211" i="103" a="1"/>
  <c r="H211" i="103" s="1"/>
  <c r="H100" i="103" a="1"/>
  <c r="H100" i="103" s="1"/>
  <c r="H298" i="102" a="1"/>
  <c r="H298" i="102" s="1"/>
  <c r="F288" i="102" a="1"/>
  <c r="F288" i="102" s="1"/>
  <c r="F266" i="102" a="1"/>
  <c r="F266" i="102" s="1"/>
  <c r="F248" i="102" a="1"/>
  <c r="F248" i="102" s="1"/>
  <c r="F234" i="102" a="1"/>
  <c r="F234" i="102" s="1"/>
  <c r="F194" i="102" a="1"/>
  <c r="F194" i="102" s="1"/>
  <c r="H160" i="102" a="1"/>
  <c r="H160" i="102" s="1"/>
  <c r="F158" i="102" a="1"/>
  <c r="F158" i="102" s="1"/>
  <c r="F138" i="102" a="1"/>
  <c r="F138" i="102" s="1"/>
  <c r="H124" i="102" a="1"/>
  <c r="H124" i="102" s="1"/>
  <c r="F116" i="102" a="1"/>
  <c r="F116" i="102" s="1"/>
  <c r="H344" i="101" a="1"/>
  <c r="H344" i="101" s="1"/>
  <c r="E336" i="101"/>
  <c r="G336" i="101" s="1"/>
  <c r="H334" i="101" a="1"/>
  <c r="H334" i="101" s="1"/>
  <c r="E311" i="101"/>
  <c r="G311" i="101" s="1"/>
  <c r="E277" i="101"/>
  <c r="G277" i="101" s="1"/>
  <c r="F243" i="101" a="1"/>
  <c r="F243" i="101" s="1"/>
  <c r="F209" i="101" a="1"/>
  <c r="F209" i="101" s="1"/>
  <c r="H178" i="101" a="1"/>
  <c r="H178" i="101" s="1"/>
  <c r="H166" i="101" a="1"/>
  <c r="H166" i="101" s="1"/>
  <c r="E160" i="101"/>
  <c r="G160" i="101" s="1"/>
  <c r="F80" i="101" a="1"/>
  <c r="F80" i="101" s="1"/>
  <c r="E335" i="100"/>
  <c r="G335" i="100" s="1"/>
  <c r="F320" i="100" a="1"/>
  <c r="F320" i="100" s="1"/>
  <c r="E320" i="100"/>
  <c r="G320" i="100" s="1"/>
  <c r="E263" i="100"/>
  <c r="G263" i="100" s="1"/>
  <c r="H263" i="100" a="1"/>
  <c r="H263" i="100" s="1"/>
  <c r="E240" i="100"/>
  <c r="G240" i="100" s="1"/>
  <c r="H240" i="100" a="1"/>
  <c r="H240" i="100" s="1"/>
  <c r="F342" i="99" a="1"/>
  <c r="F342" i="99" s="1"/>
  <c r="E342" i="99"/>
  <c r="G342" i="99" s="1"/>
  <c r="E137" i="99"/>
  <c r="G137" i="99" s="1"/>
  <c r="H137" i="99" a="1"/>
  <c r="H137" i="99" s="1"/>
  <c r="H214" i="103" a="1"/>
  <c r="H214" i="103" s="1"/>
  <c r="H363" i="103" a="1"/>
  <c r="H363" i="103" s="1"/>
  <c r="H346" i="103" a="1"/>
  <c r="H346" i="103" s="1"/>
  <c r="F249" i="103" a="1"/>
  <c r="F249" i="103" s="1"/>
  <c r="H246" i="103" a="1"/>
  <c r="H246" i="103" s="1"/>
  <c r="E214" i="103"/>
  <c r="G214" i="103" s="1"/>
  <c r="E211" i="103"/>
  <c r="G211" i="103" s="1"/>
  <c r="E191" i="103"/>
  <c r="G191" i="103" s="1"/>
  <c r="F189" i="103" a="1"/>
  <c r="F189" i="103" s="1"/>
  <c r="H172" i="103" a="1"/>
  <c r="H172" i="103" s="1"/>
  <c r="E128" i="103"/>
  <c r="G128" i="103" s="1"/>
  <c r="F125" i="103" a="1"/>
  <c r="F125" i="103" s="1"/>
  <c r="E100" i="103"/>
  <c r="G100" i="103" s="1"/>
  <c r="H361" i="102" a="1"/>
  <c r="H361" i="102" s="1"/>
  <c r="H346" i="102" a="1"/>
  <c r="H346" i="102" s="1"/>
  <c r="F326" i="102" a="1"/>
  <c r="F326" i="102" s="1"/>
  <c r="E318" i="102"/>
  <c r="G318" i="102" s="1"/>
  <c r="H316" i="102" a="1"/>
  <c r="H316" i="102" s="1"/>
  <c r="F314" i="102" a="1"/>
  <c r="F314" i="102" s="1"/>
  <c r="E300" i="102"/>
  <c r="G300" i="102" s="1"/>
  <c r="E298" i="102"/>
  <c r="G298" i="102" s="1"/>
  <c r="E288" i="102"/>
  <c r="G288" i="102" s="1"/>
  <c r="H282" i="102" a="1"/>
  <c r="H282" i="102" s="1"/>
  <c r="H277" i="102" a="1"/>
  <c r="H277" i="102" s="1"/>
  <c r="E266" i="102"/>
  <c r="G266" i="102" s="1"/>
  <c r="F251" i="102" a="1"/>
  <c r="F251" i="102" s="1"/>
  <c r="E248" i="102"/>
  <c r="G248" i="102" s="1"/>
  <c r="E239" i="102"/>
  <c r="G239" i="102" s="1"/>
  <c r="E234" i="102"/>
  <c r="G234" i="102" s="1"/>
  <c r="E227" i="102"/>
  <c r="G227" i="102" s="1"/>
  <c r="E196" i="102"/>
  <c r="G196" i="102" s="1"/>
  <c r="E158" i="102"/>
  <c r="G158" i="102" s="1"/>
  <c r="H146" i="102" a="1"/>
  <c r="H146" i="102" s="1"/>
  <c r="E138" i="102"/>
  <c r="G138" i="102" s="1"/>
  <c r="F124" i="102" a="1"/>
  <c r="F124" i="102" s="1"/>
  <c r="F110" i="102" a="1"/>
  <c r="F110" i="102" s="1"/>
  <c r="E364" i="101"/>
  <c r="G364" i="101" s="1"/>
  <c r="E334" i="101"/>
  <c r="G334" i="101" s="1"/>
  <c r="E270" i="101"/>
  <c r="G270" i="101" s="1"/>
  <c r="F267" i="101" a="1"/>
  <c r="F267" i="101" s="1"/>
  <c r="E258" i="101"/>
  <c r="G258" i="101" s="1"/>
  <c r="E212" i="101"/>
  <c r="G212" i="101" s="1"/>
  <c r="E80" i="101"/>
  <c r="G80" i="101" s="1"/>
  <c r="H78" i="101" a="1"/>
  <c r="H78" i="101" s="1"/>
  <c r="F312" i="100" a="1"/>
  <c r="F312" i="100" s="1"/>
  <c r="E312" i="100"/>
  <c r="G312" i="100" s="1"/>
  <c r="F128" i="100" a="1"/>
  <c r="F128" i="100" s="1"/>
  <c r="H128" i="100" a="1"/>
  <c r="H128" i="100" s="1"/>
  <c r="E273" i="99"/>
  <c r="G273" i="99" s="1"/>
  <c r="F273" i="99" a="1"/>
  <c r="F273" i="99" s="1"/>
  <c r="H111" i="99" a="1"/>
  <c r="H111" i="99" s="1"/>
  <c r="F111" i="99" a="1"/>
  <c r="F111" i="99" s="1"/>
  <c r="H73" i="99" a="1"/>
  <c r="H73" i="99" s="1"/>
  <c r="E73" i="99"/>
  <c r="G73" i="99" s="1"/>
  <c r="H168" i="101" a="1"/>
  <c r="H168" i="101" s="1"/>
  <c r="F156" i="101" a="1"/>
  <c r="F156" i="101" s="1"/>
  <c r="F141" i="101" a="1"/>
  <c r="F141" i="101" s="1"/>
  <c r="E366" i="100"/>
  <c r="G366" i="100" s="1"/>
  <c r="E359" i="100"/>
  <c r="G359" i="100" s="1"/>
  <c r="E352" i="100"/>
  <c r="G352" i="100" s="1"/>
  <c r="F327" i="100" a="1"/>
  <c r="F327" i="100" s="1"/>
  <c r="E327" i="100"/>
  <c r="G327" i="100" s="1"/>
  <c r="F319" i="100" a="1"/>
  <c r="F319" i="100" s="1"/>
  <c r="E319" i="100"/>
  <c r="G319" i="100" s="1"/>
  <c r="H275" i="100" a="1"/>
  <c r="H275" i="100" s="1"/>
  <c r="F275" i="100" a="1"/>
  <c r="F275" i="100" s="1"/>
  <c r="H266" i="100" a="1"/>
  <c r="H266" i="100" s="1"/>
  <c r="E266" i="100"/>
  <c r="G266" i="100" s="1"/>
  <c r="F266" i="100" a="1"/>
  <c r="F266" i="100" s="1"/>
  <c r="F262" i="100" a="1"/>
  <c r="F262" i="100" s="1"/>
  <c r="E247" i="100"/>
  <c r="G247" i="100" s="1"/>
  <c r="F247" i="100" a="1"/>
  <c r="F247" i="100" s="1"/>
  <c r="E244" i="100"/>
  <c r="G244" i="100" s="1"/>
  <c r="H239" i="100" a="1"/>
  <c r="H239" i="100" s="1"/>
  <c r="E239" i="100"/>
  <c r="G239" i="100" s="1"/>
  <c r="F239" i="100" a="1"/>
  <c r="F239" i="100" s="1"/>
  <c r="F110" i="100" a="1"/>
  <c r="F110" i="100" s="1"/>
  <c r="E110" i="100"/>
  <c r="G110" i="100" s="1"/>
  <c r="F84" i="100" a="1"/>
  <c r="F84" i="100" s="1"/>
  <c r="E84" i="100"/>
  <c r="G84" i="100" s="1"/>
  <c r="E276" i="99"/>
  <c r="G276" i="99" s="1"/>
  <c r="H276" i="99" a="1"/>
  <c r="H276" i="99" s="1"/>
  <c r="H314" i="103" a="1"/>
  <c r="H314" i="103" s="1"/>
  <c r="F235" i="103" a="1"/>
  <c r="F235" i="103" s="1"/>
  <c r="F225" i="103" a="1"/>
  <c r="F225" i="103" s="1"/>
  <c r="H198" i="103" a="1"/>
  <c r="H198" i="103" s="1"/>
  <c r="E180" i="103"/>
  <c r="G180" i="103" s="1"/>
  <c r="H164" i="103" a="1"/>
  <c r="H164" i="103" s="1"/>
  <c r="H156" i="103" a="1"/>
  <c r="H156" i="103" s="1"/>
  <c r="H135" i="103" a="1"/>
  <c r="H135" i="103" s="1"/>
  <c r="F118" i="103" a="1"/>
  <c r="F118" i="103" s="1"/>
  <c r="H103" i="103" a="1"/>
  <c r="H103" i="103" s="1"/>
  <c r="H365" i="102" a="1"/>
  <c r="H365" i="102" s="1"/>
  <c r="H358" i="102" a="1"/>
  <c r="H358" i="102" s="1"/>
  <c r="E348" i="102"/>
  <c r="G348" i="102" s="1"/>
  <c r="H336" i="102" a="1"/>
  <c r="H336" i="102" s="1"/>
  <c r="F331" i="102" a="1"/>
  <c r="F331" i="102" s="1"/>
  <c r="F305" i="102" a="1"/>
  <c r="F305" i="102" s="1"/>
  <c r="H292" i="102" a="1"/>
  <c r="H292" i="102" s="1"/>
  <c r="E290" i="102"/>
  <c r="G290" i="102" s="1"/>
  <c r="H284" i="102" a="1"/>
  <c r="H284" i="102" s="1"/>
  <c r="F253" i="102" a="1"/>
  <c r="F253" i="102" s="1"/>
  <c r="E220" i="102"/>
  <c r="G220" i="102" s="1"/>
  <c r="E210" i="102"/>
  <c r="G210" i="102" s="1"/>
  <c r="H207" i="102" a="1"/>
  <c r="H207" i="102" s="1"/>
  <c r="H204" i="102" a="1"/>
  <c r="H204" i="102" s="1"/>
  <c r="E202" i="102"/>
  <c r="G202" i="102" s="1"/>
  <c r="H199" i="102" a="1"/>
  <c r="H199" i="102" s="1"/>
  <c r="H170" i="102" a="1"/>
  <c r="H170" i="102" s="1"/>
  <c r="H154" i="102" a="1"/>
  <c r="H154" i="102" s="1"/>
  <c r="H135" i="102" a="1"/>
  <c r="H135" i="102" s="1"/>
  <c r="H120" i="102" a="1"/>
  <c r="H120" i="102" s="1"/>
  <c r="H112" i="102" a="1"/>
  <c r="H112" i="102" s="1"/>
  <c r="F106" i="102" a="1"/>
  <c r="F106" i="102" s="1"/>
  <c r="F103" i="102" a="1"/>
  <c r="F103" i="102" s="1"/>
  <c r="H100" i="102" a="1"/>
  <c r="H100" i="102" s="1"/>
  <c r="F94" i="102" a="1"/>
  <c r="F94" i="102" s="1"/>
  <c r="H91" i="102" a="1"/>
  <c r="H91" i="102" s="1"/>
  <c r="F80" i="102" a="1"/>
  <c r="F80" i="102" s="1"/>
  <c r="F74" i="102" a="1"/>
  <c r="F74" i="102" s="1"/>
  <c r="F71" i="102" a="1"/>
  <c r="F71" i="102" s="1"/>
  <c r="F349" i="101" a="1"/>
  <c r="F349" i="101" s="1"/>
  <c r="E346" i="101"/>
  <c r="G346" i="101" s="1"/>
  <c r="H343" i="101" a="1"/>
  <c r="H343" i="101" s="1"/>
  <c r="F341" i="101" a="1"/>
  <c r="F341" i="101" s="1"/>
  <c r="H337" i="101" a="1"/>
  <c r="H337" i="101" s="1"/>
  <c r="H335" i="101" a="1"/>
  <c r="H335" i="101" s="1"/>
  <c r="F315" i="101" a="1"/>
  <c r="F315" i="101" s="1"/>
  <c r="E301" i="101"/>
  <c r="G301" i="101" s="1"/>
  <c r="E285" i="101"/>
  <c r="G285" i="101" s="1"/>
  <c r="E283" i="101"/>
  <c r="G283" i="101" s="1"/>
  <c r="E254" i="101"/>
  <c r="G254" i="101" s="1"/>
  <c r="F226" i="101" a="1"/>
  <c r="F226" i="101" s="1"/>
  <c r="E214" i="101"/>
  <c r="G214" i="101" s="1"/>
  <c r="E206" i="101"/>
  <c r="G206" i="101" s="1"/>
  <c r="H192" i="101" a="1"/>
  <c r="H192" i="101" s="1"/>
  <c r="E190" i="101"/>
  <c r="G190" i="101" s="1"/>
  <c r="H177" i="101" a="1"/>
  <c r="H177" i="101" s="1"/>
  <c r="F173" i="101" a="1"/>
  <c r="F173" i="101" s="1"/>
  <c r="F165" i="101" a="1"/>
  <c r="F165" i="101" s="1"/>
  <c r="H159" i="101" a="1"/>
  <c r="H159" i="101" s="1"/>
  <c r="E156" i="101"/>
  <c r="G156" i="101" s="1"/>
  <c r="H135" i="101" a="1"/>
  <c r="H135" i="101" s="1"/>
  <c r="H132" i="101" a="1"/>
  <c r="H132" i="101" s="1"/>
  <c r="F334" i="100" a="1"/>
  <c r="F334" i="100" s="1"/>
  <c r="E334" i="100"/>
  <c r="G334" i="100" s="1"/>
  <c r="F337" i="99" a="1"/>
  <c r="F337" i="99" s="1"/>
  <c r="H337" i="99" a="1"/>
  <c r="H337" i="99" s="1"/>
  <c r="E286" i="99"/>
  <c r="G286" i="99" s="1"/>
  <c r="H286" i="99" a="1"/>
  <c r="H286" i="99" s="1"/>
  <c r="E259" i="99"/>
  <c r="G259" i="99" s="1"/>
  <c r="H259" i="99" a="1"/>
  <c r="H259" i="99" s="1"/>
  <c r="H171" i="103" a="1"/>
  <c r="H171" i="103" s="1"/>
  <c r="F101" i="103" a="1"/>
  <c r="F101" i="103" s="1"/>
  <c r="H360" i="102" a="1"/>
  <c r="H360" i="102" s="1"/>
  <c r="H299" i="102" a="1"/>
  <c r="H299" i="102" s="1"/>
  <c r="F272" i="102" a="1"/>
  <c r="F272" i="102" s="1"/>
  <c r="H235" i="102" a="1"/>
  <c r="H235" i="102" s="1"/>
  <c r="H363" i="101" a="1"/>
  <c r="H363" i="101" s="1"/>
  <c r="F343" i="101" a="1"/>
  <c r="F343" i="101" s="1"/>
  <c r="F337" i="101" a="1"/>
  <c r="F337" i="101" s="1"/>
  <c r="F335" i="101" a="1"/>
  <c r="F335" i="101" s="1"/>
  <c r="H333" i="101" a="1"/>
  <c r="H333" i="101" s="1"/>
  <c r="E226" i="101"/>
  <c r="G226" i="101" s="1"/>
  <c r="F186" i="101" a="1"/>
  <c r="F186" i="101" s="1"/>
  <c r="E177" i="101"/>
  <c r="G177" i="101" s="1"/>
  <c r="H79" i="101" a="1"/>
  <c r="H79" i="101" s="1"/>
  <c r="H77" i="101" a="1"/>
  <c r="H77" i="101" s="1"/>
  <c r="F326" i="100" a="1"/>
  <c r="F326" i="100" s="1"/>
  <c r="E326" i="100"/>
  <c r="G326" i="100" s="1"/>
  <c r="E318" i="100"/>
  <c r="G318" i="100" s="1"/>
  <c r="H283" i="100" a="1"/>
  <c r="H283" i="100" s="1"/>
  <c r="F283" i="100" a="1"/>
  <c r="F283" i="100" s="1"/>
  <c r="F265" i="100" a="1"/>
  <c r="F265" i="100" s="1"/>
  <c r="E265" i="100"/>
  <c r="G265" i="100" s="1"/>
  <c r="F102" i="100" a="1"/>
  <c r="F102" i="100" s="1"/>
  <c r="E102" i="100"/>
  <c r="G102" i="100" s="1"/>
  <c r="E295" i="99"/>
  <c r="G295" i="99" s="1"/>
  <c r="H295" i="99" a="1"/>
  <c r="H295" i="99" s="1"/>
  <c r="E187" i="99"/>
  <c r="G187" i="99" s="1"/>
  <c r="F187" i="99" a="1"/>
  <c r="F187" i="99" s="1"/>
  <c r="H187" i="99" a="1"/>
  <c r="H187" i="99" s="1"/>
  <c r="E122" i="99"/>
  <c r="G122" i="99" s="1"/>
  <c r="F122" i="99" a="1"/>
  <c r="F122" i="99" s="1"/>
  <c r="H122" i="99" a="1"/>
  <c r="H122" i="99" s="1"/>
  <c r="H282" i="103" a="1"/>
  <c r="H282" i="103" s="1"/>
  <c r="F241" i="103" a="1"/>
  <c r="F241" i="103" s="1"/>
  <c r="F221" i="103" a="1"/>
  <c r="F221" i="103" s="1"/>
  <c r="H218" i="103" a="1"/>
  <c r="H218" i="103" s="1"/>
  <c r="F215" i="103" a="1"/>
  <c r="F215" i="103" s="1"/>
  <c r="H200" i="103" a="1"/>
  <c r="H200" i="103" s="1"/>
  <c r="E171" i="103"/>
  <c r="G171" i="103" s="1"/>
  <c r="E168" i="103"/>
  <c r="G168" i="103" s="1"/>
  <c r="E146" i="103"/>
  <c r="G146" i="103" s="1"/>
  <c r="E112" i="103"/>
  <c r="G112" i="103" s="1"/>
  <c r="F92" i="103" a="1"/>
  <c r="F92" i="103" s="1"/>
  <c r="E360" i="102"/>
  <c r="G360" i="102" s="1"/>
  <c r="E350" i="102"/>
  <c r="G350" i="102" s="1"/>
  <c r="F338" i="102" a="1"/>
  <c r="F338" i="102" s="1"/>
  <c r="E333" i="102"/>
  <c r="G333" i="102" s="1"/>
  <c r="F307" i="102" a="1"/>
  <c r="F307" i="102" s="1"/>
  <c r="F299" i="102" a="1"/>
  <c r="F299" i="102" s="1"/>
  <c r="E297" i="102"/>
  <c r="G297" i="102" s="1"/>
  <c r="E272" i="102"/>
  <c r="G272" i="102" s="1"/>
  <c r="F267" i="102" a="1"/>
  <c r="F267" i="102" s="1"/>
  <c r="F243" i="102" a="1"/>
  <c r="F243" i="102" s="1"/>
  <c r="F235" i="102" a="1"/>
  <c r="F235" i="102" s="1"/>
  <c r="E228" i="102"/>
  <c r="G228" i="102" s="1"/>
  <c r="E188" i="102"/>
  <c r="G188" i="102" s="1"/>
  <c r="F175" i="102" a="1"/>
  <c r="F175" i="102" s="1"/>
  <c r="E172" i="102"/>
  <c r="G172" i="102" s="1"/>
  <c r="H161" i="102" a="1"/>
  <c r="H161" i="102" s="1"/>
  <c r="F159" i="102" a="1"/>
  <c r="F159" i="102" s="1"/>
  <c r="E86" i="102"/>
  <c r="G86" i="102" s="1"/>
  <c r="F65" i="102" a="1"/>
  <c r="F65" i="102" s="1"/>
  <c r="H365" i="101" a="1"/>
  <c r="H365" i="101" s="1"/>
  <c r="F363" i="101" a="1"/>
  <c r="F363" i="101" s="1"/>
  <c r="H357" i="101" a="1"/>
  <c r="H357" i="101" s="1"/>
  <c r="E333" i="101"/>
  <c r="G333" i="101" s="1"/>
  <c r="H331" i="101" a="1"/>
  <c r="H331" i="101" s="1"/>
  <c r="E317" i="101"/>
  <c r="G317" i="101" s="1"/>
  <c r="F271" i="101" a="1"/>
  <c r="F271" i="101" s="1"/>
  <c r="F266" i="101" a="1"/>
  <c r="F266" i="101" s="1"/>
  <c r="H216" i="101" a="1"/>
  <c r="H216" i="101" s="1"/>
  <c r="F192" i="101" a="1"/>
  <c r="F192" i="101" s="1"/>
  <c r="E167" i="101"/>
  <c r="G167" i="101" s="1"/>
  <c r="H152" i="101" a="1"/>
  <c r="H152" i="101" s="1"/>
  <c r="F79" i="101" a="1"/>
  <c r="F79" i="101" s="1"/>
  <c r="F255" i="100" a="1"/>
  <c r="F255" i="100" s="1"/>
  <c r="E255" i="100"/>
  <c r="G255" i="100" s="1"/>
  <c r="H255" i="100" a="1"/>
  <c r="H255" i="100" s="1"/>
  <c r="H211" i="100" a="1"/>
  <c r="H211" i="100" s="1"/>
  <c r="E211" i="100"/>
  <c r="G211" i="100" s="1"/>
  <c r="H211" i="99" a="1"/>
  <c r="H211" i="99" s="1"/>
  <c r="E211" i="99"/>
  <c r="G211" i="99" s="1"/>
  <c r="F211" i="99" a="1"/>
  <c r="F211" i="99" s="1"/>
  <c r="H164" i="99" a="1"/>
  <c r="H164" i="99" s="1"/>
  <c r="E164" i="99"/>
  <c r="G164" i="99" s="1"/>
  <c r="H140" i="103" a="1"/>
  <c r="H140" i="103" s="1"/>
  <c r="F284" i="101" a="1"/>
  <c r="F284" i="101" s="1"/>
  <c r="E266" i="101"/>
  <c r="G266" i="101" s="1"/>
  <c r="F259" i="101" a="1"/>
  <c r="F259" i="101" s="1"/>
  <c r="E250" i="101"/>
  <c r="G250" i="101" s="1"/>
  <c r="F216" i="101" a="1"/>
  <c r="F216" i="101" s="1"/>
  <c r="F213" i="101" a="1"/>
  <c r="F213" i="101" s="1"/>
  <c r="F205" i="101" a="1"/>
  <c r="F205" i="101" s="1"/>
  <c r="F198" i="101" a="1"/>
  <c r="F198" i="101" s="1"/>
  <c r="E164" i="101"/>
  <c r="G164" i="101" s="1"/>
  <c r="E152" i="101"/>
  <c r="G152" i="101" s="1"/>
  <c r="H116" i="101" a="1"/>
  <c r="H116" i="101" s="1"/>
  <c r="E77" i="101"/>
  <c r="G77" i="101" s="1"/>
  <c r="E297" i="100"/>
  <c r="G297" i="100" s="1"/>
  <c r="H231" i="100" a="1"/>
  <c r="H231" i="100" s="1"/>
  <c r="H86" i="100" a="1"/>
  <c r="H86" i="100" s="1"/>
  <c r="E86" i="100"/>
  <c r="G86" i="100" s="1"/>
  <c r="F86" i="100" a="1"/>
  <c r="F86" i="100" s="1"/>
  <c r="F82" i="100" a="1"/>
  <c r="F82" i="100" s="1"/>
  <c r="E82" i="100"/>
  <c r="G82" i="100" s="1"/>
  <c r="E265" i="99"/>
  <c r="G265" i="99" s="1"/>
  <c r="F265" i="99" a="1"/>
  <c r="F265" i="99" s="1"/>
  <c r="H151" i="98" a="1"/>
  <c r="H151" i="98" s="1"/>
  <c r="F121" i="98" a="1"/>
  <c r="F121" i="98" s="1"/>
  <c r="F99" i="98" a="1"/>
  <c r="F99" i="98" s="1"/>
  <c r="H352" i="97" a="1"/>
  <c r="H352" i="97" s="1"/>
  <c r="H327" i="97" a="1"/>
  <c r="H327" i="97" s="1"/>
  <c r="H319" i="97" a="1"/>
  <c r="H319" i="97" s="1"/>
  <c r="F312" i="97" a="1"/>
  <c r="F312" i="97" s="1"/>
  <c r="F305" i="97" a="1"/>
  <c r="F305" i="97" s="1"/>
  <c r="E146" i="97"/>
  <c r="G146" i="97" s="1"/>
  <c r="E123" i="97"/>
  <c r="G123" i="97" s="1"/>
  <c r="H123" i="97" a="1"/>
  <c r="H123" i="97" s="1"/>
  <c r="E120" i="97"/>
  <c r="G120" i="97" s="1"/>
  <c r="H104" i="97" a="1"/>
  <c r="H104" i="97" s="1"/>
  <c r="F224" i="96" a="1"/>
  <c r="F224" i="96" s="1"/>
  <c r="H224" i="96" a="1"/>
  <c r="H224" i="96" s="1"/>
  <c r="E180" i="96"/>
  <c r="G180" i="96" s="1"/>
  <c r="F180" i="96" a="1"/>
  <c r="F180" i="96" s="1"/>
  <c r="E73" i="96"/>
  <c r="G73" i="96" s="1"/>
  <c r="F73" i="96" a="1"/>
  <c r="F73" i="96" s="1"/>
  <c r="H73" i="96" a="1"/>
  <c r="H73" i="96" s="1"/>
  <c r="E57" i="96"/>
  <c r="G57" i="96" s="1"/>
  <c r="F57" i="96" a="1"/>
  <c r="F57" i="96" s="1"/>
  <c r="H57" i="96" a="1"/>
  <c r="H57" i="96" s="1"/>
  <c r="F288" i="98" a="1"/>
  <c r="F288" i="98" s="1"/>
  <c r="F197" i="98" a="1"/>
  <c r="F197" i="98" s="1"/>
  <c r="H126" i="98" a="1"/>
  <c r="H126" i="98" s="1"/>
  <c r="H74" i="98" a="1"/>
  <c r="H74" i="98" s="1"/>
  <c r="H349" i="97" a="1"/>
  <c r="H349" i="97" s="1"/>
  <c r="F288" i="97" a="1"/>
  <c r="F288" i="97" s="1"/>
  <c r="F223" i="97" a="1"/>
  <c r="F223" i="97" s="1"/>
  <c r="F217" i="97" a="1"/>
  <c r="F217" i="97" s="1"/>
  <c r="F211" i="97" a="1"/>
  <c r="F211" i="97" s="1"/>
  <c r="H202" i="97" a="1"/>
  <c r="H202" i="97" s="1"/>
  <c r="H187" i="97" a="1"/>
  <c r="H187" i="97" s="1"/>
  <c r="H136" i="97" a="1"/>
  <c r="H136" i="97" s="1"/>
  <c r="F133" i="97" a="1"/>
  <c r="F133" i="97" s="1"/>
  <c r="H130" i="97" a="1"/>
  <c r="H130" i="97" s="1"/>
  <c r="H128" i="97" a="1"/>
  <c r="H128" i="97" s="1"/>
  <c r="F117" i="97" a="1"/>
  <c r="F117" i="97" s="1"/>
  <c r="H112" i="97" a="1"/>
  <c r="H112" i="97" s="1"/>
  <c r="H106" i="97" a="1"/>
  <c r="H106" i="97" s="1"/>
  <c r="F104" i="97" a="1"/>
  <c r="F104" i="97" s="1"/>
  <c r="E186" i="96"/>
  <c r="G186" i="96" s="1"/>
  <c r="F186" i="96" a="1"/>
  <c r="F186" i="96" s="1"/>
  <c r="H186" i="96" a="1"/>
  <c r="H186" i="96" s="1"/>
  <c r="E176" i="96"/>
  <c r="G176" i="96" s="1"/>
  <c r="F176" i="96" a="1"/>
  <c r="F176" i="96" s="1"/>
  <c r="H176" i="96" a="1"/>
  <c r="H176" i="96" s="1"/>
  <c r="F166" i="96" a="1"/>
  <c r="F166" i="96" s="1"/>
  <c r="E166" i="96"/>
  <c r="G166" i="96" s="1"/>
  <c r="H166" i="96" a="1"/>
  <c r="H166" i="96" s="1"/>
  <c r="E44" i="96"/>
  <c r="G44" i="96" s="1"/>
  <c r="F44" i="96" a="1"/>
  <c r="F44" i="96" s="1"/>
  <c r="H44" i="96" a="1"/>
  <c r="H44" i="96" s="1"/>
  <c r="F320" i="94" a="1"/>
  <c r="F320" i="94" s="1"/>
  <c r="E320" i="94"/>
  <c r="G320" i="94" s="1"/>
  <c r="H301" i="100" a="1"/>
  <c r="H301" i="100" s="1"/>
  <c r="F261" i="100" a="1"/>
  <c r="F261" i="100" s="1"/>
  <c r="H251" i="100" a="1"/>
  <c r="H251" i="100" s="1"/>
  <c r="H243" i="100" a="1"/>
  <c r="H243" i="100" s="1"/>
  <c r="F217" i="100" a="1"/>
  <c r="F217" i="100" s="1"/>
  <c r="F129" i="100" a="1"/>
  <c r="F129" i="100" s="1"/>
  <c r="H127" i="100" a="1"/>
  <c r="H127" i="100" s="1"/>
  <c r="H359" i="99" a="1"/>
  <c r="H359" i="99" s="1"/>
  <c r="H346" i="99" a="1"/>
  <c r="H346" i="99" s="1"/>
  <c r="F140" i="99" a="1"/>
  <c r="F140" i="99" s="1"/>
  <c r="H103" i="99" a="1"/>
  <c r="H103" i="99" s="1"/>
  <c r="H84" i="99" a="1"/>
  <c r="H84" i="99" s="1"/>
  <c r="H365" i="98" a="1"/>
  <c r="H365" i="98" s="1"/>
  <c r="F359" i="98" a="1"/>
  <c r="F359" i="98" s="1"/>
  <c r="H353" i="98" a="1"/>
  <c r="H353" i="98" s="1"/>
  <c r="F333" i="98" a="1"/>
  <c r="F333" i="98" s="1"/>
  <c r="F326" i="98" a="1"/>
  <c r="F326" i="98" s="1"/>
  <c r="F323" i="98" a="1"/>
  <c r="F323" i="98" s="1"/>
  <c r="E288" i="98"/>
  <c r="G288" i="98" s="1"/>
  <c r="F257" i="98" a="1"/>
  <c r="F257" i="98" s="1"/>
  <c r="H251" i="98" a="1"/>
  <c r="H251" i="98" s="1"/>
  <c r="E239" i="98"/>
  <c r="G239" i="98" s="1"/>
  <c r="F212" i="98" a="1"/>
  <c r="F212" i="98" s="1"/>
  <c r="E197" i="98"/>
  <c r="G197" i="98" s="1"/>
  <c r="E180" i="98"/>
  <c r="G180" i="98" s="1"/>
  <c r="H174" i="98" a="1"/>
  <c r="H174" i="98" s="1"/>
  <c r="H136" i="98" a="1"/>
  <c r="H136" i="98" s="1"/>
  <c r="F105" i="98" a="1"/>
  <c r="F105" i="98" s="1"/>
  <c r="E95" i="98"/>
  <c r="G95" i="98" s="1"/>
  <c r="F52" i="98" a="1"/>
  <c r="F52" i="98" s="1"/>
  <c r="F357" i="97" a="1"/>
  <c r="F357" i="97" s="1"/>
  <c r="F341" i="97" a="1"/>
  <c r="F341" i="97" s="1"/>
  <c r="F329" i="97" a="1"/>
  <c r="F329" i="97" s="1"/>
  <c r="F321" i="97" a="1"/>
  <c r="F321" i="97" s="1"/>
  <c r="F316" i="97" a="1"/>
  <c r="F316" i="97" s="1"/>
  <c r="F309" i="97" a="1"/>
  <c r="F309" i="97" s="1"/>
  <c r="F300" i="97" a="1"/>
  <c r="F300" i="97" s="1"/>
  <c r="E288" i="97"/>
  <c r="G288" i="97" s="1"/>
  <c r="F249" i="97" a="1"/>
  <c r="F249" i="97" s="1"/>
  <c r="F243" i="97" a="1"/>
  <c r="F243" i="97" s="1"/>
  <c r="F237" i="97" a="1"/>
  <c r="F237" i="97" s="1"/>
  <c r="E223" i="97"/>
  <c r="G223" i="97" s="1"/>
  <c r="E217" i="97"/>
  <c r="G217" i="97" s="1"/>
  <c r="E211" i="97"/>
  <c r="G211" i="97" s="1"/>
  <c r="H172" i="97" a="1"/>
  <c r="H172" i="97" s="1"/>
  <c r="H170" i="97" a="1"/>
  <c r="H170" i="97" s="1"/>
  <c r="E164" i="97"/>
  <c r="G164" i="97" s="1"/>
  <c r="E161" i="97"/>
  <c r="G161" i="97" s="1"/>
  <c r="E136" i="97"/>
  <c r="G136" i="97" s="1"/>
  <c r="E133" i="97"/>
  <c r="G133" i="97" s="1"/>
  <c r="E130" i="97"/>
  <c r="G130" i="97" s="1"/>
  <c r="H122" i="97" a="1"/>
  <c r="H122" i="97" s="1"/>
  <c r="E117" i="97"/>
  <c r="G117" i="97" s="1"/>
  <c r="E109" i="97"/>
  <c r="G109" i="97" s="1"/>
  <c r="F101" i="97" a="1"/>
  <c r="F101" i="97" s="1"/>
  <c r="H98" i="97" a="1"/>
  <c r="H98" i="97" s="1"/>
  <c r="H87" i="97" a="1"/>
  <c r="H87" i="97" s="1"/>
  <c r="F364" i="96" a="1"/>
  <c r="F364" i="96" s="1"/>
  <c r="H364" i="96" a="1"/>
  <c r="H364" i="96" s="1"/>
  <c r="F231" i="96" a="1"/>
  <c r="F231" i="96" s="1"/>
  <c r="H231" i="96" a="1"/>
  <c r="H231" i="96" s="1"/>
  <c r="F207" i="96" a="1"/>
  <c r="F207" i="96" s="1"/>
  <c r="H207" i="96" a="1"/>
  <c r="H207" i="96" s="1"/>
  <c r="E139" i="97"/>
  <c r="G139" i="97" s="1"/>
  <c r="H139" i="97" a="1"/>
  <c r="H139" i="97" s="1"/>
  <c r="E350" i="100"/>
  <c r="G350" i="100" s="1"/>
  <c r="E343" i="100"/>
  <c r="G343" i="100" s="1"/>
  <c r="E336" i="100"/>
  <c r="G336" i="100" s="1"/>
  <c r="E219" i="100"/>
  <c r="G219" i="100" s="1"/>
  <c r="F170" i="100" a="1"/>
  <c r="F170" i="100" s="1"/>
  <c r="H120" i="100" a="1"/>
  <c r="H120" i="100" s="1"/>
  <c r="E117" i="100"/>
  <c r="G117" i="100" s="1"/>
  <c r="H90" i="100" a="1"/>
  <c r="H90" i="100" s="1"/>
  <c r="H361" i="99" a="1"/>
  <c r="H361" i="99" s="1"/>
  <c r="H353" i="99" a="1"/>
  <c r="H353" i="99" s="1"/>
  <c r="E351" i="99"/>
  <c r="G351" i="99" s="1"/>
  <c r="H343" i="99" a="1"/>
  <c r="H343" i="99" s="1"/>
  <c r="E331" i="99"/>
  <c r="G331" i="99" s="1"/>
  <c r="F256" i="99" a="1"/>
  <c r="F256" i="99" s="1"/>
  <c r="H220" i="99" a="1"/>
  <c r="H220" i="99" s="1"/>
  <c r="F218" i="99" a="1"/>
  <c r="F218" i="99" s="1"/>
  <c r="H215" i="99" a="1"/>
  <c r="H215" i="99" s="1"/>
  <c r="F179" i="99" a="1"/>
  <c r="F179" i="99" s="1"/>
  <c r="H169" i="99" a="1"/>
  <c r="H169" i="99" s="1"/>
  <c r="H142" i="99" a="1"/>
  <c r="H142" i="99" s="1"/>
  <c r="H130" i="99" a="1"/>
  <c r="H130" i="99" s="1"/>
  <c r="H100" i="99" a="1"/>
  <c r="H100" i="99" s="1"/>
  <c r="E98" i="99"/>
  <c r="G98" i="99" s="1"/>
  <c r="H69" i="99" a="1"/>
  <c r="H69" i="99" s="1"/>
  <c r="H361" i="98" a="1"/>
  <c r="H361" i="98" s="1"/>
  <c r="F342" i="98" a="1"/>
  <c r="F342" i="98" s="1"/>
  <c r="F339" i="98" a="1"/>
  <c r="F339" i="98" s="1"/>
  <c r="E310" i="98"/>
  <c r="G310" i="98" s="1"/>
  <c r="H294" i="98" a="1"/>
  <c r="H294" i="98" s="1"/>
  <c r="H262" i="98" a="1"/>
  <c r="H262" i="98" s="1"/>
  <c r="F259" i="98" a="1"/>
  <c r="F259" i="98" s="1"/>
  <c r="H244" i="98" a="1"/>
  <c r="H244" i="98" s="1"/>
  <c r="F241" i="98" a="1"/>
  <c r="F241" i="98" s="1"/>
  <c r="E235" i="98"/>
  <c r="G235" i="98" s="1"/>
  <c r="H232" i="98" a="1"/>
  <c r="H232" i="98" s="1"/>
  <c r="E223" i="98"/>
  <c r="G223" i="98" s="1"/>
  <c r="F214" i="98" a="1"/>
  <c r="F214" i="98" s="1"/>
  <c r="F208" i="98" a="1"/>
  <c r="F208" i="98" s="1"/>
  <c r="E205" i="98"/>
  <c r="G205" i="98" s="1"/>
  <c r="H176" i="98" a="1"/>
  <c r="H176" i="98" s="1"/>
  <c r="E152" i="98"/>
  <c r="G152" i="98" s="1"/>
  <c r="E147" i="98"/>
  <c r="G147" i="98" s="1"/>
  <c r="E144" i="98"/>
  <c r="G144" i="98" s="1"/>
  <c r="H141" i="98" a="1"/>
  <c r="H141" i="98" s="1"/>
  <c r="E136" i="98"/>
  <c r="G136" i="98" s="1"/>
  <c r="H110" i="98" a="1"/>
  <c r="H110" i="98" s="1"/>
  <c r="E91" i="98"/>
  <c r="G91" i="98" s="1"/>
  <c r="E88" i="98"/>
  <c r="G88" i="98" s="1"/>
  <c r="H81" i="98" a="1"/>
  <c r="H81" i="98" s="1"/>
  <c r="F346" i="97" a="1"/>
  <c r="F346" i="97" s="1"/>
  <c r="H334" i="97" a="1"/>
  <c r="H334" i="97" s="1"/>
  <c r="H323" i="97" a="1"/>
  <c r="H323" i="97" s="1"/>
  <c r="F313" i="97" a="1"/>
  <c r="F313" i="97" s="1"/>
  <c r="F304" i="97" a="1"/>
  <c r="F304" i="97" s="1"/>
  <c r="F297" i="97" a="1"/>
  <c r="F297" i="97" s="1"/>
  <c r="E290" i="97"/>
  <c r="G290" i="97" s="1"/>
  <c r="E278" i="97"/>
  <c r="G278" i="97" s="1"/>
  <c r="F271" i="97" a="1"/>
  <c r="F271" i="97" s="1"/>
  <c r="F245" i="97" a="1"/>
  <c r="F245" i="97" s="1"/>
  <c r="H192" i="97" a="1"/>
  <c r="H192" i="97" s="1"/>
  <c r="H183" i="97" a="1"/>
  <c r="H183" i="97" s="1"/>
  <c r="E75" i="97"/>
  <c r="G75" i="97" s="1"/>
  <c r="F75" i="97" a="1"/>
  <c r="F75" i="97" s="1"/>
  <c r="E350" i="96"/>
  <c r="G350" i="96" s="1"/>
  <c r="H350" i="96" a="1"/>
  <c r="H350" i="96" s="1"/>
  <c r="F212" i="96" a="1"/>
  <c r="F212" i="96" s="1"/>
  <c r="E212" i="96"/>
  <c r="G212" i="96" s="1"/>
  <c r="F329" i="94" a="1"/>
  <c r="F329" i="94" s="1"/>
  <c r="E329" i="94"/>
  <c r="G329" i="94" s="1"/>
  <c r="F120" i="100" a="1"/>
  <c r="F120" i="100" s="1"/>
  <c r="H85" i="100" a="1"/>
  <c r="H85" i="100" s="1"/>
  <c r="H338" i="99" a="1"/>
  <c r="H338" i="99" s="1"/>
  <c r="H222" i="99" a="1"/>
  <c r="H222" i="99" s="1"/>
  <c r="F220" i="99" a="1"/>
  <c r="F220" i="99" s="1"/>
  <c r="H186" i="99" a="1"/>
  <c r="H186" i="99" s="1"/>
  <c r="H85" i="99" a="1"/>
  <c r="H85" i="99" s="1"/>
  <c r="H74" i="99" a="1"/>
  <c r="H74" i="99" s="1"/>
  <c r="F325" i="98" a="1"/>
  <c r="F325" i="98" s="1"/>
  <c r="F318" i="98" a="1"/>
  <c r="F318" i="98" s="1"/>
  <c r="F292" i="98" a="1"/>
  <c r="F292" i="98" s="1"/>
  <c r="F287" i="98" a="1"/>
  <c r="F287" i="98" s="1"/>
  <c r="H270" i="98" a="1"/>
  <c r="H270" i="98" s="1"/>
  <c r="F267" i="98" a="1"/>
  <c r="F267" i="98" s="1"/>
  <c r="H264" i="98" a="1"/>
  <c r="H264" i="98" s="1"/>
  <c r="E262" i="98"/>
  <c r="G262" i="98" s="1"/>
  <c r="F196" i="98" a="1"/>
  <c r="F196" i="98" s="1"/>
  <c r="F193" i="98" a="1"/>
  <c r="F193" i="98" s="1"/>
  <c r="F188" i="98" a="1"/>
  <c r="F188" i="98" s="1"/>
  <c r="H158" i="98" a="1"/>
  <c r="H158" i="98" s="1"/>
  <c r="H149" i="98" a="1"/>
  <c r="H149" i="98" s="1"/>
  <c r="F257" i="97" a="1"/>
  <c r="F257" i="97" s="1"/>
  <c r="F233" i="97" a="1"/>
  <c r="F233" i="97" s="1"/>
  <c r="F192" i="97" a="1"/>
  <c r="F192" i="97" s="1"/>
  <c r="H157" i="97" a="1"/>
  <c r="H157" i="97" s="1"/>
  <c r="E157" i="97"/>
  <c r="G157" i="97" s="1"/>
  <c r="H154" i="97" a="1"/>
  <c r="H154" i="97" s="1"/>
  <c r="F154" i="97" a="1"/>
  <c r="F154" i="97" s="1"/>
  <c r="F129" i="97" a="1"/>
  <c r="F129" i="97" s="1"/>
  <c r="H279" i="96" a="1"/>
  <c r="H279" i="96" s="1"/>
  <c r="F279" i="96" a="1"/>
  <c r="F279" i="96" s="1"/>
  <c r="H270" i="96" a="1"/>
  <c r="H270" i="96" s="1"/>
  <c r="E270" i="96"/>
  <c r="G270" i="96" s="1"/>
  <c r="F270" i="96" a="1"/>
  <c r="F270" i="96" s="1"/>
  <c r="H240" i="96" a="1"/>
  <c r="H240" i="96" s="1"/>
  <c r="F233" i="96" a="1"/>
  <c r="F233" i="96" s="1"/>
  <c r="E233" i="96"/>
  <c r="G233" i="96" s="1"/>
  <c r="H233" i="96" a="1"/>
  <c r="H233" i="96" s="1"/>
  <c r="E194" i="96"/>
  <c r="G194" i="96" s="1"/>
  <c r="F194" i="96" a="1"/>
  <c r="F194" i="96" s="1"/>
  <c r="E145" i="96"/>
  <c r="G145" i="96" s="1"/>
  <c r="F145" i="96" a="1"/>
  <c r="F145" i="96" s="1"/>
  <c r="E52" i="96"/>
  <c r="G52" i="96" s="1"/>
  <c r="F52" i="96" a="1"/>
  <c r="F52" i="96" s="1"/>
  <c r="H52" i="96" a="1"/>
  <c r="H52" i="96" s="1"/>
  <c r="E90" i="100"/>
  <c r="G90" i="100" s="1"/>
  <c r="H87" i="100" a="1"/>
  <c r="H87" i="100" s="1"/>
  <c r="F85" i="100" a="1"/>
  <c r="F85" i="100" s="1"/>
  <c r="H4" i="100" a="1"/>
  <c r="H4" i="100" s="1"/>
  <c r="H366" i="99" a="1"/>
  <c r="H366" i="99" s="1"/>
  <c r="E353" i="99"/>
  <c r="G353" i="99" s="1"/>
  <c r="H345" i="99" a="1"/>
  <c r="H345" i="99" s="1"/>
  <c r="E343" i="99"/>
  <c r="G343" i="99" s="1"/>
  <c r="F253" i="99" a="1"/>
  <c r="F253" i="99" s="1"/>
  <c r="F241" i="99" a="1"/>
  <c r="F241" i="99" s="1"/>
  <c r="F227" i="99" a="1"/>
  <c r="F227" i="99" s="1"/>
  <c r="H212" i="99" a="1"/>
  <c r="H212" i="99" s="1"/>
  <c r="E175" i="99"/>
  <c r="G175" i="99" s="1"/>
  <c r="F144" i="99" a="1"/>
  <c r="F144" i="99" s="1"/>
  <c r="F88" i="99" a="1"/>
  <c r="F88" i="99" s="1"/>
  <c r="H311" i="98" a="1"/>
  <c r="H311" i="98" s="1"/>
  <c r="H303" i="98" a="1"/>
  <c r="H303" i="98" s="1"/>
  <c r="E296" i="98"/>
  <c r="G296" i="98" s="1"/>
  <c r="F294" i="98" a="1"/>
  <c r="F294" i="98" s="1"/>
  <c r="H278" i="98" a="1"/>
  <c r="H278" i="98" s="1"/>
  <c r="F275" i="98" a="1"/>
  <c r="F275" i="98" s="1"/>
  <c r="E270" i="98"/>
  <c r="G270" i="98" s="1"/>
  <c r="E267" i="98"/>
  <c r="G267" i="98" s="1"/>
  <c r="H228" i="98" a="1"/>
  <c r="H228" i="98" s="1"/>
  <c r="F225" i="98" a="1"/>
  <c r="F225" i="98" s="1"/>
  <c r="E219" i="98"/>
  <c r="G219" i="98" s="1"/>
  <c r="F216" i="98" a="1"/>
  <c r="F216" i="98" s="1"/>
  <c r="E198" i="98"/>
  <c r="G198" i="98" s="1"/>
  <c r="E196" i="98"/>
  <c r="G196" i="98" s="1"/>
  <c r="E188" i="98"/>
  <c r="G188" i="98" s="1"/>
  <c r="F181" i="98" a="1"/>
  <c r="F181" i="98" s="1"/>
  <c r="H160" i="98" a="1"/>
  <c r="H160" i="98" s="1"/>
  <c r="E149" i="98"/>
  <c r="G149" i="98" s="1"/>
  <c r="E141" i="98"/>
  <c r="G141" i="98" s="1"/>
  <c r="E133" i="98"/>
  <c r="G133" i="98" s="1"/>
  <c r="E130" i="98"/>
  <c r="G130" i="98" s="1"/>
  <c r="E112" i="98"/>
  <c r="G112" i="98" s="1"/>
  <c r="E110" i="98"/>
  <c r="G110" i="98" s="1"/>
  <c r="F81" i="98" a="1"/>
  <c r="F81" i="98" s="1"/>
  <c r="F334" i="97" a="1"/>
  <c r="F334" i="97" s="1"/>
  <c r="F325" i="97" a="1"/>
  <c r="F325" i="97" s="1"/>
  <c r="F317" i="97" a="1"/>
  <c r="F317" i="97" s="1"/>
  <c r="F308" i="97" a="1"/>
  <c r="F308" i="97" s="1"/>
  <c r="F301" i="97" a="1"/>
  <c r="F301" i="97" s="1"/>
  <c r="F283" i="97" a="1"/>
  <c r="F283" i="97" s="1"/>
  <c r="E280" i="97"/>
  <c r="G280" i="97" s="1"/>
  <c r="F259" i="97" a="1"/>
  <c r="F259" i="97" s="1"/>
  <c r="E257" i="97"/>
  <c r="G257" i="97" s="1"/>
  <c r="E233" i="97"/>
  <c r="G233" i="97" s="1"/>
  <c r="H203" i="97" a="1"/>
  <c r="H203" i="97" s="1"/>
  <c r="F198" i="97" a="1"/>
  <c r="F198" i="97" s="1"/>
  <c r="H180" i="97" a="1"/>
  <c r="H180" i="97" s="1"/>
  <c r="E141" i="97"/>
  <c r="G141" i="97" s="1"/>
  <c r="E129" i="97"/>
  <c r="G129" i="97" s="1"/>
  <c r="H84" i="97" a="1"/>
  <c r="H84" i="97" s="1"/>
  <c r="F356" i="96" a="1"/>
  <c r="F356" i="96" s="1"/>
  <c r="H356" i="96" a="1"/>
  <c r="H356" i="96" s="1"/>
  <c r="F247" i="96" a="1"/>
  <c r="F247" i="96" s="1"/>
  <c r="E247" i="96"/>
  <c r="G247" i="96" s="1"/>
  <c r="H247" i="96" a="1"/>
  <c r="H247" i="96" s="1"/>
  <c r="F225" i="96" a="1"/>
  <c r="F225" i="96" s="1"/>
  <c r="E225" i="96"/>
  <c r="G225" i="96" s="1"/>
  <c r="H225" i="96" a="1"/>
  <c r="H225" i="96" s="1"/>
  <c r="H181" i="96" a="1"/>
  <c r="H181" i="96" s="1"/>
  <c r="F181" i="96" a="1"/>
  <c r="F181" i="96" s="1"/>
  <c r="H270" i="94" a="1"/>
  <c r="H270" i="94" s="1"/>
  <c r="E270" i="94"/>
  <c r="G270" i="94" s="1"/>
  <c r="H282" i="96" a="1"/>
  <c r="H282" i="96" s="1"/>
  <c r="F282" i="96" a="1"/>
  <c r="F282" i="96" s="1"/>
  <c r="E196" i="96"/>
  <c r="G196" i="96" s="1"/>
  <c r="H196" i="96" a="1"/>
  <c r="H196" i="96" s="1"/>
  <c r="E193" i="96"/>
  <c r="G193" i="96" s="1"/>
  <c r="F193" i="96" a="1"/>
  <c r="F193" i="96" s="1"/>
  <c r="H231" i="94" a="1"/>
  <c r="H231" i="94" s="1"/>
  <c r="E231" i="94"/>
  <c r="G231" i="94" s="1"/>
  <c r="F287" i="96" a="1"/>
  <c r="F287" i="96" s="1"/>
  <c r="F275" i="96" a="1"/>
  <c r="F275" i="96" s="1"/>
  <c r="F259" i="96" a="1"/>
  <c r="F259" i="96" s="1"/>
  <c r="F190" i="96" a="1"/>
  <c r="F190" i="96" s="1"/>
  <c r="E179" i="96"/>
  <c r="G179" i="96" s="1"/>
  <c r="F150" i="96" a="1"/>
  <c r="F150" i="96" s="1"/>
  <c r="F147" i="96" a="1"/>
  <c r="F147" i="96" s="1"/>
  <c r="F76" i="96" a="1"/>
  <c r="F76" i="96" s="1"/>
  <c r="H62" i="96" a="1"/>
  <c r="H62" i="96" s="1"/>
  <c r="E353" i="93"/>
  <c r="G353" i="93" s="1"/>
  <c r="E334" i="93"/>
  <c r="G334" i="93" s="1"/>
  <c r="H327" i="93" a="1"/>
  <c r="H327" i="93" s="1"/>
  <c r="E276" i="93"/>
  <c r="G276" i="93" s="1"/>
  <c r="E209" i="93"/>
  <c r="G209" i="93" s="1"/>
  <c r="F209" i="93" a="1"/>
  <c r="F209" i="93" s="1"/>
  <c r="H191" i="93" a="1"/>
  <c r="H191" i="93" s="1"/>
  <c r="E186" i="93"/>
  <c r="G186" i="93" s="1"/>
  <c r="F167" i="93" a="1"/>
  <c r="F167" i="93" s="1"/>
  <c r="E167" i="93"/>
  <c r="G167" i="93" s="1"/>
  <c r="F145" i="93" a="1"/>
  <c r="F145" i="93" s="1"/>
  <c r="E145" i="93"/>
  <c r="G145" i="93" s="1"/>
  <c r="F192" i="92" a="1"/>
  <c r="F192" i="92" s="1"/>
  <c r="E192" i="92"/>
  <c r="G192" i="92" s="1"/>
  <c r="F177" i="92" a="1"/>
  <c r="F177" i="92" s="1"/>
  <c r="H177" i="92" a="1"/>
  <c r="H177" i="92" s="1"/>
  <c r="F90" i="92" a="1"/>
  <c r="F90" i="92" s="1"/>
  <c r="H90" i="92" a="1"/>
  <c r="H90" i="92" s="1"/>
  <c r="E43" i="92"/>
  <c r="G43" i="92" s="1"/>
  <c r="H43" i="92" a="1"/>
  <c r="H43" i="92" s="1"/>
  <c r="E278" i="91"/>
  <c r="G278" i="91" s="1"/>
  <c r="F278" i="91" a="1"/>
  <c r="F278" i="91" s="1"/>
  <c r="H278" i="91" a="1"/>
  <c r="H278" i="91" s="1"/>
  <c r="E275" i="96"/>
  <c r="G275" i="96" s="1"/>
  <c r="E259" i="96"/>
  <c r="G259" i="96" s="1"/>
  <c r="E241" i="96"/>
  <c r="G241" i="96" s="1"/>
  <c r="F173" i="96" a="1"/>
  <c r="F173" i="96" s="1"/>
  <c r="E296" i="94"/>
  <c r="G296" i="94" s="1"/>
  <c r="F282" i="94" a="1"/>
  <c r="F282" i="94" s="1"/>
  <c r="H265" i="94" a="1"/>
  <c r="H265" i="94" s="1"/>
  <c r="E255" i="94"/>
  <c r="G255" i="94" s="1"/>
  <c r="E253" i="94"/>
  <c r="G253" i="94" s="1"/>
  <c r="H248" i="94" a="1"/>
  <c r="H248" i="94" s="1"/>
  <c r="F214" i="94" a="1"/>
  <c r="F214" i="94" s="1"/>
  <c r="H211" i="94" a="1"/>
  <c r="H211" i="94" s="1"/>
  <c r="E203" i="94"/>
  <c r="G203" i="94" s="1"/>
  <c r="E192" i="94"/>
  <c r="G192" i="94" s="1"/>
  <c r="H116" i="94" a="1"/>
  <c r="H116" i="94" s="1"/>
  <c r="F111" i="94" a="1"/>
  <c r="F111" i="94" s="1"/>
  <c r="H272" i="93" a="1"/>
  <c r="H272" i="93" s="1"/>
  <c r="H256" i="93" a="1"/>
  <c r="H256" i="93" s="1"/>
  <c r="H248" i="93" a="1"/>
  <c r="H248" i="93" s="1"/>
  <c r="F194" i="93" a="1"/>
  <c r="F194" i="93" s="1"/>
  <c r="H194" i="93" a="1"/>
  <c r="H194" i="93" s="1"/>
  <c r="F191" i="93" a="1"/>
  <c r="F191" i="93" s="1"/>
  <c r="H346" i="92" a="1"/>
  <c r="H346" i="92" s="1"/>
  <c r="E346" i="92"/>
  <c r="G346" i="92" s="1"/>
  <c r="E336" i="92"/>
  <c r="G336" i="92" s="1"/>
  <c r="H324" i="92" a="1"/>
  <c r="H324" i="92" s="1"/>
  <c r="E324" i="92"/>
  <c r="G324" i="92" s="1"/>
  <c r="E286" i="92"/>
  <c r="G286" i="92" s="1"/>
  <c r="F286" i="92" a="1"/>
  <c r="F286" i="92" s="1"/>
  <c r="E256" i="92"/>
  <c r="G256" i="92" s="1"/>
  <c r="H256" i="92" a="1"/>
  <c r="H256" i="92" s="1"/>
  <c r="E240" i="92"/>
  <c r="G240" i="92" s="1"/>
  <c r="H240" i="92" a="1"/>
  <c r="H240" i="92" s="1"/>
  <c r="E133" i="92"/>
  <c r="G133" i="92" s="1"/>
  <c r="F133" i="92" a="1"/>
  <c r="F133" i="92" s="1"/>
  <c r="H67" i="96" a="1"/>
  <c r="H67" i="96" s="1"/>
  <c r="H41" i="96" a="1"/>
  <c r="H41" i="96" s="1"/>
  <c r="F310" i="94" a="1"/>
  <c r="F310" i="94" s="1"/>
  <c r="F298" i="94" a="1"/>
  <c r="F298" i="94" s="1"/>
  <c r="E134" i="94"/>
  <c r="G134" i="94" s="1"/>
  <c r="H131" i="94" a="1"/>
  <c r="H131" i="94" s="1"/>
  <c r="H122" i="94" a="1"/>
  <c r="H122" i="94" s="1"/>
  <c r="E111" i="94"/>
  <c r="G111" i="94" s="1"/>
  <c r="H108" i="94" a="1"/>
  <c r="H108" i="94" s="1"/>
  <c r="F103" i="94" a="1"/>
  <c r="F103" i="94" s="1"/>
  <c r="H89" i="94" a="1"/>
  <c r="H89" i="94" s="1"/>
  <c r="E366" i="93"/>
  <c r="G366" i="93" s="1"/>
  <c r="E359" i="93"/>
  <c r="G359" i="93" s="1"/>
  <c r="E336" i="93"/>
  <c r="G336" i="93" s="1"/>
  <c r="F327" i="93" a="1"/>
  <c r="F327" i="93" s="1"/>
  <c r="F272" i="93" a="1"/>
  <c r="F272" i="93" s="1"/>
  <c r="F256" i="93" a="1"/>
  <c r="F256" i="93" s="1"/>
  <c r="F248" i="93" a="1"/>
  <c r="F248" i="93" s="1"/>
  <c r="E236" i="93"/>
  <c r="G236" i="93" s="1"/>
  <c r="H195" i="93" a="1"/>
  <c r="H195" i="93" s="1"/>
  <c r="E162" i="93"/>
  <c r="G162" i="93" s="1"/>
  <c r="H159" i="93" a="1"/>
  <c r="H159" i="93" s="1"/>
  <c r="E120" i="93"/>
  <c r="G120" i="93" s="1"/>
  <c r="F120" i="93" a="1"/>
  <c r="F120" i="93" s="1"/>
  <c r="H120" i="93" a="1"/>
  <c r="H120" i="93" s="1"/>
  <c r="H317" i="92" a="1"/>
  <c r="H317" i="92" s="1"/>
  <c r="E317" i="92"/>
  <c r="G317" i="92" s="1"/>
  <c r="E297" i="92"/>
  <c r="G297" i="92" s="1"/>
  <c r="H297" i="92" a="1"/>
  <c r="H297" i="92" s="1"/>
  <c r="E270" i="92"/>
  <c r="G270" i="92" s="1"/>
  <c r="F270" i="92" a="1"/>
  <c r="F270" i="92" s="1"/>
  <c r="H270" i="92" a="1"/>
  <c r="H270" i="92" s="1"/>
  <c r="H246" i="92" a="1"/>
  <c r="H246" i="92" s="1"/>
  <c r="H230" i="92" a="1"/>
  <c r="H230" i="92" s="1"/>
  <c r="F187" i="92" a="1"/>
  <c r="F187" i="92" s="1"/>
  <c r="E187" i="92"/>
  <c r="G187" i="92" s="1"/>
  <c r="H187" i="92" a="1"/>
  <c r="H187" i="92" s="1"/>
  <c r="F161" i="92" a="1"/>
  <c r="F161" i="92" s="1"/>
  <c r="H161" i="92" a="1"/>
  <c r="H161" i="92" s="1"/>
  <c r="E294" i="91"/>
  <c r="G294" i="91" s="1"/>
  <c r="F294" i="91" a="1"/>
  <c r="F294" i="91" s="1"/>
  <c r="H294" i="91" a="1"/>
  <c r="H294" i="91" s="1"/>
  <c r="E201" i="93"/>
  <c r="G201" i="93" s="1"/>
  <c r="F201" i="93" a="1"/>
  <c r="F201" i="93" s="1"/>
  <c r="F185" i="93" a="1"/>
  <c r="F185" i="93" s="1"/>
  <c r="H185" i="93" a="1"/>
  <c r="H185" i="93" s="1"/>
  <c r="F141" i="93" a="1"/>
  <c r="F141" i="93" s="1"/>
  <c r="E141" i="93"/>
  <c r="G141" i="93" s="1"/>
  <c r="H135" i="93" a="1"/>
  <c r="H135" i="93" s="1"/>
  <c r="E135" i="93"/>
  <c r="G135" i="93" s="1"/>
  <c r="E86" i="93"/>
  <c r="G86" i="93" s="1"/>
  <c r="H86" i="93" a="1"/>
  <c r="H86" i="93" s="1"/>
  <c r="H345" i="92" a="1"/>
  <c r="H345" i="92" s="1"/>
  <c r="F345" i="92" a="1"/>
  <c r="F345" i="92" s="1"/>
  <c r="H333" i="92" a="1"/>
  <c r="H333" i="92" s="1"/>
  <c r="E333" i="92"/>
  <c r="G333" i="92" s="1"/>
  <c r="E129" i="92"/>
  <c r="G129" i="92" s="1"/>
  <c r="H129" i="92" a="1"/>
  <c r="H129" i="92" s="1"/>
  <c r="H83" i="96" a="1"/>
  <c r="H83" i="96" s="1"/>
  <c r="H314" i="94" a="1"/>
  <c r="H314" i="94" s="1"/>
  <c r="H303" i="94" a="1"/>
  <c r="H303" i="94" s="1"/>
  <c r="H295" i="94" a="1"/>
  <c r="H295" i="94" s="1"/>
  <c r="F286" i="94" a="1"/>
  <c r="F286" i="94" s="1"/>
  <c r="F249" i="94" a="1"/>
  <c r="F249" i="94" s="1"/>
  <c r="H241" i="94" a="1"/>
  <c r="H241" i="94" s="1"/>
  <c r="H227" i="94" a="1"/>
  <c r="H227" i="94" s="1"/>
  <c r="F124" i="94" a="1"/>
  <c r="F124" i="94" s="1"/>
  <c r="H115" i="94" a="1"/>
  <c r="H115" i="94" s="1"/>
  <c r="H105" i="94" a="1"/>
  <c r="H105" i="94" s="1"/>
  <c r="H91" i="94" a="1"/>
  <c r="H91" i="94" s="1"/>
  <c r="F89" i="94" a="1"/>
  <c r="F89" i="94" s="1"/>
  <c r="H318" i="93" a="1"/>
  <c r="H318" i="93" s="1"/>
  <c r="H295" i="93" a="1"/>
  <c r="H295" i="93" s="1"/>
  <c r="E207" i="93"/>
  <c r="G207" i="93" s="1"/>
  <c r="H207" i="93" a="1"/>
  <c r="H207" i="93" s="1"/>
  <c r="E150" i="93"/>
  <c r="G150" i="93" s="1"/>
  <c r="F150" i="93" a="1"/>
  <c r="F150" i="93" s="1"/>
  <c r="E310" i="91"/>
  <c r="G310" i="91" s="1"/>
  <c r="F310" i="91" a="1"/>
  <c r="F310" i="91" s="1"/>
  <c r="H310" i="91" a="1"/>
  <c r="H310" i="91" s="1"/>
  <c r="F252" i="91" a="1"/>
  <c r="F252" i="91" s="1"/>
  <c r="E252" i="91"/>
  <c r="G252" i="91" s="1"/>
  <c r="H252" i="91" a="1"/>
  <c r="H252" i="91" s="1"/>
  <c r="F274" i="96" a="1"/>
  <c r="F274" i="96" s="1"/>
  <c r="F83" i="96" a="1"/>
  <c r="F83" i="96" s="1"/>
  <c r="H74" i="96" a="1"/>
  <c r="H74" i="96" s="1"/>
  <c r="H72" i="96" a="1"/>
  <c r="H72" i="96" s="1"/>
  <c r="F61" i="96" a="1"/>
  <c r="F61" i="96" s="1"/>
  <c r="E328" i="94"/>
  <c r="G328" i="94" s="1"/>
  <c r="E319" i="94"/>
  <c r="G319" i="94" s="1"/>
  <c r="F314" i="94" a="1"/>
  <c r="F314" i="94" s="1"/>
  <c r="F303" i="94" a="1"/>
  <c r="F303" i="94" s="1"/>
  <c r="F295" i="94" a="1"/>
  <c r="F295" i="94" s="1"/>
  <c r="E292" i="94"/>
  <c r="G292" i="94" s="1"/>
  <c r="E286" i="94"/>
  <c r="G286" i="94" s="1"/>
  <c r="E227" i="94"/>
  <c r="G227" i="94" s="1"/>
  <c r="E193" i="94"/>
  <c r="G193" i="94" s="1"/>
  <c r="F147" i="94" a="1"/>
  <c r="F147" i="94" s="1"/>
  <c r="E124" i="94"/>
  <c r="G124" i="94" s="1"/>
  <c r="E115" i="94"/>
  <c r="G115" i="94" s="1"/>
  <c r="E110" i="94"/>
  <c r="G110" i="94" s="1"/>
  <c r="E105" i="94"/>
  <c r="G105" i="94" s="1"/>
  <c r="F91" i="94" a="1"/>
  <c r="F91" i="94" s="1"/>
  <c r="E358" i="93"/>
  <c r="G358" i="93" s="1"/>
  <c r="E335" i="93"/>
  <c r="G335" i="93" s="1"/>
  <c r="H315" i="93" a="1"/>
  <c r="H315" i="93" s="1"/>
  <c r="F295" i="93" a="1"/>
  <c r="F295" i="93" s="1"/>
  <c r="H280" i="93" a="1"/>
  <c r="H280" i="93" s="1"/>
  <c r="E268" i="93"/>
  <c r="G268" i="93" s="1"/>
  <c r="F245" i="93" a="1"/>
  <c r="F245" i="93" s="1"/>
  <c r="H200" i="93" a="1"/>
  <c r="H200" i="93" s="1"/>
  <c r="F172" i="93" a="1"/>
  <c r="F172" i="93" s="1"/>
  <c r="H172" i="93" a="1"/>
  <c r="H172" i="93" s="1"/>
  <c r="H143" i="93" a="1"/>
  <c r="H143" i="93" s="1"/>
  <c r="E107" i="93"/>
  <c r="G107" i="93" s="1"/>
  <c r="F107" i="93" a="1"/>
  <c r="F107" i="93" s="1"/>
  <c r="F344" i="92" a="1"/>
  <c r="F344" i="92" s="1"/>
  <c r="E344" i="92"/>
  <c r="G344" i="92" s="1"/>
  <c r="E248" i="92"/>
  <c r="G248" i="92" s="1"/>
  <c r="H248" i="92" a="1"/>
  <c r="H248" i="92" s="1"/>
  <c r="E232" i="92"/>
  <c r="G232" i="92" s="1"/>
  <c r="H232" i="92" a="1"/>
  <c r="H232" i="92" s="1"/>
  <c r="F193" i="92" a="1"/>
  <c r="F193" i="92" s="1"/>
  <c r="E193" i="92"/>
  <c r="G193" i="92" s="1"/>
  <c r="H193" i="92" a="1"/>
  <c r="H193" i="92" s="1"/>
  <c r="E54" i="92"/>
  <c r="G54" i="92" s="1"/>
  <c r="H54" i="92" a="1"/>
  <c r="H54" i="92" s="1"/>
  <c r="E343" i="91"/>
  <c r="G343" i="91" s="1"/>
  <c r="H343" i="91" a="1"/>
  <c r="H343" i="91" s="1"/>
  <c r="E286" i="91"/>
  <c r="G286" i="91" s="1"/>
  <c r="F286" i="91" a="1"/>
  <c r="F286" i="91" s="1"/>
  <c r="H286" i="91" a="1"/>
  <c r="H286" i="91" s="1"/>
  <c r="E351" i="93"/>
  <c r="G351" i="93" s="1"/>
  <c r="E344" i="93"/>
  <c r="G344" i="93" s="1"/>
  <c r="E318" i="93"/>
  <c r="G318" i="93" s="1"/>
  <c r="F280" i="93" a="1"/>
  <c r="F280" i="93" s="1"/>
  <c r="H231" i="93" a="1"/>
  <c r="H231" i="93" s="1"/>
  <c r="E203" i="93"/>
  <c r="G203" i="93" s="1"/>
  <c r="H203" i="93" a="1"/>
  <c r="H203" i="93" s="1"/>
  <c r="F143" i="93" a="1"/>
  <c r="F143" i="93" s="1"/>
  <c r="F328" i="92" a="1"/>
  <c r="F328" i="92" s="1"/>
  <c r="H328" i="92" a="1"/>
  <c r="H328" i="92" s="1"/>
  <c r="E290" i="92"/>
  <c r="G290" i="92" s="1"/>
  <c r="F290" i="92" a="1"/>
  <c r="F290" i="92" s="1"/>
  <c r="H254" i="92" a="1"/>
  <c r="H254" i="92" s="1"/>
  <c r="H238" i="92" a="1"/>
  <c r="H238" i="92" s="1"/>
  <c r="H208" i="92" a="1"/>
  <c r="H208" i="92" s="1"/>
  <c r="F131" i="92" a="1"/>
  <c r="F131" i="92" s="1"/>
  <c r="E131" i="92"/>
  <c r="G131" i="92" s="1"/>
  <c r="H131" i="92" a="1"/>
  <c r="H131" i="92" s="1"/>
  <c r="E57" i="92"/>
  <c r="G57" i="92" s="1"/>
  <c r="F57" i="92" a="1"/>
  <c r="F57" i="92" s="1"/>
  <c r="H57" i="92" a="1"/>
  <c r="H57" i="92" s="1"/>
  <c r="F337" i="91" a="1"/>
  <c r="F337" i="91" s="1"/>
  <c r="E337" i="91"/>
  <c r="G337" i="91" s="1"/>
  <c r="H337" i="91" a="1"/>
  <c r="H337" i="91" s="1"/>
  <c r="E330" i="94"/>
  <c r="G330" i="94" s="1"/>
  <c r="E321" i="94"/>
  <c r="G321" i="94" s="1"/>
  <c r="E316" i="94"/>
  <c r="G316" i="94" s="1"/>
  <c r="F311" i="94" a="1"/>
  <c r="F311" i="94" s="1"/>
  <c r="H305" i="94" a="1"/>
  <c r="H305" i="94" s="1"/>
  <c r="E88" i="93"/>
  <c r="G88" i="93" s="1"/>
  <c r="F88" i="93" a="1"/>
  <c r="F88" i="93" s="1"/>
  <c r="E295" i="92"/>
  <c r="G295" i="92" s="1"/>
  <c r="F295" i="92" a="1"/>
  <c r="F295" i="92" s="1"/>
  <c r="F185" i="92" a="1"/>
  <c r="F185" i="92" s="1"/>
  <c r="E185" i="92"/>
  <c r="G185" i="92" s="1"/>
  <c r="H114" i="92" a="1"/>
  <c r="H114" i="92" s="1"/>
  <c r="F86" i="92" a="1"/>
  <c r="F86" i="92" s="1"/>
  <c r="H38" i="92" a="1"/>
  <c r="H38" i="92" s="1"/>
  <c r="E340" i="91"/>
  <c r="G340" i="91" s="1"/>
  <c r="F335" i="91" a="1"/>
  <c r="F335" i="91" s="1"/>
  <c r="F327" i="91" a="1"/>
  <c r="F327" i="91" s="1"/>
  <c r="F325" i="91" a="1"/>
  <c r="F325" i="91" s="1"/>
  <c r="F317" i="91" a="1"/>
  <c r="F317" i="91" s="1"/>
  <c r="F302" i="91" a="1"/>
  <c r="F302" i="91" s="1"/>
  <c r="E255" i="91"/>
  <c r="G255" i="91" s="1"/>
  <c r="H250" i="91" a="1"/>
  <c r="H250" i="91" s="1"/>
  <c r="E246" i="91"/>
  <c r="G246" i="91" s="1"/>
  <c r="E221" i="91"/>
  <c r="G221" i="91" s="1"/>
  <c r="E213" i="91"/>
  <c r="G213" i="91" s="1"/>
  <c r="H210" i="91" a="1"/>
  <c r="H210" i="91" s="1"/>
  <c r="H207" i="91" a="1"/>
  <c r="H207" i="91" s="1"/>
  <c r="F199" i="91" a="1"/>
  <c r="F199" i="91" s="1"/>
  <c r="E191" i="91"/>
  <c r="G191" i="91" s="1"/>
  <c r="E177" i="91"/>
  <c r="G177" i="91" s="1"/>
  <c r="E71" i="91"/>
  <c r="G71" i="91" s="1"/>
  <c r="H71" i="91" a="1"/>
  <c r="H71" i="91" s="1"/>
  <c r="E366" i="90"/>
  <c r="G366" i="90" s="1"/>
  <c r="F366" i="90" a="1"/>
  <c r="F366" i="90" s="1"/>
  <c r="H328" i="90" a="1"/>
  <c r="H328" i="90" s="1"/>
  <c r="E328" i="90"/>
  <c r="G328" i="90" s="1"/>
  <c r="F328" i="90" a="1"/>
  <c r="F328" i="90" s="1"/>
  <c r="H254" i="90" a="1"/>
  <c r="H254" i="90" s="1"/>
  <c r="F254" i="90" a="1"/>
  <c r="F254" i="90" s="1"/>
  <c r="F245" i="90" a="1"/>
  <c r="F245" i="90" s="1"/>
  <c r="H245" i="90" a="1"/>
  <c r="H245" i="90" s="1"/>
  <c r="F237" i="90" a="1"/>
  <c r="F237" i="90" s="1"/>
  <c r="E237" i="90"/>
  <c r="G237" i="90" s="1"/>
  <c r="F223" i="90" a="1"/>
  <c r="F223" i="90" s="1"/>
  <c r="E223" i="90"/>
  <c r="G223" i="90" s="1"/>
  <c r="H123" i="90" a="1"/>
  <c r="H123" i="90" s="1"/>
  <c r="F123" i="90" a="1"/>
  <c r="F123" i="90" s="1"/>
  <c r="F320" i="86" a="1"/>
  <c r="F320" i="86" s="1"/>
  <c r="H320" i="86" a="1"/>
  <c r="H320" i="86" s="1"/>
  <c r="E99" i="86"/>
  <c r="G99" i="86" s="1"/>
  <c r="F99" i="86" a="1"/>
  <c r="F99" i="86" s="1"/>
  <c r="H99" i="86" a="1"/>
  <c r="H99" i="86" s="1"/>
  <c r="H234" i="91" a="1"/>
  <c r="H234" i="91" s="1"/>
  <c r="H228" i="91" a="1"/>
  <c r="H228" i="91" s="1"/>
  <c r="H201" i="91" a="1"/>
  <c r="H201" i="91" s="1"/>
  <c r="H171" i="91" a="1"/>
  <c r="H171" i="91" s="1"/>
  <c r="F137" i="91" a="1"/>
  <c r="F137" i="91" s="1"/>
  <c r="H122" i="91" a="1"/>
  <c r="H122" i="91" s="1"/>
  <c r="H106" i="91" a="1"/>
  <c r="H106" i="91" s="1"/>
  <c r="E85" i="91"/>
  <c r="G85" i="91" s="1"/>
  <c r="H85" i="91" a="1"/>
  <c r="H85" i="91" s="1"/>
  <c r="F30" i="91" a="1"/>
  <c r="F30" i="91" s="1"/>
  <c r="E30" i="91"/>
  <c r="G30" i="91" s="1"/>
  <c r="H290" i="90" a="1"/>
  <c r="H290" i="90" s="1"/>
  <c r="E290" i="90"/>
  <c r="G290" i="90" s="1"/>
  <c r="H279" i="90" a="1"/>
  <c r="H279" i="90" s="1"/>
  <c r="E279" i="90"/>
  <c r="G279" i="90" s="1"/>
  <c r="H257" i="90" a="1"/>
  <c r="H257" i="90" s="1"/>
  <c r="F257" i="90" a="1"/>
  <c r="F257" i="90" s="1"/>
  <c r="H229" i="90" a="1"/>
  <c r="H229" i="90" s="1"/>
  <c r="H215" i="90" a="1"/>
  <c r="H215" i="90" s="1"/>
  <c r="F215" i="90" a="1"/>
  <c r="F215" i="90" s="1"/>
  <c r="E159" i="90"/>
  <c r="G159" i="90" s="1"/>
  <c r="F159" i="90" a="1"/>
  <c r="F159" i="90" s="1"/>
  <c r="H170" i="93" a="1"/>
  <c r="H170" i="93" s="1"/>
  <c r="H209" i="92" a="1"/>
  <c r="H209" i="92" s="1"/>
  <c r="H45" i="92" a="1"/>
  <c r="H45" i="92" s="1"/>
  <c r="H260" i="91" a="1"/>
  <c r="H260" i="91" s="1"/>
  <c r="H258" i="91" a="1"/>
  <c r="H258" i="91" s="1"/>
  <c r="E250" i="91"/>
  <c r="G250" i="91" s="1"/>
  <c r="E171" i="91"/>
  <c r="G171" i="91" s="1"/>
  <c r="H156" i="91" a="1"/>
  <c r="H156" i="91" s="1"/>
  <c r="E137" i="91"/>
  <c r="G137" i="91" s="1"/>
  <c r="F122" i="91" a="1"/>
  <c r="F122" i="91" s="1"/>
  <c r="F106" i="91" a="1"/>
  <c r="F106" i="91" s="1"/>
  <c r="H81" i="91" a="1"/>
  <c r="H81" i="91" s="1"/>
  <c r="E67" i="91"/>
  <c r="G67" i="91" s="1"/>
  <c r="H67" i="91" a="1"/>
  <c r="H67" i="91" s="1"/>
  <c r="E54" i="91"/>
  <c r="G54" i="91" s="1"/>
  <c r="H344" i="90" a="1"/>
  <c r="H344" i="90" s="1"/>
  <c r="F344" i="90" a="1"/>
  <c r="F344" i="90" s="1"/>
  <c r="H309" i="90" a="1"/>
  <c r="H309" i="90" s="1"/>
  <c r="E309" i="90"/>
  <c r="G309" i="90" s="1"/>
  <c r="E259" i="90"/>
  <c r="G259" i="90" s="1"/>
  <c r="H239" i="90" a="1"/>
  <c r="H239" i="90" s="1"/>
  <c r="F239" i="90" a="1"/>
  <c r="F239" i="90" s="1"/>
  <c r="F229" i="90" a="1"/>
  <c r="F229" i="90" s="1"/>
  <c r="H218" i="90" a="1"/>
  <c r="H218" i="90" s="1"/>
  <c r="E218" i="90"/>
  <c r="G218" i="90" s="1"/>
  <c r="F218" i="90" a="1"/>
  <c r="F218" i="90" s="1"/>
  <c r="E211" i="90"/>
  <c r="G211" i="90" s="1"/>
  <c r="F211" i="90" a="1"/>
  <c r="F211" i="90" s="1"/>
  <c r="F187" i="90" a="1"/>
  <c r="F187" i="90" s="1"/>
  <c r="E155" i="90"/>
  <c r="G155" i="90" s="1"/>
  <c r="F155" i="90" a="1"/>
  <c r="F155" i="90" s="1"/>
  <c r="H155" i="90" a="1"/>
  <c r="H155" i="90" s="1"/>
  <c r="H233" i="86" a="1"/>
  <c r="H233" i="86" s="1"/>
  <c r="E233" i="86"/>
  <c r="G233" i="86" s="1"/>
  <c r="F233" i="86" a="1"/>
  <c r="F233" i="86" s="1"/>
  <c r="E118" i="86"/>
  <c r="G118" i="86" s="1"/>
  <c r="F118" i="86" a="1"/>
  <c r="F118" i="86" s="1"/>
  <c r="H118" i="86" a="1"/>
  <c r="H118" i="86" s="1"/>
  <c r="E28" i="86"/>
  <c r="G28" i="86" s="1"/>
  <c r="F28" i="86" a="1"/>
  <c r="F28" i="86" s="1"/>
  <c r="H28" i="86" a="1"/>
  <c r="H28" i="86" s="1"/>
  <c r="F63" i="91" a="1"/>
  <c r="F63" i="91" s="1"/>
  <c r="E63" i="91"/>
  <c r="G63" i="91" s="1"/>
  <c r="F47" i="91" a="1"/>
  <c r="F47" i="91" s="1"/>
  <c r="H47" i="91" a="1"/>
  <c r="H47" i="91" s="1"/>
  <c r="H289" i="90" a="1"/>
  <c r="H289" i="90" s="1"/>
  <c r="E289" i="90"/>
  <c r="G289" i="90" s="1"/>
  <c r="F289" i="90" a="1"/>
  <c r="F289" i="90" s="1"/>
  <c r="H250" i="90" a="1"/>
  <c r="H250" i="90" s="1"/>
  <c r="E250" i="90"/>
  <c r="G250" i="90" s="1"/>
  <c r="E162" i="90"/>
  <c r="G162" i="90" s="1"/>
  <c r="F162" i="90" a="1"/>
  <c r="F162" i="90" s="1"/>
  <c r="E148" i="90"/>
  <c r="G148" i="90" s="1"/>
  <c r="F148" i="90" a="1"/>
  <c r="F148" i="90" s="1"/>
  <c r="F131" i="90" a="1"/>
  <c r="F131" i="90" s="1"/>
  <c r="E131" i="90"/>
  <c r="G131" i="90" s="1"/>
  <c r="E172" i="86"/>
  <c r="G172" i="86" s="1"/>
  <c r="F172" i="86" a="1"/>
  <c r="F172" i="86" s="1"/>
  <c r="F158" i="93" a="1"/>
  <c r="F158" i="93" s="1"/>
  <c r="H125" i="93" a="1"/>
  <c r="H125" i="93" s="1"/>
  <c r="F94" i="93" a="1"/>
  <c r="F94" i="93" s="1"/>
  <c r="F91" i="93" a="1"/>
  <c r="F91" i="93" s="1"/>
  <c r="F340" i="92" a="1"/>
  <c r="F340" i="92" s="1"/>
  <c r="F321" i="92" a="1"/>
  <c r="F321" i="92" s="1"/>
  <c r="E313" i="92"/>
  <c r="G313" i="92" s="1"/>
  <c r="H305" i="92" a="1"/>
  <c r="H305" i="92" s="1"/>
  <c r="H268" i="92" a="1"/>
  <c r="H268" i="92" s="1"/>
  <c r="F255" i="92" a="1"/>
  <c r="F255" i="92" s="1"/>
  <c r="F247" i="92" a="1"/>
  <c r="F247" i="92" s="1"/>
  <c r="F239" i="92" a="1"/>
  <c r="F239" i="92" s="1"/>
  <c r="F231" i="92" a="1"/>
  <c r="F231" i="92" s="1"/>
  <c r="H216" i="92" a="1"/>
  <c r="H216" i="92" s="1"/>
  <c r="E214" i="92"/>
  <c r="G214" i="92" s="1"/>
  <c r="H211" i="92" a="1"/>
  <c r="H211" i="92" s="1"/>
  <c r="E209" i="92"/>
  <c r="G209" i="92" s="1"/>
  <c r="F183" i="92" a="1"/>
  <c r="F183" i="92" s="1"/>
  <c r="E167" i="92"/>
  <c r="G167" i="92" s="1"/>
  <c r="H157" i="92" a="1"/>
  <c r="H157" i="92" s="1"/>
  <c r="H135" i="92" a="1"/>
  <c r="H135" i="92" s="1"/>
  <c r="F69" i="92" a="1"/>
  <c r="F69" i="92" s="1"/>
  <c r="F45" i="92" a="1"/>
  <c r="F45" i="92" s="1"/>
  <c r="F321" i="91" a="1"/>
  <c r="F321" i="91" s="1"/>
  <c r="F306" i="91" a="1"/>
  <c r="F306" i="91" s="1"/>
  <c r="H290" i="91" a="1"/>
  <c r="H290" i="91" s="1"/>
  <c r="H282" i="91" a="1"/>
  <c r="H282" i="91" s="1"/>
  <c r="E264" i="91"/>
  <c r="G264" i="91" s="1"/>
  <c r="E262" i="91"/>
  <c r="G262" i="91" s="1"/>
  <c r="E260" i="91"/>
  <c r="G260" i="91" s="1"/>
  <c r="E258" i="91"/>
  <c r="G258" i="91" s="1"/>
  <c r="E230" i="91"/>
  <c r="G230" i="91" s="1"/>
  <c r="F222" i="91" a="1"/>
  <c r="F222" i="91" s="1"/>
  <c r="F214" i="91" a="1"/>
  <c r="F214" i="91" s="1"/>
  <c r="E203" i="91"/>
  <c r="G203" i="91" s="1"/>
  <c r="H195" i="91" a="1"/>
  <c r="H195" i="91" s="1"/>
  <c r="H192" i="91" a="1"/>
  <c r="H192" i="91" s="1"/>
  <c r="H181" i="91" a="1"/>
  <c r="H181" i="91" s="1"/>
  <c r="H161" i="91" a="1"/>
  <c r="H161" i="91" s="1"/>
  <c r="H158" i="91" a="1"/>
  <c r="H158" i="91" s="1"/>
  <c r="F112" i="91" a="1"/>
  <c r="F112" i="91" s="1"/>
  <c r="E93" i="91"/>
  <c r="G93" i="91" s="1"/>
  <c r="H93" i="91" a="1"/>
  <c r="H93" i="91" s="1"/>
  <c r="E66" i="91"/>
  <c r="G66" i="91" s="1"/>
  <c r="F352" i="90" a="1"/>
  <c r="F352" i="90" s="1"/>
  <c r="E346" i="90"/>
  <c r="G346" i="90" s="1"/>
  <c r="H336" i="90" a="1"/>
  <c r="H336" i="90" s="1"/>
  <c r="E336" i="90"/>
  <c r="G336" i="90" s="1"/>
  <c r="F336" i="90" a="1"/>
  <c r="F336" i="90" s="1"/>
  <c r="H301" i="90" a="1"/>
  <c r="H301" i="90" s="1"/>
  <c r="E301" i="90"/>
  <c r="G301" i="90" s="1"/>
  <c r="H265" i="90" a="1"/>
  <c r="H265" i="90" s="1"/>
  <c r="E265" i="90"/>
  <c r="G265" i="90" s="1"/>
  <c r="H235" i="90" a="1"/>
  <c r="H235" i="90" s="1"/>
  <c r="H231" i="90" a="1"/>
  <c r="H231" i="90" s="1"/>
  <c r="E231" i="90"/>
  <c r="G231" i="90" s="1"/>
  <c r="E221" i="90"/>
  <c r="G221" i="90" s="1"/>
  <c r="H221" i="90" a="1"/>
  <c r="H221" i="90" s="1"/>
  <c r="F195" i="90" a="1"/>
  <c r="F195" i="90" s="1"/>
  <c r="H168" i="90" a="1"/>
  <c r="H168" i="90" s="1"/>
  <c r="F168" i="90" a="1"/>
  <c r="F168" i="90" s="1"/>
  <c r="E151" i="90"/>
  <c r="G151" i="90" s="1"/>
  <c r="F151" i="90" a="1"/>
  <c r="F151" i="90" s="1"/>
  <c r="H240" i="86" a="1"/>
  <c r="H240" i="86" s="1"/>
  <c r="E240" i="86"/>
  <c r="G240" i="86" s="1"/>
  <c r="E31" i="86"/>
  <c r="G31" i="86" s="1"/>
  <c r="F31" i="86" a="1"/>
  <c r="F31" i="86" s="1"/>
  <c r="H31" i="86" a="1"/>
  <c r="H31" i="86" s="1"/>
  <c r="F305" i="92" a="1"/>
  <c r="F305" i="92" s="1"/>
  <c r="E211" i="92"/>
  <c r="G211" i="92" s="1"/>
  <c r="E198" i="92"/>
  <c r="G198" i="92" s="1"/>
  <c r="E173" i="92"/>
  <c r="G173" i="92" s="1"/>
  <c r="E163" i="92"/>
  <c r="G163" i="92" s="1"/>
  <c r="H148" i="92" a="1"/>
  <c r="H148" i="92" s="1"/>
  <c r="E135" i="92"/>
  <c r="G135" i="92" s="1"/>
  <c r="F128" i="92" a="1"/>
  <c r="F128" i="92" s="1"/>
  <c r="H94" i="92" a="1"/>
  <c r="H94" i="92" s="1"/>
  <c r="E92" i="92"/>
  <c r="G92" i="92" s="1"/>
  <c r="H89" i="92" a="1"/>
  <c r="H89" i="92" s="1"/>
  <c r="H39" i="92" a="1"/>
  <c r="H39" i="92" s="1"/>
  <c r="H342" i="91" a="1"/>
  <c r="H342" i="91" s="1"/>
  <c r="F298" i="91" a="1"/>
  <c r="F298" i="91" s="1"/>
  <c r="E268" i="91"/>
  <c r="G268" i="91" s="1"/>
  <c r="E266" i="91"/>
  <c r="G266" i="91" s="1"/>
  <c r="E247" i="91"/>
  <c r="G247" i="91" s="1"/>
  <c r="H244" i="91" a="1"/>
  <c r="H244" i="91" s="1"/>
  <c r="H224" i="91" a="1"/>
  <c r="H224" i="91" s="1"/>
  <c r="H205" i="91" a="1"/>
  <c r="H205" i="91" s="1"/>
  <c r="E195" i="91"/>
  <c r="G195" i="91" s="1"/>
  <c r="F189" i="91" a="1"/>
  <c r="F189" i="91" s="1"/>
  <c r="F161" i="91" a="1"/>
  <c r="F161" i="91" s="1"/>
  <c r="E158" i="91"/>
  <c r="G158" i="91" s="1"/>
  <c r="H148" i="91" a="1"/>
  <c r="H148" i="91" s="1"/>
  <c r="E96" i="91"/>
  <c r="G96" i="91" s="1"/>
  <c r="F96" i="91" a="1"/>
  <c r="F96" i="91" s="1"/>
  <c r="E59" i="91"/>
  <c r="G59" i="91" s="1"/>
  <c r="F59" i="91" a="1"/>
  <c r="F59" i="91" s="1"/>
  <c r="H28" i="91" a="1"/>
  <c r="H28" i="91" s="1"/>
  <c r="F22" i="91" a="1"/>
  <c r="F22" i="91" s="1"/>
  <c r="H22" i="91" a="1"/>
  <c r="H22" i="91" s="1"/>
  <c r="H358" i="90" a="1"/>
  <c r="H358" i="90" s="1"/>
  <c r="E358" i="90"/>
  <c r="G358" i="90" s="1"/>
  <c r="E352" i="90"/>
  <c r="G352" i="90" s="1"/>
  <c r="H261" i="90" a="1"/>
  <c r="H261" i="90" s="1"/>
  <c r="F261" i="90" a="1"/>
  <c r="F261" i="90" s="1"/>
  <c r="F243" i="90" a="1"/>
  <c r="F243" i="90" s="1"/>
  <c r="H243" i="90" a="1"/>
  <c r="H243" i="90" s="1"/>
  <c r="F235" i="90" a="1"/>
  <c r="F235" i="90" s="1"/>
  <c r="E85" i="90"/>
  <c r="G85" i="90" s="1"/>
  <c r="H85" i="90" a="1"/>
  <c r="H85" i="90" s="1"/>
  <c r="F141" i="86" a="1"/>
  <c r="F141" i="86" s="1"/>
  <c r="E141" i="86"/>
  <c r="G141" i="86" s="1"/>
  <c r="H141" i="86" a="1"/>
  <c r="H141" i="86" s="1"/>
  <c r="E63" i="86"/>
  <c r="G63" i="86" s="1"/>
  <c r="F63" i="86" a="1"/>
  <c r="F63" i="86" s="1"/>
  <c r="H63" i="86" a="1"/>
  <c r="H63" i="86" s="1"/>
  <c r="H125" i="92" a="1"/>
  <c r="H125" i="92" s="1"/>
  <c r="E94" i="92"/>
  <c r="G94" i="92" s="1"/>
  <c r="F89" i="92" a="1"/>
  <c r="F89" i="92" s="1"/>
  <c r="H327" i="91" a="1"/>
  <c r="H327" i="91" s="1"/>
  <c r="H302" i="91" a="1"/>
  <c r="H302" i="91" s="1"/>
  <c r="H255" i="91" a="1"/>
  <c r="H255" i="91" s="1"/>
  <c r="F181" i="91" a="1"/>
  <c r="F181" i="91" s="1"/>
  <c r="F142" i="91" a="1"/>
  <c r="F142" i="91" s="1"/>
  <c r="E142" i="91"/>
  <c r="G142" i="91" s="1"/>
  <c r="F31" i="91" a="1"/>
  <c r="F31" i="91" s="1"/>
  <c r="E31" i="91"/>
  <c r="G31" i="91" s="1"/>
  <c r="E28" i="91"/>
  <c r="G28" i="91" s="1"/>
  <c r="F12" i="91" a="1"/>
  <c r="F12" i="91" s="1"/>
  <c r="H12" i="91" a="1"/>
  <c r="H12" i="91" s="1"/>
  <c r="E317" i="90"/>
  <c r="G317" i="90" s="1"/>
  <c r="E291" i="90"/>
  <c r="G291" i="90" s="1"/>
  <c r="E203" i="90"/>
  <c r="G203" i="90" s="1"/>
  <c r="F203" i="90" a="1"/>
  <c r="F203" i="90" s="1"/>
  <c r="E192" i="90"/>
  <c r="G192" i="90" s="1"/>
  <c r="F192" i="90" a="1"/>
  <c r="F192" i="90" s="1"/>
  <c r="H170" i="90" a="1"/>
  <c r="H170" i="90" s="1"/>
  <c r="H96" i="92" a="1"/>
  <c r="H96" i="92" s="1"/>
  <c r="H86" i="92" a="1"/>
  <c r="H86" i="92" s="1"/>
  <c r="H41" i="92" a="1"/>
  <c r="H41" i="92" s="1"/>
  <c r="H340" i="91" a="1"/>
  <c r="H340" i="91" s="1"/>
  <c r="H322" i="91" a="1"/>
  <c r="H322" i="91" s="1"/>
  <c r="H274" i="91" a="1"/>
  <c r="H274" i="91" s="1"/>
  <c r="H226" i="91" a="1"/>
  <c r="H226" i="91" s="1"/>
  <c r="F221" i="91" a="1"/>
  <c r="F221" i="91" s="1"/>
  <c r="F213" i="91" a="1"/>
  <c r="F213" i="91" s="1"/>
  <c r="H199" i="91" a="1"/>
  <c r="H199" i="91" s="1"/>
  <c r="F191" i="91" a="1"/>
  <c r="F191" i="91" s="1"/>
  <c r="H145" i="91" a="1"/>
  <c r="H145" i="91" s="1"/>
  <c r="E145" i="91"/>
  <c r="G145" i="91" s="1"/>
  <c r="E123" i="91"/>
  <c r="G123" i="91" s="1"/>
  <c r="H123" i="91" a="1"/>
  <c r="H123" i="91" s="1"/>
  <c r="E107" i="91"/>
  <c r="G107" i="91" s="1"/>
  <c r="H107" i="91" a="1"/>
  <c r="H107" i="91" s="1"/>
  <c r="E176" i="90"/>
  <c r="G176" i="90" s="1"/>
  <c r="F176" i="90" a="1"/>
  <c r="F176" i="90" s="1"/>
  <c r="H176" i="90" a="1"/>
  <c r="H176" i="90" s="1"/>
  <c r="E123" i="90"/>
  <c r="G123" i="90" s="1"/>
  <c r="F197" i="90" a="1"/>
  <c r="F197" i="90" s="1"/>
  <c r="H175" i="90" a="1"/>
  <c r="H175" i="90" s="1"/>
  <c r="H156" i="90" a="1"/>
  <c r="H156" i="90" s="1"/>
  <c r="F90" i="90" a="1"/>
  <c r="F90" i="90" s="1"/>
  <c r="H84" i="90" a="1"/>
  <c r="H84" i="90" s="1"/>
  <c r="F350" i="86" a="1"/>
  <c r="F350" i="86" s="1"/>
  <c r="H321" i="86" a="1"/>
  <c r="H321" i="86" s="1"/>
  <c r="E317" i="86"/>
  <c r="G317" i="86" s="1"/>
  <c r="F252" i="86" a="1"/>
  <c r="F252" i="86" s="1"/>
  <c r="E248" i="86"/>
  <c r="G248" i="86" s="1"/>
  <c r="F245" i="86" a="1"/>
  <c r="F245" i="86" s="1"/>
  <c r="E220" i="86"/>
  <c r="G220" i="86" s="1"/>
  <c r="H201" i="86" a="1"/>
  <c r="H201" i="86" s="1"/>
  <c r="E155" i="86"/>
  <c r="G155" i="86" s="1"/>
  <c r="F153" i="86" a="1"/>
  <c r="F153" i="86" s="1"/>
  <c r="H147" i="86" a="1"/>
  <c r="H147" i="86" s="1"/>
  <c r="H117" i="86" a="1"/>
  <c r="H117" i="86" s="1"/>
  <c r="H102" i="86" a="1"/>
  <c r="H102" i="86" s="1"/>
  <c r="E82" i="86"/>
  <c r="G82" i="86" s="1"/>
  <c r="H62" i="86" a="1"/>
  <c r="H62" i="86" s="1"/>
  <c r="E57" i="86"/>
  <c r="G57" i="86" s="1"/>
  <c r="F55" i="86" a="1"/>
  <c r="F55" i="86" s="1"/>
  <c r="E43" i="86"/>
  <c r="G43" i="86" s="1"/>
  <c r="E35" i="86"/>
  <c r="G35" i="86" s="1"/>
  <c r="E27" i="86"/>
  <c r="G27" i="86" s="1"/>
  <c r="H9" i="86" a="1"/>
  <c r="H9" i="86" s="1"/>
  <c r="H14" i="91" a="1"/>
  <c r="H14" i="91" s="1"/>
  <c r="E5" i="91"/>
  <c r="G5" i="91" s="1"/>
  <c r="E347" i="90"/>
  <c r="G347" i="90" s="1"/>
  <c r="E342" i="90"/>
  <c r="G342" i="90" s="1"/>
  <c r="E320" i="90"/>
  <c r="G320" i="90" s="1"/>
  <c r="E318" i="90"/>
  <c r="G318" i="90" s="1"/>
  <c r="E313" i="90"/>
  <c r="G313" i="90" s="1"/>
  <c r="E307" i="90"/>
  <c r="G307" i="90" s="1"/>
  <c r="E298" i="90"/>
  <c r="G298" i="90" s="1"/>
  <c r="F292" i="90" a="1"/>
  <c r="F292" i="90" s="1"/>
  <c r="F269" i="90" a="1"/>
  <c r="F269" i="90" s="1"/>
  <c r="E266" i="90"/>
  <c r="G266" i="90" s="1"/>
  <c r="E263" i="90"/>
  <c r="G263" i="90" s="1"/>
  <c r="E253" i="90"/>
  <c r="G253" i="90" s="1"/>
  <c r="E251" i="90"/>
  <c r="G251" i="90" s="1"/>
  <c r="E249" i="90"/>
  <c r="G249" i="90" s="1"/>
  <c r="E246" i="90"/>
  <c r="G246" i="90" s="1"/>
  <c r="H238" i="90" a="1"/>
  <c r="H238" i="90" s="1"/>
  <c r="F216" i="90" a="1"/>
  <c r="F216" i="90" s="1"/>
  <c r="F139" i="90" a="1"/>
  <c r="F139" i="90" s="1"/>
  <c r="H110" i="90" a="1"/>
  <c r="H110" i="90" s="1"/>
  <c r="E105" i="90"/>
  <c r="G105" i="90" s="1"/>
  <c r="H202" i="86" a="1"/>
  <c r="H202" i="86" s="1"/>
  <c r="F125" i="86" a="1"/>
  <c r="F125" i="86" s="1"/>
  <c r="F75" i="86" a="1"/>
  <c r="F75" i="86" s="1"/>
  <c r="H70" i="86" a="1"/>
  <c r="H70" i="86" s="1"/>
  <c r="H58" i="86" a="1"/>
  <c r="H58" i="86" s="1"/>
  <c r="F40" i="86" a="1"/>
  <c r="F40" i="86" s="1"/>
  <c r="F238" i="90" a="1"/>
  <c r="F238" i="90" s="1"/>
  <c r="H224" i="90" a="1"/>
  <c r="H224" i="90" s="1"/>
  <c r="H147" i="90" a="1"/>
  <c r="H147" i="90" s="1"/>
  <c r="H112" i="90" a="1"/>
  <c r="H112" i="90" s="1"/>
  <c r="F110" i="90" a="1"/>
  <c r="F110" i="90" s="1"/>
  <c r="H94" i="90" a="1"/>
  <c r="H94" i="90" s="1"/>
  <c r="F91" i="90" a="1"/>
  <c r="F91" i="90" s="1"/>
  <c r="E349" i="86"/>
  <c r="G349" i="86" s="1"/>
  <c r="H336" i="86" a="1"/>
  <c r="H336" i="86" s="1"/>
  <c r="F264" i="86" a="1"/>
  <c r="F264" i="86" s="1"/>
  <c r="E249" i="86"/>
  <c r="G249" i="86" s="1"/>
  <c r="F212" i="86" a="1"/>
  <c r="F212" i="86" s="1"/>
  <c r="F170" i="86" a="1"/>
  <c r="F170" i="86" s="1"/>
  <c r="E168" i="86"/>
  <c r="G168" i="86" s="1"/>
  <c r="F166" i="86" a="1"/>
  <c r="F166" i="86" s="1"/>
  <c r="F154" i="86" a="1"/>
  <c r="F154" i="86" s="1"/>
  <c r="F152" i="86" a="1"/>
  <c r="F152" i="86" s="1"/>
  <c r="H149" i="86" a="1"/>
  <c r="H149" i="86" s="1"/>
  <c r="F130" i="86" a="1"/>
  <c r="F130" i="86" s="1"/>
  <c r="F127" i="86" a="1"/>
  <c r="F127" i="86" s="1"/>
  <c r="E125" i="86"/>
  <c r="G125" i="86" s="1"/>
  <c r="F102" i="86" a="1"/>
  <c r="F102" i="86" s="1"/>
  <c r="F83" i="86" a="1"/>
  <c r="F83" i="86" s="1"/>
  <c r="H81" i="86" a="1"/>
  <c r="H81" i="86" s="1"/>
  <c r="E75" i="86"/>
  <c r="G75" i="86" s="1"/>
  <c r="E70" i="86"/>
  <c r="G70" i="86" s="1"/>
  <c r="F58" i="86" a="1"/>
  <c r="F58" i="86" s="1"/>
  <c r="H36" i="86" a="1"/>
  <c r="H36" i="86" s="1"/>
  <c r="E283" i="90"/>
  <c r="G283" i="90" s="1"/>
  <c r="F276" i="90" a="1"/>
  <c r="F276" i="90" s="1"/>
  <c r="E271" i="90"/>
  <c r="G271" i="90" s="1"/>
  <c r="F224" i="90" a="1"/>
  <c r="F224" i="90" s="1"/>
  <c r="F179" i="90" a="1"/>
  <c r="F179" i="90" s="1"/>
  <c r="F147" i="90" a="1"/>
  <c r="F147" i="90" s="1"/>
  <c r="H135" i="90" a="1"/>
  <c r="H135" i="90" s="1"/>
  <c r="E112" i="90"/>
  <c r="G112" i="90" s="1"/>
  <c r="F97" i="90" a="1"/>
  <c r="F97" i="90" s="1"/>
  <c r="F94" i="90" a="1"/>
  <c r="F94" i="90" s="1"/>
  <c r="E91" i="90"/>
  <c r="G91" i="90" s="1"/>
  <c r="H89" i="90" a="1"/>
  <c r="H89" i="90" s="1"/>
  <c r="H333" i="86" a="1"/>
  <c r="H333" i="86" s="1"/>
  <c r="E264" i="86"/>
  <c r="G264" i="86" s="1"/>
  <c r="F202" i="86" a="1"/>
  <c r="F202" i="86" s="1"/>
  <c r="H188" i="86" a="1"/>
  <c r="H188" i="86" s="1"/>
  <c r="H178" i="86" a="1"/>
  <c r="H178" i="86" s="1"/>
  <c r="E166" i="86"/>
  <c r="G166" i="86" s="1"/>
  <c r="E164" i="86"/>
  <c r="G164" i="86" s="1"/>
  <c r="H159" i="86" a="1"/>
  <c r="H159" i="86" s="1"/>
  <c r="H116" i="86" a="1"/>
  <c r="H116" i="86" s="1"/>
  <c r="E83" i="86"/>
  <c r="G83" i="86" s="1"/>
  <c r="E81" i="86"/>
  <c r="G81" i="86" s="1"/>
  <c r="H50" i="86" a="1"/>
  <c r="H50" i="86" s="1"/>
  <c r="E47" i="86"/>
  <c r="G47" i="86" s="1"/>
  <c r="F36" i="86" a="1"/>
  <c r="F36" i="86" s="1"/>
  <c r="F228" i="86" a="1"/>
  <c r="F228" i="86" s="1"/>
  <c r="F224" i="86" a="1"/>
  <c r="F224" i="86" s="1"/>
  <c r="H194" i="86" a="1"/>
  <c r="H194" i="86" s="1"/>
  <c r="F135" i="86" a="1"/>
  <c r="F135" i="86" s="1"/>
  <c r="H250" i="103" a="1"/>
  <c r="H250" i="103" s="1"/>
  <c r="H203" i="103" a="1"/>
  <c r="H203" i="103" s="1"/>
  <c r="F201" i="103" a="1"/>
  <c r="F201" i="103" s="1"/>
  <c r="E162" i="103"/>
  <c r="G162" i="103" s="1"/>
  <c r="H148" i="103" a="1"/>
  <c r="H148" i="103" s="1"/>
  <c r="E130" i="103"/>
  <c r="G130" i="103" s="1"/>
  <c r="H127" i="103" a="1"/>
  <c r="H127" i="103" s="1"/>
  <c r="H124" i="103" a="1"/>
  <c r="H124" i="103" s="1"/>
  <c r="E108" i="103"/>
  <c r="G108" i="103" s="1"/>
  <c r="H94" i="103" a="1"/>
  <c r="H94" i="103" s="1"/>
  <c r="H341" i="102" a="1"/>
  <c r="H341" i="102" s="1"/>
  <c r="H285" i="102" a="1"/>
  <c r="H285" i="102" s="1"/>
  <c r="H250" i="102" a="1"/>
  <c r="H250" i="102" s="1"/>
  <c r="H245" i="102" a="1"/>
  <c r="H245" i="102" s="1"/>
  <c r="H226" i="102" a="1"/>
  <c r="H226" i="102" s="1"/>
  <c r="H178" i="102" a="1"/>
  <c r="H178" i="102" s="1"/>
  <c r="H152" i="102" a="1"/>
  <c r="H152" i="102" s="1"/>
  <c r="H113" i="102" a="1"/>
  <c r="H113" i="102" s="1"/>
  <c r="E354" i="101"/>
  <c r="G354" i="101" s="1"/>
  <c r="F354" i="101" a="1"/>
  <c r="F354" i="101" s="1"/>
  <c r="E345" i="101"/>
  <c r="G345" i="101" s="1"/>
  <c r="H330" i="101" a="1"/>
  <c r="H330" i="101" s="1"/>
  <c r="E330" i="101"/>
  <c r="G330" i="101" s="1"/>
  <c r="F330" i="101" a="1"/>
  <c r="F330" i="101" s="1"/>
  <c r="H274" i="101" a="1"/>
  <c r="H274" i="101" s="1"/>
  <c r="E274" i="101"/>
  <c r="G274" i="101" s="1"/>
  <c r="F274" i="101" a="1"/>
  <c r="F274" i="101" s="1"/>
  <c r="H263" i="101" a="1"/>
  <c r="H263" i="101" s="1"/>
  <c r="F263" i="101" a="1"/>
  <c r="F263" i="101" s="1"/>
  <c r="H246" i="101" a="1"/>
  <c r="H246" i="101" s="1"/>
  <c r="E246" i="101"/>
  <c r="G246" i="101" s="1"/>
  <c r="H231" i="101" a="1"/>
  <c r="H231" i="101" s="1"/>
  <c r="F231" i="101" a="1"/>
  <c r="F231" i="101" s="1"/>
  <c r="H223" i="101" a="1"/>
  <c r="H223" i="101" s="1"/>
  <c r="E223" i="101"/>
  <c r="G223" i="101" s="1"/>
  <c r="F220" i="101" a="1"/>
  <c r="F220" i="101" s="1"/>
  <c r="E220" i="101"/>
  <c r="G220" i="101" s="1"/>
  <c r="H220" i="101" a="1"/>
  <c r="H220" i="101" s="1"/>
  <c r="F184" i="101" a="1"/>
  <c r="F184" i="101" s="1"/>
  <c r="E184" i="101"/>
  <c r="G184" i="101" s="1"/>
  <c r="H184" i="101" a="1"/>
  <c r="H184" i="101" s="1"/>
  <c r="E104" i="101"/>
  <c r="G104" i="101" s="1"/>
  <c r="F104" i="101" a="1"/>
  <c r="F104" i="101" s="1"/>
  <c r="H104" i="101" a="1"/>
  <c r="H104" i="101" s="1"/>
  <c r="F338" i="100" a="1"/>
  <c r="F338" i="100" s="1"/>
  <c r="E338" i="100"/>
  <c r="G338" i="100" s="1"/>
  <c r="F203" i="103" a="1"/>
  <c r="F203" i="103" s="1"/>
  <c r="H157" i="103" a="1"/>
  <c r="H157" i="103" s="1"/>
  <c r="H149" i="103" a="1"/>
  <c r="H149" i="103" s="1"/>
  <c r="F148" i="103" a="1"/>
  <c r="F148" i="103" s="1"/>
  <c r="H141" i="103" a="1"/>
  <c r="H141" i="103" s="1"/>
  <c r="H125" i="103" a="1"/>
  <c r="H125" i="103" s="1"/>
  <c r="F124" i="103" a="1"/>
  <c r="F124" i="103" s="1"/>
  <c r="F109" i="103" a="1"/>
  <c r="F109" i="103" s="1"/>
  <c r="F341" i="102" a="1"/>
  <c r="F341" i="102" s="1"/>
  <c r="F329" i="102" a="1"/>
  <c r="F329" i="102" s="1"/>
  <c r="F322" i="102" a="1"/>
  <c r="F322" i="102" s="1"/>
  <c r="H306" i="102" a="1"/>
  <c r="H306" i="102" s="1"/>
  <c r="F285" i="102" a="1"/>
  <c r="F285" i="102" s="1"/>
  <c r="F256" i="102" a="1"/>
  <c r="F256" i="102" s="1"/>
  <c r="F250" i="102" a="1"/>
  <c r="F250" i="102" s="1"/>
  <c r="F245" i="102" a="1"/>
  <c r="F245" i="102" s="1"/>
  <c r="F226" i="102" a="1"/>
  <c r="F226" i="102" s="1"/>
  <c r="H221" i="102" a="1"/>
  <c r="H221" i="102" s="1"/>
  <c r="H210" i="102" a="1"/>
  <c r="H210" i="102" s="1"/>
  <c r="H205" i="102" a="1"/>
  <c r="H205" i="102" s="1"/>
  <c r="F178" i="102" a="1"/>
  <c r="F178" i="102" s="1"/>
  <c r="H130" i="102" a="1"/>
  <c r="H130" i="102" s="1"/>
  <c r="F121" i="102" a="1"/>
  <c r="F121" i="102" s="1"/>
  <c r="H84" i="102" a="1"/>
  <c r="H84" i="102" s="1"/>
  <c r="H358" i="101" a="1"/>
  <c r="H358" i="101" s="1"/>
  <c r="H327" i="101" a="1"/>
  <c r="H327" i="101" s="1"/>
  <c r="F327" i="101" a="1"/>
  <c r="F327" i="101" s="1"/>
  <c r="H287" i="101" a="1"/>
  <c r="H287" i="101" s="1"/>
  <c r="E287" i="101"/>
  <c r="G287" i="101" s="1"/>
  <c r="H279" i="101" a="1"/>
  <c r="H279" i="101" s="1"/>
  <c r="E279" i="101"/>
  <c r="G279" i="101" s="1"/>
  <c r="H276" i="101" a="1"/>
  <c r="H276" i="101" s="1"/>
  <c r="F276" i="101" a="1"/>
  <c r="F276" i="101" s="1"/>
  <c r="H153" i="101" a="1"/>
  <c r="H153" i="101" s="1"/>
  <c r="E153" i="101"/>
  <c r="G153" i="101" s="1"/>
  <c r="F153" i="101" a="1"/>
  <c r="F153" i="101" s="1"/>
  <c r="F314" i="100" a="1"/>
  <c r="F314" i="100" s="1"/>
  <c r="E314" i="100"/>
  <c r="G314" i="100" s="1"/>
  <c r="H274" i="100" a="1"/>
  <c r="H274" i="100" s="1"/>
  <c r="E274" i="100"/>
  <c r="G274" i="100" s="1"/>
  <c r="F274" i="100" a="1"/>
  <c r="F274" i="100" s="1"/>
  <c r="H193" i="100" a="1"/>
  <c r="H193" i="100" s="1"/>
  <c r="E193" i="100"/>
  <c r="G193" i="100" s="1"/>
  <c r="F193" i="100" a="1"/>
  <c r="F193" i="100" s="1"/>
  <c r="H185" i="100" a="1"/>
  <c r="H185" i="100" s="1"/>
  <c r="E185" i="100"/>
  <c r="G185" i="100" s="1"/>
  <c r="F185" i="100" a="1"/>
  <c r="F185" i="100" s="1"/>
  <c r="H358" i="103" a="1"/>
  <c r="H358" i="103" s="1"/>
  <c r="H342" i="103" a="1"/>
  <c r="H342" i="103" s="1"/>
  <c r="H326" i="103" a="1"/>
  <c r="H326" i="103" s="1"/>
  <c r="H310" i="103" a="1"/>
  <c r="H310" i="103" s="1"/>
  <c r="H294" i="103" a="1"/>
  <c r="H294" i="103" s="1"/>
  <c r="H278" i="103" a="1"/>
  <c r="H278" i="103" s="1"/>
  <c r="H262" i="103" a="1"/>
  <c r="H262" i="103" s="1"/>
  <c r="F229" i="103" a="1"/>
  <c r="F229" i="103" s="1"/>
  <c r="H226" i="103" a="1"/>
  <c r="H226" i="103" s="1"/>
  <c r="F223" i="103" a="1"/>
  <c r="F223" i="103" s="1"/>
  <c r="E205" i="103"/>
  <c r="G205" i="103" s="1"/>
  <c r="H195" i="103" a="1"/>
  <c r="H195" i="103" s="1"/>
  <c r="H191" i="103" a="1"/>
  <c r="H191" i="103" s="1"/>
  <c r="F185" i="103" a="1"/>
  <c r="F185" i="103" s="1"/>
  <c r="H182" i="103" a="1"/>
  <c r="H182" i="103" s="1"/>
  <c r="H179" i="103" a="1"/>
  <c r="H179" i="103" s="1"/>
  <c r="F169" i="103" a="1"/>
  <c r="F169" i="103" s="1"/>
  <c r="H166" i="103" a="1"/>
  <c r="H166" i="103" s="1"/>
  <c r="H133" i="103" a="1"/>
  <c r="H133" i="103" s="1"/>
  <c r="H110" i="103" a="1"/>
  <c r="H110" i="103" s="1"/>
  <c r="E109" i="103"/>
  <c r="G109" i="103" s="1"/>
  <c r="E104" i="103"/>
  <c r="G104" i="103" s="1"/>
  <c r="F94" i="103" a="1"/>
  <c r="F94" i="103" s="1"/>
  <c r="H351" i="102" a="1"/>
  <c r="H351" i="102" s="1"/>
  <c r="H349" i="102" a="1"/>
  <c r="H349" i="102" s="1"/>
  <c r="H347" i="102" a="1"/>
  <c r="H347" i="102" s="1"/>
  <c r="H338" i="102" a="1"/>
  <c r="H338" i="102" s="1"/>
  <c r="H332" i="102" a="1"/>
  <c r="H332" i="102" s="1"/>
  <c r="E329" i="102"/>
  <c r="G329" i="102" s="1"/>
  <c r="E322" i="102"/>
  <c r="G322" i="102" s="1"/>
  <c r="F313" i="102" a="1"/>
  <c r="F313" i="102" s="1"/>
  <c r="H308" i="102" a="1"/>
  <c r="H308" i="102" s="1"/>
  <c r="H301" i="102" a="1"/>
  <c r="H301" i="102" s="1"/>
  <c r="F296" i="102" a="1"/>
  <c r="F296" i="102" s="1"/>
  <c r="H283" i="102" a="1"/>
  <c r="H283" i="102" s="1"/>
  <c r="H275" i="102" a="1"/>
  <c r="H275" i="102" s="1"/>
  <c r="H260" i="102" a="1"/>
  <c r="H260" i="102" s="1"/>
  <c r="H258" i="102" a="1"/>
  <c r="H258" i="102" s="1"/>
  <c r="E256" i="102"/>
  <c r="G256" i="102" s="1"/>
  <c r="H253" i="102" a="1"/>
  <c r="H253" i="102" s="1"/>
  <c r="H243" i="102" a="1"/>
  <c r="H243" i="102" s="1"/>
  <c r="F233" i="102" a="1"/>
  <c r="F233" i="102" s="1"/>
  <c r="H229" i="102" a="1"/>
  <c r="H229" i="102" s="1"/>
  <c r="H223" i="102" a="1"/>
  <c r="H223" i="102" s="1"/>
  <c r="H212" i="102" a="1"/>
  <c r="H212" i="102" s="1"/>
  <c r="E193" i="102"/>
  <c r="G193" i="102" s="1"/>
  <c r="H186" i="102" a="1"/>
  <c r="H186" i="102" s="1"/>
  <c r="H180" i="102" a="1"/>
  <c r="H180" i="102" s="1"/>
  <c r="H175" i="102" a="1"/>
  <c r="H175" i="102" s="1"/>
  <c r="H167" i="102" a="1"/>
  <c r="H167" i="102" s="1"/>
  <c r="E152" i="102"/>
  <c r="G152" i="102" s="1"/>
  <c r="F150" i="102" a="1"/>
  <c r="F150" i="102" s="1"/>
  <c r="H143" i="102" a="1"/>
  <c r="H143" i="102" s="1"/>
  <c r="F130" i="102" a="1"/>
  <c r="F130" i="102" s="1"/>
  <c r="F128" i="102" a="1"/>
  <c r="F128" i="102" s="1"/>
  <c r="E121" i="102"/>
  <c r="G121" i="102" s="1"/>
  <c r="H92" i="102" a="1"/>
  <c r="H92" i="102" s="1"/>
  <c r="H88" i="102" a="1"/>
  <c r="H88" i="102" s="1"/>
  <c r="F59" i="102" a="1"/>
  <c r="F59" i="102" s="1"/>
  <c r="E366" i="101"/>
  <c r="G366" i="101" s="1"/>
  <c r="H364" i="101" a="1"/>
  <c r="H364" i="101" s="1"/>
  <c r="E361" i="101"/>
  <c r="G361" i="101" s="1"/>
  <c r="F358" i="101" a="1"/>
  <c r="F358" i="101" s="1"/>
  <c r="E356" i="101"/>
  <c r="G356" i="101" s="1"/>
  <c r="H353" i="101" a="1"/>
  <c r="H353" i="101" s="1"/>
  <c r="F339" i="101" a="1"/>
  <c r="F339" i="101" s="1"/>
  <c r="H339" i="101" a="1"/>
  <c r="H339" i="101" s="1"/>
  <c r="H293" i="101" a="1"/>
  <c r="H293" i="101" s="1"/>
  <c r="E293" i="101"/>
  <c r="G293" i="101" s="1"/>
  <c r="H282" i="101" a="1"/>
  <c r="H282" i="101" s="1"/>
  <c r="E282" i="101"/>
  <c r="G282" i="101" s="1"/>
  <c r="F282" i="101" a="1"/>
  <c r="F282" i="101" s="1"/>
  <c r="H225" i="101" a="1"/>
  <c r="H225" i="101" s="1"/>
  <c r="E225" i="101"/>
  <c r="G225" i="101" s="1"/>
  <c r="F225" i="101" a="1"/>
  <c r="F225" i="101" s="1"/>
  <c r="H189" i="101" a="1"/>
  <c r="H189" i="101" s="1"/>
  <c r="E189" i="101"/>
  <c r="G189" i="101" s="1"/>
  <c r="E144" i="101"/>
  <c r="G144" i="101" s="1"/>
  <c r="F144" i="101" a="1"/>
  <c r="F144" i="101" s="1"/>
  <c r="E91" i="101"/>
  <c r="G91" i="101" s="1"/>
  <c r="F91" i="101" a="1"/>
  <c r="F91" i="101" s="1"/>
  <c r="H91" i="101" a="1"/>
  <c r="H91" i="101" s="1"/>
  <c r="F354" i="100" a="1"/>
  <c r="F354" i="100" s="1"/>
  <c r="E354" i="100"/>
  <c r="G354" i="100" s="1"/>
  <c r="E303" i="100"/>
  <c r="G303" i="100" s="1"/>
  <c r="H303" i="100" a="1"/>
  <c r="H303" i="100" s="1"/>
  <c r="H291" i="100" a="1"/>
  <c r="H291" i="100" s="1"/>
  <c r="F291" i="100" a="1"/>
  <c r="F291" i="100" s="1"/>
  <c r="H285" i="100" a="1"/>
  <c r="H285" i="100" s="1"/>
  <c r="E285" i="100"/>
  <c r="G285" i="100" s="1"/>
  <c r="F285" i="100" a="1"/>
  <c r="F285" i="100" s="1"/>
  <c r="E232" i="100"/>
  <c r="G232" i="100" s="1"/>
  <c r="F232" i="100" a="1"/>
  <c r="F232" i="100" s="1"/>
  <c r="H232" i="100" a="1"/>
  <c r="H232" i="100" s="1"/>
  <c r="H262" i="101" a="1"/>
  <c r="H262" i="101" s="1"/>
  <c r="E262" i="101"/>
  <c r="G262" i="101" s="1"/>
  <c r="H242" i="101" a="1"/>
  <c r="H242" i="101" s="1"/>
  <c r="E242" i="101"/>
  <c r="G242" i="101" s="1"/>
  <c r="F242" i="101" a="1"/>
  <c r="F242" i="101" s="1"/>
  <c r="H230" i="101" a="1"/>
  <c r="H230" i="101" s="1"/>
  <c r="E230" i="101"/>
  <c r="G230" i="101" s="1"/>
  <c r="F330" i="100" a="1"/>
  <c r="F330" i="100" s="1"/>
  <c r="E330" i="100"/>
  <c r="G330" i="100" s="1"/>
  <c r="H200" i="100" a="1"/>
  <c r="H200" i="100" s="1"/>
  <c r="E200" i="100"/>
  <c r="G200" i="100" s="1"/>
  <c r="F200" i="100" a="1"/>
  <c r="F200" i="100" s="1"/>
  <c r="H182" i="100" a="1"/>
  <c r="H182" i="100" s="1"/>
  <c r="E182" i="100"/>
  <c r="G182" i="100" s="1"/>
  <c r="F182" i="100" a="1"/>
  <c r="F182" i="100" s="1"/>
  <c r="H354" i="103" a="1"/>
  <c r="H354" i="103" s="1"/>
  <c r="H338" i="103" a="1"/>
  <c r="H338" i="103" s="1"/>
  <c r="H322" i="103" a="1"/>
  <c r="H322" i="103" s="1"/>
  <c r="H306" i="103" a="1"/>
  <c r="H306" i="103" s="1"/>
  <c r="H290" i="103" a="1"/>
  <c r="H290" i="103" s="1"/>
  <c r="H274" i="103" a="1"/>
  <c r="H274" i="103" s="1"/>
  <c r="H258" i="103" a="1"/>
  <c r="H258" i="103" s="1"/>
  <c r="F237" i="103" a="1"/>
  <c r="F237" i="103" s="1"/>
  <c r="H234" i="103" a="1"/>
  <c r="H234" i="103" s="1"/>
  <c r="F231" i="103" a="1"/>
  <c r="F231" i="103" s="1"/>
  <c r="F200" i="103" a="1"/>
  <c r="F200" i="103" s="1"/>
  <c r="E195" i="103"/>
  <c r="G195" i="103" s="1"/>
  <c r="H189" i="103" a="1"/>
  <c r="H189" i="103" s="1"/>
  <c r="F182" i="103" a="1"/>
  <c r="F182" i="103" s="1"/>
  <c r="E179" i="103"/>
  <c r="G179" i="103" s="1"/>
  <c r="H126" i="103" a="1"/>
  <c r="H126" i="103" s="1"/>
  <c r="E120" i="103"/>
  <c r="G120" i="103" s="1"/>
  <c r="F110" i="103" a="1"/>
  <c r="F110" i="103" s="1"/>
  <c r="E98" i="103"/>
  <c r="G98" i="103" s="1"/>
  <c r="H95" i="103" a="1"/>
  <c r="H95" i="103" s="1"/>
  <c r="H92" i="103" a="1"/>
  <c r="H92" i="103" s="1"/>
  <c r="E365" i="102"/>
  <c r="G365" i="102" s="1"/>
  <c r="E363" i="102"/>
  <c r="G363" i="102" s="1"/>
  <c r="E361" i="102"/>
  <c r="G361" i="102" s="1"/>
  <c r="F355" i="102" a="1"/>
  <c r="F355" i="102" s="1"/>
  <c r="E345" i="102"/>
  <c r="G345" i="102" s="1"/>
  <c r="F336" i="102" a="1"/>
  <c r="F336" i="102" s="1"/>
  <c r="E334" i="102"/>
  <c r="G334" i="102" s="1"/>
  <c r="E332" i="102"/>
  <c r="G332" i="102" s="1"/>
  <c r="E326" i="102"/>
  <c r="G326" i="102" s="1"/>
  <c r="E316" i="102"/>
  <c r="G316" i="102" s="1"/>
  <c r="H314" i="102" a="1"/>
  <c r="H314" i="102" s="1"/>
  <c r="H268" i="102" a="1"/>
  <c r="H268" i="102" s="1"/>
  <c r="E264" i="102"/>
  <c r="G264" i="102" s="1"/>
  <c r="H251" i="102" a="1"/>
  <c r="H251" i="102" s="1"/>
  <c r="H236" i="102" a="1"/>
  <c r="H236" i="102" s="1"/>
  <c r="F227" i="102" a="1"/>
  <c r="F227" i="102" s="1"/>
  <c r="E223" i="102"/>
  <c r="G223" i="102" s="1"/>
  <c r="E212" i="102"/>
  <c r="G212" i="102" s="1"/>
  <c r="E207" i="102"/>
  <c r="G207" i="102" s="1"/>
  <c r="H188" i="102" a="1"/>
  <c r="H188" i="102" s="1"/>
  <c r="E184" i="102"/>
  <c r="G184" i="102" s="1"/>
  <c r="F182" i="102" a="1"/>
  <c r="F182" i="102" s="1"/>
  <c r="E173" i="102"/>
  <c r="G173" i="102" s="1"/>
  <c r="E169" i="102"/>
  <c r="G169" i="102" s="1"/>
  <c r="F167" i="102" a="1"/>
  <c r="F167" i="102" s="1"/>
  <c r="H114" i="102" a="1"/>
  <c r="H114" i="102" s="1"/>
  <c r="H107" i="102" a="1"/>
  <c r="H107" i="102" s="1"/>
  <c r="H99" i="102" a="1"/>
  <c r="H99" i="102" s="1"/>
  <c r="F353" i="101" a="1"/>
  <c r="F353" i="101" s="1"/>
  <c r="F350" i="101" a="1"/>
  <c r="F350" i="101" s="1"/>
  <c r="E348" i="101"/>
  <c r="G348" i="101" s="1"/>
  <c r="F344" i="101" a="1"/>
  <c r="F344" i="101" s="1"/>
  <c r="F342" i="101" a="1"/>
  <c r="F342" i="101" s="1"/>
  <c r="E331" i="101"/>
  <c r="G331" i="101" s="1"/>
  <c r="H309" i="101" a="1"/>
  <c r="H309" i="101" s="1"/>
  <c r="E309" i="101"/>
  <c r="G309" i="101" s="1"/>
  <c r="H306" i="101" a="1"/>
  <c r="H306" i="101" s="1"/>
  <c r="F306" i="101" a="1"/>
  <c r="F306" i="101" s="1"/>
  <c r="H303" i="101" a="1"/>
  <c r="H303" i="101" s="1"/>
  <c r="E303" i="101"/>
  <c r="G303" i="101" s="1"/>
  <c r="H298" i="101" a="1"/>
  <c r="H298" i="101" s="1"/>
  <c r="E298" i="101"/>
  <c r="G298" i="101" s="1"/>
  <c r="E188" i="101"/>
  <c r="G188" i="101" s="1"/>
  <c r="F188" i="101" a="1"/>
  <c r="F188" i="101" s="1"/>
  <c r="H140" i="101" a="1"/>
  <c r="H140" i="101" s="1"/>
  <c r="E140" i="101"/>
  <c r="G140" i="101" s="1"/>
  <c r="F140" i="101" a="1"/>
  <c r="F140" i="101" s="1"/>
  <c r="E96" i="101"/>
  <c r="G96" i="101" s="1"/>
  <c r="F96" i="101" a="1"/>
  <c r="F96" i="101" s="1"/>
  <c r="H96" i="101" a="1"/>
  <c r="H96" i="101" s="1"/>
  <c r="E90" i="101"/>
  <c r="G90" i="101" s="1"/>
  <c r="F90" i="101" a="1"/>
  <c r="F90" i="101" s="1"/>
  <c r="H90" i="101" a="1"/>
  <c r="H90" i="101" s="1"/>
  <c r="F306" i="100" a="1"/>
  <c r="F306" i="100" s="1"/>
  <c r="E306" i="100"/>
  <c r="G306" i="100" s="1"/>
  <c r="H278" i="100" a="1"/>
  <c r="H278" i="100" s="1"/>
  <c r="E278" i="100"/>
  <c r="G278" i="100" s="1"/>
  <c r="F278" i="100" a="1"/>
  <c r="F278" i="100" s="1"/>
  <c r="E253" i="100"/>
  <c r="G253" i="100" s="1"/>
  <c r="F253" i="100" a="1"/>
  <c r="F253" i="100" s="1"/>
  <c r="E248" i="100"/>
  <c r="G248" i="100" s="1"/>
  <c r="F248" i="100" a="1"/>
  <c r="F248" i="100" s="1"/>
  <c r="H248" i="100" a="1"/>
  <c r="H248" i="100" s="1"/>
  <c r="F172" i="103" a="1"/>
  <c r="F172" i="103" s="1"/>
  <c r="H158" i="103" a="1"/>
  <c r="H158" i="103" s="1"/>
  <c r="H150" i="103" a="1"/>
  <c r="H150" i="103" s="1"/>
  <c r="H147" i="103" a="1"/>
  <c r="H147" i="103" s="1"/>
  <c r="H153" i="102" a="1"/>
  <c r="H153" i="102" s="1"/>
  <c r="H151" i="102" a="1"/>
  <c r="H151" i="102" s="1"/>
  <c r="E131" i="102"/>
  <c r="G131" i="102" s="1"/>
  <c r="H129" i="102" a="1"/>
  <c r="H129" i="102" s="1"/>
  <c r="F114" i="102" a="1"/>
  <c r="F114" i="102" s="1"/>
  <c r="F107" i="102" a="1"/>
  <c r="F107" i="102" s="1"/>
  <c r="H104" i="102" a="1"/>
  <c r="H104" i="102" s="1"/>
  <c r="F99" i="102" a="1"/>
  <c r="F99" i="102" s="1"/>
  <c r="H96" i="102" a="1"/>
  <c r="H96" i="102" s="1"/>
  <c r="H80" i="102" a="1"/>
  <c r="H80" i="102" s="1"/>
  <c r="E342" i="101"/>
  <c r="G342" i="101" s="1"/>
  <c r="H295" i="101" a="1"/>
  <c r="H295" i="101" s="1"/>
  <c r="F295" i="101" a="1"/>
  <c r="F295" i="101" s="1"/>
  <c r="H275" i="101" a="1"/>
  <c r="H275" i="101" s="1"/>
  <c r="F275" i="101" a="1"/>
  <c r="F275" i="101" s="1"/>
  <c r="H247" i="101" a="1"/>
  <c r="H247" i="101" s="1"/>
  <c r="F247" i="101" a="1"/>
  <c r="F247" i="101" s="1"/>
  <c r="E193" i="101"/>
  <c r="G193" i="101" s="1"/>
  <c r="F193" i="101" a="1"/>
  <c r="F193" i="101" s="1"/>
  <c r="H193" i="101" a="1"/>
  <c r="H193" i="101" s="1"/>
  <c r="E182" i="101"/>
  <c r="G182" i="101" s="1"/>
  <c r="F182" i="101" a="1"/>
  <c r="F182" i="101" s="1"/>
  <c r="H182" i="101" a="1"/>
  <c r="H182" i="101" s="1"/>
  <c r="E169" i="101"/>
  <c r="G169" i="101" s="1"/>
  <c r="F169" i="101" a="1"/>
  <c r="F169" i="101" s="1"/>
  <c r="H157" i="101" a="1"/>
  <c r="H157" i="101" s="1"/>
  <c r="E157" i="101"/>
  <c r="G157" i="101" s="1"/>
  <c r="F157" i="101" a="1"/>
  <c r="F157" i="101" s="1"/>
  <c r="F346" i="100" a="1"/>
  <c r="F346" i="100" s="1"/>
  <c r="E346" i="100"/>
  <c r="G346" i="100" s="1"/>
  <c r="H350" i="103" a="1"/>
  <c r="H350" i="103" s="1"/>
  <c r="H334" i="103" a="1"/>
  <c r="H334" i="103" s="1"/>
  <c r="H318" i="103" a="1"/>
  <c r="H318" i="103" s="1"/>
  <c r="H302" i="103" a="1"/>
  <c r="H302" i="103" s="1"/>
  <c r="H286" i="103" a="1"/>
  <c r="H286" i="103" s="1"/>
  <c r="H270" i="103" a="1"/>
  <c r="H270" i="103" s="1"/>
  <c r="H254" i="103" a="1"/>
  <c r="H254" i="103" s="1"/>
  <c r="F245" i="103" a="1"/>
  <c r="F245" i="103" s="1"/>
  <c r="H242" i="103" a="1"/>
  <c r="H242" i="103" s="1"/>
  <c r="F239" i="103" a="1"/>
  <c r="F239" i="103" s="1"/>
  <c r="H208" i="103" a="1"/>
  <c r="H208" i="103" s="1"/>
  <c r="E192" i="103"/>
  <c r="G192" i="103" s="1"/>
  <c r="F186" i="103" a="1"/>
  <c r="F186" i="103" s="1"/>
  <c r="E160" i="103"/>
  <c r="G160" i="103" s="1"/>
  <c r="F158" i="103" a="1"/>
  <c r="F158" i="103" s="1"/>
  <c r="F150" i="103" a="1"/>
  <c r="F150" i="103" s="1"/>
  <c r="F147" i="103" a="1"/>
  <c r="F147" i="103" s="1"/>
  <c r="E144" i="103"/>
  <c r="G144" i="103" s="1"/>
  <c r="F142" i="103" a="1"/>
  <c r="F142" i="103" s="1"/>
  <c r="E136" i="103"/>
  <c r="G136" i="103" s="1"/>
  <c r="F126" i="103" a="1"/>
  <c r="F126" i="103" s="1"/>
  <c r="E114" i="103"/>
  <c r="G114" i="103" s="1"/>
  <c r="H111" i="103" a="1"/>
  <c r="H111" i="103" s="1"/>
  <c r="H352" i="102" a="1"/>
  <c r="H352" i="102" s="1"/>
  <c r="E312" i="102"/>
  <c r="G312" i="102" s="1"/>
  <c r="H244" i="102" a="1"/>
  <c r="H244" i="102" s="1"/>
  <c r="H242" i="102" a="1"/>
  <c r="H242" i="102" s="1"/>
  <c r="F218" i="102" a="1"/>
  <c r="F218" i="102" s="1"/>
  <c r="F213" i="102" a="1"/>
  <c r="F213" i="102" s="1"/>
  <c r="F174" i="102" a="1"/>
  <c r="F174" i="102" s="1"/>
  <c r="H325" i="101" a="1"/>
  <c r="H325" i="101" s="1"/>
  <c r="E325" i="101"/>
  <c r="G325" i="101" s="1"/>
  <c r="H319" i="101" a="1"/>
  <c r="H319" i="101" s="1"/>
  <c r="E319" i="101"/>
  <c r="G319" i="101" s="1"/>
  <c r="H255" i="101" a="1"/>
  <c r="H255" i="101" s="1"/>
  <c r="F255" i="101" a="1"/>
  <c r="F255" i="101" s="1"/>
  <c r="E217" i="101"/>
  <c r="G217" i="101" s="1"/>
  <c r="F217" i="101" a="1"/>
  <c r="F217" i="101" s="1"/>
  <c r="H217" i="101" a="1"/>
  <c r="H217" i="101" s="1"/>
  <c r="E200" i="101"/>
  <c r="G200" i="101" s="1"/>
  <c r="F200" i="101" a="1"/>
  <c r="F200" i="101" s="1"/>
  <c r="H200" i="101" a="1"/>
  <c r="H200" i="101" s="1"/>
  <c r="E87" i="101"/>
  <c r="G87" i="101" s="1"/>
  <c r="F87" i="101" a="1"/>
  <c r="F87" i="101" s="1"/>
  <c r="F322" i="100" a="1"/>
  <c r="F322" i="100" s="1"/>
  <c r="E322" i="100"/>
  <c r="G322" i="100" s="1"/>
  <c r="E263" i="102"/>
  <c r="G263" i="102" s="1"/>
  <c r="F259" i="102" a="1"/>
  <c r="F259" i="102" s="1"/>
  <c r="H231" i="102" a="1"/>
  <c r="H231" i="102" s="1"/>
  <c r="H215" i="102" a="1"/>
  <c r="H215" i="102" s="1"/>
  <c r="E185" i="102"/>
  <c r="G185" i="102" s="1"/>
  <c r="H183" i="102" a="1"/>
  <c r="H183" i="102" s="1"/>
  <c r="H176" i="102" a="1"/>
  <c r="H176" i="102" s="1"/>
  <c r="E174" i="102"/>
  <c r="G174" i="102" s="1"/>
  <c r="H172" i="102" a="1"/>
  <c r="H172" i="102" s="1"/>
  <c r="H168" i="102" a="1"/>
  <c r="H168" i="102" s="1"/>
  <c r="F151" i="102" a="1"/>
  <c r="F151" i="102" s="1"/>
  <c r="H144" i="102" a="1"/>
  <c r="H144" i="102" s="1"/>
  <c r="E142" i="102"/>
  <c r="G142" i="102" s="1"/>
  <c r="H93" i="102" a="1"/>
  <c r="H93" i="102" s="1"/>
  <c r="F91" i="102" a="1"/>
  <c r="F91" i="102" s="1"/>
  <c r="H89" i="102" a="1"/>
  <c r="H89" i="102" s="1"/>
  <c r="H74" i="102" a="1"/>
  <c r="H74" i="102" s="1"/>
  <c r="H66" i="102" a="1"/>
  <c r="H66" i="102" s="1"/>
  <c r="F352" i="101" a="1"/>
  <c r="F352" i="101" s="1"/>
  <c r="E352" i="101"/>
  <c r="G352" i="101" s="1"/>
  <c r="F345" i="101" a="1"/>
  <c r="F345" i="101" s="1"/>
  <c r="H181" i="101" a="1"/>
  <c r="H181" i="101" s="1"/>
  <c r="E181" i="101"/>
  <c r="G181" i="101" s="1"/>
  <c r="F181" i="101" a="1"/>
  <c r="F181" i="101" s="1"/>
  <c r="F362" i="100" a="1"/>
  <c r="F362" i="100" s="1"/>
  <c r="E362" i="100"/>
  <c r="G362" i="100" s="1"/>
  <c r="E271" i="100"/>
  <c r="G271" i="100" s="1"/>
  <c r="H271" i="100" a="1"/>
  <c r="H271" i="100" s="1"/>
  <c r="H228" i="100" a="1"/>
  <c r="H228" i="100" s="1"/>
  <c r="E228" i="100"/>
  <c r="G228" i="100" s="1"/>
  <c r="H175" i="100" a="1"/>
  <c r="H175" i="100" s="1"/>
  <c r="H117" i="100" a="1"/>
  <c r="H117" i="100" s="1"/>
  <c r="H96" i="100" a="1"/>
  <c r="H96" i="100" s="1"/>
  <c r="H93" i="100" a="1"/>
  <c r="H93" i="100" s="1"/>
  <c r="H5" i="100" a="1"/>
  <c r="H5" i="100" s="1"/>
  <c r="E363" i="99"/>
  <c r="G363" i="99" s="1"/>
  <c r="E359" i="99"/>
  <c r="G359" i="99" s="1"/>
  <c r="E345" i="99"/>
  <c r="G345" i="99" s="1"/>
  <c r="E329" i="99"/>
  <c r="G329" i="99" s="1"/>
  <c r="H309" i="99" a="1"/>
  <c r="H309" i="99" s="1"/>
  <c r="H304" i="99" a="1"/>
  <c r="H304" i="99" s="1"/>
  <c r="F295" i="99" a="1"/>
  <c r="F295" i="99" s="1"/>
  <c r="F293" i="99" a="1"/>
  <c r="F293" i="99" s="1"/>
  <c r="F277" i="99" a="1"/>
  <c r="F277" i="99" s="1"/>
  <c r="E267" i="99"/>
  <c r="G267" i="99" s="1"/>
  <c r="H267" i="99" a="1"/>
  <c r="H267" i="99" s="1"/>
  <c r="H264" i="99" a="1"/>
  <c r="H264" i="99" s="1"/>
  <c r="H251" i="99" a="1"/>
  <c r="H251" i="99" s="1"/>
  <c r="E246" i="99"/>
  <c r="G246" i="99" s="1"/>
  <c r="F246" i="99" a="1"/>
  <c r="F246" i="99" s="1"/>
  <c r="H243" i="99" a="1"/>
  <c r="H243" i="99" s="1"/>
  <c r="E238" i="99"/>
  <c r="G238" i="99" s="1"/>
  <c r="F238" i="99" a="1"/>
  <c r="F238" i="99" s="1"/>
  <c r="H235" i="99" a="1"/>
  <c r="H235" i="99" s="1"/>
  <c r="F226" i="99" a="1"/>
  <c r="F226" i="99" s="1"/>
  <c r="H214" i="99" a="1"/>
  <c r="H214" i="99" s="1"/>
  <c r="E212" i="99"/>
  <c r="G212" i="99" s="1"/>
  <c r="E207" i="99"/>
  <c r="G207" i="99" s="1"/>
  <c r="H207" i="99" a="1"/>
  <c r="H207" i="99" s="1"/>
  <c r="F194" i="99" a="1"/>
  <c r="F194" i="99" s="1"/>
  <c r="E194" i="99"/>
  <c r="G194" i="99" s="1"/>
  <c r="F181" i="99" a="1"/>
  <c r="F181" i="99" s="1"/>
  <c r="E179" i="99"/>
  <c r="G179" i="99" s="1"/>
  <c r="F176" i="99" a="1"/>
  <c r="F176" i="99" s="1"/>
  <c r="F164" i="99" a="1"/>
  <c r="F164" i="99" s="1"/>
  <c r="H161" i="99" a="1"/>
  <c r="H161" i="99" s="1"/>
  <c r="H136" i="99" a="1"/>
  <c r="H136" i="99" s="1"/>
  <c r="F136" i="99" a="1"/>
  <c r="F136" i="99" s="1"/>
  <c r="E364" i="98"/>
  <c r="G364" i="98" s="1"/>
  <c r="F364" i="98" a="1"/>
  <c r="F364" i="98" s="1"/>
  <c r="H364" i="98" a="1"/>
  <c r="H364" i="98" s="1"/>
  <c r="E349" i="98"/>
  <c r="G349" i="98" s="1"/>
  <c r="H349" i="98" a="1"/>
  <c r="H349" i="98" s="1"/>
  <c r="E279" i="98"/>
  <c r="G279" i="98" s="1"/>
  <c r="F279" i="98" a="1"/>
  <c r="F279" i="98" s="1"/>
  <c r="H279" i="98" a="1"/>
  <c r="H279" i="98" s="1"/>
  <c r="H336" i="101" a="1"/>
  <c r="H336" i="101" s="1"/>
  <c r="E307" i="101"/>
  <c r="G307" i="101" s="1"/>
  <c r="H214" i="101" a="1"/>
  <c r="H214" i="101" s="1"/>
  <c r="H161" i="101" a="1"/>
  <c r="H161" i="101" s="1"/>
  <c r="E143" i="101"/>
  <c r="G143" i="101" s="1"/>
  <c r="E141" i="101"/>
  <c r="G141" i="101" s="1"/>
  <c r="F100" i="101" a="1"/>
  <c r="F100" i="101" s="1"/>
  <c r="E76" i="101"/>
  <c r="G76" i="101" s="1"/>
  <c r="E365" i="100"/>
  <c r="G365" i="100" s="1"/>
  <c r="E357" i="100"/>
  <c r="G357" i="100" s="1"/>
  <c r="E349" i="100"/>
  <c r="G349" i="100" s="1"/>
  <c r="E341" i="100"/>
  <c r="G341" i="100" s="1"/>
  <c r="E333" i="100"/>
  <c r="G333" i="100" s="1"/>
  <c r="E325" i="100"/>
  <c r="G325" i="100" s="1"/>
  <c r="E317" i="100"/>
  <c r="G317" i="100" s="1"/>
  <c r="E309" i="100"/>
  <c r="G309" i="100" s="1"/>
  <c r="H293" i="100" a="1"/>
  <c r="H293" i="100" s="1"/>
  <c r="E289" i="100"/>
  <c r="G289" i="100" s="1"/>
  <c r="H286" i="100" a="1"/>
  <c r="H286" i="100" s="1"/>
  <c r="E260" i="100"/>
  <c r="G260" i="100" s="1"/>
  <c r="E250" i="100"/>
  <c r="G250" i="100" s="1"/>
  <c r="F245" i="100" a="1"/>
  <c r="F245" i="100" s="1"/>
  <c r="E236" i="100"/>
  <c r="G236" i="100" s="1"/>
  <c r="F222" i="100" a="1"/>
  <c r="F222" i="100" s="1"/>
  <c r="E195" i="100"/>
  <c r="G195" i="100" s="1"/>
  <c r="E187" i="100"/>
  <c r="G187" i="100" s="1"/>
  <c r="H125" i="100" a="1"/>
  <c r="H125" i="100" s="1"/>
  <c r="E121" i="100"/>
  <c r="G121" i="100" s="1"/>
  <c r="E119" i="100"/>
  <c r="G119" i="100" s="1"/>
  <c r="H110" i="100" a="1"/>
  <c r="H110" i="100" s="1"/>
  <c r="E98" i="100"/>
  <c r="G98" i="100" s="1"/>
  <c r="E96" i="100"/>
  <c r="G96" i="100" s="1"/>
  <c r="E89" i="100"/>
  <c r="G89" i="100" s="1"/>
  <c r="H80" i="100" a="1"/>
  <c r="H80" i="100" s="1"/>
  <c r="F78" i="100" a="1"/>
  <c r="F78" i="100" s="1"/>
  <c r="E76" i="100"/>
  <c r="G76" i="100" s="1"/>
  <c r="E311" i="99"/>
  <c r="G311" i="99" s="1"/>
  <c r="H311" i="99" a="1"/>
  <c r="H311" i="99" s="1"/>
  <c r="H228" i="99" a="1"/>
  <c r="H228" i="99" s="1"/>
  <c r="H204" i="99" a="1"/>
  <c r="H204" i="99" s="1"/>
  <c r="E204" i="99"/>
  <c r="G204" i="99" s="1"/>
  <c r="E199" i="99"/>
  <c r="G199" i="99" s="1"/>
  <c r="H199" i="99" a="1"/>
  <c r="H199" i="99" s="1"/>
  <c r="H167" i="99" a="1"/>
  <c r="H167" i="99" s="1"/>
  <c r="E167" i="99"/>
  <c r="G167" i="99" s="1"/>
  <c r="F139" i="99" a="1"/>
  <c r="F139" i="99" s="1"/>
  <c r="E139" i="99"/>
  <c r="G139" i="99" s="1"/>
  <c r="H106" i="99" a="1"/>
  <c r="H106" i="99" s="1"/>
  <c r="F68" i="99" a="1"/>
  <c r="F68" i="99" s="1"/>
  <c r="E68" i="99"/>
  <c r="G68" i="99" s="1"/>
  <c r="E355" i="98"/>
  <c r="G355" i="98" s="1"/>
  <c r="F355" i="98" a="1"/>
  <c r="F355" i="98" s="1"/>
  <c r="F291" i="101" a="1"/>
  <c r="F291" i="101" s="1"/>
  <c r="F258" i="101" a="1"/>
  <c r="F258" i="101" s="1"/>
  <c r="F238" i="101" a="1"/>
  <c r="F238" i="101" s="1"/>
  <c r="H212" i="101" a="1"/>
  <c r="H212" i="101" s="1"/>
  <c r="H209" i="101" a="1"/>
  <c r="H209" i="101" s="1"/>
  <c r="H198" i="101" a="1"/>
  <c r="H198" i="101" s="1"/>
  <c r="H186" i="101" a="1"/>
  <c r="H186" i="101" s="1"/>
  <c r="H246" i="100" a="1"/>
  <c r="H246" i="100" s="1"/>
  <c r="F208" i="100" a="1"/>
  <c r="F208" i="100" s="1"/>
  <c r="F175" i="100" a="1"/>
  <c r="F175" i="100" s="1"/>
  <c r="F173" i="100" a="1"/>
  <c r="F173" i="100" s="1"/>
  <c r="E123" i="100"/>
  <c r="G123" i="100" s="1"/>
  <c r="H107" i="100" a="1"/>
  <c r="H107" i="100" s="1"/>
  <c r="E80" i="100"/>
  <c r="G80" i="100" s="1"/>
  <c r="E78" i="100"/>
  <c r="G78" i="100" s="1"/>
  <c r="H6" i="100" a="1"/>
  <c r="H6" i="100" s="1"/>
  <c r="E5" i="100"/>
  <c r="G5" i="100" s="1"/>
  <c r="H3" i="100" a="1"/>
  <c r="H3" i="100" s="1"/>
  <c r="H365" i="99" a="1"/>
  <c r="H365" i="99" s="1"/>
  <c r="H349" i="99" a="1"/>
  <c r="H349" i="99" s="1"/>
  <c r="H333" i="99" a="1"/>
  <c r="H333" i="99" s="1"/>
  <c r="F309" i="99" a="1"/>
  <c r="F309" i="99" s="1"/>
  <c r="H296" i="99" a="1"/>
  <c r="H296" i="99" s="1"/>
  <c r="F282" i="99" a="1"/>
  <c r="F282" i="99" s="1"/>
  <c r="H279" i="99" a="1"/>
  <c r="H279" i="99" s="1"/>
  <c r="E248" i="99"/>
  <c r="G248" i="99" s="1"/>
  <c r="F248" i="99" a="1"/>
  <c r="F248" i="99" s="1"/>
  <c r="H248" i="99" a="1"/>
  <c r="H248" i="99" s="1"/>
  <c r="E240" i="99"/>
  <c r="G240" i="99" s="1"/>
  <c r="F240" i="99" a="1"/>
  <c r="F240" i="99" s="1"/>
  <c r="H240" i="99" a="1"/>
  <c r="H240" i="99" s="1"/>
  <c r="E232" i="99"/>
  <c r="G232" i="99" s="1"/>
  <c r="F232" i="99" a="1"/>
  <c r="F232" i="99" s="1"/>
  <c r="H232" i="99" a="1"/>
  <c r="H232" i="99" s="1"/>
  <c r="E228" i="99"/>
  <c r="G228" i="99" s="1"/>
  <c r="H219" i="99" a="1"/>
  <c r="H219" i="99" s="1"/>
  <c r="E219" i="99"/>
  <c r="G219" i="99" s="1"/>
  <c r="H127" i="99" a="1"/>
  <c r="H127" i="99" s="1"/>
  <c r="E127" i="99"/>
  <c r="G127" i="99" s="1"/>
  <c r="H119" i="99" a="1"/>
  <c r="H119" i="99" s="1"/>
  <c r="F119" i="99" a="1"/>
  <c r="F119" i="99" s="1"/>
  <c r="E108" i="99"/>
  <c r="G108" i="99" s="1"/>
  <c r="H108" i="99" a="1"/>
  <c r="H108" i="99" s="1"/>
  <c r="E106" i="99"/>
  <c r="G106" i="99" s="1"/>
  <c r="F173" i="98" a="1"/>
  <c r="F173" i="98" s="1"/>
  <c r="H173" i="98" a="1"/>
  <c r="H173" i="98" s="1"/>
  <c r="E173" i="98"/>
  <c r="G173" i="98" s="1"/>
  <c r="F122" i="98" a="1"/>
  <c r="F122" i="98" s="1"/>
  <c r="E122" i="98"/>
  <c r="G122" i="98" s="1"/>
  <c r="H115" i="98" a="1"/>
  <c r="H115" i="98" s="1"/>
  <c r="E115" i="98"/>
  <c r="G115" i="98" s="1"/>
  <c r="F115" i="98" a="1"/>
  <c r="F115" i="98" s="1"/>
  <c r="E287" i="99"/>
  <c r="G287" i="99" s="1"/>
  <c r="H287" i="99" a="1"/>
  <c r="H287" i="99" s="1"/>
  <c r="E285" i="99"/>
  <c r="G285" i="99" s="1"/>
  <c r="H285" i="99" a="1"/>
  <c r="H285" i="99" s="1"/>
  <c r="E263" i="99"/>
  <c r="G263" i="99" s="1"/>
  <c r="H263" i="99" a="1"/>
  <c r="H263" i="99" s="1"/>
  <c r="E230" i="99"/>
  <c r="G230" i="99" s="1"/>
  <c r="F230" i="99" a="1"/>
  <c r="F230" i="99" s="1"/>
  <c r="F198" i="99" a="1"/>
  <c r="F198" i="99" s="1"/>
  <c r="E198" i="99"/>
  <c r="G198" i="99" s="1"/>
  <c r="H198" i="99" a="1"/>
  <c r="H198" i="99" s="1"/>
  <c r="H152" i="99" a="1"/>
  <c r="H152" i="99" s="1"/>
  <c r="F152" i="99" a="1"/>
  <c r="F152" i="99" s="1"/>
  <c r="H123" i="99" a="1"/>
  <c r="H123" i="99" s="1"/>
  <c r="E123" i="99"/>
  <c r="G123" i="99" s="1"/>
  <c r="F123" i="99" a="1"/>
  <c r="F123" i="99" s="1"/>
  <c r="H213" i="98" a="1"/>
  <c r="H213" i="98" s="1"/>
  <c r="E213" i="98"/>
  <c r="G213" i="98" s="1"/>
  <c r="F213" i="98" a="1"/>
  <c r="F213" i="98" s="1"/>
  <c r="F235" i="101" a="1"/>
  <c r="F235" i="101" s="1"/>
  <c r="E205" i="101"/>
  <c r="G205" i="101" s="1"/>
  <c r="F178" i="101" a="1"/>
  <c r="F178" i="101" s="1"/>
  <c r="E175" i="101"/>
  <c r="G175" i="101" s="1"/>
  <c r="E165" i="101"/>
  <c r="G165" i="101" s="1"/>
  <c r="E148" i="101"/>
  <c r="G148" i="101" s="1"/>
  <c r="H145" i="101" a="1"/>
  <c r="H145" i="101" s="1"/>
  <c r="H142" i="101" a="1"/>
  <c r="H142" i="101" s="1"/>
  <c r="H124" i="101" a="1"/>
  <c r="H124" i="101" s="1"/>
  <c r="E364" i="100"/>
  <c r="G364" i="100" s="1"/>
  <c r="E356" i="100"/>
  <c r="G356" i="100" s="1"/>
  <c r="E348" i="100"/>
  <c r="G348" i="100" s="1"/>
  <c r="E340" i="100"/>
  <c r="G340" i="100" s="1"/>
  <c r="E332" i="100"/>
  <c r="G332" i="100" s="1"/>
  <c r="E324" i="100"/>
  <c r="G324" i="100" s="1"/>
  <c r="E316" i="100"/>
  <c r="G316" i="100" s="1"/>
  <c r="E308" i="100"/>
  <c r="G308" i="100" s="1"/>
  <c r="F299" i="100" a="1"/>
  <c r="F299" i="100" s="1"/>
  <c r="F225" i="100" a="1"/>
  <c r="F225" i="100" s="1"/>
  <c r="F223" i="100" a="1"/>
  <c r="F223" i="100" s="1"/>
  <c r="F201" i="100" a="1"/>
  <c r="F201" i="100" s="1"/>
  <c r="F183" i="100" a="1"/>
  <c r="F183" i="100" s="1"/>
  <c r="H92" i="100" a="1"/>
  <c r="H92" i="100" s="1"/>
  <c r="H88" i="100" a="1"/>
  <c r="H88" i="100" s="1"/>
  <c r="E337" i="99"/>
  <c r="G337" i="99" s="1"/>
  <c r="H301" i="99" a="1"/>
  <c r="H301" i="99" s="1"/>
  <c r="E294" i="99"/>
  <c r="G294" i="99" s="1"/>
  <c r="H294" i="99" a="1"/>
  <c r="H294" i="99" s="1"/>
  <c r="E260" i="99"/>
  <c r="G260" i="99" s="1"/>
  <c r="F260" i="99" a="1"/>
  <c r="F260" i="99" s="1"/>
  <c r="E250" i="99"/>
  <c r="G250" i="99" s="1"/>
  <c r="F250" i="99" a="1"/>
  <c r="F250" i="99" s="1"/>
  <c r="H247" i="99" a="1"/>
  <c r="H247" i="99" s="1"/>
  <c r="E242" i="99"/>
  <c r="G242" i="99" s="1"/>
  <c r="F242" i="99" a="1"/>
  <c r="F242" i="99" s="1"/>
  <c r="H239" i="99" a="1"/>
  <c r="H239" i="99" s="1"/>
  <c r="E234" i="99"/>
  <c r="G234" i="99" s="1"/>
  <c r="F234" i="99" a="1"/>
  <c r="F234" i="99" s="1"/>
  <c r="F225" i="99" a="1"/>
  <c r="F225" i="99" s="1"/>
  <c r="E225" i="99"/>
  <c r="G225" i="99" s="1"/>
  <c r="H225" i="99" a="1"/>
  <c r="H225" i="99" s="1"/>
  <c r="H196" i="99" a="1"/>
  <c r="H196" i="99" s="1"/>
  <c r="F196" i="99" a="1"/>
  <c r="F196" i="99" s="1"/>
  <c r="H185" i="99" a="1"/>
  <c r="H185" i="99" s="1"/>
  <c r="E185" i="99"/>
  <c r="G185" i="99" s="1"/>
  <c r="F155" i="99" a="1"/>
  <c r="F155" i="99" s="1"/>
  <c r="E155" i="99"/>
  <c r="G155" i="99" s="1"/>
  <c r="E143" i="99"/>
  <c r="G143" i="99" s="1"/>
  <c r="E92" i="99"/>
  <c r="G92" i="99" s="1"/>
  <c r="H92" i="99" a="1"/>
  <c r="H92" i="99" s="1"/>
  <c r="H291" i="98" a="1"/>
  <c r="H291" i="98" s="1"/>
  <c r="E291" i="98"/>
  <c r="G291" i="98" s="1"/>
  <c r="F291" i="98" a="1"/>
  <c r="F291" i="98" s="1"/>
  <c r="H118" i="98" a="1"/>
  <c r="H118" i="98" s="1"/>
  <c r="E118" i="98"/>
  <c r="G118" i="98" s="1"/>
  <c r="F118" i="98" a="1"/>
  <c r="F118" i="98" s="1"/>
  <c r="E361" i="100"/>
  <c r="G361" i="100" s="1"/>
  <c r="E353" i="100"/>
  <c r="G353" i="100" s="1"/>
  <c r="E345" i="100"/>
  <c r="G345" i="100" s="1"/>
  <c r="E337" i="100"/>
  <c r="G337" i="100" s="1"/>
  <c r="E329" i="100"/>
  <c r="G329" i="100" s="1"/>
  <c r="E321" i="100"/>
  <c r="G321" i="100" s="1"/>
  <c r="E313" i="100"/>
  <c r="G313" i="100" s="1"/>
  <c r="E305" i="100"/>
  <c r="G305" i="100" s="1"/>
  <c r="E273" i="100"/>
  <c r="G273" i="100" s="1"/>
  <c r="F256" i="100" a="1"/>
  <c r="F256" i="100" s="1"/>
  <c r="H247" i="100" a="1"/>
  <c r="H247" i="100" s="1"/>
  <c r="E225" i="100"/>
  <c r="G225" i="100" s="1"/>
  <c r="E223" i="100"/>
  <c r="G223" i="100" s="1"/>
  <c r="E203" i="100"/>
  <c r="G203" i="100" s="1"/>
  <c r="E201" i="100"/>
  <c r="G201" i="100" s="1"/>
  <c r="E183" i="100"/>
  <c r="G183" i="100" s="1"/>
  <c r="E181" i="100"/>
  <c r="G181" i="100" s="1"/>
  <c r="H114" i="100" a="1"/>
  <c r="H114" i="100" s="1"/>
  <c r="H106" i="100" a="1"/>
  <c r="H106" i="100" s="1"/>
  <c r="E97" i="100"/>
  <c r="G97" i="100" s="1"/>
  <c r="E88" i="100"/>
  <c r="G88" i="100" s="1"/>
  <c r="H77" i="100" a="1"/>
  <c r="H77" i="100" s="1"/>
  <c r="H7" i="100" a="1"/>
  <c r="H7" i="100" s="1"/>
  <c r="F301" i="99" a="1"/>
  <c r="F301" i="99" s="1"/>
  <c r="F205" i="99" a="1"/>
  <c r="F205" i="99" s="1"/>
  <c r="H131" i="99" a="1"/>
  <c r="H131" i="99" s="1"/>
  <c r="E131" i="99"/>
  <c r="G131" i="99" s="1"/>
  <c r="F131" i="99" a="1"/>
  <c r="F131" i="99" s="1"/>
  <c r="E95" i="99"/>
  <c r="G95" i="99" s="1"/>
  <c r="F95" i="99" a="1"/>
  <c r="F95" i="99" s="1"/>
  <c r="H95" i="99" a="1"/>
  <c r="H95" i="99" s="1"/>
  <c r="H89" i="99" a="1"/>
  <c r="H89" i="99" s="1"/>
  <c r="E89" i="99"/>
  <c r="G89" i="99" s="1"/>
  <c r="F157" i="98" a="1"/>
  <c r="F157" i="98" s="1"/>
  <c r="H157" i="98" a="1"/>
  <c r="H157" i="98" s="1"/>
  <c r="E157" i="98"/>
  <c r="G157" i="98" s="1"/>
  <c r="E7" i="100"/>
  <c r="G7" i="100" s="1"/>
  <c r="H357" i="99" a="1"/>
  <c r="H357" i="99" s="1"/>
  <c r="E303" i="99"/>
  <c r="G303" i="99" s="1"/>
  <c r="F303" i="99" a="1"/>
  <c r="F303" i="99" s="1"/>
  <c r="E252" i="99"/>
  <c r="G252" i="99" s="1"/>
  <c r="F252" i="99" a="1"/>
  <c r="F252" i="99" s="1"/>
  <c r="H252" i="99" a="1"/>
  <c r="H252" i="99" s="1"/>
  <c r="E244" i="99"/>
  <c r="G244" i="99" s="1"/>
  <c r="F244" i="99" a="1"/>
  <c r="F244" i="99" s="1"/>
  <c r="H244" i="99" a="1"/>
  <c r="H244" i="99" s="1"/>
  <c r="E236" i="99"/>
  <c r="G236" i="99" s="1"/>
  <c r="F236" i="99" a="1"/>
  <c r="F236" i="99" s="1"/>
  <c r="H236" i="99" a="1"/>
  <c r="H236" i="99" s="1"/>
  <c r="E151" i="99"/>
  <c r="G151" i="99" s="1"/>
  <c r="F151" i="99" a="1"/>
  <c r="F151" i="99" s="1"/>
  <c r="H151" i="99" a="1"/>
  <c r="H151" i="99" s="1"/>
  <c r="E145" i="99"/>
  <c r="G145" i="99" s="1"/>
  <c r="H145" i="99" a="1"/>
  <c r="H145" i="99" s="1"/>
  <c r="H91" i="99" a="1"/>
  <c r="H91" i="99" s="1"/>
  <c r="E91" i="99"/>
  <c r="G91" i="99" s="1"/>
  <c r="F91" i="99" a="1"/>
  <c r="F91" i="99" s="1"/>
  <c r="F72" i="99" a="1"/>
  <c r="F72" i="99" s="1"/>
  <c r="E72" i="99"/>
  <c r="G72" i="99" s="1"/>
  <c r="E263" i="98"/>
  <c r="G263" i="98" s="1"/>
  <c r="F263" i="98" a="1"/>
  <c r="F263" i="98" s="1"/>
  <c r="H263" i="98" a="1"/>
  <c r="H263" i="98" s="1"/>
  <c r="H189" i="98" a="1"/>
  <c r="H189" i="98" s="1"/>
  <c r="E189" i="98"/>
  <c r="G189" i="98" s="1"/>
  <c r="F189" i="98" a="1"/>
  <c r="F189" i="98" s="1"/>
  <c r="F270" i="101" a="1"/>
  <c r="F270" i="101" s="1"/>
  <c r="F250" i="101" a="1"/>
  <c r="F250" i="101" s="1"/>
  <c r="E213" i="101"/>
  <c r="G213" i="101" s="1"/>
  <c r="F201" i="101" a="1"/>
  <c r="F201" i="101" s="1"/>
  <c r="E197" i="101"/>
  <c r="G197" i="101" s="1"/>
  <c r="H179" i="101" a="1"/>
  <c r="H179" i="101" s="1"/>
  <c r="F170" i="101" a="1"/>
  <c r="F170" i="101" s="1"/>
  <c r="F166" i="101" a="1"/>
  <c r="F166" i="101" s="1"/>
  <c r="F164" i="101" a="1"/>
  <c r="F164" i="101" s="1"/>
  <c r="F160" i="101" a="1"/>
  <c r="F160" i="101" s="1"/>
  <c r="F149" i="101" a="1"/>
  <c r="F149" i="101" s="1"/>
  <c r="H100" i="101" a="1"/>
  <c r="H100" i="101" s="1"/>
  <c r="F89" i="101" a="1"/>
  <c r="F89" i="101" s="1"/>
  <c r="E363" i="100"/>
  <c r="G363" i="100" s="1"/>
  <c r="E355" i="100"/>
  <c r="G355" i="100" s="1"/>
  <c r="E347" i="100"/>
  <c r="G347" i="100" s="1"/>
  <c r="E339" i="100"/>
  <c r="G339" i="100" s="1"/>
  <c r="E331" i="100"/>
  <c r="G331" i="100" s="1"/>
  <c r="E323" i="100"/>
  <c r="G323" i="100" s="1"/>
  <c r="E315" i="100"/>
  <c r="G315" i="100" s="1"/>
  <c r="E307" i="100"/>
  <c r="G307" i="100" s="1"/>
  <c r="E281" i="100"/>
  <c r="G281" i="100" s="1"/>
  <c r="E254" i="100"/>
  <c r="G254" i="100" s="1"/>
  <c r="H245" i="100" a="1"/>
  <c r="H245" i="100" s="1"/>
  <c r="E238" i="100"/>
  <c r="G238" i="100" s="1"/>
  <c r="E209" i="100"/>
  <c r="G209" i="100" s="1"/>
  <c r="F198" i="100" a="1"/>
  <c r="F198" i="100" s="1"/>
  <c r="E192" i="100"/>
  <c r="G192" i="100" s="1"/>
  <c r="F178" i="100" a="1"/>
  <c r="F178" i="100" s="1"/>
  <c r="H173" i="100" a="1"/>
  <c r="H173" i="100" s="1"/>
  <c r="E116" i="100"/>
  <c r="G116" i="100" s="1"/>
  <c r="E114" i="100"/>
  <c r="G114" i="100" s="1"/>
  <c r="E106" i="100"/>
  <c r="G106" i="100" s="1"/>
  <c r="H103" i="100" a="1"/>
  <c r="H103" i="100" s="1"/>
  <c r="H98" i="100" a="1"/>
  <c r="H98" i="100" s="1"/>
  <c r="H89" i="100" a="1"/>
  <c r="H89" i="100" s="1"/>
  <c r="H83" i="100" a="1"/>
  <c r="H83" i="100" s="1"/>
  <c r="E275" i="99"/>
  <c r="G275" i="99" s="1"/>
  <c r="H275" i="99" a="1"/>
  <c r="H275" i="99" s="1"/>
  <c r="H188" i="99" a="1"/>
  <c r="H188" i="99" s="1"/>
  <c r="E188" i="99"/>
  <c r="G188" i="99" s="1"/>
  <c r="H148" i="99" a="1"/>
  <c r="H148" i="99" s="1"/>
  <c r="E148" i="99"/>
  <c r="G148" i="99" s="1"/>
  <c r="F125" i="99" a="1"/>
  <c r="F125" i="99" s="1"/>
  <c r="E125" i="99"/>
  <c r="G125" i="99" s="1"/>
  <c r="H304" i="98" a="1"/>
  <c r="H304" i="98" s="1"/>
  <c r="E304" i="98"/>
  <c r="G304" i="98" s="1"/>
  <c r="F304" i="98" a="1"/>
  <c r="F304" i="98" s="1"/>
  <c r="E271" i="98"/>
  <c r="G271" i="98" s="1"/>
  <c r="F271" i="98" a="1"/>
  <c r="F271" i="98" s="1"/>
  <c r="H271" i="98" a="1"/>
  <c r="H271" i="98" s="1"/>
  <c r="F150" i="98" a="1"/>
  <c r="F150" i="98" s="1"/>
  <c r="H150" i="98" a="1"/>
  <c r="H150" i="98" s="1"/>
  <c r="H247" i="98" a="1"/>
  <c r="H247" i="98" s="1"/>
  <c r="H133" i="98" a="1"/>
  <c r="H133" i="98" s="1"/>
  <c r="H128" i="98" a="1"/>
  <c r="H128" i="98" s="1"/>
  <c r="H83" i="98" a="1"/>
  <c r="H83" i="98" s="1"/>
  <c r="H73" i="98" a="1"/>
  <c r="H73" i="98" s="1"/>
  <c r="H64" i="98" a="1"/>
  <c r="H64" i="98" s="1"/>
  <c r="H341" i="97" a="1"/>
  <c r="H341" i="97" s="1"/>
  <c r="H339" i="97" a="1"/>
  <c r="H339" i="97" s="1"/>
  <c r="H332" i="97" a="1"/>
  <c r="H332" i="97" s="1"/>
  <c r="F296" i="97" a="1"/>
  <c r="F296" i="97" s="1"/>
  <c r="F294" i="97" a="1"/>
  <c r="F294" i="97" s="1"/>
  <c r="F286" i="97" a="1"/>
  <c r="F286" i="97" s="1"/>
  <c r="F282" i="97" a="1"/>
  <c r="F282" i="97" s="1"/>
  <c r="F225" i="97" a="1"/>
  <c r="F225" i="97" s="1"/>
  <c r="F208" i="97" a="1"/>
  <c r="F208" i="97" s="1"/>
  <c r="F206" i="97" a="1"/>
  <c r="F206" i="97" s="1"/>
  <c r="F201" i="97" a="1"/>
  <c r="F201" i="97" s="1"/>
  <c r="F197" i="97" a="1"/>
  <c r="F197" i="97" s="1"/>
  <c r="F165" i="97" a="1"/>
  <c r="F165" i="97" s="1"/>
  <c r="F138" i="97" a="1"/>
  <c r="F138" i="97" s="1"/>
  <c r="F121" i="97" a="1"/>
  <c r="F121" i="97" s="1"/>
  <c r="H93" i="97" a="1"/>
  <c r="H93" i="97" s="1"/>
  <c r="E79" i="97"/>
  <c r="G79" i="97" s="1"/>
  <c r="F79" i="97" a="1"/>
  <c r="F79" i="97" s="1"/>
  <c r="H353" i="96" a="1"/>
  <c r="H353" i="96" s="1"/>
  <c r="F353" i="96" a="1"/>
  <c r="F353" i="96" s="1"/>
  <c r="H288" i="96" a="1"/>
  <c r="H288" i="96" s="1"/>
  <c r="E288" i="96"/>
  <c r="G288" i="96" s="1"/>
  <c r="H255" i="96" a="1"/>
  <c r="H255" i="96" s="1"/>
  <c r="E255" i="96"/>
  <c r="G255" i="96" s="1"/>
  <c r="F249" i="96" a="1"/>
  <c r="F249" i="96" s="1"/>
  <c r="E249" i="96"/>
  <c r="G249" i="96" s="1"/>
  <c r="H249" i="96" a="1"/>
  <c r="H249" i="96" s="1"/>
  <c r="E146" i="96"/>
  <c r="G146" i="96" s="1"/>
  <c r="F146" i="96" a="1"/>
  <c r="F146" i="96" s="1"/>
  <c r="H146" i="96" a="1"/>
  <c r="H146" i="96" s="1"/>
  <c r="E139" i="96"/>
  <c r="G139" i="96" s="1"/>
  <c r="H139" i="96" a="1"/>
  <c r="H139" i="96" s="1"/>
  <c r="F139" i="96" a="1"/>
  <c r="F139" i="96" s="1"/>
  <c r="H341" i="98" a="1"/>
  <c r="H341" i="98" s="1"/>
  <c r="H333" i="98" a="1"/>
  <c r="H333" i="98" s="1"/>
  <c r="H325" i="98" a="1"/>
  <c r="H325" i="98" s="1"/>
  <c r="H317" i="98" a="1"/>
  <c r="H317" i="98" s="1"/>
  <c r="F296" i="98" a="1"/>
  <c r="F296" i="98" s="1"/>
  <c r="F239" i="98" a="1"/>
  <c r="F239" i="98" s="1"/>
  <c r="F231" i="98" a="1"/>
  <c r="F231" i="98" s="1"/>
  <c r="F223" i="98" a="1"/>
  <c r="F223" i="98" s="1"/>
  <c r="F198" i="98" a="1"/>
  <c r="F198" i="98" s="1"/>
  <c r="H112" i="98" a="1"/>
  <c r="H112" i="98" s="1"/>
  <c r="F103" i="98" a="1"/>
  <c r="F103" i="98" s="1"/>
  <c r="F71" i="98" a="1"/>
  <c r="F71" i="98" s="1"/>
  <c r="H363" i="97" a="1"/>
  <c r="H363" i="97" s="1"/>
  <c r="F330" i="97" a="1"/>
  <c r="F330" i="97" s="1"/>
  <c r="E296" i="97"/>
  <c r="G296" i="97" s="1"/>
  <c r="E294" i="97"/>
  <c r="G294" i="97" s="1"/>
  <c r="F291" i="97" a="1"/>
  <c r="F291" i="97" s="1"/>
  <c r="E286" i="97"/>
  <c r="G286" i="97" s="1"/>
  <c r="E282" i="97"/>
  <c r="G282" i="97" s="1"/>
  <c r="F280" i="97" a="1"/>
  <c r="F280" i="97" s="1"/>
  <c r="E225" i="97"/>
  <c r="G225" i="97" s="1"/>
  <c r="F215" i="97" a="1"/>
  <c r="F215" i="97" s="1"/>
  <c r="E208" i="97"/>
  <c r="G208" i="97" s="1"/>
  <c r="E206" i="97"/>
  <c r="G206" i="97" s="1"/>
  <c r="E201" i="97"/>
  <c r="G201" i="97" s="1"/>
  <c r="E197" i="97"/>
  <c r="G197" i="97" s="1"/>
  <c r="F186" i="97" a="1"/>
  <c r="F186" i="97" s="1"/>
  <c r="H175" i="97" a="1"/>
  <c r="H175" i="97" s="1"/>
  <c r="E165" i="97"/>
  <c r="G165" i="97" s="1"/>
  <c r="F161" i="97" a="1"/>
  <c r="F161" i="97" s="1"/>
  <c r="F150" i="97" a="1"/>
  <c r="F150" i="97" s="1"/>
  <c r="F146" i="97" a="1"/>
  <c r="F146" i="97" s="1"/>
  <c r="F142" i="97" a="1"/>
  <c r="F142" i="97" s="1"/>
  <c r="E138" i="97"/>
  <c r="G138" i="97" s="1"/>
  <c r="F125" i="97" a="1"/>
  <c r="F125" i="97" s="1"/>
  <c r="E121" i="97"/>
  <c r="G121" i="97" s="1"/>
  <c r="F110" i="97" a="1"/>
  <c r="F110" i="97" s="1"/>
  <c r="E93" i="97"/>
  <c r="G93" i="97" s="1"/>
  <c r="F90" i="97" a="1"/>
  <c r="F90" i="97" s="1"/>
  <c r="F81" i="97" a="1"/>
  <c r="F81" i="97" s="1"/>
  <c r="E69" i="97"/>
  <c r="G69" i="97" s="1"/>
  <c r="F69" i="97" a="1"/>
  <c r="F69" i="97" s="1"/>
  <c r="E359" i="96"/>
  <c r="G359" i="96" s="1"/>
  <c r="F359" i="96" a="1"/>
  <c r="F359" i="96" s="1"/>
  <c r="E280" i="96"/>
  <c r="G280" i="96" s="1"/>
  <c r="H278" i="96" a="1"/>
  <c r="H278" i="96" s="1"/>
  <c r="F278" i="96" a="1"/>
  <c r="F278" i="96" s="1"/>
  <c r="H263" i="96" a="1"/>
  <c r="H263" i="96" s="1"/>
  <c r="F263" i="96" a="1"/>
  <c r="F263" i="96" s="1"/>
  <c r="F208" i="96" a="1"/>
  <c r="F208" i="96" s="1"/>
  <c r="H208" i="96" a="1"/>
  <c r="H208" i="96" s="1"/>
  <c r="E125" i="96"/>
  <c r="G125" i="96" s="1"/>
  <c r="H125" i="96" a="1"/>
  <c r="H125" i="96" s="1"/>
  <c r="E78" i="96"/>
  <c r="G78" i="96" s="1"/>
  <c r="H78" i="96" a="1"/>
  <c r="H78" i="96" s="1"/>
  <c r="F78" i="96" a="1"/>
  <c r="F78" i="96" s="1"/>
  <c r="E59" i="96"/>
  <c r="G59" i="96" s="1"/>
  <c r="H59" i="96" a="1"/>
  <c r="H59" i="96" s="1"/>
  <c r="F59" i="96" a="1"/>
  <c r="F59" i="96" s="1"/>
  <c r="E71" i="97"/>
  <c r="G71" i="97" s="1"/>
  <c r="F71" i="97" a="1"/>
  <c r="F71" i="97" s="1"/>
  <c r="H361" i="96" a="1"/>
  <c r="H361" i="96" s="1"/>
  <c r="F361" i="96" a="1"/>
  <c r="F361" i="96" s="1"/>
  <c r="H254" i="96" a="1"/>
  <c r="H254" i="96" s="1"/>
  <c r="E254" i="96"/>
  <c r="G254" i="96" s="1"/>
  <c r="F223" i="96" a="1"/>
  <c r="F223" i="96" s="1"/>
  <c r="E223" i="96"/>
  <c r="G223" i="96" s="1"/>
  <c r="F215" i="96" a="1"/>
  <c r="F215" i="96" s="1"/>
  <c r="H215" i="96" a="1"/>
  <c r="H215" i="96" s="1"/>
  <c r="E215" i="96"/>
  <c r="G215" i="96" s="1"/>
  <c r="F198" i="96" a="1"/>
  <c r="F198" i="96" s="1"/>
  <c r="E198" i="96"/>
  <c r="G198" i="96" s="1"/>
  <c r="H189" i="96" a="1"/>
  <c r="H189" i="96" s="1"/>
  <c r="F189" i="96" a="1"/>
  <c r="F189" i="96" s="1"/>
  <c r="H184" i="96" a="1"/>
  <c r="H184" i="96" s="1"/>
  <c r="E184" i="96"/>
  <c r="G184" i="96" s="1"/>
  <c r="F184" i="96" a="1"/>
  <c r="F184" i="96" s="1"/>
  <c r="E128" i="96"/>
  <c r="G128" i="96" s="1"/>
  <c r="F128" i="96" a="1"/>
  <c r="F128" i="96" s="1"/>
  <c r="E43" i="96"/>
  <c r="G43" i="96" s="1"/>
  <c r="H43" i="96" a="1"/>
  <c r="H43" i="96" s="1"/>
  <c r="F43" i="96" a="1"/>
  <c r="F43" i="96" s="1"/>
  <c r="E68" i="97"/>
  <c r="G68" i="97" s="1"/>
  <c r="H68" i="97" a="1"/>
  <c r="H68" i="97" s="1"/>
  <c r="F352" i="96" a="1"/>
  <c r="F352" i="96" s="1"/>
  <c r="H352" i="96" a="1"/>
  <c r="H352" i="96" s="1"/>
  <c r="H266" i="96" a="1"/>
  <c r="H266" i="96" s="1"/>
  <c r="E266" i="96"/>
  <c r="G266" i="96" s="1"/>
  <c r="H257" i="96" a="1"/>
  <c r="H257" i="96" s="1"/>
  <c r="F257" i="96" a="1"/>
  <c r="F257" i="96" s="1"/>
  <c r="F217" i="96" a="1"/>
  <c r="F217" i="96" s="1"/>
  <c r="E217" i="96"/>
  <c r="G217" i="96" s="1"/>
  <c r="H217" i="96" a="1"/>
  <c r="H217" i="96" s="1"/>
  <c r="E178" i="96"/>
  <c r="G178" i="96" s="1"/>
  <c r="F178" i="96" a="1"/>
  <c r="F178" i="96" s="1"/>
  <c r="H178" i="96" a="1"/>
  <c r="H178" i="96" s="1"/>
  <c r="F156" i="96" a="1"/>
  <c r="F156" i="96" s="1"/>
  <c r="E156" i="96"/>
  <c r="G156" i="96" s="1"/>
  <c r="H284" i="98" a="1"/>
  <c r="H284" i="98" s="1"/>
  <c r="H82" i="98" a="1"/>
  <c r="H82" i="98" s="1"/>
  <c r="H295" i="97" a="1"/>
  <c r="H295" i="97" s="1"/>
  <c r="H293" i="97" a="1"/>
  <c r="H293" i="97" s="1"/>
  <c r="F285" i="97" a="1"/>
  <c r="F285" i="97" s="1"/>
  <c r="F219" i="97" a="1"/>
  <c r="F219" i="97" s="1"/>
  <c r="H210" i="97" a="1"/>
  <c r="H210" i="97" s="1"/>
  <c r="F207" i="97" a="1"/>
  <c r="F207" i="97" s="1"/>
  <c r="H205" i="97" a="1"/>
  <c r="H205" i="97" s="1"/>
  <c r="F200" i="97" a="1"/>
  <c r="F200" i="97" s="1"/>
  <c r="H196" i="97" a="1"/>
  <c r="H196" i="97" s="1"/>
  <c r="F194" i="97" a="1"/>
  <c r="F194" i="97" s="1"/>
  <c r="H189" i="97" a="1"/>
  <c r="H189" i="97" s="1"/>
  <c r="F181" i="97" a="1"/>
  <c r="F181" i="97" s="1"/>
  <c r="H176" i="97" a="1"/>
  <c r="H176" i="97" s="1"/>
  <c r="F170" i="97" a="1"/>
  <c r="F170" i="97" s="1"/>
  <c r="F162" i="97" a="1"/>
  <c r="F162" i="97" s="1"/>
  <c r="F153" i="97" a="1"/>
  <c r="F153" i="97" s="1"/>
  <c r="F137" i="97" a="1"/>
  <c r="F137" i="97" s="1"/>
  <c r="F122" i="97" a="1"/>
  <c r="F122" i="97" s="1"/>
  <c r="F105" i="97" a="1"/>
  <c r="F105" i="97" s="1"/>
  <c r="E355" i="96"/>
  <c r="G355" i="96" s="1"/>
  <c r="F355" i="96" a="1"/>
  <c r="F355" i="96" s="1"/>
  <c r="H262" i="96" a="1"/>
  <c r="H262" i="96" s="1"/>
  <c r="E262" i="96"/>
  <c r="G262" i="96" s="1"/>
  <c r="F214" i="96" a="1"/>
  <c r="F214" i="96" s="1"/>
  <c r="E214" i="96"/>
  <c r="G214" i="96" s="1"/>
  <c r="F183" i="96" a="1"/>
  <c r="F183" i="96" s="1"/>
  <c r="E183" i="96"/>
  <c r="G183" i="96" s="1"/>
  <c r="F164" i="96" a="1"/>
  <c r="F164" i="96" s="1"/>
  <c r="E164" i="96"/>
  <c r="G164" i="96" s="1"/>
  <c r="E85" i="96"/>
  <c r="G85" i="96" s="1"/>
  <c r="H85" i="96" a="1"/>
  <c r="H85" i="96" s="1"/>
  <c r="F85" i="96" a="1"/>
  <c r="F85" i="96" s="1"/>
  <c r="E66" i="96"/>
  <c r="G66" i="96" s="1"/>
  <c r="H66" i="96" a="1"/>
  <c r="H66" i="96" s="1"/>
  <c r="F66" i="96" a="1"/>
  <c r="F66" i="96" s="1"/>
  <c r="H184" i="99" a="1"/>
  <c r="H184" i="99" s="1"/>
  <c r="E166" i="99"/>
  <c r="G166" i="99" s="1"/>
  <c r="F115" i="99" a="1"/>
  <c r="F115" i="99" s="1"/>
  <c r="E111" i="99"/>
  <c r="G111" i="99" s="1"/>
  <c r="E107" i="99"/>
  <c r="G107" i="99" s="1"/>
  <c r="E105" i="99"/>
  <c r="G105" i="99" s="1"/>
  <c r="E101" i="99"/>
  <c r="G101" i="99" s="1"/>
  <c r="E99" i="99"/>
  <c r="G99" i="99" s="1"/>
  <c r="E97" i="99"/>
  <c r="G97" i="99" s="1"/>
  <c r="H93" i="99" a="1"/>
  <c r="H93" i="99" s="1"/>
  <c r="E81" i="99"/>
  <c r="G81" i="99" s="1"/>
  <c r="H71" i="99" a="1"/>
  <c r="H71" i="99" s="1"/>
  <c r="F363" i="98" a="1"/>
  <c r="F363" i="98" s="1"/>
  <c r="F356" i="98" a="1"/>
  <c r="F356" i="98" s="1"/>
  <c r="H350" i="98" a="1"/>
  <c r="H350" i="98" s="1"/>
  <c r="H342" i="98" a="1"/>
  <c r="H342" i="98" s="1"/>
  <c r="H334" i="98" a="1"/>
  <c r="H334" i="98" s="1"/>
  <c r="H326" i="98" a="1"/>
  <c r="H326" i="98" s="1"/>
  <c r="H318" i="98" a="1"/>
  <c r="H318" i="98" s="1"/>
  <c r="F303" i="98" a="1"/>
  <c r="F303" i="98" s="1"/>
  <c r="H295" i="98" a="1"/>
  <c r="H295" i="98" s="1"/>
  <c r="H276" i="98" a="1"/>
  <c r="H276" i="98" s="1"/>
  <c r="H268" i="98" a="1"/>
  <c r="H268" i="98" s="1"/>
  <c r="H260" i="98" a="1"/>
  <c r="H260" i="98" s="1"/>
  <c r="F253" i="98" a="1"/>
  <c r="F253" i="98" s="1"/>
  <c r="H248" i="98" a="1"/>
  <c r="H248" i="98" s="1"/>
  <c r="F243" i="98" a="1"/>
  <c r="F243" i="98" s="1"/>
  <c r="F235" i="98" a="1"/>
  <c r="F235" i="98" s="1"/>
  <c r="F227" i="98" a="1"/>
  <c r="F227" i="98" s="1"/>
  <c r="F219" i="98" a="1"/>
  <c r="F219" i="98" s="1"/>
  <c r="E214" i="98"/>
  <c r="G214" i="98" s="1"/>
  <c r="F209" i="98" a="1"/>
  <c r="F209" i="98" s="1"/>
  <c r="E190" i="98"/>
  <c r="G190" i="98" s="1"/>
  <c r="E165" i="98"/>
  <c r="G165" i="98" s="1"/>
  <c r="E138" i="98"/>
  <c r="G138" i="98" s="1"/>
  <c r="H127" i="98" a="1"/>
  <c r="H127" i="98" s="1"/>
  <c r="F123" i="98" a="1"/>
  <c r="F123" i="98" s="1"/>
  <c r="E99" i="98"/>
  <c r="G99" i="98" s="1"/>
  <c r="F93" i="98" a="1"/>
  <c r="F93" i="98" s="1"/>
  <c r="F74" i="98" a="1"/>
  <c r="F74" i="98" s="1"/>
  <c r="H60" i="98" a="1"/>
  <c r="H60" i="98" s="1"/>
  <c r="H48" i="98" a="1"/>
  <c r="H48" i="98" s="1"/>
  <c r="H366" i="97" a="1"/>
  <c r="H366" i="97" s="1"/>
  <c r="F349" i="97" a="1"/>
  <c r="F349" i="97" s="1"/>
  <c r="H344" i="97" a="1"/>
  <c r="H344" i="97" s="1"/>
  <c r="F338" i="97" a="1"/>
  <c r="F338" i="97" s="1"/>
  <c r="H279" i="97" a="1"/>
  <c r="H279" i="97" s="1"/>
  <c r="F221" i="97" a="1"/>
  <c r="F221" i="97" s="1"/>
  <c r="E219" i="97"/>
  <c r="G219" i="97" s="1"/>
  <c r="F214" i="97" a="1"/>
  <c r="F214" i="97" s="1"/>
  <c r="E207" i="97"/>
  <c r="G207" i="97" s="1"/>
  <c r="E205" i="97"/>
  <c r="G205" i="97" s="1"/>
  <c r="F203" i="97" a="1"/>
  <c r="F203" i="97" s="1"/>
  <c r="E200" i="97"/>
  <c r="G200" i="97" s="1"/>
  <c r="E196" i="97"/>
  <c r="G196" i="97" s="1"/>
  <c r="F189" i="97" a="1"/>
  <c r="F189" i="97" s="1"/>
  <c r="F185" i="97" a="1"/>
  <c r="F185" i="97" s="1"/>
  <c r="H178" i="97" a="1"/>
  <c r="H178" i="97" s="1"/>
  <c r="F176" i="97" a="1"/>
  <c r="F176" i="97" s="1"/>
  <c r="H160" i="97" a="1"/>
  <c r="H160" i="97" s="1"/>
  <c r="E153" i="97"/>
  <c r="G153" i="97" s="1"/>
  <c r="H149" i="97" a="1"/>
  <c r="H149" i="97" s="1"/>
  <c r="F141" i="97" a="1"/>
  <c r="F141" i="97" s="1"/>
  <c r="E137" i="97"/>
  <c r="G137" i="97" s="1"/>
  <c r="F126" i="97" a="1"/>
  <c r="F126" i="97" s="1"/>
  <c r="F109" i="97" a="1"/>
  <c r="F109" i="97" s="1"/>
  <c r="E105" i="97"/>
  <c r="G105" i="97" s="1"/>
  <c r="F94" i="97" a="1"/>
  <c r="F94" i="97" s="1"/>
  <c r="F89" i="97" a="1"/>
  <c r="F89" i="97" s="1"/>
  <c r="E65" i="97"/>
  <c r="G65" i="97" s="1"/>
  <c r="F65" i="97" a="1"/>
  <c r="F65" i="97" s="1"/>
  <c r="H357" i="96" a="1"/>
  <c r="H357" i="96" s="1"/>
  <c r="F357" i="96" a="1"/>
  <c r="F357" i="96" s="1"/>
  <c r="H351" i="96" a="1"/>
  <c r="H351" i="96" s="1"/>
  <c r="F222" i="96" a="1"/>
  <c r="F222" i="96" s="1"/>
  <c r="E222" i="96"/>
  <c r="G222" i="96" s="1"/>
  <c r="F205" i="96" a="1"/>
  <c r="F205" i="96" s="1"/>
  <c r="E205" i="96"/>
  <c r="G205" i="96" s="1"/>
  <c r="E202" i="96"/>
  <c r="G202" i="96" s="1"/>
  <c r="F202" i="96" a="1"/>
  <c r="F202" i="96" s="1"/>
  <c r="E200" i="96"/>
  <c r="G200" i="96" s="1"/>
  <c r="F200" i="96" a="1"/>
  <c r="F200" i="96" s="1"/>
  <c r="H200" i="96" a="1"/>
  <c r="H200" i="96" s="1"/>
  <c r="H192" i="96" a="1"/>
  <c r="H192" i="96" s="1"/>
  <c r="E172" i="96"/>
  <c r="G172" i="96" s="1"/>
  <c r="E50" i="96"/>
  <c r="G50" i="96" s="1"/>
  <c r="F50" i="96" a="1"/>
  <c r="F50" i="96" s="1"/>
  <c r="H50" i="96" a="1"/>
  <c r="H50" i="96" s="1"/>
  <c r="E227" i="99"/>
  <c r="G227" i="99" s="1"/>
  <c r="H206" i="99" a="1"/>
  <c r="H206" i="99" s="1"/>
  <c r="H175" i="99" a="1"/>
  <c r="H175" i="99" s="1"/>
  <c r="E163" i="99"/>
  <c r="G163" i="99" s="1"/>
  <c r="H360" i="98" a="1"/>
  <c r="H360" i="98" s="1"/>
  <c r="H348" i="98" a="1"/>
  <c r="H348" i="98" s="1"/>
  <c r="H340" i="98" a="1"/>
  <c r="H340" i="98" s="1"/>
  <c r="H332" i="98" a="1"/>
  <c r="H332" i="98" s="1"/>
  <c r="H324" i="98" a="1"/>
  <c r="H324" i="98" s="1"/>
  <c r="H316" i="98" a="1"/>
  <c r="H316" i="98" s="1"/>
  <c r="F307" i="98" a="1"/>
  <c r="F307" i="98" s="1"/>
  <c r="F286" i="98" a="1"/>
  <c r="F286" i="98" s="1"/>
  <c r="F284" i="98" a="1"/>
  <c r="F284" i="98" s="1"/>
  <c r="F276" i="98" a="1"/>
  <c r="F276" i="98" s="1"/>
  <c r="F268" i="98" a="1"/>
  <c r="F268" i="98" s="1"/>
  <c r="F260" i="98" a="1"/>
  <c r="F260" i="98" s="1"/>
  <c r="H255" i="98" a="1"/>
  <c r="H255" i="98" s="1"/>
  <c r="F206" i="98" a="1"/>
  <c r="F206" i="98" s="1"/>
  <c r="F182" i="98" a="1"/>
  <c r="F182" i="98" s="1"/>
  <c r="H168" i="98" a="1"/>
  <c r="H168" i="98" s="1"/>
  <c r="H166" i="98" a="1"/>
  <c r="H166" i="98" s="1"/>
  <c r="H142" i="98" a="1"/>
  <c r="H142" i="98" s="1"/>
  <c r="H111" i="98" a="1"/>
  <c r="H111" i="98" s="1"/>
  <c r="F107" i="98" a="1"/>
  <c r="F107" i="98" s="1"/>
  <c r="H75" i="98" a="1"/>
  <c r="H75" i="98" s="1"/>
  <c r="H52" i="98" a="1"/>
  <c r="H52" i="98" s="1"/>
  <c r="F362" i="97" a="1"/>
  <c r="F362" i="97" s="1"/>
  <c r="H357" i="97" a="1"/>
  <c r="H357" i="97" s="1"/>
  <c r="H355" i="97" a="1"/>
  <c r="H355" i="97" s="1"/>
  <c r="H335" i="97" a="1"/>
  <c r="H335" i="97" s="1"/>
  <c r="H326" i="97" a="1"/>
  <c r="H326" i="97" s="1"/>
  <c r="H324" i="97" a="1"/>
  <c r="H324" i="97" s="1"/>
  <c r="H322" i="97" a="1"/>
  <c r="H322" i="97" s="1"/>
  <c r="H320" i="97" a="1"/>
  <c r="H320" i="97" s="1"/>
  <c r="H318" i="97" a="1"/>
  <c r="H318" i="97" s="1"/>
  <c r="H316" i="97" a="1"/>
  <c r="H316" i="97" s="1"/>
  <c r="H314" i="97" a="1"/>
  <c r="H314" i="97" s="1"/>
  <c r="H312" i="97" a="1"/>
  <c r="H312" i="97" s="1"/>
  <c r="H310" i="97" a="1"/>
  <c r="H310" i="97" s="1"/>
  <c r="H308" i="97" a="1"/>
  <c r="H308" i="97" s="1"/>
  <c r="H306" i="97" a="1"/>
  <c r="H306" i="97" s="1"/>
  <c r="H304" i="97" a="1"/>
  <c r="H304" i="97" s="1"/>
  <c r="H302" i="97" a="1"/>
  <c r="H302" i="97" s="1"/>
  <c r="H300" i="97" a="1"/>
  <c r="H300" i="97" s="1"/>
  <c r="H298" i="97" a="1"/>
  <c r="H298" i="97" s="1"/>
  <c r="F279" i="97" a="1"/>
  <c r="F279" i="97" s="1"/>
  <c r="F255" i="97" a="1"/>
  <c r="F255" i="97" s="1"/>
  <c r="F247" i="97" a="1"/>
  <c r="F247" i="97" s="1"/>
  <c r="F210" i="97" a="1"/>
  <c r="F210" i="97" s="1"/>
  <c r="E185" i="97"/>
  <c r="G185" i="97" s="1"/>
  <c r="F178" i="97" a="1"/>
  <c r="F178" i="97" s="1"/>
  <c r="H168" i="97" a="1"/>
  <c r="H168" i="97" s="1"/>
  <c r="F160" i="97" a="1"/>
  <c r="F160" i="97" s="1"/>
  <c r="E151" i="97"/>
  <c r="G151" i="97" s="1"/>
  <c r="F149" i="97" a="1"/>
  <c r="F149" i="97" s="1"/>
  <c r="F145" i="97" a="1"/>
  <c r="F145" i="97" s="1"/>
  <c r="F113" i="97" a="1"/>
  <c r="F113" i="97" s="1"/>
  <c r="H77" i="97" a="1"/>
  <c r="H77" i="97" s="1"/>
  <c r="F365" i="96" a="1"/>
  <c r="F365" i="96" s="1"/>
  <c r="E363" i="96"/>
  <c r="G363" i="96" s="1"/>
  <c r="H363" i="96" a="1"/>
  <c r="H363" i="96" s="1"/>
  <c r="F351" i="96" a="1"/>
  <c r="F351" i="96" s="1"/>
  <c r="F234" i="96" a="1"/>
  <c r="F234" i="96" s="1"/>
  <c r="H234" i="96" a="1"/>
  <c r="H234" i="96" s="1"/>
  <c r="F187" i="96" a="1"/>
  <c r="F187" i="96" s="1"/>
  <c r="E187" i="96"/>
  <c r="G187" i="96" s="1"/>
  <c r="H187" i="96" a="1"/>
  <c r="H187" i="96" s="1"/>
  <c r="H175" i="96" a="1"/>
  <c r="H175" i="96" s="1"/>
  <c r="F175" i="96" a="1"/>
  <c r="F175" i="96" s="1"/>
  <c r="E71" i="96"/>
  <c r="G71" i="96" s="1"/>
  <c r="H71" i="96" a="1"/>
  <c r="H71" i="96" s="1"/>
  <c r="F71" i="96" a="1"/>
  <c r="F71" i="96" s="1"/>
  <c r="H256" i="99" a="1"/>
  <c r="H256" i="99" s="1"/>
  <c r="H191" i="99" a="1"/>
  <c r="H191" i="99" s="1"/>
  <c r="F172" i="99" a="1"/>
  <c r="F172" i="99" s="1"/>
  <c r="H158" i="99" a="1"/>
  <c r="H158" i="99" s="1"/>
  <c r="H117" i="99" a="1"/>
  <c r="H117" i="99" s="1"/>
  <c r="F360" i="98" a="1"/>
  <c r="F360" i="98" s="1"/>
  <c r="F348" i="98" a="1"/>
  <c r="F348" i="98" s="1"/>
  <c r="F340" i="98" a="1"/>
  <c r="F340" i="98" s="1"/>
  <c r="F332" i="98" a="1"/>
  <c r="F332" i="98" s="1"/>
  <c r="F324" i="98" a="1"/>
  <c r="F324" i="98" s="1"/>
  <c r="F316" i="98" a="1"/>
  <c r="F316" i="98" s="1"/>
  <c r="E307" i="98"/>
  <c r="G307" i="98" s="1"/>
  <c r="F299" i="98" a="1"/>
  <c r="F299" i="98" s="1"/>
  <c r="H287" i="98" a="1"/>
  <c r="H287" i="98" s="1"/>
  <c r="F245" i="98" a="1"/>
  <c r="F245" i="98" s="1"/>
  <c r="F237" i="98" a="1"/>
  <c r="F237" i="98" s="1"/>
  <c r="F229" i="98" a="1"/>
  <c r="F229" i="98" s="1"/>
  <c r="F221" i="98" a="1"/>
  <c r="F221" i="98" s="1"/>
  <c r="E206" i="98"/>
  <c r="G206" i="98" s="1"/>
  <c r="F204" i="98" a="1"/>
  <c r="F204" i="98" s="1"/>
  <c r="F201" i="98" a="1"/>
  <c r="F201" i="98" s="1"/>
  <c r="F184" i="98" a="1"/>
  <c r="F184" i="98" s="1"/>
  <c r="E182" i="98"/>
  <c r="G182" i="98" s="1"/>
  <c r="F180" i="98" a="1"/>
  <c r="F180" i="98" s="1"/>
  <c r="H175" i="98" a="1"/>
  <c r="H175" i="98" s="1"/>
  <c r="E171" i="98"/>
  <c r="G171" i="98" s="1"/>
  <c r="E168" i="98"/>
  <c r="G168" i="98" s="1"/>
  <c r="H159" i="98" a="1"/>
  <c r="H159" i="98" s="1"/>
  <c r="E155" i="98"/>
  <c r="G155" i="98" s="1"/>
  <c r="H152" i="98" a="1"/>
  <c r="H152" i="98" s="1"/>
  <c r="E146" i="98"/>
  <c r="G146" i="98" s="1"/>
  <c r="F125" i="98" a="1"/>
  <c r="F125" i="98" s="1"/>
  <c r="H120" i="98" a="1"/>
  <c r="H120" i="98" s="1"/>
  <c r="E107" i="98"/>
  <c r="G107" i="98" s="1"/>
  <c r="F101" i="98" a="1"/>
  <c r="F101" i="98" s="1"/>
  <c r="F95" i="98" a="1"/>
  <c r="F95" i="98" s="1"/>
  <c r="F82" i="98" a="1"/>
  <c r="F82" i="98" s="1"/>
  <c r="F60" i="98" a="1"/>
  <c r="F60" i="98" s="1"/>
  <c r="F50" i="98" a="1"/>
  <c r="F50" i="98" s="1"/>
  <c r="F48" i="98" a="1"/>
  <c r="F48" i="98" s="1"/>
  <c r="H350" i="97" a="1"/>
  <c r="H350" i="97" s="1"/>
  <c r="H330" i="97" a="1"/>
  <c r="H330" i="97" s="1"/>
  <c r="H328" i="97" a="1"/>
  <c r="H328" i="97" s="1"/>
  <c r="H191" i="97" a="1"/>
  <c r="H191" i="97" s="1"/>
  <c r="E145" i="97"/>
  <c r="G145" i="97" s="1"/>
  <c r="F134" i="97" a="1"/>
  <c r="F134" i="97" s="1"/>
  <c r="E113" i="97"/>
  <c r="G113" i="97" s="1"/>
  <c r="F102" i="97" a="1"/>
  <c r="F102" i="97" s="1"/>
  <c r="F77" i="97" a="1"/>
  <c r="F77" i="97" s="1"/>
  <c r="H286" i="96" a="1"/>
  <c r="H286" i="96" s="1"/>
  <c r="E286" i="96"/>
  <c r="G286" i="96" s="1"/>
  <c r="H283" i="96" a="1"/>
  <c r="H283" i="96" s="1"/>
  <c r="F283" i="96" a="1"/>
  <c r="F283" i="96" s="1"/>
  <c r="H264" i="96" a="1"/>
  <c r="H264" i="96" s="1"/>
  <c r="E264" i="96"/>
  <c r="G264" i="96" s="1"/>
  <c r="F255" i="96" a="1"/>
  <c r="F255" i="96" s="1"/>
  <c r="F226" i="96" a="1"/>
  <c r="F226" i="96" s="1"/>
  <c r="H226" i="96" a="1"/>
  <c r="H226" i="96" s="1"/>
  <c r="E221" i="96"/>
  <c r="G221" i="96" s="1"/>
  <c r="H218" i="96" a="1"/>
  <c r="H218" i="96" s="1"/>
  <c r="F204" i="96" a="1"/>
  <c r="F204" i="96" s="1"/>
  <c r="E204" i="96"/>
  <c r="G204" i="96" s="1"/>
  <c r="H87" i="96" a="1"/>
  <c r="H87" i="96" s="1"/>
  <c r="E87" i="96"/>
  <c r="G87" i="96" s="1"/>
  <c r="F87" i="96" a="1"/>
  <c r="F87" i="96" s="1"/>
  <c r="H306" i="94" a="1"/>
  <c r="H306" i="94" s="1"/>
  <c r="F302" i="94" a="1"/>
  <c r="F302" i="94" s="1"/>
  <c r="H287" i="94" a="1"/>
  <c r="H287" i="94" s="1"/>
  <c r="H274" i="94" a="1"/>
  <c r="H274" i="94" s="1"/>
  <c r="H268" i="94" a="1"/>
  <c r="H268" i="94" s="1"/>
  <c r="F265" i="94" a="1"/>
  <c r="F265" i="94" s="1"/>
  <c r="H247" i="94" a="1"/>
  <c r="H247" i="94" s="1"/>
  <c r="E233" i="94"/>
  <c r="G233" i="94" s="1"/>
  <c r="H224" i="94" a="1"/>
  <c r="H224" i="94" s="1"/>
  <c r="H219" i="94" a="1"/>
  <c r="H219" i="94" s="1"/>
  <c r="F209" i="94" a="1"/>
  <c r="F209" i="94" s="1"/>
  <c r="H207" i="94" a="1"/>
  <c r="H207" i="94" s="1"/>
  <c r="F207" i="94" a="1"/>
  <c r="F207" i="94" s="1"/>
  <c r="F200" i="94" a="1"/>
  <c r="F200" i="94" s="1"/>
  <c r="H163" i="94" a="1"/>
  <c r="H163" i="94" s="1"/>
  <c r="E163" i="94"/>
  <c r="G163" i="94" s="1"/>
  <c r="H151" i="94" a="1"/>
  <c r="H151" i="94" s="1"/>
  <c r="E151" i="94"/>
  <c r="G151" i="94" s="1"/>
  <c r="F145" i="94" a="1"/>
  <c r="F145" i="94" s="1"/>
  <c r="H143" i="94" a="1"/>
  <c r="H143" i="94" s="1"/>
  <c r="F143" i="94" a="1"/>
  <c r="F143" i="94" s="1"/>
  <c r="E99" i="94"/>
  <c r="G99" i="94" s="1"/>
  <c r="H99" i="94" a="1"/>
  <c r="H99" i="94" s="1"/>
  <c r="E97" i="94"/>
  <c r="G97" i="94" s="1"/>
  <c r="H97" i="94" a="1"/>
  <c r="H97" i="94" s="1"/>
  <c r="H364" i="93" a="1"/>
  <c r="H364" i="93" s="1"/>
  <c r="E364" i="93"/>
  <c r="G364" i="93" s="1"/>
  <c r="H348" i="93" a="1"/>
  <c r="H348" i="93" s="1"/>
  <c r="E348" i="93"/>
  <c r="G348" i="93" s="1"/>
  <c r="E279" i="93"/>
  <c r="G279" i="93" s="1"/>
  <c r="F279" i="93" a="1"/>
  <c r="F279" i="93" s="1"/>
  <c r="H279" i="93" a="1"/>
  <c r="H279" i="93" s="1"/>
  <c r="H260" i="93" a="1"/>
  <c r="H260" i="93" s="1"/>
  <c r="F260" i="93" a="1"/>
  <c r="F260" i="93" s="1"/>
  <c r="E124" i="93"/>
  <c r="G124" i="93" s="1"/>
  <c r="F124" i="93" a="1"/>
  <c r="F124" i="93" s="1"/>
  <c r="H241" i="96" a="1"/>
  <c r="H241" i="96" s="1"/>
  <c r="H193" i="96" a="1"/>
  <c r="H193" i="96" s="1"/>
  <c r="H177" i="96" a="1"/>
  <c r="H177" i="96" s="1"/>
  <c r="H155" i="96" a="1"/>
  <c r="H155" i="96" s="1"/>
  <c r="H145" i="96" a="1"/>
  <c r="H145" i="96" s="1"/>
  <c r="H81" i="96" a="1"/>
  <c r="H81" i="96" s="1"/>
  <c r="H76" i="96" a="1"/>
  <c r="H76" i="96" s="1"/>
  <c r="H69" i="96" a="1"/>
  <c r="H69" i="96" s="1"/>
  <c r="H64" i="96" a="1"/>
  <c r="H64" i="96" s="1"/>
  <c r="H55" i="96" a="1"/>
  <c r="H55" i="96" s="1"/>
  <c r="H48" i="96" a="1"/>
  <c r="H48" i="96" s="1"/>
  <c r="H39" i="96" a="1"/>
  <c r="H39" i="96" s="1"/>
  <c r="E332" i="94"/>
  <c r="G332" i="94" s="1"/>
  <c r="E324" i="94"/>
  <c r="G324" i="94" s="1"/>
  <c r="E308" i="94"/>
  <c r="G308" i="94" s="1"/>
  <c r="E304" i="94"/>
  <c r="G304" i="94" s="1"/>
  <c r="E302" i="94"/>
  <c r="G302" i="94" s="1"/>
  <c r="H289" i="94" a="1"/>
  <c r="H289" i="94" s="1"/>
  <c r="F287" i="94" a="1"/>
  <c r="F287" i="94" s="1"/>
  <c r="E276" i="94"/>
  <c r="G276" i="94" s="1"/>
  <c r="E272" i="94"/>
  <c r="G272" i="94" s="1"/>
  <c r="F270" i="94" a="1"/>
  <c r="F270" i="94" s="1"/>
  <c r="H252" i="94" a="1"/>
  <c r="H252" i="94" s="1"/>
  <c r="F247" i="94" a="1"/>
  <c r="F247" i="94" s="1"/>
  <c r="F235" i="94" a="1"/>
  <c r="F235" i="94" s="1"/>
  <c r="E235" i="94"/>
  <c r="G235" i="94" s="1"/>
  <c r="E224" i="94"/>
  <c r="G224" i="94" s="1"/>
  <c r="E219" i="94"/>
  <c r="G219" i="94" s="1"/>
  <c r="F185" i="94" a="1"/>
  <c r="F185" i="94" s="1"/>
  <c r="E132" i="94"/>
  <c r="G132" i="94" s="1"/>
  <c r="H132" i="94" a="1"/>
  <c r="H132" i="94" s="1"/>
  <c r="E130" i="94"/>
  <c r="G130" i="94" s="1"/>
  <c r="F130" i="94" a="1"/>
  <c r="F130" i="94" s="1"/>
  <c r="E106" i="94"/>
  <c r="G106" i="94" s="1"/>
  <c r="F106" i="94" a="1"/>
  <c r="F106" i="94" s="1"/>
  <c r="E326" i="93"/>
  <c r="G326" i="93" s="1"/>
  <c r="F326" i="93" a="1"/>
  <c r="F326" i="93" s="1"/>
  <c r="H326" i="93" a="1"/>
  <c r="H326" i="93" s="1"/>
  <c r="E312" i="93"/>
  <c r="G312" i="93" s="1"/>
  <c r="F312" i="93" a="1"/>
  <c r="F312" i="93" s="1"/>
  <c r="H312" i="93" a="1"/>
  <c r="H312" i="93" s="1"/>
  <c r="H263" i="93" a="1"/>
  <c r="H263" i="93" s="1"/>
  <c r="E263" i="93"/>
  <c r="G263" i="93" s="1"/>
  <c r="F263" i="93" a="1"/>
  <c r="F263" i="93" s="1"/>
  <c r="E224" i="93"/>
  <c r="G224" i="93" s="1"/>
  <c r="H224" i="93" a="1"/>
  <c r="H224" i="93" s="1"/>
  <c r="F224" i="93" a="1"/>
  <c r="F224" i="93" s="1"/>
  <c r="H214" i="93" a="1"/>
  <c r="H214" i="93" s="1"/>
  <c r="E214" i="93"/>
  <c r="G214" i="93" s="1"/>
  <c r="F214" i="93" a="1"/>
  <c r="F214" i="93" s="1"/>
  <c r="F187" i="94" a="1"/>
  <c r="F187" i="94" s="1"/>
  <c r="E187" i="94"/>
  <c r="G187" i="94" s="1"/>
  <c r="F150" i="94" a="1"/>
  <c r="F150" i="94" s="1"/>
  <c r="E304" i="93"/>
  <c r="G304" i="93" s="1"/>
  <c r="H304" i="93" a="1"/>
  <c r="H304" i="93" s="1"/>
  <c r="E240" i="93"/>
  <c r="G240" i="93" s="1"/>
  <c r="H240" i="93" a="1"/>
  <c r="H240" i="93" s="1"/>
  <c r="F202" i="93" a="1"/>
  <c r="F202" i="93" s="1"/>
  <c r="H202" i="93" a="1"/>
  <c r="H202" i="93" s="1"/>
  <c r="F173" i="93" a="1"/>
  <c r="F173" i="93" s="1"/>
  <c r="H173" i="93" a="1"/>
  <c r="H173" i="93" s="1"/>
  <c r="E110" i="93"/>
  <c r="G110" i="93" s="1"/>
  <c r="F110" i="93" a="1"/>
  <c r="F110" i="93" s="1"/>
  <c r="H110" i="93" a="1"/>
  <c r="H110" i="93" s="1"/>
  <c r="H239" i="96" a="1"/>
  <c r="H239" i="96" s="1"/>
  <c r="H232" i="96" a="1"/>
  <c r="H232" i="96" s="1"/>
  <c r="H210" i="96" a="1"/>
  <c r="H210" i="96" s="1"/>
  <c r="E199" i="96"/>
  <c r="G199" i="96" s="1"/>
  <c r="H180" i="96" a="1"/>
  <c r="H180" i="96" s="1"/>
  <c r="H159" i="96" a="1"/>
  <c r="H159" i="96" s="1"/>
  <c r="E157" i="96"/>
  <c r="G157" i="96" s="1"/>
  <c r="E155" i="96"/>
  <c r="G155" i="96" s="1"/>
  <c r="F81" i="96" a="1"/>
  <c r="F81" i="96" s="1"/>
  <c r="F74" i="96" a="1"/>
  <c r="F74" i="96" s="1"/>
  <c r="F69" i="96" a="1"/>
  <c r="F69" i="96" s="1"/>
  <c r="F62" i="96" a="1"/>
  <c r="F62" i="96" s="1"/>
  <c r="F55" i="96" a="1"/>
  <c r="F55" i="96" s="1"/>
  <c r="H51" i="96" a="1"/>
  <c r="H51" i="96" s="1"/>
  <c r="F46" i="96" a="1"/>
  <c r="F46" i="96" s="1"/>
  <c r="F39" i="96" a="1"/>
  <c r="F39" i="96" s="1"/>
  <c r="F208" i="94" a="1"/>
  <c r="F208" i="94" s="1"/>
  <c r="E208" i="94"/>
  <c r="G208" i="94" s="1"/>
  <c r="H127" i="94" a="1"/>
  <c r="H127" i="94" s="1"/>
  <c r="E127" i="94"/>
  <c r="G127" i="94" s="1"/>
  <c r="F307" i="93" a="1"/>
  <c r="F307" i="93" s="1"/>
  <c r="E307" i="93"/>
  <c r="G307" i="93" s="1"/>
  <c r="H163" i="93" a="1"/>
  <c r="H163" i="93" s="1"/>
  <c r="E163" i="93"/>
  <c r="G163" i="93" s="1"/>
  <c r="F163" i="93" a="1"/>
  <c r="F163" i="93" s="1"/>
  <c r="E160" i="93"/>
  <c r="G160" i="93" s="1"/>
  <c r="F160" i="93" a="1"/>
  <c r="F160" i="93" s="1"/>
  <c r="E126" i="93"/>
  <c r="G126" i="93" s="1"/>
  <c r="F126" i="93" a="1"/>
  <c r="F126" i="93" s="1"/>
  <c r="H77" i="96" a="1"/>
  <c r="H77" i="96" s="1"/>
  <c r="H70" i="96" a="1"/>
  <c r="H70" i="96" s="1"/>
  <c r="H65" i="96" a="1"/>
  <c r="H65" i="96" s="1"/>
  <c r="H49" i="96" a="1"/>
  <c r="H49" i="96" s="1"/>
  <c r="E331" i="94"/>
  <c r="G331" i="94" s="1"/>
  <c r="E323" i="94"/>
  <c r="G323" i="94" s="1"/>
  <c r="F307" i="94" a="1"/>
  <c r="F307" i="94" s="1"/>
  <c r="H290" i="94" a="1"/>
  <c r="H290" i="94" s="1"/>
  <c r="F275" i="94" a="1"/>
  <c r="F275" i="94" s="1"/>
  <c r="H271" i="94" a="1"/>
  <c r="H271" i="94" s="1"/>
  <c r="F266" i="94" a="1"/>
  <c r="F266" i="94" s="1"/>
  <c r="H257" i="94" a="1"/>
  <c r="H257" i="94" s="1"/>
  <c r="E241" i="94"/>
  <c r="G241" i="94" s="1"/>
  <c r="E239" i="94"/>
  <c r="G239" i="94" s="1"/>
  <c r="H236" i="94" a="1"/>
  <c r="H236" i="94" s="1"/>
  <c r="F189" i="94" a="1"/>
  <c r="F189" i="94" s="1"/>
  <c r="E189" i="94"/>
  <c r="G189" i="94" s="1"/>
  <c r="H142" i="94" a="1"/>
  <c r="H142" i="94" s="1"/>
  <c r="F142" i="94" a="1"/>
  <c r="F142" i="94" s="1"/>
  <c r="H119" i="94" a="1"/>
  <c r="H119" i="94" s="1"/>
  <c r="F119" i="94" a="1"/>
  <c r="F119" i="94" s="1"/>
  <c r="F116" i="94" a="1"/>
  <c r="F116" i="94" s="1"/>
  <c r="E100" i="94"/>
  <c r="G100" i="94" s="1"/>
  <c r="H356" i="93" a="1"/>
  <c r="H356" i="93" s="1"/>
  <c r="E356" i="93"/>
  <c r="G356" i="93" s="1"/>
  <c r="H340" i="93" a="1"/>
  <c r="H340" i="93" s="1"/>
  <c r="E340" i="93"/>
  <c r="G340" i="93" s="1"/>
  <c r="F271" i="93" a="1"/>
  <c r="F271" i="93" s="1"/>
  <c r="E271" i="93"/>
  <c r="G271" i="93" s="1"/>
  <c r="H271" i="93" a="1"/>
  <c r="H271" i="93" s="1"/>
  <c r="H253" i="93" a="1"/>
  <c r="H253" i="93" s="1"/>
  <c r="F253" i="93" a="1"/>
  <c r="F253" i="93" s="1"/>
  <c r="E150" i="96"/>
  <c r="G150" i="96" s="1"/>
  <c r="H147" i="96" a="1"/>
  <c r="H147" i="96" s="1"/>
  <c r="F142" i="96" a="1"/>
  <c r="F142" i="96" s="1"/>
  <c r="F84" i="96" a="1"/>
  <c r="F84" i="96" s="1"/>
  <c r="H82" i="96" a="1"/>
  <c r="H82" i="96" s="1"/>
  <c r="H75" i="96" a="1"/>
  <c r="H75" i="96" s="1"/>
  <c r="H63" i="96" a="1"/>
  <c r="H63" i="96" s="1"/>
  <c r="F58" i="96" a="1"/>
  <c r="F58" i="96" s="1"/>
  <c r="H56" i="96" a="1"/>
  <c r="H56" i="96" s="1"/>
  <c r="F51" i="96" a="1"/>
  <c r="F51" i="96" s="1"/>
  <c r="H47" i="96" a="1"/>
  <c r="H47" i="96" s="1"/>
  <c r="F42" i="96" a="1"/>
  <c r="F42" i="96" s="1"/>
  <c r="H40" i="96" a="1"/>
  <c r="H40" i="96" s="1"/>
  <c r="F290" i="94" a="1"/>
  <c r="F290" i="94" s="1"/>
  <c r="F243" i="94" a="1"/>
  <c r="F243" i="94" s="1"/>
  <c r="E243" i="94"/>
  <c r="G243" i="94" s="1"/>
  <c r="F129" i="94" a="1"/>
  <c r="F129" i="94" s="1"/>
  <c r="H129" i="94" a="1"/>
  <c r="H129" i="94" s="1"/>
  <c r="F126" i="94" a="1"/>
  <c r="F126" i="94" s="1"/>
  <c r="E126" i="94"/>
  <c r="G126" i="94" s="1"/>
  <c r="E114" i="94"/>
  <c r="G114" i="94" s="1"/>
  <c r="F114" i="94" a="1"/>
  <c r="F114" i="94" s="1"/>
  <c r="F107" i="94" a="1"/>
  <c r="F107" i="94" s="1"/>
  <c r="H107" i="94" a="1"/>
  <c r="H107" i="94" s="1"/>
  <c r="H95" i="94" a="1"/>
  <c r="H95" i="94" s="1"/>
  <c r="F95" i="94" a="1"/>
  <c r="F95" i="94" s="1"/>
  <c r="E314" i="93"/>
  <c r="G314" i="93" s="1"/>
  <c r="F314" i="93" a="1"/>
  <c r="F314" i="93" s="1"/>
  <c r="H314" i="93" a="1"/>
  <c r="H314" i="93" s="1"/>
  <c r="E216" i="93"/>
  <c r="G216" i="93" s="1"/>
  <c r="F216" i="93" a="1"/>
  <c r="F216" i="93" s="1"/>
  <c r="H216" i="93" a="1"/>
  <c r="H216" i="93" s="1"/>
  <c r="F175" i="93" a="1"/>
  <c r="F175" i="93" s="1"/>
  <c r="H175" i="93" a="1"/>
  <c r="H175" i="93" s="1"/>
  <c r="F170" i="96" a="1"/>
  <c r="F170" i="96" s="1"/>
  <c r="F158" i="96" a="1"/>
  <c r="F158" i="96" s="1"/>
  <c r="E142" i="96"/>
  <c r="G142" i="96" s="1"/>
  <c r="H129" i="96" a="1"/>
  <c r="H129" i="96" s="1"/>
  <c r="H80" i="96" a="1"/>
  <c r="H80" i="96" s="1"/>
  <c r="F77" i="96" a="1"/>
  <c r="F77" i="96" s="1"/>
  <c r="F70" i="96" a="1"/>
  <c r="F70" i="96" s="1"/>
  <c r="H68" i="96" a="1"/>
  <c r="H68" i="96" s="1"/>
  <c r="F65" i="96" a="1"/>
  <c r="F65" i="96" s="1"/>
  <c r="F56" i="96" a="1"/>
  <c r="F56" i="96" s="1"/>
  <c r="H54" i="96" a="1"/>
  <c r="H54" i="96" s="1"/>
  <c r="F49" i="96" a="1"/>
  <c r="F49" i="96" s="1"/>
  <c r="F40" i="96" a="1"/>
  <c r="F40" i="96" s="1"/>
  <c r="H38" i="96" a="1"/>
  <c r="H38" i="96" s="1"/>
  <c r="E333" i="94"/>
  <c r="G333" i="94" s="1"/>
  <c r="E325" i="94"/>
  <c r="G325" i="94" s="1"/>
  <c r="H317" i="94" a="1"/>
  <c r="H317" i="94" s="1"/>
  <c r="F315" i="94" a="1"/>
  <c r="F315" i="94" s="1"/>
  <c r="H311" i="94" a="1"/>
  <c r="H311" i="94" s="1"/>
  <c r="F294" i="94" a="1"/>
  <c r="F294" i="94" s="1"/>
  <c r="F283" i="94" a="1"/>
  <c r="F283" i="94" s="1"/>
  <c r="H279" i="94" a="1"/>
  <c r="H279" i="94" s="1"/>
  <c r="E271" i="94"/>
  <c r="G271" i="94" s="1"/>
  <c r="H267" i="94" a="1"/>
  <c r="H267" i="94" s="1"/>
  <c r="H245" i="94" a="1"/>
  <c r="H245" i="94" s="1"/>
  <c r="F245" i="94" a="1"/>
  <c r="F245" i="94" s="1"/>
  <c r="H233" i="94" a="1"/>
  <c r="H233" i="94" s="1"/>
  <c r="H223" i="94" a="1"/>
  <c r="H223" i="94" s="1"/>
  <c r="F223" i="94" a="1"/>
  <c r="F223" i="94" s="1"/>
  <c r="F216" i="94" a="1"/>
  <c r="F216" i="94" s="1"/>
  <c r="H209" i="94" a="1"/>
  <c r="H209" i="94" s="1"/>
  <c r="H195" i="94" a="1"/>
  <c r="H195" i="94" s="1"/>
  <c r="F193" i="94" a="1"/>
  <c r="F193" i="94" s="1"/>
  <c r="H155" i="94" a="1"/>
  <c r="H155" i="94" s="1"/>
  <c r="F155" i="94" a="1"/>
  <c r="F155" i="94" s="1"/>
  <c r="F141" i="94" a="1"/>
  <c r="F141" i="94" s="1"/>
  <c r="E118" i="94"/>
  <c r="G118" i="94" s="1"/>
  <c r="E361" i="93"/>
  <c r="G361" i="93" s="1"/>
  <c r="E345" i="93"/>
  <c r="G345" i="93" s="1"/>
  <c r="E330" i="93"/>
  <c r="G330" i="93" s="1"/>
  <c r="F330" i="93" a="1"/>
  <c r="F330" i="93" s="1"/>
  <c r="H330" i="93" a="1"/>
  <c r="H330" i="93" s="1"/>
  <c r="H324" i="93" a="1"/>
  <c r="H324" i="93" s="1"/>
  <c r="F324" i="93" a="1"/>
  <c r="F324" i="93" s="1"/>
  <c r="H180" i="93" a="1"/>
  <c r="H180" i="93" s="1"/>
  <c r="E83" i="93"/>
  <c r="G83" i="93" s="1"/>
  <c r="H83" i="93" a="1"/>
  <c r="H83" i="93" s="1"/>
  <c r="F83" i="93" a="1"/>
  <c r="F83" i="93" s="1"/>
  <c r="F80" i="96" a="1"/>
  <c r="F80" i="96" s="1"/>
  <c r="F75" i="96" a="1"/>
  <c r="F75" i="96" s="1"/>
  <c r="F68" i="96" a="1"/>
  <c r="F68" i="96" s="1"/>
  <c r="F63" i="96" a="1"/>
  <c r="F63" i="96" s="1"/>
  <c r="F54" i="96" a="1"/>
  <c r="F54" i="96" s="1"/>
  <c r="F47" i="96" a="1"/>
  <c r="F47" i="96" s="1"/>
  <c r="F251" i="94" a="1"/>
  <c r="F251" i="94" s="1"/>
  <c r="E251" i="94"/>
  <c r="G251" i="94" s="1"/>
  <c r="F123" i="94" a="1"/>
  <c r="F123" i="94" s="1"/>
  <c r="E123" i="94"/>
  <c r="G123" i="94" s="1"/>
  <c r="H123" i="94" a="1"/>
  <c r="H123" i="94" s="1"/>
  <c r="E121" i="94"/>
  <c r="G121" i="94" s="1"/>
  <c r="H121" i="94" a="1"/>
  <c r="H121" i="94" s="1"/>
  <c r="H300" i="93" a="1"/>
  <c r="H300" i="93" s="1"/>
  <c r="F300" i="93" a="1"/>
  <c r="F300" i="93" s="1"/>
  <c r="E260" i="93"/>
  <c r="G260" i="93" s="1"/>
  <c r="E211" i="93"/>
  <c r="G211" i="93" s="1"/>
  <c r="H211" i="93" a="1"/>
  <c r="H211" i="93" s="1"/>
  <c r="E168" i="93"/>
  <c r="G168" i="93" s="1"/>
  <c r="H168" i="93" a="1"/>
  <c r="H168" i="93" s="1"/>
  <c r="H358" i="92" a="1"/>
  <c r="H358" i="92" s="1"/>
  <c r="F358" i="92" a="1"/>
  <c r="F358" i="92" s="1"/>
  <c r="E318" i="92"/>
  <c r="G318" i="92" s="1"/>
  <c r="F318" i="92" a="1"/>
  <c r="F318" i="92" s="1"/>
  <c r="H318" i="92" a="1"/>
  <c r="H318" i="92" s="1"/>
  <c r="E310" i="92"/>
  <c r="G310" i="92" s="1"/>
  <c r="F310" i="92" a="1"/>
  <c r="F310" i="92" s="1"/>
  <c r="H310" i="92" a="1"/>
  <c r="H310" i="92" s="1"/>
  <c r="E302" i="92"/>
  <c r="G302" i="92" s="1"/>
  <c r="F302" i="92" a="1"/>
  <c r="F302" i="92" s="1"/>
  <c r="H302" i="92" a="1"/>
  <c r="H302" i="92" s="1"/>
  <c r="E363" i="93"/>
  <c r="G363" i="93" s="1"/>
  <c r="E355" i="93"/>
  <c r="G355" i="93" s="1"/>
  <c r="E347" i="93"/>
  <c r="G347" i="93" s="1"/>
  <c r="E339" i="93"/>
  <c r="G339" i="93" s="1"/>
  <c r="F331" i="93" a="1"/>
  <c r="F331" i="93" s="1"/>
  <c r="H325" i="93" a="1"/>
  <c r="H325" i="93" s="1"/>
  <c r="F315" i="93" a="1"/>
  <c r="F315" i="93" s="1"/>
  <c r="H311" i="93" a="1"/>
  <c r="H311" i="93" s="1"/>
  <c r="H306" i="93" a="1"/>
  <c r="H306" i="93" s="1"/>
  <c r="H292" i="93" a="1"/>
  <c r="H292" i="93" s="1"/>
  <c r="E292" i="93"/>
  <c r="G292" i="93" s="1"/>
  <c r="H284" i="93" a="1"/>
  <c r="H284" i="93" s="1"/>
  <c r="F284" i="93" a="1"/>
  <c r="F284" i="93" s="1"/>
  <c r="H237" i="93" a="1"/>
  <c r="H237" i="93" s="1"/>
  <c r="F237" i="93" a="1"/>
  <c r="F237" i="93" s="1"/>
  <c r="F229" i="93" a="1"/>
  <c r="F229" i="93" s="1"/>
  <c r="F221" i="93" a="1"/>
  <c r="F221" i="93" s="1"/>
  <c r="H215" i="93" a="1"/>
  <c r="H215" i="93" s="1"/>
  <c r="H210" i="93" a="1"/>
  <c r="H210" i="93" s="1"/>
  <c r="E184" i="93"/>
  <c r="G184" i="93" s="1"/>
  <c r="F184" i="93" a="1"/>
  <c r="F184" i="93" s="1"/>
  <c r="H184" i="93" a="1"/>
  <c r="H184" i="93" s="1"/>
  <c r="H167" i="93" a="1"/>
  <c r="H167" i="93" s="1"/>
  <c r="F162" i="93" a="1"/>
  <c r="F162" i="93" s="1"/>
  <c r="E158" i="93"/>
  <c r="G158" i="93" s="1"/>
  <c r="E147" i="93"/>
  <c r="G147" i="93" s="1"/>
  <c r="E140" i="93"/>
  <c r="G140" i="93" s="1"/>
  <c r="H140" i="93" a="1"/>
  <c r="H140" i="93" s="1"/>
  <c r="F311" i="93" a="1"/>
  <c r="F311" i="93" s="1"/>
  <c r="F308" i="93" a="1"/>
  <c r="F308" i="93" s="1"/>
  <c r="F231" i="93" a="1"/>
  <c r="F231" i="93" s="1"/>
  <c r="F210" i="93" a="1"/>
  <c r="F210" i="93" s="1"/>
  <c r="H206" i="93" a="1"/>
  <c r="H206" i="93" s="1"/>
  <c r="F206" i="93" a="1"/>
  <c r="F206" i="93" s="1"/>
  <c r="E197" i="93"/>
  <c r="G197" i="93" s="1"/>
  <c r="F197" i="93" a="1"/>
  <c r="F197" i="93" s="1"/>
  <c r="E115" i="93"/>
  <c r="G115" i="93" s="1"/>
  <c r="F115" i="93" a="1"/>
  <c r="F115" i="93" s="1"/>
  <c r="H115" i="93" a="1"/>
  <c r="H115" i="93" s="1"/>
  <c r="E112" i="93"/>
  <c r="G112" i="93" s="1"/>
  <c r="F112" i="93" a="1"/>
  <c r="F112" i="93" s="1"/>
  <c r="E104" i="93"/>
  <c r="G104" i="93" s="1"/>
  <c r="F104" i="93" a="1"/>
  <c r="F104" i="93" s="1"/>
  <c r="H357" i="92" a="1"/>
  <c r="H357" i="92" s="1"/>
  <c r="F357" i="92" a="1"/>
  <c r="F357" i="92" s="1"/>
  <c r="H353" i="92" a="1"/>
  <c r="H353" i="92" s="1"/>
  <c r="F353" i="92" a="1"/>
  <c r="F353" i="92" s="1"/>
  <c r="H349" i="92" a="1"/>
  <c r="H349" i="92" s="1"/>
  <c r="F349" i="92" a="1"/>
  <c r="F349" i="92" s="1"/>
  <c r="E365" i="93"/>
  <c r="G365" i="93" s="1"/>
  <c r="E357" i="93"/>
  <c r="G357" i="93" s="1"/>
  <c r="E349" i="93"/>
  <c r="G349" i="93" s="1"/>
  <c r="E341" i="93"/>
  <c r="G341" i="93" s="1"/>
  <c r="F325" i="93" a="1"/>
  <c r="F325" i="93" s="1"/>
  <c r="F316" i="93" a="1"/>
  <c r="F316" i="93" s="1"/>
  <c r="E308" i="93"/>
  <c r="G308" i="93" s="1"/>
  <c r="F244" i="93" a="1"/>
  <c r="F244" i="93" s="1"/>
  <c r="F239" i="93" a="1"/>
  <c r="F239" i="93" s="1"/>
  <c r="F236" i="93" a="1"/>
  <c r="F236" i="93" s="1"/>
  <c r="F212" i="93" a="1"/>
  <c r="F212" i="93" s="1"/>
  <c r="H212" i="93" a="1"/>
  <c r="H212" i="93" s="1"/>
  <c r="F188" i="93" a="1"/>
  <c r="F188" i="93" s="1"/>
  <c r="H188" i="93" a="1"/>
  <c r="H188" i="93" s="1"/>
  <c r="H181" i="93" a="1"/>
  <c r="H181" i="93" s="1"/>
  <c r="F137" i="93" a="1"/>
  <c r="F137" i="93" s="1"/>
  <c r="H137" i="93" a="1"/>
  <c r="H137" i="93" s="1"/>
  <c r="E123" i="93"/>
  <c r="G123" i="93" s="1"/>
  <c r="H123" i="93" a="1"/>
  <c r="H123" i="93" s="1"/>
  <c r="E106" i="93"/>
  <c r="G106" i="93" s="1"/>
  <c r="F106" i="93" a="1"/>
  <c r="F106" i="93" s="1"/>
  <c r="H106" i="93" a="1"/>
  <c r="H106" i="93" s="1"/>
  <c r="E96" i="93"/>
  <c r="G96" i="93" s="1"/>
  <c r="F96" i="93" a="1"/>
  <c r="F96" i="93" s="1"/>
  <c r="H96" i="93" a="1"/>
  <c r="H96" i="93" s="1"/>
  <c r="E82" i="93"/>
  <c r="G82" i="93" s="1"/>
  <c r="F82" i="93" a="1"/>
  <c r="F82" i="93" s="1"/>
  <c r="E79" i="93"/>
  <c r="G79" i="93" s="1"/>
  <c r="F79" i="93" a="1"/>
  <c r="F79" i="93" s="1"/>
  <c r="E362" i="93"/>
  <c r="G362" i="93" s="1"/>
  <c r="E354" i="93"/>
  <c r="G354" i="93" s="1"/>
  <c r="E346" i="93"/>
  <c r="G346" i="93" s="1"/>
  <c r="E338" i="93"/>
  <c r="G338" i="93" s="1"/>
  <c r="E316" i="93"/>
  <c r="G316" i="93" s="1"/>
  <c r="H298" i="93" a="1"/>
  <c r="H298" i="93" s="1"/>
  <c r="F277" i="93" a="1"/>
  <c r="F277" i="93" s="1"/>
  <c r="H261" i="93" a="1"/>
  <c r="H261" i="93" s="1"/>
  <c r="F261" i="93" a="1"/>
  <c r="F261" i="93" s="1"/>
  <c r="E244" i="93"/>
  <c r="G244" i="93" s="1"/>
  <c r="H157" i="93" a="1"/>
  <c r="H157" i="93" s="1"/>
  <c r="F157" i="93" a="1"/>
  <c r="F157" i="93" s="1"/>
  <c r="H149" i="93" a="1"/>
  <c r="H149" i="93" s="1"/>
  <c r="E149" i="93"/>
  <c r="G149" i="93" s="1"/>
  <c r="E142" i="93"/>
  <c r="G142" i="93" s="1"/>
  <c r="H142" i="93" a="1"/>
  <c r="H142" i="93" s="1"/>
  <c r="H356" i="92" a="1"/>
  <c r="H356" i="92" s="1"/>
  <c r="F356" i="92" a="1"/>
  <c r="F356" i="92" s="1"/>
  <c r="E329" i="92"/>
  <c r="G329" i="92" s="1"/>
  <c r="F329" i="92" a="1"/>
  <c r="F329" i="92" s="1"/>
  <c r="H329" i="92" a="1"/>
  <c r="H329" i="92" s="1"/>
  <c r="H228" i="93" a="1"/>
  <c r="H228" i="93" s="1"/>
  <c r="E228" i="93"/>
  <c r="G228" i="93" s="1"/>
  <c r="H220" i="93" a="1"/>
  <c r="H220" i="93" s="1"/>
  <c r="E220" i="93"/>
  <c r="G220" i="93" s="1"/>
  <c r="E199" i="93"/>
  <c r="G199" i="93" s="1"/>
  <c r="H199" i="93" a="1"/>
  <c r="H199" i="93" s="1"/>
  <c r="E178" i="93"/>
  <c r="G178" i="93" s="1"/>
  <c r="H178" i="93" a="1"/>
  <c r="H178" i="93" s="1"/>
  <c r="F151" i="93" a="1"/>
  <c r="F151" i="93" s="1"/>
  <c r="H151" i="93" a="1"/>
  <c r="H151" i="93" s="1"/>
  <c r="H146" i="93" a="1"/>
  <c r="H146" i="93" s="1"/>
  <c r="E146" i="93"/>
  <c r="G146" i="93" s="1"/>
  <c r="E75" i="93"/>
  <c r="G75" i="93" s="1"/>
  <c r="F75" i="93" a="1"/>
  <c r="F75" i="93" s="1"/>
  <c r="E232" i="93"/>
  <c r="G232" i="93" s="1"/>
  <c r="F232" i="93" a="1"/>
  <c r="F232" i="93" s="1"/>
  <c r="E134" i="93"/>
  <c r="G134" i="93" s="1"/>
  <c r="H134" i="93" a="1"/>
  <c r="H134" i="93" s="1"/>
  <c r="E122" i="93"/>
  <c r="G122" i="93" s="1"/>
  <c r="F122" i="93" a="1"/>
  <c r="F122" i="93" s="1"/>
  <c r="H122" i="93" a="1"/>
  <c r="H122" i="93" s="1"/>
  <c r="E100" i="93"/>
  <c r="G100" i="93" s="1"/>
  <c r="F100" i="93" a="1"/>
  <c r="F100" i="93" s="1"/>
  <c r="E87" i="93"/>
  <c r="G87" i="93" s="1"/>
  <c r="F87" i="93" a="1"/>
  <c r="F87" i="93" s="1"/>
  <c r="E78" i="93"/>
  <c r="G78" i="93" s="1"/>
  <c r="F78" i="93" a="1"/>
  <c r="F78" i="93" s="1"/>
  <c r="H359" i="92" a="1"/>
  <c r="H359" i="92" s="1"/>
  <c r="F359" i="92" a="1"/>
  <c r="F359" i="92" s="1"/>
  <c r="H355" i="92" a="1"/>
  <c r="H355" i="92" s="1"/>
  <c r="F355" i="92" a="1"/>
  <c r="F355" i="92" s="1"/>
  <c r="H351" i="92" a="1"/>
  <c r="H351" i="92" s="1"/>
  <c r="F351" i="92" a="1"/>
  <c r="F351" i="92" s="1"/>
  <c r="H347" i="92" a="1"/>
  <c r="H347" i="92" s="1"/>
  <c r="F347" i="92" a="1"/>
  <c r="F347" i="92" s="1"/>
  <c r="E342" i="92"/>
  <c r="G342" i="92" s="1"/>
  <c r="F342" i="92" a="1"/>
  <c r="F342" i="92" s="1"/>
  <c r="H342" i="92" a="1"/>
  <c r="H342" i="92" s="1"/>
  <c r="E326" i="92"/>
  <c r="G326" i="92" s="1"/>
  <c r="F326" i="92" a="1"/>
  <c r="F326" i="92" s="1"/>
  <c r="H326" i="92" a="1"/>
  <c r="H326" i="92" s="1"/>
  <c r="E345" i="92"/>
  <c r="G345" i="92" s="1"/>
  <c r="F343" i="92" a="1"/>
  <c r="F343" i="92" s="1"/>
  <c r="E340" i="92"/>
  <c r="G340" i="92" s="1"/>
  <c r="H337" i="92" a="1"/>
  <c r="H337" i="92" s="1"/>
  <c r="H335" i="92" a="1"/>
  <c r="H335" i="92" s="1"/>
  <c r="E334" i="92"/>
  <c r="G334" i="92" s="1"/>
  <c r="E332" i="92"/>
  <c r="G332" i="92" s="1"/>
  <c r="F327" i="92" a="1"/>
  <c r="F327" i="92" s="1"/>
  <c r="H220" i="92" a="1"/>
  <c r="H220" i="92" s="1"/>
  <c r="F179" i="92" a="1"/>
  <c r="F179" i="92" s="1"/>
  <c r="H179" i="92" a="1"/>
  <c r="H179" i="92" s="1"/>
  <c r="F337" i="92" a="1"/>
  <c r="F337" i="92" s="1"/>
  <c r="E309" i="92"/>
  <c r="G309" i="92" s="1"/>
  <c r="E301" i="92"/>
  <c r="G301" i="92" s="1"/>
  <c r="F298" i="92" a="1"/>
  <c r="F298" i="92" s="1"/>
  <c r="F293" i="92" a="1"/>
  <c r="F293" i="92" s="1"/>
  <c r="H286" i="92" a="1"/>
  <c r="H286" i="92" s="1"/>
  <c r="H281" i="92" a="1"/>
  <c r="H281" i="92" s="1"/>
  <c r="F279" i="92" a="1"/>
  <c r="F279" i="92" s="1"/>
  <c r="E269" i="92"/>
  <c r="G269" i="92" s="1"/>
  <c r="F261" i="92" a="1"/>
  <c r="F261" i="92" s="1"/>
  <c r="F253" i="92" a="1"/>
  <c r="F253" i="92" s="1"/>
  <c r="F245" i="92" a="1"/>
  <c r="F245" i="92" s="1"/>
  <c r="F237" i="92" a="1"/>
  <c r="F237" i="92" s="1"/>
  <c r="F229" i="92" a="1"/>
  <c r="F229" i="92" s="1"/>
  <c r="E225" i="92"/>
  <c r="G225" i="92" s="1"/>
  <c r="E203" i="92"/>
  <c r="G203" i="92" s="1"/>
  <c r="E200" i="92"/>
  <c r="G200" i="92" s="1"/>
  <c r="H192" i="92" a="1"/>
  <c r="H192" i="92" s="1"/>
  <c r="H185" i="92" a="1"/>
  <c r="H185" i="92" s="1"/>
  <c r="E147" i="92"/>
  <c r="G147" i="92" s="1"/>
  <c r="F100" i="92" a="1"/>
  <c r="F100" i="92" s="1"/>
  <c r="H100" i="92" a="1"/>
  <c r="H100" i="92" s="1"/>
  <c r="F354" i="92" a="1"/>
  <c r="F354" i="92" s="1"/>
  <c r="F352" i="92" a="1"/>
  <c r="F352" i="92" s="1"/>
  <c r="F350" i="92" a="1"/>
  <c r="F350" i="92" s="1"/>
  <c r="F348" i="92" a="1"/>
  <c r="F348" i="92" s="1"/>
  <c r="F335" i="92" a="1"/>
  <c r="F335" i="92" s="1"/>
  <c r="E293" i="92"/>
  <c r="G293" i="92" s="1"/>
  <c r="E281" i="92"/>
  <c r="G281" i="92" s="1"/>
  <c r="E277" i="92"/>
  <c r="G277" i="92" s="1"/>
  <c r="F274" i="92" a="1"/>
  <c r="F274" i="92" s="1"/>
  <c r="F266" i="92" a="1"/>
  <c r="F266" i="92" s="1"/>
  <c r="E261" i="92"/>
  <c r="G261" i="92" s="1"/>
  <c r="F258" i="92" a="1"/>
  <c r="F258" i="92" s="1"/>
  <c r="E253" i="92"/>
  <c r="G253" i="92" s="1"/>
  <c r="F250" i="92" a="1"/>
  <c r="F250" i="92" s="1"/>
  <c r="E245" i="92"/>
  <c r="G245" i="92" s="1"/>
  <c r="F242" i="92" a="1"/>
  <c r="F242" i="92" s="1"/>
  <c r="E237" i="92"/>
  <c r="G237" i="92" s="1"/>
  <c r="F234" i="92" a="1"/>
  <c r="F234" i="92" s="1"/>
  <c r="E229" i="92"/>
  <c r="G229" i="92" s="1"/>
  <c r="E220" i="92"/>
  <c r="G220" i="92" s="1"/>
  <c r="E176" i="92"/>
  <c r="G176" i="92" s="1"/>
  <c r="E160" i="92"/>
  <c r="G160" i="92" s="1"/>
  <c r="E152" i="92"/>
  <c r="G152" i="92" s="1"/>
  <c r="E149" i="92"/>
  <c r="G149" i="92" s="1"/>
  <c r="H133" i="92" a="1"/>
  <c r="H133" i="92" s="1"/>
  <c r="F144" i="92" a="1"/>
  <c r="F144" i="92" s="1"/>
  <c r="E144" i="92"/>
  <c r="G144" i="92" s="1"/>
  <c r="F141" i="92" a="1"/>
  <c r="F141" i="92" s="1"/>
  <c r="H141" i="92" a="1"/>
  <c r="H141" i="92" s="1"/>
  <c r="E141" i="92"/>
  <c r="G141" i="92" s="1"/>
  <c r="F91" i="92" a="1"/>
  <c r="F91" i="92" s="1"/>
  <c r="E91" i="92"/>
  <c r="G91" i="92" s="1"/>
  <c r="H91" i="92" a="1"/>
  <c r="H91" i="92" s="1"/>
  <c r="E46" i="92"/>
  <c r="G46" i="92" s="1"/>
  <c r="H46" i="92" a="1"/>
  <c r="H46" i="92" s="1"/>
  <c r="E331" i="92"/>
  <c r="G331" i="92" s="1"/>
  <c r="E300" i="92"/>
  <c r="G300" i="92" s="1"/>
  <c r="H278" i="92" a="1"/>
  <c r="H278" i="92" s="1"/>
  <c r="E124" i="92"/>
  <c r="G124" i="92" s="1"/>
  <c r="F124" i="92" a="1"/>
  <c r="F124" i="92" s="1"/>
  <c r="E49" i="92"/>
  <c r="G49" i="92" s="1"/>
  <c r="F49" i="92" a="1"/>
  <c r="F49" i="92" s="1"/>
  <c r="H49" i="92" a="1"/>
  <c r="H49" i="92" s="1"/>
  <c r="E35" i="92"/>
  <c r="G35" i="92" s="1"/>
  <c r="H35" i="92" a="1"/>
  <c r="H35" i="92" s="1"/>
  <c r="E276" i="92"/>
  <c r="G276" i="92" s="1"/>
  <c r="H271" i="92" a="1"/>
  <c r="H271" i="92" s="1"/>
  <c r="E268" i="92"/>
  <c r="G268" i="92" s="1"/>
  <c r="H263" i="92" a="1"/>
  <c r="H263" i="92" s="1"/>
  <c r="E260" i="92"/>
  <c r="G260" i="92" s="1"/>
  <c r="E224" i="92"/>
  <c r="G224" i="92" s="1"/>
  <c r="H217" i="92" a="1"/>
  <c r="H217" i="92" s="1"/>
  <c r="E216" i="92"/>
  <c r="G216" i="92" s="1"/>
  <c r="E208" i="92"/>
  <c r="G208" i="92" s="1"/>
  <c r="H164" i="92" a="1"/>
  <c r="H164" i="92" s="1"/>
  <c r="E140" i="92"/>
  <c r="G140" i="92" s="1"/>
  <c r="H107" i="93" a="1"/>
  <c r="H107" i="93" s="1"/>
  <c r="H343" i="92" a="1"/>
  <c r="H343" i="92" s="1"/>
  <c r="H319" i="92" a="1"/>
  <c r="H319" i="92" s="1"/>
  <c r="H303" i="92" a="1"/>
  <c r="H303" i="92" s="1"/>
  <c r="F297" i="92" a="1"/>
  <c r="F297" i="92" s="1"/>
  <c r="H295" i="92" a="1"/>
  <c r="H295" i="92" s="1"/>
  <c r="F278" i="92" a="1"/>
  <c r="F278" i="92" s="1"/>
  <c r="H273" i="92" a="1"/>
  <c r="H273" i="92" s="1"/>
  <c r="H265" i="92" a="1"/>
  <c r="H265" i="92" s="1"/>
  <c r="H257" i="92" a="1"/>
  <c r="H257" i="92" s="1"/>
  <c r="H249" i="92" a="1"/>
  <c r="H249" i="92" s="1"/>
  <c r="H241" i="92" a="1"/>
  <c r="H241" i="92" s="1"/>
  <c r="H233" i="92" a="1"/>
  <c r="H233" i="92" s="1"/>
  <c r="H225" i="92" a="1"/>
  <c r="H225" i="92" s="1"/>
  <c r="H219" i="92" a="1"/>
  <c r="H219" i="92" s="1"/>
  <c r="H200" i="92" a="1"/>
  <c r="H200" i="92" s="1"/>
  <c r="F339" i="91" a="1"/>
  <c r="F339" i="91" s="1"/>
  <c r="E339" i="91"/>
  <c r="G339" i="91" s="1"/>
  <c r="H339" i="91" a="1"/>
  <c r="H339" i="91" s="1"/>
  <c r="H289" i="92" a="1"/>
  <c r="H289" i="92" s="1"/>
  <c r="H279" i="92" a="1"/>
  <c r="H279" i="92" s="1"/>
  <c r="E273" i="92"/>
  <c r="G273" i="92" s="1"/>
  <c r="F271" i="92" a="1"/>
  <c r="F271" i="92" s="1"/>
  <c r="E265" i="92"/>
  <c r="G265" i="92" s="1"/>
  <c r="F263" i="92" a="1"/>
  <c r="F263" i="92" s="1"/>
  <c r="E257" i="92"/>
  <c r="G257" i="92" s="1"/>
  <c r="E249" i="92"/>
  <c r="G249" i="92" s="1"/>
  <c r="E241" i="92"/>
  <c r="G241" i="92" s="1"/>
  <c r="E233" i="92"/>
  <c r="G233" i="92" s="1"/>
  <c r="E227" i="92"/>
  <c r="G227" i="92" s="1"/>
  <c r="E219" i="92"/>
  <c r="G219" i="92" s="1"/>
  <c r="E217" i="92"/>
  <c r="G217" i="92" s="1"/>
  <c r="H194" i="92" a="1"/>
  <c r="H194" i="92" s="1"/>
  <c r="E179" i="92"/>
  <c r="G179" i="92" s="1"/>
  <c r="H176" i="92" a="1"/>
  <c r="H176" i="92" s="1"/>
  <c r="E132" i="92"/>
  <c r="G132" i="92" s="1"/>
  <c r="H132" i="92" a="1"/>
  <c r="H132" i="92" s="1"/>
  <c r="E128" i="92"/>
  <c r="G128" i="92" s="1"/>
  <c r="H145" i="92" a="1"/>
  <c r="H145" i="92" s="1"/>
  <c r="E93" i="92"/>
  <c r="G93" i="92" s="1"/>
  <c r="E90" i="92"/>
  <c r="G90" i="92" s="1"/>
  <c r="E274" i="91"/>
  <c r="G274" i="91" s="1"/>
  <c r="H241" i="91" a="1"/>
  <c r="H241" i="91" s="1"/>
  <c r="H239" i="91" a="1"/>
  <c r="H239" i="91" s="1"/>
  <c r="H233" i="91" a="1"/>
  <c r="H233" i="91" s="1"/>
  <c r="H231" i="91" a="1"/>
  <c r="H231" i="91" s="1"/>
  <c r="H225" i="91" a="1"/>
  <c r="H225" i="91" s="1"/>
  <c r="E220" i="91"/>
  <c r="G220" i="91" s="1"/>
  <c r="E218" i="91"/>
  <c r="G218" i="91" s="1"/>
  <c r="H216" i="91" a="1"/>
  <c r="H216" i="91" s="1"/>
  <c r="F215" i="91" a="1"/>
  <c r="F215" i="91" s="1"/>
  <c r="E209" i="91"/>
  <c r="G209" i="91" s="1"/>
  <c r="E207" i="91"/>
  <c r="G207" i="91" s="1"/>
  <c r="F183" i="91" a="1"/>
  <c r="F183" i="91" s="1"/>
  <c r="H180" i="91" a="1"/>
  <c r="H180" i="91" s="1"/>
  <c r="H174" i="91" a="1"/>
  <c r="H174" i="91" s="1"/>
  <c r="E172" i="91"/>
  <c r="G172" i="91" s="1"/>
  <c r="H164" i="91" a="1"/>
  <c r="H164" i="91" s="1"/>
  <c r="E163" i="91"/>
  <c r="G163" i="91" s="1"/>
  <c r="F153" i="91" a="1"/>
  <c r="F153" i="91" s="1"/>
  <c r="H150" i="91" a="1"/>
  <c r="H150" i="91" s="1"/>
  <c r="E148" i="91"/>
  <c r="G148" i="91" s="1"/>
  <c r="H140" i="91" a="1"/>
  <c r="H140" i="91" s="1"/>
  <c r="E139" i="91"/>
  <c r="G139" i="91" s="1"/>
  <c r="H132" i="91" a="1"/>
  <c r="H132" i="91" s="1"/>
  <c r="F38" i="91" a="1"/>
  <c r="F38" i="91" s="1"/>
  <c r="H38" i="91" a="1"/>
  <c r="H38" i="91" s="1"/>
  <c r="F29" i="91" a="1"/>
  <c r="F29" i="91" s="1"/>
  <c r="E29" i="91"/>
  <c r="G29" i="91" s="1"/>
  <c r="E226" i="90"/>
  <c r="G226" i="90" s="1"/>
  <c r="F226" i="90" a="1"/>
  <c r="F226" i="90" s="1"/>
  <c r="H226" i="90" a="1"/>
  <c r="H226" i="90" s="1"/>
  <c r="E200" i="90"/>
  <c r="G200" i="90" s="1"/>
  <c r="F200" i="90" a="1"/>
  <c r="F200" i="90" s="1"/>
  <c r="H200" i="90" a="1"/>
  <c r="H200" i="90" s="1"/>
  <c r="H118" i="92" a="1"/>
  <c r="H118" i="92" s="1"/>
  <c r="H88" i="92" a="1"/>
  <c r="H88" i="92" s="1"/>
  <c r="F65" i="92" a="1"/>
  <c r="F65" i="92" s="1"/>
  <c r="H42" i="92" a="1"/>
  <c r="H42" i="92" s="1"/>
  <c r="H335" i="91" a="1"/>
  <c r="H335" i="91" s="1"/>
  <c r="F332" i="91" a="1"/>
  <c r="F332" i="91" s="1"/>
  <c r="F329" i="91" a="1"/>
  <c r="F329" i="91" s="1"/>
  <c r="F314" i="91" a="1"/>
  <c r="F314" i="91" s="1"/>
  <c r="H306" i="91" a="1"/>
  <c r="H306" i="91" s="1"/>
  <c r="H297" i="91" a="1"/>
  <c r="H297" i="91" s="1"/>
  <c r="F293" i="91" a="1"/>
  <c r="F293" i="91" s="1"/>
  <c r="F289" i="91" a="1"/>
  <c r="F289" i="91" s="1"/>
  <c r="F285" i="91" a="1"/>
  <c r="F285" i="91" s="1"/>
  <c r="F281" i="91" a="1"/>
  <c r="F281" i="91" s="1"/>
  <c r="F277" i="91" a="1"/>
  <c r="F277" i="91" s="1"/>
  <c r="H249" i="91" a="1"/>
  <c r="H249" i="91" s="1"/>
  <c r="H247" i="91" a="1"/>
  <c r="H247" i="91" s="1"/>
  <c r="E215" i="91"/>
  <c r="G215" i="91" s="1"/>
  <c r="F200" i="91" a="1"/>
  <c r="F200" i="91" s="1"/>
  <c r="H193" i="91" a="1"/>
  <c r="H193" i="91" s="1"/>
  <c r="H187" i="91" a="1"/>
  <c r="H187" i="91" s="1"/>
  <c r="E183" i="91"/>
  <c r="G183" i="91" s="1"/>
  <c r="F180" i="91" a="1"/>
  <c r="F180" i="91" s="1"/>
  <c r="F178" i="91" a="1"/>
  <c r="F178" i="91" s="1"/>
  <c r="E174" i="91"/>
  <c r="G174" i="91" s="1"/>
  <c r="F164" i="91" a="1"/>
  <c r="F164" i="91" s="1"/>
  <c r="H155" i="91" a="1"/>
  <c r="H155" i="91" s="1"/>
  <c r="E153" i="91"/>
  <c r="G153" i="91" s="1"/>
  <c r="E150" i="91"/>
  <c r="G150" i="91" s="1"/>
  <c r="F140" i="91" a="1"/>
  <c r="F140" i="91" s="1"/>
  <c r="H134" i="91" a="1"/>
  <c r="H134" i="91" s="1"/>
  <c r="F124" i="91" a="1"/>
  <c r="F124" i="91" s="1"/>
  <c r="E116" i="91"/>
  <c r="G116" i="91" s="1"/>
  <c r="H116" i="91" a="1"/>
  <c r="H116" i="91" s="1"/>
  <c r="F108" i="91" a="1"/>
  <c r="F108" i="91" s="1"/>
  <c r="E80" i="91"/>
  <c r="G80" i="91" s="1"/>
  <c r="F80" i="91" a="1"/>
  <c r="F80" i="91" s="1"/>
  <c r="H63" i="91" a="1"/>
  <c r="H63" i="91" s="1"/>
  <c r="F58" i="91" a="1"/>
  <c r="F58" i="91" s="1"/>
  <c r="E53" i="91"/>
  <c r="G53" i="91" s="1"/>
  <c r="F3" i="91" a="1"/>
  <c r="F3" i="91" s="1"/>
  <c r="H3" i="91" a="1"/>
  <c r="H3" i="91" s="1"/>
  <c r="H255" i="90" a="1"/>
  <c r="H255" i="90" s="1"/>
  <c r="E255" i="90"/>
  <c r="G255" i="90" s="1"/>
  <c r="F255" i="90" a="1"/>
  <c r="F255" i="90" s="1"/>
  <c r="H102" i="92" a="1"/>
  <c r="H102" i="92" s="1"/>
  <c r="F309" i="91" a="1"/>
  <c r="F309" i="91" s="1"/>
  <c r="E272" i="91"/>
  <c r="G272" i="91" s="1"/>
  <c r="H257" i="91" a="1"/>
  <c r="H257" i="91" s="1"/>
  <c r="E239" i="91"/>
  <c r="G239" i="91" s="1"/>
  <c r="E231" i="91"/>
  <c r="G231" i="91" s="1"/>
  <c r="F216" i="91" a="1"/>
  <c r="F216" i="91" s="1"/>
  <c r="E187" i="91"/>
  <c r="G187" i="91" s="1"/>
  <c r="E155" i="91"/>
  <c r="G155" i="91" s="1"/>
  <c r="H78" i="91" a="1"/>
  <c r="H78" i="91" s="1"/>
  <c r="E78" i="91"/>
  <c r="G78" i="91" s="1"/>
  <c r="F44" i="91" a="1"/>
  <c r="F44" i="91" s="1"/>
  <c r="E44" i="91"/>
  <c r="G44" i="91" s="1"/>
  <c r="H44" i="91" a="1"/>
  <c r="H44" i="91" s="1"/>
  <c r="F7" i="91" a="1"/>
  <c r="F7" i="91" s="1"/>
  <c r="E7" i="91"/>
  <c r="G7" i="91" s="1"/>
  <c r="H7" i="91" a="1"/>
  <c r="H7" i="91" s="1"/>
  <c r="H356" i="90" a="1"/>
  <c r="H356" i="90" s="1"/>
  <c r="F356" i="90" a="1"/>
  <c r="F356" i="90" s="1"/>
  <c r="H348" i="90" a="1"/>
  <c r="H348" i="90" s="1"/>
  <c r="F348" i="90" a="1"/>
  <c r="F348" i="90" s="1"/>
  <c r="H268" i="90" a="1"/>
  <c r="H268" i="90" s="1"/>
  <c r="F268" i="90" a="1"/>
  <c r="F268" i="90" s="1"/>
  <c r="E205" i="90"/>
  <c r="G205" i="90" s="1"/>
  <c r="F205" i="90" a="1"/>
  <c r="F205" i="90" s="1"/>
  <c r="H205" i="90" a="1"/>
  <c r="H205" i="90" s="1"/>
  <c r="F134" i="91" a="1"/>
  <c r="F134" i="91" s="1"/>
  <c r="H115" i="91" a="1"/>
  <c r="H115" i="91" s="1"/>
  <c r="F98" i="91" a="1"/>
  <c r="F98" i="91" s="1"/>
  <c r="E91" i="91"/>
  <c r="G91" i="91" s="1"/>
  <c r="F91" i="91" a="1"/>
  <c r="F91" i="91" s="1"/>
  <c r="E60" i="91"/>
  <c r="G60" i="91" s="1"/>
  <c r="H60" i="91" a="1"/>
  <c r="H60" i="91" s="1"/>
  <c r="F19" i="91" a="1"/>
  <c r="F19" i="91" s="1"/>
  <c r="E19" i="91"/>
  <c r="G19" i="91" s="1"/>
  <c r="E364" i="90"/>
  <c r="G364" i="90" s="1"/>
  <c r="F364" i="90" a="1"/>
  <c r="F364" i="90" s="1"/>
  <c r="H353" i="90" a="1"/>
  <c r="H353" i="90" s="1"/>
  <c r="F353" i="90" a="1"/>
  <c r="F353" i="90" s="1"/>
  <c r="H345" i="90" a="1"/>
  <c r="H345" i="90" s="1"/>
  <c r="F345" i="90" a="1"/>
  <c r="F345" i="90" s="1"/>
  <c r="H337" i="90" a="1"/>
  <c r="H337" i="90" s="1"/>
  <c r="F337" i="90" a="1"/>
  <c r="F337" i="90" s="1"/>
  <c r="H329" i="90" a="1"/>
  <c r="H329" i="90" s="1"/>
  <c r="F329" i="90" a="1"/>
  <c r="F329" i="90" s="1"/>
  <c r="H305" i="90" a="1"/>
  <c r="H305" i="90" s="1"/>
  <c r="E305" i="90"/>
  <c r="G305" i="90" s="1"/>
  <c r="F305" i="90" a="1"/>
  <c r="F305" i="90" s="1"/>
  <c r="E219" i="90"/>
  <c r="G219" i="90" s="1"/>
  <c r="F219" i="90" a="1"/>
  <c r="F219" i="90" s="1"/>
  <c r="E102" i="92"/>
  <c r="G102" i="92" s="1"/>
  <c r="F61" i="92" a="1"/>
  <c r="F61" i="92" s="1"/>
  <c r="F37" i="92" a="1"/>
  <c r="F37" i="92" s="1"/>
  <c r="E84" i="91"/>
  <c r="G84" i="91" s="1"/>
  <c r="H84" i="91" a="1"/>
  <c r="H84" i="91" s="1"/>
  <c r="H77" i="91" a="1"/>
  <c r="H77" i="91" s="1"/>
  <c r="E77" i="91"/>
  <c r="G77" i="91" s="1"/>
  <c r="H70" i="91" a="1"/>
  <c r="H70" i="91" s="1"/>
  <c r="E70" i="91"/>
  <c r="G70" i="91" s="1"/>
  <c r="H361" i="90" a="1"/>
  <c r="H361" i="90" s="1"/>
  <c r="F361" i="90" a="1"/>
  <c r="F361" i="90" s="1"/>
  <c r="H241" i="90" a="1"/>
  <c r="H241" i="90" s="1"/>
  <c r="E241" i="90"/>
  <c r="G241" i="90" s="1"/>
  <c r="F241" i="90" a="1"/>
  <c r="F241" i="90" s="1"/>
  <c r="H183" i="90" a="1"/>
  <c r="H183" i="90" s="1"/>
  <c r="E183" i="90"/>
  <c r="G183" i="90" s="1"/>
  <c r="F183" i="90" a="1"/>
  <c r="F183" i="90" s="1"/>
  <c r="F313" i="91" a="1"/>
  <c r="F313" i="91" s="1"/>
  <c r="F301" i="91" a="1"/>
  <c r="F301" i="91" s="1"/>
  <c r="E244" i="91"/>
  <c r="G244" i="91" s="1"/>
  <c r="E242" i="91"/>
  <c r="G242" i="91" s="1"/>
  <c r="E240" i="91"/>
  <c r="G240" i="91" s="1"/>
  <c r="E236" i="91"/>
  <c r="G236" i="91" s="1"/>
  <c r="E234" i="91"/>
  <c r="G234" i="91" s="1"/>
  <c r="E232" i="91"/>
  <c r="G232" i="91" s="1"/>
  <c r="E228" i="91"/>
  <c r="G228" i="91" s="1"/>
  <c r="E226" i="91"/>
  <c r="G226" i="91" s="1"/>
  <c r="F224" i="91" a="1"/>
  <c r="F224" i="91" s="1"/>
  <c r="E217" i="91"/>
  <c r="G217" i="91" s="1"/>
  <c r="F192" i="91" a="1"/>
  <c r="F192" i="91" s="1"/>
  <c r="H179" i="91" a="1"/>
  <c r="H179" i="91" s="1"/>
  <c r="E100" i="91"/>
  <c r="G100" i="91" s="1"/>
  <c r="F100" i="91" a="1"/>
  <c r="F100" i="91" s="1"/>
  <c r="E81" i="91"/>
  <c r="G81" i="91" s="1"/>
  <c r="F46" i="91" a="1"/>
  <c r="F46" i="91" s="1"/>
  <c r="E46" i="91"/>
  <c r="G46" i="91" s="1"/>
  <c r="H46" i="91" a="1"/>
  <c r="H46" i="91" s="1"/>
  <c r="F39" i="91" a="1"/>
  <c r="F39" i="91" s="1"/>
  <c r="E39" i="91"/>
  <c r="G39" i="91" s="1"/>
  <c r="H39" i="91" a="1"/>
  <c r="H39" i="91" s="1"/>
  <c r="F21" i="91" a="1"/>
  <c r="F21" i="91" s="1"/>
  <c r="E21" i="91"/>
  <c r="G21" i="91" s="1"/>
  <c r="H151" i="92" a="1"/>
  <c r="H151" i="92" s="1"/>
  <c r="E125" i="92"/>
  <c r="G125" i="92" s="1"/>
  <c r="E110" i="92"/>
  <c r="G110" i="92" s="1"/>
  <c r="H93" i="92" a="1"/>
  <c r="H93" i="92" s="1"/>
  <c r="F41" i="92" a="1"/>
  <c r="F41" i="92" s="1"/>
  <c r="H90" i="91" a="1"/>
  <c r="H90" i="91" s="1"/>
  <c r="H62" i="91" a="1"/>
  <c r="H62" i="91" s="1"/>
  <c r="F62" i="91" a="1"/>
  <c r="F62" i="91" s="1"/>
  <c r="F36" i="91" a="1"/>
  <c r="F36" i="91" s="1"/>
  <c r="H36" i="91" a="1"/>
  <c r="H36" i="91" s="1"/>
  <c r="F27" i="91" a="1"/>
  <c r="F27" i="91" s="1"/>
  <c r="E27" i="91"/>
  <c r="G27" i="91" s="1"/>
  <c r="H295" i="90" a="1"/>
  <c r="H295" i="90" s="1"/>
  <c r="E295" i="90"/>
  <c r="G295" i="90" s="1"/>
  <c r="H281" i="90" a="1"/>
  <c r="H281" i="90" s="1"/>
  <c r="E281" i="90"/>
  <c r="G281" i="90" s="1"/>
  <c r="F281" i="90" a="1"/>
  <c r="F281" i="90" s="1"/>
  <c r="H247" i="90" a="1"/>
  <c r="H247" i="90" s="1"/>
  <c r="E247" i="90"/>
  <c r="G247" i="90" s="1"/>
  <c r="F247" i="90" a="1"/>
  <c r="F247" i="90" s="1"/>
  <c r="H207" i="90" a="1"/>
  <c r="H207" i="90" s="1"/>
  <c r="E207" i="90"/>
  <c r="G207" i="90" s="1"/>
  <c r="F207" i="90" a="1"/>
  <c r="F207" i="90" s="1"/>
  <c r="E338" i="91"/>
  <c r="G338" i="91" s="1"/>
  <c r="H314" i="91" a="1"/>
  <c r="H314" i="91" s="1"/>
  <c r="F305" i="91" a="1"/>
  <c r="F305" i="91" s="1"/>
  <c r="H293" i="91" a="1"/>
  <c r="H293" i="91" s="1"/>
  <c r="H291" i="91" a="1"/>
  <c r="H291" i="91" s="1"/>
  <c r="H289" i="91" a="1"/>
  <c r="H289" i="91" s="1"/>
  <c r="H287" i="91" a="1"/>
  <c r="H287" i="91" s="1"/>
  <c r="H285" i="91" a="1"/>
  <c r="H285" i="91" s="1"/>
  <c r="H283" i="91" a="1"/>
  <c r="H283" i="91" s="1"/>
  <c r="H281" i="91" a="1"/>
  <c r="H281" i="91" s="1"/>
  <c r="H279" i="91" a="1"/>
  <c r="H279" i="91" s="1"/>
  <c r="H277" i="91" a="1"/>
  <c r="H277" i="91" s="1"/>
  <c r="E276" i="91"/>
  <c r="G276" i="91" s="1"/>
  <c r="F220" i="91" a="1"/>
  <c r="F220" i="91" s="1"/>
  <c r="H200" i="91" a="1"/>
  <c r="H200" i="91" s="1"/>
  <c r="H185" i="91" a="1"/>
  <c r="H185" i="91" s="1"/>
  <c r="F127" i="91" a="1"/>
  <c r="F127" i="91" s="1"/>
  <c r="H124" i="91" a="1"/>
  <c r="H124" i="91" s="1"/>
  <c r="H108" i="91" a="1"/>
  <c r="H108" i="91" s="1"/>
  <c r="E99" i="91"/>
  <c r="G99" i="91" s="1"/>
  <c r="H99" i="91" a="1"/>
  <c r="H99" i="91" s="1"/>
  <c r="E92" i="91"/>
  <c r="G92" i="91" s="1"/>
  <c r="H92" i="91" a="1"/>
  <c r="H92" i="91" s="1"/>
  <c r="F90" i="91" a="1"/>
  <c r="F90" i="91" s="1"/>
  <c r="E38" i="91"/>
  <c r="G38" i="91" s="1"/>
  <c r="H233" i="90" a="1"/>
  <c r="H233" i="90" s="1"/>
  <c r="E233" i="90"/>
  <c r="G233" i="90" s="1"/>
  <c r="F233" i="90" a="1"/>
  <c r="F233" i="90" s="1"/>
  <c r="E45" i="91"/>
  <c r="G45" i="91" s="1"/>
  <c r="E14" i="91"/>
  <c r="G14" i="91" s="1"/>
  <c r="E12" i="91"/>
  <c r="G12" i="91" s="1"/>
  <c r="F365" i="90" a="1"/>
  <c r="F365" i="90" s="1"/>
  <c r="E360" i="90"/>
  <c r="G360" i="90" s="1"/>
  <c r="H242" i="90" a="1"/>
  <c r="H242" i="90" s="1"/>
  <c r="H234" i="90" a="1"/>
  <c r="H234" i="90" s="1"/>
  <c r="H131" i="90" a="1"/>
  <c r="H131" i="90" s="1"/>
  <c r="F118" i="90" a="1"/>
  <c r="F118" i="90" s="1"/>
  <c r="H115" i="90" a="1"/>
  <c r="H115" i="90" s="1"/>
  <c r="F107" i="90" a="1"/>
  <c r="F107" i="90" s="1"/>
  <c r="E107" i="90"/>
  <c r="G107" i="90" s="1"/>
  <c r="H257" i="86" a="1"/>
  <c r="H257" i="86" s="1"/>
  <c r="E257" i="86"/>
  <c r="G257" i="86" s="1"/>
  <c r="F257" i="86" a="1"/>
  <c r="F257" i="86" s="1"/>
  <c r="H253" i="86" a="1"/>
  <c r="H253" i="86" s="1"/>
  <c r="F253" i="86" a="1"/>
  <c r="F253" i="86" s="1"/>
  <c r="H366" i="90" a="1"/>
  <c r="H366" i="90" s="1"/>
  <c r="E316" i="90"/>
  <c r="G316" i="90" s="1"/>
  <c r="E314" i="90"/>
  <c r="G314" i="90" s="1"/>
  <c r="H213" i="90" a="1"/>
  <c r="H213" i="90" s="1"/>
  <c r="H178" i="90" a="1"/>
  <c r="H178" i="90" s="1"/>
  <c r="H159" i="90" a="1"/>
  <c r="H159" i="90" s="1"/>
  <c r="H137" i="90" a="1"/>
  <c r="H137" i="90" s="1"/>
  <c r="F135" i="90" a="1"/>
  <c r="F135" i="90" s="1"/>
  <c r="H129" i="90" a="1"/>
  <c r="H129" i="90" s="1"/>
  <c r="E118" i="90"/>
  <c r="G118" i="90" s="1"/>
  <c r="F101" i="90" a="1"/>
  <c r="F101" i="90" s="1"/>
  <c r="E101" i="90"/>
  <c r="G101" i="90" s="1"/>
  <c r="F89" i="90" a="1"/>
  <c r="F89" i="90" s="1"/>
  <c r="F332" i="86" a="1"/>
  <c r="F332" i="86" s="1"/>
  <c r="H332" i="86" a="1"/>
  <c r="H332" i="86" s="1"/>
  <c r="F329" i="86" a="1"/>
  <c r="F329" i="86" s="1"/>
  <c r="H329" i="86" a="1"/>
  <c r="H329" i="86" s="1"/>
  <c r="H260" i="86" a="1"/>
  <c r="H260" i="86" s="1"/>
  <c r="E260" i="86"/>
  <c r="G260" i="86" s="1"/>
  <c r="F260" i="86" a="1"/>
  <c r="F260" i="86" s="1"/>
  <c r="H114" i="91" a="1"/>
  <c r="H114" i="91" s="1"/>
  <c r="F54" i="91" a="1"/>
  <c r="F54" i="91" s="1"/>
  <c r="H52" i="91" a="1"/>
  <c r="H52" i="91" s="1"/>
  <c r="H31" i="91" a="1"/>
  <c r="H31" i="91" s="1"/>
  <c r="F363" i="90" a="1"/>
  <c r="F363" i="90" s="1"/>
  <c r="F355" i="90" a="1"/>
  <c r="F355" i="90" s="1"/>
  <c r="F347" i="90" a="1"/>
  <c r="F347" i="90" s="1"/>
  <c r="F339" i="90" a="1"/>
  <c r="F339" i="90" s="1"/>
  <c r="F331" i="90" a="1"/>
  <c r="F331" i="90" s="1"/>
  <c r="F323" i="90" a="1"/>
  <c r="F323" i="90" s="1"/>
  <c r="F309" i="90" a="1"/>
  <c r="F309" i="90" s="1"/>
  <c r="F290" i="90" a="1"/>
  <c r="F290" i="90" s="1"/>
  <c r="F258" i="90" a="1"/>
  <c r="F258" i="90" s="1"/>
  <c r="F250" i="90" a="1"/>
  <c r="F250" i="90" s="1"/>
  <c r="H244" i="90" a="1"/>
  <c r="H244" i="90" s="1"/>
  <c r="H236" i="90" a="1"/>
  <c r="H236" i="90" s="1"/>
  <c r="H191" i="90" a="1"/>
  <c r="H191" i="90" s="1"/>
  <c r="F171" i="90" a="1"/>
  <c r="F171" i="90" s="1"/>
  <c r="F141" i="90" a="1"/>
  <c r="F141" i="90" s="1"/>
  <c r="H139" i="90" a="1"/>
  <c r="H139" i="90" s="1"/>
  <c r="F137" i="90" a="1"/>
  <c r="F137" i="90" s="1"/>
  <c r="F122" i="90" a="1"/>
  <c r="F122" i="90" s="1"/>
  <c r="F115" i="90" a="1"/>
  <c r="F115" i="90" s="1"/>
  <c r="H106" i="90" a="1"/>
  <c r="H106" i="90" s="1"/>
  <c r="F106" i="90" a="1"/>
  <c r="F106" i="90" s="1"/>
  <c r="F104" i="90" a="1"/>
  <c r="F104" i="90" s="1"/>
  <c r="H104" i="90" a="1"/>
  <c r="H104" i="90" s="1"/>
  <c r="F96" i="90" a="1"/>
  <c r="F96" i="90" s="1"/>
  <c r="E96" i="90"/>
  <c r="G96" i="90" s="1"/>
  <c r="H96" i="90" a="1"/>
  <c r="H96" i="90" s="1"/>
  <c r="E93" i="90"/>
  <c r="G93" i="90" s="1"/>
  <c r="E351" i="86"/>
  <c r="G351" i="86" s="1"/>
  <c r="F351" i="86" a="1"/>
  <c r="F351" i="86" s="1"/>
  <c r="H256" i="86" a="1"/>
  <c r="H256" i="86" s="1"/>
  <c r="E256" i="86"/>
  <c r="G256" i="86" s="1"/>
  <c r="F256" i="86" a="1"/>
  <c r="F256" i="86" s="1"/>
  <c r="H242" i="86" a="1"/>
  <c r="H242" i="86" s="1"/>
  <c r="F242" i="86" a="1"/>
  <c r="F242" i="86" s="1"/>
  <c r="H80" i="90" a="1"/>
  <c r="H80" i="90" s="1"/>
  <c r="F80" i="90" a="1"/>
  <c r="F80" i="90" s="1"/>
  <c r="E77" i="90"/>
  <c r="G77" i="90" s="1"/>
  <c r="F77" i="90" a="1"/>
  <c r="F77" i="90" s="1"/>
  <c r="H348" i="86" a="1"/>
  <c r="H348" i="86" s="1"/>
  <c r="F348" i="86" a="1"/>
  <c r="F348" i="86" s="1"/>
  <c r="F345" i="86" a="1"/>
  <c r="F345" i="86" s="1"/>
  <c r="H345" i="86" a="1"/>
  <c r="H345" i="86" s="1"/>
  <c r="F316" i="86" a="1"/>
  <c r="F316" i="86" s="1"/>
  <c r="E316" i="86"/>
  <c r="G316" i="86" s="1"/>
  <c r="F321" i="90" a="1"/>
  <c r="F321" i="90" s="1"/>
  <c r="F306" i="90" a="1"/>
  <c r="F306" i="90" s="1"/>
  <c r="F297" i="90" a="1"/>
  <c r="F297" i="90" s="1"/>
  <c r="F282" i="90" a="1"/>
  <c r="F282" i="90" s="1"/>
  <c r="F256" i="90" a="1"/>
  <c r="F256" i="90" s="1"/>
  <c r="F248" i="90" a="1"/>
  <c r="F248" i="90" s="1"/>
  <c r="F244" i="90" a="1"/>
  <c r="F244" i="90" s="1"/>
  <c r="F236" i="90" a="1"/>
  <c r="F236" i="90" s="1"/>
  <c r="F221" i="90" a="1"/>
  <c r="F221" i="90" s="1"/>
  <c r="F210" i="90" a="1"/>
  <c r="F210" i="90" s="1"/>
  <c r="F191" i="90" a="1"/>
  <c r="F191" i="90" s="1"/>
  <c r="H186" i="90" a="1"/>
  <c r="H186" i="90" s="1"/>
  <c r="H173" i="90" a="1"/>
  <c r="H173" i="90" s="1"/>
  <c r="H132" i="90" a="1"/>
  <c r="H132" i="90" s="1"/>
  <c r="F126" i="90" a="1"/>
  <c r="F126" i="90" s="1"/>
  <c r="F88" i="90" a="1"/>
  <c r="F88" i="90" s="1"/>
  <c r="E88" i="90"/>
  <c r="G88" i="90" s="1"/>
  <c r="H88" i="90" a="1"/>
  <c r="H88" i="90" s="1"/>
  <c r="F82" i="90" a="1"/>
  <c r="F82" i="90" s="1"/>
  <c r="E82" i="90"/>
  <c r="G82" i="90" s="1"/>
  <c r="F353" i="86" a="1"/>
  <c r="F353" i="86" s="1"/>
  <c r="H341" i="86" a="1"/>
  <c r="H341" i="86" s="1"/>
  <c r="F328" i="86" a="1"/>
  <c r="F328" i="86" s="1"/>
  <c r="H328" i="86" a="1"/>
  <c r="H328" i="86" s="1"/>
  <c r="H73" i="91" a="1"/>
  <c r="H73" i="91" s="1"/>
  <c r="F340" i="90" a="1"/>
  <c r="F340" i="90" s="1"/>
  <c r="F332" i="90" a="1"/>
  <c r="F332" i="90" s="1"/>
  <c r="F324" i="90" a="1"/>
  <c r="F324" i="90" s="1"/>
  <c r="E321" i="90"/>
  <c r="G321" i="90" s="1"/>
  <c r="F317" i="90" a="1"/>
  <c r="F317" i="90" s="1"/>
  <c r="F315" i="90" a="1"/>
  <c r="F315" i="90" s="1"/>
  <c r="E306" i="90"/>
  <c r="G306" i="90" s="1"/>
  <c r="F301" i="90" a="1"/>
  <c r="F301" i="90" s="1"/>
  <c r="E297" i="90"/>
  <c r="G297" i="90" s="1"/>
  <c r="E287" i="90"/>
  <c r="G287" i="90" s="1"/>
  <c r="E282" i="90"/>
  <c r="G282" i="90" s="1"/>
  <c r="F277" i="90" a="1"/>
  <c r="F277" i="90" s="1"/>
  <c r="E267" i="90"/>
  <c r="G267" i="90" s="1"/>
  <c r="F265" i="90" a="1"/>
  <c r="F265" i="90" s="1"/>
  <c r="E256" i="90"/>
  <c r="G256" i="90" s="1"/>
  <c r="F251" i="90" a="1"/>
  <c r="F251" i="90" s="1"/>
  <c r="E248" i="90"/>
  <c r="G248" i="90" s="1"/>
  <c r="F227" i="90" a="1"/>
  <c r="F227" i="90" s="1"/>
  <c r="H216" i="90" a="1"/>
  <c r="H216" i="90" s="1"/>
  <c r="E173" i="90"/>
  <c r="G173" i="90" s="1"/>
  <c r="H153" i="90" a="1"/>
  <c r="H153" i="90" s="1"/>
  <c r="F143" i="90" a="1"/>
  <c r="F143" i="90" s="1"/>
  <c r="H140" i="90" a="1"/>
  <c r="H140" i="90" s="1"/>
  <c r="F132" i="90" a="1"/>
  <c r="F132" i="90" s="1"/>
  <c r="F121" i="90" a="1"/>
  <c r="F121" i="90" s="1"/>
  <c r="H99" i="90" a="1"/>
  <c r="H99" i="90" s="1"/>
  <c r="F79" i="90" a="1"/>
  <c r="F79" i="90" s="1"/>
  <c r="H244" i="86" a="1"/>
  <c r="H244" i="86" s="1"/>
  <c r="E244" i="86"/>
  <c r="G244" i="86" s="1"/>
  <c r="F244" i="86" a="1"/>
  <c r="F244" i="86" s="1"/>
  <c r="E121" i="90"/>
  <c r="G121" i="90" s="1"/>
  <c r="F114" i="90" a="1"/>
  <c r="F114" i="90" s="1"/>
  <c r="E99" i="90"/>
  <c r="G99" i="90" s="1"/>
  <c r="H97" i="90" a="1"/>
  <c r="H97" i="90" s="1"/>
  <c r="E79" i="90"/>
  <c r="G79" i="90" s="1"/>
  <c r="F344" i="86" a="1"/>
  <c r="F344" i="86" s="1"/>
  <c r="H344" i="86" a="1"/>
  <c r="H344" i="86" s="1"/>
  <c r="H324" i="86" a="1"/>
  <c r="H324" i="86" s="1"/>
  <c r="H237" i="86" a="1"/>
  <c r="H237" i="86" s="1"/>
  <c r="F237" i="86" a="1"/>
  <c r="F237" i="86" s="1"/>
  <c r="F102" i="90" a="1"/>
  <c r="F102" i="90" s="1"/>
  <c r="H102" i="90" a="1"/>
  <c r="H102" i="90" s="1"/>
  <c r="H87" i="90" a="1"/>
  <c r="H87" i="90" s="1"/>
  <c r="E87" i="90"/>
  <c r="G87" i="90" s="1"/>
  <c r="F352" i="86" a="1"/>
  <c r="F352" i="86" s="1"/>
  <c r="H349" i="86" a="1"/>
  <c r="H349" i="86" s="1"/>
  <c r="H261" i="86" a="1"/>
  <c r="H261" i="86" s="1"/>
  <c r="F261" i="86" a="1"/>
  <c r="F261" i="86" s="1"/>
  <c r="H207" i="86" a="1"/>
  <c r="H207" i="86" s="1"/>
  <c r="H180" i="86" a="1"/>
  <c r="H180" i="86" s="1"/>
  <c r="H101" i="86" a="1"/>
  <c r="H101" i="86" s="1"/>
  <c r="H73" i="86" a="1"/>
  <c r="H73" i="86" s="1"/>
  <c r="H5" i="86" a="1"/>
  <c r="H5" i="86" s="1"/>
  <c r="F266" i="86" a="1"/>
  <c r="F266" i="86" s="1"/>
  <c r="F258" i="86" a="1"/>
  <c r="F258" i="86" s="1"/>
  <c r="E241" i="86"/>
  <c r="G241" i="86" s="1"/>
  <c r="F236" i="86" a="1"/>
  <c r="F236" i="86" s="1"/>
  <c r="F216" i="86" a="1"/>
  <c r="F216" i="86" s="1"/>
  <c r="H204" i="86" a="1"/>
  <c r="H204" i="86" s="1"/>
  <c r="F201" i="86" a="1"/>
  <c r="F201" i="86" s="1"/>
  <c r="H184" i="86" a="1"/>
  <c r="H184" i="86" s="1"/>
  <c r="F180" i="86" a="1"/>
  <c r="F180" i="86" s="1"/>
  <c r="F176" i="86" a="1"/>
  <c r="F176" i="86" s="1"/>
  <c r="F174" i="86" a="1"/>
  <c r="F174" i="86" s="1"/>
  <c r="E163" i="86"/>
  <c r="G163" i="86" s="1"/>
  <c r="H157" i="86" a="1"/>
  <c r="H157" i="86" s="1"/>
  <c r="F151" i="86" a="1"/>
  <c r="F151" i="86" s="1"/>
  <c r="F149" i="86" a="1"/>
  <c r="F149" i="86" s="1"/>
  <c r="F143" i="86" a="1"/>
  <c r="F143" i="86" s="1"/>
  <c r="F128" i="86" a="1"/>
  <c r="F128" i="86" s="1"/>
  <c r="F87" i="86" a="1"/>
  <c r="F87" i="86" s="1"/>
  <c r="F67" i="86" a="1"/>
  <c r="F67" i="86" s="1"/>
  <c r="E65" i="86"/>
  <c r="G65" i="86" s="1"/>
  <c r="H60" i="86" a="1"/>
  <c r="H60" i="86" s="1"/>
  <c r="F52" i="86" a="1"/>
  <c r="F52" i="86" s="1"/>
  <c r="F39" i="86" a="1"/>
  <c r="F39" i="86" s="1"/>
  <c r="H25" i="86" a="1"/>
  <c r="H25" i="86" s="1"/>
  <c r="E236" i="86"/>
  <c r="G236" i="86" s="1"/>
  <c r="F234" i="86" a="1"/>
  <c r="F234" i="86" s="1"/>
  <c r="F221" i="86" a="1"/>
  <c r="F221" i="86" s="1"/>
  <c r="E216" i="86"/>
  <c r="G216" i="86" s="1"/>
  <c r="F204" i="86" a="1"/>
  <c r="F204" i="86" s="1"/>
  <c r="H193" i="86" a="1"/>
  <c r="H193" i="86" s="1"/>
  <c r="F189" i="86" a="1"/>
  <c r="F189" i="86" s="1"/>
  <c r="F184" i="86" a="1"/>
  <c r="F184" i="86" s="1"/>
  <c r="F182" i="86" a="1"/>
  <c r="F182" i="86" s="1"/>
  <c r="E157" i="86"/>
  <c r="G157" i="86" s="1"/>
  <c r="F136" i="86" a="1"/>
  <c r="F136" i="86" s="1"/>
  <c r="F126" i="86" a="1"/>
  <c r="F126" i="86" s="1"/>
  <c r="H107" i="86" a="1"/>
  <c r="H107" i="86" s="1"/>
  <c r="F101" i="86" a="1"/>
  <c r="F101" i="86" s="1"/>
  <c r="H79" i="86" a="1"/>
  <c r="H79" i="86" s="1"/>
  <c r="E73" i="86"/>
  <c r="G73" i="86" s="1"/>
  <c r="E67" i="86"/>
  <c r="G67" i="86" s="1"/>
  <c r="F60" i="86" a="1"/>
  <c r="F60" i="86" s="1"/>
  <c r="E39" i="86"/>
  <c r="G39" i="86" s="1"/>
  <c r="H34" i="86" a="1"/>
  <c r="H34" i="86" s="1"/>
  <c r="F32" i="86" a="1"/>
  <c r="F32" i="86" s="1"/>
  <c r="H210" i="86" a="1"/>
  <c r="H210" i="86" s="1"/>
  <c r="H208" i="86" a="1"/>
  <c r="H208" i="86" s="1"/>
  <c r="H185" i="86" a="1"/>
  <c r="H185" i="86" s="1"/>
  <c r="H129" i="86" a="1"/>
  <c r="H129" i="86" s="1"/>
  <c r="H109" i="86" a="1"/>
  <c r="H109" i="86" s="1"/>
  <c r="H49" i="86" a="1"/>
  <c r="H49" i="86" s="1"/>
  <c r="H81" i="90" a="1"/>
  <c r="H81" i="90" s="1"/>
  <c r="F217" i="86" a="1"/>
  <c r="F217" i="86" s="1"/>
  <c r="H212" i="86" a="1"/>
  <c r="H212" i="86" s="1"/>
  <c r="F196" i="86" a="1"/>
  <c r="F196" i="86" s="1"/>
  <c r="H186" i="86" a="1"/>
  <c r="H186" i="86" s="1"/>
  <c r="H175" i="86" a="1"/>
  <c r="H175" i="86" s="1"/>
  <c r="H137" i="86" a="1"/>
  <c r="H137" i="86" s="1"/>
  <c r="H131" i="86" a="1"/>
  <c r="H131" i="86" s="1"/>
  <c r="H84" i="86" a="1"/>
  <c r="H84" i="86" s="1"/>
  <c r="F79" i="86" a="1"/>
  <c r="F79" i="86" s="1"/>
  <c r="H68" i="86" a="1"/>
  <c r="H68" i="86" s="1"/>
  <c r="F51" i="86" a="1"/>
  <c r="F51" i="86" s="1"/>
  <c r="H47" i="86" a="1"/>
  <c r="H47" i="86" s="1"/>
  <c r="H17" i="86" a="1"/>
  <c r="H17" i="86" s="1"/>
  <c r="H317" i="86" a="1"/>
  <c r="H317" i="86" s="1"/>
  <c r="F265" i="86" a="1"/>
  <c r="F265" i="86" s="1"/>
  <c r="F240" i="86" a="1"/>
  <c r="F240" i="86" s="1"/>
  <c r="F225" i="86" a="1"/>
  <c r="F225" i="86" s="1"/>
  <c r="E217" i="86"/>
  <c r="G217" i="86" s="1"/>
  <c r="F210" i="86" a="1"/>
  <c r="F210" i="86" s="1"/>
  <c r="F208" i="86" a="1"/>
  <c r="F208" i="86" s="1"/>
  <c r="H200" i="86" a="1"/>
  <c r="H200" i="86" s="1"/>
  <c r="F193" i="86" a="1"/>
  <c r="F193" i="86" s="1"/>
  <c r="F185" i="86" a="1"/>
  <c r="F185" i="86" s="1"/>
  <c r="F181" i="86" a="1"/>
  <c r="F181" i="86" s="1"/>
  <c r="F173" i="86" a="1"/>
  <c r="F173" i="86" s="1"/>
  <c r="F162" i="86" a="1"/>
  <c r="F162" i="86" s="1"/>
  <c r="H139" i="86" a="1"/>
  <c r="H139" i="86" s="1"/>
  <c r="E131" i="86"/>
  <c r="G131" i="86" s="1"/>
  <c r="H123" i="86" a="1"/>
  <c r="H123" i="86" s="1"/>
  <c r="H113" i="86" a="1"/>
  <c r="H113" i="86" s="1"/>
  <c r="H110" i="86" a="1"/>
  <c r="H110" i="86" s="1"/>
  <c r="F109" i="86" a="1"/>
  <c r="F109" i="86" s="1"/>
  <c r="F107" i="86" a="1"/>
  <c r="F107" i="86" s="1"/>
  <c r="H86" i="86" a="1"/>
  <c r="H86" i="86" s="1"/>
  <c r="H76" i="86" a="1"/>
  <c r="H76" i="86" s="1"/>
  <c r="F68" i="86" a="1"/>
  <c r="F68" i="86" s="1"/>
  <c r="F59" i="86" a="1"/>
  <c r="F59" i="86" s="1"/>
  <c r="E51" i="86"/>
  <c r="G51" i="86" s="1"/>
  <c r="E49" i="86"/>
  <c r="G49" i="86" s="1"/>
  <c r="H44" i="86" a="1"/>
  <c r="H44" i="86" s="1"/>
  <c r="H33" i="86" a="1"/>
  <c r="H33" i="86" s="1"/>
  <c r="H13" i="86" a="1"/>
  <c r="H13" i="86" s="1"/>
  <c r="E3" i="86"/>
  <c r="G3" i="86" s="1"/>
  <c r="E133" i="86"/>
  <c r="G133" i="86" s="1"/>
  <c r="AF51" i="106"/>
  <c r="AF50" i="106"/>
  <c r="AF49" i="106"/>
  <c r="AF48" i="106"/>
  <c r="AF47" i="106"/>
  <c r="AF46" i="106"/>
  <c r="AF45" i="106"/>
  <c r="AF44" i="106"/>
  <c r="AF43" i="106"/>
  <c r="AF42" i="106"/>
  <c r="AF41" i="106"/>
  <c r="AF40" i="106"/>
  <c r="AF39" i="106"/>
  <c r="FL22" i="106"/>
  <c r="E312" i="86"/>
  <c r="G312" i="86" s="1"/>
  <c r="F312" i="86" a="1"/>
  <c r="F312" i="86" s="1"/>
  <c r="E304" i="86"/>
  <c r="G304" i="86" s="1"/>
  <c r="F304" i="86" a="1"/>
  <c r="F304" i="86" s="1"/>
  <c r="E296" i="86"/>
  <c r="G296" i="86" s="1"/>
  <c r="F296" i="86" a="1"/>
  <c r="F296" i="86" s="1"/>
  <c r="E288" i="86"/>
  <c r="G288" i="86" s="1"/>
  <c r="F288" i="86" a="1"/>
  <c r="F288" i="86" s="1"/>
  <c r="E280" i="86"/>
  <c r="G280" i="86" s="1"/>
  <c r="F280" i="86" a="1"/>
  <c r="F280" i="86" s="1"/>
  <c r="E272" i="86"/>
  <c r="G272" i="86" s="1"/>
  <c r="F272" i="86" a="1"/>
  <c r="F272" i="86" s="1"/>
  <c r="E206" i="86"/>
  <c r="G206" i="86" s="1"/>
  <c r="H206" i="86" a="1"/>
  <c r="H206" i="86" s="1"/>
  <c r="H366" i="86" a="1"/>
  <c r="H366" i="86" s="1"/>
  <c r="H365" i="86" a="1"/>
  <c r="H365" i="86" s="1"/>
  <c r="H364" i="86" a="1"/>
  <c r="H364" i="86" s="1"/>
  <c r="H363" i="86" a="1"/>
  <c r="H363" i="86" s="1"/>
  <c r="H362" i="86" a="1"/>
  <c r="H362" i="86" s="1"/>
  <c r="H361" i="86" a="1"/>
  <c r="H361" i="86" s="1"/>
  <c r="H360" i="86" a="1"/>
  <c r="H360" i="86" s="1"/>
  <c r="H359" i="86" a="1"/>
  <c r="H359" i="86" s="1"/>
  <c r="H358" i="86" a="1"/>
  <c r="H358" i="86" s="1"/>
  <c r="H357" i="86" a="1"/>
  <c r="H357" i="86" s="1"/>
  <c r="H356" i="86" a="1"/>
  <c r="H356" i="86" s="1"/>
  <c r="H355" i="86" a="1"/>
  <c r="H355" i="86" s="1"/>
  <c r="H354" i="86" a="1"/>
  <c r="H354" i="86" s="1"/>
  <c r="H353" i="86" a="1"/>
  <c r="H353" i="86" s="1"/>
  <c r="H352" i="86" a="1"/>
  <c r="H352" i="86" s="1"/>
  <c r="H351" i="86" a="1"/>
  <c r="H351" i="86" s="1"/>
  <c r="H350" i="86" a="1"/>
  <c r="H350" i="86" s="1"/>
  <c r="E347" i="86"/>
  <c r="G347" i="86" s="1"/>
  <c r="E343" i="86"/>
  <c r="G343" i="86" s="1"/>
  <c r="E339" i="86"/>
  <c r="G339" i="86" s="1"/>
  <c r="E335" i="86"/>
  <c r="G335" i="86" s="1"/>
  <c r="E331" i="86"/>
  <c r="G331" i="86" s="1"/>
  <c r="E327" i="86"/>
  <c r="G327" i="86" s="1"/>
  <c r="E323" i="86"/>
  <c r="G323" i="86" s="1"/>
  <c r="E315" i="86"/>
  <c r="G315" i="86" s="1"/>
  <c r="F315" i="86" a="1"/>
  <c r="F315" i="86" s="1"/>
  <c r="E307" i="86"/>
  <c r="G307" i="86" s="1"/>
  <c r="F307" i="86" a="1"/>
  <c r="F307" i="86" s="1"/>
  <c r="E299" i="86"/>
  <c r="G299" i="86" s="1"/>
  <c r="F299" i="86" a="1"/>
  <c r="F299" i="86" s="1"/>
  <c r="E291" i="86"/>
  <c r="G291" i="86" s="1"/>
  <c r="F291" i="86" a="1"/>
  <c r="F291" i="86" s="1"/>
  <c r="E283" i="86"/>
  <c r="G283" i="86" s="1"/>
  <c r="F283" i="86" a="1"/>
  <c r="F283" i="86" s="1"/>
  <c r="E275" i="86"/>
  <c r="G275" i="86" s="1"/>
  <c r="F275" i="86" a="1"/>
  <c r="F275" i="86" s="1"/>
  <c r="E267" i="86"/>
  <c r="G267" i="86" s="1"/>
  <c r="F267" i="86" a="1"/>
  <c r="F267" i="86" s="1"/>
  <c r="H254" i="86" a="1"/>
  <c r="H254" i="86" s="1"/>
  <c r="E254" i="86"/>
  <c r="G254" i="86" s="1"/>
  <c r="F254" i="86" a="1"/>
  <c r="F254" i="86" s="1"/>
  <c r="H247" i="86" a="1"/>
  <c r="H247" i="86" s="1"/>
  <c r="F247" i="86" a="1"/>
  <c r="F247" i="86" s="1"/>
  <c r="E310" i="86"/>
  <c r="G310" i="86" s="1"/>
  <c r="F310" i="86" a="1"/>
  <c r="F310" i="86" s="1"/>
  <c r="E302" i="86"/>
  <c r="G302" i="86" s="1"/>
  <c r="F302" i="86" a="1"/>
  <c r="F302" i="86" s="1"/>
  <c r="E294" i="86"/>
  <c r="G294" i="86" s="1"/>
  <c r="F294" i="86" a="1"/>
  <c r="F294" i="86" s="1"/>
  <c r="E286" i="86"/>
  <c r="G286" i="86" s="1"/>
  <c r="F286" i="86" a="1"/>
  <c r="F286" i="86" s="1"/>
  <c r="E278" i="86"/>
  <c r="G278" i="86" s="1"/>
  <c r="F278" i="86" a="1"/>
  <c r="F278" i="86" s="1"/>
  <c r="E270" i="86"/>
  <c r="G270" i="86" s="1"/>
  <c r="F270" i="86" a="1"/>
  <c r="F270" i="86" s="1"/>
  <c r="H239" i="86" a="1"/>
  <c r="H239" i="86" s="1"/>
  <c r="F239" i="86" a="1"/>
  <c r="F239" i="86" s="1"/>
  <c r="E203" i="86"/>
  <c r="G203" i="86" s="1"/>
  <c r="F203" i="86" a="1"/>
  <c r="F203" i="86" s="1"/>
  <c r="H203" i="86" a="1"/>
  <c r="H203" i="86" s="1"/>
  <c r="E348" i="86"/>
  <c r="G348" i="86" s="1"/>
  <c r="E344" i="86"/>
  <c r="G344" i="86" s="1"/>
  <c r="E340" i="86"/>
  <c r="G340" i="86" s="1"/>
  <c r="E336" i="86"/>
  <c r="G336" i="86" s="1"/>
  <c r="E332" i="86"/>
  <c r="G332" i="86" s="1"/>
  <c r="E328" i="86"/>
  <c r="G328" i="86" s="1"/>
  <c r="E324" i="86"/>
  <c r="G324" i="86" s="1"/>
  <c r="E320" i="86"/>
  <c r="G320" i="86" s="1"/>
  <c r="E313" i="86"/>
  <c r="G313" i="86" s="1"/>
  <c r="F313" i="86" a="1"/>
  <c r="F313" i="86" s="1"/>
  <c r="E305" i="86"/>
  <c r="G305" i="86" s="1"/>
  <c r="F305" i="86" a="1"/>
  <c r="F305" i="86" s="1"/>
  <c r="E297" i="86"/>
  <c r="G297" i="86" s="1"/>
  <c r="F297" i="86" a="1"/>
  <c r="F297" i="86" s="1"/>
  <c r="E289" i="86"/>
  <c r="G289" i="86" s="1"/>
  <c r="F289" i="86" a="1"/>
  <c r="F289" i="86" s="1"/>
  <c r="E281" i="86"/>
  <c r="G281" i="86" s="1"/>
  <c r="F281" i="86" a="1"/>
  <c r="F281" i="86" s="1"/>
  <c r="E273" i="86"/>
  <c r="G273" i="86" s="1"/>
  <c r="F273" i="86" a="1"/>
  <c r="F273" i="86" s="1"/>
  <c r="H246" i="86" a="1"/>
  <c r="H246" i="86" s="1"/>
  <c r="E246" i="86"/>
  <c r="G246" i="86" s="1"/>
  <c r="F246" i="86" a="1"/>
  <c r="F246" i="86" s="1"/>
  <c r="H231" i="86" a="1"/>
  <c r="H231" i="86" s="1"/>
  <c r="F231" i="86" a="1"/>
  <c r="F231" i="86" s="1"/>
  <c r="F366" i="86" a="1"/>
  <c r="F366" i="86" s="1"/>
  <c r="F365" i="86" a="1"/>
  <c r="F365" i="86" s="1"/>
  <c r="F364" i="86" a="1"/>
  <c r="F364" i="86" s="1"/>
  <c r="F363" i="86" a="1"/>
  <c r="F363" i="86" s="1"/>
  <c r="F362" i="86" a="1"/>
  <c r="F362" i="86" s="1"/>
  <c r="F361" i="86" a="1"/>
  <c r="F361" i="86" s="1"/>
  <c r="F360" i="86" a="1"/>
  <c r="F360" i="86" s="1"/>
  <c r="F359" i="86" a="1"/>
  <c r="F359" i="86" s="1"/>
  <c r="F358" i="86" a="1"/>
  <c r="F358" i="86" s="1"/>
  <c r="F357" i="86" a="1"/>
  <c r="F357" i="86" s="1"/>
  <c r="F356" i="86" a="1"/>
  <c r="F356" i="86" s="1"/>
  <c r="F355" i="86" a="1"/>
  <c r="F355" i="86" s="1"/>
  <c r="H346" i="86" a="1"/>
  <c r="H346" i="86" s="1"/>
  <c r="H342" i="86" a="1"/>
  <c r="H342" i="86" s="1"/>
  <c r="H338" i="86" a="1"/>
  <c r="H338" i="86" s="1"/>
  <c r="H334" i="86" a="1"/>
  <c r="H334" i="86" s="1"/>
  <c r="H330" i="86" a="1"/>
  <c r="H330" i="86" s="1"/>
  <c r="H326" i="86" a="1"/>
  <c r="H326" i="86" s="1"/>
  <c r="H322" i="86" a="1"/>
  <c r="H322" i="86" s="1"/>
  <c r="H318" i="86" a="1"/>
  <c r="H318" i="86" s="1"/>
  <c r="E308" i="86"/>
  <c r="G308" i="86" s="1"/>
  <c r="F308" i="86" a="1"/>
  <c r="F308" i="86" s="1"/>
  <c r="E300" i="86"/>
  <c r="G300" i="86" s="1"/>
  <c r="F300" i="86" a="1"/>
  <c r="F300" i="86" s="1"/>
  <c r="E292" i="86"/>
  <c r="G292" i="86" s="1"/>
  <c r="F292" i="86" a="1"/>
  <c r="F292" i="86" s="1"/>
  <c r="E284" i="86"/>
  <c r="G284" i="86" s="1"/>
  <c r="F284" i="86" a="1"/>
  <c r="F284" i="86" s="1"/>
  <c r="E276" i="86"/>
  <c r="G276" i="86" s="1"/>
  <c r="F276" i="86" a="1"/>
  <c r="F276" i="86" s="1"/>
  <c r="E268" i="86"/>
  <c r="G268" i="86" s="1"/>
  <c r="F268" i="86" a="1"/>
  <c r="F268" i="86" s="1"/>
  <c r="H263" i="86" a="1"/>
  <c r="H263" i="86" s="1"/>
  <c r="F263" i="86" a="1"/>
  <c r="F263" i="86" s="1"/>
  <c r="H259" i="86" a="1"/>
  <c r="H259" i="86" s="1"/>
  <c r="E259" i="86"/>
  <c r="G259" i="86" s="1"/>
  <c r="F259" i="86" a="1"/>
  <c r="F259" i="86" s="1"/>
  <c r="H238" i="86" a="1"/>
  <c r="H238" i="86" s="1"/>
  <c r="E238" i="86"/>
  <c r="G238" i="86" s="1"/>
  <c r="F238" i="86" a="1"/>
  <c r="F238" i="86" s="1"/>
  <c r="E211" i="86"/>
  <c r="G211" i="86" s="1"/>
  <c r="F211" i="86" a="1"/>
  <c r="F211" i="86" s="1"/>
  <c r="H211" i="86" a="1"/>
  <c r="H211" i="86" s="1"/>
  <c r="E345" i="86"/>
  <c r="G345" i="86" s="1"/>
  <c r="E341" i="86"/>
  <c r="G341" i="86" s="1"/>
  <c r="E337" i="86"/>
  <c r="G337" i="86" s="1"/>
  <c r="E333" i="86"/>
  <c r="G333" i="86" s="1"/>
  <c r="E329" i="86"/>
  <c r="G329" i="86" s="1"/>
  <c r="E325" i="86"/>
  <c r="G325" i="86" s="1"/>
  <c r="E321" i="86"/>
  <c r="G321" i="86" s="1"/>
  <c r="H312" i="86" a="1"/>
  <c r="H312" i="86" s="1"/>
  <c r="E311" i="86"/>
  <c r="G311" i="86" s="1"/>
  <c r="F311" i="86" a="1"/>
  <c r="F311" i="86" s="1"/>
  <c r="H304" i="86" a="1"/>
  <c r="H304" i="86" s="1"/>
  <c r="E303" i="86"/>
  <c r="G303" i="86" s="1"/>
  <c r="F303" i="86" a="1"/>
  <c r="F303" i="86" s="1"/>
  <c r="H296" i="86" a="1"/>
  <c r="H296" i="86" s="1"/>
  <c r="E295" i="86"/>
  <c r="G295" i="86" s="1"/>
  <c r="F295" i="86" a="1"/>
  <c r="F295" i="86" s="1"/>
  <c r="H288" i="86" a="1"/>
  <c r="H288" i="86" s="1"/>
  <c r="E287" i="86"/>
  <c r="G287" i="86" s="1"/>
  <c r="F287" i="86" a="1"/>
  <c r="F287" i="86" s="1"/>
  <c r="H280" i="86" a="1"/>
  <c r="H280" i="86" s="1"/>
  <c r="E279" i="86"/>
  <c r="G279" i="86" s="1"/>
  <c r="F279" i="86" a="1"/>
  <c r="F279" i="86" s="1"/>
  <c r="H272" i="86" a="1"/>
  <c r="H272" i="86" s="1"/>
  <c r="E271" i="86"/>
  <c r="G271" i="86" s="1"/>
  <c r="F271" i="86" a="1"/>
  <c r="F271" i="86" s="1"/>
  <c r="H230" i="86" a="1"/>
  <c r="H230" i="86" s="1"/>
  <c r="E230" i="86"/>
  <c r="G230" i="86" s="1"/>
  <c r="F230" i="86" a="1"/>
  <c r="F230" i="86" s="1"/>
  <c r="H223" i="86" a="1"/>
  <c r="H223" i="86" s="1"/>
  <c r="F223" i="86" a="1"/>
  <c r="F223" i="86" s="1"/>
  <c r="H347" i="86" a="1"/>
  <c r="H347" i="86" s="1"/>
  <c r="H343" i="86" a="1"/>
  <c r="H343" i="86" s="1"/>
  <c r="H339" i="86" a="1"/>
  <c r="H339" i="86" s="1"/>
  <c r="H335" i="86" a="1"/>
  <c r="H335" i="86" s="1"/>
  <c r="H331" i="86" a="1"/>
  <c r="H331" i="86" s="1"/>
  <c r="H327" i="86" a="1"/>
  <c r="H327" i="86" s="1"/>
  <c r="H323" i="86" a="1"/>
  <c r="H323" i="86" s="1"/>
  <c r="H319" i="86" a="1"/>
  <c r="H319" i="86" s="1"/>
  <c r="H315" i="86" a="1"/>
  <c r="H315" i="86" s="1"/>
  <c r="E314" i="86"/>
  <c r="G314" i="86" s="1"/>
  <c r="F314" i="86" a="1"/>
  <c r="F314" i="86" s="1"/>
  <c r="H307" i="86" a="1"/>
  <c r="H307" i="86" s="1"/>
  <c r="E306" i="86"/>
  <c r="G306" i="86" s="1"/>
  <c r="F306" i="86" a="1"/>
  <c r="F306" i="86" s="1"/>
  <c r="H299" i="86" a="1"/>
  <c r="H299" i="86" s="1"/>
  <c r="E298" i="86"/>
  <c r="G298" i="86" s="1"/>
  <c r="F298" i="86" a="1"/>
  <c r="F298" i="86" s="1"/>
  <c r="H291" i="86" a="1"/>
  <c r="H291" i="86" s="1"/>
  <c r="E290" i="86"/>
  <c r="G290" i="86" s="1"/>
  <c r="F290" i="86" a="1"/>
  <c r="F290" i="86" s="1"/>
  <c r="H283" i="86" a="1"/>
  <c r="H283" i="86" s="1"/>
  <c r="E282" i="86"/>
  <c r="G282" i="86" s="1"/>
  <c r="F282" i="86" a="1"/>
  <c r="F282" i="86" s="1"/>
  <c r="H275" i="86" a="1"/>
  <c r="H275" i="86" s="1"/>
  <c r="E274" i="86"/>
  <c r="G274" i="86" s="1"/>
  <c r="F274" i="86" a="1"/>
  <c r="F274" i="86" s="1"/>
  <c r="H267" i="86" a="1"/>
  <c r="H267" i="86" s="1"/>
  <c r="E192" i="86"/>
  <c r="G192" i="86" s="1"/>
  <c r="H192" i="86" a="1"/>
  <c r="H192" i="86" s="1"/>
  <c r="E346" i="86"/>
  <c r="G346" i="86" s="1"/>
  <c r="E342" i="86"/>
  <c r="G342" i="86" s="1"/>
  <c r="E338" i="86"/>
  <c r="G338" i="86" s="1"/>
  <c r="E334" i="86"/>
  <c r="G334" i="86" s="1"/>
  <c r="E330" i="86"/>
  <c r="G330" i="86" s="1"/>
  <c r="E326" i="86"/>
  <c r="G326" i="86" s="1"/>
  <c r="E322" i="86"/>
  <c r="G322" i="86" s="1"/>
  <c r="E318" i="86"/>
  <c r="G318" i="86" s="1"/>
  <c r="H310" i="86" a="1"/>
  <c r="H310" i="86" s="1"/>
  <c r="E309" i="86"/>
  <c r="G309" i="86" s="1"/>
  <c r="F309" i="86" a="1"/>
  <c r="F309" i="86" s="1"/>
  <c r="H302" i="86" a="1"/>
  <c r="H302" i="86" s="1"/>
  <c r="E301" i="86"/>
  <c r="G301" i="86" s="1"/>
  <c r="F301" i="86" a="1"/>
  <c r="F301" i="86" s="1"/>
  <c r="H294" i="86" a="1"/>
  <c r="H294" i="86" s="1"/>
  <c r="E293" i="86"/>
  <c r="G293" i="86" s="1"/>
  <c r="F293" i="86" a="1"/>
  <c r="F293" i="86" s="1"/>
  <c r="H286" i="86" a="1"/>
  <c r="H286" i="86" s="1"/>
  <c r="E285" i="86"/>
  <c r="G285" i="86" s="1"/>
  <c r="F285" i="86" a="1"/>
  <c r="F285" i="86" s="1"/>
  <c r="H278" i="86" a="1"/>
  <c r="H278" i="86" s="1"/>
  <c r="E277" i="86"/>
  <c r="G277" i="86" s="1"/>
  <c r="F277" i="86" a="1"/>
  <c r="F277" i="86" s="1"/>
  <c r="H270" i="86" a="1"/>
  <c r="H270" i="86" s="1"/>
  <c r="E269" i="86"/>
  <c r="G269" i="86" s="1"/>
  <c r="F269" i="86" a="1"/>
  <c r="F269" i="86" s="1"/>
  <c r="H262" i="86" a="1"/>
  <c r="H262" i="86" s="1"/>
  <c r="E262" i="86"/>
  <c r="G262" i="86" s="1"/>
  <c r="F262" i="86" a="1"/>
  <c r="F262" i="86" s="1"/>
  <c r="H255" i="86" a="1"/>
  <c r="H255" i="86" s="1"/>
  <c r="F255" i="86" a="1"/>
  <c r="F255" i="86" s="1"/>
  <c r="H222" i="86" a="1"/>
  <c r="H222" i="86" s="1"/>
  <c r="E222" i="86"/>
  <c r="G222" i="86" s="1"/>
  <c r="F222" i="86" a="1"/>
  <c r="F222" i="86" s="1"/>
  <c r="H215" i="86" a="1"/>
  <c r="H215" i="86" s="1"/>
  <c r="F215" i="86" a="1"/>
  <c r="F215" i="86" s="1"/>
  <c r="F206" i="86" a="1"/>
  <c r="F206" i="86" s="1"/>
  <c r="E187" i="86"/>
  <c r="G187" i="86" s="1"/>
  <c r="F187" i="86" a="1"/>
  <c r="F187" i="86" s="1"/>
  <c r="H187" i="86" a="1"/>
  <c r="H187" i="86" s="1"/>
  <c r="H213" i="86" a="1"/>
  <c r="H213" i="86" s="1"/>
  <c r="E179" i="86"/>
  <c r="G179" i="86" s="1"/>
  <c r="F179" i="86" a="1"/>
  <c r="F179" i="86" s="1"/>
  <c r="E171" i="86"/>
  <c r="G171" i="86" s="1"/>
  <c r="F171" i="86" a="1"/>
  <c r="F171" i="86" s="1"/>
  <c r="H171" i="86" a="1"/>
  <c r="H171" i="86" s="1"/>
  <c r="E266" i="86"/>
  <c r="G266" i="86" s="1"/>
  <c r="E258" i="86"/>
  <c r="G258" i="86" s="1"/>
  <c r="F251" i="86" a="1"/>
  <c r="F251" i="86" s="1"/>
  <c r="E250" i="86"/>
  <c r="G250" i="86" s="1"/>
  <c r="F243" i="86" a="1"/>
  <c r="F243" i="86" s="1"/>
  <c r="E242" i="86"/>
  <c r="G242" i="86" s="1"/>
  <c r="F235" i="86" a="1"/>
  <c r="F235" i="86" s="1"/>
  <c r="E234" i="86"/>
  <c r="G234" i="86" s="1"/>
  <c r="F227" i="86" a="1"/>
  <c r="F227" i="86" s="1"/>
  <c r="E226" i="86"/>
  <c r="G226" i="86" s="1"/>
  <c r="F219" i="86" a="1"/>
  <c r="F219" i="86" s="1"/>
  <c r="E218" i="86"/>
  <c r="G218" i="86" s="1"/>
  <c r="H209" i="86" a="1"/>
  <c r="H209" i="86" s="1"/>
  <c r="F207" i="86" a="1"/>
  <c r="F207" i="86" s="1"/>
  <c r="F188" i="86" a="1"/>
  <c r="F188" i="86" s="1"/>
  <c r="E251" i="86"/>
  <c r="G251" i="86" s="1"/>
  <c r="E243" i="86"/>
  <c r="G243" i="86" s="1"/>
  <c r="E235" i="86"/>
  <c r="G235" i="86" s="1"/>
  <c r="E227" i="86"/>
  <c r="G227" i="86" s="1"/>
  <c r="E219" i="86"/>
  <c r="G219" i="86" s="1"/>
  <c r="F213" i="86" a="1"/>
  <c r="F213" i="86" s="1"/>
  <c r="F200" i="86" a="1"/>
  <c r="F200" i="86" s="1"/>
  <c r="E156" i="86"/>
  <c r="G156" i="86" s="1"/>
  <c r="F156" i="86" a="1"/>
  <c r="F156" i="86" s="1"/>
  <c r="H156" i="86" a="1"/>
  <c r="H156" i="86" s="1"/>
  <c r="E197" i="86"/>
  <c r="G197" i="86" s="1"/>
  <c r="H197" i="86" a="1"/>
  <c r="H197" i="86" s="1"/>
  <c r="E191" i="86"/>
  <c r="G191" i="86" s="1"/>
  <c r="F191" i="86" a="1"/>
  <c r="F191" i="86" s="1"/>
  <c r="H160" i="86" a="1"/>
  <c r="H160" i="86" s="1"/>
  <c r="E160" i="86"/>
  <c r="G160" i="86" s="1"/>
  <c r="F160" i="86" a="1"/>
  <c r="F160" i="86" s="1"/>
  <c r="E261" i="86"/>
  <c r="G261" i="86" s="1"/>
  <c r="E253" i="86"/>
  <c r="G253" i="86" s="1"/>
  <c r="E245" i="86"/>
  <c r="G245" i="86" s="1"/>
  <c r="E237" i="86"/>
  <c r="G237" i="86" s="1"/>
  <c r="E229" i="86"/>
  <c r="G229" i="86" s="1"/>
  <c r="E221" i="86"/>
  <c r="G221" i="86" s="1"/>
  <c r="F209" i="86" a="1"/>
  <c r="F209" i="86" s="1"/>
  <c r="E205" i="86"/>
  <c r="G205" i="86" s="1"/>
  <c r="H205" i="86" a="1"/>
  <c r="H205" i="86" s="1"/>
  <c r="E195" i="86"/>
  <c r="G195" i="86" s="1"/>
  <c r="F195" i="86" a="1"/>
  <c r="F195" i="86" s="1"/>
  <c r="E214" i="86"/>
  <c r="G214" i="86" s="1"/>
  <c r="H214" i="86" a="1"/>
  <c r="H214" i="86" s="1"/>
  <c r="E183" i="86"/>
  <c r="G183" i="86" s="1"/>
  <c r="F183" i="86" a="1"/>
  <c r="F183" i="86" s="1"/>
  <c r="H176" i="86" a="1"/>
  <c r="H176" i="86" s="1"/>
  <c r="H158" i="86" a="1"/>
  <c r="H158" i="86" s="1"/>
  <c r="E158" i="86"/>
  <c r="G158" i="86" s="1"/>
  <c r="E120" i="86"/>
  <c r="G120" i="86" s="1"/>
  <c r="F120" i="86" a="1"/>
  <c r="F120" i="86" s="1"/>
  <c r="H120" i="86" a="1"/>
  <c r="H120" i="86" s="1"/>
  <c r="F69" i="86" a="1"/>
  <c r="F69" i="86" s="1"/>
  <c r="H69" i="86" a="1"/>
  <c r="H69" i="86" s="1"/>
  <c r="E69" i="86"/>
  <c r="G69" i="86" s="1"/>
  <c r="H177" i="86" a="1"/>
  <c r="H177" i="86" s="1"/>
  <c r="F175" i="86" a="1"/>
  <c r="F175" i="86" s="1"/>
  <c r="H170" i="86" a="1"/>
  <c r="H170" i="86" s="1"/>
  <c r="F164" i="86" a="1"/>
  <c r="F164" i="86" s="1"/>
  <c r="H150" i="86" a="1"/>
  <c r="H150" i="86" s="1"/>
  <c r="E150" i="86"/>
  <c r="G150" i="86" s="1"/>
  <c r="E148" i="86"/>
  <c r="G148" i="86" s="1"/>
  <c r="F148" i="86" a="1"/>
  <c r="F148" i="86" s="1"/>
  <c r="H148" i="86" a="1"/>
  <c r="H148" i="86" s="1"/>
  <c r="E140" i="86"/>
  <c r="G140" i="86" s="1"/>
  <c r="F140" i="86" a="1"/>
  <c r="F140" i="86" s="1"/>
  <c r="H140" i="86" a="1"/>
  <c r="H140" i="86" s="1"/>
  <c r="E132" i="86"/>
  <c r="G132" i="86" s="1"/>
  <c r="F132" i="86" a="1"/>
  <c r="F132" i="86" s="1"/>
  <c r="H132" i="86" a="1"/>
  <c r="H132" i="86" s="1"/>
  <c r="H172" i="86" a="1"/>
  <c r="H172" i="86" s="1"/>
  <c r="H189" i="86" a="1"/>
  <c r="H189" i="86" s="1"/>
  <c r="H181" i="86" a="1"/>
  <c r="H181" i="86" s="1"/>
  <c r="H173" i="86" a="1"/>
  <c r="H173" i="86" s="1"/>
  <c r="H142" i="86" a="1"/>
  <c r="H142" i="86" s="1"/>
  <c r="E142" i="86"/>
  <c r="G142" i="86" s="1"/>
  <c r="E124" i="86"/>
  <c r="G124" i="86" s="1"/>
  <c r="F124" i="86" a="1"/>
  <c r="F124" i="86" s="1"/>
  <c r="H124" i="86" a="1"/>
  <c r="H124" i="86" s="1"/>
  <c r="H198" i="86" a="1"/>
  <c r="H198" i="86" s="1"/>
  <c r="H190" i="86" a="1"/>
  <c r="H190" i="86" s="1"/>
  <c r="H182" i="86" a="1"/>
  <c r="H182" i="86" s="1"/>
  <c r="H174" i="86" a="1"/>
  <c r="H174" i="86" s="1"/>
  <c r="H162" i="86" a="1"/>
  <c r="H162" i="86" s="1"/>
  <c r="H154" i="86" a="1"/>
  <c r="H154" i="86" s="1"/>
  <c r="H146" i="86" a="1"/>
  <c r="H146" i="86" s="1"/>
  <c r="H138" i="86" a="1"/>
  <c r="H138" i="86" s="1"/>
  <c r="E134" i="86"/>
  <c r="G134" i="86" s="1"/>
  <c r="H130" i="86" a="1"/>
  <c r="H130" i="86" s="1"/>
  <c r="E126" i="86"/>
  <c r="G126" i="86" s="1"/>
  <c r="F121" i="86" a="1"/>
  <c r="F121" i="86" s="1"/>
  <c r="F112" i="86" a="1"/>
  <c r="F112" i="86" s="1"/>
  <c r="E108" i="86"/>
  <c r="G108" i="86" s="1"/>
  <c r="F108" i="86" a="1"/>
  <c r="F108" i="86" s="1"/>
  <c r="E105" i="86"/>
  <c r="G105" i="86" s="1"/>
  <c r="H105" i="86" a="1"/>
  <c r="H105" i="86" s="1"/>
  <c r="E103" i="86"/>
  <c r="G103" i="86" s="1"/>
  <c r="F103" i="86" a="1"/>
  <c r="F103" i="86" s="1"/>
  <c r="H103" i="86" a="1"/>
  <c r="H103" i="86" s="1"/>
  <c r="H64" i="86" a="1"/>
  <c r="H64" i="86" s="1"/>
  <c r="E64" i="86"/>
  <c r="G64" i="86" s="1"/>
  <c r="F64" i="86" a="1"/>
  <c r="F64" i="86" s="1"/>
  <c r="F54" i="86" a="1"/>
  <c r="F54" i="86" s="1"/>
  <c r="E54" i="86"/>
  <c r="G54" i="86" s="1"/>
  <c r="H54" i="86" a="1"/>
  <c r="H54" i="86" s="1"/>
  <c r="E152" i="86"/>
  <c r="G152" i="86" s="1"/>
  <c r="E144" i="86"/>
  <c r="G144" i="86" s="1"/>
  <c r="E136" i="86"/>
  <c r="G136" i="86" s="1"/>
  <c r="E128" i="86"/>
  <c r="G128" i="86" s="1"/>
  <c r="F117" i="86" a="1"/>
  <c r="F117" i="86" s="1"/>
  <c r="E100" i="86"/>
  <c r="G100" i="86" s="1"/>
  <c r="F100" i="86" a="1"/>
  <c r="F100" i="86" s="1"/>
  <c r="F146" i="86" a="1"/>
  <c r="F146" i="86" s="1"/>
  <c r="F138" i="86" a="1"/>
  <c r="F138" i="86" s="1"/>
  <c r="E122" i="86"/>
  <c r="G122" i="86" s="1"/>
  <c r="H122" i="86" a="1"/>
  <c r="H122" i="86" s="1"/>
  <c r="F113" i="86" a="1"/>
  <c r="F113" i="86" s="1"/>
  <c r="H104" i="86" a="1"/>
  <c r="H104" i="86" s="1"/>
  <c r="F123" i="86" a="1"/>
  <c r="F123" i="86" s="1"/>
  <c r="H115" i="86" a="1"/>
  <c r="H115" i="86" s="1"/>
  <c r="E106" i="86"/>
  <c r="G106" i="86" s="1"/>
  <c r="H106" i="86" a="1"/>
  <c r="H106" i="86" s="1"/>
  <c r="F104" i="86" a="1"/>
  <c r="F104" i="86" s="1"/>
  <c r="H89" i="86" a="1"/>
  <c r="H89" i="86" s="1"/>
  <c r="E89" i="86"/>
  <c r="G89" i="86" s="1"/>
  <c r="F89" i="86" a="1"/>
  <c r="F89" i="86" s="1"/>
  <c r="E119" i="86"/>
  <c r="G119" i="86" s="1"/>
  <c r="F119" i="86" a="1"/>
  <c r="F119" i="86" s="1"/>
  <c r="H93" i="86" a="1"/>
  <c r="H93" i="86" s="1"/>
  <c r="E93" i="86"/>
  <c r="G93" i="86" s="1"/>
  <c r="F93" i="86" a="1"/>
  <c r="F93" i="86" s="1"/>
  <c r="F78" i="86" a="1"/>
  <c r="F78" i="86" s="1"/>
  <c r="H78" i="86" a="1"/>
  <c r="H78" i="86" s="1"/>
  <c r="H121" i="86" a="1"/>
  <c r="H121" i="86" s="1"/>
  <c r="E114" i="86"/>
  <c r="G114" i="86" s="1"/>
  <c r="H114" i="86" a="1"/>
  <c r="H114" i="86" s="1"/>
  <c r="H112" i="86" a="1"/>
  <c r="H112" i="86" s="1"/>
  <c r="E111" i="86"/>
  <c r="G111" i="86" s="1"/>
  <c r="F111" i="86" a="1"/>
  <c r="F111" i="86" s="1"/>
  <c r="H111" i="86" a="1"/>
  <c r="H111" i="86" s="1"/>
  <c r="H108" i="86" a="1"/>
  <c r="H108" i="86" s="1"/>
  <c r="H97" i="86" a="1"/>
  <c r="H97" i="86" s="1"/>
  <c r="E97" i="86"/>
  <c r="G97" i="86" s="1"/>
  <c r="F97" i="86" a="1"/>
  <c r="F97" i="86" s="1"/>
  <c r="F85" i="86" a="1"/>
  <c r="F85" i="86" s="1"/>
  <c r="H85" i="86" a="1"/>
  <c r="H85" i="86" s="1"/>
  <c r="H98" i="86" a="1"/>
  <c r="H98" i="86" s="1"/>
  <c r="E98" i="86"/>
  <c r="G98" i="86" s="1"/>
  <c r="H94" i="86" a="1"/>
  <c r="H94" i="86" s="1"/>
  <c r="E94" i="86"/>
  <c r="G94" i="86" s="1"/>
  <c r="H90" i="86" a="1"/>
  <c r="H90" i="86" s="1"/>
  <c r="E90" i="86"/>
  <c r="G90" i="86" s="1"/>
  <c r="H80" i="86" a="1"/>
  <c r="H80" i="86" s="1"/>
  <c r="E62" i="86"/>
  <c r="G62" i="86" s="1"/>
  <c r="F38" i="86" a="1"/>
  <c r="F38" i="86" s="1"/>
  <c r="H38" i="86" a="1"/>
  <c r="H38" i="86" s="1"/>
  <c r="H74" i="86" a="1"/>
  <c r="H74" i="86" s="1"/>
  <c r="F46" i="86" a="1"/>
  <c r="F46" i="86" s="1"/>
  <c r="H46" i="86" a="1"/>
  <c r="H46" i="86" s="1"/>
  <c r="F30" i="86" a="1"/>
  <c r="F30" i="86" s="1"/>
  <c r="H30" i="86" a="1"/>
  <c r="H30" i="86" s="1"/>
  <c r="H95" i="86" a="1"/>
  <c r="H95" i="86" s="1"/>
  <c r="E95" i="86"/>
  <c r="G95" i="86" s="1"/>
  <c r="H91" i="86" a="1"/>
  <c r="H91" i="86" s="1"/>
  <c r="E91" i="86"/>
  <c r="G91" i="86" s="1"/>
  <c r="F80" i="86" a="1"/>
  <c r="F80" i="86" s="1"/>
  <c r="F74" i="86" a="1"/>
  <c r="F74" i="86" s="1"/>
  <c r="E53" i="86"/>
  <c r="G53" i="86" s="1"/>
  <c r="F53" i="86" a="1"/>
  <c r="F53" i="86" s="1"/>
  <c r="H53" i="86" a="1"/>
  <c r="H53" i="86" s="1"/>
  <c r="E37" i="86"/>
  <c r="G37" i="86" s="1"/>
  <c r="F37" i="86" a="1"/>
  <c r="F37" i="86" s="1"/>
  <c r="H37" i="86" a="1"/>
  <c r="H37" i="86" s="1"/>
  <c r="F20" i="86" a="1"/>
  <c r="F20" i="86" s="1"/>
  <c r="H20" i="86" a="1"/>
  <c r="H20" i="86" s="1"/>
  <c r="F12" i="86" a="1"/>
  <c r="F12" i="86" s="1"/>
  <c r="H12" i="86" a="1"/>
  <c r="H12" i="86" s="1"/>
  <c r="F4" i="86" a="1"/>
  <c r="F4" i="86" s="1"/>
  <c r="H4" i="86" a="1"/>
  <c r="H4" i="86" s="1"/>
  <c r="H72" i="86" a="1"/>
  <c r="H72" i="86" s="1"/>
  <c r="E45" i="86"/>
  <c r="G45" i="86" s="1"/>
  <c r="F45" i="86" a="1"/>
  <c r="F45" i="86" s="1"/>
  <c r="H45" i="86" a="1"/>
  <c r="H45" i="86" s="1"/>
  <c r="E29" i="86"/>
  <c r="G29" i="86" s="1"/>
  <c r="F29" i="86" a="1"/>
  <c r="F29" i="86" s="1"/>
  <c r="H29" i="86" a="1"/>
  <c r="H29" i="86" s="1"/>
  <c r="H96" i="86" a="1"/>
  <c r="H96" i="86" s="1"/>
  <c r="E96" i="86"/>
  <c r="G96" i="86" s="1"/>
  <c r="H92" i="86" a="1"/>
  <c r="H92" i="86" s="1"/>
  <c r="E92" i="86"/>
  <c r="G92" i="86" s="1"/>
  <c r="H88" i="86" a="1"/>
  <c r="H88" i="86" s="1"/>
  <c r="E88" i="86"/>
  <c r="G88" i="86" s="1"/>
  <c r="F77" i="86" a="1"/>
  <c r="F77" i="86" s="1"/>
  <c r="H77" i="86" a="1"/>
  <c r="H77" i="86" s="1"/>
  <c r="H66" i="86" a="1"/>
  <c r="H66" i="86" s="1"/>
  <c r="F72" i="86" a="1"/>
  <c r="F72" i="86" s="1"/>
  <c r="F66" i="86" a="1"/>
  <c r="F66" i="86" s="1"/>
  <c r="E61" i="86"/>
  <c r="G61" i="86" s="1"/>
  <c r="F61" i="86" a="1"/>
  <c r="F61" i="86" s="1"/>
  <c r="H61" i="86" a="1"/>
  <c r="H61" i="86" s="1"/>
  <c r="F24" i="86" a="1"/>
  <c r="F24" i="86" s="1"/>
  <c r="H24" i="86" a="1"/>
  <c r="H24" i="86" s="1"/>
  <c r="F16" i="86" a="1"/>
  <c r="F16" i="86" s="1"/>
  <c r="H16" i="86" a="1"/>
  <c r="H16" i="86" s="1"/>
  <c r="F8" i="86" a="1"/>
  <c r="F8" i="86" s="1"/>
  <c r="H8" i="86" a="1"/>
  <c r="H8" i="86" s="1"/>
  <c r="E56" i="86"/>
  <c r="G56" i="86" s="1"/>
  <c r="E48" i="86"/>
  <c r="G48" i="86" s="1"/>
  <c r="E40" i="86"/>
  <c r="G40" i="86" s="1"/>
  <c r="E32" i="86"/>
  <c r="G32" i="86" s="1"/>
  <c r="H27" i="86" a="1"/>
  <c r="H27" i="86" s="1"/>
  <c r="E25" i="86"/>
  <c r="G25" i="86" s="1"/>
  <c r="H22" i="86" a="1"/>
  <c r="H22" i="86" s="1"/>
  <c r="E21" i="86"/>
  <c r="G21" i="86" s="1"/>
  <c r="H18" i="86" a="1"/>
  <c r="H18" i="86" s="1"/>
  <c r="E17" i="86"/>
  <c r="G17" i="86" s="1"/>
  <c r="H14" i="86" a="1"/>
  <c r="H14" i="86" s="1"/>
  <c r="E13" i="86"/>
  <c r="G13" i="86" s="1"/>
  <c r="H10" i="86" a="1"/>
  <c r="H10" i="86" s="1"/>
  <c r="E9" i="86"/>
  <c r="G9" i="86" s="1"/>
  <c r="H6" i="86" a="1"/>
  <c r="H6" i="86" s="1"/>
  <c r="E5" i="86"/>
  <c r="G5" i="86" s="1"/>
  <c r="F50" i="86" a="1"/>
  <c r="F50" i="86" s="1"/>
  <c r="F42" i="86" a="1"/>
  <c r="F42" i="86" s="1"/>
  <c r="F34" i="86" a="1"/>
  <c r="F34" i="86" s="1"/>
  <c r="F26" i="86" a="1"/>
  <c r="F26" i="86" s="1"/>
  <c r="H23" i="86" a="1"/>
  <c r="H23" i="86" s="1"/>
  <c r="E22" i="86"/>
  <c r="G22" i="86" s="1"/>
  <c r="H19" i="86" a="1"/>
  <c r="H19" i="86" s="1"/>
  <c r="E18" i="86"/>
  <c r="G18" i="86" s="1"/>
  <c r="H15" i="86" a="1"/>
  <c r="H15" i="86" s="1"/>
  <c r="E14" i="86"/>
  <c r="G14" i="86" s="1"/>
  <c r="H11" i="86" a="1"/>
  <c r="H11" i="86" s="1"/>
  <c r="E10" i="86"/>
  <c r="G10" i="86" s="1"/>
  <c r="H7" i="86" a="1"/>
  <c r="H7" i="86" s="1"/>
  <c r="E6" i="86"/>
  <c r="G6" i="86" s="1"/>
  <c r="E23" i="86"/>
  <c r="G23" i="86" s="1"/>
  <c r="E19" i="86"/>
  <c r="G19" i="86" s="1"/>
  <c r="E15" i="86"/>
  <c r="G15" i="86" s="1"/>
  <c r="E11" i="86"/>
  <c r="G11" i="86" s="1"/>
  <c r="E7" i="86"/>
  <c r="G7" i="86" s="1"/>
  <c r="H3" i="86" a="1"/>
  <c r="H3" i="86" s="1"/>
  <c r="F362" i="90" a="1"/>
  <c r="F362" i="90" s="1"/>
  <c r="E361" i="90"/>
  <c r="G361" i="90" s="1"/>
  <c r="F354" i="90" a="1"/>
  <c r="F354" i="90" s="1"/>
  <c r="E353" i="90"/>
  <c r="G353" i="90" s="1"/>
  <c r="F346" i="90" a="1"/>
  <c r="F346" i="90" s="1"/>
  <c r="E345" i="90"/>
  <c r="G345" i="90" s="1"/>
  <c r="F338" i="90" a="1"/>
  <c r="F338" i="90" s="1"/>
  <c r="E337" i="90"/>
  <c r="G337" i="90" s="1"/>
  <c r="F330" i="90" a="1"/>
  <c r="F330" i="90" s="1"/>
  <c r="E329" i="90"/>
  <c r="G329" i="90" s="1"/>
  <c r="F322" i="90" a="1"/>
  <c r="F322" i="90" s="1"/>
  <c r="F318" i="90" a="1"/>
  <c r="F318" i="90" s="1"/>
  <c r="F314" i="90" a="1"/>
  <c r="F314" i="90" s="1"/>
  <c r="F311" i="90" a="1"/>
  <c r="F311" i="90" s="1"/>
  <c r="E308" i="90"/>
  <c r="G308" i="90" s="1"/>
  <c r="F303" i="90" a="1"/>
  <c r="F303" i="90" s="1"/>
  <c r="E300" i="90"/>
  <c r="G300" i="90" s="1"/>
  <c r="F295" i="90" a="1"/>
  <c r="F295" i="90" s="1"/>
  <c r="E292" i="90"/>
  <c r="G292" i="90" s="1"/>
  <c r="F287" i="90" a="1"/>
  <c r="F287" i="90" s="1"/>
  <c r="E284" i="90"/>
  <c r="G284" i="90" s="1"/>
  <c r="F279" i="90" a="1"/>
  <c r="F279" i="90" s="1"/>
  <c r="E276" i="90"/>
  <c r="G276" i="90" s="1"/>
  <c r="F271" i="90" a="1"/>
  <c r="F271" i="90" s="1"/>
  <c r="E268" i="90"/>
  <c r="G268" i="90" s="1"/>
  <c r="F263" i="90" a="1"/>
  <c r="F263" i="90" s="1"/>
  <c r="E260" i="90"/>
  <c r="G260" i="90" s="1"/>
  <c r="E161" i="90"/>
  <c r="G161" i="90" s="1"/>
  <c r="F161" i="90" a="1"/>
  <c r="F161" i="90" s="1"/>
  <c r="H161" i="90" a="1"/>
  <c r="H161" i="90" s="1"/>
  <c r="E198" i="90"/>
  <c r="G198" i="90" s="1"/>
  <c r="H198" i="90" a="1"/>
  <c r="H198" i="90" s="1"/>
  <c r="E228" i="90"/>
  <c r="G228" i="90" s="1"/>
  <c r="F228" i="90" a="1"/>
  <c r="F228" i="90" s="1"/>
  <c r="H228" i="90" a="1"/>
  <c r="H228" i="90" s="1"/>
  <c r="F357" i="90" a="1"/>
  <c r="F357" i="90" s="1"/>
  <c r="E356" i="90"/>
  <c r="G356" i="90" s="1"/>
  <c r="F349" i="90" a="1"/>
  <c r="F349" i="90" s="1"/>
  <c r="E348" i="90"/>
  <c r="G348" i="90" s="1"/>
  <c r="F341" i="90" a="1"/>
  <c r="F341" i="90" s="1"/>
  <c r="E340" i="90"/>
  <c r="G340" i="90" s="1"/>
  <c r="F333" i="90" a="1"/>
  <c r="F333" i="90" s="1"/>
  <c r="E332" i="90"/>
  <c r="G332" i="90" s="1"/>
  <c r="F325" i="90" a="1"/>
  <c r="F325" i="90" s="1"/>
  <c r="E324" i="90"/>
  <c r="G324" i="90" s="1"/>
  <c r="E319" i="90"/>
  <c r="G319" i="90" s="1"/>
  <c r="E315" i="90"/>
  <c r="G315" i="90" s="1"/>
  <c r="F312" i="90" a="1"/>
  <c r="F312" i="90" s="1"/>
  <c r="F304" i="90" a="1"/>
  <c r="F304" i="90" s="1"/>
  <c r="F296" i="90" a="1"/>
  <c r="F296" i="90" s="1"/>
  <c r="F288" i="90" a="1"/>
  <c r="F288" i="90" s="1"/>
  <c r="E285" i="90"/>
  <c r="G285" i="90" s="1"/>
  <c r="F280" i="90" a="1"/>
  <c r="F280" i="90" s="1"/>
  <c r="E277" i="90"/>
  <c r="G277" i="90" s="1"/>
  <c r="F272" i="90" a="1"/>
  <c r="F272" i="90" s="1"/>
  <c r="E269" i="90"/>
  <c r="G269" i="90" s="1"/>
  <c r="F264" i="90" a="1"/>
  <c r="F264" i="90" s="1"/>
  <c r="E261" i="90"/>
  <c r="G261" i="90" s="1"/>
  <c r="E230" i="90"/>
  <c r="G230" i="90" s="1"/>
  <c r="H230" i="90" a="1"/>
  <c r="H230" i="90" s="1"/>
  <c r="E220" i="90"/>
  <c r="G220" i="90" s="1"/>
  <c r="F220" i="90" a="1"/>
  <c r="F220" i="90" s="1"/>
  <c r="H220" i="90" a="1"/>
  <c r="H220" i="90" s="1"/>
  <c r="F358" i="90" a="1"/>
  <c r="F358" i="90" s="1"/>
  <c r="E357" i="90"/>
  <c r="G357" i="90" s="1"/>
  <c r="F350" i="90" a="1"/>
  <c r="F350" i="90" s="1"/>
  <c r="E349" i="90"/>
  <c r="G349" i="90" s="1"/>
  <c r="F342" i="90" a="1"/>
  <c r="F342" i="90" s="1"/>
  <c r="E341" i="90"/>
  <c r="G341" i="90" s="1"/>
  <c r="F334" i="90" a="1"/>
  <c r="F334" i="90" s="1"/>
  <c r="E333" i="90"/>
  <c r="G333" i="90" s="1"/>
  <c r="F326" i="90" a="1"/>
  <c r="F326" i="90" s="1"/>
  <c r="E325" i="90"/>
  <c r="G325" i="90" s="1"/>
  <c r="F320" i="90" a="1"/>
  <c r="F320" i="90" s="1"/>
  <c r="F316" i="90" a="1"/>
  <c r="F316" i="90" s="1"/>
  <c r="E312" i="90"/>
  <c r="G312" i="90" s="1"/>
  <c r="F307" i="90" a="1"/>
  <c r="F307" i="90" s="1"/>
  <c r="E304" i="90"/>
  <c r="G304" i="90" s="1"/>
  <c r="F299" i="90" a="1"/>
  <c r="F299" i="90" s="1"/>
  <c r="E296" i="90"/>
  <c r="G296" i="90" s="1"/>
  <c r="F291" i="90" a="1"/>
  <c r="F291" i="90" s="1"/>
  <c r="E288" i="90"/>
  <c r="G288" i="90" s="1"/>
  <c r="F283" i="90" a="1"/>
  <c r="F283" i="90" s="1"/>
  <c r="E280" i="90"/>
  <c r="G280" i="90" s="1"/>
  <c r="F275" i="90" a="1"/>
  <c r="F275" i="90" s="1"/>
  <c r="E272" i="90"/>
  <c r="G272" i="90" s="1"/>
  <c r="F267" i="90" a="1"/>
  <c r="F267" i="90" s="1"/>
  <c r="E264" i="90"/>
  <c r="G264" i="90" s="1"/>
  <c r="F259" i="90" a="1"/>
  <c r="F259" i="90" s="1"/>
  <c r="E222" i="90"/>
  <c r="G222" i="90" s="1"/>
  <c r="H222" i="90" a="1"/>
  <c r="H222" i="90" s="1"/>
  <c r="E212" i="90"/>
  <c r="G212" i="90" s="1"/>
  <c r="F212" i="90" a="1"/>
  <c r="F212" i="90" s="1"/>
  <c r="H212" i="90" a="1"/>
  <c r="H212" i="90" s="1"/>
  <c r="E174" i="90"/>
  <c r="G174" i="90" s="1"/>
  <c r="F174" i="90" a="1"/>
  <c r="F174" i="90" s="1"/>
  <c r="H174" i="90" a="1"/>
  <c r="H174" i="90" s="1"/>
  <c r="F359" i="90" a="1"/>
  <c r="F359" i="90" s="1"/>
  <c r="F351" i="90" a="1"/>
  <c r="F351" i="90" s="1"/>
  <c r="F343" i="90" a="1"/>
  <c r="F343" i="90" s="1"/>
  <c r="F335" i="90" a="1"/>
  <c r="F335" i="90" s="1"/>
  <c r="F327" i="90" a="1"/>
  <c r="F327" i="90" s="1"/>
  <c r="F310" i="90" a="1"/>
  <c r="F310" i="90" s="1"/>
  <c r="F302" i="90" a="1"/>
  <c r="F302" i="90" s="1"/>
  <c r="F294" i="90" a="1"/>
  <c r="F294" i="90" s="1"/>
  <c r="F286" i="90" a="1"/>
  <c r="F286" i="90" s="1"/>
  <c r="F278" i="90" a="1"/>
  <c r="F278" i="90" s="1"/>
  <c r="F270" i="90" a="1"/>
  <c r="F270" i="90" s="1"/>
  <c r="F262" i="90" a="1"/>
  <c r="F262" i="90" s="1"/>
  <c r="E214" i="90"/>
  <c r="G214" i="90" s="1"/>
  <c r="H214" i="90" a="1"/>
  <c r="H214" i="90" s="1"/>
  <c r="E204" i="90"/>
  <c r="G204" i="90" s="1"/>
  <c r="F204" i="90" a="1"/>
  <c r="F204" i="90" s="1"/>
  <c r="H204" i="90" a="1"/>
  <c r="H204" i="90" s="1"/>
  <c r="E182" i="90"/>
  <c r="G182" i="90" s="1"/>
  <c r="F182" i="90" a="1"/>
  <c r="F182" i="90" s="1"/>
  <c r="H182" i="90" a="1"/>
  <c r="H182" i="90" s="1"/>
  <c r="E142" i="90"/>
  <c r="G142" i="90" s="1"/>
  <c r="F142" i="90" a="1"/>
  <c r="F142" i="90" s="1"/>
  <c r="H142" i="90" a="1"/>
  <c r="H142" i="90" s="1"/>
  <c r="E359" i="90"/>
  <c r="G359" i="90" s="1"/>
  <c r="E351" i="90"/>
  <c r="G351" i="90" s="1"/>
  <c r="E343" i="90"/>
  <c r="G343" i="90" s="1"/>
  <c r="E335" i="90"/>
  <c r="G335" i="90" s="1"/>
  <c r="E327" i="90"/>
  <c r="G327" i="90" s="1"/>
  <c r="E310" i="90"/>
  <c r="G310" i="90" s="1"/>
  <c r="E302" i="90"/>
  <c r="G302" i="90" s="1"/>
  <c r="E294" i="90"/>
  <c r="G294" i="90" s="1"/>
  <c r="E286" i="90"/>
  <c r="G286" i="90" s="1"/>
  <c r="E278" i="90"/>
  <c r="G278" i="90" s="1"/>
  <c r="E270" i="90"/>
  <c r="G270" i="90" s="1"/>
  <c r="E262" i="90"/>
  <c r="G262" i="90" s="1"/>
  <c r="E206" i="90"/>
  <c r="G206" i="90" s="1"/>
  <c r="H206" i="90" a="1"/>
  <c r="H206" i="90" s="1"/>
  <c r="F198" i="90" a="1"/>
  <c r="F198" i="90" s="1"/>
  <c r="E190" i="90"/>
  <c r="G190" i="90" s="1"/>
  <c r="F190" i="90" a="1"/>
  <c r="F190" i="90" s="1"/>
  <c r="H190" i="90" a="1"/>
  <c r="H190" i="90" s="1"/>
  <c r="E169" i="90"/>
  <c r="G169" i="90" s="1"/>
  <c r="F169" i="90" a="1"/>
  <c r="F169" i="90" s="1"/>
  <c r="H169" i="90" a="1"/>
  <c r="H169" i="90" s="1"/>
  <c r="H164" i="90" a="1"/>
  <c r="H164" i="90" s="1"/>
  <c r="E164" i="90"/>
  <c r="G164" i="90" s="1"/>
  <c r="F164" i="90" a="1"/>
  <c r="F164" i="90" s="1"/>
  <c r="H227" i="90" a="1"/>
  <c r="H227" i="90" s="1"/>
  <c r="F225" i="90" a="1"/>
  <c r="F225" i="90" s="1"/>
  <c r="H219" i="90" a="1"/>
  <c r="H219" i="90" s="1"/>
  <c r="F217" i="90" a="1"/>
  <c r="F217" i="90" s="1"/>
  <c r="H211" i="90" a="1"/>
  <c r="H211" i="90" s="1"/>
  <c r="F209" i="90" a="1"/>
  <c r="F209" i="90" s="1"/>
  <c r="H203" i="90" a="1"/>
  <c r="H203" i="90" s="1"/>
  <c r="F201" i="90" a="1"/>
  <c r="F201" i="90" s="1"/>
  <c r="H195" i="90" a="1"/>
  <c r="H195" i="90" s="1"/>
  <c r="F193" i="90" a="1"/>
  <c r="F193" i="90" s="1"/>
  <c r="H187" i="90" a="1"/>
  <c r="H187" i="90" s="1"/>
  <c r="F185" i="90" a="1"/>
  <c r="F185" i="90" s="1"/>
  <c r="H179" i="90" a="1"/>
  <c r="H179" i="90" s="1"/>
  <c r="F177" i="90" a="1"/>
  <c r="F177" i="90" s="1"/>
  <c r="E170" i="90"/>
  <c r="G170" i="90" s="1"/>
  <c r="H166" i="90" a="1"/>
  <c r="H166" i="90" s="1"/>
  <c r="F165" i="90" a="1"/>
  <c r="F165" i="90" s="1"/>
  <c r="E157" i="90"/>
  <c r="G157" i="90" s="1"/>
  <c r="H157" i="90" a="1"/>
  <c r="H157" i="90" s="1"/>
  <c r="F153" i="90" a="1"/>
  <c r="F153" i="90" s="1"/>
  <c r="H145" i="90" a="1"/>
  <c r="H145" i="90" s="1"/>
  <c r="E225" i="90"/>
  <c r="G225" i="90" s="1"/>
  <c r="E217" i="90"/>
  <c r="G217" i="90" s="1"/>
  <c r="E209" i="90"/>
  <c r="G209" i="90" s="1"/>
  <c r="E201" i="90"/>
  <c r="G201" i="90" s="1"/>
  <c r="H196" i="90" a="1"/>
  <c r="H196" i="90" s="1"/>
  <c r="E193" i="90"/>
  <c r="G193" i="90" s="1"/>
  <c r="H188" i="90" a="1"/>
  <c r="H188" i="90" s="1"/>
  <c r="E185" i="90"/>
  <c r="G185" i="90" s="1"/>
  <c r="H180" i="90" a="1"/>
  <c r="H180" i="90" s="1"/>
  <c r="E177" i="90"/>
  <c r="G177" i="90" s="1"/>
  <c r="H172" i="90" a="1"/>
  <c r="H172" i="90" s="1"/>
  <c r="H167" i="90" a="1"/>
  <c r="H167" i="90" s="1"/>
  <c r="E165" i="90"/>
  <c r="G165" i="90" s="1"/>
  <c r="E149" i="90"/>
  <c r="G149" i="90" s="1"/>
  <c r="H149" i="90" a="1"/>
  <c r="H149" i="90" s="1"/>
  <c r="F145" i="90" a="1"/>
  <c r="F145" i="90" s="1"/>
  <c r="H158" i="90" a="1"/>
  <c r="H158" i="90" s="1"/>
  <c r="F125" i="90" a="1"/>
  <c r="F125" i="90" s="1"/>
  <c r="H125" i="90" a="1"/>
  <c r="H125" i="90" s="1"/>
  <c r="E125" i="90"/>
  <c r="G125" i="90" s="1"/>
  <c r="F196" i="90" a="1"/>
  <c r="F196" i="90" s="1"/>
  <c r="F188" i="90" a="1"/>
  <c r="F188" i="90" s="1"/>
  <c r="F180" i="90" a="1"/>
  <c r="F180" i="90" s="1"/>
  <c r="F172" i="90" a="1"/>
  <c r="F172" i="90" s="1"/>
  <c r="F167" i="90" a="1"/>
  <c r="F167" i="90" s="1"/>
  <c r="E163" i="90"/>
  <c r="G163" i="90" s="1"/>
  <c r="H163" i="90" a="1"/>
  <c r="H163" i="90" s="1"/>
  <c r="E160" i="90"/>
  <c r="G160" i="90" s="1"/>
  <c r="H160" i="90" a="1"/>
  <c r="H160" i="90" s="1"/>
  <c r="E119" i="90"/>
  <c r="G119" i="90" s="1"/>
  <c r="H119" i="90" a="1"/>
  <c r="H119" i="90" s="1"/>
  <c r="F119" i="90" a="1"/>
  <c r="F119" i="90" s="1"/>
  <c r="F158" i="90" a="1"/>
  <c r="F158" i="90" s="1"/>
  <c r="E154" i="90"/>
  <c r="G154" i="90" s="1"/>
  <c r="F154" i="90" a="1"/>
  <c r="F154" i="90" s="1"/>
  <c r="E152" i="90"/>
  <c r="G152" i="90" s="1"/>
  <c r="H152" i="90" a="1"/>
  <c r="H152" i="90" s="1"/>
  <c r="E136" i="90"/>
  <c r="G136" i="90" s="1"/>
  <c r="F136" i="90" a="1"/>
  <c r="F136" i="90" s="1"/>
  <c r="H136" i="90" a="1"/>
  <c r="H136" i="90" s="1"/>
  <c r="E150" i="90"/>
  <c r="G150" i="90" s="1"/>
  <c r="F150" i="90" a="1"/>
  <c r="F150" i="90" s="1"/>
  <c r="E146" i="90"/>
  <c r="G146" i="90" s="1"/>
  <c r="F146" i="90" a="1"/>
  <c r="F146" i="90" s="1"/>
  <c r="E144" i="90"/>
  <c r="G144" i="90" s="1"/>
  <c r="H144" i="90" a="1"/>
  <c r="H144" i="90" s="1"/>
  <c r="E138" i="90"/>
  <c r="G138" i="90" s="1"/>
  <c r="F138" i="90" a="1"/>
  <c r="F138" i="90" s="1"/>
  <c r="E128" i="90"/>
  <c r="G128" i="90" s="1"/>
  <c r="E116" i="90"/>
  <c r="G116" i="90" s="1"/>
  <c r="F116" i="90" a="1"/>
  <c r="F116" i="90" s="1"/>
  <c r="H116" i="90" a="1"/>
  <c r="H116" i="90" s="1"/>
  <c r="E100" i="90"/>
  <c r="G100" i="90" s="1"/>
  <c r="F100" i="90" a="1"/>
  <c r="F100" i="90" s="1"/>
  <c r="H100" i="90" a="1"/>
  <c r="H100" i="90" s="1"/>
  <c r="E92" i="90"/>
  <c r="G92" i="90" s="1"/>
  <c r="F92" i="90" a="1"/>
  <c r="F92" i="90" s="1"/>
  <c r="H92" i="90" a="1"/>
  <c r="H92" i="90" s="1"/>
  <c r="F43" i="90" a="1"/>
  <c r="F43" i="90" s="1"/>
  <c r="H43" i="90" a="1"/>
  <c r="H43" i="90" s="1"/>
  <c r="E43" i="90"/>
  <c r="G43" i="90" s="1"/>
  <c r="E111" i="90"/>
  <c r="G111" i="90" s="1"/>
  <c r="H111" i="90" a="1"/>
  <c r="H111" i="90" s="1"/>
  <c r="F109" i="90" a="1"/>
  <c r="F109" i="90" s="1"/>
  <c r="H109" i="90" a="1"/>
  <c r="H109" i="90" s="1"/>
  <c r="H141" i="90" a="1"/>
  <c r="H141" i="90" s="1"/>
  <c r="E124" i="90"/>
  <c r="G124" i="90" s="1"/>
  <c r="F124" i="90" a="1"/>
  <c r="F124" i="90" s="1"/>
  <c r="F74" i="90" a="1"/>
  <c r="F74" i="90" s="1"/>
  <c r="H74" i="90" a="1"/>
  <c r="H74" i="90" s="1"/>
  <c r="E74" i="90"/>
  <c r="G74" i="90" s="1"/>
  <c r="F117" i="90" a="1"/>
  <c r="F117" i="90" s="1"/>
  <c r="H117" i="90" a="1"/>
  <c r="H117" i="90" s="1"/>
  <c r="E108" i="90"/>
  <c r="G108" i="90" s="1"/>
  <c r="F108" i="90" a="1"/>
  <c r="F108" i="90" s="1"/>
  <c r="H108" i="90" a="1"/>
  <c r="H108" i="90" s="1"/>
  <c r="E103" i="90"/>
  <c r="G103" i="90" s="1"/>
  <c r="H103" i="90" a="1"/>
  <c r="H103" i="90" s="1"/>
  <c r="E95" i="90"/>
  <c r="G95" i="90" s="1"/>
  <c r="F95" i="90" a="1"/>
  <c r="F95" i="90" s="1"/>
  <c r="H95" i="90" a="1"/>
  <c r="H95" i="90" s="1"/>
  <c r="E83" i="90"/>
  <c r="G83" i="90" s="1"/>
  <c r="F83" i="90" a="1"/>
  <c r="F83" i="90" s="1"/>
  <c r="H83" i="90" a="1"/>
  <c r="H83" i="90" s="1"/>
  <c r="F133" i="90" a="1"/>
  <c r="F133" i="90" s="1"/>
  <c r="H133" i="90" a="1"/>
  <c r="H133" i="90" s="1"/>
  <c r="H130" i="90" a="1"/>
  <c r="H130" i="90" s="1"/>
  <c r="E130" i="90"/>
  <c r="G130" i="90" s="1"/>
  <c r="H128" i="90" a="1"/>
  <c r="H128" i="90" s="1"/>
  <c r="E127" i="90"/>
  <c r="G127" i="90" s="1"/>
  <c r="H127" i="90" a="1"/>
  <c r="H127" i="90" s="1"/>
  <c r="F50" i="90" a="1"/>
  <c r="F50" i="90" s="1"/>
  <c r="H50" i="90" a="1"/>
  <c r="H50" i="90" s="1"/>
  <c r="E50" i="90"/>
  <c r="G50" i="90" s="1"/>
  <c r="F70" i="90" a="1"/>
  <c r="F70" i="90" s="1"/>
  <c r="H70" i="90" a="1"/>
  <c r="H70" i="90" s="1"/>
  <c r="F66" i="90" a="1"/>
  <c r="F66" i="90" s="1"/>
  <c r="H66" i="90" a="1"/>
  <c r="H66" i="90" s="1"/>
  <c r="F62" i="90" a="1"/>
  <c r="F62" i="90" s="1"/>
  <c r="H62" i="90" a="1"/>
  <c r="H62" i="90" s="1"/>
  <c r="F58" i="90" a="1"/>
  <c r="F58" i="90" s="1"/>
  <c r="H58" i="90" a="1"/>
  <c r="H58" i="90" s="1"/>
  <c r="F54" i="90" a="1"/>
  <c r="F54" i="90" s="1"/>
  <c r="H54" i="90" a="1"/>
  <c r="H54" i="90" s="1"/>
  <c r="E122" i="90"/>
  <c r="G122" i="90" s="1"/>
  <c r="E114" i="90"/>
  <c r="G114" i="90" s="1"/>
  <c r="E106" i="90"/>
  <c r="G106" i="90" s="1"/>
  <c r="H101" i="90" a="1"/>
  <c r="H101" i="90" s="1"/>
  <c r="E98" i="90"/>
  <c r="G98" i="90" s="1"/>
  <c r="H93" i="90" a="1"/>
  <c r="H93" i="90" s="1"/>
  <c r="E90" i="90"/>
  <c r="G90" i="90" s="1"/>
  <c r="H86" i="90" a="1"/>
  <c r="H86" i="90" s="1"/>
  <c r="F85" i="90" a="1"/>
  <c r="F85" i="90" s="1"/>
  <c r="F81" i="90" a="1"/>
  <c r="F81" i="90" s="1"/>
  <c r="H78" i="90" a="1"/>
  <c r="H78" i="90" s="1"/>
  <c r="H82" i="90" a="1"/>
  <c r="H82" i="90" s="1"/>
  <c r="F49" i="90" a="1"/>
  <c r="F49" i="90" s="1"/>
  <c r="H49" i="90" a="1"/>
  <c r="H49" i="90" s="1"/>
  <c r="E49" i="90"/>
  <c r="G49" i="90" s="1"/>
  <c r="F42" i="90" a="1"/>
  <c r="F42" i="90" s="1"/>
  <c r="H42" i="90" a="1"/>
  <c r="H42" i="90" s="1"/>
  <c r="E42" i="90"/>
  <c r="G42" i="90" s="1"/>
  <c r="E86" i="90"/>
  <c r="G86" i="90" s="1"/>
  <c r="E78" i="90"/>
  <c r="G78" i="90" s="1"/>
  <c r="F75" i="90" a="1"/>
  <c r="F75" i="90" s="1"/>
  <c r="E75" i="90"/>
  <c r="G75" i="90" s="1"/>
  <c r="F73" i="90" a="1"/>
  <c r="F73" i="90" s="1"/>
  <c r="H73" i="90" a="1"/>
  <c r="H73" i="90" s="1"/>
  <c r="F51" i="90" a="1"/>
  <c r="F51" i="90" s="1"/>
  <c r="H51" i="90" a="1"/>
  <c r="H51" i="90" s="1"/>
  <c r="E51" i="90"/>
  <c r="G51" i="90" s="1"/>
  <c r="F71" i="90" a="1"/>
  <c r="F71" i="90" s="1"/>
  <c r="H71" i="90" a="1"/>
  <c r="H71" i="90" s="1"/>
  <c r="E71" i="90"/>
  <c r="G71" i="90" s="1"/>
  <c r="F67" i="90" a="1"/>
  <c r="F67" i="90" s="1"/>
  <c r="H67" i="90" a="1"/>
  <c r="H67" i="90" s="1"/>
  <c r="E67" i="90"/>
  <c r="G67" i="90" s="1"/>
  <c r="F65" i="90" a="1"/>
  <c r="F65" i="90" s="1"/>
  <c r="H65" i="90" a="1"/>
  <c r="H65" i="90" s="1"/>
  <c r="F59" i="90" a="1"/>
  <c r="F59" i="90" s="1"/>
  <c r="H59" i="90" a="1"/>
  <c r="H59" i="90" s="1"/>
  <c r="E59" i="90"/>
  <c r="G59" i="90" s="1"/>
  <c r="F57" i="90" a="1"/>
  <c r="F57" i="90" s="1"/>
  <c r="H57" i="90" a="1"/>
  <c r="H57" i="90" s="1"/>
  <c r="F34" i="90" a="1"/>
  <c r="F34" i="90" s="1"/>
  <c r="H34" i="90" a="1"/>
  <c r="H34" i="90" s="1"/>
  <c r="E34" i="90"/>
  <c r="G34" i="90" s="1"/>
  <c r="F26" i="90" a="1"/>
  <c r="F26" i="90" s="1"/>
  <c r="H26" i="90" a="1"/>
  <c r="H26" i="90" s="1"/>
  <c r="E26" i="90"/>
  <c r="G26" i="90" s="1"/>
  <c r="F9" i="90" a="1"/>
  <c r="F9" i="90" s="1"/>
  <c r="H9" i="90" a="1"/>
  <c r="H9" i="90" s="1"/>
  <c r="E9" i="90"/>
  <c r="G9" i="90" s="1"/>
  <c r="F63" i="90" a="1"/>
  <c r="F63" i="90" s="1"/>
  <c r="H63" i="90" a="1"/>
  <c r="H63" i="90" s="1"/>
  <c r="E63" i="90"/>
  <c r="G63" i="90" s="1"/>
  <c r="F55" i="90" a="1"/>
  <c r="F55" i="90" s="1"/>
  <c r="H55" i="90" a="1"/>
  <c r="H55" i="90" s="1"/>
  <c r="E55" i="90"/>
  <c r="G55" i="90" s="1"/>
  <c r="F41" i="90" a="1"/>
  <c r="F41" i="90" s="1"/>
  <c r="H41" i="90" a="1"/>
  <c r="H41" i="90" s="1"/>
  <c r="E41" i="90"/>
  <c r="G41" i="90" s="1"/>
  <c r="H77" i="90" a="1"/>
  <c r="H77" i="90" s="1"/>
  <c r="F76" i="90" a="1"/>
  <c r="F76" i="90" s="1"/>
  <c r="H76" i="90" a="1"/>
  <c r="H76" i="90" s="1"/>
  <c r="F33" i="90" a="1"/>
  <c r="F33" i="90" s="1"/>
  <c r="H33" i="90" a="1"/>
  <c r="H33" i="90" s="1"/>
  <c r="E33" i="90"/>
  <c r="G33" i="90" s="1"/>
  <c r="F25" i="90" a="1"/>
  <c r="F25" i="90" s="1"/>
  <c r="H25" i="90" a="1"/>
  <c r="H25" i="90" s="1"/>
  <c r="E25" i="90"/>
  <c r="G25" i="90" s="1"/>
  <c r="F17" i="90" a="1"/>
  <c r="F17" i="90" s="1"/>
  <c r="H17" i="90" a="1"/>
  <c r="H17" i="90" s="1"/>
  <c r="E17" i="90"/>
  <c r="G17" i="90" s="1"/>
  <c r="F68" i="90" a="1"/>
  <c r="F68" i="90" s="1"/>
  <c r="H68" i="90" a="1"/>
  <c r="H68" i="90" s="1"/>
  <c r="F60" i="90" a="1"/>
  <c r="F60" i="90" s="1"/>
  <c r="H60" i="90" a="1"/>
  <c r="H60" i="90" s="1"/>
  <c r="F52" i="90" a="1"/>
  <c r="F52" i="90" s="1"/>
  <c r="H52" i="90" a="1"/>
  <c r="H52" i="90" s="1"/>
  <c r="F44" i="90" a="1"/>
  <c r="F44" i="90" s="1"/>
  <c r="H44" i="90" a="1"/>
  <c r="H44" i="90" s="1"/>
  <c r="F36" i="90" a="1"/>
  <c r="F36" i="90" s="1"/>
  <c r="H36" i="90" a="1"/>
  <c r="H36" i="90" s="1"/>
  <c r="F28" i="90" a="1"/>
  <c r="F28" i="90" s="1"/>
  <c r="H28" i="90" a="1"/>
  <c r="H28" i="90" s="1"/>
  <c r="F20" i="90" a="1"/>
  <c r="F20" i="90" s="1"/>
  <c r="H20" i="90" a="1"/>
  <c r="H20" i="90" s="1"/>
  <c r="F12" i="90" a="1"/>
  <c r="F12" i="90" s="1"/>
  <c r="H12" i="90" a="1"/>
  <c r="H12" i="90" s="1"/>
  <c r="F4" i="90" a="1"/>
  <c r="F4" i="90" s="1"/>
  <c r="H4" i="90" a="1"/>
  <c r="H4" i="90" s="1"/>
  <c r="F47" i="90" a="1"/>
  <c r="F47" i="90" s="1"/>
  <c r="H47" i="90" a="1"/>
  <c r="H47" i="90" s="1"/>
  <c r="F39" i="90" a="1"/>
  <c r="F39" i="90" s="1"/>
  <c r="H39" i="90" a="1"/>
  <c r="H39" i="90" s="1"/>
  <c r="F31" i="90" a="1"/>
  <c r="F31" i="90" s="1"/>
  <c r="H31" i="90" a="1"/>
  <c r="H31" i="90" s="1"/>
  <c r="F23" i="90" a="1"/>
  <c r="F23" i="90" s="1"/>
  <c r="H23" i="90" a="1"/>
  <c r="H23" i="90" s="1"/>
  <c r="F15" i="90" a="1"/>
  <c r="F15" i="90" s="1"/>
  <c r="H15" i="90" a="1"/>
  <c r="H15" i="90" s="1"/>
  <c r="F7" i="90" a="1"/>
  <c r="F7" i="90" s="1"/>
  <c r="H7" i="90" a="1"/>
  <c r="H7" i="90" s="1"/>
  <c r="F18" i="90" a="1"/>
  <c r="F18" i="90" s="1"/>
  <c r="H18" i="90" a="1"/>
  <c r="H18" i="90" s="1"/>
  <c r="F10" i="90" a="1"/>
  <c r="F10" i="90" s="1"/>
  <c r="H10" i="90" a="1"/>
  <c r="H10" i="90" s="1"/>
  <c r="F69" i="90" a="1"/>
  <c r="F69" i="90" s="1"/>
  <c r="H69" i="90" a="1"/>
  <c r="H69" i="90" s="1"/>
  <c r="F61" i="90" a="1"/>
  <c r="F61" i="90" s="1"/>
  <c r="H61" i="90" a="1"/>
  <c r="H61" i="90" s="1"/>
  <c r="F53" i="90" a="1"/>
  <c r="F53" i="90" s="1"/>
  <c r="H53" i="90" a="1"/>
  <c r="H53" i="90" s="1"/>
  <c r="F45" i="90" a="1"/>
  <c r="F45" i="90" s="1"/>
  <c r="H45" i="90" a="1"/>
  <c r="H45" i="90" s="1"/>
  <c r="F37" i="90" a="1"/>
  <c r="F37" i="90" s="1"/>
  <c r="H37" i="90" a="1"/>
  <c r="H37" i="90" s="1"/>
  <c r="F29" i="90" a="1"/>
  <c r="F29" i="90" s="1"/>
  <c r="H29" i="90" a="1"/>
  <c r="H29" i="90" s="1"/>
  <c r="F21" i="90" a="1"/>
  <c r="F21" i="90" s="1"/>
  <c r="H21" i="90" a="1"/>
  <c r="H21" i="90" s="1"/>
  <c r="F13" i="90" a="1"/>
  <c r="F13" i="90" s="1"/>
  <c r="H13" i="90" a="1"/>
  <c r="H13" i="90" s="1"/>
  <c r="F5" i="90" a="1"/>
  <c r="F5" i="90" s="1"/>
  <c r="H5" i="90" a="1"/>
  <c r="H5" i="90" s="1"/>
  <c r="F72" i="90" a="1"/>
  <c r="F72" i="90" s="1"/>
  <c r="H72" i="90" a="1"/>
  <c r="H72" i="90" s="1"/>
  <c r="F64" i="90" a="1"/>
  <c r="F64" i="90" s="1"/>
  <c r="H64" i="90" a="1"/>
  <c r="H64" i="90" s="1"/>
  <c r="F56" i="90" a="1"/>
  <c r="F56" i="90" s="1"/>
  <c r="H56" i="90" a="1"/>
  <c r="H56" i="90" s="1"/>
  <c r="F48" i="90" a="1"/>
  <c r="F48" i="90" s="1"/>
  <c r="H48" i="90" a="1"/>
  <c r="H48" i="90" s="1"/>
  <c r="F40" i="90" a="1"/>
  <c r="F40" i="90" s="1"/>
  <c r="H40" i="90" a="1"/>
  <c r="H40" i="90" s="1"/>
  <c r="F32" i="90" a="1"/>
  <c r="F32" i="90" s="1"/>
  <c r="H32" i="90" a="1"/>
  <c r="H32" i="90" s="1"/>
  <c r="F24" i="90" a="1"/>
  <c r="F24" i="90" s="1"/>
  <c r="H24" i="90" a="1"/>
  <c r="H24" i="90" s="1"/>
  <c r="F16" i="90" a="1"/>
  <c r="F16" i="90" s="1"/>
  <c r="H16" i="90" a="1"/>
  <c r="H16" i="90" s="1"/>
  <c r="F8" i="90" a="1"/>
  <c r="F8" i="90" s="1"/>
  <c r="H8" i="90" a="1"/>
  <c r="H8" i="90" s="1"/>
  <c r="F35" i="90" a="1"/>
  <c r="F35" i="90" s="1"/>
  <c r="H35" i="90" a="1"/>
  <c r="H35" i="90" s="1"/>
  <c r="F27" i="90" a="1"/>
  <c r="F27" i="90" s="1"/>
  <c r="H27" i="90" a="1"/>
  <c r="H27" i="90" s="1"/>
  <c r="F19" i="90" a="1"/>
  <c r="F19" i="90" s="1"/>
  <c r="H19" i="90" a="1"/>
  <c r="H19" i="90" s="1"/>
  <c r="F11" i="90" a="1"/>
  <c r="F11" i="90" s="1"/>
  <c r="H11" i="90" a="1"/>
  <c r="H11" i="90" s="1"/>
  <c r="F3" i="90" a="1"/>
  <c r="F3" i="90" s="1"/>
  <c r="H3" i="90" a="1"/>
  <c r="H3" i="90" s="1"/>
  <c r="F46" i="90" a="1"/>
  <c r="F46" i="90" s="1"/>
  <c r="H46" i="90" a="1"/>
  <c r="H46" i="90" s="1"/>
  <c r="F38" i="90" a="1"/>
  <c r="F38" i="90" s="1"/>
  <c r="H38" i="90" a="1"/>
  <c r="H38" i="90" s="1"/>
  <c r="F30" i="90" a="1"/>
  <c r="F30" i="90" s="1"/>
  <c r="H30" i="90" a="1"/>
  <c r="H30" i="90" s="1"/>
  <c r="F22" i="90" a="1"/>
  <c r="F22" i="90" s="1"/>
  <c r="H22" i="90" a="1"/>
  <c r="H22" i="90" s="1"/>
  <c r="F14" i="90" a="1"/>
  <c r="F14" i="90" s="1"/>
  <c r="H14" i="90" a="1"/>
  <c r="H14" i="90" s="1"/>
  <c r="F6" i="90" a="1"/>
  <c r="F6" i="90" s="1"/>
  <c r="H6" i="90" a="1"/>
  <c r="H6" i="90" s="1"/>
  <c r="H366" i="91" a="1"/>
  <c r="H366" i="91" s="1"/>
  <c r="H365" i="91" a="1"/>
  <c r="H365" i="91" s="1"/>
  <c r="H364" i="91" a="1"/>
  <c r="H364" i="91" s="1"/>
  <c r="H363" i="91" a="1"/>
  <c r="H363" i="91" s="1"/>
  <c r="H362" i="91" a="1"/>
  <c r="H362" i="91" s="1"/>
  <c r="H361" i="91" a="1"/>
  <c r="H361" i="91" s="1"/>
  <c r="H360" i="91" a="1"/>
  <c r="H360" i="91" s="1"/>
  <c r="H359" i="91" a="1"/>
  <c r="H359" i="91" s="1"/>
  <c r="H358" i="91" a="1"/>
  <c r="H358" i="91" s="1"/>
  <c r="H357" i="91" a="1"/>
  <c r="H357" i="91" s="1"/>
  <c r="H356" i="91" a="1"/>
  <c r="H356" i="91" s="1"/>
  <c r="H355" i="91" a="1"/>
  <c r="H355" i="91" s="1"/>
  <c r="H354" i="91" a="1"/>
  <c r="H354" i="91" s="1"/>
  <c r="H353" i="91" a="1"/>
  <c r="H353" i="91" s="1"/>
  <c r="H352" i="91" a="1"/>
  <c r="H352" i="91" s="1"/>
  <c r="H351" i="91" a="1"/>
  <c r="H351" i="91" s="1"/>
  <c r="H350" i="91" a="1"/>
  <c r="H350" i="91" s="1"/>
  <c r="H349" i="91" a="1"/>
  <c r="H349" i="91" s="1"/>
  <c r="H348" i="91" a="1"/>
  <c r="H348" i="91" s="1"/>
  <c r="H347" i="91" a="1"/>
  <c r="H347" i="91" s="1"/>
  <c r="H346" i="91" a="1"/>
  <c r="H346" i="91" s="1"/>
  <c r="H345" i="91" a="1"/>
  <c r="H345" i="91" s="1"/>
  <c r="H344" i="91" a="1"/>
  <c r="H344" i="91" s="1"/>
  <c r="H336" i="91" a="1"/>
  <c r="H336" i="91" s="1"/>
  <c r="H328" i="91" a="1"/>
  <c r="H328" i="91" s="1"/>
  <c r="F253" i="91" a="1"/>
  <c r="F253" i="91" s="1"/>
  <c r="H253" i="91" a="1"/>
  <c r="H253" i="91" s="1"/>
  <c r="E253" i="91"/>
  <c r="G253" i="91" s="1"/>
  <c r="H202" i="91" a="1"/>
  <c r="H202" i="91" s="1"/>
  <c r="E202" i="91"/>
  <c r="G202" i="91" s="1"/>
  <c r="F202" i="91" a="1"/>
  <c r="F202" i="91" s="1"/>
  <c r="H196" i="91" a="1"/>
  <c r="H196" i="91" s="1"/>
  <c r="E196" i="91"/>
  <c r="G196" i="91" s="1"/>
  <c r="F196" i="91" a="1"/>
  <c r="F196" i="91" s="1"/>
  <c r="E167" i="91"/>
  <c r="G167" i="91" s="1"/>
  <c r="H167" i="91" a="1"/>
  <c r="H167" i="91" s="1"/>
  <c r="F167" i="91" a="1"/>
  <c r="F167" i="91" s="1"/>
  <c r="F334" i="91" a="1"/>
  <c r="F334" i="91" s="1"/>
  <c r="H329" i="91" a="1"/>
  <c r="H329" i="91" s="1"/>
  <c r="F326" i="91" a="1"/>
  <c r="F326" i="91" s="1"/>
  <c r="H323" i="91" a="1"/>
  <c r="H323" i="91" s="1"/>
  <c r="F322" i="91" a="1"/>
  <c r="F322" i="91" s="1"/>
  <c r="H319" i="91" a="1"/>
  <c r="H319" i="91" s="1"/>
  <c r="F318" i="91" a="1"/>
  <c r="F318" i="91" s="1"/>
  <c r="H315" i="91" a="1"/>
  <c r="H315" i="91" s="1"/>
  <c r="H311" i="91" a="1"/>
  <c r="H311" i="91" s="1"/>
  <c r="H307" i="91" a="1"/>
  <c r="H307" i="91" s="1"/>
  <c r="H303" i="91" a="1"/>
  <c r="H303" i="91" s="1"/>
  <c r="H299" i="91" a="1"/>
  <c r="H299" i="91" s="1"/>
  <c r="H295" i="91" a="1"/>
  <c r="H295" i="91" s="1"/>
  <c r="F267" i="91" a="1"/>
  <c r="F267" i="91" s="1"/>
  <c r="E267" i="91"/>
  <c r="G267" i="91" s="1"/>
  <c r="H267" i="91" a="1"/>
  <c r="H267" i="91" s="1"/>
  <c r="F243" i="91" a="1"/>
  <c r="F243" i="91" s="1"/>
  <c r="E243" i="91"/>
  <c r="G243" i="91" s="1"/>
  <c r="H243" i="91" a="1"/>
  <c r="H243" i="91" s="1"/>
  <c r="E206" i="91"/>
  <c r="G206" i="91" s="1"/>
  <c r="F206" i="91" a="1"/>
  <c r="F206" i="91" s="1"/>
  <c r="H206" i="91" a="1"/>
  <c r="H206" i="91" s="1"/>
  <c r="H330" i="91" a="1"/>
  <c r="H330" i="91" s="1"/>
  <c r="H271" i="91" a="1"/>
  <c r="H271" i="91" s="1"/>
  <c r="F270" i="91" a="1"/>
  <c r="F270" i="91" s="1"/>
  <c r="H270" i="91" a="1"/>
  <c r="H270" i="91" s="1"/>
  <c r="F265" i="91" a="1"/>
  <c r="F265" i="91" s="1"/>
  <c r="E265" i="91"/>
  <c r="G265" i="91" s="1"/>
  <c r="F245" i="91" a="1"/>
  <c r="F245" i="91" s="1"/>
  <c r="H245" i="91" a="1"/>
  <c r="H245" i="91" s="1"/>
  <c r="E245" i="91"/>
  <c r="G245" i="91" s="1"/>
  <c r="F251" i="91" a="1"/>
  <c r="F251" i="91" s="1"/>
  <c r="E251" i="91"/>
  <c r="G251" i="91" s="1"/>
  <c r="H251" i="91" a="1"/>
  <c r="H251" i="91" s="1"/>
  <c r="F366" i="91" a="1"/>
  <c r="F366" i="91" s="1"/>
  <c r="F365" i="91" a="1"/>
  <c r="F365" i="91" s="1"/>
  <c r="F364" i="91" a="1"/>
  <c r="F364" i="91" s="1"/>
  <c r="F363" i="91" a="1"/>
  <c r="F363" i="91" s="1"/>
  <c r="F362" i="91" a="1"/>
  <c r="F362" i="91" s="1"/>
  <c r="F361" i="91" a="1"/>
  <c r="F361" i="91" s="1"/>
  <c r="F360" i="91" a="1"/>
  <c r="F360" i="91" s="1"/>
  <c r="F359" i="91" a="1"/>
  <c r="F359" i="91" s="1"/>
  <c r="F358" i="91" a="1"/>
  <c r="F358" i="91" s="1"/>
  <c r="F357" i="91" a="1"/>
  <c r="F357" i="91" s="1"/>
  <c r="F356" i="91" a="1"/>
  <c r="F356" i="91" s="1"/>
  <c r="F355" i="91" a="1"/>
  <c r="F355" i="91" s="1"/>
  <c r="F354" i="91" a="1"/>
  <c r="F354" i="91" s="1"/>
  <c r="F353" i="91" a="1"/>
  <c r="F353" i="91" s="1"/>
  <c r="F352" i="91" a="1"/>
  <c r="F352" i="91" s="1"/>
  <c r="F351" i="91" a="1"/>
  <c r="F351" i="91" s="1"/>
  <c r="F350" i="91" a="1"/>
  <c r="F350" i="91" s="1"/>
  <c r="F349" i="91" a="1"/>
  <c r="F349" i="91" s="1"/>
  <c r="F348" i="91" a="1"/>
  <c r="F348" i="91" s="1"/>
  <c r="F347" i="91" a="1"/>
  <c r="F347" i="91" s="1"/>
  <c r="F346" i="91" a="1"/>
  <c r="F346" i="91" s="1"/>
  <c r="F345" i="91" a="1"/>
  <c r="F345" i="91" s="1"/>
  <c r="F344" i="91" a="1"/>
  <c r="F344" i="91" s="1"/>
  <c r="F343" i="91" a="1"/>
  <c r="F343" i="91" s="1"/>
  <c r="F336" i="91" a="1"/>
  <c r="F336" i="91" s="1"/>
  <c r="H331" i="91" a="1"/>
  <c r="H331" i="91" s="1"/>
  <c r="F328" i="91" a="1"/>
  <c r="F328" i="91" s="1"/>
  <c r="H324" i="91" a="1"/>
  <c r="H324" i="91" s="1"/>
  <c r="F323" i="91" a="1"/>
  <c r="F323" i="91" s="1"/>
  <c r="H320" i="91" a="1"/>
  <c r="H320" i="91" s="1"/>
  <c r="F319" i="91" a="1"/>
  <c r="F319" i="91" s="1"/>
  <c r="H316" i="91" a="1"/>
  <c r="H316" i="91" s="1"/>
  <c r="F315" i="91" a="1"/>
  <c r="F315" i="91" s="1"/>
  <c r="H312" i="91" a="1"/>
  <c r="H312" i="91" s="1"/>
  <c r="F311" i="91" a="1"/>
  <c r="F311" i="91" s="1"/>
  <c r="H308" i="91" a="1"/>
  <c r="H308" i="91" s="1"/>
  <c r="F307" i="91" a="1"/>
  <c r="F307" i="91" s="1"/>
  <c r="H304" i="91" a="1"/>
  <c r="H304" i="91" s="1"/>
  <c r="F303" i="91" a="1"/>
  <c r="F303" i="91" s="1"/>
  <c r="H300" i="91" a="1"/>
  <c r="H300" i="91" s="1"/>
  <c r="F299" i="91" a="1"/>
  <c r="F299" i="91" s="1"/>
  <c r="H296" i="91" a="1"/>
  <c r="H296" i="91" s="1"/>
  <c r="F295" i="91" a="1"/>
  <c r="F295" i="91" s="1"/>
  <c r="H292" i="91" a="1"/>
  <c r="H292" i="91" s="1"/>
  <c r="F291" i="91" a="1"/>
  <c r="F291" i="91" s="1"/>
  <c r="H288" i="91" a="1"/>
  <c r="H288" i="91" s="1"/>
  <c r="F287" i="91" a="1"/>
  <c r="F287" i="91" s="1"/>
  <c r="H284" i="91" a="1"/>
  <c r="H284" i="91" s="1"/>
  <c r="F283" i="91" a="1"/>
  <c r="F283" i="91" s="1"/>
  <c r="H280" i="91" a="1"/>
  <c r="H280" i="91" s="1"/>
  <c r="F279" i="91" a="1"/>
  <c r="F279" i="91" s="1"/>
  <c r="F235" i="91" a="1"/>
  <c r="F235" i="91" s="1"/>
  <c r="E235" i="91"/>
  <c r="G235" i="91" s="1"/>
  <c r="H235" i="91" a="1"/>
  <c r="H235" i="91" s="1"/>
  <c r="H332" i="91" a="1"/>
  <c r="H332" i="91" s="1"/>
  <c r="E271" i="91"/>
  <c r="G271" i="91" s="1"/>
  <c r="F237" i="91" a="1"/>
  <c r="F237" i="91" s="1"/>
  <c r="H237" i="91" a="1"/>
  <c r="H237" i="91" s="1"/>
  <c r="E237" i="91"/>
  <c r="G237" i="91" s="1"/>
  <c r="F330" i="91" a="1"/>
  <c r="F330" i="91" s="1"/>
  <c r="H325" i="91" a="1"/>
  <c r="H325" i="91" s="1"/>
  <c r="F324" i="91" a="1"/>
  <c r="F324" i="91" s="1"/>
  <c r="H321" i="91" a="1"/>
  <c r="H321" i="91" s="1"/>
  <c r="F320" i="91" a="1"/>
  <c r="F320" i="91" s="1"/>
  <c r="H317" i="91" a="1"/>
  <c r="H317" i="91" s="1"/>
  <c r="F316" i="91" a="1"/>
  <c r="F316" i="91" s="1"/>
  <c r="H313" i="91" a="1"/>
  <c r="H313" i="91" s="1"/>
  <c r="F312" i="91" a="1"/>
  <c r="F312" i="91" s="1"/>
  <c r="H309" i="91" a="1"/>
  <c r="H309" i="91" s="1"/>
  <c r="F308" i="91" a="1"/>
  <c r="F308" i="91" s="1"/>
  <c r="H305" i="91" a="1"/>
  <c r="H305" i="91" s="1"/>
  <c r="F304" i="91" a="1"/>
  <c r="F304" i="91" s="1"/>
  <c r="F300" i="91" a="1"/>
  <c r="F300" i="91" s="1"/>
  <c r="F296" i="91" a="1"/>
  <c r="F296" i="91" s="1"/>
  <c r="F275" i="91" a="1"/>
  <c r="F275" i="91" s="1"/>
  <c r="E275" i="91"/>
  <c r="G275" i="91" s="1"/>
  <c r="F261" i="91" a="1"/>
  <c r="F261" i="91" s="1"/>
  <c r="H261" i="91" a="1"/>
  <c r="H261" i="91" s="1"/>
  <c r="E261" i="91"/>
  <c r="G261" i="91" s="1"/>
  <c r="F259" i="91" a="1"/>
  <c r="F259" i="91" s="1"/>
  <c r="E259" i="91"/>
  <c r="G259" i="91" s="1"/>
  <c r="H259" i="91" a="1"/>
  <c r="H259" i="91" s="1"/>
  <c r="F227" i="91" a="1"/>
  <c r="F227" i="91" s="1"/>
  <c r="E227" i="91"/>
  <c r="G227" i="91" s="1"/>
  <c r="H227" i="91" a="1"/>
  <c r="H227" i="91" s="1"/>
  <c r="F331" i="91" a="1"/>
  <c r="F331" i="91" s="1"/>
  <c r="F269" i="91" a="1"/>
  <c r="F269" i="91" s="1"/>
  <c r="E269" i="91"/>
  <c r="G269" i="91" s="1"/>
  <c r="E211" i="91"/>
  <c r="G211" i="91" s="1"/>
  <c r="F211" i="91" a="1"/>
  <c r="F211" i="91" s="1"/>
  <c r="H211" i="91" a="1"/>
  <c r="H211" i="91" s="1"/>
  <c r="H272" i="91" a="1"/>
  <c r="H272" i="91" s="1"/>
  <c r="H264" i="91" a="1"/>
  <c r="H264" i="91" s="1"/>
  <c r="H256" i="91" a="1"/>
  <c r="H256" i="91" s="1"/>
  <c r="H248" i="91" a="1"/>
  <c r="H248" i="91" s="1"/>
  <c r="H240" i="91" a="1"/>
  <c r="H240" i="91" s="1"/>
  <c r="H232" i="91" a="1"/>
  <c r="H232" i="91" s="1"/>
  <c r="E229" i="91"/>
  <c r="G229" i="91" s="1"/>
  <c r="E222" i="91"/>
  <c r="G222" i="91" s="1"/>
  <c r="H219" i="91" a="1"/>
  <c r="H219" i="91" s="1"/>
  <c r="F218" i="91" a="1"/>
  <c r="F218" i="91" s="1"/>
  <c r="E212" i="91"/>
  <c r="G212" i="91" s="1"/>
  <c r="F208" i="91" a="1"/>
  <c r="F208" i="91" s="1"/>
  <c r="F203" i="91" a="1"/>
  <c r="F203" i="91" s="1"/>
  <c r="E190" i="91"/>
  <c r="G190" i="91" s="1"/>
  <c r="H190" i="91" a="1"/>
  <c r="H190" i="91" s="1"/>
  <c r="F160" i="91" a="1"/>
  <c r="F160" i="91" s="1"/>
  <c r="H160" i="91" a="1"/>
  <c r="H160" i="91" s="1"/>
  <c r="E160" i="91"/>
  <c r="G160" i="91" s="1"/>
  <c r="E162" i="91"/>
  <c r="G162" i="91" s="1"/>
  <c r="H162" i="91" a="1"/>
  <c r="H162" i="91" s="1"/>
  <c r="F162" i="91" a="1"/>
  <c r="F162" i="91" s="1"/>
  <c r="F210" i="91" a="1"/>
  <c r="F210" i="91" s="1"/>
  <c r="E204" i="91"/>
  <c r="G204" i="91" s="1"/>
  <c r="E201" i="91"/>
  <c r="G201" i="91" s="1"/>
  <c r="E257" i="91"/>
  <c r="G257" i="91" s="1"/>
  <c r="E249" i="91"/>
  <c r="G249" i="91" s="1"/>
  <c r="E241" i="91"/>
  <c r="G241" i="91" s="1"/>
  <c r="E233" i="91"/>
  <c r="G233" i="91" s="1"/>
  <c r="E225" i="91"/>
  <c r="G225" i="91" s="1"/>
  <c r="E154" i="91"/>
  <c r="G154" i="91" s="1"/>
  <c r="H154" i="91" a="1"/>
  <c r="H154" i="91" s="1"/>
  <c r="F154" i="91" a="1"/>
  <c r="F154" i="91" s="1"/>
  <c r="H229" i="91" a="1"/>
  <c r="H229" i="91" s="1"/>
  <c r="H208" i="91" a="1"/>
  <c r="H208" i="91" s="1"/>
  <c r="E198" i="91"/>
  <c r="G198" i="91" s="1"/>
  <c r="H198" i="91" a="1"/>
  <c r="H198" i="91" s="1"/>
  <c r="H262" i="91" a="1"/>
  <c r="H262" i="91" s="1"/>
  <c r="H254" i="91" a="1"/>
  <c r="H254" i="91" s="1"/>
  <c r="H246" i="91" a="1"/>
  <c r="H246" i="91" s="1"/>
  <c r="H238" i="91" a="1"/>
  <c r="H238" i="91" s="1"/>
  <c r="H230" i="91" a="1"/>
  <c r="H230" i="91" s="1"/>
  <c r="H194" i="91" a="1"/>
  <c r="H194" i="91" s="1"/>
  <c r="E194" i="91"/>
  <c r="G194" i="91" s="1"/>
  <c r="F194" i="91" a="1"/>
  <c r="F194" i="91" s="1"/>
  <c r="F193" i="91" a="1"/>
  <c r="F193" i="91" s="1"/>
  <c r="H188" i="91" a="1"/>
  <c r="H188" i="91" s="1"/>
  <c r="F185" i="91" a="1"/>
  <c r="F185" i="91" s="1"/>
  <c r="E178" i="91"/>
  <c r="G178" i="91" s="1"/>
  <c r="F186" i="91" a="1"/>
  <c r="F186" i="91" s="1"/>
  <c r="F179" i="91" a="1"/>
  <c r="F179" i="91" s="1"/>
  <c r="E138" i="91"/>
  <c r="G138" i="91" s="1"/>
  <c r="F138" i="91" a="1"/>
  <c r="F138" i="91" s="1"/>
  <c r="H138" i="91" a="1"/>
  <c r="H138" i="91" s="1"/>
  <c r="E109" i="91"/>
  <c r="G109" i="91" s="1"/>
  <c r="F109" i="91" a="1"/>
  <c r="F109" i="91" s="1"/>
  <c r="H109" i="91" a="1"/>
  <c r="H109" i="91" s="1"/>
  <c r="E186" i="91"/>
  <c r="G186" i="91" s="1"/>
  <c r="H173" i="91" a="1"/>
  <c r="H173" i="91" s="1"/>
  <c r="E173" i="91"/>
  <c r="G173" i="91" s="1"/>
  <c r="E170" i="91"/>
  <c r="G170" i="91" s="1"/>
  <c r="H170" i="91" a="1"/>
  <c r="H170" i="91" s="1"/>
  <c r="F176" i="91" a="1"/>
  <c r="F176" i="91" s="1"/>
  <c r="H176" i="91" a="1"/>
  <c r="H176" i="91" s="1"/>
  <c r="F168" i="91" a="1"/>
  <c r="F168" i="91" s="1"/>
  <c r="H168" i="91" a="1"/>
  <c r="H168" i="91" s="1"/>
  <c r="E146" i="91"/>
  <c r="G146" i="91" s="1"/>
  <c r="F146" i="91" a="1"/>
  <c r="F146" i="91" s="1"/>
  <c r="H146" i="91" a="1"/>
  <c r="H146" i="91" s="1"/>
  <c r="E133" i="91"/>
  <c r="G133" i="91" s="1"/>
  <c r="F133" i="91" a="1"/>
  <c r="F133" i="91" s="1"/>
  <c r="H133" i="91" a="1"/>
  <c r="H133" i="91" s="1"/>
  <c r="E113" i="91"/>
  <c r="G113" i="91" s="1"/>
  <c r="F113" i="91" a="1"/>
  <c r="F113" i="91" s="1"/>
  <c r="H113" i="91" a="1"/>
  <c r="H113" i="91" s="1"/>
  <c r="F165" i="91" a="1"/>
  <c r="F165" i="91" s="1"/>
  <c r="H159" i="91" a="1"/>
  <c r="H159" i="91" s="1"/>
  <c r="F157" i="91" a="1"/>
  <c r="F157" i="91" s="1"/>
  <c r="H151" i="91" a="1"/>
  <c r="H151" i="91" s="1"/>
  <c r="F149" i="91" a="1"/>
  <c r="F149" i="91" s="1"/>
  <c r="H143" i="91" a="1"/>
  <c r="H143" i="91" s="1"/>
  <c r="F141" i="91" a="1"/>
  <c r="F141" i="91" s="1"/>
  <c r="H130" i="91" a="1"/>
  <c r="H130" i="91" s="1"/>
  <c r="E128" i="91"/>
  <c r="G128" i="91" s="1"/>
  <c r="H128" i="91" a="1"/>
  <c r="H128" i="91" s="1"/>
  <c r="E111" i="91"/>
  <c r="G111" i="91" s="1"/>
  <c r="H111" i="91" a="1"/>
  <c r="H111" i="91" s="1"/>
  <c r="E165" i="91"/>
  <c r="G165" i="91" s="1"/>
  <c r="E157" i="91"/>
  <c r="G157" i="91" s="1"/>
  <c r="H152" i="91" a="1"/>
  <c r="H152" i="91" s="1"/>
  <c r="E149" i="91"/>
  <c r="G149" i="91" s="1"/>
  <c r="H144" i="91" a="1"/>
  <c r="H144" i="91" s="1"/>
  <c r="E141" i="91"/>
  <c r="G141" i="91" s="1"/>
  <c r="H136" i="91" a="1"/>
  <c r="H136" i="91" s="1"/>
  <c r="H131" i="91" a="1"/>
  <c r="H131" i="91" s="1"/>
  <c r="F129" i="91" a="1"/>
  <c r="F129" i="91" s="1"/>
  <c r="H126" i="91" a="1"/>
  <c r="H126" i="91" s="1"/>
  <c r="H121" i="91" a="1"/>
  <c r="H121" i="91" s="1"/>
  <c r="E117" i="91"/>
  <c r="G117" i="91" s="1"/>
  <c r="F117" i="91" a="1"/>
  <c r="F117" i="91" s="1"/>
  <c r="F159" i="91" a="1"/>
  <c r="F159" i="91" s="1"/>
  <c r="F151" i="91" a="1"/>
  <c r="F151" i="91" s="1"/>
  <c r="F143" i="91" a="1"/>
  <c r="F143" i="91" s="1"/>
  <c r="E125" i="91"/>
  <c r="G125" i="91" s="1"/>
  <c r="F125" i="91" a="1"/>
  <c r="F125" i="91" s="1"/>
  <c r="E103" i="91"/>
  <c r="G103" i="91" s="1"/>
  <c r="F103" i="91" a="1"/>
  <c r="F103" i="91" s="1"/>
  <c r="H103" i="91" a="1"/>
  <c r="H103" i="91" s="1"/>
  <c r="E95" i="91"/>
  <c r="G95" i="91" s="1"/>
  <c r="F95" i="91" a="1"/>
  <c r="F95" i="91" s="1"/>
  <c r="H95" i="91" a="1"/>
  <c r="H95" i="91" s="1"/>
  <c r="F152" i="91" a="1"/>
  <c r="F152" i="91" s="1"/>
  <c r="F144" i="91" a="1"/>
  <c r="F144" i="91" s="1"/>
  <c r="F136" i="91" a="1"/>
  <c r="F136" i="91" s="1"/>
  <c r="F130" i="91" a="1"/>
  <c r="F130" i="91" s="1"/>
  <c r="H127" i="91" a="1"/>
  <c r="H127" i="91" s="1"/>
  <c r="F126" i="91" a="1"/>
  <c r="F126" i="91" s="1"/>
  <c r="E105" i="91"/>
  <c r="G105" i="91" s="1"/>
  <c r="F105" i="91" a="1"/>
  <c r="F105" i="91" s="1"/>
  <c r="F131" i="91" a="1"/>
  <c r="F131" i="91" s="1"/>
  <c r="F121" i="91" a="1"/>
  <c r="F121" i="91" s="1"/>
  <c r="E110" i="91"/>
  <c r="G110" i="91" s="1"/>
  <c r="H110" i="91" a="1"/>
  <c r="H110" i="91" s="1"/>
  <c r="E97" i="91"/>
  <c r="G97" i="91" s="1"/>
  <c r="H97" i="91" a="1"/>
  <c r="H97" i="91" s="1"/>
  <c r="F97" i="91" a="1"/>
  <c r="F97" i="91" s="1"/>
  <c r="E118" i="91"/>
  <c r="G118" i="91" s="1"/>
  <c r="H118" i="91" a="1"/>
  <c r="H118" i="91" s="1"/>
  <c r="H129" i="91" a="1"/>
  <c r="H129" i="91" s="1"/>
  <c r="E82" i="91"/>
  <c r="G82" i="91" s="1"/>
  <c r="F82" i="91" a="1"/>
  <c r="F82" i="91" s="1"/>
  <c r="H82" i="91" a="1"/>
  <c r="H82" i="91" s="1"/>
  <c r="E69" i="91"/>
  <c r="G69" i="91" s="1"/>
  <c r="H69" i="91" a="1"/>
  <c r="H69" i="91" s="1"/>
  <c r="F69" i="91" a="1"/>
  <c r="F69" i="91" s="1"/>
  <c r="F43" i="91" a="1"/>
  <c r="F43" i="91" s="1"/>
  <c r="H43" i="91" a="1"/>
  <c r="H43" i="91" s="1"/>
  <c r="E43" i="91"/>
  <c r="G43" i="91" s="1"/>
  <c r="F89" i="91" a="1"/>
  <c r="F89" i="91" s="1"/>
  <c r="E83" i="91"/>
  <c r="G83" i="91" s="1"/>
  <c r="H80" i="91" a="1"/>
  <c r="H80" i="91" s="1"/>
  <c r="F75" i="91" a="1"/>
  <c r="F75" i="91" s="1"/>
  <c r="H75" i="91" a="1"/>
  <c r="H75" i="91" s="1"/>
  <c r="F72" i="91" a="1"/>
  <c r="F72" i="91" s="1"/>
  <c r="E58" i="91"/>
  <c r="G58" i="91" s="1"/>
  <c r="F40" i="91" a="1"/>
  <c r="F40" i="91" s="1"/>
  <c r="E40" i="91"/>
  <c r="G40" i="91" s="1"/>
  <c r="H40" i="91" a="1"/>
  <c r="H40" i="91" s="1"/>
  <c r="E65" i="91"/>
  <c r="G65" i="91" s="1"/>
  <c r="H65" i="91" a="1"/>
  <c r="H65" i="91" s="1"/>
  <c r="F33" i="91" a="1"/>
  <c r="F33" i="91" s="1"/>
  <c r="E33" i="91"/>
  <c r="G33" i="91" s="1"/>
  <c r="H33" i="91" a="1"/>
  <c r="H33" i="91" s="1"/>
  <c r="F115" i="91" a="1"/>
  <c r="F115" i="91" s="1"/>
  <c r="F107" i="91" a="1"/>
  <c r="F107" i="91" s="1"/>
  <c r="H102" i="91" a="1"/>
  <c r="H102" i="91" s="1"/>
  <c r="F99" i="91" a="1"/>
  <c r="F99" i="91" s="1"/>
  <c r="H94" i="91" a="1"/>
  <c r="H94" i="91" s="1"/>
  <c r="H86" i="91" a="1"/>
  <c r="H86" i="91" s="1"/>
  <c r="F85" i="91" a="1"/>
  <c r="F85" i="91" s="1"/>
  <c r="H74" i="91" a="1"/>
  <c r="H74" i="91" s="1"/>
  <c r="E68" i="91"/>
  <c r="G68" i="91" s="1"/>
  <c r="F68" i="91" a="1"/>
  <c r="F68" i="91" s="1"/>
  <c r="E61" i="91"/>
  <c r="G61" i="91" s="1"/>
  <c r="H61" i="91" a="1"/>
  <c r="H61" i="91" s="1"/>
  <c r="E57" i="91"/>
  <c r="G57" i="91" s="1"/>
  <c r="F57" i="91" a="1"/>
  <c r="F57" i="91" s="1"/>
  <c r="H57" i="91" a="1"/>
  <c r="H57" i="91" s="1"/>
  <c r="F49" i="91" a="1"/>
  <c r="F49" i="91" s="1"/>
  <c r="E49" i="91"/>
  <c r="G49" i="91" s="1"/>
  <c r="F32" i="91" a="1"/>
  <c r="F32" i="91" s="1"/>
  <c r="E32" i="91"/>
  <c r="G32" i="91" s="1"/>
  <c r="H32" i="91" a="1"/>
  <c r="H32" i="91" s="1"/>
  <c r="F25" i="91" a="1"/>
  <c r="F25" i="91" s="1"/>
  <c r="E25" i="91"/>
  <c r="G25" i="91" s="1"/>
  <c r="H25" i="91" a="1"/>
  <c r="H25" i="91" s="1"/>
  <c r="H120" i="91" a="1"/>
  <c r="H120" i="91" s="1"/>
  <c r="H112" i="91" a="1"/>
  <c r="H112" i="91" s="1"/>
  <c r="H104" i="91" a="1"/>
  <c r="H104" i="91" s="1"/>
  <c r="F101" i="91" a="1"/>
  <c r="F101" i="91" s="1"/>
  <c r="H96" i="91" a="1"/>
  <c r="H96" i="91" s="1"/>
  <c r="F93" i="91" a="1"/>
  <c r="F93" i="91" s="1"/>
  <c r="H88" i="91" a="1"/>
  <c r="H88" i="91" s="1"/>
  <c r="F77" i="91" a="1"/>
  <c r="F77" i="91" s="1"/>
  <c r="F74" i="91" a="1"/>
  <c r="F74" i="91" s="1"/>
  <c r="F66" i="91" a="1"/>
  <c r="F66" i="91" s="1"/>
  <c r="F51" i="91" a="1"/>
  <c r="F51" i="91" s="1"/>
  <c r="H51" i="91" a="1"/>
  <c r="H51" i="91" s="1"/>
  <c r="F17" i="91" a="1"/>
  <c r="F17" i="91" s="1"/>
  <c r="E17" i="91"/>
  <c r="G17" i="91" s="1"/>
  <c r="H17" i="91" a="1"/>
  <c r="H17" i="91" s="1"/>
  <c r="H89" i="91" a="1"/>
  <c r="H89" i="91" s="1"/>
  <c r="E64" i="91"/>
  <c r="G64" i="91" s="1"/>
  <c r="F64" i="91" a="1"/>
  <c r="F64" i="91" s="1"/>
  <c r="F48" i="91" a="1"/>
  <c r="F48" i="91" s="1"/>
  <c r="E48" i="91"/>
  <c r="G48" i="91" s="1"/>
  <c r="H48" i="91" a="1"/>
  <c r="H48" i="91" s="1"/>
  <c r="H72" i="91" a="1"/>
  <c r="H72" i="91" s="1"/>
  <c r="F41" i="91" a="1"/>
  <c r="F41" i="91" s="1"/>
  <c r="E41" i="91"/>
  <c r="G41" i="91" s="1"/>
  <c r="F9" i="91" a="1"/>
  <c r="F9" i="91" s="1"/>
  <c r="E9" i="91"/>
  <c r="G9" i="91" s="1"/>
  <c r="H9" i="91" a="1"/>
  <c r="H9" i="91" s="1"/>
  <c r="F60" i="91" a="1"/>
  <c r="F60" i="91" s="1"/>
  <c r="F56" i="91" a="1"/>
  <c r="F56" i="91" s="1"/>
  <c r="H50" i="91" a="1"/>
  <c r="H50" i="91" s="1"/>
  <c r="E47" i="91"/>
  <c r="G47" i="91" s="1"/>
  <c r="H42" i="91" a="1"/>
  <c r="H42" i="91" s="1"/>
  <c r="H34" i="91" a="1"/>
  <c r="H34" i="91" s="1"/>
  <c r="H26" i="91" a="1"/>
  <c r="H26" i="91" s="1"/>
  <c r="E23" i="91"/>
  <c r="G23" i="91" s="1"/>
  <c r="H18" i="91" a="1"/>
  <c r="H18" i="91" s="1"/>
  <c r="H10" i="91" a="1"/>
  <c r="H10" i="91" s="1"/>
  <c r="H53" i="91" a="1"/>
  <c r="H53" i="91" s="1"/>
  <c r="E50" i="91"/>
  <c r="G50" i="91" s="1"/>
  <c r="H45" i="91" a="1"/>
  <c r="H45" i="91" s="1"/>
  <c r="E42" i="91"/>
  <c r="G42" i="91" s="1"/>
  <c r="H37" i="91" a="1"/>
  <c r="H37" i="91" s="1"/>
  <c r="E34" i="91"/>
  <c r="G34" i="91" s="1"/>
  <c r="H29" i="91" a="1"/>
  <c r="H29" i="91" s="1"/>
  <c r="E26" i="91"/>
  <c r="G26" i="91" s="1"/>
  <c r="H21" i="91" a="1"/>
  <c r="H21" i="91" s="1"/>
  <c r="E18" i="91"/>
  <c r="G18" i="91" s="1"/>
  <c r="H13" i="91" a="1"/>
  <c r="H13" i="91" s="1"/>
  <c r="E10" i="91"/>
  <c r="G10" i="91" s="1"/>
  <c r="H5" i="91" a="1"/>
  <c r="H5" i="91" s="1"/>
  <c r="H24" i="91" a="1"/>
  <c r="H24" i="91" s="1"/>
  <c r="H16" i="91" a="1"/>
  <c r="H16" i="91" s="1"/>
  <c r="H8" i="91" a="1"/>
  <c r="H8" i="91" s="1"/>
  <c r="H35" i="91" a="1"/>
  <c r="H35" i="91" s="1"/>
  <c r="H27" i="91" a="1"/>
  <c r="H27" i="91" s="1"/>
  <c r="E24" i="91"/>
  <c r="G24" i="91" s="1"/>
  <c r="H19" i="91" a="1"/>
  <c r="H19" i="91" s="1"/>
  <c r="E16" i="91"/>
  <c r="G16" i="91" s="1"/>
  <c r="H11" i="91" a="1"/>
  <c r="H11" i="91" s="1"/>
  <c r="E8" i="91"/>
  <c r="G8" i="91" s="1"/>
  <c r="E288" i="92"/>
  <c r="G288" i="92" s="1"/>
  <c r="F288" i="92" a="1"/>
  <c r="F288" i="92" s="1"/>
  <c r="F366" i="92" a="1"/>
  <c r="F366" i="92" s="1"/>
  <c r="F365" i="92" a="1"/>
  <c r="F365" i="92" s="1"/>
  <c r="F364" i="92" a="1"/>
  <c r="F364" i="92" s="1"/>
  <c r="F363" i="92" a="1"/>
  <c r="F363" i="92" s="1"/>
  <c r="F362" i="92" a="1"/>
  <c r="F362" i="92" s="1"/>
  <c r="F361" i="92" a="1"/>
  <c r="F361" i="92" s="1"/>
  <c r="F360" i="92" a="1"/>
  <c r="F360" i="92" s="1"/>
  <c r="E320" i="92"/>
  <c r="G320" i="92" s="1"/>
  <c r="F320" i="92" a="1"/>
  <c r="F320" i="92" s="1"/>
  <c r="E267" i="92"/>
  <c r="G267" i="92" s="1"/>
  <c r="F267" i="92" a="1"/>
  <c r="F267" i="92" s="1"/>
  <c r="H267" i="92" a="1"/>
  <c r="H267" i="92" s="1"/>
  <c r="F228" i="92" a="1"/>
  <c r="F228" i="92" s="1"/>
  <c r="E228" i="92"/>
  <c r="G228" i="92" s="1"/>
  <c r="H228" i="92" a="1"/>
  <c r="H228" i="92" s="1"/>
  <c r="F207" i="92" a="1"/>
  <c r="F207" i="92" s="1"/>
  <c r="H207" i="92" a="1"/>
  <c r="H207" i="92" s="1"/>
  <c r="E207" i="92"/>
  <c r="G207" i="92" s="1"/>
  <c r="E314" i="92"/>
  <c r="G314" i="92" s="1"/>
  <c r="H314" i="92" a="1"/>
  <c r="H314" i="92" s="1"/>
  <c r="E366" i="92"/>
  <c r="G366" i="92" s="1"/>
  <c r="E365" i="92"/>
  <c r="G365" i="92" s="1"/>
  <c r="E364" i="92"/>
  <c r="G364" i="92" s="1"/>
  <c r="E363" i="92"/>
  <c r="G363" i="92" s="1"/>
  <c r="E362" i="92"/>
  <c r="G362" i="92" s="1"/>
  <c r="E361" i="92"/>
  <c r="G361" i="92" s="1"/>
  <c r="E360" i="92"/>
  <c r="G360" i="92" s="1"/>
  <c r="E359" i="92"/>
  <c r="G359" i="92" s="1"/>
  <c r="E358" i="92"/>
  <c r="G358" i="92" s="1"/>
  <c r="E357" i="92"/>
  <c r="G357" i="92" s="1"/>
  <c r="E356" i="92"/>
  <c r="G356" i="92" s="1"/>
  <c r="E355" i="92"/>
  <c r="G355" i="92" s="1"/>
  <c r="E354" i="92"/>
  <c r="G354" i="92" s="1"/>
  <c r="E353" i="92"/>
  <c r="G353" i="92" s="1"/>
  <c r="E352" i="92"/>
  <c r="G352" i="92" s="1"/>
  <c r="E351" i="92"/>
  <c r="G351" i="92" s="1"/>
  <c r="E350" i="92"/>
  <c r="G350" i="92" s="1"/>
  <c r="E349" i="92"/>
  <c r="G349" i="92" s="1"/>
  <c r="E348" i="92"/>
  <c r="G348" i="92" s="1"/>
  <c r="E347" i="92"/>
  <c r="G347" i="92" s="1"/>
  <c r="F323" i="92" a="1"/>
  <c r="F323" i="92" s="1"/>
  <c r="H323" i="92" a="1"/>
  <c r="H323" i="92" s="1"/>
  <c r="E291" i="92"/>
  <c r="G291" i="92" s="1"/>
  <c r="F291" i="92" a="1"/>
  <c r="F291" i="92" s="1"/>
  <c r="H291" i="92" a="1"/>
  <c r="H291" i="92" s="1"/>
  <c r="H284" i="92" a="1"/>
  <c r="H284" i="92" s="1"/>
  <c r="E272" i="92"/>
  <c r="G272" i="92" s="1"/>
  <c r="F272" i="92" a="1"/>
  <c r="F272" i="92" s="1"/>
  <c r="F252" i="92" a="1"/>
  <c r="F252" i="92" s="1"/>
  <c r="H252" i="92" a="1"/>
  <c r="H252" i="92" s="1"/>
  <c r="F244" i="92" a="1"/>
  <c r="F244" i="92" s="1"/>
  <c r="H244" i="92" a="1"/>
  <c r="H244" i="92" s="1"/>
  <c r="F236" i="92" a="1"/>
  <c r="F236" i="92" s="1"/>
  <c r="H236" i="92" a="1"/>
  <c r="H236" i="92" s="1"/>
  <c r="F143" i="92" a="1"/>
  <c r="F143" i="92" s="1"/>
  <c r="E143" i="92"/>
  <c r="G143" i="92" s="1"/>
  <c r="H143" i="92" a="1"/>
  <c r="H143" i="92" s="1"/>
  <c r="H331" i="92" a="1"/>
  <c r="H331" i="92" s="1"/>
  <c r="E330" i="92"/>
  <c r="G330" i="92" s="1"/>
  <c r="H330" i="92" a="1"/>
  <c r="H330" i="92" s="1"/>
  <c r="E312" i="92"/>
  <c r="G312" i="92" s="1"/>
  <c r="F312" i="92" a="1"/>
  <c r="F312" i="92" s="1"/>
  <c r="F309" i="92" a="1"/>
  <c r="F309" i="92" s="1"/>
  <c r="F301" i="92" a="1"/>
  <c r="F301" i="92" s="1"/>
  <c r="E296" i="92"/>
  <c r="G296" i="92" s="1"/>
  <c r="F296" i="92" a="1"/>
  <c r="F296" i="92" s="1"/>
  <c r="E284" i="92"/>
  <c r="G284" i="92" s="1"/>
  <c r="F277" i="92" a="1"/>
  <c r="F277" i="92" s="1"/>
  <c r="F212" i="92" a="1"/>
  <c r="F212" i="92" s="1"/>
  <c r="E212" i="92"/>
  <c r="G212" i="92" s="1"/>
  <c r="H212" i="92" a="1"/>
  <c r="H212" i="92" s="1"/>
  <c r="F315" i="92" a="1"/>
  <c r="F315" i="92" s="1"/>
  <c r="H315" i="92" a="1"/>
  <c r="H315" i="92" s="1"/>
  <c r="E299" i="92"/>
  <c r="G299" i="92" s="1"/>
  <c r="F299" i="92" a="1"/>
  <c r="F299" i="92" s="1"/>
  <c r="H299" i="92" a="1"/>
  <c r="H299" i="92" s="1"/>
  <c r="E275" i="92"/>
  <c r="G275" i="92" s="1"/>
  <c r="F275" i="92" a="1"/>
  <c r="F275" i="92" s="1"/>
  <c r="H275" i="92" a="1"/>
  <c r="H275" i="92" s="1"/>
  <c r="E259" i="92"/>
  <c r="G259" i="92" s="1"/>
  <c r="F259" i="92" a="1"/>
  <c r="F259" i="92" s="1"/>
  <c r="H259" i="92" a="1"/>
  <c r="H259" i="92" s="1"/>
  <c r="E251" i="92"/>
  <c r="G251" i="92" s="1"/>
  <c r="F251" i="92" a="1"/>
  <c r="F251" i="92" s="1"/>
  <c r="H251" i="92" a="1"/>
  <c r="H251" i="92" s="1"/>
  <c r="E243" i="92"/>
  <c r="G243" i="92" s="1"/>
  <c r="F243" i="92" a="1"/>
  <c r="F243" i="92" s="1"/>
  <c r="H243" i="92" a="1"/>
  <c r="H243" i="92" s="1"/>
  <c r="E235" i="92"/>
  <c r="G235" i="92" s="1"/>
  <c r="F235" i="92" a="1"/>
  <c r="F235" i="92" s="1"/>
  <c r="H235" i="92" a="1"/>
  <c r="H235" i="92" s="1"/>
  <c r="H339" i="92" a="1"/>
  <c r="H339" i="92" s="1"/>
  <c r="E338" i="92"/>
  <c r="G338" i="92" s="1"/>
  <c r="H338" i="92" a="1"/>
  <c r="H338" i="92" s="1"/>
  <c r="H316" i="92" a="1"/>
  <c r="H316" i="92" s="1"/>
  <c r="E304" i="92"/>
  <c r="G304" i="92" s="1"/>
  <c r="F304" i="92" a="1"/>
  <c r="F304" i="92" s="1"/>
  <c r="E280" i="92"/>
  <c r="G280" i="92" s="1"/>
  <c r="F280" i="92" a="1"/>
  <c r="F280" i="92" s="1"/>
  <c r="E264" i="92"/>
  <c r="G264" i="92" s="1"/>
  <c r="F264" i="92" a="1"/>
  <c r="F264" i="92" s="1"/>
  <c r="F223" i="92" a="1"/>
  <c r="F223" i="92" s="1"/>
  <c r="H223" i="92" a="1"/>
  <c r="H223" i="92" s="1"/>
  <c r="H344" i="92" a="1"/>
  <c r="H344" i="92" s="1"/>
  <c r="H336" i="92" a="1"/>
  <c r="H336" i="92" s="1"/>
  <c r="H332" i="92" a="1"/>
  <c r="H332" i="92" s="1"/>
  <c r="E322" i="92"/>
  <c r="G322" i="92" s="1"/>
  <c r="H322" i="92" a="1"/>
  <c r="H322" i="92" s="1"/>
  <c r="F316" i="92" a="1"/>
  <c r="F316" i="92" s="1"/>
  <c r="F307" i="92" a="1"/>
  <c r="F307" i="92" s="1"/>
  <c r="H307" i="92" a="1"/>
  <c r="H307" i="92" s="1"/>
  <c r="H288" i="92" a="1"/>
  <c r="H288" i="92" s="1"/>
  <c r="F285" i="92" a="1"/>
  <c r="F285" i="92" s="1"/>
  <c r="F205" i="92" a="1"/>
  <c r="F205" i="92" s="1"/>
  <c r="H205" i="92" a="1"/>
  <c r="H205" i="92" s="1"/>
  <c r="F172" i="92" a="1"/>
  <c r="F172" i="92" s="1"/>
  <c r="H172" i="92" a="1"/>
  <c r="H172" i="92" s="1"/>
  <c r="E339" i="92"/>
  <c r="G339" i="92" s="1"/>
  <c r="F325" i="92" a="1"/>
  <c r="F325" i="92" s="1"/>
  <c r="H320" i="92" a="1"/>
  <c r="H320" i="92" s="1"/>
  <c r="F314" i="92" a="1"/>
  <c r="F314" i="92" s="1"/>
  <c r="H300" i="92" a="1"/>
  <c r="H300" i="92" s="1"/>
  <c r="E285" i="92"/>
  <c r="G285" i="92" s="1"/>
  <c r="E283" i="92"/>
  <c r="G283" i="92" s="1"/>
  <c r="F283" i="92" a="1"/>
  <c r="F283" i="92" s="1"/>
  <c r="H283" i="92" a="1"/>
  <c r="H283" i="92" s="1"/>
  <c r="H276" i="92" a="1"/>
  <c r="H276" i="92" s="1"/>
  <c r="H260" i="92" a="1"/>
  <c r="H260" i="92" s="1"/>
  <c r="F215" i="92" a="1"/>
  <c r="F215" i="92" s="1"/>
  <c r="H215" i="92" a="1"/>
  <c r="H215" i="92" s="1"/>
  <c r="H206" i="92" a="1"/>
  <c r="H206" i="92" s="1"/>
  <c r="F199" i="92" a="1"/>
  <c r="F199" i="92" s="1"/>
  <c r="H199" i="92" a="1"/>
  <c r="H199" i="92" s="1"/>
  <c r="F189" i="92" a="1"/>
  <c r="F189" i="92" s="1"/>
  <c r="H189" i="92" a="1"/>
  <c r="H189" i="92" s="1"/>
  <c r="F169" i="92" a="1"/>
  <c r="F169" i="92" s="1"/>
  <c r="H169" i="92" a="1"/>
  <c r="H169" i="92" s="1"/>
  <c r="F159" i="92" a="1"/>
  <c r="F159" i="92" s="1"/>
  <c r="E159" i="92"/>
  <c r="G159" i="92" s="1"/>
  <c r="H159" i="92" a="1"/>
  <c r="H159" i="92" s="1"/>
  <c r="E134" i="92"/>
  <c r="G134" i="92" s="1"/>
  <c r="H134" i="92" a="1"/>
  <c r="H134" i="92" s="1"/>
  <c r="F134" i="92" a="1"/>
  <c r="F134" i="92" s="1"/>
  <c r="H306" i="92" a="1"/>
  <c r="H306" i="92" s="1"/>
  <c r="H298" i="92" a="1"/>
  <c r="H298" i="92" s="1"/>
  <c r="H290" i="92" a="1"/>
  <c r="H290" i="92" s="1"/>
  <c r="H282" i="92" a="1"/>
  <c r="H282" i="92" s="1"/>
  <c r="H274" i="92" a="1"/>
  <c r="H274" i="92" s="1"/>
  <c r="H266" i="92" a="1"/>
  <c r="H266" i="92" s="1"/>
  <c r="H258" i="92" a="1"/>
  <c r="H258" i="92" s="1"/>
  <c r="F256" i="92" a="1"/>
  <c r="F256" i="92" s="1"/>
  <c r="H250" i="92" a="1"/>
  <c r="H250" i="92" s="1"/>
  <c r="F248" i="92" a="1"/>
  <c r="F248" i="92" s="1"/>
  <c r="H242" i="92" a="1"/>
  <c r="H242" i="92" s="1"/>
  <c r="F240" i="92" a="1"/>
  <c r="F240" i="92" s="1"/>
  <c r="H234" i="92" a="1"/>
  <c r="H234" i="92" s="1"/>
  <c r="F232" i="92" a="1"/>
  <c r="F232" i="92" s="1"/>
  <c r="H227" i="92" a="1"/>
  <c r="H227" i="92" s="1"/>
  <c r="H222" i="92" a="1"/>
  <c r="H222" i="92" s="1"/>
  <c r="F197" i="92" a="1"/>
  <c r="F197" i="92" s="1"/>
  <c r="H197" i="92" a="1"/>
  <c r="H197" i="92" s="1"/>
  <c r="F191" i="92" a="1"/>
  <c r="F191" i="92" s="1"/>
  <c r="H191" i="92" a="1"/>
  <c r="H191" i="92" s="1"/>
  <c r="E184" i="92"/>
  <c r="G184" i="92" s="1"/>
  <c r="H184" i="92" a="1"/>
  <c r="H184" i="92" s="1"/>
  <c r="F182" i="92" a="1"/>
  <c r="F182" i="92" s="1"/>
  <c r="H182" i="92" a="1"/>
  <c r="H182" i="92" s="1"/>
  <c r="F226" i="92" a="1"/>
  <c r="F226" i="92" s="1"/>
  <c r="E226" i="92"/>
  <c r="G226" i="92" s="1"/>
  <c r="H214" i="92" a="1"/>
  <c r="H214" i="92" s="1"/>
  <c r="F213" i="92" a="1"/>
  <c r="F213" i="92" s="1"/>
  <c r="H213" i="92" a="1"/>
  <c r="H213" i="92" s="1"/>
  <c r="E206" i="92"/>
  <c r="G206" i="92" s="1"/>
  <c r="H198" i="92" a="1"/>
  <c r="H198" i="92" s="1"/>
  <c r="F166" i="92" a="1"/>
  <c r="F166" i="92" s="1"/>
  <c r="E166" i="92"/>
  <c r="G166" i="92" s="1"/>
  <c r="H166" i="92" a="1"/>
  <c r="H166" i="92" s="1"/>
  <c r="F221" i="92" a="1"/>
  <c r="F221" i="92" s="1"/>
  <c r="H221" i="92" a="1"/>
  <c r="H221" i="92" s="1"/>
  <c r="F210" i="92" a="1"/>
  <c r="F210" i="92" s="1"/>
  <c r="E210" i="92"/>
  <c r="G210" i="92" s="1"/>
  <c r="F204" i="92" a="1"/>
  <c r="F204" i="92" s="1"/>
  <c r="E204" i="92"/>
  <c r="G204" i="92" s="1"/>
  <c r="H204" i="92" a="1"/>
  <c r="H204" i="92" s="1"/>
  <c r="F188" i="92" a="1"/>
  <c r="F188" i="92" s="1"/>
  <c r="E188" i="92"/>
  <c r="G188" i="92" s="1"/>
  <c r="H188" i="92" a="1"/>
  <c r="H188" i="92" s="1"/>
  <c r="F175" i="92" a="1"/>
  <c r="F175" i="92" s="1"/>
  <c r="E175" i="92"/>
  <c r="G175" i="92" s="1"/>
  <c r="H175" i="92" a="1"/>
  <c r="H175" i="92" s="1"/>
  <c r="H224" i="92" a="1"/>
  <c r="H224" i="92" s="1"/>
  <c r="E222" i="92"/>
  <c r="G222" i="92" s="1"/>
  <c r="E181" i="92"/>
  <c r="G181" i="92" s="1"/>
  <c r="F181" i="92" a="1"/>
  <c r="F181" i="92" s="1"/>
  <c r="F156" i="92" a="1"/>
  <c r="F156" i="92" s="1"/>
  <c r="H156" i="92" a="1"/>
  <c r="H156" i="92" s="1"/>
  <c r="F218" i="92" a="1"/>
  <c r="F218" i="92" s="1"/>
  <c r="E218" i="92"/>
  <c r="G218" i="92" s="1"/>
  <c r="F202" i="92" a="1"/>
  <c r="F202" i="92" s="1"/>
  <c r="E202" i="92"/>
  <c r="G202" i="92" s="1"/>
  <c r="F196" i="92" a="1"/>
  <c r="F196" i="92" s="1"/>
  <c r="E196" i="92"/>
  <c r="G196" i="92" s="1"/>
  <c r="H196" i="92" a="1"/>
  <c r="H196" i="92" s="1"/>
  <c r="F190" i="92" a="1"/>
  <c r="F190" i="92" s="1"/>
  <c r="H190" i="92" a="1"/>
  <c r="H190" i="92" s="1"/>
  <c r="F153" i="92" a="1"/>
  <c r="F153" i="92" s="1"/>
  <c r="H153" i="92" a="1"/>
  <c r="H153" i="92" s="1"/>
  <c r="F122" i="92" a="1"/>
  <c r="F122" i="92" s="1"/>
  <c r="E122" i="92"/>
  <c r="G122" i="92" s="1"/>
  <c r="H122" i="92" a="1"/>
  <c r="H122" i="92" s="1"/>
  <c r="F150" i="92" a="1"/>
  <c r="F150" i="92" s="1"/>
  <c r="E150" i="92"/>
  <c r="G150" i="92" s="1"/>
  <c r="F111" i="92" a="1"/>
  <c r="F111" i="92" s="1"/>
  <c r="E111" i="92"/>
  <c r="G111" i="92" s="1"/>
  <c r="H111" i="92" a="1"/>
  <c r="H111" i="92" s="1"/>
  <c r="F106" i="92" a="1"/>
  <c r="F106" i="92" s="1"/>
  <c r="H106" i="92" a="1"/>
  <c r="H106" i="92" s="1"/>
  <c r="F98" i="92" a="1"/>
  <c r="F98" i="92" s="1"/>
  <c r="E98" i="92"/>
  <c r="G98" i="92" s="1"/>
  <c r="H98" i="92" a="1"/>
  <c r="H98" i="92" s="1"/>
  <c r="F180" i="92" a="1"/>
  <c r="F180" i="92" s="1"/>
  <c r="H171" i="92" a="1"/>
  <c r="H171" i="92" s="1"/>
  <c r="F170" i="92" a="1"/>
  <c r="F170" i="92" s="1"/>
  <c r="E170" i="92"/>
  <c r="G170" i="92" s="1"/>
  <c r="H168" i="92" a="1"/>
  <c r="H168" i="92" s="1"/>
  <c r="H165" i="92" a="1"/>
  <c r="H165" i="92" s="1"/>
  <c r="H155" i="92" a="1"/>
  <c r="H155" i="92" s="1"/>
  <c r="F154" i="92" a="1"/>
  <c r="F154" i="92" s="1"/>
  <c r="E154" i="92"/>
  <c r="G154" i="92" s="1"/>
  <c r="H152" i="92" a="1"/>
  <c r="H152" i="92" s="1"/>
  <c r="E151" i="92"/>
  <c r="G151" i="92" s="1"/>
  <c r="H149" i="92" a="1"/>
  <c r="H149" i="92" s="1"/>
  <c r="H139" i="92" a="1"/>
  <c r="H139" i="92" s="1"/>
  <c r="E127" i="92"/>
  <c r="G127" i="92" s="1"/>
  <c r="E76" i="92"/>
  <c r="G76" i="92" s="1"/>
  <c r="F76" i="92" a="1"/>
  <c r="F76" i="92" s="1"/>
  <c r="H76" i="92" a="1"/>
  <c r="H76" i="92" s="1"/>
  <c r="E194" i="92"/>
  <c r="G194" i="92" s="1"/>
  <c r="E186" i="92"/>
  <c r="G186" i="92" s="1"/>
  <c r="E180" i="92"/>
  <c r="G180" i="92" s="1"/>
  <c r="E177" i="92"/>
  <c r="G177" i="92" s="1"/>
  <c r="E164" i="92"/>
  <c r="G164" i="92" s="1"/>
  <c r="E161" i="92"/>
  <c r="G161" i="92" s="1"/>
  <c r="E148" i="92"/>
  <c r="G148" i="92" s="1"/>
  <c r="E145" i="92"/>
  <c r="G145" i="92" s="1"/>
  <c r="F136" i="92" a="1"/>
  <c r="F136" i="92" s="1"/>
  <c r="F113" i="92" a="1"/>
  <c r="F113" i="92" s="1"/>
  <c r="E113" i="92"/>
  <c r="G113" i="92" s="1"/>
  <c r="H113" i="92" a="1"/>
  <c r="H113" i="92" s="1"/>
  <c r="F174" i="92" a="1"/>
  <c r="F174" i="92" s="1"/>
  <c r="E174" i="92"/>
  <c r="G174" i="92" s="1"/>
  <c r="E171" i="92"/>
  <c r="G171" i="92" s="1"/>
  <c r="F158" i="92" a="1"/>
  <c r="F158" i="92" s="1"/>
  <c r="E158" i="92"/>
  <c r="G158" i="92" s="1"/>
  <c r="E155" i="92"/>
  <c r="G155" i="92" s="1"/>
  <c r="F142" i="92" a="1"/>
  <c r="F142" i="92" s="1"/>
  <c r="E142" i="92"/>
  <c r="G142" i="92" s="1"/>
  <c r="H140" i="92" a="1"/>
  <c r="H140" i="92" s="1"/>
  <c r="E139" i="92"/>
  <c r="G139" i="92" s="1"/>
  <c r="E136" i="92"/>
  <c r="G136" i="92" s="1"/>
  <c r="H130" i="92" a="1"/>
  <c r="H130" i="92" s="1"/>
  <c r="E130" i="92"/>
  <c r="G130" i="92" s="1"/>
  <c r="E168" i="92"/>
  <c r="G168" i="92" s="1"/>
  <c r="E165" i="92"/>
  <c r="G165" i="92" s="1"/>
  <c r="H150" i="92" a="1"/>
  <c r="H150" i="92" s="1"/>
  <c r="F120" i="92" a="1"/>
  <c r="F120" i="92" s="1"/>
  <c r="E120" i="92"/>
  <c r="G120" i="92" s="1"/>
  <c r="H120" i="92" a="1"/>
  <c r="H120" i="92" s="1"/>
  <c r="F115" i="92" a="1"/>
  <c r="F115" i="92" s="1"/>
  <c r="E115" i="92"/>
  <c r="G115" i="92" s="1"/>
  <c r="H115" i="92" a="1"/>
  <c r="H115" i="92" s="1"/>
  <c r="E85" i="92"/>
  <c r="G85" i="92" s="1"/>
  <c r="H85" i="92" a="1"/>
  <c r="H85" i="92" s="1"/>
  <c r="E66" i="92"/>
  <c r="G66" i="92" s="1"/>
  <c r="F66" i="92" a="1"/>
  <c r="F66" i="92" s="1"/>
  <c r="H66" i="92" a="1"/>
  <c r="H66" i="92" s="1"/>
  <c r="E48" i="92"/>
  <c r="G48" i="92" s="1"/>
  <c r="F48" i="92" a="1"/>
  <c r="F48" i="92" s="1"/>
  <c r="H48" i="92" a="1"/>
  <c r="H48" i="92" s="1"/>
  <c r="F178" i="92" a="1"/>
  <c r="F178" i="92" s="1"/>
  <c r="E178" i="92"/>
  <c r="G178" i="92" s="1"/>
  <c r="H163" i="92" a="1"/>
  <c r="H163" i="92" s="1"/>
  <c r="F162" i="92" a="1"/>
  <c r="F162" i="92" s="1"/>
  <c r="E162" i="92"/>
  <c r="G162" i="92" s="1"/>
  <c r="H160" i="92" a="1"/>
  <c r="H160" i="92" s="1"/>
  <c r="H147" i="92" a="1"/>
  <c r="H147" i="92" s="1"/>
  <c r="F146" i="92" a="1"/>
  <c r="F146" i="92" s="1"/>
  <c r="E146" i="92"/>
  <c r="G146" i="92" s="1"/>
  <c r="F104" i="92" a="1"/>
  <c r="F104" i="92" s="1"/>
  <c r="E104" i="92"/>
  <c r="G104" i="92" s="1"/>
  <c r="H104" i="92" a="1"/>
  <c r="H104" i="92" s="1"/>
  <c r="F116" i="92" a="1"/>
  <c r="F116" i="92" s="1"/>
  <c r="E116" i="92"/>
  <c r="G116" i="92" s="1"/>
  <c r="F109" i="92" a="1"/>
  <c r="F109" i="92" s="1"/>
  <c r="E109" i="92"/>
  <c r="G109" i="92" s="1"/>
  <c r="E79" i="92"/>
  <c r="G79" i="92" s="1"/>
  <c r="F79" i="92" a="1"/>
  <c r="F79" i="92" s="1"/>
  <c r="H79" i="92" a="1"/>
  <c r="H79" i="92" s="1"/>
  <c r="H138" i="92" a="1"/>
  <c r="H138" i="92" s="1"/>
  <c r="E138" i="92"/>
  <c r="G138" i="92" s="1"/>
  <c r="H124" i="92" a="1"/>
  <c r="H124" i="92" s="1"/>
  <c r="F123" i="92" a="1"/>
  <c r="F123" i="92" s="1"/>
  <c r="E123" i="92"/>
  <c r="G123" i="92" s="1"/>
  <c r="E114" i="92"/>
  <c r="G114" i="92" s="1"/>
  <c r="H110" i="92" a="1"/>
  <c r="H110" i="92" s="1"/>
  <c r="F107" i="92" a="1"/>
  <c r="F107" i="92" s="1"/>
  <c r="E107" i="92"/>
  <c r="G107" i="92" s="1"/>
  <c r="E33" i="92"/>
  <c r="G33" i="92" s="1"/>
  <c r="H33" i="92" a="1"/>
  <c r="H33" i="92" s="1"/>
  <c r="F33" i="92" a="1"/>
  <c r="F33" i="92" s="1"/>
  <c r="E126" i="92"/>
  <c r="G126" i="92" s="1"/>
  <c r="H126" i="92" a="1"/>
  <c r="H126" i="92" s="1"/>
  <c r="F121" i="92" a="1"/>
  <c r="F121" i="92" s="1"/>
  <c r="E121" i="92"/>
  <c r="G121" i="92" s="1"/>
  <c r="F112" i="92" a="1"/>
  <c r="F112" i="92" s="1"/>
  <c r="E112" i="92"/>
  <c r="G112" i="92" s="1"/>
  <c r="F105" i="92" a="1"/>
  <c r="F105" i="92" s="1"/>
  <c r="E105" i="92"/>
  <c r="G105" i="92" s="1"/>
  <c r="F97" i="92" a="1"/>
  <c r="F97" i="92" s="1"/>
  <c r="E97" i="92"/>
  <c r="G97" i="92" s="1"/>
  <c r="F95" i="92" a="1"/>
  <c r="F95" i="92" s="1"/>
  <c r="E95" i="92"/>
  <c r="G95" i="92" s="1"/>
  <c r="F119" i="92" a="1"/>
  <c r="F119" i="92" s="1"/>
  <c r="E119" i="92"/>
  <c r="G119" i="92" s="1"/>
  <c r="F103" i="92" a="1"/>
  <c r="F103" i="92" s="1"/>
  <c r="E103" i="92"/>
  <c r="G103" i="92" s="1"/>
  <c r="E81" i="92"/>
  <c r="G81" i="92" s="1"/>
  <c r="H81" i="92" a="1"/>
  <c r="H81" i="92" s="1"/>
  <c r="F81" i="92" a="1"/>
  <c r="F81" i="92" s="1"/>
  <c r="E62" i="92"/>
  <c r="G62" i="92" s="1"/>
  <c r="F62" i="92" a="1"/>
  <c r="F62" i="92" s="1"/>
  <c r="H62" i="92" a="1"/>
  <c r="H62" i="92" s="1"/>
  <c r="F117" i="92" a="1"/>
  <c r="F117" i="92" s="1"/>
  <c r="E117" i="92"/>
  <c r="G117" i="92" s="1"/>
  <c r="F108" i="92" a="1"/>
  <c r="F108" i="92" s="1"/>
  <c r="E108" i="92"/>
  <c r="G108" i="92" s="1"/>
  <c r="F101" i="92" a="1"/>
  <c r="F101" i="92" s="1"/>
  <c r="E101" i="92"/>
  <c r="G101" i="92" s="1"/>
  <c r="F99" i="92" a="1"/>
  <c r="F99" i="92" s="1"/>
  <c r="E99" i="92"/>
  <c r="G99" i="92" s="1"/>
  <c r="E83" i="92"/>
  <c r="G83" i="92" s="1"/>
  <c r="F83" i="92" a="1"/>
  <c r="F83" i="92" s="1"/>
  <c r="H83" i="92" a="1"/>
  <c r="H83" i="92" s="1"/>
  <c r="E72" i="92"/>
  <c r="G72" i="92" s="1"/>
  <c r="F72" i="92" a="1"/>
  <c r="F72" i="92" s="1"/>
  <c r="H72" i="92" a="1"/>
  <c r="H72" i="92" s="1"/>
  <c r="E44" i="92"/>
  <c r="G44" i="92" s="1"/>
  <c r="F44" i="92" a="1"/>
  <c r="F44" i="92" s="1"/>
  <c r="H44" i="92" a="1"/>
  <c r="H44" i="92" s="1"/>
  <c r="H87" i="92" a="1"/>
  <c r="H87" i="92" s="1"/>
  <c r="E74" i="92"/>
  <c r="G74" i="92" s="1"/>
  <c r="F74" i="92" a="1"/>
  <c r="F74" i="92" s="1"/>
  <c r="E64" i="92"/>
  <c r="G64" i="92" s="1"/>
  <c r="F64" i="92" a="1"/>
  <c r="F64" i="92" s="1"/>
  <c r="H64" i="92" a="1"/>
  <c r="H64" i="92" s="1"/>
  <c r="E100" i="92"/>
  <c r="G100" i="92" s="1"/>
  <c r="E96" i="92"/>
  <c r="G96" i="92" s="1"/>
  <c r="F87" i="92" a="1"/>
  <c r="F87" i="92" s="1"/>
  <c r="E70" i="92"/>
  <c r="G70" i="92" s="1"/>
  <c r="F70" i="92" a="1"/>
  <c r="F70" i="92" s="1"/>
  <c r="E68" i="92"/>
  <c r="G68" i="92" s="1"/>
  <c r="F68" i="92" a="1"/>
  <c r="F68" i="92" s="1"/>
  <c r="H68" i="92" a="1"/>
  <c r="H68" i="92" s="1"/>
  <c r="E84" i="92"/>
  <c r="G84" i="92" s="1"/>
  <c r="F84" i="92" a="1"/>
  <c r="F84" i="92" s="1"/>
  <c r="H84" i="92" a="1"/>
  <c r="H84" i="92" s="1"/>
  <c r="E77" i="92"/>
  <c r="G77" i="92" s="1"/>
  <c r="H77" i="92" a="1"/>
  <c r="H77" i="92" s="1"/>
  <c r="E75" i="92"/>
  <c r="G75" i="92" s="1"/>
  <c r="F75" i="92" a="1"/>
  <c r="F75" i="92" s="1"/>
  <c r="H75" i="92" a="1"/>
  <c r="H75" i="92" s="1"/>
  <c r="E52" i="92"/>
  <c r="G52" i="92" s="1"/>
  <c r="F52" i="92" a="1"/>
  <c r="F52" i="92" s="1"/>
  <c r="H52" i="92" a="1"/>
  <c r="H52" i="92" s="1"/>
  <c r="E4" i="92"/>
  <c r="G4" i="92" s="1"/>
  <c r="H4" i="92" a="1"/>
  <c r="H4" i="92" s="1"/>
  <c r="E82" i="92"/>
  <c r="G82" i="92" s="1"/>
  <c r="F82" i="92" a="1"/>
  <c r="F82" i="92" s="1"/>
  <c r="E12" i="92"/>
  <c r="G12" i="92" s="1"/>
  <c r="H12" i="92" a="1"/>
  <c r="H12" i="92" s="1"/>
  <c r="E9" i="92"/>
  <c r="G9" i="92" s="1"/>
  <c r="H9" i="92" a="1"/>
  <c r="H9" i="92" s="1"/>
  <c r="F9" i="92" a="1"/>
  <c r="F9" i="92" s="1"/>
  <c r="E80" i="92"/>
  <c r="G80" i="92" s="1"/>
  <c r="F80" i="92" a="1"/>
  <c r="F80" i="92" s="1"/>
  <c r="H80" i="92" a="1"/>
  <c r="H80" i="92" s="1"/>
  <c r="E73" i="92"/>
  <c r="G73" i="92" s="1"/>
  <c r="H73" i="92" a="1"/>
  <c r="H73" i="92" s="1"/>
  <c r="E71" i="92"/>
  <c r="G71" i="92" s="1"/>
  <c r="F71" i="92" a="1"/>
  <c r="F71" i="92" s="1"/>
  <c r="H71" i="92" a="1"/>
  <c r="H71" i="92" s="1"/>
  <c r="E58" i="92"/>
  <c r="G58" i="92" s="1"/>
  <c r="F58" i="92" a="1"/>
  <c r="F58" i="92" s="1"/>
  <c r="E56" i="92"/>
  <c r="G56" i="92" s="1"/>
  <c r="F56" i="92" a="1"/>
  <c r="F56" i="92" s="1"/>
  <c r="H56" i="92" a="1"/>
  <c r="H56" i="92" s="1"/>
  <c r="E36" i="92"/>
  <c r="G36" i="92" s="1"/>
  <c r="F36" i="92" a="1"/>
  <c r="F36" i="92" s="1"/>
  <c r="H36" i="92" a="1"/>
  <c r="H36" i="92" s="1"/>
  <c r="E20" i="92"/>
  <c r="G20" i="92" s="1"/>
  <c r="H20" i="92" a="1"/>
  <c r="H20" i="92" s="1"/>
  <c r="E17" i="92"/>
  <c r="G17" i="92" s="1"/>
  <c r="H17" i="92" a="1"/>
  <c r="H17" i="92" s="1"/>
  <c r="F17" i="92" a="1"/>
  <c r="F17" i="92" s="1"/>
  <c r="E78" i="92"/>
  <c r="G78" i="92" s="1"/>
  <c r="F78" i="92" a="1"/>
  <c r="F78" i="92" s="1"/>
  <c r="E60" i="92"/>
  <c r="G60" i="92" s="1"/>
  <c r="F60" i="92" a="1"/>
  <c r="F60" i="92" s="1"/>
  <c r="H60" i="92" a="1"/>
  <c r="H60" i="92" s="1"/>
  <c r="E40" i="92"/>
  <c r="G40" i="92" s="1"/>
  <c r="F40" i="92" a="1"/>
  <c r="F40" i="92" s="1"/>
  <c r="H40" i="92" a="1"/>
  <c r="H40" i="92" s="1"/>
  <c r="E28" i="92"/>
  <c r="G28" i="92" s="1"/>
  <c r="H28" i="92" a="1"/>
  <c r="H28" i="92" s="1"/>
  <c r="E25" i="92"/>
  <c r="G25" i="92" s="1"/>
  <c r="H25" i="92" a="1"/>
  <c r="H25" i="92" s="1"/>
  <c r="F25" i="92" a="1"/>
  <c r="F25" i="92" s="1"/>
  <c r="E31" i="92"/>
  <c r="G31" i="92" s="1"/>
  <c r="H31" i="92" a="1"/>
  <c r="H31" i="92" s="1"/>
  <c r="E23" i="92"/>
  <c r="G23" i="92" s="1"/>
  <c r="H23" i="92" a="1"/>
  <c r="H23" i="92" s="1"/>
  <c r="E15" i="92"/>
  <c r="G15" i="92" s="1"/>
  <c r="H15" i="92" a="1"/>
  <c r="H15" i="92" s="1"/>
  <c r="E7" i="92"/>
  <c r="G7" i="92" s="1"/>
  <c r="H7" i="92" a="1"/>
  <c r="H7" i="92" s="1"/>
  <c r="H67" i="92" a="1"/>
  <c r="H67" i="92" s="1"/>
  <c r="H63" i="92" a="1"/>
  <c r="H63" i="92" s="1"/>
  <c r="H59" i="92" a="1"/>
  <c r="H59" i="92" s="1"/>
  <c r="H55" i="92" a="1"/>
  <c r="H55" i="92" s="1"/>
  <c r="F54" i="92" a="1"/>
  <c r="F54" i="92" s="1"/>
  <c r="H51" i="92" a="1"/>
  <c r="H51" i="92" s="1"/>
  <c r="F50" i="92" a="1"/>
  <c r="F50" i="92" s="1"/>
  <c r="H47" i="92" a="1"/>
  <c r="H47" i="92" s="1"/>
  <c r="F46" i="92" a="1"/>
  <c r="F46" i="92" s="1"/>
  <c r="F42" i="92" a="1"/>
  <c r="F42" i="92" s="1"/>
  <c r="F38" i="92" a="1"/>
  <c r="F38" i="92" s="1"/>
  <c r="E34" i="92"/>
  <c r="G34" i="92" s="1"/>
  <c r="H34" i="92" a="1"/>
  <c r="H34" i="92" s="1"/>
  <c r="E26" i="92"/>
  <c r="G26" i="92" s="1"/>
  <c r="H26" i="92" a="1"/>
  <c r="H26" i="92" s="1"/>
  <c r="E18" i="92"/>
  <c r="G18" i="92" s="1"/>
  <c r="H18" i="92" a="1"/>
  <c r="H18" i="92" s="1"/>
  <c r="E10" i="92"/>
  <c r="G10" i="92" s="1"/>
  <c r="H10" i="92" a="1"/>
  <c r="H10" i="92" s="1"/>
  <c r="E29" i="92"/>
  <c r="G29" i="92" s="1"/>
  <c r="H29" i="92" a="1"/>
  <c r="H29" i="92" s="1"/>
  <c r="E21" i="92"/>
  <c r="G21" i="92" s="1"/>
  <c r="H21" i="92" a="1"/>
  <c r="H21" i="92" s="1"/>
  <c r="E13" i="92"/>
  <c r="G13" i="92" s="1"/>
  <c r="H13" i="92" a="1"/>
  <c r="H13" i="92" s="1"/>
  <c r="E5" i="92"/>
  <c r="G5" i="92" s="1"/>
  <c r="H5" i="92" a="1"/>
  <c r="H5" i="92" s="1"/>
  <c r="F67" i="92" a="1"/>
  <c r="F67" i="92" s="1"/>
  <c r="F63" i="92" a="1"/>
  <c r="F63" i="92" s="1"/>
  <c r="F59" i="92" a="1"/>
  <c r="F59" i="92" s="1"/>
  <c r="F55" i="92" a="1"/>
  <c r="F55" i="92" s="1"/>
  <c r="F51" i="92" a="1"/>
  <c r="F51" i="92" s="1"/>
  <c r="F47" i="92" a="1"/>
  <c r="F47" i="92" s="1"/>
  <c r="F43" i="92" a="1"/>
  <c r="F43" i="92" s="1"/>
  <c r="F39" i="92" a="1"/>
  <c r="F39" i="92" s="1"/>
  <c r="F35" i="92" a="1"/>
  <c r="F35" i="92" s="1"/>
  <c r="E32" i="92"/>
  <c r="G32" i="92" s="1"/>
  <c r="H32" i="92" a="1"/>
  <c r="H32" i="92" s="1"/>
  <c r="E24" i="92"/>
  <c r="G24" i="92" s="1"/>
  <c r="H24" i="92" a="1"/>
  <c r="H24" i="92" s="1"/>
  <c r="E16" i="92"/>
  <c r="G16" i="92" s="1"/>
  <c r="H16" i="92" a="1"/>
  <c r="H16" i="92" s="1"/>
  <c r="E8" i="92"/>
  <c r="G8" i="92" s="1"/>
  <c r="H8" i="92" a="1"/>
  <c r="H8" i="92" s="1"/>
  <c r="E27" i="92"/>
  <c r="G27" i="92" s="1"/>
  <c r="H27" i="92" a="1"/>
  <c r="H27" i="92" s="1"/>
  <c r="E19" i="92"/>
  <c r="G19" i="92" s="1"/>
  <c r="H19" i="92" a="1"/>
  <c r="H19" i="92" s="1"/>
  <c r="E11" i="92"/>
  <c r="G11" i="92" s="1"/>
  <c r="H11" i="92" a="1"/>
  <c r="H11" i="92" s="1"/>
  <c r="E3" i="92"/>
  <c r="G3" i="92" s="1"/>
  <c r="H3" i="92" a="1"/>
  <c r="H3" i="92" s="1"/>
  <c r="H69" i="92" a="1"/>
  <c r="H69" i="92" s="1"/>
  <c r="H65" i="92" a="1"/>
  <c r="H65" i="92" s="1"/>
  <c r="H61" i="92" a="1"/>
  <c r="H61" i="92" s="1"/>
  <c r="E30" i="92"/>
  <c r="G30" i="92" s="1"/>
  <c r="H30" i="92" a="1"/>
  <c r="H30" i="92" s="1"/>
  <c r="E22" i="92"/>
  <c r="G22" i="92" s="1"/>
  <c r="H22" i="92" a="1"/>
  <c r="H22" i="92" s="1"/>
  <c r="E14" i="92"/>
  <c r="G14" i="92" s="1"/>
  <c r="H14" i="92" a="1"/>
  <c r="H14" i="92" s="1"/>
  <c r="E6" i="92"/>
  <c r="G6" i="92" s="1"/>
  <c r="H6" i="92" a="1"/>
  <c r="H6" i="92" s="1"/>
  <c r="F333" i="93" a="1"/>
  <c r="F333" i="93" s="1"/>
  <c r="H301" i="93" a="1"/>
  <c r="H301" i="93" s="1"/>
  <c r="E301" i="93"/>
  <c r="G301" i="93" s="1"/>
  <c r="F299" i="93" a="1"/>
  <c r="F299" i="93" s="1"/>
  <c r="E234" i="93"/>
  <c r="G234" i="93" s="1"/>
  <c r="F234" i="93" a="1"/>
  <c r="F234" i="93" s="1"/>
  <c r="H234" i="93" a="1"/>
  <c r="H234" i="93" s="1"/>
  <c r="F219" i="93" a="1"/>
  <c r="F219" i="93" s="1"/>
  <c r="H219" i="93" a="1"/>
  <c r="H219" i="93" s="1"/>
  <c r="F208" i="93" a="1"/>
  <c r="F208" i="93" s="1"/>
  <c r="H208" i="93" a="1"/>
  <c r="H208" i="93" s="1"/>
  <c r="F366" i="93" a="1"/>
  <c r="F366" i="93" s="1"/>
  <c r="F365" i="93" a="1"/>
  <c r="F365" i="93" s="1"/>
  <c r="F364" i="93" a="1"/>
  <c r="F364" i="93" s="1"/>
  <c r="F363" i="93" a="1"/>
  <c r="F363" i="93" s="1"/>
  <c r="F362" i="93" a="1"/>
  <c r="F362" i="93" s="1"/>
  <c r="F361" i="93" a="1"/>
  <c r="F361" i="93" s="1"/>
  <c r="F360" i="93" a="1"/>
  <c r="F360" i="93" s="1"/>
  <c r="F359" i="93" a="1"/>
  <c r="F359" i="93" s="1"/>
  <c r="F358" i="93" a="1"/>
  <c r="F358" i="93" s="1"/>
  <c r="F357" i="93" a="1"/>
  <c r="F357" i="93" s="1"/>
  <c r="F356" i="93" a="1"/>
  <c r="F356" i="93" s="1"/>
  <c r="F355" i="93" a="1"/>
  <c r="F355" i="93" s="1"/>
  <c r="F354" i="93" a="1"/>
  <c r="F354" i="93" s="1"/>
  <c r="F353" i="93" a="1"/>
  <c r="F353" i="93" s="1"/>
  <c r="F352" i="93" a="1"/>
  <c r="F352" i="93" s="1"/>
  <c r="F351" i="93" a="1"/>
  <c r="F351" i="93" s="1"/>
  <c r="F350" i="93" a="1"/>
  <c r="F350" i="93" s="1"/>
  <c r="F349" i="93" a="1"/>
  <c r="F349" i="93" s="1"/>
  <c r="F348" i="93" a="1"/>
  <c r="F348" i="93" s="1"/>
  <c r="F347" i="93" a="1"/>
  <c r="F347" i="93" s="1"/>
  <c r="F346" i="93" a="1"/>
  <c r="F346" i="93" s="1"/>
  <c r="F345" i="93" a="1"/>
  <c r="F345" i="93" s="1"/>
  <c r="F344" i="93" a="1"/>
  <c r="F344" i="93" s="1"/>
  <c r="F343" i="93" a="1"/>
  <c r="F343" i="93" s="1"/>
  <c r="F342" i="93" a="1"/>
  <c r="F342" i="93" s="1"/>
  <c r="F341" i="93" a="1"/>
  <c r="F341" i="93" s="1"/>
  <c r="F340" i="93" a="1"/>
  <c r="F340" i="93" s="1"/>
  <c r="F339" i="93" a="1"/>
  <c r="F339" i="93" s="1"/>
  <c r="F338" i="93" a="1"/>
  <c r="F338" i="93" s="1"/>
  <c r="F337" i="93" a="1"/>
  <c r="F337" i="93" s="1"/>
  <c r="F336" i="93" a="1"/>
  <c r="F336" i="93" s="1"/>
  <c r="F335" i="93" a="1"/>
  <c r="F335" i="93" s="1"/>
  <c r="F334" i="93" a="1"/>
  <c r="F334" i="93" s="1"/>
  <c r="E333" i="93"/>
  <c r="G333" i="93" s="1"/>
  <c r="E329" i="93"/>
  <c r="G329" i="93" s="1"/>
  <c r="F317" i="93" a="1"/>
  <c r="F317" i="93" s="1"/>
  <c r="F313" i="93" a="1"/>
  <c r="F313" i="93" s="1"/>
  <c r="H313" i="93" a="1"/>
  <c r="H313" i="93" s="1"/>
  <c r="E310" i="93"/>
  <c r="G310" i="93" s="1"/>
  <c r="E299" i="93"/>
  <c r="G299" i="93" s="1"/>
  <c r="E258" i="93"/>
  <c r="G258" i="93" s="1"/>
  <c r="F258" i="93" a="1"/>
  <c r="F258" i="93" s="1"/>
  <c r="H258" i="93" a="1"/>
  <c r="H258" i="93" s="1"/>
  <c r="F243" i="93" a="1"/>
  <c r="F243" i="93" s="1"/>
  <c r="H243" i="93" a="1"/>
  <c r="H243" i="93" s="1"/>
  <c r="E103" i="93"/>
  <c r="G103" i="93" s="1"/>
  <c r="H103" i="93" a="1"/>
  <c r="H103" i="93" s="1"/>
  <c r="F103" i="93" a="1"/>
  <c r="F103" i="93" s="1"/>
  <c r="E101" i="93"/>
  <c r="G101" i="93" s="1"/>
  <c r="F101" i="93" a="1"/>
  <c r="F101" i="93" s="1"/>
  <c r="H101" i="93" a="1"/>
  <c r="H101" i="93" s="1"/>
  <c r="H198" i="93" a="1"/>
  <c r="H198" i="93" s="1"/>
  <c r="E198" i="93"/>
  <c r="G198" i="93" s="1"/>
  <c r="F198" i="93" a="1"/>
  <c r="F198" i="93" s="1"/>
  <c r="F321" i="93" a="1"/>
  <c r="F321" i="93" s="1"/>
  <c r="H321" i="93" a="1"/>
  <c r="H321" i="93" s="1"/>
  <c r="H294" i="93" a="1"/>
  <c r="H294" i="93" s="1"/>
  <c r="F294" i="93" a="1"/>
  <c r="F294" i="93" s="1"/>
  <c r="E290" i="93"/>
  <c r="G290" i="93" s="1"/>
  <c r="F290" i="93" a="1"/>
  <c r="F290" i="93" s="1"/>
  <c r="E282" i="93"/>
  <c r="G282" i="93" s="1"/>
  <c r="F282" i="93" a="1"/>
  <c r="F282" i="93" s="1"/>
  <c r="H282" i="93" a="1"/>
  <c r="H282" i="93" s="1"/>
  <c r="E274" i="93"/>
  <c r="G274" i="93" s="1"/>
  <c r="F274" i="93" a="1"/>
  <c r="F274" i="93" s="1"/>
  <c r="H274" i="93" a="1"/>
  <c r="H274" i="93" s="1"/>
  <c r="E266" i="93"/>
  <c r="G266" i="93" s="1"/>
  <c r="F266" i="93" a="1"/>
  <c r="F266" i="93" s="1"/>
  <c r="H266" i="93" a="1"/>
  <c r="H266" i="93" s="1"/>
  <c r="E242" i="93"/>
  <c r="G242" i="93" s="1"/>
  <c r="F242" i="93" a="1"/>
  <c r="F242" i="93" s="1"/>
  <c r="H242" i="93" a="1"/>
  <c r="H242" i="93" s="1"/>
  <c r="F227" i="93" a="1"/>
  <c r="F227" i="93" s="1"/>
  <c r="H227" i="93" a="1"/>
  <c r="H227" i="93" s="1"/>
  <c r="E213" i="93"/>
  <c r="G213" i="93" s="1"/>
  <c r="F213" i="93" a="1"/>
  <c r="F213" i="93" s="1"/>
  <c r="H213" i="93" a="1"/>
  <c r="H213" i="93" s="1"/>
  <c r="E176" i="93"/>
  <c r="G176" i="93" s="1"/>
  <c r="F176" i="93" a="1"/>
  <c r="F176" i="93" s="1"/>
  <c r="H176" i="93" a="1"/>
  <c r="H176" i="93" s="1"/>
  <c r="H174" i="93" a="1"/>
  <c r="H174" i="93" s="1"/>
  <c r="E174" i="93"/>
  <c r="G174" i="93" s="1"/>
  <c r="E148" i="93"/>
  <c r="G148" i="93" s="1"/>
  <c r="F148" i="93" a="1"/>
  <c r="F148" i="93" s="1"/>
  <c r="H148" i="93" a="1"/>
  <c r="H148" i="93" s="1"/>
  <c r="E305" i="93"/>
  <c r="G305" i="93" s="1"/>
  <c r="F305" i="93" a="1"/>
  <c r="F305" i="93" s="1"/>
  <c r="H305" i="93" a="1"/>
  <c r="H305" i="93" s="1"/>
  <c r="E218" i="93"/>
  <c r="G218" i="93" s="1"/>
  <c r="F218" i="93" a="1"/>
  <c r="F218" i="93" s="1"/>
  <c r="H218" i="93" a="1"/>
  <c r="H218" i="93" s="1"/>
  <c r="H328" i="93" a="1"/>
  <c r="H328" i="93" s="1"/>
  <c r="H323" i="93" a="1"/>
  <c r="H323" i="93" s="1"/>
  <c r="H286" i="93" a="1"/>
  <c r="H286" i="93" s="1"/>
  <c r="E286" i="93"/>
  <c r="G286" i="93" s="1"/>
  <c r="F286" i="93" a="1"/>
  <c r="F286" i="93" s="1"/>
  <c r="H278" i="93" a="1"/>
  <c r="H278" i="93" s="1"/>
  <c r="E278" i="93"/>
  <c r="G278" i="93" s="1"/>
  <c r="F278" i="93" a="1"/>
  <c r="F278" i="93" s="1"/>
  <c r="H270" i="93" a="1"/>
  <c r="H270" i="93" s="1"/>
  <c r="E270" i="93"/>
  <c r="G270" i="93" s="1"/>
  <c r="F270" i="93" a="1"/>
  <c r="F270" i="93" s="1"/>
  <c r="F251" i="93" a="1"/>
  <c r="F251" i="93" s="1"/>
  <c r="H251" i="93" a="1"/>
  <c r="H251" i="93" s="1"/>
  <c r="H182" i="93" a="1"/>
  <c r="H182" i="93" s="1"/>
  <c r="F182" i="93" a="1"/>
  <c r="F182" i="93" s="1"/>
  <c r="H320" i="93" a="1"/>
  <c r="H320" i="93" s="1"/>
  <c r="E306" i="93"/>
  <c r="G306" i="93" s="1"/>
  <c r="H291" i="93" a="1"/>
  <c r="H291" i="93" s="1"/>
  <c r="E226" i="93"/>
  <c r="G226" i="93" s="1"/>
  <c r="F226" i="93" a="1"/>
  <c r="F226" i="93" s="1"/>
  <c r="H226" i="93" a="1"/>
  <c r="H226" i="93" s="1"/>
  <c r="F332" i="93" a="1"/>
  <c r="F332" i="93" s="1"/>
  <c r="H329" i="93" a="1"/>
  <c r="H329" i="93" s="1"/>
  <c r="F323" i="93" a="1"/>
  <c r="F323" i="93" s="1"/>
  <c r="H317" i="93" a="1"/>
  <c r="H317" i="93" s="1"/>
  <c r="H310" i="93" a="1"/>
  <c r="H310" i="93" s="1"/>
  <c r="H307" i="93" a="1"/>
  <c r="H307" i="93" s="1"/>
  <c r="E298" i="93"/>
  <c r="G298" i="93" s="1"/>
  <c r="E291" i="93"/>
  <c r="G291" i="93" s="1"/>
  <c r="H283" i="93" a="1"/>
  <c r="H283" i="93" s="1"/>
  <c r="H275" i="93" a="1"/>
  <c r="H275" i="93" s="1"/>
  <c r="H267" i="93" a="1"/>
  <c r="H267" i="93" s="1"/>
  <c r="E250" i="93"/>
  <c r="G250" i="93" s="1"/>
  <c r="F250" i="93" a="1"/>
  <c r="F250" i="93" s="1"/>
  <c r="H250" i="93" a="1"/>
  <c r="H250" i="93" s="1"/>
  <c r="F235" i="93" a="1"/>
  <c r="F235" i="93" s="1"/>
  <c r="H235" i="93" a="1"/>
  <c r="H235" i="93" s="1"/>
  <c r="F189" i="93" a="1"/>
  <c r="F189" i="93" s="1"/>
  <c r="H189" i="93" a="1"/>
  <c r="H189" i="93" s="1"/>
  <c r="E332" i="93"/>
  <c r="G332" i="93" s="1"/>
  <c r="F328" i="93" a="1"/>
  <c r="F328" i="93" s="1"/>
  <c r="F320" i="93" a="1"/>
  <c r="F320" i="93" s="1"/>
  <c r="H309" i="93" a="1"/>
  <c r="H309" i="93" s="1"/>
  <c r="E309" i="93"/>
  <c r="G309" i="93" s="1"/>
  <c r="H302" i="93" a="1"/>
  <c r="H302" i="93" s="1"/>
  <c r="F301" i="93" a="1"/>
  <c r="F301" i="93" s="1"/>
  <c r="H293" i="93" a="1"/>
  <c r="H293" i="93" s="1"/>
  <c r="E293" i="93"/>
  <c r="G293" i="93" s="1"/>
  <c r="E283" i="93"/>
  <c r="G283" i="93" s="1"/>
  <c r="E275" i="93"/>
  <c r="G275" i="93" s="1"/>
  <c r="E267" i="93"/>
  <c r="G267" i="93" s="1"/>
  <c r="F259" i="93" a="1"/>
  <c r="F259" i="93" s="1"/>
  <c r="H259" i="93" a="1"/>
  <c r="H259" i="93" s="1"/>
  <c r="E219" i="93"/>
  <c r="G219" i="93" s="1"/>
  <c r="E208" i="93"/>
  <c r="G208" i="93" s="1"/>
  <c r="F204" i="93" a="1"/>
  <c r="F204" i="93" s="1"/>
  <c r="H204" i="93" a="1"/>
  <c r="H204" i="93" s="1"/>
  <c r="E193" i="93"/>
  <c r="G193" i="93" s="1"/>
  <c r="F193" i="93" a="1"/>
  <c r="F193" i="93" s="1"/>
  <c r="H193" i="93" a="1"/>
  <c r="H193" i="93" s="1"/>
  <c r="E179" i="93"/>
  <c r="G179" i="93" s="1"/>
  <c r="H179" i="93" a="1"/>
  <c r="H179" i="93" s="1"/>
  <c r="H297" i="93" a="1"/>
  <c r="H297" i="93" s="1"/>
  <c r="H289" i="93" a="1"/>
  <c r="H289" i="93" s="1"/>
  <c r="E285" i="93"/>
  <c r="G285" i="93" s="1"/>
  <c r="H281" i="93" a="1"/>
  <c r="H281" i="93" s="1"/>
  <c r="E277" i="93"/>
  <c r="G277" i="93" s="1"/>
  <c r="H273" i="93" a="1"/>
  <c r="H273" i="93" s="1"/>
  <c r="E269" i="93"/>
  <c r="G269" i="93" s="1"/>
  <c r="H265" i="93" a="1"/>
  <c r="H265" i="93" s="1"/>
  <c r="F262" i="93" a="1"/>
  <c r="F262" i="93" s="1"/>
  <c r="E261" i="93"/>
  <c r="G261" i="93" s="1"/>
  <c r="H257" i="93" a="1"/>
  <c r="H257" i="93" s="1"/>
  <c r="F254" i="93" a="1"/>
  <c r="F254" i="93" s="1"/>
  <c r="E253" i="93"/>
  <c r="G253" i="93" s="1"/>
  <c r="H249" i="93" a="1"/>
  <c r="H249" i="93" s="1"/>
  <c r="F246" i="93" a="1"/>
  <c r="F246" i="93" s="1"/>
  <c r="E245" i="93"/>
  <c r="G245" i="93" s="1"/>
  <c r="H241" i="93" a="1"/>
  <c r="H241" i="93" s="1"/>
  <c r="F238" i="93" a="1"/>
  <c r="F238" i="93" s="1"/>
  <c r="E237" i="93"/>
  <c r="G237" i="93" s="1"/>
  <c r="H233" i="93" a="1"/>
  <c r="H233" i="93" s="1"/>
  <c r="F230" i="93" a="1"/>
  <c r="F230" i="93" s="1"/>
  <c r="E229" i="93"/>
  <c r="G229" i="93" s="1"/>
  <c r="H225" i="93" a="1"/>
  <c r="H225" i="93" s="1"/>
  <c r="F222" i="93" a="1"/>
  <c r="F222" i="93" s="1"/>
  <c r="E221" i="93"/>
  <c r="G221" i="93" s="1"/>
  <c r="H217" i="93" a="1"/>
  <c r="H217" i="93" s="1"/>
  <c r="F215" i="93" a="1"/>
  <c r="F215" i="93" s="1"/>
  <c r="F200" i="93" a="1"/>
  <c r="F200" i="93" s="1"/>
  <c r="E190" i="93"/>
  <c r="G190" i="93" s="1"/>
  <c r="E172" i="93"/>
  <c r="G172" i="93" s="1"/>
  <c r="E262" i="93"/>
  <c r="G262" i="93" s="1"/>
  <c r="E254" i="93"/>
  <c r="G254" i="93" s="1"/>
  <c r="E246" i="93"/>
  <c r="G246" i="93" s="1"/>
  <c r="E238" i="93"/>
  <c r="G238" i="93" s="1"/>
  <c r="E230" i="93"/>
  <c r="G230" i="93" s="1"/>
  <c r="E222" i="93"/>
  <c r="G222" i="93" s="1"/>
  <c r="F211" i="93" a="1"/>
  <c r="F211" i="93" s="1"/>
  <c r="E196" i="93"/>
  <c r="G196" i="93" s="1"/>
  <c r="E187" i="93"/>
  <c r="G187" i="93" s="1"/>
  <c r="H187" i="93" a="1"/>
  <c r="H187" i="93" s="1"/>
  <c r="E180" i="93"/>
  <c r="G180" i="93" s="1"/>
  <c r="F156" i="93" a="1"/>
  <c r="F156" i="93" s="1"/>
  <c r="H156" i="93" a="1"/>
  <c r="H156" i="93" s="1"/>
  <c r="F166" i="93" a="1"/>
  <c r="F166" i="93" s="1"/>
  <c r="H166" i="93" a="1"/>
  <c r="H166" i="93" s="1"/>
  <c r="F161" i="93" a="1"/>
  <c r="F161" i="93" s="1"/>
  <c r="E161" i="93"/>
  <c r="G161" i="93" s="1"/>
  <c r="H161" i="93" a="1"/>
  <c r="H161" i="93" s="1"/>
  <c r="F153" i="93" a="1"/>
  <c r="F153" i="93" s="1"/>
  <c r="E153" i="93"/>
  <c r="G153" i="93" s="1"/>
  <c r="H153" i="93" a="1"/>
  <c r="H153" i="93" s="1"/>
  <c r="F297" i="93" a="1"/>
  <c r="F297" i="93" s="1"/>
  <c r="F289" i="93" a="1"/>
  <c r="F289" i="93" s="1"/>
  <c r="F281" i="93" a="1"/>
  <c r="F281" i="93" s="1"/>
  <c r="F273" i="93" a="1"/>
  <c r="F273" i="93" s="1"/>
  <c r="F265" i="93" a="1"/>
  <c r="F265" i="93" s="1"/>
  <c r="F257" i="93" a="1"/>
  <c r="F257" i="93" s="1"/>
  <c r="F249" i="93" a="1"/>
  <c r="F249" i="93" s="1"/>
  <c r="F241" i="93" a="1"/>
  <c r="F241" i="93" s="1"/>
  <c r="F233" i="93" a="1"/>
  <c r="F233" i="93" s="1"/>
  <c r="F225" i="93" a="1"/>
  <c r="F225" i="93" s="1"/>
  <c r="F217" i="93" a="1"/>
  <c r="F217" i="93" s="1"/>
  <c r="E212" i="93"/>
  <c r="G212" i="93" s="1"/>
  <c r="F207" i="93" a="1"/>
  <c r="F207" i="93" s="1"/>
  <c r="F192" i="93" a="1"/>
  <c r="F192" i="93" s="1"/>
  <c r="E188" i="93"/>
  <c r="G188" i="93" s="1"/>
  <c r="F203" i="93" a="1"/>
  <c r="F203" i="93" s="1"/>
  <c r="E185" i="93"/>
  <c r="G185" i="93" s="1"/>
  <c r="E165" i="93"/>
  <c r="G165" i="93" s="1"/>
  <c r="F165" i="93" a="1"/>
  <c r="F165" i="93" s="1"/>
  <c r="H165" i="93" a="1"/>
  <c r="H165" i="93" s="1"/>
  <c r="E121" i="93"/>
  <c r="G121" i="93" s="1"/>
  <c r="F121" i="93" a="1"/>
  <c r="F121" i="93" s="1"/>
  <c r="H121" i="93" a="1"/>
  <c r="H121" i="93" s="1"/>
  <c r="E171" i="93"/>
  <c r="G171" i="93" s="1"/>
  <c r="F171" i="93" a="1"/>
  <c r="F171" i="93" s="1"/>
  <c r="H171" i="93" a="1"/>
  <c r="H171" i="93" s="1"/>
  <c r="F133" i="93" a="1"/>
  <c r="F133" i="93" s="1"/>
  <c r="H133" i="93" a="1"/>
  <c r="H133" i="93" s="1"/>
  <c r="H177" i="93" a="1"/>
  <c r="H177" i="93" s="1"/>
  <c r="H169" i="93" a="1"/>
  <c r="H169" i="93" s="1"/>
  <c r="F168" i="93" a="1"/>
  <c r="F168" i="93" s="1"/>
  <c r="H164" i="93" a="1"/>
  <c r="H164" i="93" s="1"/>
  <c r="E157" i="93"/>
  <c r="G157" i="93" s="1"/>
  <c r="E154" i="93"/>
  <c r="G154" i="93" s="1"/>
  <c r="F140" i="93" a="1"/>
  <c r="F140" i="93" s="1"/>
  <c r="E144" i="93"/>
  <c r="G144" i="93" s="1"/>
  <c r="F144" i="93" a="1"/>
  <c r="F144" i="93" s="1"/>
  <c r="H141" i="93" a="1"/>
  <c r="H141" i="93" s="1"/>
  <c r="F138" i="93" a="1"/>
  <c r="F138" i="93" s="1"/>
  <c r="E169" i="93"/>
  <c r="G169" i="93" s="1"/>
  <c r="F164" i="93" a="1"/>
  <c r="F164" i="93" s="1"/>
  <c r="F155" i="93" a="1"/>
  <c r="F155" i="93" s="1"/>
  <c r="E138" i="93"/>
  <c r="G138" i="93" s="1"/>
  <c r="E114" i="93"/>
  <c r="G114" i="93" s="1"/>
  <c r="F114" i="93" a="1"/>
  <c r="F114" i="93" s="1"/>
  <c r="H114" i="93" a="1"/>
  <c r="H114" i="93" s="1"/>
  <c r="E152" i="93"/>
  <c r="G152" i="93" s="1"/>
  <c r="F152" i="93" a="1"/>
  <c r="F152" i="93" s="1"/>
  <c r="E132" i="93"/>
  <c r="G132" i="93" s="1"/>
  <c r="F132" i="93" a="1"/>
  <c r="F132" i="93" s="1"/>
  <c r="E130" i="93"/>
  <c r="G130" i="93" s="1"/>
  <c r="F130" i="93" a="1"/>
  <c r="F130" i="93" s="1"/>
  <c r="F125" i="93" a="1"/>
  <c r="F125" i="93" s="1"/>
  <c r="E118" i="93"/>
  <c r="G118" i="93" s="1"/>
  <c r="F118" i="93" a="1"/>
  <c r="F118" i="93" s="1"/>
  <c r="H118" i="93" a="1"/>
  <c r="H118" i="93" s="1"/>
  <c r="E136" i="93"/>
  <c r="G136" i="93" s="1"/>
  <c r="F136" i="93" a="1"/>
  <c r="F136" i="93" s="1"/>
  <c r="E113" i="93"/>
  <c r="G113" i="93" s="1"/>
  <c r="F113" i="93" a="1"/>
  <c r="F113" i="93" s="1"/>
  <c r="E81" i="93"/>
  <c r="G81" i="93" s="1"/>
  <c r="H81" i="93" a="1"/>
  <c r="H81" i="93" s="1"/>
  <c r="F81" i="93" a="1"/>
  <c r="F81" i="93" s="1"/>
  <c r="E44" i="93"/>
  <c r="G44" i="93" s="1"/>
  <c r="F44" i="93" a="1"/>
  <c r="F44" i="93" s="1"/>
  <c r="H44" i="93" a="1"/>
  <c r="H44" i="93" s="1"/>
  <c r="F127" i="93" a="1"/>
  <c r="F127" i="93" s="1"/>
  <c r="E119" i="93"/>
  <c r="G119" i="93" s="1"/>
  <c r="H119" i="93" a="1"/>
  <c r="H119" i="93" s="1"/>
  <c r="E62" i="93"/>
  <c r="G62" i="93" s="1"/>
  <c r="F62" i="93" a="1"/>
  <c r="F62" i="93" s="1"/>
  <c r="H62" i="93" a="1"/>
  <c r="H62" i="93" s="1"/>
  <c r="E28" i="93"/>
  <c r="G28" i="93" s="1"/>
  <c r="F28" i="93" a="1"/>
  <c r="F28" i="93" s="1"/>
  <c r="H28" i="93" a="1"/>
  <c r="H28" i="93" s="1"/>
  <c r="E117" i="93"/>
  <c r="G117" i="93" s="1"/>
  <c r="F117" i="93" a="1"/>
  <c r="F117" i="93" s="1"/>
  <c r="E105" i="93"/>
  <c r="G105" i="93" s="1"/>
  <c r="F105" i="93" a="1"/>
  <c r="F105" i="93" s="1"/>
  <c r="E93" i="93"/>
  <c r="G93" i="93" s="1"/>
  <c r="F93" i="93" a="1"/>
  <c r="F93" i="93" s="1"/>
  <c r="E47" i="93"/>
  <c r="G47" i="93" s="1"/>
  <c r="F47" i="93" a="1"/>
  <c r="F47" i="93" s="1"/>
  <c r="H47" i="93" a="1"/>
  <c r="H47" i="93" s="1"/>
  <c r="E111" i="93"/>
  <c r="G111" i="93" s="1"/>
  <c r="H111" i="93" a="1"/>
  <c r="H111" i="93" s="1"/>
  <c r="E97" i="93"/>
  <c r="G97" i="93" s="1"/>
  <c r="F97" i="93" a="1"/>
  <c r="F97" i="93" s="1"/>
  <c r="E95" i="93"/>
  <c r="G95" i="93" s="1"/>
  <c r="F95" i="93" a="1"/>
  <c r="F95" i="93" s="1"/>
  <c r="H95" i="93" a="1"/>
  <c r="H95" i="93" s="1"/>
  <c r="E85" i="93"/>
  <c r="G85" i="93" s="1"/>
  <c r="H85" i="93" a="1"/>
  <c r="H85" i="93" s="1"/>
  <c r="F85" i="93" a="1"/>
  <c r="F85" i="93" s="1"/>
  <c r="E64" i="93"/>
  <c r="G64" i="93" s="1"/>
  <c r="F64" i="93" a="1"/>
  <c r="F64" i="93" s="1"/>
  <c r="H64" i="93" a="1"/>
  <c r="H64" i="93" s="1"/>
  <c r="E31" i="93"/>
  <c r="G31" i="93" s="1"/>
  <c r="F31" i="93" a="1"/>
  <c r="F31" i="93" s="1"/>
  <c r="H31" i="93" a="1"/>
  <c r="H31" i="93" s="1"/>
  <c r="E129" i="93"/>
  <c r="G129" i="93" s="1"/>
  <c r="F129" i="93" a="1"/>
  <c r="F129" i="93" s="1"/>
  <c r="E109" i="93"/>
  <c r="G109" i="93" s="1"/>
  <c r="F109" i="93" a="1"/>
  <c r="F109" i="93" s="1"/>
  <c r="E15" i="93"/>
  <c r="G15" i="93" s="1"/>
  <c r="F15" i="93" a="1"/>
  <c r="F15" i="93" s="1"/>
  <c r="H15" i="93" a="1"/>
  <c r="H15" i="93" s="1"/>
  <c r="H131" i="93" a="1"/>
  <c r="H131" i="93" s="1"/>
  <c r="H126" i="93" a="1"/>
  <c r="H126" i="93" s="1"/>
  <c r="H113" i="93" a="1"/>
  <c r="H113" i="93" s="1"/>
  <c r="E89" i="93"/>
  <c r="G89" i="93" s="1"/>
  <c r="F89" i="93" a="1"/>
  <c r="F89" i="93" s="1"/>
  <c r="H124" i="93" a="1"/>
  <c r="H124" i="93" s="1"/>
  <c r="H116" i="93" a="1"/>
  <c r="H116" i="93" s="1"/>
  <c r="H108" i="93" a="1"/>
  <c r="H108" i="93" s="1"/>
  <c r="H100" i="93" a="1"/>
  <c r="H100" i="93" s="1"/>
  <c r="H92" i="93" a="1"/>
  <c r="H92" i="93" s="1"/>
  <c r="E58" i="93"/>
  <c r="G58" i="93" s="1"/>
  <c r="F58" i="93" a="1"/>
  <c r="F58" i="93" s="1"/>
  <c r="H58" i="93" a="1"/>
  <c r="H58" i="93" s="1"/>
  <c r="E50" i="93"/>
  <c r="G50" i="93" s="1"/>
  <c r="F50" i="93" a="1"/>
  <c r="F50" i="93" s="1"/>
  <c r="H50" i="93" a="1"/>
  <c r="H50" i="93" s="1"/>
  <c r="E37" i="93"/>
  <c r="G37" i="93" s="1"/>
  <c r="F37" i="93" a="1"/>
  <c r="F37" i="93" s="1"/>
  <c r="H37" i="93" a="1"/>
  <c r="H37" i="93" s="1"/>
  <c r="E34" i="93"/>
  <c r="G34" i="93" s="1"/>
  <c r="F34" i="93" a="1"/>
  <c r="F34" i="93" s="1"/>
  <c r="H34" i="93" a="1"/>
  <c r="H34" i="93" s="1"/>
  <c r="E21" i="93"/>
  <c r="G21" i="93" s="1"/>
  <c r="F21" i="93" a="1"/>
  <c r="F21" i="93" s="1"/>
  <c r="H21" i="93" a="1"/>
  <c r="H21" i="93" s="1"/>
  <c r="E76" i="93"/>
  <c r="G76" i="93" s="1"/>
  <c r="F76" i="93" a="1"/>
  <c r="F76" i="93" s="1"/>
  <c r="E73" i="93"/>
  <c r="G73" i="93" s="1"/>
  <c r="H73" i="93" a="1"/>
  <c r="H73" i="93" s="1"/>
  <c r="E71" i="93"/>
  <c r="G71" i="93" s="1"/>
  <c r="F71" i="93" a="1"/>
  <c r="F71" i="93" s="1"/>
  <c r="E56" i="93"/>
  <c r="G56" i="93" s="1"/>
  <c r="F56" i="93" a="1"/>
  <c r="F56" i="93" s="1"/>
  <c r="E54" i="93"/>
  <c r="G54" i="93" s="1"/>
  <c r="F54" i="93" a="1"/>
  <c r="F54" i="93" s="1"/>
  <c r="E43" i="93"/>
  <c r="G43" i="93" s="1"/>
  <c r="F43" i="93" a="1"/>
  <c r="F43" i="93" s="1"/>
  <c r="H43" i="93" a="1"/>
  <c r="H43" i="93" s="1"/>
  <c r="E40" i="93"/>
  <c r="G40" i="93" s="1"/>
  <c r="F40" i="93" a="1"/>
  <c r="F40" i="93" s="1"/>
  <c r="H40" i="93" a="1"/>
  <c r="H40" i="93" s="1"/>
  <c r="E27" i="93"/>
  <c r="G27" i="93" s="1"/>
  <c r="F27" i="93" a="1"/>
  <c r="F27" i="93" s="1"/>
  <c r="H27" i="93" a="1"/>
  <c r="H27" i="93" s="1"/>
  <c r="E11" i="93"/>
  <c r="G11" i="93" s="1"/>
  <c r="F11" i="93" a="1"/>
  <c r="F11" i="93" s="1"/>
  <c r="H11" i="93" a="1"/>
  <c r="H11" i="93" s="1"/>
  <c r="H94" i="93" a="1"/>
  <c r="H94" i="93" s="1"/>
  <c r="E67" i="93"/>
  <c r="G67" i="93" s="1"/>
  <c r="F67" i="93" a="1"/>
  <c r="F67" i="93" s="1"/>
  <c r="H67" i="93" a="1"/>
  <c r="H67" i="93" s="1"/>
  <c r="E49" i="93"/>
  <c r="G49" i="93" s="1"/>
  <c r="F49" i="93" a="1"/>
  <c r="F49" i="93" s="1"/>
  <c r="H49" i="93" a="1"/>
  <c r="H49" i="93" s="1"/>
  <c r="E46" i="93"/>
  <c r="G46" i="93" s="1"/>
  <c r="F46" i="93" a="1"/>
  <c r="F46" i="93" s="1"/>
  <c r="H46" i="93" a="1"/>
  <c r="H46" i="93" s="1"/>
  <c r="E33" i="93"/>
  <c r="G33" i="93" s="1"/>
  <c r="F33" i="93" a="1"/>
  <c r="F33" i="93" s="1"/>
  <c r="H33" i="93" a="1"/>
  <c r="H33" i="93" s="1"/>
  <c r="E30" i="93"/>
  <c r="G30" i="93" s="1"/>
  <c r="F30" i="93" a="1"/>
  <c r="F30" i="93" s="1"/>
  <c r="H30" i="93" a="1"/>
  <c r="H30" i="93" s="1"/>
  <c r="E17" i="93"/>
  <c r="G17" i="93" s="1"/>
  <c r="F17" i="93" a="1"/>
  <c r="F17" i="93" s="1"/>
  <c r="H17" i="93" a="1"/>
  <c r="H17" i="93" s="1"/>
  <c r="F116" i="93" a="1"/>
  <c r="F116" i="93" s="1"/>
  <c r="F108" i="93" a="1"/>
  <c r="F108" i="93" s="1"/>
  <c r="F92" i="93" a="1"/>
  <c r="F92" i="93" s="1"/>
  <c r="H87" i="93" a="1"/>
  <c r="H87" i="93" s="1"/>
  <c r="F86" i="93" a="1"/>
  <c r="F86" i="93" s="1"/>
  <c r="E65" i="93"/>
  <c r="G65" i="93" s="1"/>
  <c r="F65" i="93" a="1"/>
  <c r="F65" i="93" s="1"/>
  <c r="E63" i="93"/>
  <c r="G63" i="93" s="1"/>
  <c r="F63" i="93" a="1"/>
  <c r="F63" i="93" s="1"/>
  <c r="E39" i="93"/>
  <c r="G39" i="93" s="1"/>
  <c r="F39" i="93" a="1"/>
  <c r="F39" i="93" s="1"/>
  <c r="H39" i="93" a="1"/>
  <c r="H39" i="93" s="1"/>
  <c r="E36" i="93"/>
  <c r="G36" i="93" s="1"/>
  <c r="F36" i="93" a="1"/>
  <c r="F36" i="93" s="1"/>
  <c r="H36" i="93" a="1"/>
  <c r="H36" i="93" s="1"/>
  <c r="E23" i="93"/>
  <c r="G23" i="93" s="1"/>
  <c r="F23" i="93" a="1"/>
  <c r="F23" i="93" s="1"/>
  <c r="H23" i="93" a="1"/>
  <c r="H23" i="93" s="1"/>
  <c r="E80" i="93"/>
  <c r="G80" i="93" s="1"/>
  <c r="F80" i="93" a="1"/>
  <c r="F80" i="93" s="1"/>
  <c r="H75" i="93" a="1"/>
  <c r="H75" i="93" s="1"/>
  <c r="E59" i="93"/>
  <c r="G59" i="93" s="1"/>
  <c r="F59" i="93" a="1"/>
  <c r="F59" i="93" s="1"/>
  <c r="H59" i="93" a="1"/>
  <c r="H59" i="93" s="1"/>
  <c r="E45" i="93"/>
  <c r="G45" i="93" s="1"/>
  <c r="F45" i="93" a="1"/>
  <c r="F45" i="93" s="1"/>
  <c r="H45" i="93" a="1"/>
  <c r="H45" i="93" s="1"/>
  <c r="E42" i="93"/>
  <c r="G42" i="93" s="1"/>
  <c r="F42" i="93" a="1"/>
  <c r="F42" i="93" s="1"/>
  <c r="H42" i="93" a="1"/>
  <c r="H42" i="93" s="1"/>
  <c r="E29" i="93"/>
  <c r="G29" i="93" s="1"/>
  <c r="F29" i="93" a="1"/>
  <c r="F29" i="93" s="1"/>
  <c r="H29" i="93" a="1"/>
  <c r="H29" i="93" s="1"/>
  <c r="E13" i="93"/>
  <c r="G13" i="93" s="1"/>
  <c r="F13" i="93" a="1"/>
  <c r="F13" i="93" s="1"/>
  <c r="H13" i="93" a="1"/>
  <c r="H13" i="93" s="1"/>
  <c r="E77" i="93"/>
  <c r="G77" i="93" s="1"/>
  <c r="H77" i="93" a="1"/>
  <c r="H77" i="93" s="1"/>
  <c r="E72" i="93"/>
  <c r="G72" i="93" s="1"/>
  <c r="F72" i="93" a="1"/>
  <c r="F72" i="93" s="1"/>
  <c r="E70" i="93"/>
  <c r="G70" i="93" s="1"/>
  <c r="F70" i="93" a="1"/>
  <c r="F70" i="93" s="1"/>
  <c r="E57" i="93"/>
  <c r="G57" i="93" s="1"/>
  <c r="F57" i="93" a="1"/>
  <c r="F57" i="93" s="1"/>
  <c r="E55" i="93"/>
  <c r="G55" i="93" s="1"/>
  <c r="F55" i="93" a="1"/>
  <c r="F55" i="93" s="1"/>
  <c r="E51" i="93"/>
  <c r="G51" i="93" s="1"/>
  <c r="F51" i="93" a="1"/>
  <c r="F51" i="93" s="1"/>
  <c r="H51" i="93" a="1"/>
  <c r="H51" i="93" s="1"/>
  <c r="E48" i="93"/>
  <c r="G48" i="93" s="1"/>
  <c r="F48" i="93" a="1"/>
  <c r="F48" i="93" s="1"/>
  <c r="H48" i="93" a="1"/>
  <c r="H48" i="93" s="1"/>
  <c r="E35" i="93"/>
  <c r="G35" i="93" s="1"/>
  <c r="F35" i="93" a="1"/>
  <c r="F35" i="93" s="1"/>
  <c r="H35" i="93" a="1"/>
  <c r="H35" i="93" s="1"/>
  <c r="E32" i="93"/>
  <c r="G32" i="93" s="1"/>
  <c r="F32" i="93" a="1"/>
  <c r="F32" i="93" s="1"/>
  <c r="H32" i="93" a="1"/>
  <c r="H32" i="93" s="1"/>
  <c r="E19" i="93"/>
  <c r="G19" i="93" s="1"/>
  <c r="F19" i="93" a="1"/>
  <c r="F19" i="93" s="1"/>
  <c r="H19" i="93" a="1"/>
  <c r="H19" i="93" s="1"/>
  <c r="H98" i="93" a="1"/>
  <c r="H98" i="93" s="1"/>
  <c r="E84" i="93"/>
  <c r="G84" i="93" s="1"/>
  <c r="F84" i="93" a="1"/>
  <c r="F84" i="93" s="1"/>
  <c r="E66" i="93"/>
  <c r="G66" i="93" s="1"/>
  <c r="F66" i="93" a="1"/>
  <c r="F66" i="93" s="1"/>
  <c r="H66" i="93" a="1"/>
  <c r="H66" i="93" s="1"/>
  <c r="E41" i="93"/>
  <c r="G41" i="93" s="1"/>
  <c r="F41" i="93" a="1"/>
  <c r="F41" i="93" s="1"/>
  <c r="H41" i="93" a="1"/>
  <c r="H41" i="93" s="1"/>
  <c r="E38" i="93"/>
  <c r="G38" i="93" s="1"/>
  <c r="F38" i="93" a="1"/>
  <c r="F38" i="93" s="1"/>
  <c r="H38" i="93" a="1"/>
  <c r="H38" i="93" s="1"/>
  <c r="E25" i="93"/>
  <c r="G25" i="93" s="1"/>
  <c r="F25" i="93" a="1"/>
  <c r="F25" i="93" s="1"/>
  <c r="H25" i="93" a="1"/>
  <c r="H25" i="93" s="1"/>
  <c r="E9" i="93"/>
  <c r="G9" i="93" s="1"/>
  <c r="F9" i="93" a="1"/>
  <c r="F9" i="93" s="1"/>
  <c r="H9" i="93" a="1"/>
  <c r="H9" i="93" s="1"/>
  <c r="E68" i="93"/>
  <c r="G68" i="93" s="1"/>
  <c r="F68" i="93" a="1"/>
  <c r="F68" i="93" s="1"/>
  <c r="E60" i="93"/>
  <c r="G60" i="93" s="1"/>
  <c r="F60" i="93" a="1"/>
  <c r="F60" i="93" s="1"/>
  <c r="E52" i="93"/>
  <c r="G52" i="93" s="1"/>
  <c r="F52" i="93" a="1"/>
  <c r="F52" i="93" s="1"/>
  <c r="E26" i="93"/>
  <c r="G26" i="93" s="1"/>
  <c r="F26" i="93" a="1"/>
  <c r="F26" i="93" s="1"/>
  <c r="H26" i="93" a="1"/>
  <c r="H26" i="93" s="1"/>
  <c r="E24" i="93"/>
  <c r="G24" i="93" s="1"/>
  <c r="F24" i="93" a="1"/>
  <c r="F24" i="93" s="1"/>
  <c r="H24" i="93" a="1"/>
  <c r="H24" i="93" s="1"/>
  <c r="E22" i="93"/>
  <c r="G22" i="93" s="1"/>
  <c r="F22" i="93" a="1"/>
  <c r="F22" i="93" s="1"/>
  <c r="H22" i="93" a="1"/>
  <c r="H22" i="93" s="1"/>
  <c r="E20" i="93"/>
  <c r="G20" i="93" s="1"/>
  <c r="F20" i="93" a="1"/>
  <c r="F20" i="93" s="1"/>
  <c r="H20" i="93" a="1"/>
  <c r="H20" i="93" s="1"/>
  <c r="E18" i="93"/>
  <c r="G18" i="93" s="1"/>
  <c r="F18" i="93" a="1"/>
  <c r="F18" i="93" s="1"/>
  <c r="H18" i="93" a="1"/>
  <c r="H18" i="93" s="1"/>
  <c r="E16" i="93"/>
  <c r="G16" i="93" s="1"/>
  <c r="F16" i="93" a="1"/>
  <c r="F16" i="93" s="1"/>
  <c r="H16" i="93" a="1"/>
  <c r="H16" i="93" s="1"/>
  <c r="E14" i="93"/>
  <c r="G14" i="93" s="1"/>
  <c r="F14" i="93" a="1"/>
  <c r="F14" i="93" s="1"/>
  <c r="H14" i="93" a="1"/>
  <c r="H14" i="93" s="1"/>
  <c r="E12" i="93"/>
  <c r="G12" i="93" s="1"/>
  <c r="F12" i="93" a="1"/>
  <c r="F12" i="93" s="1"/>
  <c r="H12" i="93" a="1"/>
  <c r="H12" i="93" s="1"/>
  <c r="E10" i="93"/>
  <c r="G10" i="93" s="1"/>
  <c r="F10" i="93" a="1"/>
  <c r="F10" i="93" s="1"/>
  <c r="H10" i="93" a="1"/>
  <c r="H10" i="93" s="1"/>
  <c r="E8" i="93"/>
  <c r="G8" i="93" s="1"/>
  <c r="F8" i="93" a="1"/>
  <c r="F8" i="93" s="1"/>
  <c r="H8" i="93" a="1"/>
  <c r="H8" i="93" s="1"/>
  <c r="E69" i="93"/>
  <c r="G69" i="93" s="1"/>
  <c r="F69" i="93" a="1"/>
  <c r="F69" i="93" s="1"/>
  <c r="E61" i="93"/>
  <c r="G61" i="93" s="1"/>
  <c r="F61" i="93" a="1"/>
  <c r="F61" i="93" s="1"/>
  <c r="E53" i="93"/>
  <c r="G53" i="93" s="1"/>
  <c r="F53" i="93" a="1"/>
  <c r="F53" i="93" s="1"/>
  <c r="H7" i="93" a="1"/>
  <c r="H7" i="93" s="1"/>
  <c r="H6" i="93" a="1"/>
  <c r="H6" i="93" s="1"/>
  <c r="H5" i="93" a="1"/>
  <c r="H5" i="93" s="1"/>
  <c r="H4" i="93" a="1"/>
  <c r="H4" i="93" s="1"/>
  <c r="H3" i="93" a="1"/>
  <c r="H3" i="93" s="1"/>
  <c r="F7" i="93" a="1"/>
  <c r="F7" i="93" s="1"/>
  <c r="F6" i="93" a="1"/>
  <c r="F6" i="93" s="1"/>
  <c r="F5" i="93" a="1"/>
  <c r="F5" i="93" s="1"/>
  <c r="F4" i="93" a="1"/>
  <c r="F4" i="93" s="1"/>
  <c r="F3" i="93" a="1"/>
  <c r="F3" i="93" s="1"/>
  <c r="E293" i="94"/>
  <c r="G293" i="94" s="1"/>
  <c r="F293" i="94" a="1"/>
  <c r="F293" i="94" s="1"/>
  <c r="H293" i="94" a="1"/>
  <c r="H293" i="94" s="1"/>
  <c r="E301" i="94"/>
  <c r="G301" i="94" s="1"/>
  <c r="F301" i="94" a="1"/>
  <c r="F301" i="94" s="1"/>
  <c r="H301" i="94" a="1"/>
  <c r="H301" i="94" s="1"/>
  <c r="E309" i="94"/>
  <c r="G309" i="94" s="1"/>
  <c r="F309" i="94" a="1"/>
  <c r="F309" i="94" s="1"/>
  <c r="H309" i="94" a="1"/>
  <c r="H309" i="94" s="1"/>
  <c r="E277" i="94"/>
  <c r="G277" i="94" s="1"/>
  <c r="F277" i="94" a="1"/>
  <c r="F277" i="94" s="1"/>
  <c r="H277" i="94" a="1"/>
  <c r="H277" i="94" s="1"/>
  <c r="E263" i="94"/>
  <c r="G263" i="94" s="1"/>
  <c r="F263" i="94" a="1"/>
  <c r="F263" i="94" s="1"/>
  <c r="H263" i="94" a="1"/>
  <c r="H263" i="94" s="1"/>
  <c r="E285" i="94"/>
  <c r="G285" i="94" s="1"/>
  <c r="F285" i="94" a="1"/>
  <c r="F285" i="94" s="1"/>
  <c r="H285" i="94" a="1"/>
  <c r="H285" i="94" s="1"/>
  <c r="F312" i="94" a="1"/>
  <c r="F312" i="94" s="1"/>
  <c r="F304" i="94" a="1"/>
  <c r="F304" i="94" s="1"/>
  <c r="F296" i="94" a="1"/>
  <c r="F296" i="94" s="1"/>
  <c r="F288" i="94" a="1"/>
  <c r="F288" i="94" s="1"/>
  <c r="F280" i="94" a="1"/>
  <c r="F280" i="94" s="1"/>
  <c r="F272" i="94" a="1"/>
  <c r="F272" i="94" s="1"/>
  <c r="H261" i="94" a="1"/>
  <c r="H261" i="94" s="1"/>
  <c r="E261" i="94"/>
  <c r="G261" i="94" s="1"/>
  <c r="F256" i="94" a="1"/>
  <c r="F256" i="94" s="1"/>
  <c r="E245" i="94"/>
  <c r="G245" i="94" s="1"/>
  <c r="E234" i="94"/>
  <c r="G234" i="94" s="1"/>
  <c r="F234" i="94" a="1"/>
  <c r="F234" i="94" s="1"/>
  <c r="H234" i="94" a="1"/>
  <c r="H234" i="94" s="1"/>
  <c r="H366" i="94" a="1"/>
  <c r="H366" i="94" s="1"/>
  <c r="H365" i="94" a="1"/>
  <c r="H365" i="94" s="1"/>
  <c r="H364" i="94" a="1"/>
  <c r="H364" i="94" s="1"/>
  <c r="H363" i="94" a="1"/>
  <c r="H363" i="94" s="1"/>
  <c r="H362" i="94" a="1"/>
  <c r="H362" i="94" s="1"/>
  <c r="H361" i="94" a="1"/>
  <c r="H361" i="94" s="1"/>
  <c r="H360" i="94" a="1"/>
  <c r="H360" i="94" s="1"/>
  <c r="H359" i="94" a="1"/>
  <c r="H359" i="94" s="1"/>
  <c r="H358" i="94" a="1"/>
  <c r="H358" i="94" s="1"/>
  <c r="H357" i="94" a="1"/>
  <c r="H357" i="94" s="1"/>
  <c r="H356" i="94" a="1"/>
  <c r="H356" i="94" s="1"/>
  <c r="H355" i="94" a="1"/>
  <c r="H355" i="94" s="1"/>
  <c r="H354" i="94" a="1"/>
  <c r="H354" i="94" s="1"/>
  <c r="H353" i="94" a="1"/>
  <c r="H353" i="94" s="1"/>
  <c r="H352" i="94" a="1"/>
  <c r="H352" i="94" s="1"/>
  <c r="H351" i="94" a="1"/>
  <c r="H351" i="94" s="1"/>
  <c r="H350" i="94" a="1"/>
  <c r="H350" i="94" s="1"/>
  <c r="H349" i="94" a="1"/>
  <c r="H349" i="94" s="1"/>
  <c r="H348" i="94" a="1"/>
  <c r="H348" i="94" s="1"/>
  <c r="H347" i="94" a="1"/>
  <c r="H347" i="94" s="1"/>
  <c r="H346" i="94" a="1"/>
  <c r="H346" i="94" s="1"/>
  <c r="H345" i="94" a="1"/>
  <c r="H345" i="94" s="1"/>
  <c r="H344" i="94" a="1"/>
  <c r="H344" i="94" s="1"/>
  <c r="H343" i="94" a="1"/>
  <c r="H343" i="94" s="1"/>
  <c r="H342" i="94" a="1"/>
  <c r="H342" i="94" s="1"/>
  <c r="H341" i="94" a="1"/>
  <c r="H341" i="94" s="1"/>
  <c r="H340" i="94" a="1"/>
  <c r="H340" i="94" s="1"/>
  <c r="H339" i="94" a="1"/>
  <c r="H339" i="94" s="1"/>
  <c r="H338" i="94" a="1"/>
  <c r="H338" i="94" s="1"/>
  <c r="H337" i="94" a="1"/>
  <c r="H337" i="94" s="1"/>
  <c r="H336" i="94" a="1"/>
  <c r="H336" i="94" s="1"/>
  <c r="H335" i="94" a="1"/>
  <c r="H335" i="94" s="1"/>
  <c r="H334" i="94" a="1"/>
  <c r="H334" i="94" s="1"/>
  <c r="H333" i="94" a="1"/>
  <c r="H333" i="94" s="1"/>
  <c r="H332" i="94" a="1"/>
  <c r="H332" i="94" s="1"/>
  <c r="H331" i="94" a="1"/>
  <c r="H331" i="94" s="1"/>
  <c r="H330" i="94" a="1"/>
  <c r="H330" i="94" s="1"/>
  <c r="H329" i="94" a="1"/>
  <c r="H329" i="94" s="1"/>
  <c r="H328" i="94" a="1"/>
  <c r="H328" i="94" s="1"/>
  <c r="H327" i="94" a="1"/>
  <c r="H327" i="94" s="1"/>
  <c r="H326" i="94" a="1"/>
  <c r="H326" i="94" s="1"/>
  <c r="H325" i="94" a="1"/>
  <c r="H325" i="94" s="1"/>
  <c r="H324" i="94" a="1"/>
  <c r="H324" i="94" s="1"/>
  <c r="H323" i="94" a="1"/>
  <c r="H323" i="94" s="1"/>
  <c r="H322" i="94" a="1"/>
  <c r="H322" i="94" s="1"/>
  <c r="H321" i="94" a="1"/>
  <c r="H321" i="94" s="1"/>
  <c r="H320" i="94" a="1"/>
  <c r="H320" i="94" s="1"/>
  <c r="H319" i="94" a="1"/>
  <c r="H319" i="94" s="1"/>
  <c r="H318" i="94" a="1"/>
  <c r="H318" i="94" s="1"/>
  <c r="H315" i="94" a="1"/>
  <c r="H315" i="94" s="1"/>
  <c r="F313" i="94" a="1"/>
  <c r="F313" i="94" s="1"/>
  <c r="H307" i="94" a="1"/>
  <c r="H307" i="94" s="1"/>
  <c r="F305" i="94" a="1"/>
  <c r="F305" i="94" s="1"/>
  <c r="H299" i="94" a="1"/>
  <c r="H299" i="94" s="1"/>
  <c r="F297" i="94" a="1"/>
  <c r="F297" i="94" s="1"/>
  <c r="H291" i="94" a="1"/>
  <c r="H291" i="94" s="1"/>
  <c r="F289" i="94" a="1"/>
  <c r="F289" i="94" s="1"/>
  <c r="H283" i="94" a="1"/>
  <c r="H283" i="94" s="1"/>
  <c r="F281" i="94" a="1"/>
  <c r="F281" i="94" s="1"/>
  <c r="H275" i="94" a="1"/>
  <c r="H275" i="94" s="1"/>
  <c r="F273" i="94" a="1"/>
  <c r="F273" i="94" s="1"/>
  <c r="H262" i="94" a="1"/>
  <c r="H262" i="94" s="1"/>
  <c r="F259" i="94" a="1"/>
  <c r="F259" i="94" s="1"/>
  <c r="E259" i="94"/>
  <c r="G259" i="94" s="1"/>
  <c r="H259" i="94" a="1"/>
  <c r="H259" i="94" s="1"/>
  <c r="F183" i="94" a="1"/>
  <c r="F183" i="94" s="1"/>
  <c r="H183" i="94" a="1"/>
  <c r="H183" i="94" s="1"/>
  <c r="E183" i="94"/>
  <c r="G183" i="94" s="1"/>
  <c r="H167" i="94" a="1"/>
  <c r="H167" i="94" s="1"/>
  <c r="E167" i="94"/>
  <c r="G167" i="94" s="1"/>
  <c r="F167" i="94" a="1"/>
  <c r="F167" i="94" s="1"/>
  <c r="H308" i="94" a="1"/>
  <c r="H308" i="94" s="1"/>
  <c r="H300" i="94" a="1"/>
  <c r="H300" i="94" s="1"/>
  <c r="H292" i="94" a="1"/>
  <c r="H292" i="94" s="1"/>
  <c r="H284" i="94" a="1"/>
  <c r="H284" i="94" s="1"/>
  <c r="H276" i="94" a="1"/>
  <c r="H276" i="94" s="1"/>
  <c r="H269" i="94" a="1"/>
  <c r="H269" i="94" s="1"/>
  <c r="F269" i="94" a="1"/>
  <c r="F269" i="94" s="1"/>
  <c r="F262" i="94" a="1"/>
  <c r="F262" i="94" s="1"/>
  <c r="H246" i="94" a="1"/>
  <c r="H246" i="94" s="1"/>
  <c r="E238" i="94"/>
  <c r="G238" i="94" s="1"/>
  <c r="H238" i="94" a="1"/>
  <c r="H238" i="94" s="1"/>
  <c r="E242" i="94"/>
  <c r="G242" i="94" s="1"/>
  <c r="F242" i="94" a="1"/>
  <c r="F242" i="94" s="1"/>
  <c r="F264" i="94" a="1"/>
  <c r="F264" i="94" s="1"/>
  <c r="H264" i="94" a="1"/>
  <c r="H264" i="94" s="1"/>
  <c r="F260" i="94" a="1"/>
  <c r="F260" i="94" s="1"/>
  <c r="F254" i="94" a="1"/>
  <c r="F254" i="94" s="1"/>
  <c r="H254" i="94" a="1"/>
  <c r="H254" i="94" s="1"/>
  <c r="E228" i="94"/>
  <c r="G228" i="94" s="1"/>
  <c r="F228" i="94" a="1"/>
  <c r="F228" i="94" s="1"/>
  <c r="H158" i="94" a="1"/>
  <c r="H158" i="94" s="1"/>
  <c r="E158" i="94"/>
  <c r="G158" i="94" s="1"/>
  <c r="F158" i="94" a="1"/>
  <c r="F158" i="94" s="1"/>
  <c r="H148" i="94" a="1"/>
  <c r="H148" i="94" s="1"/>
  <c r="E148" i="94"/>
  <c r="G148" i="94" s="1"/>
  <c r="F148" i="94" a="1"/>
  <c r="F148" i="94" s="1"/>
  <c r="F366" i="94" a="1"/>
  <c r="F366" i="94" s="1"/>
  <c r="F365" i="94" a="1"/>
  <c r="F365" i="94" s="1"/>
  <c r="F364" i="94" a="1"/>
  <c r="F364" i="94" s="1"/>
  <c r="F363" i="94" a="1"/>
  <c r="F363" i="94" s="1"/>
  <c r="F362" i="94" a="1"/>
  <c r="F362" i="94" s="1"/>
  <c r="F361" i="94" a="1"/>
  <c r="F361" i="94" s="1"/>
  <c r="F360" i="94" a="1"/>
  <c r="F360" i="94" s="1"/>
  <c r="F359" i="94" a="1"/>
  <c r="F359" i="94" s="1"/>
  <c r="F358" i="94" a="1"/>
  <c r="F358" i="94" s="1"/>
  <c r="F357" i="94" a="1"/>
  <c r="F357" i="94" s="1"/>
  <c r="F356" i="94" a="1"/>
  <c r="F356" i="94" s="1"/>
  <c r="F355" i="94" a="1"/>
  <c r="F355" i="94" s="1"/>
  <c r="F354" i="94" a="1"/>
  <c r="F354" i="94" s="1"/>
  <c r="F353" i="94" a="1"/>
  <c r="F353" i="94" s="1"/>
  <c r="F352" i="94" a="1"/>
  <c r="F352" i="94" s="1"/>
  <c r="F351" i="94" a="1"/>
  <c r="F351" i="94" s="1"/>
  <c r="F350" i="94" a="1"/>
  <c r="F350" i="94" s="1"/>
  <c r="F349" i="94" a="1"/>
  <c r="F349" i="94" s="1"/>
  <c r="F348" i="94" a="1"/>
  <c r="F348" i="94" s="1"/>
  <c r="F347" i="94" a="1"/>
  <c r="F347" i="94" s="1"/>
  <c r="F346" i="94" a="1"/>
  <c r="F346" i="94" s="1"/>
  <c r="F345" i="94" a="1"/>
  <c r="F345" i="94" s="1"/>
  <c r="F344" i="94" a="1"/>
  <c r="F344" i="94" s="1"/>
  <c r="F343" i="94" a="1"/>
  <c r="F343" i="94" s="1"/>
  <c r="F342" i="94" a="1"/>
  <c r="F342" i="94" s="1"/>
  <c r="F341" i="94" a="1"/>
  <c r="F341" i="94" s="1"/>
  <c r="F340" i="94" a="1"/>
  <c r="F340" i="94" s="1"/>
  <c r="F339" i="94" a="1"/>
  <c r="F339" i="94" s="1"/>
  <c r="F338" i="94" a="1"/>
  <c r="F338" i="94" s="1"/>
  <c r="F337" i="94" a="1"/>
  <c r="F337" i="94" s="1"/>
  <c r="F336" i="94" a="1"/>
  <c r="F336" i="94" s="1"/>
  <c r="E260" i="94"/>
  <c r="G260" i="94" s="1"/>
  <c r="F246" i="94" a="1"/>
  <c r="F246" i="94" s="1"/>
  <c r="E244" i="94"/>
  <c r="G244" i="94" s="1"/>
  <c r="F244" i="94" a="1"/>
  <c r="F244" i="94" s="1"/>
  <c r="H244" i="94" a="1"/>
  <c r="H244" i="94" s="1"/>
  <c r="E230" i="94"/>
  <c r="G230" i="94" s="1"/>
  <c r="F230" i="94" a="1"/>
  <c r="F230" i="94" s="1"/>
  <c r="H230" i="94" a="1"/>
  <c r="H230" i="94" s="1"/>
  <c r="E220" i="94"/>
  <c r="G220" i="94" s="1"/>
  <c r="F220" i="94" a="1"/>
  <c r="F220" i="94" s="1"/>
  <c r="H220" i="94" a="1"/>
  <c r="H220" i="94" s="1"/>
  <c r="E210" i="94"/>
  <c r="G210" i="94" s="1"/>
  <c r="F210" i="94" a="1"/>
  <c r="F210" i="94" s="1"/>
  <c r="H210" i="94" a="1"/>
  <c r="H210" i="94" s="1"/>
  <c r="E196" i="94"/>
  <c r="G196" i="94" s="1"/>
  <c r="F196" i="94" a="1"/>
  <c r="F196" i="94" s="1"/>
  <c r="H196" i="94" a="1"/>
  <c r="H196" i="94" s="1"/>
  <c r="E258" i="94"/>
  <c r="G258" i="94" s="1"/>
  <c r="H258" i="94" a="1"/>
  <c r="H258" i="94" s="1"/>
  <c r="F258" i="94" a="1"/>
  <c r="F258" i="94" s="1"/>
  <c r="H250" i="94" a="1"/>
  <c r="H250" i="94" s="1"/>
  <c r="H242" i="94" a="1"/>
  <c r="H242" i="94" s="1"/>
  <c r="H181" i="94" a="1"/>
  <c r="H181" i="94" s="1"/>
  <c r="E181" i="94"/>
  <c r="G181" i="94" s="1"/>
  <c r="F181" i="94" a="1"/>
  <c r="F181" i="94" s="1"/>
  <c r="H165" i="94" a="1"/>
  <c r="H165" i="94" s="1"/>
  <c r="E165" i="94"/>
  <c r="G165" i="94" s="1"/>
  <c r="F165" i="94" a="1"/>
  <c r="F165" i="94" s="1"/>
  <c r="H256" i="94" a="1"/>
  <c r="H256" i="94" s="1"/>
  <c r="F250" i="94" a="1"/>
  <c r="F250" i="94" s="1"/>
  <c r="E206" i="94"/>
  <c r="G206" i="94" s="1"/>
  <c r="F206" i="94" a="1"/>
  <c r="F206" i="94" s="1"/>
  <c r="H206" i="94" a="1"/>
  <c r="H206" i="94" s="1"/>
  <c r="H174" i="94" a="1"/>
  <c r="H174" i="94" s="1"/>
  <c r="E174" i="94"/>
  <c r="G174" i="94" s="1"/>
  <c r="F174" i="94" a="1"/>
  <c r="F174" i="94" s="1"/>
  <c r="H240" i="94" a="1"/>
  <c r="H240" i="94" s="1"/>
  <c r="F236" i="94" a="1"/>
  <c r="F236" i="94" s="1"/>
  <c r="H226" i="94" a="1"/>
  <c r="H226" i="94" s="1"/>
  <c r="H222" i="94" a="1"/>
  <c r="H222" i="94" s="1"/>
  <c r="F221" i="94" a="1"/>
  <c r="F221" i="94" s="1"/>
  <c r="H221" i="94" a="1"/>
  <c r="H221" i="94" s="1"/>
  <c r="F218" i="94" a="1"/>
  <c r="F218" i="94" s="1"/>
  <c r="E214" i="94"/>
  <c r="G214" i="94" s="1"/>
  <c r="H208" i="94" a="1"/>
  <c r="H208" i="94" s="1"/>
  <c r="F204" i="94" a="1"/>
  <c r="F204" i="94" s="1"/>
  <c r="H194" i="94" a="1"/>
  <c r="H194" i="94" s="1"/>
  <c r="F190" i="94" a="1"/>
  <c r="F190" i="94" s="1"/>
  <c r="E179" i="94"/>
  <c r="G179" i="94" s="1"/>
  <c r="H172" i="94" a="1"/>
  <c r="H172" i="94" s="1"/>
  <c r="E172" i="94"/>
  <c r="G172" i="94" s="1"/>
  <c r="H156" i="94" a="1"/>
  <c r="H156" i="94" s="1"/>
  <c r="E156" i="94"/>
  <c r="G156" i="94" s="1"/>
  <c r="H152" i="94" a="1"/>
  <c r="H152" i="94" s="1"/>
  <c r="E152" i="94"/>
  <c r="G152" i="94" s="1"/>
  <c r="F152" i="94" a="1"/>
  <c r="F152" i="94" s="1"/>
  <c r="H135" i="94" a="1"/>
  <c r="H135" i="94" s="1"/>
  <c r="E135" i="94"/>
  <c r="G135" i="94" s="1"/>
  <c r="F135" i="94" a="1"/>
  <c r="F135" i="94" s="1"/>
  <c r="F222" i="94" a="1"/>
  <c r="F222" i="94" s="1"/>
  <c r="H212" i="94" a="1"/>
  <c r="H212" i="94" s="1"/>
  <c r="H188" i="94" a="1"/>
  <c r="H188" i="94" s="1"/>
  <c r="H182" i="94" a="1"/>
  <c r="H182" i="94" s="1"/>
  <c r="H177" i="94" a="1"/>
  <c r="H177" i="94" s="1"/>
  <c r="E177" i="94"/>
  <c r="G177" i="94" s="1"/>
  <c r="F175" i="94" a="1"/>
  <c r="F175" i="94" s="1"/>
  <c r="H170" i="94" a="1"/>
  <c r="H170" i="94" s="1"/>
  <c r="E170" i="94"/>
  <c r="G170" i="94" s="1"/>
  <c r="H161" i="94" a="1"/>
  <c r="H161" i="94" s="1"/>
  <c r="E161" i="94"/>
  <c r="G161" i="94" s="1"/>
  <c r="F159" i="94" a="1"/>
  <c r="F159" i="94" s="1"/>
  <c r="H154" i="94" a="1"/>
  <c r="H154" i="94" s="1"/>
  <c r="E154" i="94"/>
  <c r="G154" i="94" s="1"/>
  <c r="F229" i="94" a="1"/>
  <c r="F229" i="94" s="1"/>
  <c r="H229" i="94" a="1"/>
  <c r="H229" i="94" s="1"/>
  <c r="F226" i="94" a="1"/>
  <c r="F226" i="94" s="1"/>
  <c r="F215" i="94" a="1"/>
  <c r="F215" i="94" s="1"/>
  <c r="F212" i="94" a="1"/>
  <c r="F212" i="94" s="1"/>
  <c r="H202" i="94" a="1"/>
  <c r="H202" i="94" s="1"/>
  <c r="H198" i="94" a="1"/>
  <c r="H198" i="94" s="1"/>
  <c r="F197" i="94" a="1"/>
  <c r="F197" i="94" s="1"/>
  <c r="H197" i="94" a="1"/>
  <c r="H197" i="94" s="1"/>
  <c r="F194" i="94" a="1"/>
  <c r="F194" i="94" s="1"/>
  <c r="F188" i="94" a="1"/>
  <c r="F188" i="94" s="1"/>
  <c r="F182" i="94" a="1"/>
  <c r="F182" i="94" s="1"/>
  <c r="E175" i="94"/>
  <c r="G175" i="94" s="1"/>
  <c r="H168" i="94" a="1"/>
  <c r="H168" i="94" s="1"/>
  <c r="E168" i="94"/>
  <c r="G168" i="94" s="1"/>
  <c r="E159" i="94"/>
  <c r="G159" i="94" s="1"/>
  <c r="F198" i="94" a="1"/>
  <c r="F198" i="94" s="1"/>
  <c r="H173" i="94" a="1"/>
  <c r="H173" i="94" s="1"/>
  <c r="E173" i="94"/>
  <c r="G173" i="94" s="1"/>
  <c r="F171" i="94" a="1"/>
  <c r="F171" i="94" s="1"/>
  <c r="H166" i="94" a="1"/>
  <c r="H166" i="94" s="1"/>
  <c r="E166" i="94"/>
  <c r="G166" i="94" s="1"/>
  <c r="H157" i="94" a="1"/>
  <c r="H157" i="94" s="1"/>
  <c r="E157" i="94"/>
  <c r="G157" i="94" s="1"/>
  <c r="F237" i="94" a="1"/>
  <c r="F237" i="94" s="1"/>
  <c r="H237" i="94" a="1"/>
  <c r="H237" i="94" s="1"/>
  <c r="F205" i="94" a="1"/>
  <c r="F205" i="94" s="1"/>
  <c r="H205" i="94" a="1"/>
  <c r="H205" i="94" s="1"/>
  <c r="F202" i="94" a="1"/>
  <c r="F202" i="94" s="1"/>
  <c r="H180" i="94" a="1"/>
  <c r="H180" i="94" s="1"/>
  <c r="E180" i="94"/>
  <c r="G180" i="94" s="1"/>
  <c r="E171" i="94"/>
  <c r="G171" i="94" s="1"/>
  <c r="H164" i="94" a="1"/>
  <c r="H164" i="94" s="1"/>
  <c r="E164" i="94"/>
  <c r="G164" i="94" s="1"/>
  <c r="H153" i="94" a="1"/>
  <c r="H153" i="94" s="1"/>
  <c r="E153" i="94"/>
  <c r="G153" i="94" s="1"/>
  <c r="H149" i="94" a="1"/>
  <c r="H149" i="94" s="1"/>
  <c r="E149" i="94"/>
  <c r="G149" i="94" s="1"/>
  <c r="F191" i="94" a="1"/>
  <c r="F191" i="94" s="1"/>
  <c r="H191" i="94" a="1"/>
  <c r="H191" i="94" s="1"/>
  <c r="H178" i="94" a="1"/>
  <c r="H178" i="94" s="1"/>
  <c r="E178" i="94"/>
  <c r="G178" i="94" s="1"/>
  <c r="H169" i="94" a="1"/>
  <c r="H169" i="94" s="1"/>
  <c r="E169" i="94"/>
  <c r="G169" i="94" s="1"/>
  <c r="H162" i="94" a="1"/>
  <c r="H162" i="94" s="1"/>
  <c r="E162" i="94"/>
  <c r="G162" i="94" s="1"/>
  <c r="E133" i="94"/>
  <c r="G133" i="94" s="1"/>
  <c r="F133" i="94" a="1"/>
  <c r="F133" i="94" s="1"/>
  <c r="H133" i="94" a="1"/>
  <c r="H133" i="94" s="1"/>
  <c r="F231" i="94" a="1"/>
  <c r="F231" i="94" s="1"/>
  <c r="H218" i="94" a="1"/>
  <c r="H218" i="94" s="1"/>
  <c r="F213" i="94" a="1"/>
  <c r="F213" i="94" s="1"/>
  <c r="H213" i="94" a="1"/>
  <c r="H213" i="94" s="1"/>
  <c r="F199" i="94" a="1"/>
  <c r="F199" i="94" s="1"/>
  <c r="H176" i="94" a="1"/>
  <c r="H176" i="94" s="1"/>
  <c r="E176" i="94"/>
  <c r="G176" i="94" s="1"/>
  <c r="H160" i="94" a="1"/>
  <c r="H160" i="94" s="1"/>
  <c r="E160" i="94"/>
  <c r="G160" i="94" s="1"/>
  <c r="H144" i="94" a="1"/>
  <c r="H144" i="94" s="1"/>
  <c r="E144" i="94"/>
  <c r="G144" i="94" s="1"/>
  <c r="F144" i="94" a="1"/>
  <c r="F144" i="94" s="1"/>
  <c r="F140" i="94" a="1"/>
  <c r="F140" i="94" s="1"/>
  <c r="F136" i="94" a="1"/>
  <c r="F136" i="94" s="1"/>
  <c r="E112" i="94"/>
  <c r="G112" i="94" s="1"/>
  <c r="F112" i="94" a="1"/>
  <c r="F112" i="94" s="1"/>
  <c r="H112" i="94" a="1"/>
  <c r="H112" i="94" s="1"/>
  <c r="E90" i="94"/>
  <c r="G90" i="94" s="1"/>
  <c r="F90" i="94" a="1"/>
  <c r="F90" i="94" s="1"/>
  <c r="H90" i="94" a="1"/>
  <c r="H90" i="94" s="1"/>
  <c r="H189" i="94" a="1"/>
  <c r="H189" i="94" s="1"/>
  <c r="E140" i="94"/>
  <c r="G140" i="94" s="1"/>
  <c r="E136" i="94"/>
  <c r="G136" i="94" s="1"/>
  <c r="H134" i="94" a="1"/>
  <c r="H134" i="94" s="1"/>
  <c r="E104" i="94"/>
  <c r="G104" i="94" s="1"/>
  <c r="F104" i="94" a="1"/>
  <c r="F104" i="94" s="1"/>
  <c r="H104" i="94" a="1"/>
  <c r="H104" i="94" s="1"/>
  <c r="F85" i="94" a="1"/>
  <c r="F85" i="94" s="1"/>
  <c r="H85" i="94" a="1"/>
  <c r="H85" i="94" s="1"/>
  <c r="E85" i="94"/>
  <c r="G85" i="94" s="1"/>
  <c r="E145" i="94"/>
  <c r="G145" i="94" s="1"/>
  <c r="E141" i="94"/>
  <c r="G141" i="94" s="1"/>
  <c r="E137" i="94"/>
  <c r="G137" i="94" s="1"/>
  <c r="E128" i="94"/>
  <c r="G128" i="94" s="1"/>
  <c r="H128" i="94" a="1"/>
  <c r="H128" i="94" s="1"/>
  <c r="E96" i="94"/>
  <c r="G96" i="94" s="1"/>
  <c r="F96" i="94" a="1"/>
  <c r="F96" i="94" s="1"/>
  <c r="H96" i="94" a="1"/>
  <c r="H96" i="94" s="1"/>
  <c r="F63" i="94" a="1"/>
  <c r="F63" i="94" s="1"/>
  <c r="H63" i="94" a="1"/>
  <c r="H63" i="94" s="1"/>
  <c r="E63" i="94"/>
  <c r="G63" i="94" s="1"/>
  <c r="E150" i="94"/>
  <c r="G150" i="94" s="1"/>
  <c r="E146" i="94"/>
  <c r="G146" i="94" s="1"/>
  <c r="E125" i="94"/>
  <c r="G125" i="94" s="1"/>
  <c r="F125" i="94" a="1"/>
  <c r="F125" i="94" s="1"/>
  <c r="H125" i="94" a="1"/>
  <c r="H125" i="94" s="1"/>
  <c r="F87" i="94" a="1"/>
  <c r="F87" i="94" s="1"/>
  <c r="H87" i="94" a="1"/>
  <c r="H87" i="94" s="1"/>
  <c r="E87" i="94"/>
  <c r="G87" i="94" s="1"/>
  <c r="F139" i="94" a="1"/>
  <c r="F139" i="94" s="1"/>
  <c r="E120" i="94"/>
  <c r="G120" i="94" s="1"/>
  <c r="F120" i="94" a="1"/>
  <c r="F120" i="94" s="1"/>
  <c r="H120" i="94" a="1"/>
  <c r="H120" i="94" s="1"/>
  <c r="H117" i="94" a="1"/>
  <c r="H117" i="94" s="1"/>
  <c r="H109" i="94" a="1"/>
  <c r="H109" i="94" s="1"/>
  <c r="H101" i="94" a="1"/>
  <c r="H101" i="94" s="1"/>
  <c r="F99" i="94" a="1"/>
  <c r="F99" i="94" s="1"/>
  <c r="H93" i="94" a="1"/>
  <c r="H93" i="94" s="1"/>
  <c r="F65" i="94" a="1"/>
  <c r="F65" i="94" s="1"/>
  <c r="H65" i="94" a="1"/>
  <c r="H65" i="94" s="1"/>
  <c r="E65" i="94"/>
  <c r="G65" i="94" s="1"/>
  <c r="H126" i="94" a="1"/>
  <c r="H126" i="94" s="1"/>
  <c r="H118" i="94" a="1"/>
  <c r="H118" i="94" s="1"/>
  <c r="H110" i="94" a="1"/>
  <c r="H110" i="94" s="1"/>
  <c r="H102" i="94" a="1"/>
  <c r="H102" i="94" s="1"/>
  <c r="H94" i="94" a="1"/>
  <c r="H94" i="94" s="1"/>
  <c r="F67" i="94" a="1"/>
  <c r="F67" i="94" s="1"/>
  <c r="H67" i="94" a="1"/>
  <c r="H67" i="94" s="1"/>
  <c r="E67" i="94"/>
  <c r="G67" i="94" s="1"/>
  <c r="F117" i="94" a="1"/>
  <c r="F117" i="94" s="1"/>
  <c r="F109" i="94" a="1"/>
  <c r="F109" i="94" s="1"/>
  <c r="F101" i="94" a="1"/>
  <c r="F101" i="94" s="1"/>
  <c r="F93" i="94" a="1"/>
  <c r="F93" i="94" s="1"/>
  <c r="F69" i="94" a="1"/>
  <c r="F69" i="94" s="1"/>
  <c r="H69" i="94" a="1"/>
  <c r="H69" i="94" s="1"/>
  <c r="E69" i="94"/>
  <c r="G69" i="94" s="1"/>
  <c r="F55" i="94" a="1"/>
  <c r="F55" i="94" s="1"/>
  <c r="H55" i="94" a="1"/>
  <c r="H55" i="94" s="1"/>
  <c r="E55" i="94"/>
  <c r="G55" i="94" s="1"/>
  <c r="F23" i="94" a="1"/>
  <c r="F23" i="94" s="1"/>
  <c r="H23" i="94" a="1"/>
  <c r="H23" i="94" s="1"/>
  <c r="E23" i="94"/>
  <c r="G23" i="94" s="1"/>
  <c r="F84" i="94" a="1"/>
  <c r="F84" i="94" s="1"/>
  <c r="H84" i="94" a="1"/>
  <c r="H84" i="94" s="1"/>
  <c r="F71" i="94" a="1"/>
  <c r="F71" i="94" s="1"/>
  <c r="H71" i="94" a="1"/>
  <c r="H71" i="94" s="1"/>
  <c r="E71" i="94"/>
  <c r="G71" i="94" s="1"/>
  <c r="F57" i="94" a="1"/>
  <c r="F57" i="94" s="1"/>
  <c r="H57" i="94" a="1"/>
  <c r="H57" i="94" s="1"/>
  <c r="E57" i="94"/>
  <c r="G57" i="94" s="1"/>
  <c r="F47" i="94" a="1"/>
  <c r="F47" i="94" s="1"/>
  <c r="H47" i="94" a="1"/>
  <c r="H47" i="94" s="1"/>
  <c r="E47" i="94"/>
  <c r="G47" i="94" s="1"/>
  <c r="F39" i="94" a="1"/>
  <c r="F39" i="94" s="1"/>
  <c r="H39" i="94" a="1"/>
  <c r="H39" i="94" s="1"/>
  <c r="E39" i="94"/>
  <c r="G39" i="94" s="1"/>
  <c r="F31" i="94" a="1"/>
  <c r="F31" i="94" s="1"/>
  <c r="H31" i="94" a="1"/>
  <c r="H31" i="94" s="1"/>
  <c r="E31" i="94"/>
  <c r="G31" i="94" s="1"/>
  <c r="F73" i="94" a="1"/>
  <c r="F73" i="94" s="1"/>
  <c r="H73" i="94" a="1"/>
  <c r="H73" i="94" s="1"/>
  <c r="E73" i="94"/>
  <c r="G73" i="94" s="1"/>
  <c r="F59" i="94" a="1"/>
  <c r="F59" i="94" s="1"/>
  <c r="H59" i="94" a="1"/>
  <c r="H59" i="94" s="1"/>
  <c r="E59" i="94"/>
  <c r="G59" i="94" s="1"/>
  <c r="F49" i="94" a="1"/>
  <c r="F49" i="94" s="1"/>
  <c r="H49" i="94" a="1"/>
  <c r="H49" i="94" s="1"/>
  <c r="E49" i="94"/>
  <c r="G49" i="94" s="1"/>
  <c r="F41" i="94" a="1"/>
  <c r="F41" i="94" s="1"/>
  <c r="H41" i="94" a="1"/>
  <c r="H41" i="94" s="1"/>
  <c r="E41" i="94"/>
  <c r="G41" i="94" s="1"/>
  <c r="F33" i="94" a="1"/>
  <c r="F33" i="94" s="1"/>
  <c r="H33" i="94" a="1"/>
  <c r="H33" i="94" s="1"/>
  <c r="E33" i="94"/>
  <c r="G33" i="94" s="1"/>
  <c r="F75" i="94" a="1"/>
  <c r="F75" i="94" s="1"/>
  <c r="H75" i="94" a="1"/>
  <c r="H75" i="94" s="1"/>
  <c r="E75" i="94"/>
  <c r="G75" i="94" s="1"/>
  <c r="F83" i="94" a="1"/>
  <c r="F83" i="94" s="1"/>
  <c r="H83" i="94" a="1"/>
  <c r="H83" i="94" s="1"/>
  <c r="E83" i="94"/>
  <c r="G83" i="94" s="1"/>
  <c r="F81" i="94" a="1"/>
  <c r="F81" i="94" s="1"/>
  <c r="H81" i="94" a="1"/>
  <c r="H81" i="94" s="1"/>
  <c r="E81" i="94"/>
  <c r="G81" i="94" s="1"/>
  <c r="F79" i="94" a="1"/>
  <c r="F79" i="94" s="1"/>
  <c r="H79" i="94" a="1"/>
  <c r="H79" i="94" s="1"/>
  <c r="F77" i="94" a="1"/>
  <c r="F77" i="94" s="1"/>
  <c r="H77" i="94" a="1"/>
  <c r="H77" i="94" s="1"/>
  <c r="E77" i="94"/>
  <c r="G77" i="94" s="1"/>
  <c r="F82" i="94" a="1"/>
  <c r="F82" i="94" s="1"/>
  <c r="H82" i="94" a="1"/>
  <c r="H82" i="94" s="1"/>
  <c r="F74" i="94" a="1"/>
  <c r="F74" i="94" s="1"/>
  <c r="H74" i="94" a="1"/>
  <c r="H74" i="94" s="1"/>
  <c r="F66" i="94" a="1"/>
  <c r="F66" i="94" s="1"/>
  <c r="H66" i="94" a="1"/>
  <c r="H66" i="94" s="1"/>
  <c r="F58" i="94" a="1"/>
  <c r="F58" i="94" s="1"/>
  <c r="H58" i="94" a="1"/>
  <c r="H58" i="94" s="1"/>
  <c r="F50" i="94" a="1"/>
  <c r="F50" i="94" s="1"/>
  <c r="H50" i="94" a="1"/>
  <c r="H50" i="94" s="1"/>
  <c r="F42" i="94" a="1"/>
  <c r="F42" i="94" s="1"/>
  <c r="H42" i="94" a="1"/>
  <c r="H42" i="94" s="1"/>
  <c r="F34" i="94" a="1"/>
  <c r="F34" i="94" s="1"/>
  <c r="H34" i="94" a="1"/>
  <c r="H34" i="94" s="1"/>
  <c r="F26" i="94" a="1"/>
  <c r="F26" i="94" s="1"/>
  <c r="H26" i="94" a="1"/>
  <c r="H26" i="94" s="1"/>
  <c r="F18" i="94" a="1"/>
  <c r="F18" i="94" s="1"/>
  <c r="H18" i="94" a="1"/>
  <c r="H18" i="94" s="1"/>
  <c r="F61" i="94" a="1"/>
  <c r="F61" i="94" s="1"/>
  <c r="H61" i="94" a="1"/>
  <c r="H61" i="94" s="1"/>
  <c r="F53" i="94" a="1"/>
  <c r="F53" i="94" s="1"/>
  <c r="H53" i="94" a="1"/>
  <c r="H53" i="94" s="1"/>
  <c r="F45" i="94" a="1"/>
  <c r="F45" i="94" s="1"/>
  <c r="H45" i="94" a="1"/>
  <c r="H45" i="94" s="1"/>
  <c r="F37" i="94" a="1"/>
  <c r="F37" i="94" s="1"/>
  <c r="H37" i="94" a="1"/>
  <c r="H37" i="94" s="1"/>
  <c r="F29" i="94" a="1"/>
  <c r="F29" i="94" s="1"/>
  <c r="H29" i="94" a="1"/>
  <c r="H29" i="94" s="1"/>
  <c r="F21" i="94" a="1"/>
  <c r="F21" i="94" s="1"/>
  <c r="H21" i="94" a="1"/>
  <c r="H21" i="94" s="1"/>
  <c r="F16" i="94" a="1"/>
  <c r="F16" i="94" s="1"/>
  <c r="H16" i="94" a="1"/>
  <c r="H16" i="94" s="1"/>
  <c r="F14" i="94" a="1"/>
  <c r="F14" i="94" s="1"/>
  <c r="H14" i="94" a="1"/>
  <c r="H14" i="94" s="1"/>
  <c r="F12" i="94" a="1"/>
  <c r="F12" i="94" s="1"/>
  <c r="H12" i="94" a="1"/>
  <c r="H12" i="94" s="1"/>
  <c r="F10" i="94" a="1"/>
  <c r="F10" i="94" s="1"/>
  <c r="H10" i="94" a="1"/>
  <c r="H10" i="94" s="1"/>
  <c r="F8" i="94" a="1"/>
  <c r="F8" i="94" s="1"/>
  <c r="H8" i="94" a="1"/>
  <c r="H8" i="94" s="1"/>
  <c r="F6" i="94" a="1"/>
  <c r="F6" i="94" s="1"/>
  <c r="H6" i="94" a="1"/>
  <c r="H6" i="94" s="1"/>
  <c r="F4" i="94" a="1"/>
  <c r="F4" i="94" s="1"/>
  <c r="H4" i="94" a="1"/>
  <c r="H4" i="94" s="1"/>
  <c r="F80" i="94" a="1"/>
  <c r="F80" i="94" s="1"/>
  <c r="H80" i="94" a="1"/>
  <c r="H80" i="94" s="1"/>
  <c r="F72" i="94" a="1"/>
  <c r="F72" i="94" s="1"/>
  <c r="H72" i="94" a="1"/>
  <c r="H72" i="94" s="1"/>
  <c r="F64" i="94" a="1"/>
  <c r="F64" i="94" s="1"/>
  <c r="H64" i="94" a="1"/>
  <c r="H64" i="94" s="1"/>
  <c r="F56" i="94" a="1"/>
  <c r="F56" i="94" s="1"/>
  <c r="H56" i="94" a="1"/>
  <c r="H56" i="94" s="1"/>
  <c r="F48" i="94" a="1"/>
  <c r="F48" i="94" s="1"/>
  <c r="H48" i="94" a="1"/>
  <c r="H48" i="94" s="1"/>
  <c r="F40" i="94" a="1"/>
  <c r="F40" i="94" s="1"/>
  <c r="H40" i="94" a="1"/>
  <c r="H40" i="94" s="1"/>
  <c r="F32" i="94" a="1"/>
  <c r="F32" i="94" s="1"/>
  <c r="H32" i="94" a="1"/>
  <c r="H32" i="94" s="1"/>
  <c r="F24" i="94" a="1"/>
  <c r="F24" i="94" s="1"/>
  <c r="H24" i="94" a="1"/>
  <c r="H24" i="94" s="1"/>
  <c r="F51" i="94" a="1"/>
  <c r="F51" i="94" s="1"/>
  <c r="H51" i="94" a="1"/>
  <c r="H51" i="94" s="1"/>
  <c r="F43" i="94" a="1"/>
  <c r="F43" i="94" s="1"/>
  <c r="H43" i="94" a="1"/>
  <c r="H43" i="94" s="1"/>
  <c r="F35" i="94" a="1"/>
  <c r="F35" i="94" s="1"/>
  <c r="H35" i="94" a="1"/>
  <c r="H35" i="94" s="1"/>
  <c r="F27" i="94" a="1"/>
  <c r="F27" i="94" s="1"/>
  <c r="H27" i="94" a="1"/>
  <c r="H27" i="94" s="1"/>
  <c r="F19" i="94" a="1"/>
  <c r="F19" i="94" s="1"/>
  <c r="H19" i="94" a="1"/>
  <c r="H19" i="94" s="1"/>
  <c r="F86" i="94" a="1"/>
  <c r="F86" i="94" s="1"/>
  <c r="H86" i="94" a="1"/>
  <c r="H86" i="94" s="1"/>
  <c r="F78" i="94" a="1"/>
  <c r="F78" i="94" s="1"/>
  <c r="H78" i="94" a="1"/>
  <c r="H78" i="94" s="1"/>
  <c r="F70" i="94" a="1"/>
  <c r="F70" i="94" s="1"/>
  <c r="H70" i="94" a="1"/>
  <c r="H70" i="94" s="1"/>
  <c r="F62" i="94" a="1"/>
  <c r="F62" i="94" s="1"/>
  <c r="H62" i="94" a="1"/>
  <c r="H62" i="94" s="1"/>
  <c r="F54" i="94" a="1"/>
  <c r="F54" i="94" s="1"/>
  <c r="H54" i="94" a="1"/>
  <c r="H54" i="94" s="1"/>
  <c r="F46" i="94" a="1"/>
  <c r="F46" i="94" s="1"/>
  <c r="H46" i="94" a="1"/>
  <c r="H46" i="94" s="1"/>
  <c r="F38" i="94" a="1"/>
  <c r="F38" i="94" s="1"/>
  <c r="H38" i="94" a="1"/>
  <c r="H38" i="94" s="1"/>
  <c r="F30" i="94" a="1"/>
  <c r="F30" i="94" s="1"/>
  <c r="H30" i="94" a="1"/>
  <c r="H30" i="94" s="1"/>
  <c r="F22" i="94" a="1"/>
  <c r="F22" i="94" s="1"/>
  <c r="H22" i="94" a="1"/>
  <c r="H22" i="94" s="1"/>
  <c r="F25" i="94" a="1"/>
  <c r="F25" i="94" s="1"/>
  <c r="H25" i="94" a="1"/>
  <c r="H25" i="94" s="1"/>
  <c r="F17" i="94" a="1"/>
  <c r="F17" i="94" s="1"/>
  <c r="H17" i="94" a="1"/>
  <c r="H17" i="94" s="1"/>
  <c r="F15" i="94" a="1"/>
  <c r="F15" i="94" s="1"/>
  <c r="H15" i="94" a="1"/>
  <c r="H15" i="94" s="1"/>
  <c r="F13" i="94" a="1"/>
  <c r="F13" i="94" s="1"/>
  <c r="H13" i="94" a="1"/>
  <c r="H13" i="94" s="1"/>
  <c r="F11" i="94" a="1"/>
  <c r="F11" i="94" s="1"/>
  <c r="H11" i="94" a="1"/>
  <c r="H11" i="94" s="1"/>
  <c r="F9" i="94" a="1"/>
  <c r="F9" i="94" s="1"/>
  <c r="H9" i="94" a="1"/>
  <c r="H9" i="94" s="1"/>
  <c r="F7" i="94" a="1"/>
  <c r="F7" i="94" s="1"/>
  <c r="H7" i="94" a="1"/>
  <c r="H7" i="94" s="1"/>
  <c r="F5" i="94" a="1"/>
  <c r="F5" i="94" s="1"/>
  <c r="H5" i="94" a="1"/>
  <c r="H5" i="94" s="1"/>
  <c r="F3" i="94" a="1"/>
  <c r="F3" i="94" s="1"/>
  <c r="H3" i="94" a="1"/>
  <c r="H3" i="94" s="1"/>
  <c r="F76" i="94" a="1"/>
  <c r="F76" i="94" s="1"/>
  <c r="H76" i="94" a="1"/>
  <c r="H76" i="94" s="1"/>
  <c r="F68" i="94" a="1"/>
  <c r="F68" i="94" s="1"/>
  <c r="H68" i="94" a="1"/>
  <c r="H68" i="94" s="1"/>
  <c r="F60" i="94" a="1"/>
  <c r="F60" i="94" s="1"/>
  <c r="H60" i="94" a="1"/>
  <c r="H60" i="94" s="1"/>
  <c r="F52" i="94" a="1"/>
  <c r="F52" i="94" s="1"/>
  <c r="H52" i="94" a="1"/>
  <c r="H52" i="94" s="1"/>
  <c r="F44" i="94" a="1"/>
  <c r="F44" i="94" s="1"/>
  <c r="H44" i="94" a="1"/>
  <c r="H44" i="94" s="1"/>
  <c r="F36" i="94" a="1"/>
  <c r="F36" i="94" s="1"/>
  <c r="H36" i="94" a="1"/>
  <c r="H36" i="94" s="1"/>
  <c r="F28" i="94" a="1"/>
  <c r="F28" i="94" s="1"/>
  <c r="H28" i="94" a="1"/>
  <c r="H28" i="94" s="1"/>
  <c r="F20" i="94" a="1"/>
  <c r="F20" i="94" s="1"/>
  <c r="H20" i="94" a="1"/>
  <c r="H20" i="94" s="1"/>
  <c r="E291" i="96"/>
  <c r="G291" i="96" s="1"/>
  <c r="F291" i="96" a="1"/>
  <c r="F291" i="96" s="1"/>
  <c r="H291" i="96" a="1"/>
  <c r="H291" i="96" s="1"/>
  <c r="F246" i="96" a="1"/>
  <c r="F246" i="96" s="1"/>
  <c r="H246" i="96" a="1"/>
  <c r="H246" i="96" s="1"/>
  <c r="E246" i="96"/>
  <c r="G246" i="96" s="1"/>
  <c r="H366" i="96" a="1"/>
  <c r="H366" i="96" s="1"/>
  <c r="H362" i="96" a="1"/>
  <c r="H362" i="96" s="1"/>
  <c r="H358" i="96" a="1"/>
  <c r="H358" i="96" s="1"/>
  <c r="H354" i="96" a="1"/>
  <c r="H354" i="96" s="1"/>
  <c r="E347" i="96"/>
  <c r="G347" i="96" s="1"/>
  <c r="H347" i="96" a="1"/>
  <c r="H347" i="96" s="1"/>
  <c r="E345" i="96"/>
  <c r="G345" i="96" s="1"/>
  <c r="H345" i="96" a="1"/>
  <c r="H345" i="96" s="1"/>
  <c r="E343" i="96"/>
  <c r="G343" i="96" s="1"/>
  <c r="H343" i="96" a="1"/>
  <c r="H343" i="96" s="1"/>
  <c r="E341" i="96"/>
  <c r="G341" i="96" s="1"/>
  <c r="H341" i="96" a="1"/>
  <c r="H341" i="96" s="1"/>
  <c r="E339" i="96"/>
  <c r="G339" i="96" s="1"/>
  <c r="H339" i="96" a="1"/>
  <c r="H339" i="96" s="1"/>
  <c r="E337" i="96"/>
  <c r="G337" i="96" s="1"/>
  <c r="H337" i="96" a="1"/>
  <c r="H337" i="96" s="1"/>
  <c r="E335" i="96"/>
  <c r="G335" i="96" s="1"/>
  <c r="H335" i="96" a="1"/>
  <c r="H335" i="96" s="1"/>
  <c r="E333" i="96"/>
  <c r="G333" i="96" s="1"/>
  <c r="H333" i="96" a="1"/>
  <c r="H333" i="96" s="1"/>
  <c r="E331" i="96"/>
  <c r="G331" i="96" s="1"/>
  <c r="H331" i="96" a="1"/>
  <c r="H331" i="96" s="1"/>
  <c r="E329" i="96"/>
  <c r="G329" i="96" s="1"/>
  <c r="H329" i="96" a="1"/>
  <c r="H329" i="96" s="1"/>
  <c r="E327" i="96"/>
  <c r="G327" i="96" s="1"/>
  <c r="H327" i="96" a="1"/>
  <c r="H327" i="96" s="1"/>
  <c r="E325" i="96"/>
  <c r="G325" i="96" s="1"/>
  <c r="H325" i="96" a="1"/>
  <c r="H325" i="96" s="1"/>
  <c r="E323" i="96"/>
  <c r="G323" i="96" s="1"/>
  <c r="H323" i="96" a="1"/>
  <c r="H323" i="96" s="1"/>
  <c r="E321" i="96"/>
  <c r="G321" i="96" s="1"/>
  <c r="H321" i="96" a="1"/>
  <c r="H321" i="96" s="1"/>
  <c r="E319" i="96"/>
  <c r="G319" i="96" s="1"/>
  <c r="H319" i="96" a="1"/>
  <c r="H319" i="96" s="1"/>
  <c r="E317" i="96"/>
  <c r="G317" i="96" s="1"/>
  <c r="H317" i="96" a="1"/>
  <c r="H317" i="96" s="1"/>
  <c r="E315" i="96"/>
  <c r="G315" i="96" s="1"/>
  <c r="H315" i="96" a="1"/>
  <c r="H315" i="96" s="1"/>
  <c r="E313" i="96"/>
  <c r="G313" i="96" s="1"/>
  <c r="H313" i="96" a="1"/>
  <c r="H313" i="96" s="1"/>
  <c r="E311" i="96"/>
  <c r="G311" i="96" s="1"/>
  <c r="H311" i="96" a="1"/>
  <c r="H311" i="96" s="1"/>
  <c r="E309" i="96"/>
  <c r="G309" i="96" s="1"/>
  <c r="H309" i="96" a="1"/>
  <c r="H309" i="96" s="1"/>
  <c r="E307" i="96"/>
  <c r="G307" i="96" s="1"/>
  <c r="H307" i="96" a="1"/>
  <c r="H307" i="96" s="1"/>
  <c r="E305" i="96"/>
  <c r="G305" i="96" s="1"/>
  <c r="H305" i="96" a="1"/>
  <c r="H305" i="96" s="1"/>
  <c r="E303" i="96"/>
  <c r="G303" i="96" s="1"/>
  <c r="H303" i="96" a="1"/>
  <c r="H303" i="96" s="1"/>
  <c r="E301" i="96"/>
  <c r="G301" i="96" s="1"/>
  <c r="H301" i="96" a="1"/>
  <c r="H301" i="96" s="1"/>
  <c r="E299" i="96"/>
  <c r="G299" i="96" s="1"/>
  <c r="H299" i="96" a="1"/>
  <c r="H299" i="96" s="1"/>
  <c r="E297" i="96"/>
  <c r="G297" i="96" s="1"/>
  <c r="H297" i="96" a="1"/>
  <c r="H297" i="96" s="1"/>
  <c r="E295" i="96"/>
  <c r="G295" i="96" s="1"/>
  <c r="H295" i="96" a="1"/>
  <c r="H295" i="96" s="1"/>
  <c r="E293" i="96"/>
  <c r="G293" i="96" s="1"/>
  <c r="H293" i="96" a="1"/>
  <c r="H293" i="96" s="1"/>
  <c r="H281" i="96" a="1"/>
  <c r="H281" i="96" s="1"/>
  <c r="E281" i="96"/>
  <c r="G281" i="96" s="1"/>
  <c r="F281" i="96" a="1"/>
  <c r="F281" i="96" s="1"/>
  <c r="F252" i="96" a="1"/>
  <c r="F252" i="96" s="1"/>
  <c r="H252" i="96" a="1"/>
  <c r="H252" i="96" s="1"/>
  <c r="E252" i="96"/>
  <c r="G252" i="96" s="1"/>
  <c r="E365" i="96"/>
  <c r="G365" i="96" s="1"/>
  <c r="E361" i="96"/>
  <c r="G361" i="96" s="1"/>
  <c r="E357" i="96"/>
  <c r="G357" i="96" s="1"/>
  <c r="E353" i="96"/>
  <c r="G353" i="96" s="1"/>
  <c r="F350" i="96" a="1"/>
  <c r="F350" i="96" s="1"/>
  <c r="H348" i="96" a="1"/>
  <c r="H348" i="96" s="1"/>
  <c r="H273" i="96" a="1"/>
  <c r="H273" i="96" s="1"/>
  <c r="E273" i="96"/>
  <c r="G273" i="96" s="1"/>
  <c r="F273" i="96" a="1"/>
  <c r="F273" i="96" s="1"/>
  <c r="F366" i="96" a="1"/>
  <c r="F366" i="96" s="1"/>
  <c r="F362" i="96" a="1"/>
  <c r="F362" i="96" s="1"/>
  <c r="F358" i="96" a="1"/>
  <c r="F358" i="96" s="1"/>
  <c r="F354" i="96" a="1"/>
  <c r="F354" i="96" s="1"/>
  <c r="E290" i="96"/>
  <c r="G290" i="96" s="1"/>
  <c r="F290" i="96" a="1"/>
  <c r="F290" i="96" s="1"/>
  <c r="H290" i="96" a="1"/>
  <c r="H290" i="96" s="1"/>
  <c r="H265" i="96" a="1"/>
  <c r="H265" i="96" s="1"/>
  <c r="E265" i="96"/>
  <c r="G265" i="96" s="1"/>
  <c r="F265" i="96" a="1"/>
  <c r="F265" i="96" s="1"/>
  <c r="F348" i="96" a="1"/>
  <c r="F348" i="96" s="1"/>
  <c r="H349" i="96" a="1"/>
  <c r="H349" i="96" s="1"/>
  <c r="E346" i="96"/>
  <c r="G346" i="96" s="1"/>
  <c r="H346" i="96" a="1"/>
  <c r="H346" i="96" s="1"/>
  <c r="E344" i="96"/>
  <c r="G344" i="96" s="1"/>
  <c r="H344" i="96" a="1"/>
  <c r="H344" i="96" s="1"/>
  <c r="E342" i="96"/>
  <c r="G342" i="96" s="1"/>
  <c r="H342" i="96" a="1"/>
  <c r="H342" i="96" s="1"/>
  <c r="E340" i="96"/>
  <c r="G340" i="96" s="1"/>
  <c r="H340" i="96" a="1"/>
  <c r="H340" i="96" s="1"/>
  <c r="E338" i="96"/>
  <c r="G338" i="96" s="1"/>
  <c r="H338" i="96" a="1"/>
  <c r="H338" i="96" s="1"/>
  <c r="E336" i="96"/>
  <c r="G336" i="96" s="1"/>
  <c r="H336" i="96" a="1"/>
  <c r="H336" i="96" s="1"/>
  <c r="E334" i="96"/>
  <c r="G334" i="96" s="1"/>
  <c r="H334" i="96" a="1"/>
  <c r="H334" i="96" s="1"/>
  <c r="E332" i="96"/>
  <c r="G332" i="96" s="1"/>
  <c r="H332" i="96" a="1"/>
  <c r="H332" i="96" s="1"/>
  <c r="E330" i="96"/>
  <c r="G330" i="96" s="1"/>
  <c r="H330" i="96" a="1"/>
  <c r="H330" i="96" s="1"/>
  <c r="E328" i="96"/>
  <c r="G328" i="96" s="1"/>
  <c r="H328" i="96" a="1"/>
  <c r="H328" i="96" s="1"/>
  <c r="E326" i="96"/>
  <c r="G326" i="96" s="1"/>
  <c r="H326" i="96" a="1"/>
  <c r="H326" i="96" s="1"/>
  <c r="E324" i="96"/>
  <c r="G324" i="96" s="1"/>
  <c r="H324" i="96" a="1"/>
  <c r="H324" i="96" s="1"/>
  <c r="E322" i="96"/>
  <c r="G322" i="96" s="1"/>
  <c r="H322" i="96" a="1"/>
  <c r="H322" i="96" s="1"/>
  <c r="E320" i="96"/>
  <c r="G320" i="96" s="1"/>
  <c r="H320" i="96" a="1"/>
  <c r="H320" i="96" s="1"/>
  <c r="E318" i="96"/>
  <c r="G318" i="96" s="1"/>
  <c r="H318" i="96" a="1"/>
  <c r="H318" i="96" s="1"/>
  <c r="E316" i="96"/>
  <c r="G316" i="96" s="1"/>
  <c r="H316" i="96" a="1"/>
  <c r="H316" i="96" s="1"/>
  <c r="E314" i="96"/>
  <c r="G314" i="96" s="1"/>
  <c r="H314" i="96" a="1"/>
  <c r="H314" i="96" s="1"/>
  <c r="E312" i="96"/>
  <c r="G312" i="96" s="1"/>
  <c r="H312" i="96" a="1"/>
  <c r="H312" i="96" s="1"/>
  <c r="E310" i="96"/>
  <c r="G310" i="96" s="1"/>
  <c r="H310" i="96" a="1"/>
  <c r="H310" i="96" s="1"/>
  <c r="E308" i="96"/>
  <c r="G308" i="96" s="1"/>
  <c r="H308" i="96" a="1"/>
  <c r="H308" i="96" s="1"/>
  <c r="E306" i="96"/>
  <c r="G306" i="96" s="1"/>
  <c r="H306" i="96" a="1"/>
  <c r="H306" i="96" s="1"/>
  <c r="E304" i="96"/>
  <c r="G304" i="96" s="1"/>
  <c r="H304" i="96" a="1"/>
  <c r="H304" i="96" s="1"/>
  <c r="E302" i="96"/>
  <c r="G302" i="96" s="1"/>
  <c r="H302" i="96" a="1"/>
  <c r="H302" i="96" s="1"/>
  <c r="E300" i="96"/>
  <c r="G300" i="96" s="1"/>
  <c r="H300" i="96" a="1"/>
  <c r="H300" i="96" s="1"/>
  <c r="E298" i="96"/>
  <c r="G298" i="96" s="1"/>
  <c r="H298" i="96" a="1"/>
  <c r="H298" i="96" s="1"/>
  <c r="E296" i="96"/>
  <c r="G296" i="96" s="1"/>
  <c r="H296" i="96" a="1"/>
  <c r="H296" i="96" s="1"/>
  <c r="E294" i="96"/>
  <c r="G294" i="96" s="1"/>
  <c r="H294" i="96" a="1"/>
  <c r="H294" i="96" s="1"/>
  <c r="E292" i="96"/>
  <c r="G292" i="96" s="1"/>
  <c r="H292" i="96" a="1"/>
  <c r="H292" i="96" s="1"/>
  <c r="H285" i="96" a="1"/>
  <c r="H285" i="96" s="1"/>
  <c r="E285" i="96"/>
  <c r="G285" i="96" s="1"/>
  <c r="F285" i="96" a="1"/>
  <c r="F285" i="96" s="1"/>
  <c r="F235" i="96" a="1"/>
  <c r="F235" i="96" s="1"/>
  <c r="E235" i="96"/>
  <c r="G235" i="96" s="1"/>
  <c r="H235" i="96" a="1"/>
  <c r="H235" i="96" s="1"/>
  <c r="F229" i="96" a="1"/>
  <c r="F229" i="96" s="1"/>
  <c r="H229" i="96" a="1"/>
  <c r="H229" i="96" s="1"/>
  <c r="E229" i="96"/>
  <c r="G229" i="96" s="1"/>
  <c r="E289" i="96"/>
  <c r="G289" i="96" s="1"/>
  <c r="F289" i="96" a="1"/>
  <c r="F289" i="96" s="1"/>
  <c r="H289" i="96" a="1"/>
  <c r="H289" i="96" s="1"/>
  <c r="F349" i="96" a="1"/>
  <c r="F349" i="96" s="1"/>
  <c r="H277" i="96" a="1"/>
  <c r="H277" i="96" s="1"/>
  <c r="E277" i="96"/>
  <c r="G277" i="96" s="1"/>
  <c r="F277" i="96" a="1"/>
  <c r="F277" i="96" s="1"/>
  <c r="F284" i="96" a="1"/>
  <c r="F284" i="96" s="1"/>
  <c r="F276" i="96" a="1"/>
  <c r="F276" i="96" s="1"/>
  <c r="F268" i="96" a="1"/>
  <c r="F268" i="96" s="1"/>
  <c r="F260" i="96" a="1"/>
  <c r="F260" i="96" s="1"/>
  <c r="F256" i="96" a="1"/>
  <c r="F256" i="96" s="1"/>
  <c r="F203" i="96" a="1"/>
  <c r="F203" i="96" s="1"/>
  <c r="E203" i="96"/>
  <c r="G203" i="96" s="1"/>
  <c r="H203" i="96" a="1"/>
  <c r="H203" i="96" s="1"/>
  <c r="E284" i="96"/>
  <c r="G284" i="96" s="1"/>
  <c r="E276" i="96"/>
  <c r="G276" i="96" s="1"/>
  <c r="F269" i="96" a="1"/>
  <c r="F269" i="96" s="1"/>
  <c r="E268" i="96"/>
  <c r="G268" i="96" s="1"/>
  <c r="F261" i="96" a="1"/>
  <c r="F261" i="96" s="1"/>
  <c r="E260" i="96"/>
  <c r="G260" i="96" s="1"/>
  <c r="E256" i="96"/>
  <c r="G256" i="96" s="1"/>
  <c r="F243" i="96" a="1"/>
  <c r="F243" i="96" s="1"/>
  <c r="E243" i="96"/>
  <c r="G243" i="96" s="1"/>
  <c r="H243" i="96" a="1"/>
  <c r="H243" i="96" s="1"/>
  <c r="F237" i="96" a="1"/>
  <c r="F237" i="96" s="1"/>
  <c r="H237" i="96" a="1"/>
  <c r="H237" i="96" s="1"/>
  <c r="F219" i="96" a="1"/>
  <c r="F219" i="96" s="1"/>
  <c r="E219" i="96"/>
  <c r="G219" i="96" s="1"/>
  <c r="H219" i="96" a="1"/>
  <c r="H219" i="96" s="1"/>
  <c r="E269" i="96"/>
  <c r="G269" i="96" s="1"/>
  <c r="E261" i="96"/>
  <c r="G261" i="96" s="1"/>
  <c r="F228" i="96" a="1"/>
  <c r="F228" i="96" s="1"/>
  <c r="H228" i="96" a="1"/>
  <c r="H228" i="96" s="1"/>
  <c r="F253" i="96" a="1"/>
  <c r="F253" i="96" s="1"/>
  <c r="H253" i="96" a="1"/>
  <c r="H253" i="96" s="1"/>
  <c r="F251" i="96" a="1"/>
  <c r="F251" i="96" s="1"/>
  <c r="H251" i="96" a="1"/>
  <c r="H251" i="96" s="1"/>
  <c r="F245" i="96" a="1"/>
  <c r="F245" i="96" s="1"/>
  <c r="H245" i="96" a="1"/>
  <c r="H245" i="96" s="1"/>
  <c r="F230" i="96" a="1"/>
  <c r="F230" i="96" s="1"/>
  <c r="H230" i="96" a="1"/>
  <c r="H230" i="96" s="1"/>
  <c r="F288" i="96" a="1"/>
  <c r="F288" i="96" s="1"/>
  <c r="E287" i="96"/>
  <c r="G287" i="96" s="1"/>
  <c r="F280" i="96" a="1"/>
  <c r="F280" i="96" s="1"/>
  <c r="E279" i="96"/>
  <c r="G279" i="96" s="1"/>
  <c r="F272" i="96" a="1"/>
  <c r="F272" i="96" s="1"/>
  <c r="E271" i="96"/>
  <c r="G271" i="96" s="1"/>
  <c r="F264" i="96" a="1"/>
  <c r="F264" i="96" s="1"/>
  <c r="E263" i="96"/>
  <c r="G263" i="96" s="1"/>
  <c r="F258" i="96" a="1"/>
  <c r="F258" i="96" s="1"/>
  <c r="F254" i="96" a="1"/>
  <c r="F254" i="96" s="1"/>
  <c r="F236" i="96" a="1"/>
  <c r="F236" i="96" s="1"/>
  <c r="H236" i="96" a="1"/>
  <c r="H236" i="96" s="1"/>
  <c r="F211" i="96" a="1"/>
  <c r="F211" i="96" s="1"/>
  <c r="E211" i="96"/>
  <c r="G211" i="96" s="1"/>
  <c r="H211" i="96" a="1"/>
  <c r="H211" i="96" s="1"/>
  <c r="F238" i="96" a="1"/>
  <c r="F238" i="96" s="1"/>
  <c r="H238" i="96" a="1"/>
  <c r="H238" i="96" s="1"/>
  <c r="F227" i="96" a="1"/>
  <c r="F227" i="96" s="1"/>
  <c r="E227" i="96"/>
  <c r="G227" i="96" s="1"/>
  <c r="H227" i="96" a="1"/>
  <c r="H227" i="96" s="1"/>
  <c r="F244" i="96" a="1"/>
  <c r="F244" i="96" s="1"/>
  <c r="H244" i="96" a="1"/>
  <c r="H244" i="96" s="1"/>
  <c r="E188" i="96"/>
  <c r="G188" i="96" s="1"/>
  <c r="F188" i="96" a="1"/>
  <c r="F188" i="96" s="1"/>
  <c r="H188" i="96" a="1"/>
  <c r="H188" i="96" s="1"/>
  <c r="E169" i="96"/>
  <c r="G169" i="96" s="1"/>
  <c r="F169" i="96" a="1"/>
  <c r="F169" i="96" s="1"/>
  <c r="H169" i="96" a="1"/>
  <c r="H169" i="96" s="1"/>
  <c r="E175" i="96"/>
  <c r="G175" i="96" s="1"/>
  <c r="E151" i="96"/>
  <c r="G151" i="96" s="1"/>
  <c r="H151" i="96" a="1"/>
  <c r="H151" i="96" s="1"/>
  <c r="F151" i="96" a="1"/>
  <c r="F151" i="96" s="1"/>
  <c r="E248" i="96"/>
  <c r="G248" i="96" s="1"/>
  <c r="E240" i="96"/>
  <c r="G240" i="96" s="1"/>
  <c r="E232" i="96"/>
  <c r="G232" i="96" s="1"/>
  <c r="E224" i="96"/>
  <c r="G224" i="96" s="1"/>
  <c r="E216" i="96"/>
  <c r="G216" i="96" s="1"/>
  <c r="E208" i="96"/>
  <c r="G208" i="96" s="1"/>
  <c r="E181" i="96"/>
  <c r="G181" i="96" s="1"/>
  <c r="H220" i="96" a="1"/>
  <c r="H220" i="96" s="1"/>
  <c r="H212" i="96" a="1"/>
  <c r="H212" i="96" s="1"/>
  <c r="H204" i="96" a="1"/>
  <c r="H204" i="96" s="1"/>
  <c r="H198" i="96" a="1"/>
  <c r="H198" i="96" s="1"/>
  <c r="F197" i="96" a="1"/>
  <c r="F197" i="96" s="1"/>
  <c r="F192" i="96" a="1"/>
  <c r="F192" i="96" s="1"/>
  <c r="H183" i="96" a="1"/>
  <c r="H183" i="96" s="1"/>
  <c r="F182" i="96" a="1"/>
  <c r="F182" i="96" s="1"/>
  <c r="E250" i="96"/>
  <c r="G250" i="96" s="1"/>
  <c r="E242" i="96"/>
  <c r="G242" i="96" s="1"/>
  <c r="E234" i="96"/>
  <c r="G234" i="96" s="1"/>
  <c r="E226" i="96"/>
  <c r="G226" i="96" s="1"/>
  <c r="H221" i="96" a="1"/>
  <c r="H221" i="96" s="1"/>
  <c r="E218" i="96"/>
  <c r="G218" i="96" s="1"/>
  <c r="H213" i="96" a="1"/>
  <c r="H213" i="96" s="1"/>
  <c r="E210" i="96"/>
  <c r="G210" i="96" s="1"/>
  <c r="H205" i="96" a="1"/>
  <c r="H205" i="96" s="1"/>
  <c r="E197" i="96"/>
  <c r="G197" i="96" s="1"/>
  <c r="H194" i="96" a="1"/>
  <c r="H194" i="96" s="1"/>
  <c r="H179" i="96" a="1"/>
  <c r="H179" i="96" s="1"/>
  <c r="F174" i="96" a="1"/>
  <c r="F174" i="96" s="1"/>
  <c r="H174" i="96" a="1"/>
  <c r="H174" i="96" s="1"/>
  <c r="H222" i="96" a="1"/>
  <c r="H222" i="96" s="1"/>
  <c r="H214" i="96" a="1"/>
  <c r="H214" i="96" s="1"/>
  <c r="H206" i="96" a="1"/>
  <c r="H206" i="96" s="1"/>
  <c r="E165" i="96"/>
  <c r="G165" i="96" s="1"/>
  <c r="F165" i="96" a="1"/>
  <c r="F165" i="96" s="1"/>
  <c r="H165" i="96" a="1"/>
  <c r="H165" i="96" s="1"/>
  <c r="H172" i="96" a="1"/>
  <c r="H172" i="96" s="1"/>
  <c r="F171" i="96" a="1"/>
  <c r="F171" i="96" s="1"/>
  <c r="H168" i="96" a="1"/>
  <c r="H168" i="96" s="1"/>
  <c r="F167" i="96" a="1"/>
  <c r="F167" i="96" s="1"/>
  <c r="H164" i="96" a="1"/>
  <c r="H164" i="96" s="1"/>
  <c r="F163" i="96" a="1"/>
  <c r="F163" i="96" s="1"/>
  <c r="H160" i="96" a="1"/>
  <c r="H160" i="96" s="1"/>
  <c r="F159" i="96" a="1"/>
  <c r="F159" i="96" s="1"/>
  <c r="H156" i="96" a="1"/>
  <c r="H156" i="96" s="1"/>
  <c r="H152" i="96" a="1"/>
  <c r="H152" i="96" s="1"/>
  <c r="E149" i="96"/>
  <c r="G149" i="96" s="1"/>
  <c r="E140" i="96"/>
  <c r="G140" i="96" s="1"/>
  <c r="F140" i="96" a="1"/>
  <c r="F140" i="96" s="1"/>
  <c r="E133" i="96"/>
  <c r="G133" i="96" s="1"/>
  <c r="F133" i="96" a="1"/>
  <c r="F133" i="96" s="1"/>
  <c r="H173" i="96" a="1"/>
  <c r="H173" i="96" s="1"/>
  <c r="E143" i="96"/>
  <c r="G143" i="96" s="1"/>
  <c r="H143" i="96" a="1"/>
  <c r="H143" i="96" s="1"/>
  <c r="H141" i="96" a="1"/>
  <c r="H141" i="96" s="1"/>
  <c r="E120" i="96"/>
  <c r="G120" i="96" s="1"/>
  <c r="H120" i="96" a="1"/>
  <c r="H120" i="96" s="1"/>
  <c r="E107" i="96"/>
  <c r="G107" i="96" s="1"/>
  <c r="H107" i="96" a="1"/>
  <c r="H107" i="96" s="1"/>
  <c r="F107" i="96" a="1"/>
  <c r="F107" i="96" s="1"/>
  <c r="H161" i="96" a="1"/>
  <c r="H161" i="96" s="1"/>
  <c r="H157" i="96" a="1"/>
  <c r="H157" i="96" s="1"/>
  <c r="H153" i="96" a="1"/>
  <c r="H153" i="96" s="1"/>
  <c r="E152" i="96"/>
  <c r="G152" i="96" s="1"/>
  <c r="H144" i="96" a="1"/>
  <c r="H144" i="96" s="1"/>
  <c r="E141" i="96"/>
  <c r="G141" i="96" s="1"/>
  <c r="E138" i="96"/>
  <c r="G138" i="96" s="1"/>
  <c r="H138" i="96" a="1"/>
  <c r="H138" i="96" s="1"/>
  <c r="E136" i="96"/>
  <c r="G136" i="96" s="1"/>
  <c r="H136" i="96" a="1"/>
  <c r="H136" i="96" s="1"/>
  <c r="E117" i="96"/>
  <c r="G117" i="96" s="1"/>
  <c r="H117" i="96" a="1"/>
  <c r="H117" i="96" s="1"/>
  <c r="F117" i="96" a="1"/>
  <c r="F117" i="96" s="1"/>
  <c r="E112" i="96"/>
  <c r="G112" i="96" s="1"/>
  <c r="H112" i="96" a="1"/>
  <c r="H112" i="96" s="1"/>
  <c r="F161" i="96" a="1"/>
  <c r="F161" i="96" s="1"/>
  <c r="E144" i="96"/>
  <c r="G144" i="96" s="1"/>
  <c r="E134" i="96"/>
  <c r="G134" i="96" s="1"/>
  <c r="H134" i="96" a="1"/>
  <c r="H134" i="96" s="1"/>
  <c r="E132" i="96"/>
  <c r="G132" i="96" s="1"/>
  <c r="H132" i="96" a="1"/>
  <c r="H132" i="96" s="1"/>
  <c r="E126" i="96"/>
  <c r="G126" i="96" s="1"/>
  <c r="H126" i="96" a="1"/>
  <c r="H126" i="96" s="1"/>
  <c r="E109" i="96"/>
  <c r="G109" i="96" s="1"/>
  <c r="H109" i="96" a="1"/>
  <c r="H109" i="96" s="1"/>
  <c r="F109" i="96" a="1"/>
  <c r="F109" i="96" s="1"/>
  <c r="E105" i="96"/>
  <c r="G105" i="96" s="1"/>
  <c r="H105" i="96" a="1"/>
  <c r="H105" i="96" s="1"/>
  <c r="F105" i="96" a="1"/>
  <c r="F105" i="96" s="1"/>
  <c r="E148" i="96"/>
  <c r="G148" i="96" s="1"/>
  <c r="F148" i="96" a="1"/>
  <c r="F148" i="96" s="1"/>
  <c r="E137" i="96"/>
  <c r="G137" i="96" s="1"/>
  <c r="F137" i="96" a="1"/>
  <c r="F137" i="96" s="1"/>
  <c r="E130" i="96"/>
  <c r="G130" i="96" s="1"/>
  <c r="H130" i="96" a="1"/>
  <c r="H130" i="96" s="1"/>
  <c r="E121" i="96"/>
  <c r="G121" i="96" s="1"/>
  <c r="H121" i="96" a="1"/>
  <c r="H121" i="96" s="1"/>
  <c r="F121" i="96" a="1"/>
  <c r="F121" i="96" s="1"/>
  <c r="F135" i="96" a="1"/>
  <c r="F135" i="96" s="1"/>
  <c r="F131" i="96" a="1"/>
  <c r="F131" i="96" s="1"/>
  <c r="H128" i="96" a="1"/>
  <c r="H128" i="96" s="1"/>
  <c r="F127" i="96" a="1"/>
  <c r="F127" i="96" s="1"/>
  <c r="H124" i="96" a="1"/>
  <c r="H124" i="96" s="1"/>
  <c r="E123" i="96"/>
  <c r="G123" i="96" s="1"/>
  <c r="H123" i="96" a="1"/>
  <c r="H123" i="96" s="1"/>
  <c r="E115" i="96"/>
  <c r="G115" i="96" s="1"/>
  <c r="H115" i="96" a="1"/>
  <c r="H115" i="96" s="1"/>
  <c r="E118" i="96"/>
  <c r="G118" i="96" s="1"/>
  <c r="H118" i="96" a="1"/>
  <c r="H118" i="96" s="1"/>
  <c r="E110" i="96"/>
  <c r="G110" i="96" s="1"/>
  <c r="H110" i="96" a="1"/>
  <c r="H110" i="96" s="1"/>
  <c r="E113" i="96"/>
  <c r="G113" i="96" s="1"/>
  <c r="H113" i="96" a="1"/>
  <c r="H113" i="96" s="1"/>
  <c r="E108" i="96"/>
  <c r="G108" i="96" s="1"/>
  <c r="H108" i="96" a="1"/>
  <c r="H108" i="96" s="1"/>
  <c r="E106" i="96"/>
  <c r="G106" i="96" s="1"/>
  <c r="H106" i="96" a="1"/>
  <c r="H106" i="96" s="1"/>
  <c r="E104" i="96"/>
  <c r="G104" i="96" s="1"/>
  <c r="H104" i="96" a="1"/>
  <c r="H104" i="96" s="1"/>
  <c r="E102" i="96"/>
  <c r="G102" i="96" s="1"/>
  <c r="H102" i="96" a="1"/>
  <c r="H102" i="96" s="1"/>
  <c r="E100" i="96"/>
  <c r="G100" i="96" s="1"/>
  <c r="H100" i="96" a="1"/>
  <c r="H100" i="96" s="1"/>
  <c r="E98" i="96"/>
  <c r="G98" i="96" s="1"/>
  <c r="H98" i="96" a="1"/>
  <c r="H98" i="96" s="1"/>
  <c r="E96" i="96"/>
  <c r="G96" i="96" s="1"/>
  <c r="H96" i="96" a="1"/>
  <c r="H96" i="96" s="1"/>
  <c r="E94" i="96"/>
  <c r="G94" i="96" s="1"/>
  <c r="H94" i="96" a="1"/>
  <c r="H94" i="96" s="1"/>
  <c r="E92" i="96"/>
  <c r="G92" i="96" s="1"/>
  <c r="H92" i="96" a="1"/>
  <c r="H92" i="96" s="1"/>
  <c r="E90" i="96"/>
  <c r="G90" i="96" s="1"/>
  <c r="H90" i="96" a="1"/>
  <c r="H90" i="96" s="1"/>
  <c r="E88" i="96"/>
  <c r="G88" i="96" s="1"/>
  <c r="H88" i="96" a="1"/>
  <c r="H88" i="96" s="1"/>
  <c r="E116" i="96"/>
  <c r="G116" i="96" s="1"/>
  <c r="H116" i="96" a="1"/>
  <c r="H116" i="96" s="1"/>
  <c r="F129" i="96" a="1"/>
  <c r="F129" i="96" s="1"/>
  <c r="F125" i="96" a="1"/>
  <c r="F125" i="96" s="1"/>
  <c r="E119" i="96"/>
  <c r="G119" i="96" s="1"/>
  <c r="H119" i="96" a="1"/>
  <c r="H119" i="96" s="1"/>
  <c r="E111" i="96"/>
  <c r="G111" i="96" s="1"/>
  <c r="H111" i="96" a="1"/>
  <c r="H111" i="96" s="1"/>
  <c r="E122" i="96"/>
  <c r="G122" i="96" s="1"/>
  <c r="H122" i="96" a="1"/>
  <c r="H122" i="96" s="1"/>
  <c r="E114" i="96"/>
  <c r="G114" i="96" s="1"/>
  <c r="H114" i="96" a="1"/>
  <c r="H114" i="96" s="1"/>
  <c r="E103" i="96"/>
  <c r="G103" i="96" s="1"/>
  <c r="H103" i="96" a="1"/>
  <c r="H103" i="96" s="1"/>
  <c r="E101" i="96"/>
  <c r="G101" i="96" s="1"/>
  <c r="H101" i="96" a="1"/>
  <c r="H101" i="96" s="1"/>
  <c r="E99" i="96"/>
  <c r="G99" i="96" s="1"/>
  <c r="H99" i="96" a="1"/>
  <c r="H99" i="96" s="1"/>
  <c r="E97" i="96"/>
  <c r="G97" i="96" s="1"/>
  <c r="H97" i="96" a="1"/>
  <c r="H97" i="96" s="1"/>
  <c r="E95" i="96"/>
  <c r="G95" i="96" s="1"/>
  <c r="H95" i="96" a="1"/>
  <c r="H95" i="96" s="1"/>
  <c r="E93" i="96"/>
  <c r="G93" i="96" s="1"/>
  <c r="H93" i="96" a="1"/>
  <c r="H93" i="96" s="1"/>
  <c r="E91" i="96"/>
  <c r="G91" i="96" s="1"/>
  <c r="H91" i="96" a="1"/>
  <c r="H91" i="96" s="1"/>
  <c r="E89" i="96"/>
  <c r="G89" i="96" s="1"/>
  <c r="H89" i="96" a="1"/>
  <c r="H89" i="96" s="1"/>
  <c r="E34" i="96"/>
  <c r="G34" i="96" s="1"/>
  <c r="H34" i="96" a="1"/>
  <c r="H34" i="96" s="1"/>
  <c r="E37" i="96"/>
  <c r="G37" i="96" s="1"/>
  <c r="H37" i="96" a="1"/>
  <c r="H37" i="96" s="1"/>
  <c r="E32" i="96"/>
  <c r="G32" i="96" s="1"/>
  <c r="H32" i="96" a="1"/>
  <c r="H32" i="96" s="1"/>
  <c r="E30" i="96"/>
  <c r="G30" i="96" s="1"/>
  <c r="H30" i="96" a="1"/>
  <c r="H30" i="96" s="1"/>
  <c r="E28" i="96"/>
  <c r="G28" i="96" s="1"/>
  <c r="H28" i="96" a="1"/>
  <c r="H28" i="96" s="1"/>
  <c r="E26" i="96"/>
  <c r="G26" i="96" s="1"/>
  <c r="H26" i="96" a="1"/>
  <c r="H26" i="96" s="1"/>
  <c r="E24" i="96"/>
  <c r="G24" i="96" s="1"/>
  <c r="H24" i="96" a="1"/>
  <c r="H24" i="96" s="1"/>
  <c r="E22" i="96"/>
  <c r="G22" i="96" s="1"/>
  <c r="H22" i="96" a="1"/>
  <c r="H22" i="96" s="1"/>
  <c r="E20" i="96"/>
  <c r="G20" i="96" s="1"/>
  <c r="H20" i="96" a="1"/>
  <c r="H20" i="96" s="1"/>
  <c r="E18" i="96"/>
  <c r="G18" i="96" s="1"/>
  <c r="H18" i="96" a="1"/>
  <c r="H18" i="96" s="1"/>
  <c r="E16" i="96"/>
  <c r="G16" i="96" s="1"/>
  <c r="H16" i="96" a="1"/>
  <c r="H16" i="96" s="1"/>
  <c r="E14" i="96"/>
  <c r="G14" i="96" s="1"/>
  <c r="H14" i="96" a="1"/>
  <c r="H14" i="96" s="1"/>
  <c r="E12" i="96"/>
  <c r="G12" i="96" s="1"/>
  <c r="H12" i="96" a="1"/>
  <c r="H12" i="96" s="1"/>
  <c r="E10" i="96"/>
  <c r="G10" i="96" s="1"/>
  <c r="H10" i="96" a="1"/>
  <c r="H10" i="96" s="1"/>
  <c r="E8" i="96"/>
  <c r="G8" i="96" s="1"/>
  <c r="H8" i="96" a="1"/>
  <c r="H8" i="96" s="1"/>
  <c r="E6" i="96"/>
  <c r="G6" i="96" s="1"/>
  <c r="H6" i="96" a="1"/>
  <c r="H6" i="96" s="1"/>
  <c r="E4" i="96"/>
  <c r="G4" i="96" s="1"/>
  <c r="H4" i="96" a="1"/>
  <c r="H4" i="96" s="1"/>
  <c r="F86" i="96" a="1"/>
  <c r="F86" i="96" s="1"/>
  <c r="F82" i="96" a="1"/>
  <c r="F82" i="96" s="1"/>
  <c r="E35" i="96"/>
  <c r="G35" i="96" s="1"/>
  <c r="H35" i="96" a="1"/>
  <c r="H35" i="96" s="1"/>
  <c r="E33" i="96"/>
  <c r="G33" i="96" s="1"/>
  <c r="H33" i="96" a="1"/>
  <c r="H33" i="96" s="1"/>
  <c r="E31" i="96"/>
  <c r="G31" i="96" s="1"/>
  <c r="H31" i="96" a="1"/>
  <c r="H31" i="96" s="1"/>
  <c r="E29" i="96"/>
  <c r="G29" i="96" s="1"/>
  <c r="H29" i="96" a="1"/>
  <c r="H29" i="96" s="1"/>
  <c r="E27" i="96"/>
  <c r="G27" i="96" s="1"/>
  <c r="H27" i="96" a="1"/>
  <c r="H27" i="96" s="1"/>
  <c r="E25" i="96"/>
  <c r="G25" i="96" s="1"/>
  <c r="H25" i="96" a="1"/>
  <c r="H25" i="96" s="1"/>
  <c r="E23" i="96"/>
  <c r="G23" i="96" s="1"/>
  <c r="H23" i="96" a="1"/>
  <c r="H23" i="96" s="1"/>
  <c r="E21" i="96"/>
  <c r="G21" i="96" s="1"/>
  <c r="H21" i="96" a="1"/>
  <c r="H21" i="96" s="1"/>
  <c r="E19" i="96"/>
  <c r="G19" i="96" s="1"/>
  <c r="H19" i="96" a="1"/>
  <c r="H19" i="96" s="1"/>
  <c r="E17" i="96"/>
  <c r="G17" i="96" s="1"/>
  <c r="H17" i="96" a="1"/>
  <c r="H17" i="96" s="1"/>
  <c r="E15" i="96"/>
  <c r="G15" i="96" s="1"/>
  <c r="H15" i="96" a="1"/>
  <c r="H15" i="96" s="1"/>
  <c r="E13" i="96"/>
  <c r="G13" i="96" s="1"/>
  <c r="H13" i="96" a="1"/>
  <c r="H13" i="96" s="1"/>
  <c r="E11" i="96"/>
  <c r="G11" i="96" s="1"/>
  <c r="H11" i="96" a="1"/>
  <c r="H11" i="96" s="1"/>
  <c r="E9" i="96"/>
  <c r="G9" i="96" s="1"/>
  <c r="H9" i="96" a="1"/>
  <c r="H9" i="96" s="1"/>
  <c r="E7" i="96"/>
  <c r="G7" i="96" s="1"/>
  <c r="H7" i="96" a="1"/>
  <c r="H7" i="96" s="1"/>
  <c r="E5" i="96"/>
  <c r="G5" i="96" s="1"/>
  <c r="H5" i="96" a="1"/>
  <c r="H5" i="96" s="1"/>
  <c r="E3" i="96"/>
  <c r="G3" i="96" s="1"/>
  <c r="H3" i="96" a="1"/>
  <c r="H3" i="96" s="1"/>
  <c r="E36" i="96"/>
  <c r="G36" i="96" s="1"/>
  <c r="H36" i="96" a="1"/>
  <c r="H36" i="96" s="1"/>
  <c r="F363" i="97" a="1"/>
  <c r="F363" i="97" s="1"/>
  <c r="F355" i="97" a="1"/>
  <c r="F355" i="97" s="1"/>
  <c r="F347" i="97" a="1"/>
  <c r="F347" i="97" s="1"/>
  <c r="F339" i="97" a="1"/>
  <c r="F339" i="97" s="1"/>
  <c r="H289" i="97" a="1"/>
  <c r="H289" i="97" s="1"/>
  <c r="E285" i="97"/>
  <c r="G285" i="97" s="1"/>
  <c r="H283" i="97" a="1"/>
  <c r="H283" i="97" s="1"/>
  <c r="H248" i="97" a="1"/>
  <c r="H248" i="97" s="1"/>
  <c r="E248" i="97"/>
  <c r="G248" i="97" s="1"/>
  <c r="F248" i="97" a="1"/>
  <c r="F248" i="97" s="1"/>
  <c r="H246" i="97" a="1"/>
  <c r="H246" i="97" s="1"/>
  <c r="E246" i="97"/>
  <c r="G246" i="97" s="1"/>
  <c r="F246" i="97" a="1"/>
  <c r="F246" i="97" s="1"/>
  <c r="F364" i="97" a="1"/>
  <c r="F364" i="97" s="1"/>
  <c r="H359" i="97" a="1"/>
  <c r="H359" i="97" s="1"/>
  <c r="F356" i="97" a="1"/>
  <c r="F356" i="97" s="1"/>
  <c r="H351" i="97" a="1"/>
  <c r="H351" i="97" s="1"/>
  <c r="F348" i="97" a="1"/>
  <c r="F348" i="97" s="1"/>
  <c r="H343" i="97" a="1"/>
  <c r="H343" i="97" s="1"/>
  <c r="F340" i="97" a="1"/>
  <c r="F340" i="97" s="1"/>
  <c r="F335" i="97" a="1"/>
  <c r="F335" i="97" s="1"/>
  <c r="F331" i="97" a="1"/>
  <c r="F331" i="97" s="1"/>
  <c r="F327" i="97" a="1"/>
  <c r="F327" i="97" s="1"/>
  <c r="F323" i="97" a="1"/>
  <c r="F323" i="97" s="1"/>
  <c r="F319" i="97" a="1"/>
  <c r="F319" i="97" s="1"/>
  <c r="F315" i="97" a="1"/>
  <c r="F315" i="97" s="1"/>
  <c r="F311" i="97" a="1"/>
  <c r="F311" i="97" s="1"/>
  <c r="F307" i="97" a="1"/>
  <c r="F307" i="97" s="1"/>
  <c r="F303" i="97" a="1"/>
  <c r="F303" i="97" s="1"/>
  <c r="F299" i="97" a="1"/>
  <c r="F299" i="97" s="1"/>
  <c r="F295" i="97" a="1"/>
  <c r="F295" i="97" s="1"/>
  <c r="F289" i="97" a="1"/>
  <c r="F289" i="97" s="1"/>
  <c r="H276" i="97" a="1"/>
  <c r="H276" i="97" s="1"/>
  <c r="E276" i="97"/>
  <c r="G276" i="97" s="1"/>
  <c r="H252" i="97" a="1"/>
  <c r="H252" i="97" s="1"/>
  <c r="E252" i="97"/>
  <c r="G252" i="97" s="1"/>
  <c r="F252" i="97" a="1"/>
  <c r="F252" i="97" s="1"/>
  <c r="H250" i="97" a="1"/>
  <c r="H250" i="97" s="1"/>
  <c r="E250" i="97"/>
  <c r="G250" i="97" s="1"/>
  <c r="F250" i="97" a="1"/>
  <c r="F250" i="97" s="1"/>
  <c r="H193" i="97" a="1"/>
  <c r="H193" i="97" s="1"/>
  <c r="E193" i="97"/>
  <c r="G193" i="97" s="1"/>
  <c r="F193" i="97" a="1"/>
  <c r="F193" i="97" s="1"/>
  <c r="H244" i="97" a="1"/>
  <c r="H244" i="97" s="1"/>
  <c r="E244" i="97"/>
  <c r="G244" i="97" s="1"/>
  <c r="F244" i="97" a="1"/>
  <c r="F244" i="97" s="1"/>
  <c r="F292" i="97" a="1"/>
  <c r="F292" i="97" s="1"/>
  <c r="H292" i="97" a="1"/>
  <c r="H292" i="97" s="1"/>
  <c r="H277" i="97" a="1"/>
  <c r="H277" i="97" s="1"/>
  <c r="H274" i="97" a="1"/>
  <c r="H274" i="97" s="1"/>
  <c r="E274" i="97"/>
  <c r="G274" i="97" s="1"/>
  <c r="H272" i="97" a="1"/>
  <c r="H272" i="97" s="1"/>
  <c r="E272" i="97"/>
  <c r="G272" i="97" s="1"/>
  <c r="F272" i="97" a="1"/>
  <c r="F272" i="97" s="1"/>
  <c r="H268" i="97" a="1"/>
  <c r="H268" i="97" s="1"/>
  <c r="E268" i="97"/>
  <c r="G268" i="97" s="1"/>
  <c r="F268" i="97" a="1"/>
  <c r="F268" i="97" s="1"/>
  <c r="H264" i="97" a="1"/>
  <c r="H264" i="97" s="1"/>
  <c r="E264" i="97"/>
  <c r="G264" i="97" s="1"/>
  <c r="F264" i="97" a="1"/>
  <c r="F264" i="97" s="1"/>
  <c r="H260" i="97" a="1"/>
  <c r="H260" i="97" s="1"/>
  <c r="E260" i="97"/>
  <c r="G260" i="97" s="1"/>
  <c r="F260" i="97" a="1"/>
  <c r="F260" i="97" s="1"/>
  <c r="H256" i="97" a="1"/>
  <c r="H256" i="97" s="1"/>
  <c r="E256" i="97"/>
  <c r="G256" i="97" s="1"/>
  <c r="F256" i="97" a="1"/>
  <c r="F256" i="97" s="1"/>
  <c r="H254" i="97" a="1"/>
  <c r="H254" i="97" s="1"/>
  <c r="E254" i="97"/>
  <c r="G254" i="97" s="1"/>
  <c r="F254" i="97" a="1"/>
  <c r="F254" i="97" s="1"/>
  <c r="F366" i="97" a="1"/>
  <c r="F366" i="97" s="1"/>
  <c r="H361" i="97" a="1"/>
  <c r="H361" i="97" s="1"/>
  <c r="F358" i="97" a="1"/>
  <c r="F358" i="97" s="1"/>
  <c r="H353" i="97" a="1"/>
  <c r="H353" i="97" s="1"/>
  <c r="F350" i="97" a="1"/>
  <c r="F350" i="97" s="1"/>
  <c r="H345" i="97" a="1"/>
  <c r="H345" i="97" s="1"/>
  <c r="F342" i="97" a="1"/>
  <c r="F342" i="97" s="1"/>
  <c r="H337" i="97" a="1"/>
  <c r="H337" i="97" s="1"/>
  <c r="F336" i="97" a="1"/>
  <c r="F336" i="97" s="1"/>
  <c r="H333" i="97" a="1"/>
  <c r="H333" i="97" s="1"/>
  <c r="F332" i="97" a="1"/>
  <c r="F332" i="97" s="1"/>
  <c r="H329" i="97" a="1"/>
  <c r="H329" i="97" s="1"/>
  <c r="F328" i="97" a="1"/>
  <c r="F328" i="97" s="1"/>
  <c r="H325" i="97" a="1"/>
  <c r="H325" i="97" s="1"/>
  <c r="H321" i="97" a="1"/>
  <c r="H321" i="97" s="1"/>
  <c r="H317" i="97" a="1"/>
  <c r="H317" i="97" s="1"/>
  <c r="H313" i="97" a="1"/>
  <c r="H313" i="97" s="1"/>
  <c r="H309" i="97" a="1"/>
  <c r="H309" i="97" s="1"/>
  <c r="H305" i="97" a="1"/>
  <c r="H305" i="97" s="1"/>
  <c r="H301" i="97" a="1"/>
  <c r="H301" i="97" s="1"/>
  <c r="H297" i="97" a="1"/>
  <c r="H297" i="97" s="1"/>
  <c r="F293" i="97" a="1"/>
  <c r="F293" i="97" s="1"/>
  <c r="H287" i="97" a="1"/>
  <c r="H287" i="97" s="1"/>
  <c r="F277" i="97" a="1"/>
  <c r="F277" i="97" s="1"/>
  <c r="H270" i="97" a="1"/>
  <c r="H270" i="97" s="1"/>
  <c r="E270" i="97"/>
  <c r="G270" i="97" s="1"/>
  <c r="H266" i="97" a="1"/>
  <c r="H266" i="97" s="1"/>
  <c r="E266" i="97"/>
  <c r="G266" i="97" s="1"/>
  <c r="H262" i="97" a="1"/>
  <c r="H262" i="97" s="1"/>
  <c r="E262" i="97"/>
  <c r="G262" i="97" s="1"/>
  <c r="H258" i="97" a="1"/>
  <c r="H258" i="97" s="1"/>
  <c r="E258" i="97"/>
  <c r="G258" i="97" s="1"/>
  <c r="H362" i="97" a="1"/>
  <c r="H362" i="97" s="1"/>
  <c r="F359" i="97" a="1"/>
  <c r="F359" i="97" s="1"/>
  <c r="H354" i="97" a="1"/>
  <c r="H354" i="97" s="1"/>
  <c r="F351" i="97" a="1"/>
  <c r="F351" i="97" s="1"/>
  <c r="H346" i="97" a="1"/>
  <c r="H346" i="97" s="1"/>
  <c r="F343" i="97" a="1"/>
  <c r="F343" i="97" s="1"/>
  <c r="H338" i="97" a="1"/>
  <c r="H338" i="97" s="1"/>
  <c r="H291" i="97" a="1"/>
  <c r="H291" i="97" s="1"/>
  <c r="H281" i="97" a="1"/>
  <c r="H281" i="97" s="1"/>
  <c r="F360" i="97" a="1"/>
  <c r="F360" i="97" s="1"/>
  <c r="F352" i="97" a="1"/>
  <c r="F352" i="97" s="1"/>
  <c r="F344" i="97" a="1"/>
  <c r="F344" i="97" s="1"/>
  <c r="F337" i="97" a="1"/>
  <c r="F337" i="97" s="1"/>
  <c r="F333" i="97" a="1"/>
  <c r="F333" i="97" s="1"/>
  <c r="H275" i="97" a="1"/>
  <c r="H275" i="97" s="1"/>
  <c r="E275" i="97"/>
  <c r="G275" i="97" s="1"/>
  <c r="F273" i="97" a="1"/>
  <c r="F273" i="97" s="1"/>
  <c r="F269" i="97" a="1"/>
  <c r="F269" i="97" s="1"/>
  <c r="F265" i="97" a="1"/>
  <c r="F265" i="97" s="1"/>
  <c r="F261" i="97" a="1"/>
  <c r="F261" i="97" s="1"/>
  <c r="H364" i="97" a="1"/>
  <c r="H364" i="97" s="1"/>
  <c r="F361" i="97" a="1"/>
  <c r="F361" i="97" s="1"/>
  <c r="H356" i="97" a="1"/>
  <c r="H356" i="97" s="1"/>
  <c r="F353" i="97" a="1"/>
  <c r="F353" i="97" s="1"/>
  <c r="H348" i="97" a="1"/>
  <c r="H348" i="97" s="1"/>
  <c r="F345" i="97" a="1"/>
  <c r="F345" i="97" s="1"/>
  <c r="H340" i="97" a="1"/>
  <c r="H340" i="97" s="1"/>
  <c r="F284" i="97" a="1"/>
  <c r="F284" i="97" s="1"/>
  <c r="H284" i="97" a="1"/>
  <c r="H284" i="97" s="1"/>
  <c r="E273" i="97"/>
  <c r="G273" i="97" s="1"/>
  <c r="E269" i="97"/>
  <c r="G269" i="97" s="1"/>
  <c r="E265" i="97"/>
  <c r="G265" i="97" s="1"/>
  <c r="E261" i="97"/>
  <c r="G261" i="97" s="1"/>
  <c r="F242" i="97" a="1"/>
  <c r="F242" i="97" s="1"/>
  <c r="F238" i="97" a="1"/>
  <c r="F238" i="97" s="1"/>
  <c r="F234" i="97" a="1"/>
  <c r="F234" i="97" s="1"/>
  <c r="F230" i="97" a="1"/>
  <c r="F230" i="97" s="1"/>
  <c r="F226" i="97" a="1"/>
  <c r="F226" i="97" s="1"/>
  <c r="F222" i="97" a="1"/>
  <c r="F222" i="97" s="1"/>
  <c r="F218" i="97" a="1"/>
  <c r="F218" i="97" s="1"/>
  <c r="E214" i="97"/>
  <c r="G214" i="97" s="1"/>
  <c r="E204" i="97"/>
  <c r="G204" i="97" s="1"/>
  <c r="F204" i="97" a="1"/>
  <c r="F204" i="97" s="1"/>
  <c r="H204" i="97" a="1"/>
  <c r="H204" i="97" s="1"/>
  <c r="E242" i="97"/>
  <c r="G242" i="97" s="1"/>
  <c r="E238" i="97"/>
  <c r="G238" i="97" s="1"/>
  <c r="E234" i="97"/>
  <c r="G234" i="97" s="1"/>
  <c r="E230" i="97"/>
  <c r="G230" i="97" s="1"/>
  <c r="E226" i="97"/>
  <c r="G226" i="97" s="1"/>
  <c r="E222" i="97"/>
  <c r="G222" i="97" s="1"/>
  <c r="E218" i="97"/>
  <c r="G218" i="97" s="1"/>
  <c r="E179" i="97"/>
  <c r="G179" i="97" s="1"/>
  <c r="F179" i="97" a="1"/>
  <c r="F179" i="97" s="1"/>
  <c r="F167" i="97" a="1"/>
  <c r="F167" i="97" s="1"/>
  <c r="E167" i="97"/>
  <c r="G167" i="97" s="1"/>
  <c r="H167" i="97" a="1"/>
  <c r="H167" i="97" s="1"/>
  <c r="E56" i="97"/>
  <c r="G56" i="97" s="1"/>
  <c r="F56" i="97" a="1"/>
  <c r="F56" i="97" s="1"/>
  <c r="H56" i="97" a="1"/>
  <c r="H56" i="97" s="1"/>
  <c r="H190" i="97" a="1"/>
  <c r="H190" i="97" s="1"/>
  <c r="E190" i="97"/>
  <c r="G190" i="97" s="1"/>
  <c r="F190" i="97" a="1"/>
  <c r="F190" i="97" s="1"/>
  <c r="F188" i="97" a="1"/>
  <c r="F188" i="97" s="1"/>
  <c r="E188" i="97"/>
  <c r="G188" i="97" s="1"/>
  <c r="H188" i="97" a="1"/>
  <c r="H188" i="97" s="1"/>
  <c r="E271" i="97"/>
  <c r="G271" i="97" s="1"/>
  <c r="E267" i="97"/>
  <c r="G267" i="97" s="1"/>
  <c r="E263" i="97"/>
  <c r="G263" i="97" s="1"/>
  <c r="E259" i="97"/>
  <c r="G259" i="97" s="1"/>
  <c r="E255" i="97"/>
  <c r="G255" i="97" s="1"/>
  <c r="E251" i="97"/>
  <c r="G251" i="97" s="1"/>
  <c r="E247" i="97"/>
  <c r="G247" i="97" s="1"/>
  <c r="E243" i="97"/>
  <c r="G243" i="97" s="1"/>
  <c r="E239" i="97"/>
  <c r="G239" i="97" s="1"/>
  <c r="E235" i="97"/>
  <c r="G235" i="97" s="1"/>
  <c r="E231" i="97"/>
  <c r="G231" i="97" s="1"/>
  <c r="E212" i="97"/>
  <c r="G212" i="97" s="1"/>
  <c r="F212" i="97" a="1"/>
  <c r="F212" i="97" s="1"/>
  <c r="E199" i="97"/>
  <c r="G199" i="97" s="1"/>
  <c r="F199" i="97" a="1"/>
  <c r="F199" i="97" s="1"/>
  <c r="E184" i="97"/>
  <c r="G184" i="97" s="1"/>
  <c r="F184" i="97" a="1"/>
  <c r="F184" i="97" s="1"/>
  <c r="H184" i="97" a="1"/>
  <c r="H184" i="97" s="1"/>
  <c r="F240" i="97" a="1"/>
  <c r="F240" i="97" s="1"/>
  <c r="F236" i="97" a="1"/>
  <c r="F236" i="97" s="1"/>
  <c r="F232" i="97" a="1"/>
  <c r="F232" i="97" s="1"/>
  <c r="F228" i="97" a="1"/>
  <c r="F228" i="97" s="1"/>
  <c r="F224" i="97" a="1"/>
  <c r="F224" i="97" s="1"/>
  <c r="F220" i="97" a="1"/>
  <c r="F220" i="97" s="1"/>
  <c r="F216" i="97" a="1"/>
  <c r="F216" i="97" s="1"/>
  <c r="H213" i="97" a="1"/>
  <c r="H213" i="97" s="1"/>
  <c r="E240" i="97"/>
  <c r="G240" i="97" s="1"/>
  <c r="E236" i="97"/>
  <c r="G236" i="97" s="1"/>
  <c r="E232" i="97"/>
  <c r="G232" i="97" s="1"/>
  <c r="E228" i="97"/>
  <c r="G228" i="97" s="1"/>
  <c r="E224" i="97"/>
  <c r="G224" i="97" s="1"/>
  <c r="E220" i="97"/>
  <c r="G220" i="97" s="1"/>
  <c r="E216" i="97"/>
  <c r="G216" i="97" s="1"/>
  <c r="E213" i="97"/>
  <c r="G213" i="97" s="1"/>
  <c r="E195" i="97"/>
  <c r="G195" i="97" s="1"/>
  <c r="F195" i="97" a="1"/>
  <c r="F195" i="97" s="1"/>
  <c r="H195" i="97" a="1"/>
  <c r="H195" i="97" s="1"/>
  <c r="H182" i="97" a="1"/>
  <c r="H182" i="97" s="1"/>
  <c r="E182" i="97"/>
  <c r="G182" i="97" s="1"/>
  <c r="E175" i="97"/>
  <c r="G175" i="97" s="1"/>
  <c r="F168" i="97" a="1"/>
  <c r="F168" i="97" s="1"/>
  <c r="F156" i="97" a="1"/>
  <c r="F156" i="97" s="1"/>
  <c r="H156" i="97" a="1"/>
  <c r="H156" i="97" s="1"/>
  <c r="E132" i="97"/>
  <c r="G132" i="97" s="1"/>
  <c r="F132" i="97" a="1"/>
  <c r="F132" i="97" s="1"/>
  <c r="H132" i="97" a="1"/>
  <c r="H132" i="97" s="1"/>
  <c r="E172" i="97"/>
  <c r="G172" i="97" s="1"/>
  <c r="E159" i="97"/>
  <c r="G159" i="97" s="1"/>
  <c r="E124" i="97"/>
  <c r="G124" i="97" s="1"/>
  <c r="F124" i="97" a="1"/>
  <c r="F124" i="97" s="1"/>
  <c r="H124" i="97" a="1"/>
  <c r="H124" i="97" s="1"/>
  <c r="E9" i="97"/>
  <c r="G9" i="97" s="1"/>
  <c r="F9" i="97" a="1"/>
  <c r="F9" i="97" s="1"/>
  <c r="H9" i="97" a="1"/>
  <c r="H9" i="97" s="1"/>
  <c r="E76" i="97"/>
  <c r="G76" i="97" s="1"/>
  <c r="F76" i="97" a="1"/>
  <c r="F76" i="97" s="1"/>
  <c r="H76" i="97" a="1"/>
  <c r="H76" i="97" s="1"/>
  <c r="E36" i="97"/>
  <c r="G36" i="97" s="1"/>
  <c r="F36" i="97" a="1"/>
  <c r="F36" i="97" s="1"/>
  <c r="H36" i="97" a="1"/>
  <c r="H36" i="97" s="1"/>
  <c r="E198" i="97"/>
  <c r="G198" i="97" s="1"/>
  <c r="F187" i="97" a="1"/>
  <c r="F187" i="97" s="1"/>
  <c r="E180" i="97"/>
  <c r="G180" i="97" s="1"/>
  <c r="H166" i="97" a="1"/>
  <c r="H166" i="97" s="1"/>
  <c r="E166" i="97"/>
  <c r="G166" i="97" s="1"/>
  <c r="E163" i="97"/>
  <c r="G163" i="97" s="1"/>
  <c r="F163" i="97" a="1"/>
  <c r="F163" i="97" s="1"/>
  <c r="E116" i="97"/>
  <c r="G116" i="97" s="1"/>
  <c r="F116" i="97" a="1"/>
  <c r="F116" i="97" s="1"/>
  <c r="H116" i="97" a="1"/>
  <c r="H116" i="97" s="1"/>
  <c r="E191" i="97"/>
  <c r="G191" i="97" s="1"/>
  <c r="F177" i="97" a="1"/>
  <c r="F177" i="97" s="1"/>
  <c r="H164" i="97" a="1"/>
  <c r="H164" i="97" s="1"/>
  <c r="E148" i="97"/>
  <c r="G148" i="97" s="1"/>
  <c r="F148" i="97" a="1"/>
  <c r="F148" i="97" s="1"/>
  <c r="H148" i="97" a="1"/>
  <c r="H148" i="97" s="1"/>
  <c r="E177" i="97"/>
  <c r="G177" i="97" s="1"/>
  <c r="E108" i="97"/>
  <c r="G108" i="97" s="1"/>
  <c r="F108" i="97" a="1"/>
  <c r="F108" i="97" s="1"/>
  <c r="H108" i="97" a="1"/>
  <c r="H108" i="97" s="1"/>
  <c r="H174" i="97" a="1"/>
  <c r="H174" i="97" s="1"/>
  <c r="E174" i="97"/>
  <c r="G174" i="97" s="1"/>
  <c r="H158" i="97" a="1"/>
  <c r="H158" i="97" s="1"/>
  <c r="E158" i="97"/>
  <c r="G158" i="97" s="1"/>
  <c r="E140" i="97"/>
  <c r="G140" i="97" s="1"/>
  <c r="F140" i="97" a="1"/>
  <c r="F140" i="97" s="1"/>
  <c r="H140" i="97" a="1"/>
  <c r="H140" i="97" s="1"/>
  <c r="E100" i="97"/>
  <c r="G100" i="97" s="1"/>
  <c r="F100" i="97" a="1"/>
  <c r="F100" i="97" s="1"/>
  <c r="H100" i="97" a="1"/>
  <c r="H100" i="97" s="1"/>
  <c r="E92" i="97"/>
  <c r="G92" i="97" s="1"/>
  <c r="F92" i="97" a="1"/>
  <c r="F92" i="97" s="1"/>
  <c r="H92" i="97" a="1"/>
  <c r="H92" i="97" s="1"/>
  <c r="F151" i="97" a="1"/>
  <c r="F151" i="97" s="1"/>
  <c r="E150" i="97"/>
  <c r="G150" i="97" s="1"/>
  <c r="F143" i="97" a="1"/>
  <c r="F143" i="97" s="1"/>
  <c r="E142" i="97"/>
  <c r="G142" i="97" s="1"/>
  <c r="F135" i="97" a="1"/>
  <c r="F135" i="97" s="1"/>
  <c r="E134" i="97"/>
  <c r="G134" i="97" s="1"/>
  <c r="F127" i="97" a="1"/>
  <c r="F127" i="97" s="1"/>
  <c r="E126" i="97"/>
  <c r="G126" i="97" s="1"/>
  <c r="F119" i="97" a="1"/>
  <c r="F119" i="97" s="1"/>
  <c r="E118" i="97"/>
  <c r="G118" i="97" s="1"/>
  <c r="F111" i="97" a="1"/>
  <c r="F111" i="97" s="1"/>
  <c r="E110" i="97"/>
  <c r="G110" i="97" s="1"/>
  <c r="F103" i="97" a="1"/>
  <c r="F103" i="97" s="1"/>
  <c r="E102" i="97"/>
  <c r="G102" i="97" s="1"/>
  <c r="F95" i="97" a="1"/>
  <c r="F95" i="97" s="1"/>
  <c r="E94" i="97"/>
  <c r="G94" i="97" s="1"/>
  <c r="H89" i="97" a="1"/>
  <c r="H89" i="97" s="1"/>
  <c r="F87" i="97" a="1"/>
  <c r="F87" i="97" s="1"/>
  <c r="E74" i="97"/>
  <c r="G74" i="97" s="1"/>
  <c r="F74" i="97" a="1"/>
  <c r="F74" i="97" s="1"/>
  <c r="E51" i="97"/>
  <c r="G51" i="97" s="1"/>
  <c r="F51" i="97" a="1"/>
  <c r="F51" i="97" s="1"/>
  <c r="H51" i="97" a="1"/>
  <c r="H51" i="97" s="1"/>
  <c r="E49" i="97"/>
  <c r="G49" i="97" s="1"/>
  <c r="F49" i="97" a="1"/>
  <c r="F49" i="97" s="1"/>
  <c r="H49" i="97" a="1"/>
  <c r="H49" i="97" s="1"/>
  <c r="E143" i="97"/>
  <c r="G143" i="97" s="1"/>
  <c r="E135" i="97"/>
  <c r="G135" i="97" s="1"/>
  <c r="E127" i="97"/>
  <c r="G127" i="97" s="1"/>
  <c r="E119" i="97"/>
  <c r="G119" i="97" s="1"/>
  <c r="E111" i="97"/>
  <c r="G111" i="97" s="1"/>
  <c r="E103" i="97"/>
  <c r="G103" i="97" s="1"/>
  <c r="E95" i="97"/>
  <c r="G95" i="97" s="1"/>
  <c r="F84" i="97" a="1"/>
  <c r="F84" i="97" s="1"/>
  <c r="E72" i="97"/>
  <c r="G72" i="97" s="1"/>
  <c r="F72" i="97" a="1"/>
  <c r="F72" i="97" s="1"/>
  <c r="E70" i="97"/>
  <c r="G70" i="97" s="1"/>
  <c r="F70" i="97" a="1"/>
  <c r="F70" i="97" s="1"/>
  <c r="E60" i="97"/>
  <c r="G60" i="97" s="1"/>
  <c r="F60" i="97" a="1"/>
  <c r="F60" i="97" s="1"/>
  <c r="H60" i="97" a="1"/>
  <c r="H60" i="97" s="1"/>
  <c r="E44" i="97"/>
  <c r="G44" i="97" s="1"/>
  <c r="F44" i="97" a="1"/>
  <c r="F44" i="97" s="1"/>
  <c r="H44" i="97" a="1"/>
  <c r="H44" i="97" s="1"/>
  <c r="E25" i="97"/>
  <c r="G25" i="97" s="1"/>
  <c r="F25" i="97" a="1"/>
  <c r="F25" i="97" s="1"/>
  <c r="H25" i="97" a="1"/>
  <c r="H25" i="97" s="1"/>
  <c r="H131" i="97" a="1"/>
  <c r="H131" i="97" s="1"/>
  <c r="H107" i="97" a="1"/>
  <c r="H107" i="97" s="1"/>
  <c r="H99" i="97" a="1"/>
  <c r="H99" i="97" s="1"/>
  <c r="H91" i="97" a="1"/>
  <c r="H91" i="97" s="1"/>
  <c r="E55" i="97"/>
  <c r="G55" i="97" s="1"/>
  <c r="F55" i="97" a="1"/>
  <c r="F55" i="97" s="1"/>
  <c r="H55" i="97" a="1"/>
  <c r="H55" i="97" s="1"/>
  <c r="E53" i="97"/>
  <c r="G53" i="97" s="1"/>
  <c r="F53" i="97" a="1"/>
  <c r="F53" i="97" s="1"/>
  <c r="H53" i="97" a="1"/>
  <c r="H53" i="97" s="1"/>
  <c r="E82" i="97"/>
  <c r="G82" i="97" s="1"/>
  <c r="F82" i="97" a="1"/>
  <c r="F82" i="97" s="1"/>
  <c r="E64" i="97"/>
  <c r="G64" i="97" s="1"/>
  <c r="F64" i="97" a="1"/>
  <c r="F64" i="97" s="1"/>
  <c r="H64" i="97" a="1"/>
  <c r="H64" i="97" s="1"/>
  <c r="E48" i="97"/>
  <c r="G48" i="97" s="1"/>
  <c r="F48" i="97" a="1"/>
  <c r="F48" i="97" s="1"/>
  <c r="H48" i="97" a="1"/>
  <c r="H48" i="97" s="1"/>
  <c r="E43" i="97"/>
  <c r="G43" i="97" s="1"/>
  <c r="F43" i="97" a="1"/>
  <c r="F43" i="97" s="1"/>
  <c r="H43" i="97" a="1"/>
  <c r="H43" i="97" s="1"/>
  <c r="F155" i="97" a="1"/>
  <c r="F155" i="97" s="1"/>
  <c r="F147" i="97" a="1"/>
  <c r="F147" i="97" s="1"/>
  <c r="F139" i="97" a="1"/>
  <c r="F139" i="97" s="1"/>
  <c r="F131" i="97" a="1"/>
  <c r="F131" i="97" s="1"/>
  <c r="F123" i="97" a="1"/>
  <c r="F123" i="97" s="1"/>
  <c r="F115" i="97" a="1"/>
  <c r="F115" i="97" s="1"/>
  <c r="F107" i="97" a="1"/>
  <c r="F107" i="97" s="1"/>
  <c r="F99" i="97" a="1"/>
  <c r="F99" i="97" s="1"/>
  <c r="F91" i="97" a="1"/>
  <c r="F91" i="97" s="1"/>
  <c r="E80" i="97"/>
  <c r="G80" i="97" s="1"/>
  <c r="F80" i="97" a="1"/>
  <c r="F80" i="97" s="1"/>
  <c r="E66" i="97"/>
  <c r="G66" i="97" s="1"/>
  <c r="F66" i="97" a="1"/>
  <c r="F66" i="97" s="1"/>
  <c r="E59" i="97"/>
  <c r="G59" i="97" s="1"/>
  <c r="F59" i="97" a="1"/>
  <c r="F59" i="97" s="1"/>
  <c r="H59" i="97" a="1"/>
  <c r="H59" i="97" s="1"/>
  <c r="E57" i="97"/>
  <c r="G57" i="97" s="1"/>
  <c r="F57" i="97" a="1"/>
  <c r="F57" i="97" s="1"/>
  <c r="H57" i="97" a="1"/>
  <c r="H57" i="97" s="1"/>
  <c r="E17" i="97"/>
  <c r="G17" i="97" s="1"/>
  <c r="F17" i="97" a="1"/>
  <c r="F17" i="97" s="1"/>
  <c r="H17" i="97" a="1"/>
  <c r="H17" i="97" s="1"/>
  <c r="E78" i="97"/>
  <c r="G78" i="97" s="1"/>
  <c r="F78" i="97" a="1"/>
  <c r="F78" i="97" s="1"/>
  <c r="E52" i="97"/>
  <c r="G52" i="97" s="1"/>
  <c r="F52" i="97" a="1"/>
  <c r="F52" i="97" s="1"/>
  <c r="H52" i="97" a="1"/>
  <c r="H52" i="97" s="1"/>
  <c r="E40" i="97"/>
  <c r="G40" i="97" s="1"/>
  <c r="F40" i="97" a="1"/>
  <c r="F40" i="97" s="1"/>
  <c r="H40" i="97" a="1"/>
  <c r="H40" i="97" s="1"/>
  <c r="E86" i="97"/>
  <c r="G86" i="97" s="1"/>
  <c r="F86" i="97" a="1"/>
  <c r="F86" i="97" s="1"/>
  <c r="E63" i="97"/>
  <c r="G63" i="97" s="1"/>
  <c r="F63" i="97" a="1"/>
  <c r="F63" i="97" s="1"/>
  <c r="H63" i="97" a="1"/>
  <c r="H63" i="97" s="1"/>
  <c r="E61" i="97"/>
  <c r="G61" i="97" s="1"/>
  <c r="F61" i="97" a="1"/>
  <c r="F61" i="97" s="1"/>
  <c r="H61" i="97" a="1"/>
  <c r="H61" i="97" s="1"/>
  <c r="E47" i="97"/>
  <c r="G47" i="97" s="1"/>
  <c r="F47" i="97" a="1"/>
  <c r="F47" i="97" s="1"/>
  <c r="H47" i="97" a="1"/>
  <c r="H47" i="97" s="1"/>
  <c r="E33" i="97"/>
  <c r="G33" i="97" s="1"/>
  <c r="F33" i="97" a="1"/>
  <c r="F33" i="97" s="1"/>
  <c r="H33" i="97" a="1"/>
  <c r="H33" i="97" s="1"/>
  <c r="E28" i="97"/>
  <c r="G28" i="97" s="1"/>
  <c r="F28" i="97" a="1"/>
  <c r="F28" i="97" s="1"/>
  <c r="H28" i="97" a="1"/>
  <c r="H28" i="97" s="1"/>
  <c r="E20" i="97"/>
  <c r="G20" i="97" s="1"/>
  <c r="F20" i="97" a="1"/>
  <c r="F20" i="97" s="1"/>
  <c r="H20" i="97" a="1"/>
  <c r="H20" i="97" s="1"/>
  <c r="E12" i="97"/>
  <c r="G12" i="97" s="1"/>
  <c r="F12" i="97" a="1"/>
  <c r="F12" i="97" s="1"/>
  <c r="H12" i="97" a="1"/>
  <c r="H12" i="97" s="1"/>
  <c r="E4" i="97"/>
  <c r="G4" i="97" s="1"/>
  <c r="F4" i="97" a="1"/>
  <c r="F4" i="97" s="1"/>
  <c r="H4" i="97" a="1"/>
  <c r="H4" i="97" s="1"/>
  <c r="E45" i="97"/>
  <c r="G45" i="97" s="1"/>
  <c r="F45" i="97" a="1"/>
  <c r="F45" i="97" s="1"/>
  <c r="E41" i="97"/>
  <c r="G41" i="97" s="1"/>
  <c r="F41" i="97" a="1"/>
  <c r="F41" i="97" s="1"/>
  <c r="E37" i="97"/>
  <c r="G37" i="97" s="1"/>
  <c r="F37" i="97" a="1"/>
  <c r="F37" i="97" s="1"/>
  <c r="E31" i="97"/>
  <c r="G31" i="97" s="1"/>
  <c r="F31" i="97" a="1"/>
  <c r="F31" i="97" s="1"/>
  <c r="H31" i="97" a="1"/>
  <c r="H31" i="97" s="1"/>
  <c r="E23" i="97"/>
  <c r="G23" i="97" s="1"/>
  <c r="F23" i="97" a="1"/>
  <c r="F23" i="97" s="1"/>
  <c r="H23" i="97" a="1"/>
  <c r="H23" i="97" s="1"/>
  <c r="E15" i="97"/>
  <c r="G15" i="97" s="1"/>
  <c r="F15" i="97" a="1"/>
  <c r="F15" i="97" s="1"/>
  <c r="H15" i="97" a="1"/>
  <c r="H15" i="97" s="1"/>
  <c r="E7" i="97"/>
  <c r="G7" i="97" s="1"/>
  <c r="F7" i="97" a="1"/>
  <c r="F7" i="97" s="1"/>
  <c r="H7" i="97" a="1"/>
  <c r="H7" i="97" s="1"/>
  <c r="H79" i="97" a="1"/>
  <c r="H79" i="97" s="1"/>
  <c r="H71" i="97" a="1"/>
  <c r="H71" i="97" s="1"/>
  <c r="F68" i="97" a="1"/>
  <c r="F68" i="97" s="1"/>
  <c r="E34" i="97"/>
  <c r="G34" i="97" s="1"/>
  <c r="F34" i="97" a="1"/>
  <c r="F34" i="97" s="1"/>
  <c r="H34" i="97" a="1"/>
  <c r="H34" i="97" s="1"/>
  <c r="E26" i="97"/>
  <c r="G26" i="97" s="1"/>
  <c r="F26" i="97" a="1"/>
  <c r="F26" i="97" s="1"/>
  <c r="H26" i="97" a="1"/>
  <c r="H26" i="97" s="1"/>
  <c r="E18" i="97"/>
  <c r="G18" i="97" s="1"/>
  <c r="F18" i="97" a="1"/>
  <c r="F18" i="97" s="1"/>
  <c r="H18" i="97" a="1"/>
  <c r="H18" i="97" s="1"/>
  <c r="E10" i="97"/>
  <c r="G10" i="97" s="1"/>
  <c r="F10" i="97" a="1"/>
  <c r="F10" i="97" s="1"/>
  <c r="H10" i="97" a="1"/>
  <c r="H10" i="97" s="1"/>
  <c r="E62" i="97"/>
  <c r="G62" i="97" s="1"/>
  <c r="F62" i="97" a="1"/>
  <c r="F62" i="97" s="1"/>
  <c r="E58" i="97"/>
  <c r="G58" i="97" s="1"/>
  <c r="F58" i="97" a="1"/>
  <c r="F58" i="97" s="1"/>
  <c r="E54" i="97"/>
  <c r="G54" i="97" s="1"/>
  <c r="F54" i="97" a="1"/>
  <c r="F54" i="97" s="1"/>
  <c r="E50" i="97"/>
  <c r="G50" i="97" s="1"/>
  <c r="F50" i="97" a="1"/>
  <c r="F50" i="97" s="1"/>
  <c r="E46" i="97"/>
  <c r="G46" i="97" s="1"/>
  <c r="F46" i="97" a="1"/>
  <c r="F46" i="97" s="1"/>
  <c r="E42" i="97"/>
  <c r="G42" i="97" s="1"/>
  <c r="F42" i="97" a="1"/>
  <c r="F42" i="97" s="1"/>
  <c r="E38" i="97"/>
  <c r="G38" i="97" s="1"/>
  <c r="F38" i="97" a="1"/>
  <c r="F38" i="97" s="1"/>
  <c r="E29" i="97"/>
  <c r="G29" i="97" s="1"/>
  <c r="F29" i="97" a="1"/>
  <c r="F29" i="97" s="1"/>
  <c r="H29" i="97" a="1"/>
  <c r="H29" i="97" s="1"/>
  <c r="E21" i="97"/>
  <c r="G21" i="97" s="1"/>
  <c r="F21" i="97" a="1"/>
  <c r="F21" i="97" s="1"/>
  <c r="H21" i="97" a="1"/>
  <c r="H21" i="97" s="1"/>
  <c r="E13" i="97"/>
  <c r="G13" i="97" s="1"/>
  <c r="F13" i="97" a="1"/>
  <c r="F13" i="97" s="1"/>
  <c r="H13" i="97" a="1"/>
  <c r="H13" i="97" s="1"/>
  <c r="E5" i="97"/>
  <c r="G5" i="97" s="1"/>
  <c r="F5" i="97" a="1"/>
  <c r="F5" i="97" s="1"/>
  <c r="H5" i="97" a="1"/>
  <c r="H5" i="97" s="1"/>
  <c r="H81" i="97" a="1"/>
  <c r="H81" i="97" s="1"/>
  <c r="H73" i="97" a="1"/>
  <c r="H73" i="97" s="1"/>
  <c r="H65" i="97" a="1"/>
  <c r="H65" i="97" s="1"/>
  <c r="E32" i="97"/>
  <c r="G32" i="97" s="1"/>
  <c r="F32" i="97" a="1"/>
  <c r="F32" i="97" s="1"/>
  <c r="H32" i="97" a="1"/>
  <c r="H32" i="97" s="1"/>
  <c r="E24" i="97"/>
  <c r="G24" i="97" s="1"/>
  <c r="F24" i="97" a="1"/>
  <c r="F24" i="97" s="1"/>
  <c r="H24" i="97" a="1"/>
  <c r="H24" i="97" s="1"/>
  <c r="E16" i="97"/>
  <c r="G16" i="97" s="1"/>
  <c r="F16" i="97" a="1"/>
  <c r="F16" i="97" s="1"/>
  <c r="H16" i="97" a="1"/>
  <c r="H16" i="97" s="1"/>
  <c r="E8" i="97"/>
  <c r="G8" i="97" s="1"/>
  <c r="F8" i="97" a="1"/>
  <c r="F8" i="97" s="1"/>
  <c r="H8" i="97" a="1"/>
  <c r="H8" i="97" s="1"/>
  <c r="E39" i="97"/>
  <c r="G39" i="97" s="1"/>
  <c r="F39" i="97" a="1"/>
  <c r="F39" i="97" s="1"/>
  <c r="E35" i="97"/>
  <c r="G35" i="97" s="1"/>
  <c r="F35" i="97" a="1"/>
  <c r="F35" i="97" s="1"/>
  <c r="E27" i="97"/>
  <c r="G27" i="97" s="1"/>
  <c r="F27" i="97" a="1"/>
  <c r="F27" i="97" s="1"/>
  <c r="H27" i="97" a="1"/>
  <c r="H27" i="97" s="1"/>
  <c r="E19" i="97"/>
  <c r="G19" i="97" s="1"/>
  <c r="F19" i="97" a="1"/>
  <c r="F19" i="97" s="1"/>
  <c r="H19" i="97" a="1"/>
  <c r="H19" i="97" s="1"/>
  <c r="E11" i="97"/>
  <c r="G11" i="97" s="1"/>
  <c r="F11" i="97" a="1"/>
  <c r="F11" i="97" s="1"/>
  <c r="H11" i="97" a="1"/>
  <c r="H11" i="97" s="1"/>
  <c r="E3" i="97"/>
  <c r="G3" i="97" s="1"/>
  <c r="F3" i="97" a="1"/>
  <c r="F3" i="97" s="1"/>
  <c r="H3" i="97" a="1"/>
  <c r="H3" i="97" s="1"/>
  <c r="H83" i="97" a="1"/>
  <c r="H83" i="97" s="1"/>
  <c r="H75" i="97" a="1"/>
  <c r="H75" i="97" s="1"/>
  <c r="H67" i="97" a="1"/>
  <c r="H67" i="97" s="1"/>
  <c r="H45" i="97" a="1"/>
  <c r="H45" i="97" s="1"/>
  <c r="H41" i="97" a="1"/>
  <c r="H41" i="97" s="1"/>
  <c r="H37" i="97" a="1"/>
  <c r="H37" i="97" s="1"/>
  <c r="E30" i="97"/>
  <c r="G30" i="97" s="1"/>
  <c r="F30" i="97" a="1"/>
  <c r="F30" i="97" s="1"/>
  <c r="H30" i="97" a="1"/>
  <c r="H30" i="97" s="1"/>
  <c r="E22" i="97"/>
  <c r="G22" i="97" s="1"/>
  <c r="F22" i="97" a="1"/>
  <c r="F22" i="97" s="1"/>
  <c r="H22" i="97" a="1"/>
  <c r="H22" i="97" s="1"/>
  <c r="E14" i="97"/>
  <c r="G14" i="97" s="1"/>
  <c r="F14" i="97" a="1"/>
  <c r="F14" i="97" s="1"/>
  <c r="H14" i="97" a="1"/>
  <c r="H14" i="97" s="1"/>
  <c r="E6" i="97"/>
  <c r="G6" i="97" s="1"/>
  <c r="F6" i="97" a="1"/>
  <c r="F6" i="97" s="1"/>
  <c r="H6" i="97" a="1"/>
  <c r="H6" i="97" s="1"/>
  <c r="H345" i="98" a="1"/>
  <c r="H345" i="98" s="1"/>
  <c r="H337" i="98" a="1"/>
  <c r="H337" i="98" s="1"/>
  <c r="H329" i="98" a="1"/>
  <c r="H329" i="98" s="1"/>
  <c r="H321" i="98" a="1"/>
  <c r="H321" i="98" s="1"/>
  <c r="H313" i="98" a="1"/>
  <c r="H313" i="98" s="1"/>
  <c r="E305" i="98"/>
  <c r="G305" i="98" s="1"/>
  <c r="F305" i="98" a="1"/>
  <c r="F305" i="98" s="1"/>
  <c r="H305" i="98" a="1"/>
  <c r="H305" i="98" s="1"/>
  <c r="E289" i="98"/>
  <c r="G289" i="98" s="1"/>
  <c r="F289" i="98" a="1"/>
  <c r="F289" i="98" s="1"/>
  <c r="H289" i="98" a="1"/>
  <c r="H289" i="98" s="1"/>
  <c r="H202" i="98" a="1"/>
  <c r="H202" i="98" s="1"/>
  <c r="E202" i="98"/>
  <c r="G202" i="98" s="1"/>
  <c r="F202" i="98" a="1"/>
  <c r="F202" i="98" s="1"/>
  <c r="H186" i="98" a="1"/>
  <c r="H186" i="98" s="1"/>
  <c r="E186" i="98"/>
  <c r="G186" i="98" s="1"/>
  <c r="F186" i="98" a="1"/>
  <c r="F186" i="98" s="1"/>
  <c r="H366" i="98" a="1"/>
  <c r="H366" i="98" s="1"/>
  <c r="F365" i="98" a="1"/>
  <c r="F365" i="98" s="1"/>
  <c r="H362" i="98" a="1"/>
  <c r="H362" i="98" s="1"/>
  <c r="F361" i="98" a="1"/>
  <c r="F361" i="98" s="1"/>
  <c r="H358" i="98" a="1"/>
  <c r="H358" i="98" s="1"/>
  <c r="F357" i="98" a="1"/>
  <c r="F357" i="98" s="1"/>
  <c r="H354" i="98" a="1"/>
  <c r="H354" i="98" s="1"/>
  <c r="F353" i="98" a="1"/>
  <c r="F353" i="98" s="1"/>
  <c r="F345" i="98" a="1"/>
  <c r="F345" i="98" s="1"/>
  <c r="F337" i="98" a="1"/>
  <c r="F337" i="98" s="1"/>
  <c r="F329" i="98" a="1"/>
  <c r="F329" i="98" s="1"/>
  <c r="F321" i="98" a="1"/>
  <c r="F321" i="98" s="1"/>
  <c r="F313" i="98" a="1"/>
  <c r="F313" i="98" s="1"/>
  <c r="F170" i="98" a="1"/>
  <c r="F170" i="98" s="1"/>
  <c r="H170" i="98" a="1"/>
  <c r="H170" i="98" s="1"/>
  <c r="E170" i="98"/>
  <c r="G170" i="98" s="1"/>
  <c r="E46" i="98"/>
  <c r="G46" i="98" s="1"/>
  <c r="F46" i="98" a="1"/>
  <c r="F46" i="98" s="1"/>
  <c r="H46" i="98" a="1"/>
  <c r="H46" i="98" s="1"/>
  <c r="H351" i="98" a="1"/>
  <c r="H351" i="98" s="1"/>
  <c r="H343" i="98" a="1"/>
  <c r="H343" i="98" s="1"/>
  <c r="H335" i="98" a="1"/>
  <c r="H335" i="98" s="1"/>
  <c r="H327" i="98" a="1"/>
  <c r="H327" i="98" s="1"/>
  <c r="H319" i="98" a="1"/>
  <c r="H319" i="98" s="1"/>
  <c r="F298" i="98" a="1"/>
  <c r="F298" i="98" s="1"/>
  <c r="H298" i="98" a="1"/>
  <c r="H298" i="98" s="1"/>
  <c r="F282" i="98" a="1"/>
  <c r="F282" i="98" s="1"/>
  <c r="H282" i="98" a="1"/>
  <c r="H282" i="98" s="1"/>
  <c r="F366" i="98" a="1"/>
  <c r="F366" i="98" s="1"/>
  <c r="H363" i="98" a="1"/>
  <c r="H363" i="98" s="1"/>
  <c r="F362" i="98" a="1"/>
  <c r="F362" i="98" s="1"/>
  <c r="H359" i="98" a="1"/>
  <c r="H359" i="98" s="1"/>
  <c r="F358" i="98" a="1"/>
  <c r="F358" i="98" s="1"/>
  <c r="H355" i="98" a="1"/>
  <c r="H355" i="98" s="1"/>
  <c r="F354" i="98" a="1"/>
  <c r="F354" i="98" s="1"/>
  <c r="F351" i="98" a="1"/>
  <c r="F351" i="98" s="1"/>
  <c r="H346" i="98" a="1"/>
  <c r="H346" i="98" s="1"/>
  <c r="F343" i="98" a="1"/>
  <c r="F343" i="98" s="1"/>
  <c r="H338" i="98" a="1"/>
  <c r="H338" i="98" s="1"/>
  <c r="F335" i="98" a="1"/>
  <c r="F335" i="98" s="1"/>
  <c r="H330" i="98" a="1"/>
  <c r="H330" i="98" s="1"/>
  <c r="F327" i="98" a="1"/>
  <c r="F327" i="98" s="1"/>
  <c r="H322" i="98" a="1"/>
  <c r="H322" i="98" s="1"/>
  <c r="F319" i="98" a="1"/>
  <c r="F319" i="98" s="1"/>
  <c r="H314" i="98" a="1"/>
  <c r="H314" i="98" s="1"/>
  <c r="H306" i="98" a="1"/>
  <c r="H306" i="98" s="1"/>
  <c r="E274" i="98"/>
  <c r="G274" i="98" s="1"/>
  <c r="F274" i="98" a="1"/>
  <c r="F274" i="98" s="1"/>
  <c r="H274" i="98" a="1"/>
  <c r="H274" i="98" s="1"/>
  <c r="H309" i="98" a="1"/>
  <c r="H309" i="98" s="1"/>
  <c r="E309" i="98"/>
  <c r="G309" i="98" s="1"/>
  <c r="F309" i="98" a="1"/>
  <c r="F309" i="98" s="1"/>
  <c r="F346" i="98" a="1"/>
  <c r="F346" i="98" s="1"/>
  <c r="F338" i="98" a="1"/>
  <c r="F338" i="98" s="1"/>
  <c r="F330" i="98" a="1"/>
  <c r="F330" i="98" s="1"/>
  <c r="F322" i="98" a="1"/>
  <c r="F322" i="98" s="1"/>
  <c r="F314" i="98" a="1"/>
  <c r="F314" i="98" s="1"/>
  <c r="E306" i="98"/>
  <c r="G306" i="98" s="1"/>
  <c r="E297" i="98"/>
  <c r="G297" i="98" s="1"/>
  <c r="F297" i="98" a="1"/>
  <c r="F297" i="98" s="1"/>
  <c r="H297" i="98" a="1"/>
  <c r="H297" i="98" s="1"/>
  <c r="E266" i="98"/>
  <c r="G266" i="98" s="1"/>
  <c r="F266" i="98" a="1"/>
  <c r="F266" i="98" s="1"/>
  <c r="H266" i="98" a="1"/>
  <c r="H266" i="98" s="1"/>
  <c r="H194" i="98" a="1"/>
  <c r="H194" i="98" s="1"/>
  <c r="E194" i="98"/>
  <c r="G194" i="98" s="1"/>
  <c r="F194" i="98" a="1"/>
  <c r="F194" i="98" s="1"/>
  <c r="H352" i="98" a="1"/>
  <c r="H352" i="98" s="1"/>
  <c r="H344" i="98" a="1"/>
  <c r="H344" i="98" s="1"/>
  <c r="H336" i="98" a="1"/>
  <c r="H336" i="98" s="1"/>
  <c r="H328" i="98" a="1"/>
  <c r="H328" i="98" s="1"/>
  <c r="H320" i="98" a="1"/>
  <c r="H320" i="98" s="1"/>
  <c r="H312" i="98" a="1"/>
  <c r="H312" i="98" s="1"/>
  <c r="H301" i="98" a="1"/>
  <c r="H301" i="98" s="1"/>
  <c r="E301" i="98"/>
  <c r="G301" i="98" s="1"/>
  <c r="F301" i="98" a="1"/>
  <c r="F301" i="98" s="1"/>
  <c r="H210" i="98" a="1"/>
  <c r="H210" i="98" s="1"/>
  <c r="E210" i="98"/>
  <c r="G210" i="98" s="1"/>
  <c r="F210" i="98" a="1"/>
  <c r="F210" i="98" s="1"/>
  <c r="E42" i="98"/>
  <c r="G42" i="98" s="1"/>
  <c r="F42" i="98" a="1"/>
  <c r="F42" i="98" s="1"/>
  <c r="H42" i="98" a="1"/>
  <c r="H42" i="98" s="1"/>
  <c r="F352" i="98" a="1"/>
  <c r="F352" i="98" s="1"/>
  <c r="H347" i="98" a="1"/>
  <c r="H347" i="98" s="1"/>
  <c r="F344" i="98" a="1"/>
  <c r="F344" i="98" s="1"/>
  <c r="H339" i="98" a="1"/>
  <c r="H339" i="98" s="1"/>
  <c r="F336" i="98" a="1"/>
  <c r="F336" i="98" s="1"/>
  <c r="H331" i="98" a="1"/>
  <c r="H331" i="98" s="1"/>
  <c r="F328" i="98" a="1"/>
  <c r="F328" i="98" s="1"/>
  <c r="H323" i="98" a="1"/>
  <c r="H323" i="98" s="1"/>
  <c r="F320" i="98" a="1"/>
  <c r="F320" i="98" s="1"/>
  <c r="H315" i="98" a="1"/>
  <c r="H315" i="98" s="1"/>
  <c r="F312" i="98" a="1"/>
  <c r="F312" i="98" s="1"/>
  <c r="F290" i="98" a="1"/>
  <c r="F290" i="98" s="1"/>
  <c r="H290" i="98" a="1"/>
  <c r="H290" i="98" s="1"/>
  <c r="F177" i="98" a="1"/>
  <c r="F177" i="98" s="1"/>
  <c r="E177" i="98"/>
  <c r="G177" i="98" s="1"/>
  <c r="H177" i="98" a="1"/>
  <c r="H177" i="98" s="1"/>
  <c r="F293" i="98" a="1"/>
  <c r="F293" i="98" s="1"/>
  <c r="F285" i="98" a="1"/>
  <c r="F285" i="98" s="1"/>
  <c r="F277" i="98" a="1"/>
  <c r="F277" i="98" s="1"/>
  <c r="F269" i="98" a="1"/>
  <c r="F269" i="98" s="1"/>
  <c r="F261" i="98" a="1"/>
  <c r="F261" i="98" s="1"/>
  <c r="H257" i="98" a="1"/>
  <c r="H257" i="98" s="1"/>
  <c r="F256" i="98" a="1"/>
  <c r="F256" i="98" s="1"/>
  <c r="H253" i="98" a="1"/>
  <c r="H253" i="98" s="1"/>
  <c r="F252" i="98" a="1"/>
  <c r="F252" i="98" s="1"/>
  <c r="H249" i="98" a="1"/>
  <c r="H249" i="98" s="1"/>
  <c r="F248" i="98" a="1"/>
  <c r="F248" i="98" s="1"/>
  <c r="H245" i="98" a="1"/>
  <c r="H245" i="98" s="1"/>
  <c r="F244" i="98" a="1"/>
  <c r="F244" i="98" s="1"/>
  <c r="H241" i="98" a="1"/>
  <c r="H241" i="98" s="1"/>
  <c r="F240" i="98" a="1"/>
  <c r="F240" i="98" s="1"/>
  <c r="H237" i="98" a="1"/>
  <c r="H237" i="98" s="1"/>
  <c r="F236" i="98" a="1"/>
  <c r="F236" i="98" s="1"/>
  <c r="H233" i="98" a="1"/>
  <c r="H233" i="98" s="1"/>
  <c r="F232" i="98" a="1"/>
  <c r="F232" i="98" s="1"/>
  <c r="H229" i="98" a="1"/>
  <c r="H229" i="98" s="1"/>
  <c r="F228" i="98" a="1"/>
  <c r="F228" i="98" s="1"/>
  <c r="H225" i="98" a="1"/>
  <c r="H225" i="98" s="1"/>
  <c r="F224" i="98" a="1"/>
  <c r="F224" i="98" s="1"/>
  <c r="H221" i="98" a="1"/>
  <c r="H221" i="98" s="1"/>
  <c r="F220" i="98" a="1"/>
  <c r="F220" i="98" s="1"/>
  <c r="H217" i="98" a="1"/>
  <c r="H217" i="98" s="1"/>
  <c r="E216" i="98"/>
  <c r="G216" i="98" s="1"/>
  <c r="F211" i="98" a="1"/>
  <c r="F211" i="98" s="1"/>
  <c r="E208" i="98"/>
  <c r="G208" i="98" s="1"/>
  <c r="F203" i="98" a="1"/>
  <c r="F203" i="98" s="1"/>
  <c r="F195" i="98" a="1"/>
  <c r="F195" i="98" s="1"/>
  <c r="F187" i="98" a="1"/>
  <c r="F187" i="98" s="1"/>
  <c r="F172" i="98" a="1"/>
  <c r="F172" i="98" s="1"/>
  <c r="E172" i="98"/>
  <c r="G172" i="98" s="1"/>
  <c r="H172" i="98" a="1"/>
  <c r="H172" i="98" s="1"/>
  <c r="E293" i="98"/>
  <c r="G293" i="98" s="1"/>
  <c r="E285" i="98"/>
  <c r="G285" i="98" s="1"/>
  <c r="H281" i="98" a="1"/>
  <c r="H281" i="98" s="1"/>
  <c r="E277" i="98"/>
  <c r="G277" i="98" s="1"/>
  <c r="H273" i="98" a="1"/>
  <c r="H273" i="98" s="1"/>
  <c r="E269" i="98"/>
  <c r="G269" i="98" s="1"/>
  <c r="H265" i="98" a="1"/>
  <c r="H265" i="98" s="1"/>
  <c r="E261" i="98"/>
  <c r="G261" i="98" s="1"/>
  <c r="E211" i="98"/>
  <c r="G211" i="98" s="1"/>
  <c r="E203" i="98"/>
  <c r="G203" i="98" s="1"/>
  <c r="E195" i="98"/>
  <c r="G195" i="98" s="1"/>
  <c r="E187" i="98"/>
  <c r="G187" i="98" s="1"/>
  <c r="F179" i="98" a="1"/>
  <c r="F179" i="98" s="1"/>
  <c r="H179" i="98" a="1"/>
  <c r="H179" i="98" s="1"/>
  <c r="F162" i="98" a="1"/>
  <c r="F162" i="98" s="1"/>
  <c r="H162" i="98" a="1"/>
  <c r="H162" i="98" s="1"/>
  <c r="E87" i="98"/>
  <c r="G87" i="98" s="1"/>
  <c r="H87" i="98" a="1"/>
  <c r="H87" i="98" s="1"/>
  <c r="F87" i="98" a="1"/>
  <c r="F87" i="98" s="1"/>
  <c r="E78" i="98"/>
  <c r="G78" i="98" s="1"/>
  <c r="H78" i="98" a="1"/>
  <c r="H78" i="98" s="1"/>
  <c r="F78" i="98" a="1"/>
  <c r="F78" i="98" s="1"/>
  <c r="H258" i="98" a="1"/>
  <c r="H258" i="98" s="1"/>
  <c r="H254" i="98" a="1"/>
  <c r="H254" i="98" s="1"/>
  <c r="H250" i="98" a="1"/>
  <c r="H250" i="98" s="1"/>
  <c r="H246" i="98" a="1"/>
  <c r="H246" i="98" s="1"/>
  <c r="H242" i="98" a="1"/>
  <c r="H242" i="98" s="1"/>
  <c r="H238" i="98" a="1"/>
  <c r="H238" i="98" s="1"/>
  <c r="H234" i="98" a="1"/>
  <c r="H234" i="98" s="1"/>
  <c r="H230" i="98" a="1"/>
  <c r="H230" i="98" s="1"/>
  <c r="H226" i="98" a="1"/>
  <c r="H226" i="98" s="1"/>
  <c r="H222" i="98" a="1"/>
  <c r="H222" i="98" s="1"/>
  <c r="H218" i="98" a="1"/>
  <c r="H218" i="98" s="1"/>
  <c r="F185" i="98" a="1"/>
  <c r="F185" i="98" s="1"/>
  <c r="F169" i="98" a="1"/>
  <c r="F169" i="98" s="1"/>
  <c r="E169" i="98"/>
  <c r="G169" i="98" s="1"/>
  <c r="H169" i="98" a="1"/>
  <c r="H169" i="98" s="1"/>
  <c r="F164" i="98" a="1"/>
  <c r="F164" i="98" s="1"/>
  <c r="E164" i="98"/>
  <c r="G164" i="98" s="1"/>
  <c r="H164" i="98" a="1"/>
  <c r="H164" i="98" s="1"/>
  <c r="E209" i="98"/>
  <c r="G209" i="98" s="1"/>
  <c r="E201" i="98"/>
  <c r="G201" i="98" s="1"/>
  <c r="E193" i="98"/>
  <c r="G193" i="98" s="1"/>
  <c r="E185" i="98"/>
  <c r="G185" i="98" s="1"/>
  <c r="F281" i="98" a="1"/>
  <c r="F281" i="98" s="1"/>
  <c r="F273" i="98" a="1"/>
  <c r="F273" i="98" s="1"/>
  <c r="F265" i="98" a="1"/>
  <c r="F265" i="98" s="1"/>
  <c r="F258" i="98" a="1"/>
  <c r="F258" i="98" s="1"/>
  <c r="F254" i="98" a="1"/>
  <c r="F254" i="98" s="1"/>
  <c r="F250" i="98" a="1"/>
  <c r="F250" i="98" s="1"/>
  <c r="F246" i="98" a="1"/>
  <c r="F246" i="98" s="1"/>
  <c r="F242" i="98" a="1"/>
  <c r="F242" i="98" s="1"/>
  <c r="F238" i="98" a="1"/>
  <c r="F238" i="98" s="1"/>
  <c r="F234" i="98" a="1"/>
  <c r="F234" i="98" s="1"/>
  <c r="F230" i="98" a="1"/>
  <c r="F230" i="98" s="1"/>
  <c r="F226" i="98" a="1"/>
  <c r="F226" i="98" s="1"/>
  <c r="F222" i="98" a="1"/>
  <c r="F222" i="98" s="1"/>
  <c r="F218" i="98" a="1"/>
  <c r="F218" i="98" s="1"/>
  <c r="F215" i="98" a="1"/>
  <c r="F215" i="98" s="1"/>
  <c r="F207" i="98" a="1"/>
  <c r="F207" i="98" s="1"/>
  <c r="F199" i="98" a="1"/>
  <c r="F199" i="98" s="1"/>
  <c r="F191" i="98" a="1"/>
  <c r="F191" i="98" s="1"/>
  <c r="F183" i="98" a="1"/>
  <c r="F183" i="98" s="1"/>
  <c r="F178" i="98" a="1"/>
  <c r="F178" i="98" s="1"/>
  <c r="H178" i="98" a="1"/>
  <c r="H178" i="98" s="1"/>
  <c r="F161" i="98" a="1"/>
  <c r="F161" i="98" s="1"/>
  <c r="E161" i="98"/>
  <c r="G161" i="98" s="1"/>
  <c r="H161" i="98" a="1"/>
  <c r="H161" i="98" s="1"/>
  <c r="F156" i="98" a="1"/>
  <c r="F156" i="98" s="1"/>
  <c r="E156" i="98"/>
  <c r="G156" i="98" s="1"/>
  <c r="H156" i="98" a="1"/>
  <c r="H156" i="98" s="1"/>
  <c r="F148" i="98" a="1"/>
  <c r="F148" i="98" s="1"/>
  <c r="E148" i="98"/>
  <c r="G148" i="98" s="1"/>
  <c r="H148" i="98" a="1"/>
  <c r="H148" i="98" s="1"/>
  <c r="F140" i="98" a="1"/>
  <c r="F140" i="98" s="1"/>
  <c r="E140" i="98"/>
  <c r="G140" i="98" s="1"/>
  <c r="H140" i="98" a="1"/>
  <c r="H140" i="98" s="1"/>
  <c r="F132" i="98" a="1"/>
  <c r="F132" i="98" s="1"/>
  <c r="E132" i="98"/>
  <c r="G132" i="98" s="1"/>
  <c r="H132" i="98" a="1"/>
  <c r="H132" i="98" s="1"/>
  <c r="H106" i="98" a="1"/>
  <c r="H106" i="98" s="1"/>
  <c r="E106" i="98"/>
  <c r="G106" i="98" s="1"/>
  <c r="F106" i="98" a="1"/>
  <c r="F106" i="98" s="1"/>
  <c r="E215" i="98"/>
  <c r="G215" i="98" s="1"/>
  <c r="E207" i="98"/>
  <c r="G207" i="98" s="1"/>
  <c r="E199" i="98"/>
  <c r="G199" i="98" s="1"/>
  <c r="E191" i="98"/>
  <c r="G191" i="98" s="1"/>
  <c r="E183" i="98"/>
  <c r="G183" i="98" s="1"/>
  <c r="F153" i="98" a="1"/>
  <c r="F153" i="98" s="1"/>
  <c r="E153" i="98"/>
  <c r="G153" i="98" s="1"/>
  <c r="H153" i="98" a="1"/>
  <c r="H153" i="98" s="1"/>
  <c r="F145" i="98" a="1"/>
  <c r="F145" i="98" s="1"/>
  <c r="E145" i="98"/>
  <c r="G145" i="98" s="1"/>
  <c r="H145" i="98" a="1"/>
  <c r="H145" i="98" s="1"/>
  <c r="E119" i="98"/>
  <c r="G119" i="98" s="1"/>
  <c r="F119" i="98" a="1"/>
  <c r="F119" i="98" s="1"/>
  <c r="H119" i="98" a="1"/>
  <c r="H119" i="98" s="1"/>
  <c r="E174" i="98"/>
  <c r="G174" i="98" s="1"/>
  <c r="E166" i="98"/>
  <c r="G166" i="98" s="1"/>
  <c r="E158" i="98"/>
  <c r="G158" i="98" s="1"/>
  <c r="E150" i="98"/>
  <c r="G150" i="98" s="1"/>
  <c r="E142" i="98"/>
  <c r="G142" i="98" s="1"/>
  <c r="H137" i="98" a="1"/>
  <c r="H137" i="98" s="1"/>
  <c r="E134" i="98"/>
  <c r="G134" i="98" s="1"/>
  <c r="H129" i="98" a="1"/>
  <c r="H129" i="98" s="1"/>
  <c r="F127" i="98" a="1"/>
  <c r="F127" i="98" s="1"/>
  <c r="H124" i="98" a="1"/>
  <c r="H124" i="98" s="1"/>
  <c r="E123" i="98"/>
  <c r="G123" i="98" s="1"/>
  <c r="H121" i="98" a="1"/>
  <c r="H121" i="98" s="1"/>
  <c r="F116" i="98" a="1"/>
  <c r="F116" i="98" s="1"/>
  <c r="H114" i="98" a="1"/>
  <c r="H114" i="98" s="1"/>
  <c r="E175" i="98"/>
  <c r="G175" i="98" s="1"/>
  <c r="E167" i="98"/>
  <c r="G167" i="98" s="1"/>
  <c r="E159" i="98"/>
  <c r="G159" i="98" s="1"/>
  <c r="H154" i="98" a="1"/>
  <c r="H154" i="98" s="1"/>
  <c r="E151" i="98"/>
  <c r="G151" i="98" s="1"/>
  <c r="H146" i="98" a="1"/>
  <c r="H146" i="98" s="1"/>
  <c r="E143" i="98"/>
  <c r="G143" i="98" s="1"/>
  <c r="H138" i="98" a="1"/>
  <c r="H138" i="98" s="1"/>
  <c r="E135" i="98"/>
  <c r="G135" i="98" s="1"/>
  <c r="H130" i="98" a="1"/>
  <c r="H130" i="98" s="1"/>
  <c r="E116" i="98"/>
  <c r="G116" i="98" s="1"/>
  <c r="E114" i="98"/>
  <c r="G114" i="98" s="1"/>
  <c r="H94" i="98" a="1"/>
  <c r="H94" i="98" s="1"/>
  <c r="E94" i="98"/>
  <c r="G94" i="98" s="1"/>
  <c r="F94" i="98" a="1"/>
  <c r="F94" i="98" s="1"/>
  <c r="E57" i="98"/>
  <c r="G57" i="98" s="1"/>
  <c r="F57" i="98" a="1"/>
  <c r="F57" i="98" s="1"/>
  <c r="H57" i="98" a="1"/>
  <c r="H57" i="98" s="1"/>
  <c r="H171" i="98" a="1"/>
  <c r="H171" i="98" s="1"/>
  <c r="H163" i="98" a="1"/>
  <c r="H163" i="98" s="1"/>
  <c r="H155" i="98" a="1"/>
  <c r="H155" i="98" s="1"/>
  <c r="H147" i="98" a="1"/>
  <c r="H147" i="98" s="1"/>
  <c r="H139" i="98" a="1"/>
  <c r="H139" i="98" s="1"/>
  <c r="H131" i="98" a="1"/>
  <c r="H131" i="98" s="1"/>
  <c r="F124" i="98" a="1"/>
  <c r="F124" i="98" s="1"/>
  <c r="F117" i="98" a="1"/>
  <c r="F117" i="98" s="1"/>
  <c r="H96" i="98" a="1"/>
  <c r="H96" i="98" s="1"/>
  <c r="E96" i="98"/>
  <c r="G96" i="98" s="1"/>
  <c r="F96" i="98" a="1"/>
  <c r="F96" i="98" s="1"/>
  <c r="E137" i="98"/>
  <c r="G137" i="98" s="1"/>
  <c r="E129" i="98"/>
  <c r="G129" i="98" s="1"/>
  <c r="H122" i="98" a="1"/>
  <c r="H122" i="98" s="1"/>
  <c r="E117" i="98"/>
  <c r="G117" i="98" s="1"/>
  <c r="H98" i="98" a="1"/>
  <c r="H98" i="98" s="1"/>
  <c r="E98" i="98"/>
  <c r="G98" i="98" s="1"/>
  <c r="F98" i="98" a="1"/>
  <c r="F98" i="98" s="1"/>
  <c r="H109" i="98" a="1"/>
  <c r="H109" i="98" s="1"/>
  <c r="F109" i="98" a="1"/>
  <c r="F109" i="98" s="1"/>
  <c r="H100" i="98" a="1"/>
  <c r="H100" i="98" s="1"/>
  <c r="E100" i="98"/>
  <c r="G100" i="98" s="1"/>
  <c r="F100" i="98" a="1"/>
  <c r="F100" i="98" s="1"/>
  <c r="H102" i="98" a="1"/>
  <c r="H102" i="98" s="1"/>
  <c r="E102" i="98"/>
  <c r="G102" i="98" s="1"/>
  <c r="F102" i="98" a="1"/>
  <c r="F102" i="98" s="1"/>
  <c r="E113" i="98"/>
  <c r="G113" i="98" s="1"/>
  <c r="F113" i="98" a="1"/>
  <c r="F113" i="98" s="1"/>
  <c r="H104" i="98" a="1"/>
  <c r="H104" i="98" s="1"/>
  <c r="E104" i="98"/>
  <c r="G104" i="98" s="1"/>
  <c r="F104" i="98" a="1"/>
  <c r="F104" i="98" s="1"/>
  <c r="E108" i="98"/>
  <c r="G108" i="98" s="1"/>
  <c r="F92" i="98" a="1"/>
  <c r="F92" i="98" s="1"/>
  <c r="F88" i="98" a="1"/>
  <c r="F88" i="98" s="1"/>
  <c r="F85" i="98" a="1"/>
  <c r="F85" i="98" s="1"/>
  <c r="E66" i="98"/>
  <c r="G66" i="98" s="1"/>
  <c r="H66" i="98" a="1"/>
  <c r="H66" i="98" s="1"/>
  <c r="E59" i="98"/>
  <c r="G59" i="98" s="1"/>
  <c r="F59" i="98" a="1"/>
  <c r="F59" i="98" s="1"/>
  <c r="E92" i="98"/>
  <c r="G92" i="98" s="1"/>
  <c r="E69" i="98"/>
  <c r="G69" i="98" s="1"/>
  <c r="F69" i="98" a="1"/>
  <c r="F69" i="98" s="1"/>
  <c r="H69" i="98" a="1"/>
  <c r="H69" i="98" s="1"/>
  <c r="E53" i="98"/>
  <c r="G53" i="98" s="1"/>
  <c r="F53" i="98" a="1"/>
  <c r="F53" i="98" s="1"/>
  <c r="H53" i="98" a="1"/>
  <c r="H53" i="98" s="1"/>
  <c r="E45" i="98"/>
  <c r="G45" i="98" s="1"/>
  <c r="F45" i="98" a="1"/>
  <c r="F45" i="98" s="1"/>
  <c r="H45" i="98" a="1"/>
  <c r="H45" i="98" s="1"/>
  <c r="E41" i="98"/>
  <c r="G41" i="98" s="1"/>
  <c r="F41" i="98" a="1"/>
  <c r="F41" i="98" s="1"/>
  <c r="H41" i="98" a="1"/>
  <c r="H41" i="98" s="1"/>
  <c r="E37" i="98"/>
  <c r="G37" i="98" s="1"/>
  <c r="F37" i="98" a="1"/>
  <c r="F37" i="98" s="1"/>
  <c r="H37" i="98" a="1"/>
  <c r="H37" i="98" s="1"/>
  <c r="E33" i="98"/>
  <c r="G33" i="98" s="1"/>
  <c r="F33" i="98" a="1"/>
  <c r="F33" i="98" s="1"/>
  <c r="H33" i="98" a="1"/>
  <c r="H33" i="98" s="1"/>
  <c r="E29" i="98"/>
  <c r="G29" i="98" s="1"/>
  <c r="F29" i="98" a="1"/>
  <c r="F29" i="98" s="1"/>
  <c r="H29" i="98" a="1"/>
  <c r="H29" i="98" s="1"/>
  <c r="E25" i="98"/>
  <c r="G25" i="98" s="1"/>
  <c r="F25" i="98" a="1"/>
  <c r="F25" i="98" s="1"/>
  <c r="H25" i="98" a="1"/>
  <c r="H25" i="98" s="1"/>
  <c r="E21" i="98"/>
  <c r="G21" i="98" s="1"/>
  <c r="F21" i="98" a="1"/>
  <c r="F21" i="98" s="1"/>
  <c r="H21" i="98" a="1"/>
  <c r="H21" i="98" s="1"/>
  <c r="E17" i="98"/>
  <c r="G17" i="98" s="1"/>
  <c r="F17" i="98" a="1"/>
  <c r="F17" i="98" s="1"/>
  <c r="H17" i="98" a="1"/>
  <c r="H17" i="98" s="1"/>
  <c r="E13" i="98"/>
  <c r="G13" i="98" s="1"/>
  <c r="F13" i="98" a="1"/>
  <c r="F13" i="98" s="1"/>
  <c r="H13" i="98" a="1"/>
  <c r="H13" i="98" s="1"/>
  <c r="E9" i="98"/>
  <c r="G9" i="98" s="1"/>
  <c r="F9" i="98" a="1"/>
  <c r="F9" i="98" s="1"/>
  <c r="H9" i="98" a="1"/>
  <c r="H9" i="98" s="1"/>
  <c r="E5" i="98"/>
  <c r="G5" i="98" s="1"/>
  <c r="F5" i="98" a="1"/>
  <c r="F5" i="98" s="1"/>
  <c r="H5" i="98" a="1"/>
  <c r="H5" i="98" s="1"/>
  <c r="E62" i="98"/>
  <c r="G62" i="98" s="1"/>
  <c r="H62" i="98" a="1"/>
  <c r="H62" i="98" s="1"/>
  <c r="E55" i="98"/>
  <c r="G55" i="98" s="1"/>
  <c r="F55" i="98" a="1"/>
  <c r="F55" i="98" s="1"/>
  <c r="E105" i="98"/>
  <c r="G105" i="98" s="1"/>
  <c r="E101" i="98"/>
  <c r="G101" i="98" s="1"/>
  <c r="E97" i="98"/>
  <c r="G97" i="98" s="1"/>
  <c r="E93" i="98"/>
  <c r="G93" i="98" s="1"/>
  <c r="E89" i="98"/>
  <c r="G89" i="98" s="1"/>
  <c r="E77" i="98"/>
  <c r="G77" i="98" s="1"/>
  <c r="H77" i="98" a="1"/>
  <c r="H77" i="98" s="1"/>
  <c r="E65" i="98"/>
  <c r="G65" i="98" s="1"/>
  <c r="F65" i="98" a="1"/>
  <c r="F65" i="98" s="1"/>
  <c r="H65" i="98" a="1"/>
  <c r="H65" i="98" s="1"/>
  <c r="E49" i="98"/>
  <c r="G49" i="98" s="1"/>
  <c r="F49" i="98" a="1"/>
  <c r="F49" i="98" s="1"/>
  <c r="H49" i="98" a="1"/>
  <c r="H49" i="98" s="1"/>
  <c r="E44" i="98"/>
  <c r="G44" i="98" s="1"/>
  <c r="F44" i="98" a="1"/>
  <c r="F44" i="98" s="1"/>
  <c r="H44" i="98" a="1"/>
  <c r="H44" i="98" s="1"/>
  <c r="F90" i="98" a="1"/>
  <c r="F90" i="98" s="1"/>
  <c r="E86" i="98"/>
  <c r="G86" i="98" s="1"/>
  <c r="H86" i="98" a="1"/>
  <c r="H86" i="98" s="1"/>
  <c r="E67" i="98"/>
  <c r="G67" i="98" s="1"/>
  <c r="F67" i="98" a="1"/>
  <c r="F67" i="98" s="1"/>
  <c r="E58" i="98"/>
  <c r="G58" i="98" s="1"/>
  <c r="H58" i="98" a="1"/>
  <c r="H58" i="98" s="1"/>
  <c r="E51" i="98"/>
  <c r="G51" i="98" s="1"/>
  <c r="F51" i="98" a="1"/>
  <c r="F51" i="98" s="1"/>
  <c r="E90" i="98"/>
  <c r="G90" i="98" s="1"/>
  <c r="E72" i="98"/>
  <c r="G72" i="98" s="1"/>
  <c r="F72" i="98" a="1"/>
  <c r="F72" i="98" s="1"/>
  <c r="E61" i="98"/>
  <c r="G61" i="98" s="1"/>
  <c r="F61" i="98" a="1"/>
  <c r="F61" i="98" s="1"/>
  <c r="H61" i="98" a="1"/>
  <c r="H61" i="98" s="1"/>
  <c r="E47" i="98"/>
  <c r="G47" i="98" s="1"/>
  <c r="F47" i="98" a="1"/>
  <c r="F47" i="98" s="1"/>
  <c r="E43" i="98"/>
  <c r="G43" i="98" s="1"/>
  <c r="F43" i="98" a="1"/>
  <c r="F43" i="98" s="1"/>
  <c r="H43" i="98" a="1"/>
  <c r="H43" i="98" s="1"/>
  <c r="E39" i="98"/>
  <c r="G39" i="98" s="1"/>
  <c r="F39" i="98" a="1"/>
  <c r="F39" i="98" s="1"/>
  <c r="H39" i="98" a="1"/>
  <c r="H39" i="98" s="1"/>
  <c r="E35" i="98"/>
  <c r="G35" i="98" s="1"/>
  <c r="F35" i="98" a="1"/>
  <c r="F35" i="98" s="1"/>
  <c r="H35" i="98" a="1"/>
  <c r="H35" i="98" s="1"/>
  <c r="E31" i="98"/>
  <c r="G31" i="98" s="1"/>
  <c r="F31" i="98" a="1"/>
  <c r="F31" i="98" s="1"/>
  <c r="H31" i="98" a="1"/>
  <c r="H31" i="98" s="1"/>
  <c r="E27" i="98"/>
  <c r="G27" i="98" s="1"/>
  <c r="F27" i="98" a="1"/>
  <c r="F27" i="98" s="1"/>
  <c r="H27" i="98" a="1"/>
  <c r="H27" i="98" s="1"/>
  <c r="E23" i="98"/>
  <c r="G23" i="98" s="1"/>
  <c r="F23" i="98" a="1"/>
  <c r="F23" i="98" s="1"/>
  <c r="H23" i="98" a="1"/>
  <c r="H23" i="98" s="1"/>
  <c r="E19" i="98"/>
  <c r="G19" i="98" s="1"/>
  <c r="F19" i="98" a="1"/>
  <c r="F19" i="98" s="1"/>
  <c r="H19" i="98" a="1"/>
  <c r="H19" i="98" s="1"/>
  <c r="E15" i="98"/>
  <c r="G15" i="98" s="1"/>
  <c r="F15" i="98" a="1"/>
  <c r="F15" i="98" s="1"/>
  <c r="H15" i="98" a="1"/>
  <c r="H15" i="98" s="1"/>
  <c r="E11" i="98"/>
  <c r="G11" i="98" s="1"/>
  <c r="F11" i="98" a="1"/>
  <c r="F11" i="98" s="1"/>
  <c r="H11" i="98" a="1"/>
  <c r="H11" i="98" s="1"/>
  <c r="E7" i="98"/>
  <c r="G7" i="98" s="1"/>
  <c r="F7" i="98" a="1"/>
  <c r="F7" i="98" s="1"/>
  <c r="H7" i="98" a="1"/>
  <c r="H7" i="98" s="1"/>
  <c r="E84" i="98"/>
  <c r="G84" i="98" s="1"/>
  <c r="F84" i="98" a="1"/>
  <c r="F84" i="98" s="1"/>
  <c r="E80" i="98"/>
  <c r="G80" i="98" s="1"/>
  <c r="F80" i="98" a="1"/>
  <c r="F80" i="98" s="1"/>
  <c r="E76" i="98"/>
  <c r="G76" i="98" s="1"/>
  <c r="F76" i="98" a="1"/>
  <c r="F76" i="98" s="1"/>
  <c r="E70" i="98"/>
  <c r="G70" i="98" s="1"/>
  <c r="H70" i="98" a="1"/>
  <c r="H70" i="98" s="1"/>
  <c r="E63" i="98"/>
  <c r="G63" i="98" s="1"/>
  <c r="F63" i="98" a="1"/>
  <c r="F63" i="98" s="1"/>
  <c r="E54" i="98"/>
  <c r="G54" i="98" s="1"/>
  <c r="H54" i="98" a="1"/>
  <c r="H54" i="98" s="1"/>
  <c r="F83" i="98" a="1"/>
  <c r="F83" i="98" s="1"/>
  <c r="F75" i="98" a="1"/>
  <c r="F75" i="98" s="1"/>
  <c r="H79" i="98" a="1"/>
  <c r="H79" i="98" s="1"/>
  <c r="H71" i="98" a="1"/>
  <c r="H71" i="98" s="1"/>
  <c r="H50" i="98" a="1"/>
  <c r="H50" i="98" s="1"/>
  <c r="E40" i="98"/>
  <c r="G40" i="98" s="1"/>
  <c r="F40" i="98" a="1"/>
  <c r="F40" i="98" s="1"/>
  <c r="H40" i="98" a="1"/>
  <c r="H40" i="98" s="1"/>
  <c r="E38" i="98"/>
  <c r="G38" i="98" s="1"/>
  <c r="F38" i="98" a="1"/>
  <c r="F38" i="98" s="1"/>
  <c r="H38" i="98" a="1"/>
  <c r="H38" i="98" s="1"/>
  <c r="E36" i="98"/>
  <c r="G36" i="98" s="1"/>
  <c r="F36" i="98" a="1"/>
  <c r="F36" i="98" s="1"/>
  <c r="H36" i="98" a="1"/>
  <c r="H36" i="98" s="1"/>
  <c r="E34" i="98"/>
  <c r="G34" i="98" s="1"/>
  <c r="F34" i="98" a="1"/>
  <c r="F34" i="98" s="1"/>
  <c r="H34" i="98" a="1"/>
  <c r="H34" i="98" s="1"/>
  <c r="E32" i="98"/>
  <c r="G32" i="98" s="1"/>
  <c r="F32" i="98" a="1"/>
  <c r="F32" i="98" s="1"/>
  <c r="H32" i="98" a="1"/>
  <c r="H32" i="98" s="1"/>
  <c r="E30" i="98"/>
  <c r="G30" i="98" s="1"/>
  <c r="F30" i="98" a="1"/>
  <c r="F30" i="98" s="1"/>
  <c r="H30" i="98" a="1"/>
  <c r="H30" i="98" s="1"/>
  <c r="E28" i="98"/>
  <c r="G28" i="98" s="1"/>
  <c r="F28" i="98" a="1"/>
  <c r="F28" i="98" s="1"/>
  <c r="H28" i="98" a="1"/>
  <c r="H28" i="98" s="1"/>
  <c r="E26" i="98"/>
  <c r="G26" i="98" s="1"/>
  <c r="F26" i="98" a="1"/>
  <c r="F26" i="98" s="1"/>
  <c r="H26" i="98" a="1"/>
  <c r="H26" i="98" s="1"/>
  <c r="E24" i="98"/>
  <c r="G24" i="98" s="1"/>
  <c r="F24" i="98" a="1"/>
  <c r="F24" i="98" s="1"/>
  <c r="H24" i="98" a="1"/>
  <c r="H24" i="98" s="1"/>
  <c r="E22" i="98"/>
  <c r="G22" i="98" s="1"/>
  <c r="F22" i="98" a="1"/>
  <c r="F22" i="98" s="1"/>
  <c r="H22" i="98" a="1"/>
  <c r="H22" i="98" s="1"/>
  <c r="E20" i="98"/>
  <c r="G20" i="98" s="1"/>
  <c r="F20" i="98" a="1"/>
  <c r="F20" i="98" s="1"/>
  <c r="H20" i="98" a="1"/>
  <c r="H20" i="98" s="1"/>
  <c r="E18" i="98"/>
  <c r="G18" i="98" s="1"/>
  <c r="F18" i="98" a="1"/>
  <c r="F18" i="98" s="1"/>
  <c r="H18" i="98" a="1"/>
  <c r="H18" i="98" s="1"/>
  <c r="E16" i="98"/>
  <c r="G16" i="98" s="1"/>
  <c r="F16" i="98" a="1"/>
  <c r="F16" i="98" s="1"/>
  <c r="H16" i="98" a="1"/>
  <c r="H16" i="98" s="1"/>
  <c r="E14" i="98"/>
  <c r="G14" i="98" s="1"/>
  <c r="F14" i="98" a="1"/>
  <c r="F14" i="98" s="1"/>
  <c r="H14" i="98" a="1"/>
  <c r="H14" i="98" s="1"/>
  <c r="E12" i="98"/>
  <c r="G12" i="98" s="1"/>
  <c r="F12" i="98" a="1"/>
  <c r="F12" i="98" s="1"/>
  <c r="H12" i="98" a="1"/>
  <c r="H12" i="98" s="1"/>
  <c r="E10" i="98"/>
  <c r="G10" i="98" s="1"/>
  <c r="F10" i="98" a="1"/>
  <c r="F10" i="98" s="1"/>
  <c r="H10" i="98" a="1"/>
  <c r="H10" i="98" s="1"/>
  <c r="E8" i="98"/>
  <c r="G8" i="98" s="1"/>
  <c r="F8" i="98" a="1"/>
  <c r="F8" i="98" s="1"/>
  <c r="H8" i="98" a="1"/>
  <c r="H8" i="98" s="1"/>
  <c r="E6" i="98"/>
  <c r="G6" i="98" s="1"/>
  <c r="F6" i="98" a="1"/>
  <c r="F6" i="98" s="1"/>
  <c r="H6" i="98" a="1"/>
  <c r="H6" i="98" s="1"/>
  <c r="H4" i="98" a="1"/>
  <c r="H4" i="98" s="1"/>
  <c r="H3" i="98" a="1"/>
  <c r="H3" i="98" s="1"/>
  <c r="F4" i="98" a="1"/>
  <c r="F4" i="98" s="1"/>
  <c r="F3" i="98" a="1"/>
  <c r="F3" i="98" s="1"/>
  <c r="E362" i="99"/>
  <c r="G362" i="99" s="1"/>
  <c r="H360" i="99" a="1"/>
  <c r="H360" i="99" s="1"/>
  <c r="E354" i="99"/>
  <c r="G354" i="99" s="1"/>
  <c r="H352" i="99" a="1"/>
  <c r="H352" i="99" s="1"/>
  <c r="E346" i="99"/>
  <c r="G346" i="99" s="1"/>
  <c r="H344" i="99" a="1"/>
  <c r="H344" i="99" s="1"/>
  <c r="E338" i="99"/>
  <c r="G338" i="99" s="1"/>
  <c r="H336" i="99" a="1"/>
  <c r="H336" i="99" s="1"/>
  <c r="E330" i="99"/>
  <c r="G330" i="99" s="1"/>
  <c r="H328" i="99" a="1"/>
  <c r="H328" i="99" s="1"/>
  <c r="F366" i="99" a="1"/>
  <c r="F366" i="99" s="1"/>
  <c r="H363" i="99" a="1"/>
  <c r="H363" i="99" s="1"/>
  <c r="E357" i="99"/>
  <c r="G357" i="99" s="1"/>
  <c r="H355" i="99" a="1"/>
  <c r="H355" i="99" s="1"/>
  <c r="E349" i="99"/>
  <c r="G349" i="99" s="1"/>
  <c r="H347" i="99" a="1"/>
  <c r="H347" i="99" s="1"/>
  <c r="E341" i="99"/>
  <c r="G341" i="99" s="1"/>
  <c r="H339" i="99" a="1"/>
  <c r="H339" i="99" s="1"/>
  <c r="E333" i="99"/>
  <c r="G333" i="99" s="1"/>
  <c r="H331" i="99" a="1"/>
  <c r="H331" i="99" s="1"/>
  <c r="H326" i="99" a="1"/>
  <c r="H326" i="99" s="1"/>
  <c r="H324" i="99" a="1"/>
  <c r="H324" i="99" s="1"/>
  <c r="H322" i="99" a="1"/>
  <c r="H322" i="99" s="1"/>
  <c r="H320" i="99" a="1"/>
  <c r="H320" i="99" s="1"/>
  <c r="H318" i="99" a="1"/>
  <c r="H318" i="99" s="1"/>
  <c r="H316" i="99" a="1"/>
  <c r="H316" i="99" s="1"/>
  <c r="H314" i="99" a="1"/>
  <c r="H314" i="99" s="1"/>
  <c r="E300" i="99"/>
  <c r="G300" i="99" s="1"/>
  <c r="H300" i="99" a="1"/>
  <c r="H300" i="99" s="1"/>
  <c r="F300" i="99" a="1"/>
  <c r="F300" i="99" s="1"/>
  <c r="E298" i="99"/>
  <c r="G298" i="99" s="1"/>
  <c r="H298" i="99" a="1"/>
  <c r="H298" i="99" s="1"/>
  <c r="E306" i="99"/>
  <c r="G306" i="99" s="1"/>
  <c r="H306" i="99" a="1"/>
  <c r="H306" i="99" s="1"/>
  <c r="E360" i="99"/>
  <c r="G360" i="99" s="1"/>
  <c r="H358" i="99" a="1"/>
  <c r="H358" i="99" s="1"/>
  <c r="E352" i="99"/>
  <c r="G352" i="99" s="1"/>
  <c r="H350" i="99" a="1"/>
  <c r="H350" i="99" s="1"/>
  <c r="E344" i="99"/>
  <c r="G344" i="99" s="1"/>
  <c r="H342" i="99" a="1"/>
  <c r="H342" i="99" s="1"/>
  <c r="E336" i="99"/>
  <c r="G336" i="99" s="1"/>
  <c r="H334" i="99" a="1"/>
  <c r="H334" i="99" s="1"/>
  <c r="E328" i="99"/>
  <c r="G328" i="99" s="1"/>
  <c r="E326" i="99"/>
  <c r="G326" i="99" s="1"/>
  <c r="E324" i="99"/>
  <c r="G324" i="99" s="1"/>
  <c r="E322" i="99"/>
  <c r="G322" i="99" s="1"/>
  <c r="E320" i="99"/>
  <c r="G320" i="99" s="1"/>
  <c r="E318" i="99"/>
  <c r="G318" i="99" s="1"/>
  <c r="E316" i="99"/>
  <c r="G316" i="99" s="1"/>
  <c r="E312" i="99"/>
  <c r="G312" i="99" s="1"/>
  <c r="F312" i="99" a="1"/>
  <c r="F312" i="99" s="1"/>
  <c r="E305" i="99"/>
  <c r="G305" i="99" s="1"/>
  <c r="F305" i="99" a="1"/>
  <c r="F305" i="99" s="1"/>
  <c r="H305" i="99" a="1"/>
  <c r="H305" i="99" s="1"/>
  <c r="H364" i="99" a="1"/>
  <c r="H364" i="99" s="1"/>
  <c r="E292" i="99"/>
  <c r="G292" i="99" s="1"/>
  <c r="H292" i="99" a="1"/>
  <c r="H292" i="99" s="1"/>
  <c r="F292" i="99" a="1"/>
  <c r="F292" i="99" s="1"/>
  <c r="F210" i="99" a="1"/>
  <c r="F210" i="99" s="1"/>
  <c r="H210" i="99" a="1"/>
  <c r="H210" i="99" s="1"/>
  <c r="E210" i="99"/>
  <c r="G210" i="99" s="1"/>
  <c r="E308" i="99"/>
  <c r="G308" i="99" s="1"/>
  <c r="H308" i="99" a="1"/>
  <c r="H308" i="99" s="1"/>
  <c r="F308" i="99" a="1"/>
  <c r="F308" i="99" s="1"/>
  <c r="E358" i="99"/>
  <c r="G358" i="99" s="1"/>
  <c r="H356" i="99" a="1"/>
  <c r="H356" i="99" s="1"/>
  <c r="H348" i="99" a="1"/>
  <c r="H348" i="99" s="1"/>
  <c r="H340" i="99" a="1"/>
  <c r="H340" i="99" s="1"/>
  <c r="H332" i="99" a="1"/>
  <c r="H332" i="99" s="1"/>
  <c r="E297" i="99"/>
  <c r="G297" i="99" s="1"/>
  <c r="F297" i="99" a="1"/>
  <c r="F297" i="99" s="1"/>
  <c r="H297" i="99" a="1"/>
  <c r="H297" i="99" s="1"/>
  <c r="F364" i="99" a="1"/>
  <c r="F364" i="99" s="1"/>
  <c r="H327" i="99" a="1"/>
  <c r="H327" i="99" s="1"/>
  <c r="H325" i="99" a="1"/>
  <c r="H325" i="99" s="1"/>
  <c r="H323" i="99" a="1"/>
  <c r="H323" i="99" s="1"/>
  <c r="H321" i="99" a="1"/>
  <c r="H321" i="99" s="1"/>
  <c r="H319" i="99" a="1"/>
  <c r="H319" i="99" s="1"/>
  <c r="H317" i="99" a="1"/>
  <c r="H317" i="99" s="1"/>
  <c r="H315" i="99" a="1"/>
  <c r="H315" i="99" s="1"/>
  <c r="H313" i="99" a="1"/>
  <c r="H313" i="99" s="1"/>
  <c r="E201" i="99"/>
  <c r="G201" i="99" s="1"/>
  <c r="F201" i="99" a="1"/>
  <c r="F201" i="99" s="1"/>
  <c r="H201" i="99" a="1"/>
  <c r="H201" i="99" s="1"/>
  <c r="E356" i="99"/>
  <c r="G356" i="99" s="1"/>
  <c r="E348" i="99"/>
  <c r="G348" i="99" s="1"/>
  <c r="E340" i="99"/>
  <c r="G340" i="99" s="1"/>
  <c r="E332" i="99"/>
  <c r="G332" i="99" s="1"/>
  <c r="E327" i="99"/>
  <c r="G327" i="99" s="1"/>
  <c r="E325" i="99"/>
  <c r="G325" i="99" s="1"/>
  <c r="E323" i="99"/>
  <c r="G323" i="99" s="1"/>
  <c r="E321" i="99"/>
  <c r="G321" i="99" s="1"/>
  <c r="E319" i="99"/>
  <c r="G319" i="99" s="1"/>
  <c r="E317" i="99"/>
  <c r="G317" i="99" s="1"/>
  <c r="E315" i="99"/>
  <c r="G315" i="99" s="1"/>
  <c r="E313" i="99"/>
  <c r="G313" i="99" s="1"/>
  <c r="F306" i="99" a="1"/>
  <c r="F306" i="99" s="1"/>
  <c r="E289" i="99"/>
  <c r="G289" i="99" s="1"/>
  <c r="F289" i="99" a="1"/>
  <c r="F289" i="99" s="1"/>
  <c r="H289" i="99" a="1"/>
  <c r="H289" i="99" s="1"/>
  <c r="E281" i="99"/>
  <c r="G281" i="99" s="1"/>
  <c r="F281" i="99" a="1"/>
  <c r="F281" i="99" s="1"/>
  <c r="H281" i="99" a="1"/>
  <c r="H281" i="99" s="1"/>
  <c r="E224" i="99"/>
  <c r="G224" i="99" s="1"/>
  <c r="F224" i="99" a="1"/>
  <c r="F224" i="99" s="1"/>
  <c r="H224" i="99" a="1"/>
  <c r="H224" i="99" s="1"/>
  <c r="F221" i="99" a="1"/>
  <c r="F221" i="99" s="1"/>
  <c r="E218" i="99"/>
  <c r="G218" i="99" s="1"/>
  <c r="F213" i="99" a="1"/>
  <c r="F213" i="99" s="1"/>
  <c r="H118" i="99" a="1"/>
  <c r="H118" i="99" s="1"/>
  <c r="E118" i="99"/>
  <c r="G118" i="99" s="1"/>
  <c r="F118" i="99" a="1"/>
  <c r="F118" i="99" s="1"/>
  <c r="F284" i="99" a="1"/>
  <c r="F284" i="99" s="1"/>
  <c r="F278" i="99" a="1"/>
  <c r="F278" i="99" s="1"/>
  <c r="F274" i="99" a="1"/>
  <c r="F274" i="99" s="1"/>
  <c r="F270" i="99" a="1"/>
  <c r="F270" i="99" s="1"/>
  <c r="F266" i="99" a="1"/>
  <c r="F266" i="99" s="1"/>
  <c r="F262" i="99" a="1"/>
  <c r="F262" i="99" s="1"/>
  <c r="F258" i="99" a="1"/>
  <c r="F258" i="99" s="1"/>
  <c r="F254" i="99" a="1"/>
  <c r="F254" i="99" s="1"/>
  <c r="E209" i="99"/>
  <c r="G209" i="99" s="1"/>
  <c r="F209" i="99" a="1"/>
  <c r="F209" i="99" s="1"/>
  <c r="F310" i="99" a="1"/>
  <c r="F310" i="99" s="1"/>
  <c r="F302" i="99" a="1"/>
  <c r="F302" i="99" s="1"/>
  <c r="F294" i="99" a="1"/>
  <c r="F294" i="99" s="1"/>
  <c r="F286" i="99" a="1"/>
  <c r="F286" i="99" s="1"/>
  <c r="F279" i="99" a="1"/>
  <c r="F279" i="99" s="1"/>
  <c r="F275" i="99" a="1"/>
  <c r="F275" i="99" s="1"/>
  <c r="F271" i="99" a="1"/>
  <c r="F271" i="99" s="1"/>
  <c r="F267" i="99" a="1"/>
  <c r="F267" i="99" s="1"/>
  <c r="F263" i="99" a="1"/>
  <c r="F263" i="99" s="1"/>
  <c r="F259" i="99" a="1"/>
  <c r="F259" i="99" s="1"/>
  <c r="F255" i="99" a="1"/>
  <c r="F255" i="99" s="1"/>
  <c r="F251" i="99" a="1"/>
  <c r="F251" i="99" s="1"/>
  <c r="F247" i="99" a="1"/>
  <c r="F247" i="99" s="1"/>
  <c r="F243" i="99" a="1"/>
  <c r="F243" i="99" s="1"/>
  <c r="F239" i="99" a="1"/>
  <c r="F239" i="99" s="1"/>
  <c r="F235" i="99" a="1"/>
  <c r="F235" i="99" s="1"/>
  <c r="H217" i="99" a="1"/>
  <c r="H217" i="99" s="1"/>
  <c r="H205" i="99" a="1"/>
  <c r="H205" i="99" s="1"/>
  <c r="F195" i="99" a="1"/>
  <c r="F195" i="99" s="1"/>
  <c r="H290" i="99" a="1"/>
  <c r="H290" i="99" s="1"/>
  <c r="H282" i="99" a="1"/>
  <c r="H282" i="99" s="1"/>
  <c r="H277" i="99" a="1"/>
  <c r="H277" i="99" s="1"/>
  <c r="H273" i="99" a="1"/>
  <c r="H273" i="99" s="1"/>
  <c r="H269" i="99" a="1"/>
  <c r="H269" i="99" s="1"/>
  <c r="H265" i="99" a="1"/>
  <c r="H265" i="99" s="1"/>
  <c r="H261" i="99" a="1"/>
  <c r="H261" i="99" s="1"/>
  <c r="H257" i="99" a="1"/>
  <c r="H257" i="99" s="1"/>
  <c r="H253" i="99" a="1"/>
  <c r="H253" i="99" s="1"/>
  <c r="H249" i="99" a="1"/>
  <c r="H249" i="99" s="1"/>
  <c r="H245" i="99" a="1"/>
  <c r="H245" i="99" s="1"/>
  <c r="H241" i="99" a="1"/>
  <c r="H241" i="99" s="1"/>
  <c r="H237" i="99" a="1"/>
  <c r="H237" i="99" s="1"/>
  <c r="H233" i="99" a="1"/>
  <c r="H233" i="99" s="1"/>
  <c r="H229" i="99" a="1"/>
  <c r="H229" i="99" s="1"/>
  <c r="E217" i="99"/>
  <c r="G217" i="99" s="1"/>
  <c r="F202" i="99" a="1"/>
  <c r="F202" i="99" s="1"/>
  <c r="H202" i="99" a="1"/>
  <c r="H202" i="99" s="1"/>
  <c r="E195" i="99"/>
  <c r="G195" i="99" s="1"/>
  <c r="E193" i="99"/>
  <c r="G193" i="99" s="1"/>
  <c r="F193" i="99" a="1"/>
  <c r="F193" i="99" s="1"/>
  <c r="H307" i="99" a="1"/>
  <c r="H307" i="99" s="1"/>
  <c r="F304" i="99" a="1"/>
  <c r="F304" i="99" s="1"/>
  <c r="H299" i="99" a="1"/>
  <c r="H299" i="99" s="1"/>
  <c r="F296" i="99" a="1"/>
  <c r="F296" i="99" s="1"/>
  <c r="H291" i="99" a="1"/>
  <c r="H291" i="99" s="1"/>
  <c r="F288" i="99" a="1"/>
  <c r="F288" i="99" s="1"/>
  <c r="H283" i="99" a="1"/>
  <c r="H283" i="99" s="1"/>
  <c r="F280" i="99" a="1"/>
  <c r="F280" i="99" s="1"/>
  <c r="F276" i="99" a="1"/>
  <c r="F276" i="99" s="1"/>
  <c r="F272" i="99" a="1"/>
  <c r="F272" i="99" s="1"/>
  <c r="F268" i="99" a="1"/>
  <c r="F268" i="99" s="1"/>
  <c r="F264" i="99" a="1"/>
  <c r="F264" i="99" s="1"/>
  <c r="H284" i="99" a="1"/>
  <c r="H284" i="99" s="1"/>
  <c r="H278" i="99" a="1"/>
  <c r="H278" i="99" s="1"/>
  <c r="H274" i="99" a="1"/>
  <c r="H274" i="99" s="1"/>
  <c r="H270" i="99" a="1"/>
  <c r="H270" i="99" s="1"/>
  <c r="H266" i="99" a="1"/>
  <c r="H266" i="99" s="1"/>
  <c r="H262" i="99" a="1"/>
  <c r="H262" i="99" s="1"/>
  <c r="H258" i="99" a="1"/>
  <c r="H258" i="99" s="1"/>
  <c r="H254" i="99" a="1"/>
  <c r="H254" i="99" s="1"/>
  <c r="H250" i="99" a="1"/>
  <c r="H250" i="99" s="1"/>
  <c r="H246" i="99" a="1"/>
  <c r="H246" i="99" s="1"/>
  <c r="H242" i="99" a="1"/>
  <c r="H242" i="99" s="1"/>
  <c r="H238" i="99" a="1"/>
  <c r="H238" i="99" s="1"/>
  <c r="H234" i="99" a="1"/>
  <c r="H234" i="99" s="1"/>
  <c r="H230" i="99" a="1"/>
  <c r="H230" i="99" s="1"/>
  <c r="H221" i="99" a="1"/>
  <c r="H221" i="99" s="1"/>
  <c r="H213" i="99" a="1"/>
  <c r="H213" i="99" s="1"/>
  <c r="H216" i="99" a="1"/>
  <c r="H216" i="99" s="1"/>
  <c r="H208" i="99" a="1"/>
  <c r="H208" i="99" s="1"/>
  <c r="H200" i="99" a="1"/>
  <c r="H200" i="99" s="1"/>
  <c r="H192" i="99" a="1"/>
  <c r="H192" i="99" s="1"/>
  <c r="E182" i="99"/>
  <c r="G182" i="99" s="1"/>
  <c r="E174" i="99"/>
  <c r="G174" i="99" s="1"/>
  <c r="E141" i="99"/>
  <c r="G141" i="99" s="1"/>
  <c r="F141" i="99" a="1"/>
  <c r="F141" i="99" s="1"/>
  <c r="H141" i="99" a="1"/>
  <c r="H141" i="99" s="1"/>
  <c r="E87" i="99"/>
  <c r="G87" i="99" s="1"/>
  <c r="F87" i="99" a="1"/>
  <c r="F87" i="99" s="1"/>
  <c r="H87" i="99" a="1"/>
  <c r="H87" i="99" s="1"/>
  <c r="E170" i="99"/>
  <c r="G170" i="99" s="1"/>
  <c r="F170" i="99" a="1"/>
  <c r="F170" i="99" s="1"/>
  <c r="E165" i="99"/>
  <c r="G165" i="99" s="1"/>
  <c r="H165" i="99" a="1"/>
  <c r="H165" i="99" s="1"/>
  <c r="E134" i="99"/>
  <c r="G134" i="99" s="1"/>
  <c r="F134" i="99" a="1"/>
  <c r="F134" i="99" s="1"/>
  <c r="H134" i="99" a="1"/>
  <c r="H134" i="99" s="1"/>
  <c r="F216" i="99" a="1"/>
  <c r="F216" i="99" s="1"/>
  <c r="F208" i="99" a="1"/>
  <c r="F208" i="99" s="1"/>
  <c r="F200" i="99" a="1"/>
  <c r="F200" i="99" s="1"/>
  <c r="H194" i="99" a="1"/>
  <c r="H194" i="99" s="1"/>
  <c r="F192" i="99" a="1"/>
  <c r="F192" i="99" s="1"/>
  <c r="H181" i="99" a="1"/>
  <c r="H181" i="99" s="1"/>
  <c r="H178" i="99" a="1"/>
  <c r="H178" i="99" s="1"/>
  <c r="E162" i="99"/>
  <c r="G162" i="99" s="1"/>
  <c r="F162" i="99" a="1"/>
  <c r="F162" i="99" s="1"/>
  <c r="H162" i="99" a="1"/>
  <c r="H162" i="99" s="1"/>
  <c r="E149" i="99"/>
  <c r="G149" i="99" s="1"/>
  <c r="F149" i="99" a="1"/>
  <c r="F149" i="99" s="1"/>
  <c r="H149" i="99" a="1"/>
  <c r="H149" i="99" s="1"/>
  <c r="H104" i="99" a="1"/>
  <c r="H104" i="99" s="1"/>
  <c r="E104" i="99"/>
  <c r="G104" i="99" s="1"/>
  <c r="F104" i="99" a="1"/>
  <c r="F104" i="99" s="1"/>
  <c r="E178" i="99"/>
  <c r="G178" i="99" s="1"/>
  <c r="E173" i="99"/>
  <c r="G173" i="99" s="1"/>
  <c r="H173" i="99" a="1"/>
  <c r="H173" i="99" s="1"/>
  <c r="F171" i="99" a="1"/>
  <c r="F171" i="99" s="1"/>
  <c r="H171" i="99" a="1"/>
  <c r="H171" i="99" s="1"/>
  <c r="H182" i="99" a="1"/>
  <c r="H182" i="99" s="1"/>
  <c r="H174" i="99" a="1"/>
  <c r="H174" i="99" s="1"/>
  <c r="E157" i="99"/>
  <c r="G157" i="99" s="1"/>
  <c r="F157" i="99" a="1"/>
  <c r="F157" i="99" s="1"/>
  <c r="H157" i="99" a="1"/>
  <c r="H157" i="99" s="1"/>
  <c r="E128" i="99"/>
  <c r="G128" i="99" s="1"/>
  <c r="F128" i="99" a="1"/>
  <c r="F128" i="99" s="1"/>
  <c r="H128" i="99" a="1"/>
  <c r="H128" i="99" s="1"/>
  <c r="H154" i="99" a="1"/>
  <c r="H154" i="99" s="1"/>
  <c r="H146" i="99" a="1"/>
  <c r="H146" i="99" s="1"/>
  <c r="H138" i="99" a="1"/>
  <c r="H138" i="99" s="1"/>
  <c r="E132" i="99"/>
  <c r="G132" i="99" s="1"/>
  <c r="F132" i="99" a="1"/>
  <c r="F132" i="99" s="1"/>
  <c r="E116" i="99"/>
  <c r="G116" i="99" s="1"/>
  <c r="F116" i="99" a="1"/>
  <c r="F116" i="99" s="1"/>
  <c r="H113" i="99" a="1"/>
  <c r="H113" i="99" s="1"/>
  <c r="F113" i="99" a="1"/>
  <c r="F113" i="99" s="1"/>
  <c r="E102" i="99"/>
  <c r="G102" i="99" s="1"/>
  <c r="F102" i="99" a="1"/>
  <c r="F102" i="99" s="1"/>
  <c r="H102" i="99" a="1"/>
  <c r="H102" i="99" s="1"/>
  <c r="E75" i="99"/>
  <c r="G75" i="99" s="1"/>
  <c r="F75" i="99" a="1"/>
  <c r="F75" i="99" s="1"/>
  <c r="H75" i="99" a="1"/>
  <c r="H75" i="99" s="1"/>
  <c r="F66" i="99" a="1"/>
  <c r="F66" i="99" s="1"/>
  <c r="H66" i="99" a="1"/>
  <c r="H66" i="99" s="1"/>
  <c r="E66" i="99"/>
  <c r="G66" i="99" s="1"/>
  <c r="F177" i="99" a="1"/>
  <c r="F177" i="99" s="1"/>
  <c r="E176" i="99"/>
  <c r="G176" i="99" s="1"/>
  <c r="F169" i="99" a="1"/>
  <c r="F169" i="99" s="1"/>
  <c r="E168" i="99"/>
  <c r="G168" i="99" s="1"/>
  <c r="H163" i="99" a="1"/>
  <c r="H163" i="99" s="1"/>
  <c r="F161" i="99" a="1"/>
  <c r="F161" i="99" s="1"/>
  <c r="E160" i="99"/>
  <c r="G160" i="99" s="1"/>
  <c r="H155" i="99" a="1"/>
  <c r="H155" i="99" s="1"/>
  <c r="F153" i="99" a="1"/>
  <c r="F153" i="99" s="1"/>
  <c r="E152" i="99"/>
  <c r="G152" i="99" s="1"/>
  <c r="H147" i="99" a="1"/>
  <c r="H147" i="99" s="1"/>
  <c r="F145" i="99" a="1"/>
  <c r="F145" i="99" s="1"/>
  <c r="E144" i="99"/>
  <c r="G144" i="99" s="1"/>
  <c r="H139" i="99" a="1"/>
  <c r="H139" i="99" s="1"/>
  <c r="F137" i="99" a="1"/>
  <c r="F137" i="99" s="1"/>
  <c r="E136" i="99"/>
  <c r="G136" i="99" s="1"/>
  <c r="E129" i="99"/>
  <c r="G129" i="99" s="1"/>
  <c r="F126" i="99" a="1"/>
  <c r="F126" i="99" s="1"/>
  <c r="F154" i="99" a="1"/>
  <c r="F154" i="99" s="1"/>
  <c r="F146" i="99" a="1"/>
  <c r="F146" i="99" s="1"/>
  <c r="F138" i="99" a="1"/>
  <c r="F138" i="99" s="1"/>
  <c r="H133" i="99" a="1"/>
  <c r="H133" i="99" s="1"/>
  <c r="E126" i="99"/>
  <c r="G126" i="99" s="1"/>
  <c r="F120" i="99" a="1"/>
  <c r="F120" i="99" s="1"/>
  <c r="H112" i="99" a="1"/>
  <c r="H112" i="99" s="1"/>
  <c r="E133" i="99"/>
  <c r="G133" i="99" s="1"/>
  <c r="H121" i="99" a="1"/>
  <c r="H121" i="99" s="1"/>
  <c r="F112" i="99" a="1"/>
  <c r="F112" i="99" s="1"/>
  <c r="E94" i="99"/>
  <c r="G94" i="99" s="1"/>
  <c r="F94" i="99" a="1"/>
  <c r="F94" i="99" s="1"/>
  <c r="H94" i="99" a="1"/>
  <c r="H94" i="99" s="1"/>
  <c r="E82" i="99"/>
  <c r="G82" i="99" s="1"/>
  <c r="F82" i="99" a="1"/>
  <c r="F82" i="99" s="1"/>
  <c r="H82" i="99" a="1"/>
  <c r="H82" i="99" s="1"/>
  <c r="F48" i="99" a="1"/>
  <c r="F48" i="99" s="1"/>
  <c r="H48" i="99" a="1"/>
  <c r="H48" i="99" s="1"/>
  <c r="E48" i="99"/>
  <c r="G48" i="99" s="1"/>
  <c r="E124" i="99"/>
  <c r="G124" i="99" s="1"/>
  <c r="F124" i="99" a="1"/>
  <c r="F124" i="99" s="1"/>
  <c r="F70" i="99" a="1"/>
  <c r="F70" i="99" s="1"/>
  <c r="E70" i="99"/>
  <c r="G70" i="99" s="1"/>
  <c r="H70" i="99" a="1"/>
  <c r="H70" i="99" s="1"/>
  <c r="E110" i="99"/>
  <c r="G110" i="99" s="1"/>
  <c r="H110" i="99" a="1"/>
  <c r="H110" i="99" s="1"/>
  <c r="F24" i="99" a="1"/>
  <c r="F24" i="99" s="1"/>
  <c r="H24" i="99" a="1"/>
  <c r="H24" i="99" s="1"/>
  <c r="E24" i="99"/>
  <c r="G24" i="99" s="1"/>
  <c r="H132" i="99" a="1"/>
  <c r="H132" i="99" s="1"/>
  <c r="H125" i="99" a="1"/>
  <c r="H125" i="99" s="1"/>
  <c r="H116" i="99" a="1"/>
  <c r="H116" i="99" s="1"/>
  <c r="F105" i="99" a="1"/>
  <c r="F105" i="99" s="1"/>
  <c r="F97" i="99" a="1"/>
  <c r="F97" i="99" s="1"/>
  <c r="E96" i="99"/>
  <c r="G96" i="99" s="1"/>
  <c r="F89" i="99" a="1"/>
  <c r="F89" i="99" s="1"/>
  <c r="E88" i="99"/>
  <c r="G88" i="99" s="1"/>
  <c r="E83" i="99"/>
  <c r="G83" i="99" s="1"/>
  <c r="E80" i="99"/>
  <c r="G80" i="99" s="1"/>
  <c r="F73" i="99" a="1"/>
  <c r="F73" i="99" s="1"/>
  <c r="F63" i="99" a="1"/>
  <c r="F63" i="99" s="1"/>
  <c r="H63" i="99" a="1"/>
  <c r="H63" i="99" s="1"/>
  <c r="E63" i="99"/>
  <c r="G63" i="99" s="1"/>
  <c r="F56" i="99" a="1"/>
  <c r="F56" i="99" s="1"/>
  <c r="H56" i="99" a="1"/>
  <c r="H56" i="99" s="1"/>
  <c r="E56" i="99"/>
  <c r="G56" i="99" s="1"/>
  <c r="F58" i="99" a="1"/>
  <c r="F58" i="99" s="1"/>
  <c r="H58" i="99" a="1"/>
  <c r="H58" i="99" s="1"/>
  <c r="F50" i="99" a="1"/>
  <c r="F50" i="99" s="1"/>
  <c r="H50" i="99" a="1"/>
  <c r="H50" i="99" s="1"/>
  <c r="E50" i="99"/>
  <c r="G50" i="99" s="1"/>
  <c r="F8" i="99" a="1"/>
  <c r="F8" i="99" s="1"/>
  <c r="H8" i="99" a="1"/>
  <c r="H8" i="99" s="1"/>
  <c r="E8" i="99"/>
  <c r="G8" i="99" s="1"/>
  <c r="H86" i="99" a="1"/>
  <c r="H86" i="99" s="1"/>
  <c r="F55" i="99" a="1"/>
  <c r="F55" i="99" s="1"/>
  <c r="H55" i="99" a="1"/>
  <c r="H55" i="99" s="1"/>
  <c r="E55" i="99"/>
  <c r="G55" i="99" s="1"/>
  <c r="F32" i="99" a="1"/>
  <c r="F32" i="99" s="1"/>
  <c r="H32" i="99" a="1"/>
  <c r="H32" i="99" s="1"/>
  <c r="E32" i="99"/>
  <c r="G32" i="99" s="1"/>
  <c r="F108" i="99" a="1"/>
  <c r="F108" i="99" s="1"/>
  <c r="F100" i="99" a="1"/>
  <c r="F100" i="99" s="1"/>
  <c r="F92" i="99" a="1"/>
  <c r="F92" i="99" s="1"/>
  <c r="E78" i="99"/>
  <c r="G78" i="99" s="1"/>
  <c r="F78" i="99" a="1"/>
  <c r="F78" i="99" s="1"/>
  <c r="E86" i="99"/>
  <c r="G86" i="99" s="1"/>
  <c r="H79" i="99" a="1"/>
  <c r="H79" i="99" s="1"/>
  <c r="F16" i="99" a="1"/>
  <c r="F16" i="99" s="1"/>
  <c r="H16" i="99" a="1"/>
  <c r="H16" i="99" s="1"/>
  <c r="E16" i="99"/>
  <c r="G16" i="99" s="1"/>
  <c r="F40" i="99" a="1"/>
  <c r="F40" i="99" s="1"/>
  <c r="H40" i="99" a="1"/>
  <c r="H40" i="99" s="1"/>
  <c r="E40" i="99"/>
  <c r="G40" i="99" s="1"/>
  <c r="F64" i="99" a="1"/>
  <c r="F64" i="99" s="1"/>
  <c r="H64" i="99" a="1"/>
  <c r="H64" i="99" s="1"/>
  <c r="E64" i="99"/>
  <c r="G64" i="99" s="1"/>
  <c r="H72" i="99" a="1"/>
  <c r="H72" i="99" s="1"/>
  <c r="E71" i="99"/>
  <c r="G71" i="99" s="1"/>
  <c r="H68" i="99" a="1"/>
  <c r="H68" i="99" s="1"/>
  <c r="F67" i="99" a="1"/>
  <c r="F67" i="99" s="1"/>
  <c r="H67" i="99" a="1"/>
  <c r="H67" i="99" s="1"/>
  <c r="F59" i="99" a="1"/>
  <c r="F59" i="99" s="1"/>
  <c r="H59" i="99" a="1"/>
  <c r="H59" i="99" s="1"/>
  <c r="F51" i="99" a="1"/>
  <c r="F51" i="99" s="1"/>
  <c r="H51" i="99" a="1"/>
  <c r="H51" i="99" s="1"/>
  <c r="F43" i="99" a="1"/>
  <c r="F43" i="99" s="1"/>
  <c r="H43" i="99" a="1"/>
  <c r="H43" i="99" s="1"/>
  <c r="F35" i="99" a="1"/>
  <c r="F35" i="99" s="1"/>
  <c r="H35" i="99" a="1"/>
  <c r="H35" i="99" s="1"/>
  <c r="F27" i="99" a="1"/>
  <c r="F27" i="99" s="1"/>
  <c r="H27" i="99" a="1"/>
  <c r="H27" i="99" s="1"/>
  <c r="F19" i="99" a="1"/>
  <c r="F19" i="99" s="1"/>
  <c r="H19" i="99" a="1"/>
  <c r="H19" i="99" s="1"/>
  <c r="F11" i="99" a="1"/>
  <c r="F11" i="99" s="1"/>
  <c r="H11" i="99" a="1"/>
  <c r="H11" i="99" s="1"/>
  <c r="F62" i="99" a="1"/>
  <c r="F62" i="99" s="1"/>
  <c r="H62" i="99" a="1"/>
  <c r="H62" i="99" s="1"/>
  <c r="F54" i="99" a="1"/>
  <c r="F54" i="99" s="1"/>
  <c r="H54" i="99" a="1"/>
  <c r="H54" i="99" s="1"/>
  <c r="F46" i="99" a="1"/>
  <c r="F46" i="99" s="1"/>
  <c r="H46" i="99" a="1"/>
  <c r="H46" i="99" s="1"/>
  <c r="F38" i="99" a="1"/>
  <c r="F38" i="99" s="1"/>
  <c r="H38" i="99" a="1"/>
  <c r="H38" i="99" s="1"/>
  <c r="F30" i="99" a="1"/>
  <c r="F30" i="99" s="1"/>
  <c r="H30" i="99" a="1"/>
  <c r="H30" i="99" s="1"/>
  <c r="F22" i="99" a="1"/>
  <c r="F22" i="99" s="1"/>
  <c r="H22" i="99" a="1"/>
  <c r="H22" i="99" s="1"/>
  <c r="F14" i="99" a="1"/>
  <c r="F14" i="99" s="1"/>
  <c r="H14" i="99" a="1"/>
  <c r="H14" i="99" s="1"/>
  <c r="F6" i="99" a="1"/>
  <c r="F6" i="99" s="1"/>
  <c r="H6" i="99" a="1"/>
  <c r="H6" i="99" s="1"/>
  <c r="F4" i="99" a="1"/>
  <c r="F4" i="99" s="1"/>
  <c r="H4" i="99" a="1"/>
  <c r="H4" i="99" s="1"/>
  <c r="F65" i="99" a="1"/>
  <c r="F65" i="99" s="1"/>
  <c r="H65" i="99" a="1"/>
  <c r="H65" i="99" s="1"/>
  <c r="F57" i="99" a="1"/>
  <c r="F57" i="99" s="1"/>
  <c r="H57" i="99" a="1"/>
  <c r="H57" i="99" s="1"/>
  <c r="F49" i="99" a="1"/>
  <c r="F49" i="99" s="1"/>
  <c r="H49" i="99" a="1"/>
  <c r="H49" i="99" s="1"/>
  <c r="F41" i="99" a="1"/>
  <c r="F41" i="99" s="1"/>
  <c r="H41" i="99" a="1"/>
  <c r="H41" i="99" s="1"/>
  <c r="F33" i="99" a="1"/>
  <c r="F33" i="99" s="1"/>
  <c r="H33" i="99" a="1"/>
  <c r="H33" i="99" s="1"/>
  <c r="F25" i="99" a="1"/>
  <c r="F25" i="99" s="1"/>
  <c r="H25" i="99" a="1"/>
  <c r="H25" i="99" s="1"/>
  <c r="F17" i="99" a="1"/>
  <c r="F17" i="99" s="1"/>
  <c r="H17" i="99" a="1"/>
  <c r="H17" i="99" s="1"/>
  <c r="F9" i="99" a="1"/>
  <c r="F9" i="99" s="1"/>
  <c r="H9" i="99" a="1"/>
  <c r="H9" i="99" s="1"/>
  <c r="F60" i="99" a="1"/>
  <c r="F60" i="99" s="1"/>
  <c r="H60" i="99" a="1"/>
  <c r="H60" i="99" s="1"/>
  <c r="F52" i="99" a="1"/>
  <c r="F52" i="99" s="1"/>
  <c r="H52" i="99" a="1"/>
  <c r="H52" i="99" s="1"/>
  <c r="F44" i="99" a="1"/>
  <c r="F44" i="99" s="1"/>
  <c r="H44" i="99" a="1"/>
  <c r="H44" i="99" s="1"/>
  <c r="F36" i="99" a="1"/>
  <c r="F36" i="99" s="1"/>
  <c r="H36" i="99" a="1"/>
  <c r="H36" i="99" s="1"/>
  <c r="F28" i="99" a="1"/>
  <c r="F28" i="99" s="1"/>
  <c r="H28" i="99" a="1"/>
  <c r="H28" i="99" s="1"/>
  <c r="F20" i="99" a="1"/>
  <c r="F20" i="99" s="1"/>
  <c r="H20" i="99" a="1"/>
  <c r="H20" i="99" s="1"/>
  <c r="F12" i="99" a="1"/>
  <c r="F12" i="99" s="1"/>
  <c r="H12" i="99" a="1"/>
  <c r="H12" i="99" s="1"/>
  <c r="F47" i="99" a="1"/>
  <c r="F47" i="99" s="1"/>
  <c r="H47" i="99" a="1"/>
  <c r="H47" i="99" s="1"/>
  <c r="F39" i="99" a="1"/>
  <c r="F39" i="99" s="1"/>
  <c r="H39" i="99" a="1"/>
  <c r="H39" i="99" s="1"/>
  <c r="F31" i="99" a="1"/>
  <c r="F31" i="99" s="1"/>
  <c r="H31" i="99" a="1"/>
  <c r="H31" i="99" s="1"/>
  <c r="F23" i="99" a="1"/>
  <c r="F23" i="99" s="1"/>
  <c r="H23" i="99" a="1"/>
  <c r="H23" i="99" s="1"/>
  <c r="F15" i="99" a="1"/>
  <c r="F15" i="99" s="1"/>
  <c r="H15" i="99" a="1"/>
  <c r="H15" i="99" s="1"/>
  <c r="F7" i="99" a="1"/>
  <c r="F7" i="99" s="1"/>
  <c r="H7" i="99" a="1"/>
  <c r="H7" i="99" s="1"/>
  <c r="F42" i="99" a="1"/>
  <c r="F42" i="99" s="1"/>
  <c r="H42" i="99" a="1"/>
  <c r="H42" i="99" s="1"/>
  <c r="F34" i="99" a="1"/>
  <c r="F34" i="99" s="1"/>
  <c r="H34" i="99" a="1"/>
  <c r="H34" i="99" s="1"/>
  <c r="F26" i="99" a="1"/>
  <c r="F26" i="99" s="1"/>
  <c r="H26" i="99" a="1"/>
  <c r="H26" i="99" s="1"/>
  <c r="F18" i="99" a="1"/>
  <c r="F18" i="99" s="1"/>
  <c r="H18" i="99" a="1"/>
  <c r="H18" i="99" s="1"/>
  <c r="F10" i="99" a="1"/>
  <c r="F10" i="99" s="1"/>
  <c r="H10" i="99" a="1"/>
  <c r="H10" i="99" s="1"/>
  <c r="F5" i="99" a="1"/>
  <c r="F5" i="99" s="1"/>
  <c r="H5" i="99" a="1"/>
  <c r="H5" i="99" s="1"/>
  <c r="F3" i="99" a="1"/>
  <c r="F3" i="99" s="1"/>
  <c r="H3" i="99" a="1"/>
  <c r="H3" i="99" s="1"/>
  <c r="F61" i="99" a="1"/>
  <c r="F61" i="99" s="1"/>
  <c r="H61" i="99" a="1"/>
  <c r="H61" i="99" s="1"/>
  <c r="F53" i="99" a="1"/>
  <c r="F53" i="99" s="1"/>
  <c r="H53" i="99" a="1"/>
  <c r="H53" i="99" s="1"/>
  <c r="F45" i="99" a="1"/>
  <c r="F45" i="99" s="1"/>
  <c r="H45" i="99" a="1"/>
  <c r="H45" i="99" s="1"/>
  <c r="F37" i="99" a="1"/>
  <c r="F37" i="99" s="1"/>
  <c r="H37" i="99" a="1"/>
  <c r="H37" i="99" s="1"/>
  <c r="F29" i="99" a="1"/>
  <c r="F29" i="99" s="1"/>
  <c r="H29" i="99" a="1"/>
  <c r="H29" i="99" s="1"/>
  <c r="F21" i="99" a="1"/>
  <c r="F21" i="99" s="1"/>
  <c r="H21" i="99" a="1"/>
  <c r="H21" i="99" s="1"/>
  <c r="F13" i="99" a="1"/>
  <c r="F13" i="99" s="1"/>
  <c r="H13" i="99" a="1"/>
  <c r="H13" i="99" s="1"/>
  <c r="H226" i="100" a="1"/>
  <c r="H226" i="100" s="1"/>
  <c r="E226" i="100"/>
  <c r="G226" i="100" s="1"/>
  <c r="F226" i="100" a="1"/>
  <c r="F226" i="100" s="1"/>
  <c r="F241" i="100" a="1"/>
  <c r="F241" i="100" s="1"/>
  <c r="H241" i="100" a="1"/>
  <c r="H241" i="100" s="1"/>
  <c r="H230" i="100" a="1"/>
  <c r="H230" i="100" s="1"/>
  <c r="E230" i="100"/>
  <c r="G230" i="100" s="1"/>
  <c r="H224" i="100" a="1"/>
  <c r="H224" i="100" s="1"/>
  <c r="E224" i="100"/>
  <c r="G224" i="100" s="1"/>
  <c r="F224" i="100" a="1"/>
  <c r="F224" i="100" s="1"/>
  <c r="F300" i="100" a="1"/>
  <c r="F300" i="100" s="1"/>
  <c r="E299" i="100"/>
  <c r="G299" i="100" s="1"/>
  <c r="F292" i="100" a="1"/>
  <c r="F292" i="100" s="1"/>
  <c r="E291" i="100"/>
  <c r="G291" i="100" s="1"/>
  <c r="F284" i="100" a="1"/>
  <c r="F284" i="100" s="1"/>
  <c r="E283" i="100"/>
  <c r="G283" i="100" s="1"/>
  <c r="F276" i="100" a="1"/>
  <c r="F276" i="100" s="1"/>
  <c r="E275" i="100"/>
  <c r="G275" i="100" s="1"/>
  <c r="F268" i="100" a="1"/>
  <c r="F268" i="100" s="1"/>
  <c r="E267" i="100"/>
  <c r="G267" i="100" s="1"/>
  <c r="H210" i="100" a="1"/>
  <c r="H210" i="100" s="1"/>
  <c r="E210" i="100"/>
  <c r="G210" i="100" s="1"/>
  <c r="H204" i="100" a="1"/>
  <c r="H204" i="100" s="1"/>
  <c r="E204" i="100"/>
  <c r="G204" i="100" s="1"/>
  <c r="E135" i="100"/>
  <c r="G135" i="100" s="1"/>
  <c r="H135" i="100" a="1"/>
  <c r="H135" i="100" s="1"/>
  <c r="F135" i="100" a="1"/>
  <c r="F135" i="100" s="1"/>
  <c r="H304" i="100" a="1"/>
  <c r="H304" i="100" s="1"/>
  <c r="E300" i="100"/>
  <c r="G300" i="100" s="1"/>
  <c r="H296" i="100" a="1"/>
  <c r="H296" i="100" s="1"/>
  <c r="E292" i="100"/>
  <c r="G292" i="100" s="1"/>
  <c r="H288" i="100" a="1"/>
  <c r="H288" i="100" s="1"/>
  <c r="E284" i="100"/>
  <c r="G284" i="100" s="1"/>
  <c r="H280" i="100" a="1"/>
  <c r="H280" i="100" s="1"/>
  <c r="E276" i="100"/>
  <c r="G276" i="100" s="1"/>
  <c r="H272" i="100" a="1"/>
  <c r="H272" i="100" s="1"/>
  <c r="E268" i="100"/>
  <c r="G268" i="100" s="1"/>
  <c r="H264" i="100" a="1"/>
  <c r="H264" i="100" s="1"/>
  <c r="H229" i="100" a="1"/>
  <c r="H229" i="100" s="1"/>
  <c r="E229" i="100"/>
  <c r="G229" i="100" s="1"/>
  <c r="F229" i="100" a="1"/>
  <c r="F229" i="100" s="1"/>
  <c r="E174" i="100"/>
  <c r="G174" i="100" s="1"/>
  <c r="F174" i="100" a="1"/>
  <c r="F174" i="100" s="1"/>
  <c r="H174" i="100" a="1"/>
  <c r="H174" i="100" s="1"/>
  <c r="H366" i="100" a="1"/>
  <c r="H366" i="100" s="1"/>
  <c r="H365" i="100" a="1"/>
  <c r="H365" i="100" s="1"/>
  <c r="H364" i="100" a="1"/>
  <c r="H364" i="100" s="1"/>
  <c r="H363" i="100" a="1"/>
  <c r="H363" i="100" s="1"/>
  <c r="H362" i="100" a="1"/>
  <c r="H362" i="100" s="1"/>
  <c r="H361" i="100" a="1"/>
  <c r="H361" i="100" s="1"/>
  <c r="H360" i="100" a="1"/>
  <c r="H360" i="100" s="1"/>
  <c r="H359" i="100" a="1"/>
  <c r="H359" i="100" s="1"/>
  <c r="H358" i="100" a="1"/>
  <c r="H358" i="100" s="1"/>
  <c r="H357" i="100" a="1"/>
  <c r="H357" i="100" s="1"/>
  <c r="H356" i="100" a="1"/>
  <c r="H356" i="100" s="1"/>
  <c r="H355" i="100" a="1"/>
  <c r="H355" i="100" s="1"/>
  <c r="H354" i="100" a="1"/>
  <c r="H354" i="100" s="1"/>
  <c r="H353" i="100" a="1"/>
  <c r="H353" i="100" s="1"/>
  <c r="H352" i="100" a="1"/>
  <c r="H352" i="100" s="1"/>
  <c r="H351" i="100" a="1"/>
  <c r="H351" i="100" s="1"/>
  <c r="H350" i="100" a="1"/>
  <c r="H350" i="100" s="1"/>
  <c r="H349" i="100" a="1"/>
  <c r="H349" i="100" s="1"/>
  <c r="H348" i="100" a="1"/>
  <c r="H348" i="100" s="1"/>
  <c r="H347" i="100" a="1"/>
  <c r="H347" i="100" s="1"/>
  <c r="H346" i="100" a="1"/>
  <c r="H346" i="100" s="1"/>
  <c r="H345" i="100" a="1"/>
  <c r="H345" i="100" s="1"/>
  <c r="H344" i="100" a="1"/>
  <c r="H344" i="100" s="1"/>
  <c r="H343" i="100" a="1"/>
  <c r="H343" i="100" s="1"/>
  <c r="H342" i="100" a="1"/>
  <c r="H342" i="100" s="1"/>
  <c r="H341" i="100" a="1"/>
  <c r="H341" i="100" s="1"/>
  <c r="H340" i="100" a="1"/>
  <c r="H340" i="100" s="1"/>
  <c r="H339" i="100" a="1"/>
  <c r="H339" i="100" s="1"/>
  <c r="H338" i="100" a="1"/>
  <c r="H338" i="100" s="1"/>
  <c r="H337" i="100" a="1"/>
  <c r="H337" i="100" s="1"/>
  <c r="H336" i="100" a="1"/>
  <c r="H336" i="100" s="1"/>
  <c r="H335" i="100" a="1"/>
  <c r="H335" i="100" s="1"/>
  <c r="H334" i="100" a="1"/>
  <c r="H334" i="100" s="1"/>
  <c r="H333" i="100" a="1"/>
  <c r="H333" i="100" s="1"/>
  <c r="H332" i="100" a="1"/>
  <c r="H332" i="100" s="1"/>
  <c r="H331" i="100" a="1"/>
  <c r="H331" i="100" s="1"/>
  <c r="H330" i="100" a="1"/>
  <c r="H330" i="100" s="1"/>
  <c r="H329" i="100" a="1"/>
  <c r="H329" i="100" s="1"/>
  <c r="H328" i="100" a="1"/>
  <c r="H328" i="100" s="1"/>
  <c r="H327" i="100" a="1"/>
  <c r="H327" i="100" s="1"/>
  <c r="H326" i="100" a="1"/>
  <c r="H326" i="100" s="1"/>
  <c r="H325" i="100" a="1"/>
  <c r="H325" i="100" s="1"/>
  <c r="H324" i="100" a="1"/>
  <c r="H324" i="100" s="1"/>
  <c r="H323" i="100" a="1"/>
  <c r="H323" i="100" s="1"/>
  <c r="H322" i="100" a="1"/>
  <c r="H322" i="100" s="1"/>
  <c r="H321" i="100" a="1"/>
  <c r="H321" i="100" s="1"/>
  <c r="H320" i="100" a="1"/>
  <c r="H320" i="100" s="1"/>
  <c r="H319" i="100" a="1"/>
  <c r="H319" i="100" s="1"/>
  <c r="H318" i="100" a="1"/>
  <c r="H318" i="100" s="1"/>
  <c r="H317" i="100" a="1"/>
  <c r="H317" i="100" s="1"/>
  <c r="H316" i="100" a="1"/>
  <c r="H316" i="100" s="1"/>
  <c r="H315" i="100" a="1"/>
  <c r="H315" i="100" s="1"/>
  <c r="H314" i="100" a="1"/>
  <c r="H314" i="100" s="1"/>
  <c r="H313" i="100" a="1"/>
  <c r="H313" i="100" s="1"/>
  <c r="H312" i="100" a="1"/>
  <c r="H312" i="100" s="1"/>
  <c r="H311" i="100" a="1"/>
  <c r="H311" i="100" s="1"/>
  <c r="H310" i="100" a="1"/>
  <c r="H310" i="100" s="1"/>
  <c r="H309" i="100" a="1"/>
  <c r="H309" i="100" s="1"/>
  <c r="H308" i="100" a="1"/>
  <c r="H308" i="100" s="1"/>
  <c r="H307" i="100" a="1"/>
  <c r="H307" i="100" s="1"/>
  <c r="H306" i="100" a="1"/>
  <c r="H306" i="100" s="1"/>
  <c r="H305" i="100" a="1"/>
  <c r="H305" i="100" s="1"/>
  <c r="H297" i="100" a="1"/>
  <c r="H297" i="100" s="1"/>
  <c r="H289" i="100" a="1"/>
  <c r="H289" i="100" s="1"/>
  <c r="H281" i="100" a="1"/>
  <c r="H281" i="100" s="1"/>
  <c r="H273" i="100" a="1"/>
  <c r="H273" i="100" s="1"/>
  <c r="H265" i="100" a="1"/>
  <c r="H265" i="100" s="1"/>
  <c r="F257" i="100" a="1"/>
  <c r="F257" i="100" s="1"/>
  <c r="H257" i="100" a="1"/>
  <c r="H257" i="100" s="1"/>
  <c r="H216" i="100" a="1"/>
  <c r="H216" i="100" s="1"/>
  <c r="E216" i="100"/>
  <c r="G216" i="100" s="1"/>
  <c r="H206" i="100" a="1"/>
  <c r="H206" i="100" s="1"/>
  <c r="F206" i="100" a="1"/>
  <c r="F206" i="100" s="1"/>
  <c r="H199" i="100" a="1"/>
  <c r="H199" i="100" s="1"/>
  <c r="E199" i="100"/>
  <c r="G199" i="100" s="1"/>
  <c r="F199" i="100" a="1"/>
  <c r="F199" i="100" s="1"/>
  <c r="F303" i="100" a="1"/>
  <c r="F303" i="100" s="1"/>
  <c r="F295" i="100" a="1"/>
  <c r="F295" i="100" s="1"/>
  <c r="F287" i="100" a="1"/>
  <c r="F287" i="100" s="1"/>
  <c r="F279" i="100" a="1"/>
  <c r="F279" i="100" s="1"/>
  <c r="F271" i="100" a="1"/>
  <c r="F271" i="100" s="1"/>
  <c r="F263" i="100" a="1"/>
  <c r="F263" i="100" s="1"/>
  <c r="H259" i="100" a="1"/>
  <c r="H259" i="100" s="1"/>
  <c r="H235" i="100" a="1"/>
  <c r="H235" i="100" s="1"/>
  <c r="H213" i="100" a="1"/>
  <c r="H213" i="100" s="1"/>
  <c r="F213" i="100" a="1"/>
  <c r="F213" i="100" s="1"/>
  <c r="E213" i="100"/>
  <c r="G213" i="100" s="1"/>
  <c r="E151" i="100"/>
  <c r="G151" i="100" s="1"/>
  <c r="H151" i="100" a="1"/>
  <c r="H151" i="100" s="1"/>
  <c r="F151" i="100" a="1"/>
  <c r="F151" i="100" s="1"/>
  <c r="F304" i="100" a="1"/>
  <c r="F304" i="100" s="1"/>
  <c r="F296" i="100" a="1"/>
  <c r="F296" i="100" s="1"/>
  <c r="F288" i="100" a="1"/>
  <c r="F288" i="100" s="1"/>
  <c r="F280" i="100" a="1"/>
  <c r="F280" i="100" s="1"/>
  <c r="F272" i="100" a="1"/>
  <c r="F272" i="100" s="1"/>
  <c r="F264" i="100" a="1"/>
  <c r="F264" i="100" s="1"/>
  <c r="H256" i="100" a="1"/>
  <c r="H256" i="100" s="1"/>
  <c r="H253" i="100" a="1"/>
  <c r="H253" i="100" s="1"/>
  <c r="H238" i="100" a="1"/>
  <c r="H238" i="100" s="1"/>
  <c r="H215" i="100" a="1"/>
  <c r="H215" i="100" s="1"/>
  <c r="E215" i="100"/>
  <c r="G215" i="100" s="1"/>
  <c r="F215" i="100" a="1"/>
  <c r="F215" i="100" s="1"/>
  <c r="E167" i="100"/>
  <c r="G167" i="100" s="1"/>
  <c r="H167" i="100" a="1"/>
  <c r="H167" i="100" s="1"/>
  <c r="F167" i="100" a="1"/>
  <c r="F167" i="100" s="1"/>
  <c r="F249" i="100" a="1"/>
  <c r="F249" i="100" s="1"/>
  <c r="H249" i="100" a="1"/>
  <c r="H249" i="100" s="1"/>
  <c r="F235" i="100" a="1"/>
  <c r="F235" i="100" s="1"/>
  <c r="H221" i="100" a="1"/>
  <c r="H221" i="100" s="1"/>
  <c r="F221" i="100" a="1"/>
  <c r="F221" i="100" s="1"/>
  <c r="H233" i="100" a="1"/>
  <c r="H233" i="100" s="1"/>
  <c r="H197" i="100" a="1"/>
  <c r="H197" i="100" s="1"/>
  <c r="F197" i="100" a="1"/>
  <c r="F197" i="100" s="1"/>
  <c r="H189" i="100" a="1"/>
  <c r="H189" i="100" s="1"/>
  <c r="F189" i="100" a="1"/>
  <c r="F189" i="100" s="1"/>
  <c r="E159" i="100"/>
  <c r="G159" i="100" s="1"/>
  <c r="H159" i="100" a="1"/>
  <c r="H159" i="100" s="1"/>
  <c r="F159" i="100" a="1"/>
  <c r="F159" i="100" s="1"/>
  <c r="H244" i="100" a="1"/>
  <c r="H244" i="100" s="1"/>
  <c r="H236" i="100" a="1"/>
  <c r="H236" i="100" s="1"/>
  <c r="F228" i="100" a="1"/>
  <c r="F228" i="100" s="1"/>
  <c r="H227" i="100" a="1"/>
  <c r="H227" i="100" s="1"/>
  <c r="F227" i="100" a="1"/>
  <c r="F227" i="100" s="1"/>
  <c r="E222" i="100"/>
  <c r="G222" i="100" s="1"/>
  <c r="E214" i="100"/>
  <c r="G214" i="100" s="1"/>
  <c r="F207" i="100" a="1"/>
  <c r="F207" i="100" s="1"/>
  <c r="E198" i="100"/>
  <c r="G198" i="100" s="1"/>
  <c r="H218" i="100" a="1"/>
  <c r="H218" i="100" s="1"/>
  <c r="E218" i="100"/>
  <c r="G218" i="100" s="1"/>
  <c r="E207" i="100"/>
  <c r="G207" i="100" s="1"/>
  <c r="H202" i="100" a="1"/>
  <c r="H202" i="100" s="1"/>
  <c r="E202" i="100"/>
  <c r="G202" i="100" s="1"/>
  <c r="F202" i="100" a="1"/>
  <c r="F202" i="100" s="1"/>
  <c r="H196" i="100" a="1"/>
  <c r="H196" i="100" s="1"/>
  <c r="E196" i="100"/>
  <c r="G196" i="100" s="1"/>
  <c r="H186" i="100" a="1"/>
  <c r="H186" i="100" s="1"/>
  <c r="E186" i="100"/>
  <c r="G186" i="100" s="1"/>
  <c r="F186" i="100" a="1"/>
  <c r="F186" i="100" s="1"/>
  <c r="E143" i="100"/>
  <c r="G143" i="100" s="1"/>
  <c r="H143" i="100" a="1"/>
  <c r="H143" i="100" s="1"/>
  <c r="F143" i="100" a="1"/>
  <c r="F143" i="100" s="1"/>
  <c r="H188" i="100" a="1"/>
  <c r="H188" i="100" s="1"/>
  <c r="E188" i="100"/>
  <c r="G188" i="100" s="1"/>
  <c r="E179" i="100"/>
  <c r="G179" i="100" s="1"/>
  <c r="H179" i="100" a="1"/>
  <c r="H179" i="100" s="1"/>
  <c r="F179" i="100" a="1"/>
  <c r="F179" i="100" s="1"/>
  <c r="E130" i="100"/>
  <c r="G130" i="100" s="1"/>
  <c r="H130" i="100" a="1"/>
  <c r="H130" i="100" s="1"/>
  <c r="F130" i="100" a="1"/>
  <c r="F130" i="100" s="1"/>
  <c r="F220" i="100" a="1"/>
  <c r="F220" i="100" s="1"/>
  <c r="H212" i="100" a="1"/>
  <c r="H212" i="100" s="1"/>
  <c r="E212" i="100"/>
  <c r="G212" i="100" s="1"/>
  <c r="H205" i="100" a="1"/>
  <c r="H205" i="100" s="1"/>
  <c r="F205" i="100" a="1"/>
  <c r="F205" i="100" s="1"/>
  <c r="H194" i="100" a="1"/>
  <c r="H194" i="100" s="1"/>
  <c r="E194" i="100"/>
  <c r="G194" i="100" s="1"/>
  <c r="F194" i="100" a="1"/>
  <c r="F194" i="100" s="1"/>
  <c r="F181" i="100" a="1"/>
  <c r="F181" i="100" s="1"/>
  <c r="E180" i="100"/>
  <c r="G180" i="100" s="1"/>
  <c r="H177" i="100" a="1"/>
  <c r="H177" i="100" s="1"/>
  <c r="H172" i="100" a="1"/>
  <c r="H172" i="100" s="1"/>
  <c r="E162" i="100"/>
  <c r="G162" i="100" s="1"/>
  <c r="H162" i="100" a="1"/>
  <c r="H162" i="100" s="1"/>
  <c r="E154" i="100"/>
  <c r="G154" i="100" s="1"/>
  <c r="H154" i="100" a="1"/>
  <c r="H154" i="100" s="1"/>
  <c r="E146" i="100"/>
  <c r="G146" i="100" s="1"/>
  <c r="H146" i="100" a="1"/>
  <c r="H146" i="100" s="1"/>
  <c r="E138" i="100"/>
  <c r="G138" i="100" s="1"/>
  <c r="H138" i="100" a="1"/>
  <c r="H138" i="100" s="1"/>
  <c r="E176" i="100"/>
  <c r="G176" i="100" s="1"/>
  <c r="F176" i="100" a="1"/>
  <c r="F176" i="100" s="1"/>
  <c r="E165" i="100"/>
  <c r="G165" i="100" s="1"/>
  <c r="H165" i="100" a="1"/>
  <c r="H165" i="100" s="1"/>
  <c r="F165" i="100" a="1"/>
  <c r="F165" i="100" s="1"/>
  <c r="E157" i="100"/>
  <c r="G157" i="100" s="1"/>
  <c r="H157" i="100" a="1"/>
  <c r="H157" i="100" s="1"/>
  <c r="F157" i="100" a="1"/>
  <c r="F157" i="100" s="1"/>
  <c r="E149" i="100"/>
  <c r="G149" i="100" s="1"/>
  <c r="H149" i="100" a="1"/>
  <c r="H149" i="100" s="1"/>
  <c r="F149" i="100" a="1"/>
  <c r="F149" i="100" s="1"/>
  <c r="E141" i="100"/>
  <c r="G141" i="100" s="1"/>
  <c r="H141" i="100" a="1"/>
  <c r="H141" i="100" s="1"/>
  <c r="F141" i="100" a="1"/>
  <c r="F141" i="100" s="1"/>
  <c r="E133" i="100"/>
  <c r="G133" i="100" s="1"/>
  <c r="H133" i="100" a="1"/>
  <c r="H133" i="100" s="1"/>
  <c r="F133" i="100" a="1"/>
  <c r="F133" i="100" s="1"/>
  <c r="H126" i="100" a="1"/>
  <c r="H126" i="100" s="1"/>
  <c r="E126" i="100"/>
  <c r="G126" i="100" s="1"/>
  <c r="E168" i="100"/>
  <c r="G168" i="100" s="1"/>
  <c r="H168" i="100" a="1"/>
  <c r="H168" i="100" s="1"/>
  <c r="E160" i="100"/>
  <c r="G160" i="100" s="1"/>
  <c r="H160" i="100" a="1"/>
  <c r="H160" i="100" s="1"/>
  <c r="E152" i="100"/>
  <c r="G152" i="100" s="1"/>
  <c r="H152" i="100" a="1"/>
  <c r="H152" i="100" s="1"/>
  <c r="E144" i="100"/>
  <c r="G144" i="100" s="1"/>
  <c r="H144" i="100" a="1"/>
  <c r="H144" i="100" s="1"/>
  <c r="E136" i="100"/>
  <c r="G136" i="100" s="1"/>
  <c r="H136" i="100" a="1"/>
  <c r="H136" i="100" s="1"/>
  <c r="E124" i="100"/>
  <c r="G124" i="100" s="1"/>
  <c r="F124" i="100" a="1"/>
  <c r="F124" i="100" s="1"/>
  <c r="F112" i="100" a="1"/>
  <c r="F112" i="100" s="1"/>
  <c r="H112" i="100" a="1"/>
  <c r="H112" i="100" s="1"/>
  <c r="E112" i="100"/>
  <c r="G112" i="100" s="1"/>
  <c r="F172" i="100" a="1"/>
  <c r="F172" i="100" s="1"/>
  <c r="E163" i="100"/>
  <c r="G163" i="100" s="1"/>
  <c r="H163" i="100" a="1"/>
  <c r="H163" i="100" s="1"/>
  <c r="F163" i="100" a="1"/>
  <c r="F163" i="100" s="1"/>
  <c r="E155" i="100"/>
  <c r="G155" i="100" s="1"/>
  <c r="H155" i="100" a="1"/>
  <c r="H155" i="100" s="1"/>
  <c r="F155" i="100" a="1"/>
  <c r="F155" i="100" s="1"/>
  <c r="E147" i="100"/>
  <c r="G147" i="100" s="1"/>
  <c r="H147" i="100" a="1"/>
  <c r="H147" i="100" s="1"/>
  <c r="F147" i="100" a="1"/>
  <c r="F147" i="100" s="1"/>
  <c r="E139" i="100"/>
  <c r="G139" i="100" s="1"/>
  <c r="H139" i="100" a="1"/>
  <c r="H139" i="100" s="1"/>
  <c r="F139" i="100" a="1"/>
  <c r="F139" i="100" s="1"/>
  <c r="F95" i="100" a="1"/>
  <c r="F95" i="100" s="1"/>
  <c r="E95" i="100"/>
  <c r="G95" i="100" s="1"/>
  <c r="H95" i="100" a="1"/>
  <c r="H95" i="100" s="1"/>
  <c r="E166" i="100"/>
  <c r="G166" i="100" s="1"/>
  <c r="H166" i="100" a="1"/>
  <c r="H166" i="100" s="1"/>
  <c r="E158" i="100"/>
  <c r="G158" i="100" s="1"/>
  <c r="H158" i="100" a="1"/>
  <c r="H158" i="100" s="1"/>
  <c r="E150" i="100"/>
  <c r="G150" i="100" s="1"/>
  <c r="H150" i="100" a="1"/>
  <c r="H150" i="100" s="1"/>
  <c r="E142" i="100"/>
  <c r="G142" i="100" s="1"/>
  <c r="H142" i="100" a="1"/>
  <c r="H142" i="100" s="1"/>
  <c r="E134" i="100"/>
  <c r="G134" i="100" s="1"/>
  <c r="H134" i="100" a="1"/>
  <c r="H134" i="100" s="1"/>
  <c r="H170" i="100" a="1"/>
  <c r="H170" i="100" s="1"/>
  <c r="E169" i="100"/>
  <c r="G169" i="100" s="1"/>
  <c r="H169" i="100" a="1"/>
  <c r="H169" i="100" s="1"/>
  <c r="F169" i="100" a="1"/>
  <c r="F169" i="100" s="1"/>
  <c r="E161" i="100"/>
  <c r="G161" i="100" s="1"/>
  <c r="H161" i="100" a="1"/>
  <c r="H161" i="100" s="1"/>
  <c r="F161" i="100" a="1"/>
  <c r="F161" i="100" s="1"/>
  <c r="E153" i="100"/>
  <c r="G153" i="100" s="1"/>
  <c r="H153" i="100" a="1"/>
  <c r="H153" i="100" s="1"/>
  <c r="F153" i="100" a="1"/>
  <c r="F153" i="100" s="1"/>
  <c r="E145" i="100"/>
  <c r="G145" i="100" s="1"/>
  <c r="H145" i="100" a="1"/>
  <c r="H145" i="100" s="1"/>
  <c r="F145" i="100" a="1"/>
  <c r="F145" i="100" s="1"/>
  <c r="E137" i="100"/>
  <c r="G137" i="100" s="1"/>
  <c r="H137" i="100" a="1"/>
  <c r="H137" i="100" s="1"/>
  <c r="F137" i="100" a="1"/>
  <c r="F137" i="100" s="1"/>
  <c r="F219" i="100" a="1"/>
  <c r="F219" i="100" s="1"/>
  <c r="F211" i="100" a="1"/>
  <c r="F211" i="100" s="1"/>
  <c r="F203" i="100" a="1"/>
  <c r="F203" i="100" s="1"/>
  <c r="F195" i="100" a="1"/>
  <c r="F195" i="100" s="1"/>
  <c r="F187" i="100" a="1"/>
  <c r="F187" i="100" s="1"/>
  <c r="H176" i="100" a="1"/>
  <c r="H176" i="100" s="1"/>
  <c r="E164" i="100"/>
  <c r="G164" i="100" s="1"/>
  <c r="H164" i="100" a="1"/>
  <c r="H164" i="100" s="1"/>
  <c r="E156" i="100"/>
  <c r="G156" i="100" s="1"/>
  <c r="H156" i="100" a="1"/>
  <c r="H156" i="100" s="1"/>
  <c r="E148" i="100"/>
  <c r="G148" i="100" s="1"/>
  <c r="H148" i="100" a="1"/>
  <c r="H148" i="100" s="1"/>
  <c r="E140" i="100"/>
  <c r="G140" i="100" s="1"/>
  <c r="H140" i="100" a="1"/>
  <c r="H140" i="100" s="1"/>
  <c r="F113" i="100" a="1"/>
  <c r="F113" i="100" s="1"/>
  <c r="E113" i="100"/>
  <c r="G113" i="100" s="1"/>
  <c r="F109" i="100" a="1"/>
  <c r="F109" i="100" s="1"/>
  <c r="H109" i="100" a="1"/>
  <c r="H109" i="100" s="1"/>
  <c r="E109" i="100"/>
  <c r="G109" i="100" s="1"/>
  <c r="F72" i="100" a="1"/>
  <c r="F72" i="100" s="1"/>
  <c r="E72" i="100"/>
  <c r="G72" i="100" s="1"/>
  <c r="H72" i="100" a="1"/>
  <c r="H72" i="100" s="1"/>
  <c r="F68" i="100" a="1"/>
  <c r="F68" i="100" s="1"/>
  <c r="E68" i="100"/>
  <c r="G68" i="100" s="1"/>
  <c r="H68" i="100" a="1"/>
  <c r="H68" i="100" s="1"/>
  <c r="F64" i="100" a="1"/>
  <c r="F64" i="100" s="1"/>
  <c r="E64" i="100"/>
  <c r="G64" i="100" s="1"/>
  <c r="H64" i="100" a="1"/>
  <c r="H64" i="100" s="1"/>
  <c r="F60" i="100" a="1"/>
  <c r="F60" i="100" s="1"/>
  <c r="E60" i="100"/>
  <c r="G60" i="100" s="1"/>
  <c r="H60" i="100" a="1"/>
  <c r="H60" i="100" s="1"/>
  <c r="E127" i="100"/>
  <c r="G127" i="100" s="1"/>
  <c r="E131" i="100"/>
  <c r="G131" i="100" s="1"/>
  <c r="H131" i="100" a="1"/>
  <c r="H131" i="100" s="1"/>
  <c r="F94" i="100" a="1"/>
  <c r="F94" i="100" s="1"/>
  <c r="H94" i="100" a="1"/>
  <c r="H94" i="100" s="1"/>
  <c r="E75" i="100"/>
  <c r="G75" i="100" s="1"/>
  <c r="F75" i="100" a="1"/>
  <c r="F75" i="100" s="1"/>
  <c r="H75" i="100" a="1"/>
  <c r="H75" i="100" s="1"/>
  <c r="F71" i="100" a="1"/>
  <c r="F71" i="100" s="1"/>
  <c r="E71" i="100"/>
  <c r="G71" i="100" s="1"/>
  <c r="H71" i="100" a="1"/>
  <c r="H71" i="100" s="1"/>
  <c r="F67" i="100" a="1"/>
  <c r="F67" i="100" s="1"/>
  <c r="E67" i="100"/>
  <c r="G67" i="100" s="1"/>
  <c r="H67" i="100" a="1"/>
  <c r="H67" i="100" s="1"/>
  <c r="F108" i="100" a="1"/>
  <c r="F108" i="100" s="1"/>
  <c r="H108" i="100" a="1"/>
  <c r="H108" i="100" s="1"/>
  <c r="F104" i="100" a="1"/>
  <c r="F104" i="100" s="1"/>
  <c r="H104" i="100" a="1"/>
  <c r="H104" i="100" s="1"/>
  <c r="F100" i="100" a="1"/>
  <c r="F100" i="100" s="1"/>
  <c r="H100" i="100" a="1"/>
  <c r="H100" i="100" s="1"/>
  <c r="E79" i="100"/>
  <c r="G79" i="100" s="1"/>
  <c r="H79" i="100" a="1"/>
  <c r="H79" i="100" s="1"/>
  <c r="E132" i="100"/>
  <c r="G132" i="100" s="1"/>
  <c r="H132" i="100" a="1"/>
  <c r="H132" i="100" s="1"/>
  <c r="H119" i="100" a="1"/>
  <c r="H119" i="100" s="1"/>
  <c r="F91" i="100" a="1"/>
  <c r="F91" i="100" s="1"/>
  <c r="E91" i="100"/>
  <c r="G91" i="100" s="1"/>
  <c r="H91" i="100" a="1"/>
  <c r="H91" i="100" s="1"/>
  <c r="F74" i="100" a="1"/>
  <c r="F74" i="100" s="1"/>
  <c r="E74" i="100"/>
  <c r="G74" i="100" s="1"/>
  <c r="H74" i="100" a="1"/>
  <c r="H74" i="100" s="1"/>
  <c r="F70" i="100" a="1"/>
  <c r="F70" i="100" s="1"/>
  <c r="E70" i="100"/>
  <c r="G70" i="100" s="1"/>
  <c r="H70" i="100" a="1"/>
  <c r="H70" i="100" s="1"/>
  <c r="F66" i="100" a="1"/>
  <c r="F66" i="100" s="1"/>
  <c r="E66" i="100"/>
  <c r="G66" i="100" s="1"/>
  <c r="H66" i="100" a="1"/>
  <c r="H66" i="100" s="1"/>
  <c r="F62" i="100" a="1"/>
  <c r="F62" i="100" s="1"/>
  <c r="E62" i="100"/>
  <c r="G62" i="100" s="1"/>
  <c r="H62" i="100" a="1"/>
  <c r="H62" i="100" s="1"/>
  <c r="F58" i="100" a="1"/>
  <c r="F58" i="100" s="1"/>
  <c r="E58" i="100"/>
  <c r="G58" i="100" s="1"/>
  <c r="H58" i="100" a="1"/>
  <c r="H58" i="100" s="1"/>
  <c r="H171" i="100" a="1"/>
  <c r="H171" i="100" s="1"/>
  <c r="H123" i="100" a="1"/>
  <c r="H123" i="100" s="1"/>
  <c r="H118" i="100" a="1"/>
  <c r="H118" i="100" s="1"/>
  <c r="E118" i="100"/>
  <c r="G118" i="100" s="1"/>
  <c r="H113" i="100" a="1"/>
  <c r="H113" i="100" s="1"/>
  <c r="E122" i="100"/>
  <c r="G122" i="100" s="1"/>
  <c r="H122" i="100" a="1"/>
  <c r="H122" i="100" s="1"/>
  <c r="F115" i="100" a="1"/>
  <c r="F115" i="100" s="1"/>
  <c r="E115" i="100"/>
  <c r="G115" i="100" s="1"/>
  <c r="F73" i="100" a="1"/>
  <c r="F73" i="100" s="1"/>
  <c r="H73" i="100" a="1"/>
  <c r="H73" i="100" s="1"/>
  <c r="E73" i="100"/>
  <c r="G73" i="100" s="1"/>
  <c r="F69" i="100" a="1"/>
  <c r="F69" i="100" s="1"/>
  <c r="H69" i="100" a="1"/>
  <c r="H69" i="100" s="1"/>
  <c r="E69" i="100"/>
  <c r="G69" i="100" s="1"/>
  <c r="F65" i="100" a="1"/>
  <c r="F65" i="100" s="1"/>
  <c r="H65" i="100" a="1"/>
  <c r="H65" i="100" s="1"/>
  <c r="E65" i="100"/>
  <c r="G65" i="100" s="1"/>
  <c r="E105" i="100"/>
  <c r="G105" i="100" s="1"/>
  <c r="E101" i="100"/>
  <c r="G101" i="100" s="1"/>
  <c r="E92" i="100"/>
  <c r="G92" i="100" s="1"/>
  <c r="F87" i="100" a="1"/>
  <c r="F87" i="100" s="1"/>
  <c r="F77" i="100" a="1"/>
  <c r="F77" i="100" s="1"/>
  <c r="F28" i="100" a="1"/>
  <c r="F28" i="100" s="1"/>
  <c r="E28" i="100"/>
  <c r="G28" i="100" s="1"/>
  <c r="H28" i="100" a="1"/>
  <c r="H28" i="100" s="1"/>
  <c r="F12" i="100" a="1"/>
  <c r="F12" i="100" s="1"/>
  <c r="E12" i="100"/>
  <c r="G12" i="100" s="1"/>
  <c r="H12" i="100" a="1"/>
  <c r="H12" i="100" s="1"/>
  <c r="F63" i="100" a="1"/>
  <c r="F63" i="100" s="1"/>
  <c r="E63" i="100"/>
  <c r="G63" i="100" s="1"/>
  <c r="H63" i="100" a="1"/>
  <c r="H63" i="100" s="1"/>
  <c r="F61" i="100" a="1"/>
  <c r="F61" i="100" s="1"/>
  <c r="H61" i="100" a="1"/>
  <c r="H61" i="100" s="1"/>
  <c r="E61" i="100"/>
  <c r="G61" i="100" s="1"/>
  <c r="F59" i="100" a="1"/>
  <c r="F59" i="100" s="1"/>
  <c r="E59" i="100"/>
  <c r="G59" i="100" s="1"/>
  <c r="H59" i="100" a="1"/>
  <c r="H59" i="100" s="1"/>
  <c r="F57" i="100" a="1"/>
  <c r="F57" i="100" s="1"/>
  <c r="H57" i="100" a="1"/>
  <c r="H57" i="100" s="1"/>
  <c r="E57" i="100"/>
  <c r="G57" i="100" s="1"/>
  <c r="F55" i="100" a="1"/>
  <c r="F55" i="100" s="1"/>
  <c r="E55" i="100"/>
  <c r="G55" i="100" s="1"/>
  <c r="H55" i="100" a="1"/>
  <c r="H55" i="100" s="1"/>
  <c r="F53" i="100" a="1"/>
  <c r="F53" i="100" s="1"/>
  <c r="H53" i="100" a="1"/>
  <c r="H53" i="100" s="1"/>
  <c r="E53" i="100"/>
  <c r="G53" i="100" s="1"/>
  <c r="F51" i="100" a="1"/>
  <c r="F51" i="100" s="1"/>
  <c r="E51" i="100"/>
  <c r="G51" i="100" s="1"/>
  <c r="H51" i="100" a="1"/>
  <c r="H51" i="100" s="1"/>
  <c r="F49" i="100" a="1"/>
  <c r="F49" i="100" s="1"/>
  <c r="H49" i="100" a="1"/>
  <c r="H49" i="100" s="1"/>
  <c r="E49" i="100"/>
  <c r="G49" i="100" s="1"/>
  <c r="F47" i="100" a="1"/>
  <c r="F47" i="100" s="1"/>
  <c r="E47" i="100"/>
  <c r="G47" i="100" s="1"/>
  <c r="H47" i="100" a="1"/>
  <c r="H47" i="100" s="1"/>
  <c r="F45" i="100" a="1"/>
  <c r="F45" i="100" s="1"/>
  <c r="H45" i="100" a="1"/>
  <c r="H45" i="100" s="1"/>
  <c r="E45" i="100"/>
  <c r="G45" i="100" s="1"/>
  <c r="F43" i="100" a="1"/>
  <c r="F43" i="100" s="1"/>
  <c r="E43" i="100"/>
  <c r="G43" i="100" s="1"/>
  <c r="H43" i="100" a="1"/>
  <c r="H43" i="100" s="1"/>
  <c r="F41" i="100" a="1"/>
  <c r="F41" i="100" s="1"/>
  <c r="H41" i="100" a="1"/>
  <c r="H41" i="100" s="1"/>
  <c r="E41" i="100"/>
  <c r="G41" i="100" s="1"/>
  <c r="F24" i="100" a="1"/>
  <c r="F24" i="100" s="1"/>
  <c r="E24" i="100"/>
  <c r="G24" i="100" s="1"/>
  <c r="H24" i="100" a="1"/>
  <c r="H24" i="100" s="1"/>
  <c r="F8" i="100" a="1"/>
  <c r="F8" i="100" s="1"/>
  <c r="E8" i="100"/>
  <c r="G8" i="100" s="1"/>
  <c r="H8" i="100" a="1"/>
  <c r="H8" i="100" s="1"/>
  <c r="E93" i="100"/>
  <c r="G93" i="100" s="1"/>
  <c r="F83" i="100" a="1"/>
  <c r="F83" i="100" s="1"/>
  <c r="H81" i="100" a="1"/>
  <c r="H81" i="100" s="1"/>
  <c r="E111" i="100"/>
  <c r="G111" i="100" s="1"/>
  <c r="E107" i="100"/>
  <c r="G107" i="100" s="1"/>
  <c r="E103" i="100"/>
  <c r="G103" i="100" s="1"/>
  <c r="E99" i="100"/>
  <c r="G99" i="100" s="1"/>
  <c r="F81" i="100" a="1"/>
  <c r="F81" i="100" s="1"/>
  <c r="F36" i="100" a="1"/>
  <c r="F36" i="100" s="1"/>
  <c r="E36" i="100"/>
  <c r="G36" i="100" s="1"/>
  <c r="H36" i="100" a="1"/>
  <c r="H36" i="100" s="1"/>
  <c r="F20" i="100" a="1"/>
  <c r="F20" i="100" s="1"/>
  <c r="E20" i="100"/>
  <c r="G20" i="100" s="1"/>
  <c r="H20" i="100" a="1"/>
  <c r="H20" i="100" s="1"/>
  <c r="H105" i="100" a="1"/>
  <c r="H105" i="100" s="1"/>
  <c r="H101" i="100" a="1"/>
  <c r="H101" i="100" s="1"/>
  <c r="H97" i="100" a="1"/>
  <c r="H97" i="100" s="1"/>
  <c r="F56" i="100" a="1"/>
  <c r="F56" i="100" s="1"/>
  <c r="E56" i="100"/>
  <c r="G56" i="100" s="1"/>
  <c r="H56" i="100" a="1"/>
  <c r="H56" i="100" s="1"/>
  <c r="F54" i="100" a="1"/>
  <c r="F54" i="100" s="1"/>
  <c r="E54" i="100"/>
  <c r="G54" i="100" s="1"/>
  <c r="H54" i="100" a="1"/>
  <c r="H54" i="100" s="1"/>
  <c r="F52" i="100" a="1"/>
  <c r="F52" i="100" s="1"/>
  <c r="E52" i="100"/>
  <c r="G52" i="100" s="1"/>
  <c r="H52" i="100" a="1"/>
  <c r="H52" i="100" s="1"/>
  <c r="F50" i="100" a="1"/>
  <c r="F50" i="100" s="1"/>
  <c r="E50" i="100"/>
  <c r="G50" i="100" s="1"/>
  <c r="H50" i="100" a="1"/>
  <c r="H50" i="100" s="1"/>
  <c r="F48" i="100" a="1"/>
  <c r="F48" i="100" s="1"/>
  <c r="E48" i="100"/>
  <c r="G48" i="100" s="1"/>
  <c r="H48" i="100" a="1"/>
  <c r="H48" i="100" s="1"/>
  <c r="F46" i="100" a="1"/>
  <c r="F46" i="100" s="1"/>
  <c r="E46" i="100"/>
  <c r="G46" i="100" s="1"/>
  <c r="H46" i="100" a="1"/>
  <c r="H46" i="100" s="1"/>
  <c r="F44" i="100" a="1"/>
  <c r="F44" i="100" s="1"/>
  <c r="E44" i="100"/>
  <c r="G44" i="100" s="1"/>
  <c r="H44" i="100" a="1"/>
  <c r="H44" i="100" s="1"/>
  <c r="F42" i="100" a="1"/>
  <c r="F42" i="100" s="1"/>
  <c r="E42" i="100"/>
  <c r="G42" i="100" s="1"/>
  <c r="H42" i="100" a="1"/>
  <c r="H42" i="100" s="1"/>
  <c r="F40" i="100" a="1"/>
  <c r="F40" i="100" s="1"/>
  <c r="E40" i="100"/>
  <c r="G40" i="100" s="1"/>
  <c r="H40" i="100" a="1"/>
  <c r="H40" i="100" s="1"/>
  <c r="F38" i="100" a="1"/>
  <c r="F38" i="100" s="1"/>
  <c r="E38" i="100"/>
  <c r="G38" i="100" s="1"/>
  <c r="H38" i="100" a="1"/>
  <c r="H38" i="100" s="1"/>
  <c r="F32" i="100" a="1"/>
  <c r="F32" i="100" s="1"/>
  <c r="E32" i="100"/>
  <c r="G32" i="100" s="1"/>
  <c r="H32" i="100" a="1"/>
  <c r="H32" i="100" s="1"/>
  <c r="F16" i="100" a="1"/>
  <c r="F16" i="100" s="1"/>
  <c r="E16" i="100"/>
  <c r="G16" i="100" s="1"/>
  <c r="H16" i="100" a="1"/>
  <c r="H16" i="100" s="1"/>
  <c r="H82" i="100" a="1"/>
  <c r="H82" i="100" s="1"/>
  <c r="E37" i="100"/>
  <c r="G37" i="100" s="1"/>
  <c r="H34" i="100" a="1"/>
  <c r="H34" i="100" s="1"/>
  <c r="E33" i="100"/>
  <c r="G33" i="100" s="1"/>
  <c r="H30" i="100" a="1"/>
  <c r="H30" i="100" s="1"/>
  <c r="E29" i="100"/>
  <c r="G29" i="100" s="1"/>
  <c r="H26" i="100" a="1"/>
  <c r="H26" i="100" s="1"/>
  <c r="E25" i="100"/>
  <c r="G25" i="100" s="1"/>
  <c r="H22" i="100" a="1"/>
  <c r="H22" i="100" s="1"/>
  <c r="E21" i="100"/>
  <c r="G21" i="100" s="1"/>
  <c r="H18" i="100" a="1"/>
  <c r="H18" i="100" s="1"/>
  <c r="E17" i="100"/>
  <c r="G17" i="100" s="1"/>
  <c r="H14" i="100" a="1"/>
  <c r="H14" i="100" s="1"/>
  <c r="E13" i="100"/>
  <c r="G13" i="100" s="1"/>
  <c r="H10" i="100" a="1"/>
  <c r="H10" i="100" s="1"/>
  <c r="E9" i="100"/>
  <c r="G9" i="100" s="1"/>
  <c r="H84" i="100" a="1"/>
  <c r="H84" i="100" s="1"/>
  <c r="H76" i="100" a="1"/>
  <c r="H76" i="100" s="1"/>
  <c r="H39" i="100" a="1"/>
  <c r="H39" i="100" s="1"/>
  <c r="H35" i="100" a="1"/>
  <c r="H35" i="100" s="1"/>
  <c r="E34" i="100"/>
  <c r="G34" i="100" s="1"/>
  <c r="H31" i="100" a="1"/>
  <c r="H31" i="100" s="1"/>
  <c r="E30" i="100"/>
  <c r="G30" i="100" s="1"/>
  <c r="H27" i="100" a="1"/>
  <c r="H27" i="100" s="1"/>
  <c r="E26" i="100"/>
  <c r="G26" i="100" s="1"/>
  <c r="H23" i="100" a="1"/>
  <c r="H23" i="100" s="1"/>
  <c r="E22" i="100"/>
  <c r="G22" i="100" s="1"/>
  <c r="H19" i="100" a="1"/>
  <c r="H19" i="100" s="1"/>
  <c r="E18" i="100"/>
  <c r="G18" i="100" s="1"/>
  <c r="H15" i="100" a="1"/>
  <c r="H15" i="100" s="1"/>
  <c r="E14" i="100"/>
  <c r="G14" i="100" s="1"/>
  <c r="H11" i="100" a="1"/>
  <c r="H11" i="100" s="1"/>
  <c r="E10" i="100"/>
  <c r="G10" i="100" s="1"/>
  <c r="E39" i="100"/>
  <c r="G39" i="100" s="1"/>
  <c r="E35" i="100"/>
  <c r="G35" i="100" s="1"/>
  <c r="E31" i="100"/>
  <c r="G31" i="100" s="1"/>
  <c r="E27" i="100"/>
  <c r="G27" i="100" s="1"/>
  <c r="E23" i="100"/>
  <c r="G23" i="100" s="1"/>
  <c r="E19" i="100"/>
  <c r="G19" i="100" s="1"/>
  <c r="E15" i="100"/>
  <c r="G15" i="100" s="1"/>
  <c r="E11" i="100"/>
  <c r="G11" i="100" s="1"/>
  <c r="H37" i="100" a="1"/>
  <c r="H37" i="100" s="1"/>
  <c r="H33" i="100" a="1"/>
  <c r="H33" i="100" s="1"/>
  <c r="H29" i="100" a="1"/>
  <c r="H29" i="100" s="1"/>
  <c r="H25" i="100" a="1"/>
  <c r="H25" i="100" s="1"/>
  <c r="H21" i="100" a="1"/>
  <c r="H21" i="100" s="1"/>
  <c r="H17" i="100" a="1"/>
  <c r="H17" i="100" s="1"/>
  <c r="H13" i="100" a="1"/>
  <c r="H13" i="100" s="1"/>
  <c r="H9" i="100" a="1"/>
  <c r="H9" i="100" s="1"/>
  <c r="H294" i="101" a="1"/>
  <c r="H294" i="101" s="1"/>
  <c r="E294" i="101"/>
  <c r="G294" i="101" s="1"/>
  <c r="H236" i="101" a="1"/>
  <c r="H236" i="101" s="1"/>
  <c r="E236" i="101"/>
  <c r="G236" i="101" s="1"/>
  <c r="F236" i="101" a="1"/>
  <c r="F236" i="101" s="1"/>
  <c r="H329" i="101" a="1"/>
  <c r="H329" i="101" s="1"/>
  <c r="F329" i="101" a="1"/>
  <c r="F329" i="101" s="1"/>
  <c r="H312" i="101" a="1"/>
  <c r="H312" i="101" s="1"/>
  <c r="E312" i="101"/>
  <c r="G312" i="101" s="1"/>
  <c r="H300" i="101" a="1"/>
  <c r="H300" i="101" s="1"/>
  <c r="E300" i="101"/>
  <c r="G300" i="101" s="1"/>
  <c r="H297" i="101" a="1"/>
  <c r="H297" i="101" s="1"/>
  <c r="F297" i="101" a="1"/>
  <c r="F297" i="101" s="1"/>
  <c r="H286" i="101" a="1"/>
  <c r="H286" i="101" s="1"/>
  <c r="E286" i="101"/>
  <c r="G286" i="101" s="1"/>
  <c r="F286" i="101" a="1"/>
  <c r="F286" i="101" s="1"/>
  <c r="H272" i="101" a="1"/>
  <c r="H272" i="101" s="1"/>
  <c r="E272" i="101"/>
  <c r="G272" i="101" s="1"/>
  <c r="F272" i="101" a="1"/>
  <c r="F272" i="101" s="1"/>
  <c r="H240" i="101" a="1"/>
  <c r="H240" i="101" s="1"/>
  <c r="E240" i="101"/>
  <c r="G240" i="101" s="1"/>
  <c r="F240" i="101" a="1"/>
  <c r="F240" i="101" s="1"/>
  <c r="H199" i="101" a="1"/>
  <c r="H199" i="101" s="1"/>
  <c r="E199" i="101"/>
  <c r="G199" i="101" s="1"/>
  <c r="F199" i="101" a="1"/>
  <c r="F199" i="101" s="1"/>
  <c r="H245" i="101" a="1"/>
  <c r="H245" i="101" s="1"/>
  <c r="E245" i="101"/>
  <c r="G245" i="101" s="1"/>
  <c r="H366" i="101" a="1"/>
  <c r="H366" i="101" s="1"/>
  <c r="H318" i="101" a="1"/>
  <c r="H318" i="101" s="1"/>
  <c r="E318" i="101"/>
  <c r="G318" i="101" s="1"/>
  <c r="F298" i="101" a="1"/>
  <c r="F298" i="101" s="1"/>
  <c r="H253" i="101" a="1"/>
  <c r="H253" i="101" s="1"/>
  <c r="E253" i="101"/>
  <c r="G253" i="101" s="1"/>
  <c r="H244" i="101" a="1"/>
  <c r="H244" i="101" s="1"/>
  <c r="E244" i="101"/>
  <c r="G244" i="101" s="1"/>
  <c r="F244" i="101" a="1"/>
  <c r="F244" i="101" s="1"/>
  <c r="H249" i="101" a="1"/>
  <c r="H249" i="101" s="1"/>
  <c r="E249" i="101"/>
  <c r="G249" i="101" s="1"/>
  <c r="H359" i="101" a="1"/>
  <c r="H359" i="101" s="1"/>
  <c r="H355" i="101" a="1"/>
  <c r="H355" i="101" s="1"/>
  <c r="H351" i="101" a="1"/>
  <c r="H351" i="101" s="1"/>
  <c r="H347" i="101" a="1"/>
  <c r="H347" i="101" s="1"/>
  <c r="H324" i="101" a="1"/>
  <c r="H324" i="101" s="1"/>
  <c r="E324" i="101"/>
  <c r="G324" i="101" s="1"/>
  <c r="H321" i="101" a="1"/>
  <c r="H321" i="101" s="1"/>
  <c r="F321" i="101" a="1"/>
  <c r="F321" i="101" s="1"/>
  <c r="H304" i="101" a="1"/>
  <c r="H304" i="101" s="1"/>
  <c r="E304" i="101"/>
  <c r="G304" i="101" s="1"/>
  <c r="H292" i="101" a="1"/>
  <c r="H292" i="101" s="1"/>
  <c r="E292" i="101"/>
  <c r="G292" i="101" s="1"/>
  <c r="H289" i="101" a="1"/>
  <c r="H289" i="101" s="1"/>
  <c r="F289" i="101" a="1"/>
  <c r="F289" i="101" s="1"/>
  <c r="H281" i="101" a="1"/>
  <c r="H281" i="101" s="1"/>
  <c r="F281" i="101" a="1"/>
  <c r="F281" i="101" s="1"/>
  <c r="H257" i="101" a="1"/>
  <c r="H257" i="101" s="1"/>
  <c r="E257" i="101"/>
  <c r="G257" i="101" s="1"/>
  <c r="H248" i="101" a="1"/>
  <c r="H248" i="101" s="1"/>
  <c r="E248" i="101"/>
  <c r="G248" i="101" s="1"/>
  <c r="F248" i="101" a="1"/>
  <c r="F248" i="101" s="1"/>
  <c r="H360" i="101" a="1"/>
  <c r="H360" i="101" s="1"/>
  <c r="F322" i="101" a="1"/>
  <c r="F322" i="101" s="1"/>
  <c r="H310" i="101" a="1"/>
  <c r="H310" i="101" s="1"/>
  <c r="E310" i="101"/>
  <c r="G310" i="101" s="1"/>
  <c r="F290" i="101" a="1"/>
  <c r="F290" i="101" s="1"/>
  <c r="H261" i="101" a="1"/>
  <c r="H261" i="101" s="1"/>
  <c r="E261" i="101"/>
  <c r="G261" i="101" s="1"/>
  <c r="H252" i="101" a="1"/>
  <c r="H252" i="101" s="1"/>
  <c r="E252" i="101"/>
  <c r="G252" i="101" s="1"/>
  <c r="F252" i="101" a="1"/>
  <c r="F252" i="101" s="1"/>
  <c r="H229" i="101" a="1"/>
  <c r="H229" i="101" s="1"/>
  <c r="E229" i="101"/>
  <c r="G229" i="101" s="1"/>
  <c r="H268" i="101" a="1"/>
  <c r="H268" i="101" s="1"/>
  <c r="E268" i="101"/>
  <c r="G268" i="101" s="1"/>
  <c r="F268" i="101" a="1"/>
  <c r="F268" i="101" s="1"/>
  <c r="H361" i="101" a="1"/>
  <c r="H361" i="101" s="1"/>
  <c r="F359" i="101" a="1"/>
  <c r="F359" i="101" s="1"/>
  <c r="H356" i="101" a="1"/>
  <c r="H356" i="101" s="1"/>
  <c r="F355" i="101" a="1"/>
  <c r="F355" i="101" s="1"/>
  <c r="H352" i="101" a="1"/>
  <c r="H352" i="101" s="1"/>
  <c r="F351" i="101" a="1"/>
  <c r="F351" i="101" s="1"/>
  <c r="H348" i="101" a="1"/>
  <c r="H348" i="101" s="1"/>
  <c r="F347" i="101" a="1"/>
  <c r="F347" i="101" s="1"/>
  <c r="H328" i="101" a="1"/>
  <c r="H328" i="101" s="1"/>
  <c r="E328" i="101"/>
  <c r="G328" i="101" s="1"/>
  <c r="E322" i="101"/>
  <c r="G322" i="101" s="1"/>
  <c r="H316" i="101" a="1"/>
  <c r="H316" i="101" s="1"/>
  <c r="E316" i="101"/>
  <c r="G316" i="101" s="1"/>
  <c r="H313" i="101" a="1"/>
  <c r="H313" i="101" s="1"/>
  <c r="F313" i="101" a="1"/>
  <c r="F313" i="101" s="1"/>
  <c r="H296" i="101" a="1"/>
  <c r="H296" i="101" s="1"/>
  <c r="E296" i="101"/>
  <c r="G296" i="101" s="1"/>
  <c r="E290" i="101"/>
  <c r="G290" i="101" s="1"/>
  <c r="H265" i="101" a="1"/>
  <c r="H265" i="101" s="1"/>
  <c r="E265" i="101"/>
  <c r="G265" i="101" s="1"/>
  <c r="H256" i="101" a="1"/>
  <c r="H256" i="101" s="1"/>
  <c r="E256" i="101"/>
  <c r="G256" i="101" s="1"/>
  <c r="F256" i="101" a="1"/>
  <c r="F256" i="101" s="1"/>
  <c r="H233" i="101" a="1"/>
  <c r="H233" i="101" s="1"/>
  <c r="E233" i="101"/>
  <c r="G233" i="101" s="1"/>
  <c r="H207" i="101" a="1"/>
  <c r="H207" i="101" s="1"/>
  <c r="E207" i="101"/>
  <c r="G207" i="101" s="1"/>
  <c r="F207" i="101" a="1"/>
  <c r="F207" i="101" s="1"/>
  <c r="F360" i="101" a="1"/>
  <c r="F360" i="101" s="1"/>
  <c r="F314" i="101" a="1"/>
  <c r="F314" i="101" s="1"/>
  <c r="H302" i="101" a="1"/>
  <c r="H302" i="101" s="1"/>
  <c r="E302" i="101"/>
  <c r="G302" i="101" s="1"/>
  <c r="H280" i="101" a="1"/>
  <c r="H280" i="101" s="1"/>
  <c r="E280" i="101"/>
  <c r="G280" i="101" s="1"/>
  <c r="H269" i="101" a="1"/>
  <c r="H269" i="101" s="1"/>
  <c r="E269" i="101"/>
  <c r="G269" i="101" s="1"/>
  <c r="H260" i="101" a="1"/>
  <c r="H260" i="101" s="1"/>
  <c r="E260" i="101"/>
  <c r="G260" i="101" s="1"/>
  <c r="F260" i="101" a="1"/>
  <c r="F260" i="101" s="1"/>
  <c r="H237" i="101" a="1"/>
  <c r="H237" i="101" s="1"/>
  <c r="E237" i="101"/>
  <c r="G237" i="101" s="1"/>
  <c r="H228" i="101" a="1"/>
  <c r="H228" i="101" s="1"/>
  <c r="E228" i="101"/>
  <c r="G228" i="101" s="1"/>
  <c r="F228" i="101" a="1"/>
  <c r="F228" i="101" s="1"/>
  <c r="H222" i="101" a="1"/>
  <c r="H222" i="101" s="1"/>
  <c r="E222" i="101"/>
  <c r="G222" i="101" s="1"/>
  <c r="F222" i="101" a="1"/>
  <c r="F222" i="101" s="1"/>
  <c r="H326" i="101" a="1"/>
  <c r="H326" i="101" s="1"/>
  <c r="E326" i="101"/>
  <c r="G326" i="101" s="1"/>
  <c r="F326" i="101" a="1"/>
  <c r="F326" i="101" s="1"/>
  <c r="H320" i="101" a="1"/>
  <c r="H320" i="101" s="1"/>
  <c r="E320" i="101"/>
  <c r="G320" i="101" s="1"/>
  <c r="E314" i="101"/>
  <c r="G314" i="101" s="1"/>
  <c r="H308" i="101" a="1"/>
  <c r="H308" i="101" s="1"/>
  <c r="E308" i="101"/>
  <c r="G308" i="101" s="1"/>
  <c r="H305" i="101" a="1"/>
  <c r="H305" i="101" s="1"/>
  <c r="F305" i="101" a="1"/>
  <c r="F305" i="101" s="1"/>
  <c r="F294" i="101" a="1"/>
  <c r="F294" i="101" s="1"/>
  <c r="H288" i="101" a="1"/>
  <c r="H288" i="101" s="1"/>
  <c r="E288" i="101"/>
  <c r="G288" i="101" s="1"/>
  <c r="H278" i="101" a="1"/>
  <c r="H278" i="101" s="1"/>
  <c r="E278" i="101"/>
  <c r="G278" i="101" s="1"/>
  <c r="F278" i="101" a="1"/>
  <c r="F278" i="101" s="1"/>
  <c r="H273" i="101" a="1"/>
  <c r="H273" i="101" s="1"/>
  <c r="E273" i="101"/>
  <c r="G273" i="101" s="1"/>
  <c r="H264" i="101" a="1"/>
  <c r="H264" i="101" s="1"/>
  <c r="E264" i="101"/>
  <c r="G264" i="101" s="1"/>
  <c r="F264" i="101" a="1"/>
  <c r="F264" i="101" s="1"/>
  <c r="F245" i="101" a="1"/>
  <c r="F245" i="101" s="1"/>
  <c r="H241" i="101" a="1"/>
  <c r="H241" i="101" s="1"/>
  <c r="E241" i="101"/>
  <c r="G241" i="101" s="1"/>
  <c r="H232" i="101" a="1"/>
  <c r="H232" i="101" s="1"/>
  <c r="E232" i="101"/>
  <c r="G232" i="101" s="1"/>
  <c r="F232" i="101" a="1"/>
  <c r="F232" i="101" s="1"/>
  <c r="E180" i="101"/>
  <c r="G180" i="101" s="1"/>
  <c r="F180" i="101" a="1"/>
  <c r="F180" i="101" s="1"/>
  <c r="H180" i="101" a="1"/>
  <c r="H180" i="101" s="1"/>
  <c r="F223" i="101" a="1"/>
  <c r="F223" i="101" s="1"/>
  <c r="E146" i="101"/>
  <c r="G146" i="101" s="1"/>
  <c r="F146" i="101" a="1"/>
  <c r="F146" i="101" s="1"/>
  <c r="H146" i="101" a="1"/>
  <c r="H146" i="101" s="1"/>
  <c r="E196" i="101"/>
  <c r="G196" i="101" s="1"/>
  <c r="F196" i="101" a="1"/>
  <c r="F196" i="101" s="1"/>
  <c r="E219" i="101"/>
  <c r="G219" i="101" s="1"/>
  <c r="F219" i="101" a="1"/>
  <c r="F219" i="101" s="1"/>
  <c r="H219" i="101" a="1"/>
  <c r="H219" i="101" s="1"/>
  <c r="E204" i="101"/>
  <c r="G204" i="101" s="1"/>
  <c r="F204" i="101" a="1"/>
  <c r="F204" i="101" s="1"/>
  <c r="F187" i="101" a="1"/>
  <c r="F187" i="101" s="1"/>
  <c r="E187" i="101"/>
  <c r="G187" i="101" s="1"/>
  <c r="F325" i="101" a="1"/>
  <c r="F325" i="101" s="1"/>
  <c r="F317" i="101" a="1"/>
  <c r="F317" i="101" s="1"/>
  <c r="F309" i="101" a="1"/>
  <c r="F309" i="101" s="1"/>
  <c r="F301" i="101" a="1"/>
  <c r="F301" i="101" s="1"/>
  <c r="F293" i="101" a="1"/>
  <c r="F293" i="101" s="1"/>
  <c r="F285" i="101" a="1"/>
  <c r="F285" i="101" s="1"/>
  <c r="E284" i="101"/>
  <c r="G284" i="101" s="1"/>
  <c r="F277" i="101" a="1"/>
  <c r="F277" i="101" s="1"/>
  <c r="E276" i="101"/>
  <c r="G276" i="101" s="1"/>
  <c r="E271" i="101"/>
  <c r="G271" i="101" s="1"/>
  <c r="E267" i="101"/>
  <c r="G267" i="101" s="1"/>
  <c r="E263" i="101"/>
  <c r="G263" i="101" s="1"/>
  <c r="E259" i="101"/>
  <c r="G259" i="101" s="1"/>
  <c r="E255" i="101"/>
  <c r="G255" i="101" s="1"/>
  <c r="E251" i="101"/>
  <c r="G251" i="101" s="1"/>
  <c r="E247" i="101"/>
  <c r="G247" i="101" s="1"/>
  <c r="E243" i="101"/>
  <c r="G243" i="101" s="1"/>
  <c r="E239" i="101"/>
  <c r="G239" i="101" s="1"/>
  <c r="E235" i="101"/>
  <c r="G235" i="101" s="1"/>
  <c r="E231" i="101"/>
  <c r="G231" i="101" s="1"/>
  <c r="E227" i="101"/>
  <c r="G227" i="101" s="1"/>
  <c r="E224" i="101"/>
  <c r="G224" i="101" s="1"/>
  <c r="H215" i="101" a="1"/>
  <c r="H215" i="101" s="1"/>
  <c r="E215" i="101"/>
  <c r="G215" i="101" s="1"/>
  <c r="F215" i="101" a="1"/>
  <c r="F215" i="101" s="1"/>
  <c r="E211" i="101"/>
  <c r="G211" i="101" s="1"/>
  <c r="F211" i="101" a="1"/>
  <c r="F211" i="101" s="1"/>
  <c r="H211" i="101" a="1"/>
  <c r="H211" i="101" s="1"/>
  <c r="H191" i="101" a="1"/>
  <c r="H191" i="101" s="1"/>
  <c r="E191" i="101"/>
  <c r="G191" i="101" s="1"/>
  <c r="F191" i="101" a="1"/>
  <c r="F191" i="101" s="1"/>
  <c r="E172" i="101"/>
  <c r="G172" i="101" s="1"/>
  <c r="F172" i="101" a="1"/>
  <c r="F172" i="101" s="1"/>
  <c r="H218" i="101" a="1"/>
  <c r="H218" i="101" s="1"/>
  <c r="H210" i="101" a="1"/>
  <c r="H210" i="101" s="1"/>
  <c r="H202" i="101" a="1"/>
  <c r="H202" i="101" s="1"/>
  <c r="H194" i="101" a="1"/>
  <c r="H194" i="101" s="1"/>
  <c r="F168" i="101" a="1"/>
  <c r="F168" i="101" s="1"/>
  <c r="E162" i="101"/>
  <c r="G162" i="101" s="1"/>
  <c r="F162" i="101" a="1"/>
  <c r="F162" i="101" s="1"/>
  <c r="E159" i="101"/>
  <c r="G159" i="101" s="1"/>
  <c r="E154" i="101"/>
  <c r="G154" i="101" s="1"/>
  <c r="F154" i="101" a="1"/>
  <c r="F154" i="101" s="1"/>
  <c r="H151" i="101" a="1"/>
  <c r="H151" i="101" s="1"/>
  <c r="E139" i="101"/>
  <c r="G139" i="101" s="1"/>
  <c r="F139" i="101" a="1"/>
  <c r="F139" i="101" s="1"/>
  <c r="H139" i="101" a="1"/>
  <c r="H139" i="101" s="1"/>
  <c r="H203" i="101" a="1"/>
  <c r="H203" i="101" s="1"/>
  <c r="H195" i="101" a="1"/>
  <c r="H195" i="101" s="1"/>
  <c r="H188" i="101" a="1"/>
  <c r="H188" i="101" s="1"/>
  <c r="H183" i="101" a="1"/>
  <c r="H183" i="101" s="1"/>
  <c r="E151" i="101"/>
  <c r="G151" i="101" s="1"/>
  <c r="E126" i="101"/>
  <c r="G126" i="101" s="1"/>
  <c r="F126" i="101" a="1"/>
  <c r="F126" i="101" s="1"/>
  <c r="H126" i="101" a="1"/>
  <c r="H126" i="101" s="1"/>
  <c r="E123" i="101"/>
  <c r="G123" i="101" s="1"/>
  <c r="H123" i="101" a="1"/>
  <c r="H123" i="101" s="1"/>
  <c r="F123" i="101" a="1"/>
  <c r="F123" i="101" s="1"/>
  <c r="H163" i="101" a="1"/>
  <c r="H163" i="101" s="1"/>
  <c r="H155" i="101" a="1"/>
  <c r="H155" i="101" s="1"/>
  <c r="F69" i="101" a="1"/>
  <c r="F69" i="101" s="1"/>
  <c r="H69" i="101" a="1"/>
  <c r="H69" i="101" s="1"/>
  <c r="E69" i="101"/>
  <c r="G69" i="101" s="1"/>
  <c r="F218" i="101" a="1"/>
  <c r="F218" i="101" s="1"/>
  <c r="F210" i="101" a="1"/>
  <c r="F210" i="101" s="1"/>
  <c r="F202" i="101" a="1"/>
  <c r="F202" i="101" s="1"/>
  <c r="H197" i="101" a="1"/>
  <c r="H197" i="101" s="1"/>
  <c r="F194" i="101" a="1"/>
  <c r="F194" i="101" s="1"/>
  <c r="F183" i="101" a="1"/>
  <c r="F183" i="101" s="1"/>
  <c r="E163" i="101"/>
  <c r="G163" i="101" s="1"/>
  <c r="E155" i="101"/>
  <c r="G155" i="101" s="1"/>
  <c r="E110" i="101"/>
  <c r="G110" i="101" s="1"/>
  <c r="F110" i="101" a="1"/>
  <c r="F110" i="101" s="1"/>
  <c r="H110" i="101" a="1"/>
  <c r="H110" i="101" s="1"/>
  <c r="F203" i="101" a="1"/>
  <c r="F203" i="101" s="1"/>
  <c r="F195" i="101" a="1"/>
  <c r="F195" i="101" s="1"/>
  <c r="H190" i="101" a="1"/>
  <c r="H190" i="101" s="1"/>
  <c r="F189" i="101" a="1"/>
  <c r="F189" i="101" s="1"/>
  <c r="E179" i="101"/>
  <c r="G179" i="101" s="1"/>
  <c r="H175" i="101" a="1"/>
  <c r="H175" i="101" s="1"/>
  <c r="F147" i="101" a="1"/>
  <c r="F147" i="101" s="1"/>
  <c r="H147" i="101" a="1"/>
  <c r="H147" i="101" s="1"/>
  <c r="E134" i="101"/>
  <c r="G134" i="101" s="1"/>
  <c r="F134" i="101" a="1"/>
  <c r="F134" i="101" s="1"/>
  <c r="H134" i="101" a="1"/>
  <c r="H134" i="101" s="1"/>
  <c r="E131" i="101"/>
  <c r="G131" i="101" s="1"/>
  <c r="H131" i="101" a="1"/>
  <c r="H131" i="101" s="1"/>
  <c r="F131" i="101" a="1"/>
  <c r="F131" i="101" s="1"/>
  <c r="H171" i="101" a="1"/>
  <c r="H171" i="101" s="1"/>
  <c r="H167" i="101" a="1"/>
  <c r="H167" i="101" s="1"/>
  <c r="E158" i="101"/>
  <c r="G158" i="101" s="1"/>
  <c r="F158" i="101" a="1"/>
  <c r="F158" i="101" s="1"/>
  <c r="E107" i="101"/>
  <c r="G107" i="101" s="1"/>
  <c r="H107" i="101" a="1"/>
  <c r="H107" i="101" s="1"/>
  <c r="F107" i="101" a="1"/>
  <c r="F107" i="101" s="1"/>
  <c r="E150" i="101"/>
  <c r="G150" i="101" s="1"/>
  <c r="F150" i="101" a="1"/>
  <c r="F150" i="101" s="1"/>
  <c r="E118" i="101"/>
  <c r="G118" i="101" s="1"/>
  <c r="F118" i="101" a="1"/>
  <c r="F118" i="101" s="1"/>
  <c r="H118" i="101" a="1"/>
  <c r="H118" i="101" s="1"/>
  <c r="E115" i="101"/>
  <c r="G115" i="101" s="1"/>
  <c r="H115" i="101" a="1"/>
  <c r="H115" i="101" s="1"/>
  <c r="F115" i="101" a="1"/>
  <c r="F115" i="101" s="1"/>
  <c r="F142" i="101" a="1"/>
  <c r="F142" i="101" s="1"/>
  <c r="H136" i="101" a="1"/>
  <c r="H136" i="101" s="1"/>
  <c r="E129" i="101"/>
  <c r="G129" i="101" s="1"/>
  <c r="F129" i="101" a="1"/>
  <c r="F129" i="101" s="1"/>
  <c r="E121" i="101"/>
  <c r="G121" i="101" s="1"/>
  <c r="F121" i="101" a="1"/>
  <c r="F121" i="101" s="1"/>
  <c r="E113" i="101"/>
  <c r="G113" i="101" s="1"/>
  <c r="F113" i="101" a="1"/>
  <c r="F113" i="101" s="1"/>
  <c r="E101" i="101"/>
  <c r="G101" i="101" s="1"/>
  <c r="F101" i="101" a="1"/>
  <c r="F101" i="101" s="1"/>
  <c r="E94" i="101"/>
  <c r="G94" i="101" s="1"/>
  <c r="F94" i="101" a="1"/>
  <c r="F94" i="101" s="1"/>
  <c r="H94" i="101" a="1"/>
  <c r="H94" i="101" s="1"/>
  <c r="F42" i="101" a="1"/>
  <c r="F42" i="101" s="1"/>
  <c r="H42" i="101" a="1"/>
  <c r="H42" i="101" s="1"/>
  <c r="E42" i="101"/>
  <c r="G42" i="101" s="1"/>
  <c r="F132" i="101" a="1"/>
  <c r="F132" i="101" s="1"/>
  <c r="F124" i="101" a="1"/>
  <c r="F124" i="101" s="1"/>
  <c r="F116" i="101" a="1"/>
  <c r="F116" i="101" s="1"/>
  <c r="E103" i="101"/>
  <c r="G103" i="101" s="1"/>
  <c r="H103" i="101" a="1"/>
  <c r="H103" i="101" s="1"/>
  <c r="H83" i="101" a="1"/>
  <c r="H83" i="101" s="1"/>
  <c r="F83" i="101" a="1"/>
  <c r="F83" i="101" s="1"/>
  <c r="F71" i="101" a="1"/>
  <c r="F71" i="101" s="1"/>
  <c r="H71" i="101" a="1"/>
  <c r="H71" i="101" s="1"/>
  <c r="E71" i="101"/>
  <c r="G71" i="101" s="1"/>
  <c r="H138" i="101" a="1"/>
  <c r="H138" i="101" s="1"/>
  <c r="E106" i="101"/>
  <c r="G106" i="101" s="1"/>
  <c r="F106" i="101" a="1"/>
  <c r="F106" i="101" s="1"/>
  <c r="H106" i="101" a="1"/>
  <c r="H106" i="101" s="1"/>
  <c r="E97" i="101"/>
  <c r="G97" i="101" s="1"/>
  <c r="F97" i="101" a="1"/>
  <c r="F97" i="101" s="1"/>
  <c r="F57" i="101" a="1"/>
  <c r="F57" i="101" s="1"/>
  <c r="H57" i="101" a="1"/>
  <c r="H57" i="101" s="1"/>
  <c r="E57" i="101"/>
  <c r="G57" i="101" s="1"/>
  <c r="F45" i="101" a="1"/>
  <c r="F45" i="101" s="1"/>
  <c r="H45" i="101" a="1"/>
  <c r="H45" i="101" s="1"/>
  <c r="E45" i="101"/>
  <c r="G45" i="101" s="1"/>
  <c r="E130" i="101"/>
  <c r="G130" i="101" s="1"/>
  <c r="F130" i="101" a="1"/>
  <c r="F130" i="101" s="1"/>
  <c r="H130" i="101" a="1"/>
  <c r="H130" i="101" s="1"/>
  <c r="H128" i="101" a="1"/>
  <c r="H128" i="101" s="1"/>
  <c r="E127" i="101"/>
  <c r="G127" i="101" s="1"/>
  <c r="H127" i="101" a="1"/>
  <c r="H127" i="101" s="1"/>
  <c r="E122" i="101"/>
  <c r="G122" i="101" s="1"/>
  <c r="F122" i="101" a="1"/>
  <c r="F122" i="101" s="1"/>
  <c r="H122" i="101" a="1"/>
  <c r="H122" i="101" s="1"/>
  <c r="H120" i="101" a="1"/>
  <c r="H120" i="101" s="1"/>
  <c r="E119" i="101"/>
  <c r="G119" i="101" s="1"/>
  <c r="H119" i="101" a="1"/>
  <c r="H119" i="101" s="1"/>
  <c r="E114" i="101"/>
  <c r="G114" i="101" s="1"/>
  <c r="F114" i="101" a="1"/>
  <c r="F114" i="101" s="1"/>
  <c r="H114" i="101" a="1"/>
  <c r="H114" i="101" s="1"/>
  <c r="H112" i="101" a="1"/>
  <c r="H112" i="101" s="1"/>
  <c r="E111" i="101"/>
  <c r="G111" i="101" s="1"/>
  <c r="H111" i="101" a="1"/>
  <c r="H111" i="101" s="1"/>
  <c r="E99" i="101"/>
  <c r="G99" i="101" s="1"/>
  <c r="H99" i="101" a="1"/>
  <c r="H99" i="101" s="1"/>
  <c r="F138" i="101" a="1"/>
  <c r="F138" i="101" s="1"/>
  <c r="E133" i="101"/>
  <c r="G133" i="101" s="1"/>
  <c r="F133" i="101" a="1"/>
  <c r="F133" i="101" s="1"/>
  <c r="E125" i="101"/>
  <c r="G125" i="101" s="1"/>
  <c r="F125" i="101" a="1"/>
  <c r="F125" i="101" s="1"/>
  <c r="E117" i="101"/>
  <c r="G117" i="101" s="1"/>
  <c r="F117" i="101" a="1"/>
  <c r="F117" i="101" s="1"/>
  <c r="E109" i="101"/>
  <c r="G109" i="101" s="1"/>
  <c r="F109" i="101" a="1"/>
  <c r="F109" i="101" s="1"/>
  <c r="E102" i="101"/>
  <c r="G102" i="101" s="1"/>
  <c r="F102" i="101" a="1"/>
  <c r="F102" i="101" s="1"/>
  <c r="H102" i="101" a="1"/>
  <c r="H102" i="101" s="1"/>
  <c r="E93" i="101"/>
  <c r="G93" i="101" s="1"/>
  <c r="F93" i="101" a="1"/>
  <c r="F93" i="101" s="1"/>
  <c r="F82" i="101" a="1"/>
  <c r="F82" i="101" s="1"/>
  <c r="E82" i="101"/>
  <c r="G82" i="101" s="1"/>
  <c r="H82" i="101" a="1"/>
  <c r="H82" i="101" s="1"/>
  <c r="F73" i="101" a="1"/>
  <c r="F73" i="101" s="1"/>
  <c r="H73" i="101" a="1"/>
  <c r="H73" i="101" s="1"/>
  <c r="E73" i="101"/>
  <c r="G73" i="101" s="1"/>
  <c r="F48" i="101" a="1"/>
  <c r="F48" i="101" s="1"/>
  <c r="H48" i="101" a="1"/>
  <c r="H48" i="101" s="1"/>
  <c r="E48" i="101"/>
  <c r="G48" i="101" s="1"/>
  <c r="F44" i="101" a="1"/>
  <c r="F44" i="101" s="1"/>
  <c r="H44" i="101" a="1"/>
  <c r="H44" i="101" s="1"/>
  <c r="E44" i="101"/>
  <c r="G44" i="101" s="1"/>
  <c r="F128" i="101" a="1"/>
  <c r="F128" i="101" s="1"/>
  <c r="F120" i="101" a="1"/>
  <c r="F120" i="101" s="1"/>
  <c r="F112" i="101" a="1"/>
  <c r="F112" i="101" s="1"/>
  <c r="E95" i="101"/>
  <c r="G95" i="101" s="1"/>
  <c r="H95" i="101" a="1"/>
  <c r="H95" i="101" s="1"/>
  <c r="F86" i="101" a="1"/>
  <c r="F86" i="101" s="1"/>
  <c r="H86" i="101" a="1"/>
  <c r="H86" i="101" s="1"/>
  <c r="E105" i="101"/>
  <c r="G105" i="101" s="1"/>
  <c r="F105" i="101" a="1"/>
  <c r="F105" i="101" s="1"/>
  <c r="E98" i="101"/>
  <c r="G98" i="101" s="1"/>
  <c r="F98" i="101" a="1"/>
  <c r="F98" i="101" s="1"/>
  <c r="H98" i="101" a="1"/>
  <c r="H98" i="101" s="1"/>
  <c r="F53" i="101" a="1"/>
  <c r="F53" i="101" s="1"/>
  <c r="H53" i="101" a="1"/>
  <c r="H53" i="101" s="1"/>
  <c r="E53" i="101"/>
  <c r="G53" i="101" s="1"/>
  <c r="F47" i="101" a="1"/>
  <c r="F47" i="101" s="1"/>
  <c r="H47" i="101" a="1"/>
  <c r="H47" i="101" s="1"/>
  <c r="E47" i="101"/>
  <c r="G47" i="101" s="1"/>
  <c r="H85" i="101" a="1"/>
  <c r="H85" i="101" s="1"/>
  <c r="E78" i="101"/>
  <c r="G78" i="101" s="1"/>
  <c r="F72" i="101" a="1"/>
  <c r="F72" i="101" s="1"/>
  <c r="H72" i="101" a="1"/>
  <c r="H72" i="101" s="1"/>
  <c r="F63" i="101" a="1"/>
  <c r="F63" i="101" s="1"/>
  <c r="H63" i="101" a="1"/>
  <c r="H63" i="101" s="1"/>
  <c r="E63" i="101"/>
  <c r="G63" i="101" s="1"/>
  <c r="F61" i="101" a="1"/>
  <c r="F61" i="101" s="1"/>
  <c r="H61" i="101" a="1"/>
  <c r="H61" i="101" s="1"/>
  <c r="E61" i="101"/>
  <c r="G61" i="101" s="1"/>
  <c r="F43" i="101" a="1"/>
  <c r="F43" i="101" s="1"/>
  <c r="H43" i="101" a="1"/>
  <c r="H43" i="101" s="1"/>
  <c r="E43" i="101"/>
  <c r="G43" i="101" s="1"/>
  <c r="F65" i="101" a="1"/>
  <c r="F65" i="101" s="1"/>
  <c r="H65" i="101" a="1"/>
  <c r="H65" i="101" s="1"/>
  <c r="E65" i="101"/>
  <c r="G65" i="101" s="1"/>
  <c r="F49" i="101" a="1"/>
  <c r="F49" i="101" s="1"/>
  <c r="H49" i="101" a="1"/>
  <c r="H49" i="101" s="1"/>
  <c r="E49" i="101"/>
  <c r="G49" i="101" s="1"/>
  <c r="F46" i="101" a="1"/>
  <c r="F46" i="101" s="1"/>
  <c r="H46" i="101" a="1"/>
  <c r="H46" i="101" s="1"/>
  <c r="E46" i="101"/>
  <c r="G46" i="101" s="1"/>
  <c r="E81" i="101"/>
  <c r="G81" i="101" s="1"/>
  <c r="F81" i="101" a="1"/>
  <c r="F81" i="101" s="1"/>
  <c r="F64" i="101" a="1"/>
  <c r="F64" i="101" s="1"/>
  <c r="H64" i="101" a="1"/>
  <c r="H64" i="101" s="1"/>
  <c r="F55" i="101" a="1"/>
  <c r="F55" i="101" s="1"/>
  <c r="H55" i="101" a="1"/>
  <c r="H55" i="101" s="1"/>
  <c r="E55" i="101"/>
  <c r="G55" i="101" s="1"/>
  <c r="F74" i="101" a="1"/>
  <c r="F74" i="101" s="1"/>
  <c r="H74" i="101" a="1"/>
  <c r="H74" i="101" s="1"/>
  <c r="F66" i="101" a="1"/>
  <c r="F66" i="101" s="1"/>
  <c r="H66" i="101" a="1"/>
  <c r="H66" i="101" s="1"/>
  <c r="F58" i="101" a="1"/>
  <c r="F58" i="101" s="1"/>
  <c r="H58" i="101" a="1"/>
  <c r="H58" i="101" s="1"/>
  <c r="F50" i="101" a="1"/>
  <c r="F50" i="101" s="1"/>
  <c r="H50" i="101" a="1"/>
  <c r="H50" i="101" s="1"/>
  <c r="F40" i="101" a="1"/>
  <c r="F40" i="101" s="1"/>
  <c r="H40" i="101" a="1"/>
  <c r="H40" i="101" s="1"/>
  <c r="F38" i="101" a="1"/>
  <c r="F38" i="101" s="1"/>
  <c r="H38" i="101" a="1"/>
  <c r="H38" i="101" s="1"/>
  <c r="F36" i="101" a="1"/>
  <c r="F36" i="101" s="1"/>
  <c r="H36" i="101" a="1"/>
  <c r="H36" i="101" s="1"/>
  <c r="F34" i="101" a="1"/>
  <c r="F34" i="101" s="1"/>
  <c r="H34" i="101" a="1"/>
  <c r="H34" i="101" s="1"/>
  <c r="F32" i="101" a="1"/>
  <c r="F32" i="101" s="1"/>
  <c r="H32" i="101" a="1"/>
  <c r="H32" i="101" s="1"/>
  <c r="F30" i="101" a="1"/>
  <c r="F30" i="101" s="1"/>
  <c r="H30" i="101" a="1"/>
  <c r="H30" i="101" s="1"/>
  <c r="F28" i="101" a="1"/>
  <c r="F28" i="101" s="1"/>
  <c r="H28" i="101" a="1"/>
  <c r="H28" i="101" s="1"/>
  <c r="F26" i="101" a="1"/>
  <c r="F26" i="101" s="1"/>
  <c r="H26" i="101" a="1"/>
  <c r="H26" i="101" s="1"/>
  <c r="F24" i="101" a="1"/>
  <c r="F24" i="101" s="1"/>
  <c r="H24" i="101" a="1"/>
  <c r="H24" i="101" s="1"/>
  <c r="F22" i="101" a="1"/>
  <c r="F22" i="101" s="1"/>
  <c r="H22" i="101" a="1"/>
  <c r="H22" i="101" s="1"/>
  <c r="F20" i="101" a="1"/>
  <c r="F20" i="101" s="1"/>
  <c r="H20" i="101" a="1"/>
  <c r="H20" i="101" s="1"/>
  <c r="F18" i="101" a="1"/>
  <c r="F18" i="101" s="1"/>
  <c r="H18" i="101" a="1"/>
  <c r="H18" i="101" s="1"/>
  <c r="F16" i="101" a="1"/>
  <c r="F16" i="101" s="1"/>
  <c r="H16" i="101" a="1"/>
  <c r="H16" i="101" s="1"/>
  <c r="F14" i="101" a="1"/>
  <c r="F14" i="101" s="1"/>
  <c r="H14" i="101" a="1"/>
  <c r="H14" i="101" s="1"/>
  <c r="F12" i="101" a="1"/>
  <c r="F12" i="101" s="1"/>
  <c r="H12" i="101" a="1"/>
  <c r="H12" i="101" s="1"/>
  <c r="F10" i="101" a="1"/>
  <c r="F10" i="101" s="1"/>
  <c r="H10" i="101" a="1"/>
  <c r="H10" i="101" s="1"/>
  <c r="F8" i="101" a="1"/>
  <c r="F8" i="101" s="1"/>
  <c r="H8" i="101" a="1"/>
  <c r="H8" i="101" s="1"/>
  <c r="F6" i="101" a="1"/>
  <c r="F6" i="101" s="1"/>
  <c r="H6" i="101" a="1"/>
  <c r="H6" i="101" s="1"/>
  <c r="F4" i="101" a="1"/>
  <c r="F4" i="101" s="1"/>
  <c r="H4" i="101" a="1"/>
  <c r="H4" i="101" s="1"/>
  <c r="F56" i="101" a="1"/>
  <c r="F56" i="101" s="1"/>
  <c r="H56" i="101" a="1"/>
  <c r="H56" i="101" s="1"/>
  <c r="H76" i="101" a="1"/>
  <c r="H76" i="101" s="1"/>
  <c r="F75" i="101" a="1"/>
  <c r="F75" i="101" s="1"/>
  <c r="H75" i="101" a="1"/>
  <c r="H75" i="101" s="1"/>
  <c r="F67" i="101" a="1"/>
  <c r="F67" i="101" s="1"/>
  <c r="H67" i="101" a="1"/>
  <c r="H67" i="101" s="1"/>
  <c r="F59" i="101" a="1"/>
  <c r="F59" i="101" s="1"/>
  <c r="H59" i="101" a="1"/>
  <c r="H59" i="101" s="1"/>
  <c r="F51" i="101" a="1"/>
  <c r="F51" i="101" s="1"/>
  <c r="H51" i="101" a="1"/>
  <c r="H51" i="101" s="1"/>
  <c r="F70" i="101" a="1"/>
  <c r="F70" i="101" s="1"/>
  <c r="H70" i="101" a="1"/>
  <c r="H70" i="101" s="1"/>
  <c r="F62" i="101" a="1"/>
  <c r="F62" i="101" s="1"/>
  <c r="H62" i="101" a="1"/>
  <c r="H62" i="101" s="1"/>
  <c r="F54" i="101" a="1"/>
  <c r="F54" i="101" s="1"/>
  <c r="H54" i="101" a="1"/>
  <c r="H54" i="101" s="1"/>
  <c r="F41" i="101" a="1"/>
  <c r="F41" i="101" s="1"/>
  <c r="H41" i="101" a="1"/>
  <c r="H41" i="101" s="1"/>
  <c r="F39" i="101" a="1"/>
  <c r="F39" i="101" s="1"/>
  <c r="H39" i="101" a="1"/>
  <c r="H39" i="101" s="1"/>
  <c r="F37" i="101" a="1"/>
  <c r="F37" i="101" s="1"/>
  <c r="H37" i="101" a="1"/>
  <c r="H37" i="101" s="1"/>
  <c r="F35" i="101" a="1"/>
  <c r="F35" i="101" s="1"/>
  <c r="H35" i="101" a="1"/>
  <c r="H35" i="101" s="1"/>
  <c r="F33" i="101" a="1"/>
  <c r="F33" i="101" s="1"/>
  <c r="H33" i="101" a="1"/>
  <c r="H33" i="101" s="1"/>
  <c r="F31" i="101" a="1"/>
  <c r="F31" i="101" s="1"/>
  <c r="H31" i="101" a="1"/>
  <c r="H31" i="101" s="1"/>
  <c r="F29" i="101" a="1"/>
  <c r="F29" i="101" s="1"/>
  <c r="H29" i="101" a="1"/>
  <c r="H29" i="101" s="1"/>
  <c r="F27" i="101" a="1"/>
  <c r="F27" i="101" s="1"/>
  <c r="H27" i="101" a="1"/>
  <c r="H27" i="101" s="1"/>
  <c r="F25" i="101" a="1"/>
  <c r="F25" i="101" s="1"/>
  <c r="H25" i="101" a="1"/>
  <c r="H25" i="101" s="1"/>
  <c r="F23" i="101" a="1"/>
  <c r="F23" i="101" s="1"/>
  <c r="H23" i="101" a="1"/>
  <c r="H23" i="101" s="1"/>
  <c r="F21" i="101" a="1"/>
  <c r="F21" i="101" s="1"/>
  <c r="H21" i="101" a="1"/>
  <c r="H21" i="101" s="1"/>
  <c r="F19" i="101" a="1"/>
  <c r="F19" i="101" s="1"/>
  <c r="H19" i="101" a="1"/>
  <c r="H19" i="101" s="1"/>
  <c r="F17" i="101" a="1"/>
  <c r="F17" i="101" s="1"/>
  <c r="H17" i="101" a="1"/>
  <c r="H17" i="101" s="1"/>
  <c r="F15" i="101" a="1"/>
  <c r="F15" i="101" s="1"/>
  <c r="H15" i="101" a="1"/>
  <c r="H15" i="101" s="1"/>
  <c r="F13" i="101" a="1"/>
  <c r="F13" i="101" s="1"/>
  <c r="H13" i="101" a="1"/>
  <c r="H13" i="101" s="1"/>
  <c r="F11" i="101" a="1"/>
  <c r="F11" i="101" s="1"/>
  <c r="H11" i="101" a="1"/>
  <c r="H11" i="101" s="1"/>
  <c r="F9" i="101" a="1"/>
  <c r="F9" i="101" s="1"/>
  <c r="H9" i="101" a="1"/>
  <c r="H9" i="101" s="1"/>
  <c r="F7" i="101" a="1"/>
  <c r="F7" i="101" s="1"/>
  <c r="H7" i="101" a="1"/>
  <c r="H7" i="101" s="1"/>
  <c r="F5" i="101" a="1"/>
  <c r="F5" i="101" s="1"/>
  <c r="H5" i="101" a="1"/>
  <c r="H5" i="101" s="1"/>
  <c r="F3" i="101" a="1"/>
  <c r="F3" i="101" s="1"/>
  <c r="H3" i="101" a="1"/>
  <c r="H3" i="101" s="1"/>
  <c r="F68" i="101" a="1"/>
  <c r="F68" i="101" s="1"/>
  <c r="H68" i="101" a="1"/>
  <c r="H68" i="101" s="1"/>
  <c r="F60" i="101" a="1"/>
  <c r="F60" i="101" s="1"/>
  <c r="H60" i="101" a="1"/>
  <c r="H60" i="101" s="1"/>
  <c r="F52" i="101" a="1"/>
  <c r="F52" i="101" s="1"/>
  <c r="H52" i="101" a="1"/>
  <c r="H52" i="101" s="1"/>
  <c r="F356" i="102" a="1"/>
  <c r="F356" i="102" s="1"/>
  <c r="E355" i="102"/>
  <c r="G355" i="102" s="1"/>
  <c r="F350" i="102" a="1"/>
  <c r="F350" i="102" s="1"/>
  <c r="F345" i="102" a="1"/>
  <c r="F345" i="102" s="1"/>
  <c r="E344" i="102"/>
  <c r="G344" i="102" s="1"/>
  <c r="E340" i="102"/>
  <c r="G340" i="102" s="1"/>
  <c r="F335" i="102" a="1"/>
  <c r="F335" i="102" s="1"/>
  <c r="E325" i="102"/>
  <c r="G325" i="102" s="1"/>
  <c r="F320" i="102" a="1"/>
  <c r="F320" i="102" s="1"/>
  <c r="E305" i="102"/>
  <c r="G305" i="102" s="1"/>
  <c r="F303" i="102" a="1"/>
  <c r="F303" i="102" s="1"/>
  <c r="H303" i="102" a="1"/>
  <c r="H303" i="102" s="1"/>
  <c r="E281" i="102"/>
  <c r="G281" i="102" s="1"/>
  <c r="H281" i="102" a="1"/>
  <c r="H281" i="102" s="1"/>
  <c r="F279" i="102" a="1"/>
  <c r="F279" i="102" s="1"/>
  <c r="H279" i="102" a="1"/>
  <c r="H279" i="102" s="1"/>
  <c r="E273" i="102"/>
  <c r="G273" i="102" s="1"/>
  <c r="F273" i="102" a="1"/>
  <c r="F273" i="102" s="1"/>
  <c r="H273" i="102" a="1"/>
  <c r="H273" i="102" s="1"/>
  <c r="E265" i="102"/>
  <c r="G265" i="102" s="1"/>
  <c r="F265" i="102" a="1"/>
  <c r="F265" i="102" s="1"/>
  <c r="H265" i="102" a="1"/>
  <c r="H265" i="102" s="1"/>
  <c r="E257" i="102"/>
  <c r="G257" i="102" s="1"/>
  <c r="F257" i="102" a="1"/>
  <c r="F257" i="102" s="1"/>
  <c r="H257" i="102" a="1"/>
  <c r="H257" i="102" s="1"/>
  <c r="E249" i="102"/>
  <c r="G249" i="102" s="1"/>
  <c r="F249" i="102" a="1"/>
  <c r="F249" i="102" s="1"/>
  <c r="H249" i="102" a="1"/>
  <c r="H249" i="102" s="1"/>
  <c r="E241" i="102"/>
  <c r="G241" i="102" s="1"/>
  <c r="F241" i="102" a="1"/>
  <c r="F241" i="102" s="1"/>
  <c r="H241" i="102" a="1"/>
  <c r="H241" i="102" s="1"/>
  <c r="F295" i="102" a="1"/>
  <c r="F295" i="102" s="1"/>
  <c r="H295" i="102" a="1"/>
  <c r="H295" i="102" s="1"/>
  <c r="H323" i="102" a="1"/>
  <c r="H323" i="102" s="1"/>
  <c r="E294" i="102"/>
  <c r="G294" i="102" s="1"/>
  <c r="F294" i="102" a="1"/>
  <c r="F294" i="102" s="1"/>
  <c r="H294" i="102" a="1"/>
  <c r="H294" i="102" s="1"/>
  <c r="E278" i="102"/>
  <c r="G278" i="102" s="1"/>
  <c r="F278" i="102" a="1"/>
  <c r="F278" i="102" s="1"/>
  <c r="H278" i="102" a="1"/>
  <c r="H278" i="102" s="1"/>
  <c r="F201" i="102" a="1"/>
  <c r="F201" i="102" s="1"/>
  <c r="H201" i="102" a="1"/>
  <c r="H201" i="102" s="1"/>
  <c r="E201" i="102"/>
  <c r="G201" i="102" s="1"/>
  <c r="F359" i="102" a="1"/>
  <c r="F359" i="102" s="1"/>
  <c r="H353" i="102" a="1"/>
  <c r="H353" i="102" s="1"/>
  <c r="H348" i="102" a="1"/>
  <c r="H348" i="102" s="1"/>
  <c r="F347" i="102" a="1"/>
  <c r="F347" i="102" s="1"/>
  <c r="H343" i="102" a="1"/>
  <c r="H343" i="102" s="1"/>
  <c r="F342" i="102" a="1"/>
  <c r="F342" i="102" s="1"/>
  <c r="F337" i="102" a="1"/>
  <c r="F337" i="102" s="1"/>
  <c r="H333" i="102" a="1"/>
  <c r="H333" i="102" s="1"/>
  <c r="H328" i="102" a="1"/>
  <c r="H328" i="102" s="1"/>
  <c r="F327" i="102" a="1"/>
  <c r="F327" i="102" s="1"/>
  <c r="E313" i="102"/>
  <c r="G313" i="102" s="1"/>
  <c r="H307" i="102" a="1"/>
  <c r="H307" i="102" s="1"/>
  <c r="F304" i="102" a="1"/>
  <c r="F304" i="102" s="1"/>
  <c r="E302" i="102"/>
  <c r="G302" i="102" s="1"/>
  <c r="F302" i="102" a="1"/>
  <c r="F302" i="102" s="1"/>
  <c r="H302" i="102" a="1"/>
  <c r="H302" i="102" s="1"/>
  <c r="E296" i="102"/>
  <c r="G296" i="102" s="1"/>
  <c r="E286" i="102"/>
  <c r="G286" i="102" s="1"/>
  <c r="F286" i="102" a="1"/>
  <c r="F286" i="102" s="1"/>
  <c r="H286" i="102" a="1"/>
  <c r="H286" i="102" s="1"/>
  <c r="E342" i="102"/>
  <c r="G342" i="102" s="1"/>
  <c r="H339" i="102" a="1"/>
  <c r="H339" i="102" s="1"/>
  <c r="H324" i="102" a="1"/>
  <c r="H324" i="102" s="1"/>
  <c r="F323" i="102" a="1"/>
  <c r="F323" i="102" s="1"/>
  <c r="F318" i="102" a="1"/>
  <c r="F318" i="102" s="1"/>
  <c r="H311" i="102" a="1"/>
  <c r="H311" i="102" s="1"/>
  <c r="E310" i="102"/>
  <c r="G310" i="102" s="1"/>
  <c r="H310" i="102" a="1"/>
  <c r="H310" i="102" s="1"/>
  <c r="E304" i="102"/>
  <c r="G304" i="102" s="1"/>
  <c r="F287" i="102" a="1"/>
  <c r="F287" i="102" s="1"/>
  <c r="H287" i="102" a="1"/>
  <c r="H287" i="102" s="1"/>
  <c r="F353" i="102" a="1"/>
  <c r="F353" i="102" s="1"/>
  <c r="F343" i="102" a="1"/>
  <c r="F343" i="102" s="1"/>
  <c r="F328" i="102" a="1"/>
  <c r="F328" i="102" s="1"/>
  <c r="E289" i="102"/>
  <c r="G289" i="102" s="1"/>
  <c r="H289" i="102" a="1"/>
  <c r="H289" i="102" s="1"/>
  <c r="H340" i="102" a="1"/>
  <c r="H340" i="102" s="1"/>
  <c r="F339" i="102" a="1"/>
  <c r="F339" i="102" s="1"/>
  <c r="E324" i="102"/>
  <c r="G324" i="102" s="1"/>
  <c r="E311" i="102"/>
  <c r="G311" i="102" s="1"/>
  <c r="E295" i="102"/>
  <c r="G295" i="102" s="1"/>
  <c r="E279" i="102"/>
  <c r="G279" i="102" s="1"/>
  <c r="F292" i="102" a="1"/>
  <c r="F292" i="102" s="1"/>
  <c r="F284" i="102" a="1"/>
  <c r="F284" i="102" s="1"/>
  <c r="F276" i="102" a="1"/>
  <c r="F276" i="102" s="1"/>
  <c r="H270" i="102" a="1"/>
  <c r="H270" i="102" s="1"/>
  <c r="F268" i="102" a="1"/>
  <c r="F268" i="102" s="1"/>
  <c r="H262" i="102" a="1"/>
  <c r="H262" i="102" s="1"/>
  <c r="F260" i="102" a="1"/>
  <c r="F260" i="102" s="1"/>
  <c r="H254" i="102" a="1"/>
  <c r="H254" i="102" s="1"/>
  <c r="F252" i="102" a="1"/>
  <c r="F252" i="102" s="1"/>
  <c r="H246" i="102" a="1"/>
  <c r="H246" i="102" s="1"/>
  <c r="F244" i="102" a="1"/>
  <c r="F244" i="102" s="1"/>
  <c r="H238" i="102" a="1"/>
  <c r="H238" i="102" s="1"/>
  <c r="F236" i="102" a="1"/>
  <c r="F236" i="102" s="1"/>
  <c r="H224" i="102" a="1"/>
  <c r="H224" i="102" s="1"/>
  <c r="E192" i="102"/>
  <c r="G192" i="102" s="1"/>
  <c r="H192" i="102" a="1"/>
  <c r="H192" i="102" s="1"/>
  <c r="H271" i="102" a="1"/>
  <c r="H271" i="102" s="1"/>
  <c r="H263" i="102" a="1"/>
  <c r="H263" i="102" s="1"/>
  <c r="H255" i="102" a="1"/>
  <c r="H255" i="102" s="1"/>
  <c r="H247" i="102" a="1"/>
  <c r="H247" i="102" s="1"/>
  <c r="H239" i="102" a="1"/>
  <c r="H239" i="102" s="1"/>
  <c r="H232" i="102" a="1"/>
  <c r="H232" i="102" s="1"/>
  <c r="H228" i="102" a="1"/>
  <c r="H228" i="102" s="1"/>
  <c r="F224" i="102" a="1"/>
  <c r="F224" i="102" s="1"/>
  <c r="E216" i="102"/>
  <c r="G216" i="102" s="1"/>
  <c r="H216" i="102" a="1"/>
  <c r="H216" i="102" s="1"/>
  <c r="H214" i="102" a="1"/>
  <c r="H214" i="102" s="1"/>
  <c r="E214" i="102"/>
  <c r="G214" i="102" s="1"/>
  <c r="F214" i="102" a="1"/>
  <c r="F214" i="102" s="1"/>
  <c r="E211" i="102"/>
  <c r="G211" i="102" s="1"/>
  <c r="H211" i="102" a="1"/>
  <c r="H211" i="102" s="1"/>
  <c r="E179" i="102"/>
  <c r="G179" i="102" s="1"/>
  <c r="F179" i="102" a="1"/>
  <c r="F179" i="102" s="1"/>
  <c r="H179" i="102" a="1"/>
  <c r="H179" i="102" s="1"/>
  <c r="F270" i="102" a="1"/>
  <c r="F270" i="102" s="1"/>
  <c r="F262" i="102" a="1"/>
  <c r="F262" i="102" s="1"/>
  <c r="F254" i="102" a="1"/>
  <c r="F254" i="102" s="1"/>
  <c r="F246" i="102" a="1"/>
  <c r="F246" i="102" s="1"/>
  <c r="F238" i="102" a="1"/>
  <c r="F238" i="102" s="1"/>
  <c r="F209" i="102" a="1"/>
  <c r="F209" i="102" s="1"/>
  <c r="H209" i="102" a="1"/>
  <c r="H209" i="102" s="1"/>
  <c r="H233" i="102" a="1"/>
  <c r="H233" i="102" s="1"/>
  <c r="F232" i="102" a="1"/>
  <c r="F232" i="102" s="1"/>
  <c r="E200" i="102"/>
  <c r="G200" i="102" s="1"/>
  <c r="H200" i="102" a="1"/>
  <c r="H200" i="102" s="1"/>
  <c r="H198" i="102" a="1"/>
  <c r="H198" i="102" s="1"/>
  <c r="E198" i="102"/>
  <c r="G198" i="102" s="1"/>
  <c r="F198" i="102" a="1"/>
  <c r="F198" i="102" s="1"/>
  <c r="E195" i="102"/>
  <c r="G195" i="102" s="1"/>
  <c r="H195" i="102" a="1"/>
  <c r="H195" i="102" s="1"/>
  <c r="H222" i="102" a="1"/>
  <c r="H222" i="102" s="1"/>
  <c r="E222" i="102"/>
  <c r="G222" i="102" s="1"/>
  <c r="E219" i="102"/>
  <c r="G219" i="102" s="1"/>
  <c r="H219" i="102" a="1"/>
  <c r="H219" i="102" s="1"/>
  <c r="E187" i="102"/>
  <c r="G187" i="102" s="1"/>
  <c r="F187" i="102" a="1"/>
  <c r="F187" i="102" s="1"/>
  <c r="H187" i="102" a="1"/>
  <c r="H187" i="102" s="1"/>
  <c r="F225" i="102" a="1"/>
  <c r="F225" i="102" s="1"/>
  <c r="H225" i="102" a="1"/>
  <c r="H225" i="102" s="1"/>
  <c r="F217" i="102" a="1"/>
  <c r="F217" i="102" s="1"/>
  <c r="H217" i="102" a="1"/>
  <c r="H217" i="102" s="1"/>
  <c r="E208" i="102"/>
  <c r="G208" i="102" s="1"/>
  <c r="H208" i="102" a="1"/>
  <c r="H208" i="102" s="1"/>
  <c r="H206" i="102" a="1"/>
  <c r="H206" i="102" s="1"/>
  <c r="E206" i="102"/>
  <c r="G206" i="102" s="1"/>
  <c r="F206" i="102" a="1"/>
  <c r="F206" i="102" s="1"/>
  <c r="E203" i="102"/>
  <c r="G203" i="102" s="1"/>
  <c r="H203" i="102" a="1"/>
  <c r="H203" i="102" s="1"/>
  <c r="F190" i="102" a="1"/>
  <c r="F190" i="102" s="1"/>
  <c r="F165" i="102" a="1"/>
  <c r="F165" i="102" s="1"/>
  <c r="F149" i="102" a="1"/>
  <c r="F149" i="102" s="1"/>
  <c r="H149" i="102" a="1"/>
  <c r="H149" i="102" s="1"/>
  <c r="E140" i="102"/>
  <c r="G140" i="102" s="1"/>
  <c r="F140" i="102" a="1"/>
  <c r="F140" i="102" s="1"/>
  <c r="H140" i="102" a="1"/>
  <c r="H140" i="102" s="1"/>
  <c r="F118" i="102" a="1"/>
  <c r="F118" i="102" s="1"/>
  <c r="H118" i="102" a="1"/>
  <c r="H118" i="102" s="1"/>
  <c r="H193" i="102" a="1"/>
  <c r="H193" i="102" s="1"/>
  <c r="E190" i="102"/>
  <c r="G190" i="102" s="1"/>
  <c r="H185" i="102" a="1"/>
  <c r="H185" i="102" s="1"/>
  <c r="H181" i="102" a="1"/>
  <c r="H181" i="102" s="1"/>
  <c r="E180" i="102"/>
  <c r="G180" i="102" s="1"/>
  <c r="H177" i="102" a="1"/>
  <c r="H177" i="102" s="1"/>
  <c r="E176" i="102"/>
  <c r="G176" i="102" s="1"/>
  <c r="E165" i="102"/>
  <c r="G165" i="102" s="1"/>
  <c r="F157" i="102" a="1"/>
  <c r="F157" i="102" s="1"/>
  <c r="H157" i="102" a="1"/>
  <c r="H157" i="102" s="1"/>
  <c r="F123" i="102" a="1"/>
  <c r="F123" i="102" s="1"/>
  <c r="H123" i="102" a="1"/>
  <c r="H123" i="102" s="1"/>
  <c r="F181" i="102" a="1"/>
  <c r="F181" i="102" s="1"/>
  <c r="F177" i="102" a="1"/>
  <c r="F177" i="102" s="1"/>
  <c r="E148" i="102"/>
  <c r="G148" i="102" s="1"/>
  <c r="F148" i="102" a="1"/>
  <c r="F148" i="102" s="1"/>
  <c r="H148" i="102" a="1"/>
  <c r="H148" i="102" s="1"/>
  <c r="F115" i="102" a="1"/>
  <c r="F115" i="102" s="1"/>
  <c r="H115" i="102" a="1"/>
  <c r="H115" i="102" s="1"/>
  <c r="E156" i="102"/>
  <c r="G156" i="102" s="1"/>
  <c r="F156" i="102" a="1"/>
  <c r="F156" i="102" s="1"/>
  <c r="H156" i="102" a="1"/>
  <c r="H156" i="102" s="1"/>
  <c r="E44" i="102"/>
  <c r="G44" i="102" s="1"/>
  <c r="F44" i="102" a="1"/>
  <c r="F44" i="102" s="1"/>
  <c r="H44" i="102" a="1"/>
  <c r="H44" i="102" s="1"/>
  <c r="E40" i="102"/>
  <c r="G40" i="102" s="1"/>
  <c r="F40" i="102" a="1"/>
  <c r="F40" i="102" s="1"/>
  <c r="H40" i="102" a="1"/>
  <c r="H40" i="102" s="1"/>
  <c r="E171" i="102"/>
  <c r="G171" i="102" s="1"/>
  <c r="H171" i="102" a="1"/>
  <c r="H171" i="102" s="1"/>
  <c r="F133" i="102" a="1"/>
  <c r="F133" i="102" s="1"/>
  <c r="H133" i="102" a="1"/>
  <c r="H133" i="102" s="1"/>
  <c r="E111" i="102"/>
  <c r="G111" i="102" s="1"/>
  <c r="F111" i="102" a="1"/>
  <c r="F111" i="102" s="1"/>
  <c r="H111" i="102" a="1"/>
  <c r="H111" i="102" s="1"/>
  <c r="F164" i="102" a="1"/>
  <c r="F164" i="102" s="1"/>
  <c r="H164" i="102" a="1"/>
  <c r="H164" i="102" s="1"/>
  <c r="F127" i="102" a="1"/>
  <c r="F127" i="102" s="1"/>
  <c r="H127" i="102" a="1"/>
  <c r="H127" i="102" s="1"/>
  <c r="E47" i="102"/>
  <c r="G47" i="102" s="1"/>
  <c r="F47" i="102" a="1"/>
  <c r="F47" i="102" s="1"/>
  <c r="H47" i="102" a="1"/>
  <c r="H47" i="102" s="1"/>
  <c r="F141" i="102" a="1"/>
  <c r="F141" i="102" s="1"/>
  <c r="H141" i="102" a="1"/>
  <c r="H141" i="102" s="1"/>
  <c r="E132" i="102"/>
  <c r="G132" i="102" s="1"/>
  <c r="F132" i="102" a="1"/>
  <c r="F132" i="102" s="1"/>
  <c r="H132" i="102" a="1"/>
  <c r="H132" i="102" s="1"/>
  <c r="F168" i="102" a="1"/>
  <c r="F168" i="102" s="1"/>
  <c r="F160" i="102" a="1"/>
  <c r="F160" i="102" s="1"/>
  <c r="F144" i="102" a="1"/>
  <c r="F144" i="102" s="1"/>
  <c r="F136" i="102" a="1"/>
  <c r="F136" i="102" s="1"/>
  <c r="F112" i="102" a="1"/>
  <c r="F112" i="102" s="1"/>
  <c r="E43" i="102"/>
  <c r="G43" i="102" s="1"/>
  <c r="F43" i="102" a="1"/>
  <c r="F43" i="102" s="1"/>
  <c r="H43" i="102" a="1"/>
  <c r="H43" i="102" s="1"/>
  <c r="E28" i="102"/>
  <c r="G28" i="102" s="1"/>
  <c r="F28" i="102" a="1"/>
  <c r="F28" i="102" s="1"/>
  <c r="H28" i="102" a="1"/>
  <c r="H28" i="102" s="1"/>
  <c r="E24" i="102"/>
  <c r="G24" i="102" s="1"/>
  <c r="F24" i="102" a="1"/>
  <c r="F24" i="102" s="1"/>
  <c r="H24" i="102" a="1"/>
  <c r="H24" i="102" s="1"/>
  <c r="H163" i="102" a="1"/>
  <c r="H163" i="102" s="1"/>
  <c r="F161" i="102" a="1"/>
  <c r="F161" i="102" s="1"/>
  <c r="H155" i="102" a="1"/>
  <c r="H155" i="102" s="1"/>
  <c r="F153" i="102" a="1"/>
  <c r="F153" i="102" s="1"/>
  <c r="H147" i="102" a="1"/>
  <c r="H147" i="102" s="1"/>
  <c r="F145" i="102" a="1"/>
  <c r="F145" i="102" s="1"/>
  <c r="H139" i="102" a="1"/>
  <c r="H139" i="102" s="1"/>
  <c r="F137" i="102" a="1"/>
  <c r="F137" i="102" s="1"/>
  <c r="H126" i="102" a="1"/>
  <c r="H126" i="102" s="1"/>
  <c r="F125" i="102" a="1"/>
  <c r="F125" i="102" s="1"/>
  <c r="E78" i="102"/>
  <c r="G78" i="102" s="1"/>
  <c r="F78" i="102" a="1"/>
  <c r="F78" i="102" s="1"/>
  <c r="E125" i="102"/>
  <c r="G125" i="102" s="1"/>
  <c r="H122" i="102" a="1"/>
  <c r="H122" i="102" s="1"/>
  <c r="E12" i="102"/>
  <c r="G12" i="102" s="1"/>
  <c r="F12" i="102" a="1"/>
  <c r="F12" i="102" s="1"/>
  <c r="H12" i="102" a="1"/>
  <c r="H12" i="102" s="1"/>
  <c r="E8" i="102"/>
  <c r="G8" i="102" s="1"/>
  <c r="F8" i="102" a="1"/>
  <c r="F8" i="102" s="1"/>
  <c r="H8" i="102" a="1"/>
  <c r="H8" i="102" s="1"/>
  <c r="F163" i="102" a="1"/>
  <c r="F163" i="102" s="1"/>
  <c r="F155" i="102" a="1"/>
  <c r="F155" i="102" s="1"/>
  <c r="F147" i="102" a="1"/>
  <c r="F147" i="102" s="1"/>
  <c r="F139" i="102" a="1"/>
  <c r="F139" i="102" s="1"/>
  <c r="F126" i="102" a="1"/>
  <c r="F126" i="102" s="1"/>
  <c r="F117" i="102" a="1"/>
  <c r="F117" i="102" s="1"/>
  <c r="E82" i="102"/>
  <c r="G82" i="102" s="1"/>
  <c r="F82" i="102" a="1"/>
  <c r="F82" i="102" s="1"/>
  <c r="H82" i="102" a="1"/>
  <c r="H82" i="102" s="1"/>
  <c r="E69" i="102"/>
  <c r="G69" i="102" s="1"/>
  <c r="F69" i="102" a="1"/>
  <c r="F69" i="102" s="1"/>
  <c r="H69" i="102" a="1"/>
  <c r="H69" i="102" s="1"/>
  <c r="F122" i="102" a="1"/>
  <c r="F122" i="102" s="1"/>
  <c r="E117" i="102"/>
  <c r="G117" i="102" s="1"/>
  <c r="E76" i="102"/>
  <c r="G76" i="102" s="1"/>
  <c r="F76" i="102" a="1"/>
  <c r="F76" i="102" s="1"/>
  <c r="H76" i="102" a="1"/>
  <c r="H76" i="102" s="1"/>
  <c r="E60" i="102"/>
  <c r="G60" i="102" s="1"/>
  <c r="F60" i="102" a="1"/>
  <c r="F60" i="102" s="1"/>
  <c r="H60" i="102" a="1"/>
  <c r="H60" i="102" s="1"/>
  <c r="E50" i="102"/>
  <c r="G50" i="102" s="1"/>
  <c r="F50" i="102" a="1"/>
  <c r="F50" i="102" s="1"/>
  <c r="H50" i="102" a="1"/>
  <c r="H50" i="102" s="1"/>
  <c r="E34" i="102"/>
  <c r="G34" i="102" s="1"/>
  <c r="F34" i="102" a="1"/>
  <c r="F34" i="102" s="1"/>
  <c r="H34" i="102" a="1"/>
  <c r="H34" i="102" s="1"/>
  <c r="E18" i="102"/>
  <c r="G18" i="102" s="1"/>
  <c r="F18" i="102" a="1"/>
  <c r="F18" i="102" s="1"/>
  <c r="H18" i="102" a="1"/>
  <c r="H18" i="102" s="1"/>
  <c r="E85" i="102"/>
  <c r="G85" i="102" s="1"/>
  <c r="F85" i="102" a="1"/>
  <c r="F85" i="102" s="1"/>
  <c r="H85" i="102" a="1"/>
  <c r="H85" i="102" s="1"/>
  <c r="E49" i="102"/>
  <c r="G49" i="102" s="1"/>
  <c r="F49" i="102" a="1"/>
  <c r="F49" i="102" s="1"/>
  <c r="H49" i="102" a="1"/>
  <c r="H49" i="102" s="1"/>
  <c r="E46" i="102"/>
  <c r="G46" i="102" s="1"/>
  <c r="F46" i="102" a="1"/>
  <c r="F46" i="102" s="1"/>
  <c r="H46" i="102" a="1"/>
  <c r="H46" i="102" s="1"/>
  <c r="E30" i="102"/>
  <c r="G30" i="102" s="1"/>
  <c r="F30" i="102" a="1"/>
  <c r="F30" i="102" s="1"/>
  <c r="H30" i="102" a="1"/>
  <c r="H30" i="102" s="1"/>
  <c r="E14" i="102"/>
  <c r="G14" i="102" s="1"/>
  <c r="F14" i="102" a="1"/>
  <c r="F14" i="102" s="1"/>
  <c r="H14" i="102" a="1"/>
  <c r="H14" i="102" s="1"/>
  <c r="H109" i="102" a="1"/>
  <c r="H109" i="102" s="1"/>
  <c r="F108" i="102" a="1"/>
  <c r="F108" i="102" s="1"/>
  <c r="H105" i="102" a="1"/>
  <c r="H105" i="102" s="1"/>
  <c r="F104" i="102" a="1"/>
  <c r="F104" i="102" s="1"/>
  <c r="H101" i="102" a="1"/>
  <c r="H101" i="102" s="1"/>
  <c r="F100" i="102" a="1"/>
  <c r="F100" i="102" s="1"/>
  <c r="H97" i="102" a="1"/>
  <c r="H97" i="102" s="1"/>
  <c r="F96" i="102" a="1"/>
  <c r="F96" i="102" s="1"/>
  <c r="H83" i="102" a="1"/>
  <c r="H83" i="102" s="1"/>
  <c r="E83" i="102"/>
  <c r="G83" i="102" s="1"/>
  <c r="F81" i="102" a="1"/>
  <c r="F81" i="102" s="1"/>
  <c r="H81" i="102" a="1"/>
  <c r="H81" i="102" s="1"/>
  <c r="E64" i="102"/>
  <c r="G64" i="102" s="1"/>
  <c r="H64" i="102" a="1"/>
  <c r="H64" i="102" s="1"/>
  <c r="E62" i="102"/>
  <c r="G62" i="102" s="1"/>
  <c r="F62" i="102" a="1"/>
  <c r="F62" i="102" s="1"/>
  <c r="E52" i="102"/>
  <c r="G52" i="102" s="1"/>
  <c r="F52" i="102" a="1"/>
  <c r="F52" i="102" s="1"/>
  <c r="E36" i="102"/>
  <c r="G36" i="102" s="1"/>
  <c r="F36" i="102" a="1"/>
  <c r="F36" i="102" s="1"/>
  <c r="H36" i="102" a="1"/>
  <c r="H36" i="102" s="1"/>
  <c r="E20" i="102"/>
  <c r="G20" i="102" s="1"/>
  <c r="F20" i="102" a="1"/>
  <c r="F20" i="102" s="1"/>
  <c r="H20" i="102" a="1"/>
  <c r="H20" i="102" s="1"/>
  <c r="E4" i="102"/>
  <c r="G4" i="102" s="1"/>
  <c r="F4" i="102" a="1"/>
  <c r="F4" i="102" s="1"/>
  <c r="H4" i="102" a="1"/>
  <c r="H4" i="102" s="1"/>
  <c r="H86" i="102" a="1"/>
  <c r="H86" i="102" s="1"/>
  <c r="E77" i="102"/>
  <c r="G77" i="102" s="1"/>
  <c r="F77" i="102" a="1"/>
  <c r="F77" i="102" s="1"/>
  <c r="H77" i="102" a="1"/>
  <c r="H77" i="102" s="1"/>
  <c r="E68" i="102"/>
  <c r="G68" i="102" s="1"/>
  <c r="F68" i="102" a="1"/>
  <c r="F68" i="102" s="1"/>
  <c r="E45" i="102"/>
  <c r="G45" i="102" s="1"/>
  <c r="F45" i="102" a="1"/>
  <c r="F45" i="102" s="1"/>
  <c r="H45" i="102" a="1"/>
  <c r="H45" i="102" s="1"/>
  <c r="E42" i="102"/>
  <c r="G42" i="102" s="1"/>
  <c r="F42" i="102" a="1"/>
  <c r="F42" i="102" s="1"/>
  <c r="H42" i="102" a="1"/>
  <c r="H42" i="102" s="1"/>
  <c r="E26" i="102"/>
  <c r="G26" i="102" s="1"/>
  <c r="F26" i="102" a="1"/>
  <c r="F26" i="102" s="1"/>
  <c r="H26" i="102" a="1"/>
  <c r="H26" i="102" s="1"/>
  <c r="E10" i="102"/>
  <c r="G10" i="102" s="1"/>
  <c r="F10" i="102" a="1"/>
  <c r="F10" i="102" s="1"/>
  <c r="H10" i="102" a="1"/>
  <c r="H10" i="102" s="1"/>
  <c r="H110" i="102" a="1"/>
  <c r="H110" i="102" s="1"/>
  <c r="F109" i="102" a="1"/>
  <c r="F109" i="102" s="1"/>
  <c r="H106" i="102" a="1"/>
  <c r="H106" i="102" s="1"/>
  <c r="F105" i="102" a="1"/>
  <c r="F105" i="102" s="1"/>
  <c r="H102" i="102" a="1"/>
  <c r="H102" i="102" s="1"/>
  <c r="F101" i="102" a="1"/>
  <c r="F101" i="102" s="1"/>
  <c r="H98" i="102" a="1"/>
  <c r="H98" i="102" s="1"/>
  <c r="F97" i="102" a="1"/>
  <c r="F97" i="102" s="1"/>
  <c r="H94" i="102" a="1"/>
  <c r="H94" i="102" s="1"/>
  <c r="F93" i="102" a="1"/>
  <c r="F93" i="102" s="1"/>
  <c r="F89" i="102" a="1"/>
  <c r="F89" i="102" s="1"/>
  <c r="H79" i="102" a="1"/>
  <c r="H79" i="102" s="1"/>
  <c r="E79" i="102"/>
  <c r="G79" i="102" s="1"/>
  <c r="E54" i="102"/>
  <c r="G54" i="102" s="1"/>
  <c r="F54" i="102" a="1"/>
  <c r="F54" i="102" s="1"/>
  <c r="E51" i="102"/>
  <c r="G51" i="102" s="1"/>
  <c r="F51" i="102" a="1"/>
  <c r="F51" i="102" s="1"/>
  <c r="H51" i="102" a="1"/>
  <c r="H51" i="102" s="1"/>
  <c r="E48" i="102"/>
  <c r="G48" i="102" s="1"/>
  <c r="F48" i="102" a="1"/>
  <c r="F48" i="102" s="1"/>
  <c r="H48" i="102" a="1"/>
  <c r="H48" i="102" s="1"/>
  <c r="E32" i="102"/>
  <c r="G32" i="102" s="1"/>
  <c r="F32" i="102" a="1"/>
  <c r="F32" i="102" s="1"/>
  <c r="H32" i="102" a="1"/>
  <c r="H32" i="102" s="1"/>
  <c r="E16" i="102"/>
  <c r="G16" i="102" s="1"/>
  <c r="F16" i="102" a="1"/>
  <c r="F16" i="102" s="1"/>
  <c r="H16" i="102" a="1"/>
  <c r="H16" i="102" s="1"/>
  <c r="E72" i="102"/>
  <c r="G72" i="102" s="1"/>
  <c r="H72" i="102" a="1"/>
  <c r="H72" i="102" s="1"/>
  <c r="E70" i="102"/>
  <c r="G70" i="102" s="1"/>
  <c r="F70" i="102" a="1"/>
  <c r="F70" i="102" s="1"/>
  <c r="E56" i="102"/>
  <c r="G56" i="102" s="1"/>
  <c r="F56" i="102" a="1"/>
  <c r="F56" i="102" s="1"/>
  <c r="H56" i="102" a="1"/>
  <c r="H56" i="102" s="1"/>
  <c r="E38" i="102"/>
  <c r="G38" i="102" s="1"/>
  <c r="F38" i="102" a="1"/>
  <c r="F38" i="102" s="1"/>
  <c r="H38" i="102" a="1"/>
  <c r="H38" i="102" s="1"/>
  <c r="E22" i="102"/>
  <c r="G22" i="102" s="1"/>
  <c r="F22" i="102" a="1"/>
  <c r="F22" i="102" s="1"/>
  <c r="H22" i="102" a="1"/>
  <c r="H22" i="102" s="1"/>
  <c r="E6" i="102"/>
  <c r="G6" i="102" s="1"/>
  <c r="F6" i="102" a="1"/>
  <c r="F6" i="102" s="1"/>
  <c r="H6" i="102" a="1"/>
  <c r="H6" i="102" s="1"/>
  <c r="H71" i="102" a="1"/>
  <c r="H71" i="102" s="1"/>
  <c r="H63" i="102" a="1"/>
  <c r="H63" i="102" s="1"/>
  <c r="H55" i="102" a="1"/>
  <c r="H55" i="102" s="1"/>
  <c r="H61" i="102" a="1"/>
  <c r="H61" i="102" s="1"/>
  <c r="H53" i="102" a="1"/>
  <c r="H53" i="102" s="1"/>
  <c r="F61" i="102" a="1"/>
  <c r="F61" i="102" s="1"/>
  <c r="F53" i="102" a="1"/>
  <c r="F53" i="102" s="1"/>
  <c r="H59" i="102" a="1"/>
  <c r="H59" i="102" s="1"/>
  <c r="E41" i="102"/>
  <c r="G41" i="102" s="1"/>
  <c r="F41" i="102" a="1"/>
  <c r="F41" i="102" s="1"/>
  <c r="E39" i="102"/>
  <c r="G39" i="102" s="1"/>
  <c r="F39" i="102" a="1"/>
  <c r="F39" i="102" s="1"/>
  <c r="E37" i="102"/>
  <c r="G37" i="102" s="1"/>
  <c r="F37" i="102" a="1"/>
  <c r="F37" i="102" s="1"/>
  <c r="E35" i="102"/>
  <c r="G35" i="102" s="1"/>
  <c r="F35" i="102" a="1"/>
  <c r="F35" i="102" s="1"/>
  <c r="E33" i="102"/>
  <c r="G33" i="102" s="1"/>
  <c r="F33" i="102" a="1"/>
  <c r="F33" i="102" s="1"/>
  <c r="E31" i="102"/>
  <c r="G31" i="102" s="1"/>
  <c r="F31" i="102" a="1"/>
  <c r="F31" i="102" s="1"/>
  <c r="E29" i="102"/>
  <c r="G29" i="102" s="1"/>
  <c r="F29" i="102" a="1"/>
  <c r="F29" i="102" s="1"/>
  <c r="E27" i="102"/>
  <c r="G27" i="102" s="1"/>
  <c r="F27" i="102" a="1"/>
  <c r="F27" i="102" s="1"/>
  <c r="E25" i="102"/>
  <c r="G25" i="102" s="1"/>
  <c r="F25" i="102" a="1"/>
  <c r="F25" i="102" s="1"/>
  <c r="E23" i="102"/>
  <c r="G23" i="102" s="1"/>
  <c r="F23" i="102" a="1"/>
  <c r="F23" i="102" s="1"/>
  <c r="E21" i="102"/>
  <c r="G21" i="102" s="1"/>
  <c r="F21" i="102" a="1"/>
  <c r="F21" i="102" s="1"/>
  <c r="E19" i="102"/>
  <c r="G19" i="102" s="1"/>
  <c r="F19" i="102" a="1"/>
  <c r="F19" i="102" s="1"/>
  <c r="E17" i="102"/>
  <c r="G17" i="102" s="1"/>
  <c r="F17" i="102" a="1"/>
  <c r="F17" i="102" s="1"/>
  <c r="E15" i="102"/>
  <c r="G15" i="102" s="1"/>
  <c r="F15" i="102" a="1"/>
  <c r="F15" i="102" s="1"/>
  <c r="E13" i="102"/>
  <c r="G13" i="102" s="1"/>
  <c r="F13" i="102" a="1"/>
  <c r="F13" i="102" s="1"/>
  <c r="E11" i="102"/>
  <c r="G11" i="102" s="1"/>
  <c r="F11" i="102" a="1"/>
  <c r="F11" i="102" s="1"/>
  <c r="E9" i="102"/>
  <c r="G9" i="102" s="1"/>
  <c r="F9" i="102" a="1"/>
  <c r="F9" i="102" s="1"/>
  <c r="E7" i="102"/>
  <c r="G7" i="102" s="1"/>
  <c r="F7" i="102" a="1"/>
  <c r="F7" i="102" s="1"/>
  <c r="E5" i="102"/>
  <c r="G5" i="102" s="1"/>
  <c r="F5" i="102" a="1"/>
  <c r="F5" i="102" s="1"/>
  <c r="E3" i="102"/>
  <c r="G3" i="102" s="1"/>
  <c r="F3" i="102" a="1"/>
  <c r="F3" i="102" s="1"/>
  <c r="H73" i="102" a="1"/>
  <c r="H73" i="102" s="1"/>
  <c r="H65" i="102" a="1"/>
  <c r="H65" i="102" s="1"/>
  <c r="H57" i="102" a="1"/>
  <c r="H57" i="102" s="1"/>
  <c r="E361" i="103"/>
  <c r="G361" i="103" s="1"/>
  <c r="H361" i="103" a="1"/>
  <c r="H361" i="103" s="1"/>
  <c r="E353" i="103"/>
  <c r="G353" i="103" s="1"/>
  <c r="H353" i="103" a="1"/>
  <c r="H353" i="103" s="1"/>
  <c r="E345" i="103"/>
  <c r="G345" i="103" s="1"/>
  <c r="H345" i="103" a="1"/>
  <c r="H345" i="103" s="1"/>
  <c r="E337" i="103"/>
  <c r="G337" i="103" s="1"/>
  <c r="H337" i="103" a="1"/>
  <c r="H337" i="103" s="1"/>
  <c r="E329" i="103"/>
  <c r="G329" i="103" s="1"/>
  <c r="H329" i="103" a="1"/>
  <c r="H329" i="103" s="1"/>
  <c r="E321" i="103"/>
  <c r="G321" i="103" s="1"/>
  <c r="H321" i="103" a="1"/>
  <c r="H321" i="103" s="1"/>
  <c r="E313" i="103"/>
  <c r="G313" i="103" s="1"/>
  <c r="H313" i="103" a="1"/>
  <c r="H313" i="103" s="1"/>
  <c r="E305" i="103"/>
  <c r="G305" i="103" s="1"/>
  <c r="H305" i="103" a="1"/>
  <c r="H305" i="103" s="1"/>
  <c r="E297" i="103"/>
  <c r="G297" i="103" s="1"/>
  <c r="H297" i="103" a="1"/>
  <c r="H297" i="103" s="1"/>
  <c r="E289" i="103"/>
  <c r="G289" i="103" s="1"/>
  <c r="H289" i="103" a="1"/>
  <c r="H289" i="103" s="1"/>
  <c r="E281" i="103"/>
  <c r="G281" i="103" s="1"/>
  <c r="H281" i="103" a="1"/>
  <c r="H281" i="103" s="1"/>
  <c r="E273" i="103"/>
  <c r="G273" i="103" s="1"/>
  <c r="H273" i="103" a="1"/>
  <c r="H273" i="103" s="1"/>
  <c r="E265" i="103"/>
  <c r="G265" i="103" s="1"/>
  <c r="H265" i="103" a="1"/>
  <c r="H265" i="103" s="1"/>
  <c r="F213" i="103" a="1"/>
  <c r="F213" i="103" s="1"/>
  <c r="E213" i="103"/>
  <c r="G213" i="103" s="1"/>
  <c r="H213" i="103" a="1"/>
  <c r="H213" i="103" s="1"/>
  <c r="E32" i="103"/>
  <c r="G32" i="103" s="1"/>
  <c r="H32" i="103" a="1"/>
  <c r="H32" i="103" s="1"/>
  <c r="F32" i="103" a="1"/>
  <c r="F32" i="103" s="1"/>
  <c r="E155" i="103"/>
  <c r="G155" i="103" s="1"/>
  <c r="F155" i="103" a="1"/>
  <c r="F155" i="103" s="1"/>
  <c r="H155" i="103" a="1"/>
  <c r="H155" i="103" s="1"/>
  <c r="E366" i="103"/>
  <c r="G366" i="103" s="1"/>
  <c r="F366" i="103" a="1"/>
  <c r="F366" i="103" s="1"/>
  <c r="H366" i="103" a="1"/>
  <c r="H366" i="103" s="1"/>
  <c r="E357" i="103"/>
  <c r="G357" i="103" s="1"/>
  <c r="H357" i="103" a="1"/>
  <c r="H357" i="103" s="1"/>
  <c r="E349" i="103"/>
  <c r="G349" i="103" s="1"/>
  <c r="H349" i="103" a="1"/>
  <c r="H349" i="103" s="1"/>
  <c r="E341" i="103"/>
  <c r="G341" i="103" s="1"/>
  <c r="H341" i="103" a="1"/>
  <c r="H341" i="103" s="1"/>
  <c r="E333" i="103"/>
  <c r="G333" i="103" s="1"/>
  <c r="H333" i="103" a="1"/>
  <c r="H333" i="103" s="1"/>
  <c r="E325" i="103"/>
  <c r="G325" i="103" s="1"/>
  <c r="H325" i="103" a="1"/>
  <c r="H325" i="103" s="1"/>
  <c r="E317" i="103"/>
  <c r="G317" i="103" s="1"/>
  <c r="H317" i="103" a="1"/>
  <c r="H317" i="103" s="1"/>
  <c r="E309" i="103"/>
  <c r="G309" i="103" s="1"/>
  <c r="H309" i="103" a="1"/>
  <c r="H309" i="103" s="1"/>
  <c r="E301" i="103"/>
  <c r="G301" i="103" s="1"/>
  <c r="H301" i="103" a="1"/>
  <c r="H301" i="103" s="1"/>
  <c r="E293" i="103"/>
  <c r="G293" i="103" s="1"/>
  <c r="H293" i="103" a="1"/>
  <c r="H293" i="103" s="1"/>
  <c r="E285" i="103"/>
  <c r="G285" i="103" s="1"/>
  <c r="H285" i="103" a="1"/>
  <c r="H285" i="103" s="1"/>
  <c r="E277" i="103"/>
  <c r="G277" i="103" s="1"/>
  <c r="H277" i="103" a="1"/>
  <c r="H277" i="103" s="1"/>
  <c r="E269" i="103"/>
  <c r="G269" i="103" s="1"/>
  <c r="H269" i="103" a="1"/>
  <c r="H269" i="103" s="1"/>
  <c r="F202" i="103" a="1"/>
  <c r="F202" i="103" s="1"/>
  <c r="H202" i="103" a="1"/>
  <c r="H202" i="103" s="1"/>
  <c r="E202" i="103"/>
  <c r="G202" i="103" s="1"/>
  <c r="H178" i="103" a="1"/>
  <c r="H178" i="103" s="1"/>
  <c r="E178" i="103"/>
  <c r="G178" i="103" s="1"/>
  <c r="F178" i="103" a="1"/>
  <c r="F178" i="103" s="1"/>
  <c r="H364" i="103" a="1"/>
  <c r="H364" i="103" s="1"/>
  <c r="F362" i="103" a="1"/>
  <c r="F362" i="103" s="1"/>
  <c r="H359" i="103" a="1"/>
  <c r="H359" i="103" s="1"/>
  <c r="F358" i="103" a="1"/>
  <c r="F358" i="103" s="1"/>
  <c r="H355" i="103" a="1"/>
  <c r="H355" i="103" s="1"/>
  <c r="F354" i="103" a="1"/>
  <c r="F354" i="103" s="1"/>
  <c r="H351" i="103" a="1"/>
  <c r="H351" i="103" s="1"/>
  <c r="F350" i="103" a="1"/>
  <c r="F350" i="103" s="1"/>
  <c r="H347" i="103" a="1"/>
  <c r="H347" i="103" s="1"/>
  <c r="F346" i="103" a="1"/>
  <c r="F346" i="103" s="1"/>
  <c r="H343" i="103" a="1"/>
  <c r="H343" i="103" s="1"/>
  <c r="F342" i="103" a="1"/>
  <c r="F342" i="103" s="1"/>
  <c r="H339" i="103" a="1"/>
  <c r="H339" i="103" s="1"/>
  <c r="F338" i="103" a="1"/>
  <c r="F338" i="103" s="1"/>
  <c r="H335" i="103" a="1"/>
  <c r="H335" i="103" s="1"/>
  <c r="F334" i="103" a="1"/>
  <c r="F334" i="103" s="1"/>
  <c r="H331" i="103" a="1"/>
  <c r="H331" i="103" s="1"/>
  <c r="F330" i="103" a="1"/>
  <c r="F330" i="103" s="1"/>
  <c r="H327" i="103" a="1"/>
  <c r="H327" i="103" s="1"/>
  <c r="F326" i="103" a="1"/>
  <c r="F326" i="103" s="1"/>
  <c r="H323" i="103" a="1"/>
  <c r="H323" i="103" s="1"/>
  <c r="F322" i="103" a="1"/>
  <c r="F322" i="103" s="1"/>
  <c r="H319" i="103" a="1"/>
  <c r="H319" i="103" s="1"/>
  <c r="F318" i="103" a="1"/>
  <c r="F318" i="103" s="1"/>
  <c r="H315" i="103" a="1"/>
  <c r="H315" i="103" s="1"/>
  <c r="F314" i="103" a="1"/>
  <c r="F314" i="103" s="1"/>
  <c r="H311" i="103" a="1"/>
  <c r="H311" i="103" s="1"/>
  <c r="F310" i="103" a="1"/>
  <c r="F310" i="103" s="1"/>
  <c r="H307" i="103" a="1"/>
  <c r="H307" i="103" s="1"/>
  <c r="F306" i="103" a="1"/>
  <c r="F306" i="103" s="1"/>
  <c r="H303" i="103" a="1"/>
  <c r="H303" i="103" s="1"/>
  <c r="F302" i="103" a="1"/>
  <c r="F302" i="103" s="1"/>
  <c r="H299" i="103" a="1"/>
  <c r="H299" i="103" s="1"/>
  <c r="F298" i="103" a="1"/>
  <c r="F298" i="103" s="1"/>
  <c r="H295" i="103" a="1"/>
  <c r="H295" i="103" s="1"/>
  <c r="F294" i="103" a="1"/>
  <c r="F294" i="103" s="1"/>
  <c r="H291" i="103" a="1"/>
  <c r="H291" i="103" s="1"/>
  <c r="F290" i="103" a="1"/>
  <c r="F290" i="103" s="1"/>
  <c r="H287" i="103" a="1"/>
  <c r="H287" i="103" s="1"/>
  <c r="F286" i="103" a="1"/>
  <c r="F286" i="103" s="1"/>
  <c r="H283" i="103" a="1"/>
  <c r="H283" i="103" s="1"/>
  <c r="F282" i="103" a="1"/>
  <c r="F282" i="103" s="1"/>
  <c r="H279" i="103" a="1"/>
  <c r="H279" i="103" s="1"/>
  <c r="F278" i="103" a="1"/>
  <c r="F278" i="103" s="1"/>
  <c r="H275" i="103" a="1"/>
  <c r="H275" i="103" s="1"/>
  <c r="F274" i="103" a="1"/>
  <c r="F274" i="103" s="1"/>
  <c r="H271" i="103" a="1"/>
  <c r="H271" i="103" s="1"/>
  <c r="F270" i="103" a="1"/>
  <c r="F270" i="103" s="1"/>
  <c r="H267" i="103" a="1"/>
  <c r="H267" i="103" s="1"/>
  <c r="F266" i="103" a="1"/>
  <c r="F266" i="103" s="1"/>
  <c r="H263" i="103" a="1"/>
  <c r="H263" i="103" s="1"/>
  <c r="F262" i="103" a="1"/>
  <c r="F262" i="103" s="1"/>
  <c r="H259" i="103" a="1"/>
  <c r="H259" i="103" s="1"/>
  <c r="F258" i="103" a="1"/>
  <c r="F258" i="103" s="1"/>
  <c r="H255" i="103" a="1"/>
  <c r="H255" i="103" s="1"/>
  <c r="F254" i="103" a="1"/>
  <c r="F254" i="103" s="1"/>
  <c r="H251" i="103" a="1"/>
  <c r="H251" i="103" s="1"/>
  <c r="F250" i="103" a="1"/>
  <c r="F250" i="103" s="1"/>
  <c r="H247" i="103" a="1"/>
  <c r="H247" i="103" s="1"/>
  <c r="F246" i="103" a="1"/>
  <c r="F246" i="103" s="1"/>
  <c r="H243" i="103" a="1"/>
  <c r="H243" i="103" s="1"/>
  <c r="F242" i="103" a="1"/>
  <c r="F242" i="103" s="1"/>
  <c r="H239" i="103" a="1"/>
  <c r="H239" i="103" s="1"/>
  <c r="F238" i="103" a="1"/>
  <c r="F238" i="103" s="1"/>
  <c r="H235" i="103" a="1"/>
  <c r="H235" i="103" s="1"/>
  <c r="F234" i="103" a="1"/>
  <c r="F234" i="103" s="1"/>
  <c r="H231" i="103" a="1"/>
  <c r="H231" i="103" s="1"/>
  <c r="F230" i="103" a="1"/>
  <c r="F230" i="103" s="1"/>
  <c r="H227" i="103" a="1"/>
  <c r="H227" i="103" s="1"/>
  <c r="F226" i="103" a="1"/>
  <c r="F226" i="103" s="1"/>
  <c r="H223" i="103" a="1"/>
  <c r="H223" i="103" s="1"/>
  <c r="F222" i="103" a="1"/>
  <c r="F222" i="103" s="1"/>
  <c r="H219" i="103" a="1"/>
  <c r="H219" i="103" s="1"/>
  <c r="F218" i="103" a="1"/>
  <c r="F218" i="103" s="1"/>
  <c r="H215" i="103" a="1"/>
  <c r="H215" i="103" s="1"/>
  <c r="H209" i="103" a="1"/>
  <c r="H209" i="103" s="1"/>
  <c r="H365" i="103" a="1"/>
  <c r="H365" i="103" s="1"/>
  <c r="F209" i="103" a="1"/>
  <c r="F209" i="103" s="1"/>
  <c r="H177" i="103" a="1"/>
  <c r="H177" i="103" s="1"/>
  <c r="E177" i="103"/>
  <c r="G177" i="103" s="1"/>
  <c r="F177" i="103" a="1"/>
  <c r="F177" i="103" s="1"/>
  <c r="F363" i="103" a="1"/>
  <c r="F363" i="103" s="1"/>
  <c r="H360" i="103" a="1"/>
  <c r="H360" i="103" s="1"/>
  <c r="F359" i="103" a="1"/>
  <c r="F359" i="103" s="1"/>
  <c r="H356" i="103" a="1"/>
  <c r="H356" i="103" s="1"/>
  <c r="F355" i="103" a="1"/>
  <c r="F355" i="103" s="1"/>
  <c r="H352" i="103" a="1"/>
  <c r="H352" i="103" s="1"/>
  <c r="F351" i="103" a="1"/>
  <c r="F351" i="103" s="1"/>
  <c r="H348" i="103" a="1"/>
  <c r="H348" i="103" s="1"/>
  <c r="F347" i="103" a="1"/>
  <c r="F347" i="103" s="1"/>
  <c r="H344" i="103" a="1"/>
  <c r="H344" i="103" s="1"/>
  <c r="F343" i="103" a="1"/>
  <c r="F343" i="103" s="1"/>
  <c r="H340" i="103" a="1"/>
  <c r="H340" i="103" s="1"/>
  <c r="F339" i="103" a="1"/>
  <c r="F339" i="103" s="1"/>
  <c r="H336" i="103" a="1"/>
  <c r="H336" i="103" s="1"/>
  <c r="F335" i="103" a="1"/>
  <c r="F335" i="103" s="1"/>
  <c r="H332" i="103" a="1"/>
  <c r="H332" i="103" s="1"/>
  <c r="F331" i="103" a="1"/>
  <c r="F331" i="103" s="1"/>
  <c r="H328" i="103" a="1"/>
  <c r="H328" i="103" s="1"/>
  <c r="F327" i="103" a="1"/>
  <c r="F327" i="103" s="1"/>
  <c r="H324" i="103" a="1"/>
  <c r="H324" i="103" s="1"/>
  <c r="F323" i="103" a="1"/>
  <c r="F323" i="103" s="1"/>
  <c r="H320" i="103" a="1"/>
  <c r="H320" i="103" s="1"/>
  <c r="F319" i="103" a="1"/>
  <c r="F319" i="103" s="1"/>
  <c r="H316" i="103" a="1"/>
  <c r="H316" i="103" s="1"/>
  <c r="F315" i="103" a="1"/>
  <c r="F315" i="103" s="1"/>
  <c r="H312" i="103" a="1"/>
  <c r="H312" i="103" s="1"/>
  <c r="F311" i="103" a="1"/>
  <c r="F311" i="103" s="1"/>
  <c r="H308" i="103" a="1"/>
  <c r="H308" i="103" s="1"/>
  <c r="F307" i="103" a="1"/>
  <c r="F307" i="103" s="1"/>
  <c r="H304" i="103" a="1"/>
  <c r="H304" i="103" s="1"/>
  <c r="F303" i="103" a="1"/>
  <c r="F303" i="103" s="1"/>
  <c r="H300" i="103" a="1"/>
  <c r="H300" i="103" s="1"/>
  <c r="F299" i="103" a="1"/>
  <c r="F299" i="103" s="1"/>
  <c r="H296" i="103" a="1"/>
  <c r="H296" i="103" s="1"/>
  <c r="F295" i="103" a="1"/>
  <c r="F295" i="103" s="1"/>
  <c r="H292" i="103" a="1"/>
  <c r="H292" i="103" s="1"/>
  <c r="F291" i="103" a="1"/>
  <c r="F291" i="103" s="1"/>
  <c r="H288" i="103" a="1"/>
  <c r="H288" i="103" s="1"/>
  <c r="F287" i="103" a="1"/>
  <c r="F287" i="103" s="1"/>
  <c r="H284" i="103" a="1"/>
  <c r="H284" i="103" s="1"/>
  <c r="F283" i="103" a="1"/>
  <c r="F283" i="103" s="1"/>
  <c r="H280" i="103" a="1"/>
  <c r="H280" i="103" s="1"/>
  <c r="F279" i="103" a="1"/>
  <c r="F279" i="103" s="1"/>
  <c r="H276" i="103" a="1"/>
  <c r="H276" i="103" s="1"/>
  <c r="F275" i="103" a="1"/>
  <c r="F275" i="103" s="1"/>
  <c r="H272" i="103" a="1"/>
  <c r="H272" i="103" s="1"/>
  <c r="F271" i="103" a="1"/>
  <c r="F271" i="103" s="1"/>
  <c r="H268" i="103" a="1"/>
  <c r="H268" i="103" s="1"/>
  <c r="F267" i="103" a="1"/>
  <c r="F267" i="103" s="1"/>
  <c r="H264" i="103" a="1"/>
  <c r="H264" i="103" s="1"/>
  <c r="F263" i="103" a="1"/>
  <c r="F263" i="103" s="1"/>
  <c r="H260" i="103" a="1"/>
  <c r="H260" i="103" s="1"/>
  <c r="F259" i="103" a="1"/>
  <c r="F259" i="103" s="1"/>
  <c r="H256" i="103" a="1"/>
  <c r="H256" i="103" s="1"/>
  <c r="F255" i="103" a="1"/>
  <c r="F255" i="103" s="1"/>
  <c r="H252" i="103" a="1"/>
  <c r="H252" i="103" s="1"/>
  <c r="F251" i="103" a="1"/>
  <c r="F251" i="103" s="1"/>
  <c r="H248" i="103" a="1"/>
  <c r="H248" i="103" s="1"/>
  <c r="H244" i="103" a="1"/>
  <c r="H244" i="103" s="1"/>
  <c r="H240" i="103" a="1"/>
  <c r="H240" i="103" s="1"/>
  <c r="H236" i="103" a="1"/>
  <c r="H236" i="103" s="1"/>
  <c r="H232" i="103" a="1"/>
  <c r="H232" i="103" s="1"/>
  <c r="H228" i="103" a="1"/>
  <c r="H228" i="103" s="1"/>
  <c r="H224" i="103" a="1"/>
  <c r="H224" i="103" s="1"/>
  <c r="H220" i="103" a="1"/>
  <c r="H220" i="103" s="1"/>
  <c r="H216" i="103" a="1"/>
  <c r="H216" i="103" s="1"/>
  <c r="H193" i="103" a="1"/>
  <c r="H193" i="103" s="1"/>
  <c r="E193" i="103"/>
  <c r="G193" i="103" s="1"/>
  <c r="H212" i="103" a="1"/>
  <c r="H212" i="103" s="1"/>
  <c r="E212" i="103"/>
  <c r="G212" i="103" s="1"/>
  <c r="E199" i="103"/>
  <c r="G199" i="103" s="1"/>
  <c r="F365" i="103" a="1"/>
  <c r="F365" i="103" s="1"/>
  <c r="F360" i="103" a="1"/>
  <c r="F360" i="103" s="1"/>
  <c r="F356" i="103" a="1"/>
  <c r="F356" i="103" s="1"/>
  <c r="F352" i="103" a="1"/>
  <c r="F352" i="103" s="1"/>
  <c r="F348" i="103" a="1"/>
  <c r="F348" i="103" s="1"/>
  <c r="F344" i="103" a="1"/>
  <c r="F344" i="103" s="1"/>
  <c r="F340" i="103" a="1"/>
  <c r="F340" i="103" s="1"/>
  <c r="F336" i="103" a="1"/>
  <c r="F336" i="103" s="1"/>
  <c r="F332" i="103" a="1"/>
  <c r="F332" i="103" s="1"/>
  <c r="F328" i="103" a="1"/>
  <c r="F328" i="103" s="1"/>
  <c r="F324" i="103" a="1"/>
  <c r="F324" i="103" s="1"/>
  <c r="F320" i="103" a="1"/>
  <c r="F320" i="103" s="1"/>
  <c r="F316" i="103" a="1"/>
  <c r="F316" i="103" s="1"/>
  <c r="F312" i="103" a="1"/>
  <c r="F312" i="103" s="1"/>
  <c r="F308" i="103" a="1"/>
  <c r="F308" i="103" s="1"/>
  <c r="F304" i="103" a="1"/>
  <c r="F304" i="103" s="1"/>
  <c r="F300" i="103" a="1"/>
  <c r="F300" i="103" s="1"/>
  <c r="F296" i="103" a="1"/>
  <c r="F296" i="103" s="1"/>
  <c r="F292" i="103" a="1"/>
  <c r="F292" i="103" s="1"/>
  <c r="F288" i="103" a="1"/>
  <c r="F288" i="103" s="1"/>
  <c r="F284" i="103" a="1"/>
  <c r="F284" i="103" s="1"/>
  <c r="F280" i="103" a="1"/>
  <c r="F280" i="103" s="1"/>
  <c r="F276" i="103" a="1"/>
  <c r="F276" i="103" s="1"/>
  <c r="F272" i="103" a="1"/>
  <c r="F272" i="103" s="1"/>
  <c r="F268" i="103" a="1"/>
  <c r="F268" i="103" s="1"/>
  <c r="F264" i="103" a="1"/>
  <c r="F264" i="103" s="1"/>
  <c r="H261" i="103" a="1"/>
  <c r="H261" i="103" s="1"/>
  <c r="F260" i="103" a="1"/>
  <c r="F260" i="103" s="1"/>
  <c r="H257" i="103" a="1"/>
  <c r="H257" i="103" s="1"/>
  <c r="F256" i="103" a="1"/>
  <c r="F256" i="103" s="1"/>
  <c r="H253" i="103" a="1"/>
  <c r="H253" i="103" s="1"/>
  <c r="F252" i="103" a="1"/>
  <c r="F252" i="103" s="1"/>
  <c r="H249" i="103" a="1"/>
  <c r="H249" i="103" s="1"/>
  <c r="F248" i="103" a="1"/>
  <c r="F248" i="103" s="1"/>
  <c r="H245" i="103" a="1"/>
  <c r="H245" i="103" s="1"/>
  <c r="F244" i="103" a="1"/>
  <c r="F244" i="103" s="1"/>
  <c r="H241" i="103" a="1"/>
  <c r="H241" i="103" s="1"/>
  <c r="F240" i="103" a="1"/>
  <c r="F240" i="103" s="1"/>
  <c r="H237" i="103" a="1"/>
  <c r="H237" i="103" s="1"/>
  <c r="F236" i="103" a="1"/>
  <c r="F236" i="103" s="1"/>
  <c r="H233" i="103" a="1"/>
  <c r="H233" i="103" s="1"/>
  <c r="F232" i="103" a="1"/>
  <c r="F232" i="103" s="1"/>
  <c r="H229" i="103" a="1"/>
  <c r="H229" i="103" s="1"/>
  <c r="F228" i="103" a="1"/>
  <c r="F228" i="103" s="1"/>
  <c r="H225" i="103" a="1"/>
  <c r="H225" i="103" s="1"/>
  <c r="F224" i="103" a="1"/>
  <c r="F224" i="103" s="1"/>
  <c r="H221" i="103" a="1"/>
  <c r="H221" i="103" s="1"/>
  <c r="F220" i="103" a="1"/>
  <c r="F220" i="103" s="1"/>
  <c r="H217" i="103" a="1"/>
  <c r="H217" i="103" s="1"/>
  <c r="F216" i="103" a="1"/>
  <c r="F216" i="103" s="1"/>
  <c r="E207" i="103"/>
  <c r="G207" i="103" s="1"/>
  <c r="H207" i="103" a="1"/>
  <c r="H207" i="103" s="1"/>
  <c r="H205" i="103" a="1"/>
  <c r="H205" i="103" s="1"/>
  <c r="H204" i="103" a="1"/>
  <c r="H204" i="103" s="1"/>
  <c r="E204" i="103"/>
  <c r="G204" i="103" s="1"/>
  <c r="E196" i="103"/>
  <c r="G196" i="103" s="1"/>
  <c r="F196" i="103" a="1"/>
  <c r="F196" i="103" s="1"/>
  <c r="F184" i="103" a="1"/>
  <c r="F184" i="103" s="1"/>
  <c r="E184" i="103"/>
  <c r="G184" i="103" s="1"/>
  <c r="H184" i="103" a="1"/>
  <c r="H184" i="103" s="1"/>
  <c r="F210" i="103" a="1"/>
  <c r="F210" i="103" s="1"/>
  <c r="H210" i="103" a="1"/>
  <c r="H210" i="103" s="1"/>
  <c r="E175" i="103"/>
  <c r="G175" i="103" s="1"/>
  <c r="F175" i="103" a="1"/>
  <c r="F175" i="103" s="1"/>
  <c r="H175" i="103" a="1"/>
  <c r="H175" i="103" s="1"/>
  <c r="F188" i="103" a="1"/>
  <c r="F188" i="103" s="1"/>
  <c r="E159" i="103"/>
  <c r="G159" i="103" s="1"/>
  <c r="F159" i="103" a="1"/>
  <c r="F159" i="103" s="1"/>
  <c r="E139" i="103"/>
  <c r="G139" i="103" s="1"/>
  <c r="H139" i="103" a="1"/>
  <c r="H139" i="103" s="1"/>
  <c r="E131" i="103"/>
  <c r="G131" i="103" s="1"/>
  <c r="F131" i="103" a="1"/>
  <c r="F131" i="103" s="1"/>
  <c r="H131" i="103" a="1"/>
  <c r="H131" i="103" s="1"/>
  <c r="E123" i="103"/>
  <c r="G123" i="103" s="1"/>
  <c r="F123" i="103" a="1"/>
  <c r="F123" i="103" s="1"/>
  <c r="H123" i="103" a="1"/>
  <c r="H123" i="103" s="1"/>
  <c r="E115" i="103"/>
  <c r="G115" i="103" s="1"/>
  <c r="F115" i="103" a="1"/>
  <c r="F115" i="103" s="1"/>
  <c r="H115" i="103" a="1"/>
  <c r="H115" i="103" s="1"/>
  <c r="E107" i="103"/>
  <c r="G107" i="103" s="1"/>
  <c r="F107" i="103" a="1"/>
  <c r="F107" i="103" s="1"/>
  <c r="H107" i="103" a="1"/>
  <c r="H107" i="103" s="1"/>
  <c r="E99" i="103"/>
  <c r="G99" i="103" s="1"/>
  <c r="F99" i="103" a="1"/>
  <c r="F99" i="103" s="1"/>
  <c r="H99" i="103" a="1"/>
  <c r="H99" i="103" s="1"/>
  <c r="E91" i="103"/>
  <c r="G91" i="103" s="1"/>
  <c r="F91" i="103" a="1"/>
  <c r="F91" i="103" s="1"/>
  <c r="H91" i="103" a="1"/>
  <c r="H91" i="103" s="1"/>
  <c r="E72" i="103"/>
  <c r="G72" i="103" s="1"/>
  <c r="H72" i="103" a="1"/>
  <c r="H72" i="103" s="1"/>
  <c r="F72" i="103" a="1"/>
  <c r="F72" i="103" s="1"/>
  <c r="E8" i="103"/>
  <c r="G8" i="103" s="1"/>
  <c r="H8" i="103" a="1"/>
  <c r="H8" i="103" s="1"/>
  <c r="F8" i="103" a="1"/>
  <c r="F8" i="103" s="1"/>
  <c r="E188" i="103"/>
  <c r="G188" i="103" s="1"/>
  <c r="E185" i="103"/>
  <c r="G185" i="103" s="1"/>
  <c r="E169" i="103"/>
  <c r="G169" i="103" s="1"/>
  <c r="E161" i="103"/>
  <c r="G161" i="103" s="1"/>
  <c r="H161" i="103" a="1"/>
  <c r="H161" i="103" s="1"/>
  <c r="E48" i="103"/>
  <c r="G48" i="103" s="1"/>
  <c r="H48" i="103" a="1"/>
  <c r="H48" i="103" s="1"/>
  <c r="F48" i="103" a="1"/>
  <c r="F48" i="103" s="1"/>
  <c r="E167" i="103"/>
  <c r="G167" i="103" s="1"/>
  <c r="F167" i="103" a="1"/>
  <c r="F167" i="103" s="1"/>
  <c r="E24" i="103"/>
  <c r="G24" i="103" s="1"/>
  <c r="H24" i="103" a="1"/>
  <c r="H24" i="103" s="1"/>
  <c r="F24" i="103" a="1"/>
  <c r="F24" i="103" s="1"/>
  <c r="F176" i="103" a="1"/>
  <c r="F176" i="103" s="1"/>
  <c r="H176" i="103" a="1"/>
  <c r="H176" i="103" s="1"/>
  <c r="E145" i="103"/>
  <c r="G145" i="103" s="1"/>
  <c r="H145" i="103" a="1"/>
  <c r="H145" i="103" s="1"/>
  <c r="E64" i="103"/>
  <c r="G64" i="103" s="1"/>
  <c r="H64" i="103" a="1"/>
  <c r="H64" i="103" s="1"/>
  <c r="F64" i="103" a="1"/>
  <c r="F64" i="103" s="1"/>
  <c r="H187" i="103" a="1"/>
  <c r="H187" i="103" s="1"/>
  <c r="E186" i="103"/>
  <c r="G186" i="103" s="1"/>
  <c r="E183" i="103"/>
  <c r="G183" i="103" s="1"/>
  <c r="F183" i="103" a="1"/>
  <c r="F183" i="103" s="1"/>
  <c r="F170" i="103" a="1"/>
  <c r="F170" i="103" s="1"/>
  <c r="E40" i="103"/>
  <c r="G40" i="103" s="1"/>
  <c r="H40" i="103" a="1"/>
  <c r="H40" i="103" s="1"/>
  <c r="F40" i="103" a="1"/>
  <c r="F40" i="103" s="1"/>
  <c r="H192" i="103" a="1"/>
  <c r="H192" i="103" s="1"/>
  <c r="E151" i="103"/>
  <c r="G151" i="103" s="1"/>
  <c r="F151" i="103" a="1"/>
  <c r="F151" i="103" s="1"/>
  <c r="E80" i="103"/>
  <c r="G80" i="103" s="1"/>
  <c r="H80" i="103" a="1"/>
  <c r="H80" i="103" s="1"/>
  <c r="F80" i="103" a="1"/>
  <c r="F80" i="103" s="1"/>
  <c r="E16" i="103"/>
  <c r="G16" i="103" s="1"/>
  <c r="H16" i="103" a="1"/>
  <c r="H16" i="103" s="1"/>
  <c r="F16" i="103" a="1"/>
  <c r="F16" i="103" s="1"/>
  <c r="E153" i="103"/>
  <c r="G153" i="103" s="1"/>
  <c r="H153" i="103" a="1"/>
  <c r="H153" i="103" s="1"/>
  <c r="E56" i="103"/>
  <c r="G56" i="103" s="1"/>
  <c r="H56" i="103" a="1"/>
  <c r="H56" i="103" s="1"/>
  <c r="F56" i="103" a="1"/>
  <c r="F56" i="103" s="1"/>
  <c r="H168" i="103" a="1"/>
  <c r="H168" i="103" s="1"/>
  <c r="H160" i="103" a="1"/>
  <c r="H160" i="103" s="1"/>
  <c r="H152" i="103" a="1"/>
  <c r="H152" i="103" s="1"/>
  <c r="H144" i="103" a="1"/>
  <c r="H144" i="103" s="1"/>
  <c r="H136" i="103" a="1"/>
  <c r="H136" i="103" s="1"/>
  <c r="H128" i="103" a="1"/>
  <c r="H128" i="103" s="1"/>
  <c r="H120" i="103" a="1"/>
  <c r="H120" i="103" s="1"/>
  <c r="H112" i="103" a="1"/>
  <c r="H112" i="103" s="1"/>
  <c r="H104" i="103" a="1"/>
  <c r="H104" i="103" s="1"/>
  <c r="H96" i="103" a="1"/>
  <c r="H96" i="103" s="1"/>
  <c r="H88" i="103" a="1"/>
  <c r="H88" i="103" s="1"/>
  <c r="E85" i="103"/>
  <c r="G85" i="103" s="1"/>
  <c r="H85" i="103" a="1"/>
  <c r="H85" i="103" s="1"/>
  <c r="E77" i="103"/>
  <c r="G77" i="103" s="1"/>
  <c r="H77" i="103" a="1"/>
  <c r="H77" i="103" s="1"/>
  <c r="E69" i="103"/>
  <c r="G69" i="103" s="1"/>
  <c r="H69" i="103" a="1"/>
  <c r="H69" i="103" s="1"/>
  <c r="E61" i="103"/>
  <c r="G61" i="103" s="1"/>
  <c r="H61" i="103" a="1"/>
  <c r="H61" i="103" s="1"/>
  <c r="E53" i="103"/>
  <c r="G53" i="103" s="1"/>
  <c r="H53" i="103" a="1"/>
  <c r="H53" i="103" s="1"/>
  <c r="E45" i="103"/>
  <c r="G45" i="103" s="1"/>
  <c r="H45" i="103" a="1"/>
  <c r="H45" i="103" s="1"/>
  <c r="E37" i="103"/>
  <c r="G37" i="103" s="1"/>
  <c r="H37" i="103" a="1"/>
  <c r="H37" i="103" s="1"/>
  <c r="E29" i="103"/>
  <c r="G29" i="103" s="1"/>
  <c r="H29" i="103" a="1"/>
  <c r="H29" i="103" s="1"/>
  <c r="E21" i="103"/>
  <c r="G21" i="103" s="1"/>
  <c r="H21" i="103" a="1"/>
  <c r="H21" i="103" s="1"/>
  <c r="E13" i="103"/>
  <c r="G13" i="103" s="1"/>
  <c r="H13" i="103" a="1"/>
  <c r="H13" i="103" s="1"/>
  <c r="F143" i="103" a="1"/>
  <c r="F143" i="103" s="1"/>
  <c r="H137" i="103" a="1"/>
  <c r="H137" i="103" s="1"/>
  <c r="F135" i="103" a="1"/>
  <c r="F135" i="103" s="1"/>
  <c r="H129" i="103" a="1"/>
  <c r="H129" i="103" s="1"/>
  <c r="F127" i="103" a="1"/>
  <c r="F127" i="103" s="1"/>
  <c r="H121" i="103" a="1"/>
  <c r="H121" i="103" s="1"/>
  <c r="F119" i="103" a="1"/>
  <c r="F119" i="103" s="1"/>
  <c r="H113" i="103" a="1"/>
  <c r="H113" i="103" s="1"/>
  <c r="F111" i="103" a="1"/>
  <c r="F111" i="103" s="1"/>
  <c r="H105" i="103" a="1"/>
  <c r="H105" i="103" s="1"/>
  <c r="F103" i="103" a="1"/>
  <c r="F103" i="103" s="1"/>
  <c r="H97" i="103" a="1"/>
  <c r="H97" i="103" s="1"/>
  <c r="F95" i="103" a="1"/>
  <c r="F95" i="103" s="1"/>
  <c r="H89" i="103" a="1"/>
  <c r="H89" i="103" s="1"/>
  <c r="E87" i="103"/>
  <c r="G87" i="103" s="1"/>
  <c r="F87" i="103" a="1"/>
  <c r="F87" i="103" s="1"/>
  <c r="E82" i="103"/>
  <c r="G82" i="103" s="1"/>
  <c r="H82" i="103" a="1"/>
  <c r="H82" i="103" s="1"/>
  <c r="E74" i="103"/>
  <c r="G74" i="103" s="1"/>
  <c r="H74" i="103" a="1"/>
  <c r="H74" i="103" s="1"/>
  <c r="E66" i="103"/>
  <c r="G66" i="103" s="1"/>
  <c r="H66" i="103" a="1"/>
  <c r="H66" i="103" s="1"/>
  <c r="E58" i="103"/>
  <c r="G58" i="103" s="1"/>
  <c r="H58" i="103" a="1"/>
  <c r="H58" i="103" s="1"/>
  <c r="E50" i="103"/>
  <c r="G50" i="103" s="1"/>
  <c r="H50" i="103" a="1"/>
  <c r="H50" i="103" s="1"/>
  <c r="E42" i="103"/>
  <c r="G42" i="103" s="1"/>
  <c r="H42" i="103" a="1"/>
  <c r="H42" i="103" s="1"/>
  <c r="E34" i="103"/>
  <c r="G34" i="103" s="1"/>
  <c r="H34" i="103" a="1"/>
  <c r="H34" i="103" s="1"/>
  <c r="E26" i="103"/>
  <c r="G26" i="103" s="1"/>
  <c r="H26" i="103" a="1"/>
  <c r="H26" i="103" s="1"/>
  <c r="E18" i="103"/>
  <c r="G18" i="103" s="1"/>
  <c r="H18" i="103" a="1"/>
  <c r="H18" i="103" s="1"/>
  <c r="E10" i="103"/>
  <c r="G10" i="103" s="1"/>
  <c r="H10" i="103" a="1"/>
  <c r="H10" i="103" s="1"/>
  <c r="H162" i="103" a="1"/>
  <c r="H162" i="103" s="1"/>
  <c r="H154" i="103" a="1"/>
  <c r="H154" i="103" s="1"/>
  <c r="H146" i="103" a="1"/>
  <c r="H146" i="103" s="1"/>
  <c r="H138" i="103" a="1"/>
  <c r="H138" i="103" s="1"/>
  <c r="H130" i="103" a="1"/>
  <c r="H130" i="103" s="1"/>
  <c r="H122" i="103" a="1"/>
  <c r="H122" i="103" s="1"/>
  <c r="H114" i="103" a="1"/>
  <c r="H114" i="103" s="1"/>
  <c r="H106" i="103" a="1"/>
  <c r="H106" i="103" s="1"/>
  <c r="H98" i="103" a="1"/>
  <c r="H98" i="103" s="1"/>
  <c r="H90" i="103" a="1"/>
  <c r="H90" i="103" s="1"/>
  <c r="E79" i="103"/>
  <c r="G79" i="103" s="1"/>
  <c r="H79" i="103" a="1"/>
  <c r="H79" i="103" s="1"/>
  <c r="E71" i="103"/>
  <c r="G71" i="103" s="1"/>
  <c r="H71" i="103" a="1"/>
  <c r="H71" i="103" s="1"/>
  <c r="E63" i="103"/>
  <c r="G63" i="103" s="1"/>
  <c r="H63" i="103" a="1"/>
  <c r="H63" i="103" s="1"/>
  <c r="E55" i="103"/>
  <c r="G55" i="103" s="1"/>
  <c r="H55" i="103" a="1"/>
  <c r="H55" i="103" s="1"/>
  <c r="E47" i="103"/>
  <c r="G47" i="103" s="1"/>
  <c r="H47" i="103" a="1"/>
  <c r="H47" i="103" s="1"/>
  <c r="E39" i="103"/>
  <c r="G39" i="103" s="1"/>
  <c r="H39" i="103" a="1"/>
  <c r="H39" i="103" s="1"/>
  <c r="E31" i="103"/>
  <c r="G31" i="103" s="1"/>
  <c r="H31" i="103" a="1"/>
  <c r="H31" i="103" s="1"/>
  <c r="E23" i="103"/>
  <c r="G23" i="103" s="1"/>
  <c r="H23" i="103" a="1"/>
  <c r="H23" i="103" s="1"/>
  <c r="E15" i="103"/>
  <c r="G15" i="103" s="1"/>
  <c r="H15" i="103" a="1"/>
  <c r="H15" i="103" s="1"/>
  <c r="E7" i="103"/>
  <c r="G7" i="103" s="1"/>
  <c r="H7" i="103" a="1"/>
  <c r="H7" i="103" s="1"/>
  <c r="F137" i="103" a="1"/>
  <c r="F137" i="103" s="1"/>
  <c r="F129" i="103" a="1"/>
  <c r="F129" i="103" s="1"/>
  <c r="F121" i="103" a="1"/>
  <c r="F121" i="103" s="1"/>
  <c r="F113" i="103" a="1"/>
  <c r="F113" i="103" s="1"/>
  <c r="F105" i="103" a="1"/>
  <c r="F105" i="103" s="1"/>
  <c r="F97" i="103" a="1"/>
  <c r="F97" i="103" s="1"/>
  <c r="F89" i="103" a="1"/>
  <c r="F89" i="103" s="1"/>
  <c r="E84" i="103"/>
  <c r="G84" i="103" s="1"/>
  <c r="H84" i="103" a="1"/>
  <c r="H84" i="103" s="1"/>
  <c r="E76" i="103"/>
  <c r="G76" i="103" s="1"/>
  <c r="H76" i="103" a="1"/>
  <c r="H76" i="103" s="1"/>
  <c r="E68" i="103"/>
  <c r="G68" i="103" s="1"/>
  <c r="H68" i="103" a="1"/>
  <c r="H68" i="103" s="1"/>
  <c r="E60" i="103"/>
  <c r="G60" i="103" s="1"/>
  <c r="H60" i="103" a="1"/>
  <c r="H60" i="103" s="1"/>
  <c r="E52" i="103"/>
  <c r="G52" i="103" s="1"/>
  <c r="H52" i="103" a="1"/>
  <c r="H52" i="103" s="1"/>
  <c r="E44" i="103"/>
  <c r="G44" i="103" s="1"/>
  <c r="H44" i="103" a="1"/>
  <c r="H44" i="103" s="1"/>
  <c r="E36" i="103"/>
  <c r="G36" i="103" s="1"/>
  <c r="H36" i="103" a="1"/>
  <c r="H36" i="103" s="1"/>
  <c r="E28" i="103"/>
  <c r="G28" i="103" s="1"/>
  <c r="H28" i="103" a="1"/>
  <c r="H28" i="103" s="1"/>
  <c r="E20" i="103"/>
  <c r="G20" i="103" s="1"/>
  <c r="H20" i="103" a="1"/>
  <c r="H20" i="103" s="1"/>
  <c r="E12" i="103"/>
  <c r="G12" i="103" s="1"/>
  <c r="H12" i="103" a="1"/>
  <c r="H12" i="103" s="1"/>
  <c r="E81" i="103"/>
  <c r="G81" i="103" s="1"/>
  <c r="H81" i="103" a="1"/>
  <c r="H81" i="103" s="1"/>
  <c r="E73" i="103"/>
  <c r="G73" i="103" s="1"/>
  <c r="H73" i="103" a="1"/>
  <c r="H73" i="103" s="1"/>
  <c r="E65" i="103"/>
  <c r="G65" i="103" s="1"/>
  <c r="H65" i="103" a="1"/>
  <c r="H65" i="103" s="1"/>
  <c r="E57" i="103"/>
  <c r="G57" i="103" s="1"/>
  <c r="H57" i="103" a="1"/>
  <c r="H57" i="103" s="1"/>
  <c r="E49" i="103"/>
  <c r="G49" i="103" s="1"/>
  <c r="H49" i="103" a="1"/>
  <c r="H49" i="103" s="1"/>
  <c r="E41" i="103"/>
  <c r="G41" i="103" s="1"/>
  <c r="H41" i="103" a="1"/>
  <c r="H41" i="103" s="1"/>
  <c r="E33" i="103"/>
  <c r="G33" i="103" s="1"/>
  <c r="H33" i="103" a="1"/>
  <c r="H33" i="103" s="1"/>
  <c r="E25" i="103"/>
  <c r="G25" i="103" s="1"/>
  <c r="H25" i="103" a="1"/>
  <c r="H25" i="103" s="1"/>
  <c r="E17" i="103"/>
  <c r="G17" i="103" s="1"/>
  <c r="H17" i="103" a="1"/>
  <c r="H17" i="103" s="1"/>
  <c r="E9" i="103"/>
  <c r="G9" i="103" s="1"/>
  <c r="H9" i="103" a="1"/>
  <c r="H9" i="103" s="1"/>
  <c r="E86" i="103"/>
  <c r="G86" i="103" s="1"/>
  <c r="H86" i="103" a="1"/>
  <c r="H86" i="103" s="1"/>
  <c r="E78" i="103"/>
  <c r="G78" i="103" s="1"/>
  <c r="H78" i="103" a="1"/>
  <c r="H78" i="103" s="1"/>
  <c r="E70" i="103"/>
  <c r="G70" i="103" s="1"/>
  <c r="H70" i="103" a="1"/>
  <c r="H70" i="103" s="1"/>
  <c r="E62" i="103"/>
  <c r="G62" i="103" s="1"/>
  <c r="H62" i="103" a="1"/>
  <c r="H62" i="103" s="1"/>
  <c r="E54" i="103"/>
  <c r="G54" i="103" s="1"/>
  <c r="H54" i="103" a="1"/>
  <c r="H54" i="103" s="1"/>
  <c r="E46" i="103"/>
  <c r="G46" i="103" s="1"/>
  <c r="H46" i="103" a="1"/>
  <c r="H46" i="103" s="1"/>
  <c r="E38" i="103"/>
  <c r="G38" i="103" s="1"/>
  <c r="H38" i="103" a="1"/>
  <c r="H38" i="103" s="1"/>
  <c r="E30" i="103"/>
  <c r="G30" i="103" s="1"/>
  <c r="H30" i="103" a="1"/>
  <c r="H30" i="103" s="1"/>
  <c r="E22" i="103"/>
  <c r="G22" i="103" s="1"/>
  <c r="H22" i="103" a="1"/>
  <c r="H22" i="103" s="1"/>
  <c r="E14" i="103"/>
  <c r="G14" i="103" s="1"/>
  <c r="H14" i="103" a="1"/>
  <c r="H14" i="103" s="1"/>
  <c r="E83" i="103"/>
  <c r="G83" i="103" s="1"/>
  <c r="H83" i="103" a="1"/>
  <c r="H83" i="103" s="1"/>
  <c r="E75" i="103"/>
  <c r="G75" i="103" s="1"/>
  <c r="H75" i="103" a="1"/>
  <c r="H75" i="103" s="1"/>
  <c r="E67" i="103"/>
  <c r="G67" i="103" s="1"/>
  <c r="H67" i="103" a="1"/>
  <c r="H67" i="103" s="1"/>
  <c r="E59" i="103"/>
  <c r="G59" i="103" s="1"/>
  <c r="H59" i="103" a="1"/>
  <c r="H59" i="103" s="1"/>
  <c r="E51" i="103"/>
  <c r="G51" i="103" s="1"/>
  <c r="H51" i="103" a="1"/>
  <c r="H51" i="103" s="1"/>
  <c r="E43" i="103"/>
  <c r="G43" i="103" s="1"/>
  <c r="H43" i="103" a="1"/>
  <c r="H43" i="103" s="1"/>
  <c r="E35" i="103"/>
  <c r="G35" i="103" s="1"/>
  <c r="H35" i="103" a="1"/>
  <c r="H35" i="103" s="1"/>
  <c r="E27" i="103"/>
  <c r="G27" i="103" s="1"/>
  <c r="H27" i="103" a="1"/>
  <c r="H27" i="103" s="1"/>
  <c r="E19" i="103"/>
  <c r="G19" i="103" s="1"/>
  <c r="H19" i="103" a="1"/>
  <c r="H19" i="103" s="1"/>
  <c r="E11" i="103"/>
  <c r="G11" i="103" s="1"/>
  <c r="H11" i="103" a="1"/>
  <c r="H11" i="103" s="1"/>
  <c r="E6" i="103"/>
  <c r="G6" i="103" s="1"/>
  <c r="H6" i="103" a="1"/>
  <c r="H6" i="103" s="1"/>
  <c r="E4" i="103"/>
  <c r="G4" i="103" s="1"/>
  <c r="H4" i="103" a="1"/>
  <c r="H4" i="103" s="1"/>
  <c r="E5" i="103"/>
  <c r="G5" i="103" s="1"/>
  <c r="H5" i="103" a="1"/>
  <c r="H5" i="103" s="1"/>
  <c r="H3" i="103" a="1"/>
  <c r="H3" i="103" s="1"/>
  <c r="F3" i="103" a="1"/>
  <c r="F3" i="103" s="1"/>
  <c r="E2" i="92"/>
  <c r="G2" i="92" s="1"/>
  <c r="F2" i="92" a="1"/>
  <c r="F2" i="92" s="1"/>
  <c r="E2" i="91"/>
  <c r="G2" i="91" s="1"/>
  <c r="F2" i="91" a="1"/>
  <c r="F2" i="91" s="1"/>
  <c r="E2" i="90"/>
  <c r="G2" i="90" s="1"/>
  <c r="F2" i="90" a="1"/>
  <c r="F2" i="90" s="1"/>
  <c r="E22" i="106"/>
  <c r="BA22" i="106"/>
  <c r="AB22" i="106"/>
  <c r="CN22" i="106"/>
  <c r="EX22" i="106"/>
  <c r="FV22" i="106"/>
  <c r="EP22" i="106"/>
  <c r="DB22" i="106"/>
  <c r="CT22" i="106"/>
  <c r="CL22" i="106"/>
  <c r="CD22" i="106"/>
  <c r="BV22" i="106"/>
  <c r="BF22" i="106"/>
  <c r="AX22" i="106"/>
  <c r="AP22" i="106"/>
  <c r="AH22" i="106"/>
  <c r="Q22" i="106"/>
  <c r="FZ22" i="106"/>
  <c r="DN22" i="106"/>
  <c r="DF22" i="106"/>
  <c r="CP22" i="106"/>
  <c r="CH22" i="106"/>
  <c r="BZ22" i="106"/>
  <c r="EO22" i="106"/>
  <c r="EG22" i="106"/>
  <c r="DY22" i="106"/>
  <c r="CY22" i="106"/>
  <c r="CA22" i="106"/>
  <c r="AM22" i="106"/>
  <c r="AF38" i="106"/>
  <c r="FY22" i="106"/>
  <c r="DM22" i="106"/>
  <c r="FX22" i="106"/>
  <c r="CZ22" i="106"/>
  <c r="EZ22" i="106"/>
  <c r="DL22" i="106"/>
  <c r="AZ22" i="106"/>
  <c r="FR22" i="106"/>
  <c r="FJ22" i="106"/>
  <c r="FB22" i="106"/>
  <c r="FU22" i="106"/>
  <c r="FM22" i="106"/>
  <c r="FE22" i="106"/>
  <c r="EW22" i="106"/>
  <c r="FK22" i="106"/>
  <c r="ET22" i="106"/>
  <c r="EL22" i="106"/>
  <c r="ED22" i="106"/>
  <c r="DV22" i="106"/>
  <c r="DZ22" i="106"/>
  <c r="EM22" i="106"/>
  <c r="CX22" i="106"/>
  <c r="DQ22" i="106"/>
  <c r="DI22" i="106"/>
  <c r="DA22" i="106"/>
  <c r="CS22" i="106"/>
  <c r="CK22" i="106"/>
  <c r="CC22" i="106"/>
  <c r="AN22" i="106"/>
  <c r="Z22" i="106"/>
  <c r="BR22" i="106"/>
  <c r="BJ22" i="106"/>
  <c r="BB22" i="106"/>
  <c r="AT22" i="106"/>
  <c r="AL22" i="106"/>
  <c r="AD22" i="106"/>
  <c r="BN22" i="106"/>
  <c r="BU22" i="106"/>
  <c r="BM22" i="106"/>
  <c r="BE22" i="106"/>
  <c r="AW22" i="106"/>
  <c r="AO22" i="106"/>
  <c r="AG22" i="106"/>
  <c r="Y22" i="106"/>
  <c r="FN22" i="106"/>
  <c r="FF22" i="106"/>
  <c r="EH22" i="106"/>
  <c r="DR22" i="106"/>
  <c r="DJ22" i="106"/>
  <c r="U22" i="106"/>
  <c r="M22" i="106"/>
  <c r="P22" i="106"/>
  <c r="FQ22" i="106"/>
  <c r="FI22" i="106"/>
  <c r="FA22" i="106"/>
  <c r="ES22" i="106"/>
  <c r="EK22" i="106"/>
  <c r="EC22" i="106"/>
  <c r="DU22" i="106"/>
  <c r="DE22" i="106"/>
  <c r="CW22" i="106"/>
  <c r="CO22" i="106"/>
  <c r="CG22" i="106"/>
  <c r="BY22" i="106"/>
  <c r="BQ22" i="106"/>
  <c r="BI22" i="106"/>
  <c r="AS22" i="106"/>
  <c r="AK22" i="106"/>
  <c r="AC22" i="106"/>
  <c r="T22" i="106"/>
  <c r="L22" i="106"/>
  <c r="GB22" i="106"/>
  <c r="FT22" i="106"/>
  <c r="FD22" i="106"/>
  <c r="EV22" i="106"/>
  <c r="EN22" i="106"/>
  <c r="EF22" i="106"/>
  <c r="DX22" i="106"/>
  <c r="DP22" i="106"/>
  <c r="DH22" i="106"/>
  <c r="CR22" i="106"/>
  <c r="CJ22" i="106"/>
  <c r="CB22" i="106"/>
  <c r="BT22" i="106"/>
  <c r="BL22" i="106"/>
  <c r="BD22" i="106"/>
  <c r="AV22" i="106"/>
  <c r="AF22" i="106"/>
  <c r="X22" i="106"/>
  <c r="FP22" i="106"/>
  <c r="FH22" i="106"/>
  <c r="ER22" i="106"/>
  <c r="EJ22" i="106"/>
  <c r="EB22" i="106"/>
  <c r="DT22" i="106"/>
  <c r="DD22" i="106"/>
  <c r="CV22" i="106"/>
  <c r="CF22" i="106"/>
  <c r="BX22" i="106"/>
  <c r="BP22" i="106"/>
  <c r="BH22" i="106"/>
  <c r="AR22" i="106"/>
  <c r="AJ22" i="106"/>
  <c r="R22" i="106"/>
  <c r="GA22" i="106"/>
  <c r="FS22" i="106"/>
  <c r="FC22" i="106"/>
  <c r="EU22" i="106"/>
  <c r="EE22" i="106"/>
  <c r="DW22" i="106"/>
  <c r="DO22" i="106"/>
  <c r="DG22" i="106"/>
  <c r="CQ22" i="106"/>
  <c r="CI22" i="106"/>
  <c r="BS22" i="106"/>
  <c r="BK22" i="106"/>
  <c r="BC22" i="106"/>
  <c r="AU22" i="106"/>
  <c r="AE22" i="106"/>
  <c r="W22" i="106"/>
  <c r="N22" i="106"/>
  <c r="V26" i="106"/>
  <c r="V28" i="106"/>
  <c r="V31" i="106"/>
  <c r="V29" i="106"/>
  <c r="FW22" i="106"/>
  <c r="FO22" i="106"/>
  <c r="FG22" i="106"/>
  <c r="EY22" i="106"/>
  <c r="EQ22" i="106"/>
  <c r="EI22" i="106"/>
  <c r="EA22" i="106"/>
  <c r="DS22" i="106"/>
  <c r="DK22" i="106"/>
  <c r="DC22" i="106"/>
  <c r="CU22" i="106"/>
  <c r="CM22" i="106"/>
  <c r="CE22" i="106"/>
  <c r="BW22" i="106"/>
  <c r="BO22" i="106"/>
  <c r="BG22" i="106"/>
  <c r="AY22" i="106"/>
  <c r="AQ22" i="106"/>
  <c r="AI22" i="106"/>
  <c r="AA22" i="106"/>
  <c r="S22" i="106"/>
  <c r="V24" i="106"/>
  <c r="V27" i="106"/>
  <c r="V30" i="106"/>
  <c r="V25" i="106"/>
  <c r="K22" i="106"/>
  <c r="I22" i="106"/>
  <c r="J22" i="106"/>
  <c r="D22" i="106"/>
  <c r="F22" i="106"/>
  <c r="H22" i="106"/>
  <c r="A36" i="104"/>
  <c r="H37" i="104"/>
  <c r="NL23" i="104"/>
  <c r="C23" i="104" s="1"/>
  <c r="H38" i="104"/>
  <c r="G37" i="104"/>
  <c r="NJ24" i="104"/>
  <c r="NK23" i="104"/>
  <c r="B23" i="104" s="1"/>
  <c r="G38" i="104"/>
  <c r="N37" i="104"/>
  <c r="F37" i="104"/>
  <c r="NK24" i="104"/>
  <c r="B24" i="104" s="1"/>
  <c r="G39" i="104"/>
  <c r="N38" i="104"/>
  <c r="F38" i="104"/>
  <c r="NM34" i="104"/>
  <c r="NM31" i="104"/>
  <c r="NM33" i="104"/>
  <c r="NM28" i="104"/>
  <c r="NM30" i="104"/>
  <c r="NM35" i="104"/>
  <c r="NM27" i="104"/>
  <c r="NM32" i="104"/>
  <c r="NM29" i="104"/>
  <c r="NM25" i="104"/>
  <c r="NM26" i="104"/>
  <c r="EU37" i="104"/>
  <c r="ES37" i="104"/>
  <c r="ET38" i="104"/>
  <c r="EU38" i="104"/>
  <c r="ES38" i="104"/>
  <c r="EU39" i="104"/>
  <c r="ET39" i="104"/>
  <c r="ES39" i="104"/>
  <c r="MV24" i="105"/>
  <c r="MW24" i="105"/>
  <c r="MG24" i="105"/>
  <c r="MF24" i="105"/>
  <c r="MH24" i="105"/>
  <c r="L24" i="105"/>
  <c r="AZ24" i="105"/>
  <c r="CN24" i="105"/>
  <c r="EB24" i="105"/>
  <c r="FP24" i="105"/>
  <c r="K24" i="105"/>
  <c r="S24" i="105"/>
  <c r="AA24" i="105"/>
  <c r="AI24" i="105"/>
  <c r="AQ24" i="105"/>
  <c r="AY24" i="105"/>
  <c r="BG24" i="105"/>
  <c r="BO24" i="105"/>
  <c r="BW24" i="105"/>
  <c r="CE24" i="105"/>
  <c r="CM24" i="105"/>
  <c r="CU24" i="105"/>
  <c r="JG24" i="105"/>
  <c r="LS24" i="105"/>
  <c r="HL24" i="105"/>
  <c r="HT24" i="105"/>
  <c r="IJ24" i="105"/>
  <c r="IR24" i="105"/>
  <c r="JH24" i="105"/>
  <c r="JX24" i="105"/>
  <c r="KF24" i="105"/>
  <c r="KV24" i="105"/>
  <c r="LD24" i="105"/>
  <c r="LT24" i="105"/>
  <c r="MJ24" i="105"/>
  <c r="MR24" i="105"/>
  <c r="NH24" i="105"/>
  <c r="HV24" i="105"/>
  <c r="IT24" i="105"/>
  <c r="JR24" i="105"/>
  <c r="KH24" i="105"/>
  <c r="LF24" i="105"/>
  <c r="MD24" i="105"/>
  <c r="MT24" i="105"/>
  <c r="NR24" i="105"/>
  <c r="AJ24" i="105"/>
  <c r="CF24" i="105"/>
  <c r="DL24" i="105"/>
  <c r="EJ24" i="105"/>
  <c r="FX24" i="105"/>
  <c r="AB24" i="105"/>
  <c r="BP24" i="105"/>
  <c r="DD24" i="105"/>
  <c r="EZ24" i="105"/>
  <c r="GN24" i="105"/>
  <c r="F24" i="105"/>
  <c r="N24" i="105"/>
  <c r="V24" i="105"/>
  <c r="AD24" i="105"/>
  <c r="AL24" i="105"/>
  <c r="AT24" i="105"/>
  <c r="BB24" i="105"/>
  <c r="BJ24" i="105"/>
  <c r="BR24" i="105"/>
  <c r="BZ24" i="105"/>
  <c r="CH24" i="105"/>
  <c r="CP24" i="105"/>
  <c r="CX24" i="105"/>
  <c r="DF24" i="105"/>
  <c r="DN24" i="105"/>
  <c r="DV24" i="105"/>
  <c r="ED24" i="105"/>
  <c r="EL24" i="105"/>
  <c r="ET24" i="105"/>
  <c r="D24" i="105"/>
  <c r="AR24" i="105"/>
  <c r="BX24" i="105"/>
  <c r="DT24" i="105"/>
  <c r="FH24" i="105"/>
  <c r="GF24" i="105"/>
  <c r="G24" i="105"/>
  <c r="O24" i="105"/>
  <c r="W24" i="105"/>
  <c r="AE24" i="105"/>
  <c r="AM24" i="105"/>
  <c r="AU24" i="105"/>
  <c r="BC24" i="105"/>
  <c r="BK24" i="105"/>
  <c r="BS24" i="105"/>
  <c r="CA24" i="105"/>
  <c r="CI24" i="105"/>
  <c r="CQ24" i="105"/>
  <c r="CY24" i="105"/>
  <c r="DG24" i="105"/>
  <c r="DO24" i="105"/>
  <c r="DW24" i="105"/>
  <c r="EE24" i="105"/>
  <c r="EM24" i="105"/>
  <c r="EU24" i="105"/>
  <c r="FC24" i="105"/>
  <c r="FK24" i="105"/>
  <c r="HW24" i="105"/>
  <c r="IM24" i="105"/>
  <c r="T24" i="105"/>
  <c r="BH24" i="105"/>
  <c r="CV24" i="105"/>
  <c r="ER24" i="105"/>
  <c r="GV24" i="105"/>
  <c r="AA61" i="105"/>
  <c r="CN40" i="105"/>
  <c r="DQ40" i="105"/>
  <c r="AC62" i="105"/>
  <c r="KL41" i="105"/>
  <c r="AE63" i="105"/>
  <c r="BI43" i="105"/>
  <c r="CN43" i="105"/>
  <c r="DQ43" i="105"/>
  <c r="Z65" i="105"/>
  <c r="BI44" i="105"/>
  <c r="CN44" i="105"/>
  <c r="DQ44" i="105"/>
  <c r="AC66" i="105"/>
  <c r="IE45" i="105"/>
  <c r="JI45" i="105"/>
  <c r="AD67" i="105"/>
  <c r="LP46" i="105"/>
  <c r="AE68" i="105"/>
  <c r="AH68" i="105" s="1"/>
  <c r="MS47" i="105"/>
  <c r="Y69" i="105"/>
  <c r="DC24" i="105"/>
  <c r="DK24" i="105"/>
  <c r="DS24" i="105"/>
  <c r="EA24" i="105"/>
  <c r="EI24" i="105"/>
  <c r="EQ24" i="105"/>
  <c r="EY24" i="105"/>
  <c r="FG24" i="105"/>
  <c r="FO24" i="105"/>
  <c r="FW24" i="105"/>
  <c r="GE24" i="105"/>
  <c r="GM24" i="105"/>
  <c r="GU24" i="105"/>
  <c r="HC24" i="105"/>
  <c r="HK24" i="105"/>
  <c r="HS24" i="105"/>
  <c r="IA24" i="105"/>
  <c r="II24" i="105"/>
  <c r="IQ24" i="105"/>
  <c r="IY24" i="105"/>
  <c r="JO24" i="105"/>
  <c r="JW24" i="105"/>
  <c r="KE24" i="105"/>
  <c r="KM24" i="105"/>
  <c r="KU24" i="105"/>
  <c r="LC24" i="105"/>
  <c r="LK24" i="105"/>
  <c r="MA24" i="105"/>
  <c r="MI24" i="105"/>
  <c r="MQ24" i="105"/>
  <c r="MY24" i="105"/>
  <c r="NG24" i="105"/>
  <c r="NO24" i="105"/>
  <c r="NW22" i="105"/>
  <c r="NX22" i="105" s="1"/>
  <c r="IB24" i="105"/>
  <c r="IZ24" i="105"/>
  <c r="KN24" i="105"/>
  <c r="LL24" i="105"/>
  <c r="MZ24" i="105"/>
  <c r="AB61" i="105"/>
  <c r="ET40" i="105"/>
  <c r="FX40" i="105"/>
  <c r="HA40" i="105"/>
  <c r="IE40" i="105"/>
  <c r="JI40" i="105"/>
  <c r="AD62" i="105"/>
  <c r="LP41" i="105"/>
  <c r="AF63" i="105"/>
  <c r="AA64" i="105"/>
  <c r="CE43" i="105"/>
  <c r="EK43" i="105"/>
  <c r="AA65" i="105"/>
  <c r="ET44" i="105"/>
  <c r="FX44" i="105"/>
  <c r="HA44" i="105"/>
  <c r="IE44" i="105"/>
  <c r="JI44" i="105"/>
  <c r="AD66" i="105"/>
  <c r="KL45" i="105"/>
  <c r="AE67" i="105"/>
  <c r="MS46" i="105"/>
  <c r="X47" i="105"/>
  <c r="AF68" i="105"/>
  <c r="BI48" i="105"/>
  <c r="CE48" i="105"/>
  <c r="Z70" i="105"/>
  <c r="BI49" i="105"/>
  <c r="CN49" i="105"/>
  <c r="DH49" i="105"/>
  <c r="AB71" i="105"/>
  <c r="HA50" i="105"/>
  <c r="IE50" i="105"/>
  <c r="JI50" i="105"/>
  <c r="AD72" i="105"/>
  <c r="EK51" i="105"/>
  <c r="IZ51" i="105"/>
  <c r="LP51" i="105"/>
  <c r="AF73" i="105"/>
  <c r="Z74" i="105"/>
  <c r="BI53" i="105"/>
  <c r="AG74" i="105" s="1"/>
  <c r="AI74" i="105" s="1"/>
  <c r="CN53" i="105"/>
  <c r="AA75" i="105"/>
  <c r="CN54" i="105"/>
  <c r="Y76" i="105"/>
  <c r="AC71" i="105"/>
  <c r="AE72" i="105"/>
  <c r="Y73" i="105"/>
  <c r="AA74" i="105"/>
  <c r="AB75" i="105"/>
  <c r="Z76" i="105"/>
  <c r="BI55" i="105"/>
  <c r="AD61" i="105"/>
  <c r="EK40" i="105"/>
  <c r="IZ40" i="105"/>
  <c r="AF62" i="105"/>
  <c r="Z63" i="105"/>
  <c r="AC64" i="105"/>
  <c r="AC65" i="105"/>
  <c r="GR44" i="105"/>
  <c r="AF66" i="105"/>
  <c r="Y67" i="105"/>
  <c r="Z68" i="105"/>
  <c r="AB69" i="105"/>
  <c r="AB70" i="105"/>
  <c r="AD71" i="105"/>
  <c r="HV50" i="105"/>
  <c r="AF72" i="105"/>
  <c r="Z73" i="105"/>
  <c r="BI52" i="105"/>
  <c r="CN52" i="105"/>
  <c r="DQ52" i="105"/>
  <c r="AB74" i="105"/>
  <c r="CE53" i="105"/>
  <c r="ET53" i="105"/>
  <c r="FX53" i="105"/>
  <c r="HA53" i="105"/>
  <c r="IE53" i="105"/>
  <c r="JI53" i="105"/>
  <c r="AC75" i="105"/>
  <c r="EK54" i="105"/>
  <c r="AA76" i="105"/>
  <c r="CN55" i="105"/>
  <c r="FB24" i="105"/>
  <c r="FJ24" i="105"/>
  <c r="FR24" i="105"/>
  <c r="FZ24" i="105"/>
  <c r="GH24" i="105"/>
  <c r="GP24" i="105"/>
  <c r="GX24" i="105"/>
  <c r="HF24" i="105"/>
  <c r="HN24" i="105"/>
  <c r="ID24" i="105"/>
  <c r="IL24" i="105"/>
  <c r="JB24" i="105"/>
  <c r="JJ24" i="105"/>
  <c r="JZ24" i="105"/>
  <c r="KP24" i="105"/>
  <c r="KX24" i="105"/>
  <c r="LN24" i="105"/>
  <c r="LV24" i="105"/>
  <c r="ML24" i="105"/>
  <c r="NB24" i="105"/>
  <c r="NJ24" i="105"/>
  <c r="FS24" i="105"/>
  <c r="GA24" i="105"/>
  <c r="GI24" i="105"/>
  <c r="GQ24" i="105"/>
  <c r="GY24" i="105"/>
  <c r="HG24" i="105"/>
  <c r="HO24" i="105"/>
  <c r="IE24" i="105"/>
  <c r="JC24" i="105"/>
  <c r="KA24" i="105"/>
  <c r="KQ24" i="105"/>
  <c r="LO24" i="105"/>
  <c r="MM24" i="105"/>
  <c r="NC24" i="105"/>
  <c r="AE61" i="105"/>
  <c r="AH61" i="105" s="1"/>
  <c r="MS40" i="105"/>
  <c r="Y62" i="105"/>
  <c r="AA63" i="105"/>
  <c r="ET42" i="105"/>
  <c r="FX42" i="105"/>
  <c r="HA42" i="105"/>
  <c r="IE42" i="105"/>
  <c r="JI42" i="105"/>
  <c r="AD64" i="105"/>
  <c r="KL43" i="105"/>
  <c r="AD65" i="105"/>
  <c r="MS44" i="105"/>
  <c r="AG45" i="105"/>
  <c r="Z67" i="105"/>
  <c r="BI46" i="105"/>
  <c r="CN46" i="105"/>
  <c r="DH46" i="105"/>
  <c r="AA68" i="105"/>
  <c r="ET47" i="105"/>
  <c r="FX47" i="105"/>
  <c r="GR47" i="105"/>
  <c r="IE48" i="105"/>
  <c r="JI48" i="105"/>
  <c r="AC70" i="105"/>
  <c r="KL49" i="105"/>
  <c r="AE71" i="105"/>
  <c r="MS50" i="105"/>
  <c r="Y72" i="105"/>
  <c r="AA73" i="105"/>
  <c r="ET52" i="105"/>
  <c r="FO52" i="105"/>
  <c r="AC74" i="105"/>
  <c r="KL53" i="105"/>
  <c r="AD75" i="105"/>
  <c r="HA54" i="105"/>
  <c r="IE54" i="105"/>
  <c r="IZ54" i="105"/>
  <c r="AB76" i="105"/>
  <c r="DQ55" i="105"/>
  <c r="IU24" i="105"/>
  <c r="JK24" i="105"/>
  <c r="JS24" i="105"/>
  <c r="KI24" i="105"/>
  <c r="KY24" i="105"/>
  <c r="LG24" i="105"/>
  <c r="LW24" i="105"/>
  <c r="ME24" i="105"/>
  <c r="MU24" i="105"/>
  <c r="NK24" i="105"/>
  <c r="AF61" i="105"/>
  <c r="Z62" i="105"/>
  <c r="AB63" i="105"/>
  <c r="AE64" i="105"/>
  <c r="AE65" i="105"/>
  <c r="Z66" i="105"/>
  <c r="AA67" i="105"/>
  <c r="AB68" i="105"/>
  <c r="AD69" i="105"/>
  <c r="EK48" i="105"/>
  <c r="AD70" i="105"/>
  <c r="FO49" i="105"/>
  <c r="AF71" i="105"/>
  <c r="Z72" i="105"/>
  <c r="AB73" i="105"/>
  <c r="AD74" i="105"/>
  <c r="AE75" i="105"/>
  <c r="AC76" i="105"/>
  <c r="JI55" i="105"/>
  <c r="Y61" i="105"/>
  <c r="X41" i="105"/>
  <c r="DH41" i="105"/>
  <c r="ET41" i="105"/>
  <c r="FO41" i="105"/>
  <c r="AC63" i="105"/>
  <c r="HV42" i="105"/>
  <c r="LP42" i="105"/>
  <c r="AF64" i="105"/>
  <c r="MS43" i="105"/>
  <c r="X44" i="105"/>
  <c r="AF65" i="105"/>
  <c r="AA66" i="105"/>
  <c r="CN45" i="105"/>
  <c r="AG66" i="105" s="1"/>
  <c r="AI66" i="105" s="1"/>
  <c r="DQ45" i="105"/>
  <c r="AB67" i="105"/>
  <c r="ET46" i="105"/>
  <c r="FX46" i="105"/>
  <c r="HA46" i="105"/>
  <c r="IE46" i="105"/>
  <c r="JI46" i="105"/>
  <c r="AC68" i="105"/>
  <c r="KL47" i="105"/>
  <c r="AE69" i="105"/>
  <c r="AH73" i="105" s="1"/>
  <c r="IZ48" i="105"/>
  <c r="LP48" i="105"/>
  <c r="AE70" i="105"/>
  <c r="MS49" i="105"/>
  <c r="Y71" i="105"/>
  <c r="AA72" i="105"/>
  <c r="CN51" i="105"/>
  <c r="DQ51" i="105"/>
  <c r="AC73" i="105"/>
  <c r="KL52" i="105"/>
  <c r="AE74" i="105"/>
  <c r="AH74" i="105" s="1"/>
  <c r="MS53" i="105"/>
  <c r="AF75" i="105"/>
  <c r="KL54" i="105"/>
  <c r="AD76" i="105"/>
  <c r="IZ55" i="105"/>
  <c r="KL55" i="105"/>
  <c r="Z61" i="105"/>
  <c r="CE40" i="105"/>
  <c r="AB62" i="105"/>
  <c r="AD63" i="105"/>
  <c r="Y64" i="105"/>
  <c r="Y65" i="105"/>
  <c r="AB66" i="105"/>
  <c r="HV45" i="105"/>
  <c r="AC67" i="105"/>
  <c r="EK46" i="105"/>
  <c r="IZ46" i="105"/>
  <c r="AD68" i="105"/>
  <c r="X49" i="105"/>
  <c r="AF70" i="105"/>
  <c r="Z71" i="105"/>
  <c r="AB72" i="105"/>
  <c r="AD73" i="105"/>
  <c r="GR52" i="105"/>
  <c r="AF74" i="105"/>
  <c r="Y75" i="105"/>
  <c r="AE76" i="105"/>
  <c r="GR55" i="105"/>
  <c r="NP24" i="105"/>
  <c r="NW21" i="105"/>
  <c r="NX21" i="105" s="1"/>
  <c r="NQ24" i="105"/>
  <c r="AA69" i="105"/>
  <c r="Z69" i="105"/>
  <c r="NS24" i="105"/>
  <c r="AC69" i="105"/>
  <c r="NW23" i="105"/>
  <c r="NX23" i="105" s="1"/>
  <c r="AF69" i="105"/>
  <c r="MS48" i="105"/>
  <c r="E24" i="105"/>
  <c r="AH62" i="105"/>
  <c r="AG68" i="105"/>
  <c r="AI68" i="105" s="1"/>
  <c r="AH65" i="105"/>
  <c r="AH70" i="105"/>
  <c r="AG41" i="105"/>
  <c r="AG62" i="105" s="1"/>
  <c r="AI62" i="105" s="1"/>
  <c r="EK41" i="105"/>
  <c r="IZ41" i="105"/>
  <c r="X42" i="105"/>
  <c r="HV43" i="105"/>
  <c r="DH44" i="105"/>
  <c r="GR45" i="105"/>
  <c r="CE46" i="105"/>
  <c r="FO47" i="105"/>
  <c r="AG49" i="105"/>
  <c r="AG70" i="105" s="1"/>
  <c r="AI70" i="105" s="1"/>
  <c r="EK49" i="105"/>
  <c r="IZ49" i="105"/>
  <c r="X50" i="105"/>
  <c r="HV51" i="105"/>
  <c r="DH52" i="105"/>
  <c r="GR53" i="105"/>
  <c r="FO55" i="105"/>
  <c r="Y66" i="105"/>
  <c r="Y74" i="105"/>
  <c r="FO40" i="105"/>
  <c r="AG42" i="105"/>
  <c r="EK42" i="105"/>
  <c r="IZ42" i="105"/>
  <c r="X43" i="105"/>
  <c r="HV44" i="105"/>
  <c r="DH45" i="105"/>
  <c r="GR46" i="105"/>
  <c r="CE47" i="105"/>
  <c r="X68" i="105" s="1"/>
  <c r="FO48" i="105"/>
  <c r="AG50" i="105"/>
  <c r="AG71" i="105" s="1"/>
  <c r="AI71" i="105" s="1"/>
  <c r="EK50" i="105"/>
  <c r="IZ50" i="105"/>
  <c r="X51" i="105"/>
  <c r="HV52" i="105"/>
  <c r="GR54" i="105"/>
  <c r="X75" i="105" s="1"/>
  <c r="AG43" i="105"/>
  <c r="AG64" i="105" s="1"/>
  <c r="AI64" i="105" s="1"/>
  <c r="AG51" i="105"/>
  <c r="X52" i="105"/>
  <c r="Y68" i="105"/>
  <c r="GR40" i="105"/>
  <c r="CE41" i="105"/>
  <c r="FO42" i="105"/>
  <c r="AG44" i="105"/>
  <c r="EK44" i="105"/>
  <c r="IZ44" i="105"/>
  <c r="X45" i="105"/>
  <c r="HV46" i="105"/>
  <c r="DH47" i="105"/>
  <c r="GR48" i="105"/>
  <c r="CE49" i="105"/>
  <c r="FO50" i="105"/>
  <c r="AG52" i="105"/>
  <c r="AG73" i="105" s="1"/>
  <c r="AI73" i="105" s="1"/>
  <c r="EK52" i="105"/>
  <c r="IZ52" i="105"/>
  <c r="X53" i="105"/>
  <c r="DH40" i="105"/>
  <c r="GR41" i="105"/>
  <c r="CE42" i="105"/>
  <c r="FO43" i="105"/>
  <c r="EK45" i="105"/>
  <c r="IZ45" i="105"/>
  <c r="X46" i="105"/>
  <c r="X67" i="105" s="1"/>
  <c r="HV47" i="105"/>
  <c r="DH48" i="105"/>
  <c r="GR49" i="105"/>
  <c r="CE50" i="105"/>
  <c r="FO51" i="105"/>
  <c r="EK53" i="105"/>
  <c r="IZ53" i="105"/>
  <c r="HV55" i="105"/>
  <c r="X76" i="105" s="1"/>
  <c r="AG46" i="105"/>
  <c r="AG54" i="105"/>
  <c r="X40" i="105"/>
  <c r="HV41" i="105"/>
  <c r="DH42" i="105"/>
  <c r="GR43" i="105"/>
  <c r="CE44" i="105"/>
  <c r="FO45" i="105"/>
  <c r="EK47" i="105"/>
  <c r="IZ47" i="105"/>
  <c r="X48" i="105"/>
  <c r="HV49" i="105"/>
  <c r="DH50" i="105"/>
  <c r="GR51" i="105"/>
  <c r="CE52" i="105"/>
  <c r="FO53" i="105"/>
  <c r="AG55" i="105"/>
  <c r="EK55" i="105"/>
  <c r="AA62" i="105"/>
  <c r="AG40" i="105"/>
  <c r="AG48" i="105"/>
  <c r="CB16" i="104"/>
  <c r="CA16" i="104"/>
  <c r="CA17" i="104"/>
  <c r="BY16" i="104"/>
  <c r="CB18" i="104"/>
  <c r="BZ16" i="104"/>
  <c r="BY18" i="104"/>
  <c r="BZ18" i="104"/>
  <c r="CA18" i="104"/>
  <c r="CB17" i="104"/>
  <c r="BZ17" i="104"/>
  <c r="BY17" i="104"/>
  <c r="H2" i="102" a="1"/>
  <c r="H2" i="102" s="1"/>
  <c r="F2" i="101" a="1"/>
  <c r="F2" i="101" s="1"/>
  <c r="H2" i="99" a="1"/>
  <c r="H2" i="99" s="1"/>
  <c r="F2" i="98" a="1"/>
  <c r="F2" i="98" s="1"/>
  <c r="H2" i="97" a="1"/>
  <c r="H2" i="97" s="1"/>
  <c r="F2" i="96" a="1"/>
  <c r="F2" i="96" s="1"/>
  <c r="H2" i="94" a="1"/>
  <c r="H2" i="94" s="1"/>
  <c r="E2" i="93"/>
  <c r="G2" i="93" s="1"/>
  <c r="F2" i="86" a="1"/>
  <c r="F2" i="86" s="1"/>
  <c r="H2" i="103" a="1"/>
  <c r="H2" i="103" s="1"/>
  <c r="F2" i="103" a="1"/>
  <c r="F2" i="103" s="1"/>
  <c r="E2" i="103"/>
  <c r="G2" i="103" s="1"/>
  <c r="F2" i="100" a="1"/>
  <c r="F2" i="100" s="1"/>
  <c r="F2" i="97" a="1"/>
  <c r="F2" i="97" s="1"/>
  <c r="JC44" i="74"/>
  <c r="JD44" i="74"/>
  <c r="JE44" i="74"/>
  <c r="JF44" i="74"/>
  <c r="JG44" i="74"/>
  <c r="JH44" i="74"/>
  <c r="JI44" i="74"/>
  <c r="JJ44" i="74"/>
  <c r="JC45" i="74"/>
  <c r="JD45" i="74"/>
  <c r="JE45" i="74"/>
  <c r="JF45" i="74"/>
  <c r="JG45" i="74"/>
  <c r="JH45" i="74"/>
  <c r="JI45" i="74"/>
  <c r="JJ45" i="74"/>
  <c r="JC46" i="74"/>
  <c r="JD46" i="74"/>
  <c r="JE46" i="74"/>
  <c r="JF46" i="74"/>
  <c r="JG46" i="74"/>
  <c r="JH46" i="74"/>
  <c r="JI46" i="74"/>
  <c r="JJ46" i="74"/>
  <c r="JC47" i="74"/>
  <c r="JD47" i="74"/>
  <c r="JE47" i="74"/>
  <c r="JF47" i="74"/>
  <c r="JG47" i="74"/>
  <c r="JH47" i="74"/>
  <c r="JI47" i="74"/>
  <c r="JJ47" i="74"/>
  <c r="JC48" i="74"/>
  <c r="JD48" i="74"/>
  <c r="JE48" i="74"/>
  <c r="JF48" i="74"/>
  <c r="JG48" i="74"/>
  <c r="JH48" i="74"/>
  <c r="JI48" i="74"/>
  <c r="JJ48" i="74"/>
  <c r="JC49" i="74"/>
  <c r="JD49" i="74"/>
  <c r="JE49" i="74"/>
  <c r="JF49" i="74"/>
  <c r="JG49" i="74"/>
  <c r="JH49" i="74"/>
  <c r="JI49" i="74"/>
  <c r="JJ49" i="74"/>
  <c r="JC50" i="74"/>
  <c r="JD50" i="74"/>
  <c r="JE50" i="74"/>
  <c r="JF50" i="74"/>
  <c r="JG50" i="74"/>
  <c r="JH50" i="74"/>
  <c r="JI50" i="74"/>
  <c r="JJ50" i="74"/>
  <c r="JC51" i="74"/>
  <c r="JD51" i="74"/>
  <c r="JE51" i="74"/>
  <c r="JF51" i="74"/>
  <c r="JG51" i="74"/>
  <c r="JH51" i="74"/>
  <c r="JI51" i="74"/>
  <c r="JJ51" i="74"/>
  <c r="JC52" i="74"/>
  <c r="JD52" i="74"/>
  <c r="JE52" i="74"/>
  <c r="JF52" i="74"/>
  <c r="JG52" i="74"/>
  <c r="JH52" i="74"/>
  <c r="JI52" i="74"/>
  <c r="JJ52" i="74"/>
  <c r="JC53" i="74"/>
  <c r="JD53" i="74"/>
  <c r="JE53" i="74"/>
  <c r="JF53" i="74"/>
  <c r="JG53" i="74"/>
  <c r="JH53" i="74"/>
  <c r="JI53" i="74"/>
  <c r="JJ53" i="74"/>
  <c r="JC54" i="74"/>
  <c r="JD54" i="74"/>
  <c r="JE54" i="74"/>
  <c r="JF54" i="74"/>
  <c r="JG54" i="74"/>
  <c r="JH54" i="74"/>
  <c r="JI54" i="74"/>
  <c r="JJ54" i="74"/>
  <c r="JC55" i="74"/>
  <c r="JD55" i="74"/>
  <c r="JE55" i="74"/>
  <c r="JF55" i="74"/>
  <c r="JG55" i="74"/>
  <c r="JH55" i="74"/>
  <c r="JI55" i="74"/>
  <c r="JJ55" i="74"/>
  <c r="JC56" i="74"/>
  <c r="JD56" i="74"/>
  <c r="JE56" i="74"/>
  <c r="JF56" i="74"/>
  <c r="JG56" i="74"/>
  <c r="JH56" i="74"/>
  <c r="JI56" i="74"/>
  <c r="JJ56" i="74"/>
  <c r="JC57" i="74"/>
  <c r="JD57" i="74"/>
  <c r="JE57" i="74"/>
  <c r="JF57" i="74"/>
  <c r="JG57" i="74"/>
  <c r="JH57" i="74"/>
  <c r="JI57" i="74"/>
  <c r="JJ57" i="74"/>
  <c r="JC58" i="74"/>
  <c r="JD58" i="74"/>
  <c r="JE58" i="74"/>
  <c r="JF58" i="74"/>
  <c r="JG58" i="74"/>
  <c r="JH58" i="74"/>
  <c r="JI58" i="74"/>
  <c r="JJ58" i="74"/>
  <c r="JJ43" i="74"/>
  <c r="JI43" i="74"/>
  <c r="JH43" i="74"/>
  <c r="JG43" i="74"/>
  <c r="JF43" i="74"/>
  <c r="JE43" i="74"/>
  <c r="JD43" i="74"/>
  <c r="JC43" i="74"/>
  <c r="JB43" i="74" s="1"/>
  <c r="HY44" i="74"/>
  <c r="HZ44" i="74"/>
  <c r="IA44" i="74"/>
  <c r="IB44" i="74"/>
  <c r="IC44" i="74"/>
  <c r="ID44" i="74"/>
  <c r="IE44" i="74"/>
  <c r="IF44" i="74"/>
  <c r="IG44" i="74"/>
  <c r="HY45" i="74"/>
  <c r="HZ45" i="74"/>
  <c r="IA45" i="74"/>
  <c r="IB45" i="74"/>
  <c r="IC45" i="74"/>
  <c r="ID45" i="74"/>
  <c r="IE45" i="74"/>
  <c r="IF45" i="74"/>
  <c r="IG45" i="74"/>
  <c r="HY46" i="74"/>
  <c r="HZ46" i="74"/>
  <c r="IA46" i="74"/>
  <c r="IG46" i="74" s="1"/>
  <c r="IB46" i="74"/>
  <c r="IC46" i="74"/>
  <c r="ID46" i="74"/>
  <c r="IE46" i="74"/>
  <c r="IF46" i="74"/>
  <c r="HY47" i="74"/>
  <c r="HZ47" i="74"/>
  <c r="IA47" i="74"/>
  <c r="IB47" i="74"/>
  <c r="IC47" i="74"/>
  <c r="ID47" i="74"/>
  <c r="IE47" i="74"/>
  <c r="IF47" i="74"/>
  <c r="IG47" i="74"/>
  <c r="HY48" i="74"/>
  <c r="HZ48" i="74"/>
  <c r="IA48" i="74"/>
  <c r="IB48" i="74"/>
  <c r="IC48" i="74"/>
  <c r="ID48" i="74"/>
  <c r="IE48" i="74"/>
  <c r="IF48" i="74"/>
  <c r="IG48" i="74"/>
  <c r="HY49" i="74"/>
  <c r="HZ49" i="74"/>
  <c r="IA49" i="74"/>
  <c r="IG49" i="74" s="1"/>
  <c r="IB49" i="74"/>
  <c r="IC49" i="74"/>
  <c r="ID49" i="74"/>
  <c r="IE49" i="74"/>
  <c r="IF49" i="74"/>
  <c r="HY50" i="74"/>
  <c r="HZ50" i="74"/>
  <c r="IA50" i="74"/>
  <c r="IG50" i="74" s="1"/>
  <c r="IB50" i="74"/>
  <c r="IC50" i="74"/>
  <c r="ID50" i="74"/>
  <c r="IE50" i="74"/>
  <c r="IF50" i="74"/>
  <c r="HY51" i="74"/>
  <c r="HZ51" i="74"/>
  <c r="IA51" i="74"/>
  <c r="IG51" i="74" s="1"/>
  <c r="IB51" i="74"/>
  <c r="IC51" i="74"/>
  <c r="ID51" i="74"/>
  <c r="IE51" i="74"/>
  <c r="IF51" i="74"/>
  <c r="HY52" i="74"/>
  <c r="HZ52" i="74"/>
  <c r="IA52" i="74"/>
  <c r="IG52" i="74" s="1"/>
  <c r="IB52" i="74"/>
  <c r="IC52" i="74"/>
  <c r="ID52" i="74"/>
  <c r="IE52" i="74"/>
  <c r="IF52" i="74"/>
  <c r="HY53" i="74"/>
  <c r="HZ53" i="74"/>
  <c r="IA53" i="74"/>
  <c r="IB53" i="74"/>
  <c r="IC53" i="74"/>
  <c r="ID53" i="74"/>
  <c r="IE53" i="74"/>
  <c r="IF53" i="74"/>
  <c r="IG53" i="74"/>
  <c r="HY54" i="74"/>
  <c r="HZ54" i="74"/>
  <c r="IA54" i="74"/>
  <c r="IB54" i="74"/>
  <c r="IC54" i="74"/>
  <c r="ID54" i="74"/>
  <c r="IE54" i="74"/>
  <c r="IF54" i="74"/>
  <c r="IG54" i="74"/>
  <c r="HY55" i="74"/>
  <c r="HZ55" i="74"/>
  <c r="IA55" i="74"/>
  <c r="IG55" i="74" s="1"/>
  <c r="IB55" i="74"/>
  <c r="IC55" i="74"/>
  <c r="ID55" i="74"/>
  <c r="IE55" i="74"/>
  <c r="IF55" i="74"/>
  <c r="HY56" i="74"/>
  <c r="HZ56" i="74"/>
  <c r="IA56" i="74"/>
  <c r="IG56" i="74" s="1"/>
  <c r="IB56" i="74"/>
  <c r="IC56" i="74"/>
  <c r="ID56" i="74"/>
  <c r="IE56" i="74"/>
  <c r="IF56" i="74"/>
  <c r="HY57" i="74"/>
  <c r="HZ57" i="74"/>
  <c r="IA57" i="74"/>
  <c r="IB57" i="74"/>
  <c r="IC57" i="74"/>
  <c r="ID57" i="74"/>
  <c r="IE57" i="74"/>
  <c r="IF57" i="74"/>
  <c r="IG57" i="74"/>
  <c r="HY58" i="74"/>
  <c r="HZ58" i="74"/>
  <c r="IA58" i="74"/>
  <c r="IB58" i="74"/>
  <c r="IC58" i="74"/>
  <c r="ID58" i="74"/>
  <c r="IE58" i="74"/>
  <c r="IF58" i="74"/>
  <c r="IG58" i="74"/>
  <c r="IF43" i="74"/>
  <c r="IE43" i="74"/>
  <c r="ID43" i="74"/>
  <c r="IC43" i="74"/>
  <c r="IB43" i="74"/>
  <c r="IA43" i="74"/>
  <c r="HZ43" i="74"/>
  <c r="HY43" i="74"/>
  <c r="HX43" i="74" s="1"/>
  <c r="OK20" i="74"/>
  <c r="GV44" i="74"/>
  <c r="GW44" i="74"/>
  <c r="GX44" i="74"/>
  <c r="HD44" i="74" s="1"/>
  <c r="GY44" i="74"/>
  <c r="GZ44" i="74"/>
  <c r="HA44" i="74"/>
  <c r="HB44" i="74"/>
  <c r="HC44" i="74"/>
  <c r="GV45" i="74"/>
  <c r="GW45" i="74"/>
  <c r="GX45" i="74"/>
  <c r="HD45" i="74" s="1"/>
  <c r="GY45" i="74"/>
  <c r="GZ45" i="74"/>
  <c r="HA45" i="74"/>
  <c r="HB45" i="74"/>
  <c r="HC45" i="74"/>
  <c r="GV46" i="74"/>
  <c r="GW46" i="74"/>
  <c r="GX46" i="74"/>
  <c r="GY46" i="74"/>
  <c r="GZ46" i="74"/>
  <c r="HA46" i="74"/>
  <c r="HB46" i="74"/>
  <c r="HC46" i="74"/>
  <c r="HD46" i="74"/>
  <c r="GV47" i="74"/>
  <c r="GW47" i="74"/>
  <c r="GX47" i="74"/>
  <c r="GY47" i="74"/>
  <c r="GZ47" i="74"/>
  <c r="HA47" i="74"/>
  <c r="HB47" i="74"/>
  <c r="HC47" i="74"/>
  <c r="HD47" i="74"/>
  <c r="GV48" i="74"/>
  <c r="GW48" i="74"/>
  <c r="GX48" i="74"/>
  <c r="GY48" i="74"/>
  <c r="GZ48" i="74"/>
  <c r="HA48" i="74"/>
  <c r="HB48" i="74"/>
  <c r="HC48" i="74"/>
  <c r="HD48" i="74"/>
  <c r="GV49" i="74"/>
  <c r="GW49" i="74"/>
  <c r="GX49" i="74"/>
  <c r="HD49" i="74" s="1"/>
  <c r="GY49" i="74"/>
  <c r="GZ49" i="74"/>
  <c r="HA49" i="74"/>
  <c r="HB49" i="74"/>
  <c r="HC49" i="74"/>
  <c r="GV50" i="74"/>
  <c r="GW50" i="74"/>
  <c r="GX50" i="74"/>
  <c r="GY50" i="74"/>
  <c r="GZ50" i="74"/>
  <c r="HA50" i="74"/>
  <c r="HB50" i="74"/>
  <c r="HC50" i="74"/>
  <c r="HD50" i="74"/>
  <c r="GV51" i="74"/>
  <c r="GW51" i="74"/>
  <c r="GX51" i="74"/>
  <c r="GY51" i="74"/>
  <c r="GZ51" i="74"/>
  <c r="HA51" i="74"/>
  <c r="HB51" i="74"/>
  <c r="HC51" i="74"/>
  <c r="HD51" i="74"/>
  <c r="GV52" i="74"/>
  <c r="GW52" i="74"/>
  <c r="GX52" i="74"/>
  <c r="HD52" i="74" s="1"/>
  <c r="GY52" i="74"/>
  <c r="GZ52" i="74"/>
  <c r="HA52" i="74"/>
  <c r="HB52" i="74"/>
  <c r="HC52" i="74"/>
  <c r="GV53" i="74"/>
  <c r="GW53" i="74"/>
  <c r="GX53" i="74"/>
  <c r="HD53" i="74" s="1"/>
  <c r="GY53" i="74"/>
  <c r="GZ53" i="74"/>
  <c r="HA53" i="74"/>
  <c r="HB53" i="74"/>
  <c r="HC53" i="74"/>
  <c r="GV54" i="74"/>
  <c r="GW54" i="74"/>
  <c r="GX54" i="74"/>
  <c r="GY54" i="74"/>
  <c r="GZ54" i="74"/>
  <c r="HA54" i="74"/>
  <c r="HB54" i="74"/>
  <c r="HC54" i="74"/>
  <c r="HD54" i="74"/>
  <c r="GV55" i="74"/>
  <c r="GW55" i="74"/>
  <c r="GX55" i="74"/>
  <c r="GY55" i="74"/>
  <c r="GZ55" i="74"/>
  <c r="HA55" i="74"/>
  <c r="HB55" i="74"/>
  <c r="HC55" i="74"/>
  <c r="HD55" i="74"/>
  <c r="GV56" i="74"/>
  <c r="GW56" i="74"/>
  <c r="GX56" i="74"/>
  <c r="GY56" i="74"/>
  <c r="GZ56" i="74"/>
  <c r="HA56" i="74"/>
  <c r="HB56" i="74"/>
  <c r="HC56" i="74"/>
  <c r="HD56" i="74"/>
  <c r="GV57" i="74"/>
  <c r="GW57" i="74"/>
  <c r="GX57" i="74"/>
  <c r="HD57" i="74" s="1"/>
  <c r="GY57" i="74"/>
  <c r="GZ57" i="74"/>
  <c r="HA57" i="74"/>
  <c r="HB57" i="74"/>
  <c r="HC57" i="74"/>
  <c r="GV58" i="74"/>
  <c r="GW58" i="74"/>
  <c r="GX58" i="74"/>
  <c r="GY58" i="74"/>
  <c r="GZ58" i="74"/>
  <c r="HA58" i="74"/>
  <c r="HB58" i="74"/>
  <c r="HC58" i="74"/>
  <c r="HD58" i="74"/>
  <c r="HB43" i="74"/>
  <c r="OL14" i="74"/>
  <c r="HC43" i="74"/>
  <c r="HA43" i="74"/>
  <c r="GZ43" i="74"/>
  <c r="GY43" i="74"/>
  <c r="GX43" i="74"/>
  <c r="GW43" i="74"/>
  <c r="GV43" i="74"/>
  <c r="E35" i="74"/>
  <c r="E34" i="74"/>
  <c r="E33" i="74"/>
  <c r="E32" i="74"/>
  <c r="E31" i="74"/>
  <c r="E29" i="74"/>
  <c r="E28" i="74"/>
  <c r="NX58" i="74"/>
  <c r="NW58" i="74"/>
  <c r="NV58" i="74"/>
  <c r="NU58" i="74"/>
  <c r="NT58" i="74"/>
  <c r="NS58" i="74"/>
  <c r="NR58" i="74"/>
  <c r="NQ58" i="74"/>
  <c r="NP58" i="74"/>
  <c r="MU58" i="74"/>
  <c r="MT58" i="74"/>
  <c r="MS58" i="74"/>
  <c r="MR58" i="74"/>
  <c r="MQ58" i="74"/>
  <c r="MP58" i="74"/>
  <c r="MO58" i="74"/>
  <c r="MN58" i="74"/>
  <c r="MM58" i="74"/>
  <c r="LQ58" i="74"/>
  <c r="LP58" i="74"/>
  <c r="LO58" i="74"/>
  <c r="LN58" i="74"/>
  <c r="LM58" i="74"/>
  <c r="LL58" i="74"/>
  <c r="LK58" i="74"/>
  <c r="LJ58" i="74"/>
  <c r="LI58" i="74"/>
  <c r="KN58" i="74"/>
  <c r="KM58" i="74"/>
  <c r="KL58" i="74"/>
  <c r="KK58" i="74"/>
  <c r="KJ58" i="74"/>
  <c r="KI58" i="74"/>
  <c r="KH58" i="74"/>
  <c r="KG58" i="74"/>
  <c r="KF58" i="74"/>
  <c r="FY58" i="74"/>
  <c r="FX58" i="74"/>
  <c r="FW58" i="74"/>
  <c r="FV58" i="74"/>
  <c r="FU58" i="74"/>
  <c r="FT58" i="74"/>
  <c r="FS58" i="74"/>
  <c r="FR58" i="74"/>
  <c r="FN58" i="74"/>
  <c r="EV58" i="74"/>
  <c r="EU58" i="74"/>
  <c r="ET58" i="74"/>
  <c r="ES58" i="74"/>
  <c r="ER58" i="74"/>
  <c r="EQ58" i="74"/>
  <c r="EP58" i="74"/>
  <c r="EO58" i="74"/>
  <c r="EN58" i="74"/>
  <c r="DS58" i="74"/>
  <c r="DR58" i="74"/>
  <c r="DQ58" i="74"/>
  <c r="DP58" i="74"/>
  <c r="DO58" i="74"/>
  <c r="DN58" i="74"/>
  <c r="DM58" i="74"/>
  <c r="DL58" i="74"/>
  <c r="DK58" i="74"/>
  <c r="CN58" i="74"/>
  <c r="CM58" i="74"/>
  <c r="CL58" i="74"/>
  <c r="CK58" i="74"/>
  <c r="CJ58" i="74"/>
  <c r="CI58" i="74"/>
  <c r="CH58" i="74"/>
  <c r="CG58" i="74"/>
  <c r="CF58" i="74"/>
  <c r="BL58" i="74"/>
  <c r="BK58" i="74"/>
  <c r="BJ58" i="74"/>
  <c r="BI58" i="74"/>
  <c r="BH58" i="74"/>
  <c r="BG58" i="74"/>
  <c r="BF58" i="74"/>
  <c r="BE58" i="74"/>
  <c r="BD58" i="74"/>
  <c r="AG58" i="74"/>
  <c r="AF58" i="74"/>
  <c r="AE58" i="74"/>
  <c r="AD58" i="74"/>
  <c r="AC58" i="74"/>
  <c r="AB58" i="74"/>
  <c r="AA58" i="74"/>
  <c r="Z58" i="74"/>
  <c r="Y58" i="74"/>
  <c r="NX57" i="74"/>
  <c r="NW57" i="74"/>
  <c r="NV57" i="74"/>
  <c r="NU57" i="74"/>
  <c r="NT57" i="74"/>
  <c r="NS57" i="74"/>
  <c r="NR57" i="74"/>
  <c r="NQ57" i="74"/>
  <c r="NP57" i="74"/>
  <c r="MU57" i="74"/>
  <c r="MT57" i="74"/>
  <c r="MS57" i="74"/>
  <c r="MR57" i="74"/>
  <c r="MQ57" i="74"/>
  <c r="MP57" i="74"/>
  <c r="MO57" i="74"/>
  <c r="MN57" i="74"/>
  <c r="MM57" i="74"/>
  <c r="LQ57" i="74"/>
  <c r="LP57" i="74"/>
  <c r="LO57" i="74"/>
  <c r="LN57" i="74"/>
  <c r="LM57" i="74"/>
  <c r="LL57" i="74"/>
  <c r="LK57" i="74"/>
  <c r="LJ57" i="74"/>
  <c r="LI57" i="74"/>
  <c r="KN57" i="74"/>
  <c r="KM57" i="74"/>
  <c r="KL57" i="74"/>
  <c r="KK57" i="74"/>
  <c r="KJ57" i="74"/>
  <c r="KI57" i="74"/>
  <c r="KH57" i="74"/>
  <c r="KG57" i="74"/>
  <c r="KF57" i="74"/>
  <c r="FY57" i="74"/>
  <c r="FX57" i="74"/>
  <c r="FW57" i="74"/>
  <c r="FV57" i="74"/>
  <c r="FU57" i="74"/>
  <c r="FT57" i="74"/>
  <c r="FS57" i="74"/>
  <c r="FR57" i="74"/>
  <c r="FN57" i="74"/>
  <c r="EV57" i="74"/>
  <c r="EU57" i="74"/>
  <c r="ET57" i="74"/>
  <c r="ES57" i="74"/>
  <c r="ER57" i="74"/>
  <c r="EQ57" i="74"/>
  <c r="EP57" i="74"/>
  <c r="EO57" i="74"/>
  <c r="EN57" i="74"/>
  <c r="DS57" i="74"/>
  <c r="DR57" i="74"/>
  <c r="DQ57" i="74"/>
  <c r="DP57" i="74"/>
  <c r="DO57" i="74"/>
  <c r="DN57" i="74"/>
  <c r="DM57" i="74"/>
  <c r="DL57" i="74"/>
  <c r="DK57" i="74"/>
  <c r="CN57" i="74"/>
  <c r="CM57" i="74"/>
  <c r="CL57" i="74"/>
  <c r="CK57" i="74"/>
  <c r="CJ57" i="74"/>
  <c r="CI57" i="74"/>
  <c r="CH57" i="74"/>
  <c r="CG57" i="74"/>
  <c r="CF57" i="74"/>
  <c r="BL57" i="74"/>
  <c r="BK57" i="74"/>
  <c r="BJ57" i="74"/>
  <c r="BI57" i="74"/>
  <c r="BH57" i="74"/>
  <c r="BG57" i="74"/>
  <c r="BF57" i="74"/>
  <c r="BE57" i="74"/>
  <c r="BD57" i="74"/>
  <c r="AG57" i="74"/>
  <c r="AF57" i="74"/>
  <c r="AE57" i="74"/>
  <c r="AD57" i="74"/>
  <c r="AC57" i="74"/>
  <c r="AB57" i="74"/>
  <c r="AA57" i="74"/>
  <c r="Z57" i="74"/>
  <c r="Y57" i="74"/>
  <c r="NX56" i="74"/>
  <c r="NW56" i="74"/>
  <c r="NV56" i="74"/>
  <c r="NU56" i="74"/>
  <c r="NT56" i="74"/>
  <c r="NS56" i="74"/>
  <c r="NR56" i="74"/>
  <c r="NQ56" i="74"/>
  <c r="NP56" i="74"/>
  <c r="MU56" i="74"/>
  <c r="MT56" i="74"/>
  <c r="MS56" i="74"/>
  <c r="MR56" i="74"/>
  <c r="MQ56" i="74"/>
  <c r="MP56" i="74"/>
  <c r="MO56" i="74"/>
  <c r="MN56" i="74"/>
  <c r="MM56" i="74"/>
  <c r="LQ56" i="74"/>
  <c r="LP56" i="74"/>
  <c r="LO56" i="74"/>
  <c r="LN56" i="74"/>
  <c r="LM56" i="74"/>
  <c r="LL56" i="74"/>
  <c r="LK56" i="74"/>
  <c r="LJ56" i="74"/>
  <c r="LI56" i="74"/>
  <c r="KN56" i="74"/>
  <c r="KM56" i="74"/>
  <c r="KL56" i="74"/>
  <c r="KK56" i="74"/>
  <c r="KJ56" i="74"/>
  <c r="KI56" i="74"/>
  <c r="KH56" i="74"/>
  <c r="KG56" i="74"/>
  <c r="KF56" i="74"/>
  <c r="FY56" i="74"/>
  <c r="FX56" i="74"/>
  <c r="FW56" i="74"/>
  <c r="FV56" i="74"/>
  <c r="FU56" i="74"/>
  <c r="FT56" i="74"/>
  <c r="FS56" i="74"/>
  <c r="FR56" i="74"/>
  <c r="FN56" i="74"/>
  <c r="EV56" i="74"/>
  <c r="EU56" i="74"/>
  <c r="ET56" i="74"/>
  <c r="ES56" i="74"/>
  <c r="ER56" i="74"/>
  <c r="EQ56" i="74"/>
  <c r="EP56" i="74"/>
  <c r="EO56" i="74"/>
  <c r="EN56" i="74"/>
  <c r="DS56" i="74"/>
  <c r="DR56" i="74"/>
  <c r="DQ56" i="74"/>
  <c r="DP56" i="74"/>
  <c r="DO56" i="74"/>
  <c r="DN56" i="74"/>
  <c r="DM56" i="74"/>
  <c r="DL56" i="74"/>
  <c r="CN56" i="74"/>
  <c r="CM56" i="74"/>
  <c r="CL56" i="74"/>
  <c r="CK56" i="74"/>
  <c r="CJ56" i="74"/>
  <c r="CI56" i="74"/>
  <c r="CH56" i="74"/>
  <c r="CG56" i="74"/>
  <c r="CF56" i="74"/>
  <c r="BL56" i="74"/>
  <c r="BK56" i="74"/>
  <c r="BJ56" i="74"/>
  <c r="BI56" i="74"/>
  <c r="BH56" i="74"/>
  <c r="BG56" i="74"/>
  <c r="BF56" i="74"/>
  <c r="BE56" i="74"/>
  <c r="AG56" i="74"/>
  <c r="AF56" i="74"/>
  <c r="AE56" i="74"/>
  <c r="AD56" i="74"/>
  <c r="AC56" i="74"/>
  <c r="AB56" i="74"/>
  <c r="AA56" i="74"/>
  <c r="Z56" i="74"/>
  <c r="NX55" i="74"/>
  <c r="NW55" i="74"/>
  <c r="NV55" i="74"/>
  <c r="NU55" i="74"/>
  <c r="NT55" i="74"/>
  <c r="NS55" i="74"/>
  <c r="NR55" i="74"/>
  <c r="NQ55" i="74"/>
  <c r="NP55" i="74"/>
  <c r="MU55" i="74"/>
  <c r="MT55" i="74"/>
  <c r="MS55" i="74"/>
  <c r="MR55" i="74"/>
  <c r="MQ55" i="74"/>
  <c r="MP55" i="74"/>
  <c r="MO55" i="74"/>
  <c r="MN55" i="74"/>
  <c r="MM55" i="74"/>
  <c r="LQ55" i="74"/>
  <c r="LP55" i="74"/>
  <c r="LO55" i="74"/>
  <c r="LN55" i="74"/>
  <c r="LM55" i="74"/>
  <c r="LL55" i="74"/>
  <c r="LK55" i="74"/>
  <c r="LJ55" i="74"/>
  <c r="LI55" i="74"/>
  <c r="KN55" i="74"/>
  <c r="KM55" i="74"/>
  <c r="KL55" i="74"/>
  <c r="KK55" i="74"/>
  <c r="KJ55" i="74"/>
  <c r="KI55" i="74"/>
  <c r="KH55" i="74"/>
  <c r="KG55" i="74"/>
  <c r="KF55" i="74"/>
  <c r="FY55" i="74"/>
  <c r="FX55" i="74"/>
  <c r="FW55" i="74"/>
  <c r="FV55" i="74"/>
  <c r="FU55" i="74"/>
  <c r="FT55" i="74"/>
  <c r="FS55" i="74"/>
  <c r="FR55" i="74"/>
  <c r="FN55" i="74"/>
  <c r="EV55" i="74"/>
  <c r="EU55" i="74"/>
  <c r="ET55" i="74"/>
  <c r="ES55" i="74"/>
  <c r="ER55" i="74"/>
  <c r="EQ55" i="74"/>
  <c r="EP55" i="74"/>
  <c r="EO55" i="74"/>
  <c r="DS55" i="74"/>
  <c r="DR55" i="74"/>
  <c r="DQ55" i="74"/>
  <c r="DP55" i="74"/>
  <c r="DO55" i="74"/>
  <c r="DN55" i="74"/>
  <c r="DM55" i="74"/>
  <c r="DL55" i="74"/>
  <c r="CN55" i="74"/>
  <c r="CM55" i="74"/>
  <c r="CL55" i="74"/>
  <c r="CK55" i="74"/>
  <c r="CJ55" i="74"/>
  <c r="CI55" i="74"/>
  <c r="CH55" i="74"/>
  <c r="CG55" i="74"/>
  <c r="CF55" i="74"/>
  <c r="BL55" i="74"/>
  <c r="BK55" i="74"/>
  <c r="BJ55" i="74"/>
  <c r="BI55" i="74"/>
  <c r="BH55" i="74"/>
  <c r="BG55" i="74"/>
  <c r="BF55" i="74"/>
  <c r="BE55" i="74"/>
  <c r="AG55" i="74"/>
  <c r="AF55" i="74"/>
  <c r="AE55" i="74"/>
  <c r="AD55" i="74"/>
  <c r="AC55" i="74"/>
  <c r="AB55" i="74"/>
  <c r="AA55" i="74"/>
  <c r="Z55" i="74"/>
  <c r="NX54" i="74"/>
  <c r="NW54" i="74"/>
  <c r="NV54" i="74"/>
  <c r="NU54" i="74"/>
  <c r="NT54" i="74"/>
  <c r="NS54" i="74"/>
  <c r="NR54" i="74"/>
  <c r="NQ54" i="74"/>
  <c r="NP54" i="74"/>
  <c r="MU54" i="74"/>
  <c r="MT54" i="74"/>
  <c r="MS54" i="74"/>
  <c r="MR54" i="74"/>
  <c r="MQ54" i="74"/>
  <c r="MP54" i="74"/>
  <c r="MO54" i="74"/>
  <c r="MN54" i="74"/>
  <c r="MM54" i="74"/>
  <c r="LQ54" i="74"/>
  <c r="LP54" i="74"/>
  <c r="LO54" i="74"/>
  <c r="LN54" i="74"/>
  <c r="LM54" i="74"/>
  <c r="LL54" i="74"/>
  <c r="LK54" i="74"/>
  <c r="LJ54" i="74"/>
  <c r="LI54" i="74"/>
  <c r="KN54" i="74"/>
  <c r="KM54" i="74"/>
  <c r="KL54" i="74"/>
  <c r="KK54" i="74"/>
  <c r="KJ54" i="74"/>
  <c r="KI54" i="74"/>
  <c r="KH54" i="74"/>
  <c r="KG54" i="74"/>
  <c r="KF54" i="74"/>
  <c r="FY54" i="74"/>
  <c r="FX54" i="74"/>
  <c r="FW54" i="74"/>
  <c r="FV54" i="74"/>
  <c r="FU54" i="74"/>
  <c r="FT54" i="74"/>
  <c r="FS54" i="74"/>
  <c r="FR54" i="74"/>
  <c r="FN54" i="74"/>
  <c r="EV54" i="74"/>
  <c r="EU54" i="74"/>
  <c r="ET54" i="74"/>
  <c r="ES54" i="74"/>
  <c r="ER54" i="74"/>
  <c r="EQ54" i="74"/>
  <c r="EP54" i="74"/>
  <c r="EO54" i="74"/>
  <c r="DS54" i="74"/>
  <c r="DR54" i="74"/>
  <c r="DQ54" i="74"/>
  <c r="DP54" i="74"/>
  <c r="DO54" i="74"/>
  <c r="DN54" i="74"/>
  <c r="DM54" i="74"/>
  <c r="DL54" i="74"/>
  <c r="CN54" i="74"/>
  <c r="CM54" i="74"/>
  <c r="CL54" i="74"/>
  <c r="CK54" i="74"/>
  <c r="CJ54" i="74"/>
  <c r="CI54" i="74"/>
  <c r="CH54" i="74"/>
  <c r="CG54" i="74"/>
  <c r="CF54" i="74"/>
  <c r="BL54" i="74"/>
  <c r="BK54" i="74"/>
  <c r="BJ54" i="74"/>
  <c r="BI54" i="74"/>
  <c r="BH54" i="74"/>
  <c r="BG54" i="74"/>
  <c r="BF54" i="74"/>
  <c r="BE54" i="74"/>
  <c r="AG54" i="74"/>
  <c r="AF54" i="74"/>
  <c r="AE54" i="74"/>
  <c r="AD54" i="74"/>
  <c r="AC54" i="74"/>
  <c r="AB54" i="74"/>
  <c r="AA54" i="74"/>
  <c r="Z54" i="74"/>
  <c r="NX53" i="74"/>
  <c r="NW53" i="74"/>
  <c r="NV53" i="74"/>
  <c r="NU53" i="74"/>
  <c r="NT53" i="74"/>
  <c r="NS53" i="74"/>
  <c r="NR53" i="74"/>
  <c r="NQ53" i="74"/>
  <c r="NP53" i="74"/>
  <c r="MU53" i="74"/>
  <c r="MT53" i="74"/>
  <c r="MS53" i="74"/>
  <c r="MR53" i="74"/>
  <c r="MQ53" i="74"/>
  <c r="MP53" i="74"/>
  <c r="MO53" i="74"/>
  <c r="MN53" i="74"/>
  <c r="MV53" i="74" s="1"/>
  <c r="MM53" i="74"/>
  <c r="LQ53" i="74"/>
  <c r="LP53" i="74"/>
  <c r="LO53" i="74"/>
  <c r="LN53" i="74"/>
  <c r="LM53" i="74"/>
  <c r="LL53" i="74"/>
  <c r="LK53" i="74"/>
  <c r="LJ53" i="74"/>
  <c r="LI53" i="74"/>
  <c r="KN53" i="74"/>
  <c r="KM53" i="74"/>
  <c r="KL53" i="74"/>
  <c r="KK53" i="74"/>
  <c r="KJ53" i="74"/>
  <c r="KI53" i="74"/>
  <c r="KH53" i="74"/>
  <c r="KG53" i="74"/>
  <c r="KF53" i="74"/>
  <c r="FY53" i="74"/>
  <c r="FX53" i="74"/>
  <c r="FW53" i="74"/>
  <c r="FV53" i="74"/>
  <c r="FU53" i="74"/>
  <c r="FT53" i="74"/>
  <c r="FS53" i="74"/>
  <c r="FR53" i="74"/>
  <c r="FN53" i="74"/>
  <c r="EV53" i="74"/>
  <c r="EU53" i="74"/>
  <c r="ET53" i="74"/>
  <c r="ES53" i="74"/>
  <c r="ER53" i="74"/>
  <c r="EQ53" i="74"/>
  <c r="EP53" i="74"/>
  <c r="EO53" i="74"/>
  <c r="DS53" i="74"/>
  <c r="DR53" i="74"/>
  <c r="DQ53" i="74"/>
  <c r="DP53" i="74"/>
  <c r="DO53" i="74"/>
  <c r="DN53" i="74"/>
  <c r="DM53" i="74"/>
  <c r="DL53" i="74"/>
  <c r="CN53" i="74"/>
  <c r="CM53" i="74"/>
  <c r="CL53" i="74"/>
  <c r="CK53" i="74"/>
  <c r="CJ53" i="74"/>
  <c r="CI53" i="74"/>
  <c r="CH53" i="74"/>
  <c r="CG53" i="74"/>
  <c r="CF53" i="74"/>
  <c r="BL53" i="74"/>
  <c r="BK53" i="74"/>
  <c r="BJ53" i="74"/>
  <c r="BI53" i="74"/>
  <c r="BH53" i="74"/>
  <c r="BG53" i="74"/>
  <c r="BF53" i="74"/>
  <c r="BE53" i="74"/>
  <c r="AG53" i="74"/>
  <c r="AF53" i="74"/>
  <c r="AE53" i="74"/>
  <c r="AD53" i="74"/>
  <c r="AC53" i="74"/>
  <c r="AB53" i="74"/>
  <c r="AA53" i="74"/>
  <c r="Z53" i="74"/>
  <c r="NX52" i="74"/>
  <c r="NW52" i="74"/>
  <c r="NV52" i="74"/>
  <c r="NU52" i="74"/>
  <c r="NT52" i="74"/>
  <c r="NS52" i="74"/>
  <c r="NR52" i="74"/>
  <c r="NQ52" i="74"/>
  <c r="NP52" i="74"/>
  <c r="MU52" i="74"/>
  <c r="MT52" i="74"/>
  <c r="MS52" i="74"/>
  <c r="MR52" i="74"/>
  <c r="MQ52" i="74"/>
  <c r="MP52" i="74"/>
  <c r="MO52" i="74"/>
  <c r="MN52" i="74"/>
  <c r="MV52" i="74" s="1"/>
  <c r="MM52" i="74"/>
  <c r="LQ52" i="74"/>
  <c r="LP52" i="74"/>
  <c r="LO52" i="74"/>
  <c r="LN52" i="74"/>
  <c r="LM52" i="74"/>
  <c r="LL52" i="74"/>
  <c r="LK52" i="74"/>
  <c r="LJ52" i="74"/>
  <c r="LI52" i="74"/>
  <c r="KN52" i="74"/>
  <c r="KM52" i="74"/>
  <c r="KL52" i="74"/>
  <c r="KK52" i="74"/>
  <c r="KJ52" i="74"/>
  <c r="KI52" i="74"/>
  <c r="KH52" i="74"/>
  <c r="KG52" i="74"/>
  <c r="KF52" i="74"/>
  <c r="FY52" i="74"/>
  <c r="FX52" i="74"/>
  <c r="FW52" i="74"/>
  <c r="FV52" i="74"/>
  <c r="FU52" i="74"/>
  <c r="FT52" i="74"/>
  <c r="FS52" i="74"/>
  <c r="FR52" i="74"/>
  <c r="FZ52" i="74" s="1"/>
  <c r="FN52" i="74"/>
  <c r="EV52" i="74"/>
  <c r="EU52" i="74"/>
  <c r="ET52" i="74"/>
  <c r="ES52" i="74"/>
  <c r="ER52" i="74"/>
  <c r="EQ52" i="74"/>
  <c r="EP52" i="74"/>
  <c r="EO52" i="74"/>
  <c r="DS52" i="74"/>
  <c r="DR52" i="74"/>
  <c r="DQ52" i="74"/>
  <c r="DP52" i="74"/>
  <c r="DO52" i="74"/>
  <c r="DN52" i="74"/>
  <c r="DM52" i="74"/>
  <c r="DL52" i="74"/>
  <c r="DK52" i="74" s="1"/>
  <c r="CN52" i="74"/>
  <c r="CM52" i="74"/>
  <c r="CL52" i="74"/>
  <c r="CK52" i="74"/>
  <c r="CJ52" i="74"/>
  <c r="CI52" i="74"/>
  <c r="CH52" i="74"/>
  <c r="CG52" i="74"/>
  <c r="CF52" i="74"/>
  <c r="BL52" i="74"/>
  <c r="BK52" i="74"/>
  <c r="BJ52" i="74"/>
  <c r="BI52" i="74"/>
  <c r="BH52" i="74"/>
  <c r="BG52" i="74"/>
  <c r="BF52" i="74"/>
  <c r="BE52" i="74"/>
  <c r="BD52" i="74" s="1"/>
  <c r="AG52" i="74"/>
  <c r="AF52" i="74"/>
  <c r="AE52" i="74"/>
  <c r="AD52" i="74"/>
  <c r="AC52" i="74"/>
  <c r="AB52" i="74"/>
  <c r="AA52" i="74"/>
  <c r="Z52" i="74"/>
  <c r="Y52" i="74" s="1"/>
  <c r="NX51" i="74"/>
  <c r="NW51" i="74"/>
  <c r="NV51" i="74"/>
  <c r="NU51" i="74"/>
  <c r="NT51" i="74"/>
  <c r="NS51" i="74"/>
  <c r="NR51" i="74"/>
  <c r="NQ51" i="74"/>
  <c r="NP51" i="74"/>
  <c r="MU51" i="74"/>
  <c r="MT51" i="74"/>
  <c r="MS51" i="74"/>
  <c r="MR51" i="74"/>
  <c r="MQ51" i="74"/>
  <c r="MP51" i="74"/>
  <c r="MO51" i="74"/>
  <c r="MN51" i="74"/>
  <c r="MM51" i="74"/>
  <c r="LQ51" i="74"/>
  <c r="LP51" i="74"/>
  <c r="LO51" i="74"/>
  <c r="LN51" i="74"/>
  <c r="LM51" i="74"/>
  <c r="LL51" i="74"/>
  <c r="LK51" i="74"/>
  <c r="LJ51" i="74"/>
  <c r="LI51" i="74"/>
  <c r="KN51" i="74"/>
  <c r="KM51" i="74"/>
  <c r="KL51" i="74"/>
  <c r="KK51" i="74"/>
  <c r="KJ51" i="74"/>
  <c r="KI51" i="74"/>
  <c r="KH51" i="74"/>
  <c r="KG51" i="74"/>
  <c r="KF51" i="74"/>
  <c r="FY51" i="74"/>
  <c r="FX51" i="74"/>
  <c r="FW51" i="74"/>
  <c r="FV51" i="74"/>
  <c r="FU51" i="74"/>
  <c r="FT51" i="74"/>
  <c r="FS51" i="74"/>
  <c r="FR51" i="74"/>
  <c r="FN51" i="74"/>
  <c r="EV51" i="74"/>
  <c r="EU51" i="74"/>
  <c r="ET51" i="74"/>
  <c r="ES51" i="74"/>
  <c r="ER51" i="74"/>
  <c r="EQ51" i="74"/>
  <c r="EP51" i="74"/>
  <c r="EO51" i="74"/>
  <c r="DS51" i="74"/>
  <c r="DR51" i="74"/>
  <c r="DQ51" i="74"/>
  <c r="DP51" i="74"/>
  <c r="DO51" i="74"/>
  <c r="DN51" i="74"/>
  <c r="DM51" i="74"/>
  <c r="DL51" i="74"/>
  <c r="CN51" i="74"/>
  <c r="CM51" i="74"/>
  <c r="CL51" i="74"/>
  <c r="CK51" i="74"/>
  <c r="CJ51" i="74"/>
  <c r="CI51" i="74"/>
  <c r="CH51" i="74"/>
  <c r="CG51" i="74"/>
  <c r="CF51" i="74"/>
  <c r="BL51" i="74"/>
  <c r="BK51" i="74"/>
  <c r="BJ51" i="74"/>
  <c r="BI51" i="74"/>
  <c r="BH51" i="74"/>
  <c r="BG51" i="74"/>
  <c r="BF51" i="74"/>
  <c r="BE51" i="74"/>
  <c r="AG51" i="74"/>
  <c r="AF51" i="74"/>
  <c r="AE51" i="74"/>
  <c r="AD51" i="74"/>
  <c r="AC51" i="74"/>
  <c r="AB51" i="74"/>
  <c r="AA51" i="74"/>
  <c r="Z51" i="74"/>
  <c r="NX50" i="74"/>
  <c r="NW50" i="74"/>
  <c r="NV50" i="74"/>
  <c r="NU50" i="74"/>
  <c r="NT50" i="74"/>
  <c r="NS50" i="74"/>
  <c r="NR50" i="74"/>
  <c r="NQ50" i="74"/>
  <c r="NP50" i="74"/>
  <c r="MU50" i="74"/>
  <c r="MT50" i="74"/>
  <c r="MS50" i="74"/>
  <c r="MR50" i="74"/>
  <c r="MQ50" i="74"/>
  <c r="MP50" i="74"/>
  <c r="MO50" i="74"/>
  <c r="MN50" i="74"/>
  <c r="MV50" i="74" s="1"/>
  <c r="MM50" i="74"/>
  <c r="LQ50" i="74"/>
  <c r="LP50" i="74"/>
  <c r="LO50" i="74"/>
  <c r="LN50" i="74"/>
  <c r="LM50" i="74"/>
  <c r="LL50" i="74"/>
  <c r="LK50" i="74"/>
  <c r="LJ50" i="74"/>
  <c r="LI50" i="74"/>
  <c r="KN50" i="74"/>
  <c r="KM50" i="74"/>
  <c r="KL50" i="74"/>
  <c r="KK50" i="74"/>
  <c r="KJ50" i="74"/>
  <c r="KI50" i="74"/>
  <c r="KH50" i="74"/>
  <c r="KG50" i="74"/>
  <c r="KF50" i="74"/>
  <c r="FY50" i="74"/>
  <c r="FX50" i="74"/>
  <c r="FW50" i="74"/>
  <c r="FV50" i="74"/>
  <c r="FU50" i="74"/>
  <c r="FT50" i="74"/>
  <c r="FS50" i="74"/>
  <c r="FR50" i="74"/>
  <c r="FN50" i="74"/>
  <c r="EV50" i="74"/>
  <c r="EU50" i="74"/>
  <c r="ET50" i="74"/>
  <c r="ES50" i="74"/>
  <c r="ER50" i="74"/>
  <c r="EQ50" i="74"/>
  <c r="EP50" i="74"/>
  <c r="EO50" i="74"/>
  <c r="DS50" i="74"/>
  <c r="DR50" i="74"/>
  <c r="DQ50" i="74"/>
  <c r="DP50" i="74"/>
  <c r="DO50" i="74"/>
  <c r="DN50" i="74"/>
  <c r="DM50" i="74"/>
  <c r="DL50" i="74"/>
  <c r="CN50" i="74"/>
  <c r="CM50" i="74"/>
  <c r="CL50" i="74"/>
  <c r="CK50" i="74"/>
  <c r="CJ50" i="74"/>
  <c r="CI50" i="74"/>
  <c r="CH50" i="74"/>
  <c r="CG50" i="74"/>
  <c r="CF50" i="74"/>
  <c r="BL50" i="74"/>
  <c r="BK50" i="74"/>
  <c r="BJ50" i="74"/>
  <c r="BI50" i="74"/>
  <c r="BH50" i="74"/>
  <c r="BG50" i="74"/>
  <c r="BF50" i="74"/>
  <c r="BE50" i="74"/>
  <c r="AG50" i="74"/>
  <c r="AF50" i="74"/>
  <c r="AE50" i="74"/>
  <c r="AD50" i="74"/>
  <c r="AC50" i="74"/>
  <c r="AB50" i="74"/>
  <c r="AA50" i="74"/>
  <c r="Z50" i="74"/>
  <c r="NX49" i="74"/>
  <c r="NW49" i="74"/>
  <c r="NV49" i="74"/>
  <c r="NU49" i="74"/>
  <c r="NT49" i="74"/>
  <c r="NS49" i="74"/>
  <c r="NR49" i="74"/>
  <c r="NQ49" i="74"/>
  <c r="NP49" i="74"/>
  <c r="MU49" i="74"/>
  <c r="MT49" i="74"/>
  <c r="MS49" i="74"/>
  <c r="MR49" i="74"/>
  <c r="MQ49" i="74"/>
  <c r="MP49" i="74"/>
  <c r="MO49" i="74"/>
  <c r="MN49" i="74"/>
  <c r="MV49" i="74" s="1"/>
  <c r="MM49" i="74"/>
  <c r="LQ49" i="74"/>
  <c r="LP49" i="74"/>
  <c r="LO49" i="74"/>
  <c r="LN49" i="74"/>
  <c r="LM49" i="74"/>
  <c r="LL49" i="74"/>
  <c r="LK49" i="74"/>
  <c r="LJ49" i="74"/>
  <c r="LI49" i="74"/>
  <c r="KN49" i="74"/>
  <c r="KM49" i="74"/>
  <c r="KL49" i="74"/>
  <c r="KK49" i="74"/>
  <c r="KJ49" i="74"/>
  <c r="KI49" i="74"/>
  <c r="KH49" i="74"/>
  <c r="KG49" i="74"/>
  <c r="KF49" i="74"/>
  <c r="FY49" i="74"/>
  <c r="FX49" i="74"/>
  <c r="FW49" i="74"/>
  <c r="FV49" i="74"/>
  <c r="FU49" i="74"/>
  <c r="FT49" i="74"/>
  <c r="FS49" i="74"/>
  <c r="FR49" i="74"/>
  <c r="FN49" i="74"/>
  <c r="EV49" i="74"/>
  <c r="EU49" i="74"/>
  <c r="ET49" i="74"/>
  <c r="ES49" i="74"/>
  <c r="ER49" i="74"/>
  <c r="EQ49" i="74"/>
  <c r="EP49" i="74"/>
  <c r="EO49" i="74"/>
  <c r="DS49" i="74"/>
  <c r="DR49" i="74"/>
  <c r="DQ49" i="74"/>
  <c r="DP49" i="74"/>
  <c r="DO49" i="74"/>
  <c r="DN49" i="74"/>
  <c r="DM49" i="74"/>
  <c r="DL49" i="74"/>
  <c r="CN49" i="74"/>
  <c r="CM49" i="74"/>
  <c r="CL49" i="74"/>
  <c r="CK49" i="74"/>
  <c r="CJ49" i="74"/>
  <c r="CI49" i="74"/>
  <c r="CH49" i="74"/>
  <c r="CG49" i="74"/>
  <c r="CF49" i="74"/>
  <c r="BL49" i="74"/>
  <c r="BK49" i="74"/>
  <c r="BJ49" i="74"/>
  <c r="BI49" i="74"/>
  <c r="BH49" i="74"/>
  <c r="BG49" i="74"/>
  <c r="BF49" i="74"/>
  <c r="BE49" i="74"/>
  <c r="AG49" i="74"/>
  <c r="AF49" i="74"/>
  <c r="AE49" i="74"/>
  <c r="AD49" i="74"/>
  <c r="AC49" i="74"/>
  <c r="AB49" i="74"/>
  <c r="AA49" i="74"/>
  <c r="Z49" i="74"/>
  <c r="NX48" i="74"/>
  <c r="NW48" i="74"/>
  <c r="NV48" i="74"/>
  <c r="NU48" i="74"/>
  <c r="NT48" i="74"/>
  <c r="NS48" i="74"/>
  <c r="NR48" i="74"/>
  <c r="NQ48" i="74"/>
  <c r="NP48" i="74"/>
  <c r="MU48" i="74"/>
  <c r="MT48" i="74"/>
  <c r="MS48" i="74"/>
  <c r="MR48" i="74"/>
  <c r="MQ48" i="74"/>
  <c r="MP48" i="74"/>
  <c r="MO48" i="74"/>
  <c r="MN48" i="74"/>
  <c r="MM48" i="74"/>
  <c r="LQ48" i="74"/>
  <c r="LP48" i="74"/>
  <c r="LO48" i="74"/>
  <c r="LN48" i="74"/>
  <c r="LM48" i="74"/>
  <c r="LL48" i="74"/>
  <c r="LK48" i="74"/>
  <c r="LJ48" i="74"/>
  <c r="LI48" i="74"/>
  <c r="KN48" i="74"/>
  <c r="KM48" i="74"/>
  <c r="KL48" i="74"/>
  <c r="KK48" i="74"/>
  <c r="KJ48" i="74"/>
  <c r="KI48" i="74"/>
  <c r="KH48" i="74"/>
  <c r="KG48" i="74"/>
  <c r="KF48" i="74"/>
  <c r="FY48" i="74"/>
  <c r="FX48" i="74"/>
  <c r="FW48" i="74"/>
  <c r="FV48" i="74"/>
  <c r="FU48" i="74"/>
  <c r="FT48" i="74"/>
  <c r="FS48" i="74"/>
  <c r="FR48" i="74"/>
  <c r="FN48" i="74"/>
  <c r="EV48" i="74"/>
  <c r="EU48" i="74"/>
  <c r="ET48" i="74"/>
  <c r="ES48" i="74"/>
  <c r="ER48" i="74"/>
  <c r="EQ48" i="74"/>
  <c r="EP48" i="74"/>
  <c r="EO48" i="74"/>
  <c r="DS48" i="74"/>
  <c r="DR48" i="74"/>
  <c r="DQ48" i="74"/>
  <c r="DP48" i="74"/>
  <c r="DO48" i="74"/>
  <c r="DN48" i="74"/>
  <c r="DM48" i="74"/>
  <c r="DL48" i="74"/>
  <c r="DK48" i="74" s="1"/>
  <c r="CN48" i="74"/>
  <c r="CM48" i="74"/>
  <c r="CL48" i="74"/>
  <c r="CK48" i="74"/>
  <c r="CJ48" i="74"/>
  <c r="CI48" i="74"/>
  <c r="CH48" i="74"/>
  <c r="CG48" i="74"/>
  <c r="CF48" i="74"/>
  <c r="BL48" i="74"/>
  <c r="BK48" i="74"/>
  <c r="BJ48" i="74"/>
  <c r="BI48" i="74"/>
  <c r="BH48" i="74"/>
  <c r="BG48" i="74"/>
  <c r="BF48" i="74"/>
  <c r="BE48" i="74"/>
  <c r="AG48" i="74"/>
  <c r="AF48" i="74"/>
  <c r="AE48" i="74"/>
  <c r="AD48" i="74"/>
  <c r="AC48" i="74"/>
  <c r="AB48" i="74"/>
  <c r="AA48" i="74"/>
  <c r="Z48" i="74"/>
  <c r="Y48" i="74" s="1"/>
  <c r="NX47" i="74"/>
  <c r="NW47" i="74"/>
  <c r="NV47" i="74"/>
  <c r="NU47" i="74"/>
  <c r="NT47" i="74"/>
  <c r="NS47" i="74"/>
  <c r="NR47" i="74"/>
  <c r="NQ47" i="74"/>
  <c r="NP47" i="74"/>
  <c r="MU47" i="74"/>
  <c r="MT47" i="74"/>
  <c r="MS47" i="74"/>
  <c r="MR47" i="74"/>
  <c r="MQ47" i="74"/>
  <c r="MP47" i="74"/>
  <c r="MO47" i="74"/>
  <c r="MN47" i="74"/>
  <c r="MM47" i="74"/>
  <c r="LQ47" i="74"/>
  <c r="LP47" i="74"/>
  <c r="LO47" i="74"/>
  <c r="LN47" i="74"/>
  <c r="LM47" i="74"/>
  <c r="LL47" i="74"/>
  <c r="LK47" i="74"/>
  <c r="LJ47" i="74"/>
  <c r="LI47" i="74"/>
  <c r="KN47" i="74"/>
  <c r="KM47" i="74"/>
  <c r="KL47" i="74"/>
  <c r="KK47" i="74"/>
  <c r="KJ47" i="74"/>
  <c r="KI47" i="74"/>
  <c r="KH47" i="74"/>
  <c r="KG47" i="74"/>
  <c r="KF47" i="74"/>
  <c r="FY47" i="74"/>
  <c r="FX47" i="74"/>
  <c r="FW47" i="74"/>
  <c r="FV47" i="74"/>
  <c r="FU47" i="74"/>
  <c r="FT47" i="74"/>
  <c r="FS47" i="74"/>
  <c r="FR47" i="74"/>
  <c r="FZ47" i="74" s="1"/>
  <c r="FN47" i="74"/>
  <c r="EV47" i="74"/>
  <c r="EU47" i="74"/>
  <c r="ET47" i="74"/>
  <c r="ES47" i="74"/>
  <c r="ER47" i="74"/>
  <c r="EQ47" i="74"/>
  <c r="EP47" i="74"/>
  <c r="EO47" i="74"/>
  <c r="DS47" i="74"/>
  <c r="DR47" i="74"/>
  <c r="DQ47" i="74"/>
  <c r="DP47" i="74"/>
  <c r="DO47" i="74"/>
  <c r="DN47" i="74"/>
  <c r="DM47" i="74"/>
  <c r="DL47" i="74"/>
  <c r="CN47" i="74"/>
  <c r="CM47" i="74"/>
  <c r="CL47" i="74"/>
  <c r="CK47" i="74"/>
  <c r="CJ47" i="74"/>
  <c r="CI47" i="74"/>
  <c r="CH47" i="74"/>
  <c r="CG47" i="74"/>
  <c r="CF47" i="74"/>
  <c r="BL47" i="74"/>
  <c r="BK47" i="74"/>
  <c r="BJ47" i="74"/>
  <c r="BI47" i="74"/>
  <c r="BH47" i="74"/>
  <c r="BG47" i="74"/>
  <c r="BF47" i="74"/>
  <c r="BE47" i="74"/>
  <c r="AG47" i="74"/>
  <c r="AF47" i="74"/>
  <c r="AE47" i="74"/>
  <c r="AD47" i="74"/>
  <c r="AC47" i="74"/>
  <c r="AB47" i="74"/>
  <c r="AA47" i="74"/>
  <c r="Z47" i="74"/>
  <c r="NX46" i="74"/>
  <c r="NW46" i="74"/>
  <c r="NV46" i="74"/>
  <c r="NU46" i="74"/>
  <c r="NT46" i="74"/>
  <c r="NS46" i="74"/>
  <c r="NR46" i="74"/>
  <c r="NQ46" i="74"/>
  <c r="NP46" i="74"/>
  <c r="MU46" i="74"/>
  <c r="MT46" i="74"/>
  <c r="MS46" i="74"/>
  <c r="MR46" i="74"/>
  <c r="MQ46" i="74"/>
  <c r="MP46" i="74"/>
  <c r="MO46" i="74"/>
  <c r="MN46" i="74"/>
  <c r="MM46" i="74"/>
  <c r="LQ46" i="74"/>
  <c r="LP46" i="74"/>
  <c r="LO46" i="74"/>
  <c r="LN46" i="74"/>
  <c r="LM46" i="74"/>
  <c r="LL46" i="74"/>
  <c r="LK46" i="74"/>
  <c r="LJ46" i="74"/>
  <c r="LI46" i="74"/>
  <c r="KN46" i="74"/>
  <c r="KM46" i="74"/>
  <c r="KL46" i="74"/>
  <c r="KK46" i="74"/>
  <c r="KJ46" i="74"/>
  <c r="KI46" i="74"/>
  <c r="KH46" i="74"/>
  <c r="KG46" i="74"/>
  <c r="KF46" i="74"/>
  <c r="FY46" i="74"/>
  <c r="FX46" i="74"/>
  <c r="FW46" i="74"/>
  <c r="FV46" i="74"/>
  <c r="FU46" i="74"/>
  <c r="FT46" i="74"/>
  <c r="FS46" i="74"/>
  <c r="FR46" i="74"/>
  <c r="FN46" i="74"/>
  <c r="EV46" i="74"/>
  <c r="EU46" i="74"/>
  <c r="ET46" i="74"/>
  <c r="ES46" i="74"/>
  <c r="ER46" i="74"/>
  <c r="EQ46" i="74"/>
  <c r="EP46" i="74"/>
  <c r="EO46" i="74"/>
  <c r="DS46" i="74"/>
  <c r="DR46" i="74"/>
  <c r="DQ46" i="74"/>
  <c r="DP46" i="74"/>
  <c r="DO46" i="74"/>
  <c r="DN46" i="74"/>
  <c r="DM46" i="74"/>
  <c r="DL46" i="74"/>
  <c r="CN46" i="74"/>
  <c r="CM46" i="74"/>
  <c r="CL46" i="74"/>
  <c r="CK46" i="74"/>
  <c r="CJ46" i="74"/>
  <c r="CI46" i="74"/>
  <c r="CH46" i="74"/>
  <c r="CG46" i="74"/>
  <c r="CF46" i="74"/>
  <c r="BL46" i="74"/>
  <c r="BK46" i="74"/>
  <c r="BJ46" i="74"/>
  <c r="BI46" i="74"/>
  <c r="BH46" i="74"/>
  <c r="BG46" i="74"/>
  <c r="BF46" i="74"/>
  <c r="BE46" i="74"/>
  <c r="AG46" i="74"/>
  <c r="AF46" i="74"/>
  <c r="AE46" i="74"/>
  <c r="AD46" i="74"/>
  <c r="AC46" i="74"/>
  <c r="AB46" i="74"/>
  <c r="AA46" i="74"/>
  <c r="Z46" i="74"/>
  <c r="NX45" i="74"/>
  <c r="NW45" i="74"/>
  <c r="NV45" i="74"/>
  <c r="NU45" i="74"/>
  <c r="NT45" i="74"/>
  <c r="NS45" i="74"/>
  <c r="NR45" i="74"/>
  <c r="NQ45" i="74"/>
  <c r="NP45" i="74"/>
  <c r="MU45" i="74"/>
  <c r="MT45" i="74"/>
  <c r="MS45" i="74"/>
  <c r="MR45" i="74"/>
  <c r="MQ45" i="74"/>
  <c r="MP45" i="74"/>
  <c r="MO45" i="74"/>
  <c r="MN45" i="74"/>
  <c r="MM45" i="74"/>
  <c r="LQ45" i="74"/>
  <c r="LP45" i="74"/>
  <c r="LO45" i="74"/>
  <c r="LN45" i="74"/>
  <c r="LM45" i="74"/>
  <c r="LL45" i="74"/>
  <c r="LK45" i="74"/>
  <c r="LJ45" i="74"/>
  <c r="LI45" i="74"/>
  <c r="KN45" i="74"/>
  <c r="KM45" i="74"/>
  <c r="KL45" i="74"/>
  <c r="KK45" i="74"/>
  <c r="KJ45" i="74"/>
  <c r="KI45" i="74"/>
  <c r="KH45" i="74"/>
  <c r="KG45" i="74"/>
  <c r="KF45" i="74"/>
  <c r="FY45" i="74"/>
  <c r="FX45" i="74"/>
  <c r="FW45" i="74"/>
  <c r="FV45" i="74"/>
  <c r="FU45" i="74"/>
  <c r="FT45" i="74"/>
  <c r="FS45" i="74"/>
  <c r="FR45" i="74"/>
  <c r="FN45" i="74"/>
  <c r="EV45" i="74"/>
  <c r="EU45" i="74"/>
  <c r="ET45" i="74"/>
  <c r="ES45" i="74"/>
  <c r="ER45" i="74"/>
  <c r="EQ45" i="74"/>
  <c r="EP45" i="74"/>
  <c r="EO45" i="74"/>
  <c r="DS45" i="74"/>
  <c r="DR45" i="74"/>
  <c r="DQ45" i="74"/>
  <c r="DP45" i="74"/>
  <c r="DO45" i="74"/>
  <c r="DN45" i="74"/>
  <c r="DM45" i="74"/>
  <c r="DL45" i="74"/>
  <c r="CN45" i="74"/>
  <c r="CM45" i="74"/>
  <c r="CL45" i="74"/>
  <c r="CK45" i="74"/>
  <c r="CJ45" i="74"/>
  <c r="CI45" i="74"/>
  <c r="CH45" i="74"/>
  <c r="CG45" i="74"/>
  <c r="CF45" i="74"/>
  <c r="BL45" i="74"/>
  <c r="BK45" i="74"/>
  <c r="BJ45" i="74"/>
  <c r="BI45" i="74"/>
  <c r="BH45" i="74"/>
  <c r="BG45" i="74"/>
  <c r="BF45" i="74"/>
  <c r="BE45" i="74"/>
  <c r="AG45" i="74"/>
  <c r="AF45" i="74"/>
  <c r="AE45" i="74"/>
  <c r="AD45" i="74"/>
  <c r="AC45" i="74"/>
  <c r="AB45" i="74"/>
  <c r="AA45" i="74"/>
  <c r="Z45" i="74"/>
  <c r="NX44" i="74"/>
  <c r="NW44" i="74"/>
  <c r="NV44" i="74"/>
  <c r="NU44" i="74"/>
  <c r="NT44" i="74"/>
  <c r="NS44" i="74"/>
  <c r="NR44" i="74"/>
  <c r="NQ44" i="74"/>
  <c r="NP44" i="74"/>
  <c r="MU44" i="74"/>
  <c r="MT44" i="74"/>
  <c r="MS44" i="74"/>
  <c r="MR44" i="74"/>
  <c r="MQ44" i="74"/>
  <c r="MP44" i="74"/>
  <c r="MO44" i="74"/>
  <c r="MN44" i="74"/>
  <c r="MM44" i="74"/>
  <c r="LQ44" i="74"/>
  <c r="LP44" i="74"/>
  <c r="LO44" i="74"/>
  <c r="LN44" i="74"/>
  <c r="LM44" i="74"/>
  <c r="LL44" i="74"/>
  <c r="LK44" i="74"/>
  <c r="LJ44" i="74"/>
  <c r="LI44" i="74"/>
  <c r="KN44" i="74"/>
  <c r="KM44" i="74"/>
  <c r="KL44" i="74"/>
  <c r="KK44" i="74"/>
  <c r="KJ44" i="74"/>
  <c r="KI44" i="74"/>
  <c r="KH44" i="74"/>
  <c r="KG44" i="74"/>
  <c r="KF44" i="74"/>
  <c r="FY44" i="74"/>
  <c r="FX44" i="74"/>
  <c r="FW44" i="74"/>
  <c r="FV44" i="74"/>
  <c r="FU44" i="74"/>
  <c r="FT44" i="74"/>
  <c r="FS44" i="74"/>
  <c r="FR44" i="74"/>
  <c r="FN44" i="74"/>
  <c r="EV44" i="74"/>
  <c r="EU44" i="74"/>
  <c r="ET44" i="74"/>
  <c r="ES44" i="74"/>
  <c r="ER44" i="74"/>
  <c r="EQ44" i="74"/>
  <c r="EP44" i="74"/>
  <c r="EO44" i="74"/>
  <c r="DS44" i="74"/>
  <c r="DR44" i="74"/>
  <c r="DQ44" i="74"/>
  <c r="DP44" i="74"/>
  <c r="DO44" i="74"/>
  <c r="DN44" i="74"/>
  <c r="DM44" i="74"/>
  <c r="DL44" i="74"/>
  <c r="CN44" i="74"/>
  <c r="CM44" i="74"/>
  <c r="CL44" i="74"/>
  <c r="CK44" i="74"/>
  <c r="CJ44" i="74"/>
  <c r="CI44" i="74"/>
  <c r="CH44" i="74"/>
  <c r="CG44" i="74"/>
  <c r="CF44" i="74"/>
  <c r="BL44" i="74"/>
  <c r="BK44" i="74"/>
  <c r="BJ44" i="74"/>
  <c r="BI44" i="74"/>
  <c r="BH44" i="74"/>
  <c r="BG44" i="74"/>
  <c r="BF44" i="74"/>
  <c r="BE44" i="74"/>
  <c r="AG44" i="74"/>
  <c r="AF44" i="74"/>
  <c r="AE44" i="74"/>
  <c r="AD44" i="74"/>
  <c r="AC44" i="74"/>
  <c r="AB44" i="74"/>
  <c r="AA44" i="74"/>
  <c r="Z44" i="74"/>
  <c r="NX43" i="74"/>
  <c r="NW43" i="74"/>
  <c r="NV43" i="74"/>
  <c r="NU43" i="74"/>
  <c r="NT43" i="74"/>
  <c r="NS43" i="74"/>
  <c r="NR43" i="74"/>
  <c r="NQ43" i="74"/>
  <c r="NP43" i="74"/>
  <c r="MU43" i="74"/>
  <c r="MT43" i="74"/>
  <c r="MS43" i="74"/>
  <c r="MR43" i="74"/>
  <c r="MQ43" i="74"/>
  <c r="MP43" i="74"/>
  <c r="MO43" i="74"/>
  <c r="MN43" i="74"/>
  <c r="MM43" i="74"/>
  <c r="LQ43" i="74"/>
  <c r="LP43" i="74"/>
  <c r="LO43" i="74"/>
  <c r="LN43" i="74"/>
  <c r="LM43" i="74"/>
  <c r="LL43" i="74"/>
  <c r="LK43" i="74"/>
  <c r="LJ43" i="74"/>
  <c r="LI43" i="74"/>
  <c r="KN43" i="74"/>
  <c r="KM43" i="74"/>
  <c r="KL43" i="74"/>
  <c r="KK43" i="74"/>
  <c r="KJ43" i="74"/>
  <c r="KI43" i="74"/>
  <c r="KH43" i="74"/>
  <c r="KG43" i="74"/>
  <c r="KF43" i="74"/>
  <c r="FY43" i="74"/>
  <c r="FX43" i="74"/>
  <c r="FW43" i="74"/>
  <c r="FV43" i="74"/>
  <c r="FU43" i="74"/>
  <c r="FT43" i="74"/>
  <c r="FS43" i="74"/>
  <c r="FR43" i="74"/>
  <c r="FN43" i="74"/>
  <c r="EV43" i="74"/>
  <c r="EU43" i="74"/>
  <c r="ET43" i="74"/>
  <c r="ES43" i="74"/>
  <c r="ER43" i="74"/>
  <c r="EQ43" i="74"/>
  <c r="EP43" i="74"/>
  <c r="EO43" i="74"/>
  <c r="DS43" i="74"/>
  <c r="DR43" i="74"/>
  <c r="DQ43" i="74"/>
  <c r="DP43" i="74"/>
  <c r="DO43" i="74"/>
  <c r="DN43" i="74"/>
  <c r="DM43" i="74"/>
  <c r="DL43" i="74"/>
  <c r="CN43" i="74"/>
  <c r="CM43" i="74"/>
  <c r="CL43" i="74"/>
  <c r="CK43" i="74"/>
  <c r="CJ43" i="74"/>
  <c r="CI43" i="74"/>
  <c r="CH43" i="74"/>
  <c r="CG43" i="74"/>
  <c r="CF43" i="74"/>
  <c r="BL43" i="74"/>
  <c r="BK43" i="74"/>
  <c r="BJ43" i="74"/>
  <c r="BI43" i="74"/>
  <c r="BH43" i="74"/>
  <c r="BG43" i="74"/>
  <c r="BF43" i="74"/>
  <c r="BE43" i="74"/>
  <c r="AG43" i="74"/>
  <c r="AF43" i="74"/>
  <c r="AE43" i="74"/>
  <c r="AD43" i="74"/>
  <c r="AC43" i="74"/>
  <c r="AB43" i="74"/>
  <c r="AA43" i="74"/>
  <c r="Z43" i="74"/>
  <c r="NQ39" i="74"/>
  <c r="MN39" i="74"/>
  <c r="LJ39" i="74"/>
  <c r="KG39" i="74"/>
  <c r="JC39" i="74"/>
  <c r="HY39" i="74"/>
  <c r="GV39" i="74"/>
  <c r="FR39" i="74"/>
  <c r="EO39" i="74"/>
  <c r="DL39" i="74"/>
  <c r="CG39" i="74"/>
  <c r="BE39" i="74"/>
  <c r="Z39" i="74"/>
  <c r="OJ35" i="74"/>
  <c r="OI35" i="74"/>
  <c r="OH35" i="74"/>
  <c r="OG35" i="74"/>
  <c r="OF35" i="74"/>
  <c r="OE35" i="74"/>
  <c r="OD35" i="74"/>
  <c r="OC35" i="74"/>
  <c r="OB35" i="74"/>
  <c r="OA35" i="74"/>
  <c r="NZ35" i="74"/>
  <c r="NY35" i="74"/>
  <c r="NX35" i="74"/>
  <c r="NW35" i="74"/>
  <c r="NV35" i="74"/>
  <c r="NU35" i="74"/>
  <c r="NT35" i="74"/>
  <c r="NS35" i="74"/>
  <c r="NR35" i="74"/>
  <c r="NQ35" i="74"/>
  <c r="NP35" i="74"/>
  <c r="NO35" i="74"/>
  <c r="NN35" i="74"/>
  <c r="NM35" i="74"/>
  <c r="NL35" i="74"/>
  <c r="NK35" i="74"/>
  <c r="NJ35" i="74"/>
  <c r="NI35" i="74"/>
  <c r="NH35" i="74"/>
  <c r="NG35" i="74"/>
  <c r="NF35" i="74"/>
  <c r="NE35" i="74"/>
  <c r="ND35" i="74"/>
  <c r="NC35" i="74"/>
  <c r="NB35" i="74"/>
  <c r="NA35" i="74"/>
  <c r="MZ35" i="74"/>
  <c r="MY35" i="74"/>
  <c r="MX35" i="74"/>
  <c r="MW35" i="74"/>
  <c r="MV35" i="74"/>
  <c r="MU35" i="74"/>
  <c r="MT35" i="74"/>
  <c r="MS35" i="74"/>
  <c r="MR35" i="74"/>
  <c r="MQ35" i="74"/>
  <c r="MP35" i="74"/>
  <c r="MO35" i="74"/>
  <c r="MN35" i="74"/>
  <c r="MM35" i="74"/>
  <c r="ML35" i="74"/>
  <c r="MK35" i="74"/>
  <c r="MJ35" i="74"/>
  <c r="MI35" i="74"/>
  <c r="MH35" i="74"/>
  <c r="MG35" i="74"/>
  <c r="MF35" i="74"/>
  <c r="ME35" i="74"/>
  <c r="MD35" i="74"/>
  <c r="MC35" i="74"/>
  <c r="MB35" i="74"/>
  <c r="MA35" i="74"/>
  <c r="LZ35" i="74"/>
  <c r="LY35" i="74"/>
  <c r="LX35" i="74"/>
  <c r="LW35" i="74"/>
  <c r="LV35" i="74"/>
  <c r="LU35" i="74"/>
  <c r="LT35" i="74"/>
  <c r="LS35" i="74"/>
  <c r="LR35" i="74"/>
  <c r="LQ35" i="74"/>
  <c r="LP35" i="74"/>
  <c r="LO35" i="74"/>
  <c r="LN35" i="74"/>
  <c r="LM35" i="74"/>
  <c r="LL35" i="74"/>
  <c r="LK35" i="74"/>
  <c r="LJ35" i="74"/>
  <c r="LI35" i="74"/>
  <c r="LH35" i="74"/>
  <c r="LG35" i="74"/>
  <c r="LF35" i="74"/>
  <c r="LE35" i="74"/>
  <c r="LD35" i="74"/>
  <c r="LC35" i="74"/>
  <c r="LB35" i="74"/>
  <c r="LA35" i="74"/>
  <c r="KZ35" i="74"/>
  <c r="KY35" i="74"/>
  <c r="KX35" i="74"/>
  <c r="KW35" i="74"/>
  <c r="KV35" i="74"/>
  <c r="KU35" i="74"/>
  <c r="KT35" i="74"/>
  <c r="KS35" i="74"/>
  <c r="KR35" i="74"/>
  <c r="KQ35" i="74"/>
  <c r="KP35" i="74"/>
  <c r="KO35" i="74"/>
  <c r="KN35" i="74"/>
  <c r="KM35" i="74"/>
  <c r="KL35" i="74"/>
  <c r="KK35" i="74"/>
  <c r="KJ35" i="74"/>
  <c r="KI35" i="74"/>
  <c r="KH35" i="74"/>
  <c r="KG35" i="74"/>
  <c r="KF35" i="74"/>
  <c r="KE35" i="74"/>
  <c r="KD35" i="74"/>
  <c r="KC35" i="74"/>
  <c r="KB35" i="74"/>
  <c r="KA35" i="74"/>
  <c r="JZ35" i="74"/>
  <c r="JY35" i="74"/>
  <c r="JX35" i="74"/>
  <c r="JW35" i="74"/>
  <c r="JV35" i="74"/>
  <c r="JU35" i="74"/>
  <c r="JT35" i="74"/>
  <c r="JS35" i="74"/>
  <c r="JR35" i="74"/>
  <c r="JQ35" i="74"/>
  <c r="JP35" i="74"/>
  <c r="JO35" i="74"/>
  <c r="JN35" i="74"/>
  <c r="JM35" i="74"/>
  <c r="JL35" i="74"/>
  <c r="JK35" i="74"/>
  <c r="JJ35" i="74"/>
  <c r="JI35" i="74"/>
  <c r="JH35" i="74"/>
  <c r="JG35" i="74"/>
  <c r="JF35" i="74"/>
  <c r="JE35" i="74"/>
  <c r="JD35" i="74"/>
  <c r="JC35" i="74"/>
  <c r="JB35" i="74"/>
  <c r="JA35" i="74"/>
  <c r="IZ35" i="74"/>
  <c r="IY35" i="74"/>
  <c r="IX35" i="74"/>
  <c r="IW35" i="74"/>
  <c r="IV35" i="74"/>
  <c r="IU35" i="74"/>
  <c r="IT35" i="74"/>
  <c r="IS35" i="74"/>
  <c r="IR35" i="74"/>
  <c r="IQ35" i="74"/>
  <c r="IP35" i="74"/>
  <c r="IO35" i="74"/>
  <c r="IN35" i="74"/>
  <c r="IM35" i="74"/>
  <c r="IL35" i="74"/>
  <c r="IK35" i="74"/>
  <c r="IJ35" i="74"/>
  <c r="II35" i="74"/>
  <c r="IH35" i="74"/>
  <c r="IG35" i="74"/>
  <c r="IF35" i="74"/>
  <c r="IE35" i="74"/>
  <c r="ID35" i="74"/>
  <c r="IC35" i="74"/>
  <c r="IB35" i="74"/>
  <c r="IA35" i="74"/>
  <c r="HZ35" i="74"/>
  <c r="HY35" i="74"/>
  <c r="HX35" i="74"/>
  <c r="HW35" i="74"/>
  <c r="HV35" i="74"/>
  <c r="HU35" i="74"/>
  <c r="HT35" i="74"/>
  <c r="HS35" i="74"/>
  <c r="HR35" i="74"/>
  <c r="HQ35" i="74"/>
  <c r="HP35" i="74"/>
  <c r="HO35" i="74"/>
  <c r="HN35" i="74"/>
  <c r="HM35" i="74"/>
  <c r="HL35" i="74"/>
  <c r="HK35" i="74"/>
  <c r="HJ35" i="74"/>
  <c r="HI35" i="74"/>
  <c r="HH35" i="74"/>
  <c r="HG35" i="74"/>
  <c r="HF35" i="74"/>
  <c r="HE35" i="74"/>
  <c r="HD35" i="74"/>
  <c r="HC35" i="74"/>
  <c r="HB35" i="74"/>
  <c r="HA35" i="74"/>
  <c r="GZ35" i="74"/>
  <c r="GY35" i="74"/>
  <c r="GX35" i="74"/>
  <c r="GW35" i="74"/>
  <c r="GV35" i="74"/>
  <c r="GU35" i="74"/>
  <c r="GT35" i="74"/>
  <c r="GS35" i="74"/>
  <c r="GR35" i="74"/>
  <c r="GQ35" i="74"/>
  <c r="GP35" i="74"/>
  <c r="GO35" i="74"/>
  <c r="GN35" i="74"/>
  <c r="GM35" i="74"/>
  <c r="GL35" i="74"/>
  <c r="GK35" i="74"/>
  <c r="GJ35" i="74"/>
  <c r="GI35" i="74"/>
  <c r="GH35" i="74"/>
  <c r="GG35" i="74"/>
  <c r="GF35" i="74"/>
  <c r="GE35" i="74"/>
  <c r="GD35" i="74"/>
  <c r="GC35" i="74"/>
  <c r="GB35" i="74"/>
  <c r="GA35" i="74"/>
  <c r="FZ35" i="74"/>
  <c r="FY35" i="74"/>
  <c r="FX35" i="74"/>
  <c r="FW35" i="74"/>
  <c r="FV35" i="74"/>
  <c r="FU35" i="74"/>
  <c r="FT35" i="74"/>
  <c r="FS35" i="74"/>
  <c r="FR35" i="74"/>
  <c r="FQ35" i="74"/>
  <c r="FP35" i="74"/>
  <c r="FO35" i="74"/>
  <c r="FN35" i="74"/>
  <c r="FM35" i="74"/>
  <c r="FL35" i="74"/>
  <c r="FK35" i="74"/>
  <c r="FJ35" i="74"/>
  <c r="FI35" i="74"/>
  <c r="FH35" i="74"/>
  <c r="FG35" i="74"/>
  <c r="FF35" i="74"/>
  <c r="FE35" i="74"/>
  <c r="FD35" i="74"/>
  <c r="FC35" i="74"/>
  <c r="FB35" i="74"/>
  <c r="FA35" i="74"/>
  <c r="EZ35" i="74"/>
  <c r="EY35" i="74"/>
  <c r="EX35" i="74"/>
  <c r="EW35" i="74"/>
  <c r="EV35" i="74"/>
  <c r="EU35" i="74"/>
  <c r="ET35" i="74"/>
  <c r="ES35" i="74"/>
  <c r="ER35" i="74"/>
  <c r="EQ35" i="74"/>
  <c r="EP35" i="74"/>
  <c r="EO35" i="74"/>
  <c r="EN35" i="74"/>
  <c r="EM35" i="74"/>
  <c r="EL35" i="74"/>
  <c r="EK35" i="74"/>
  <c r="EJ35" i="74"/>
  <c r="EI35" i="74"/>
  <c r="EH35" i="74"/>
  <c r="EG35" i="74"/>
  <c r="EF35" i="74"/>
  <c r="EE35" i="74"/>
  <c r="ED35" i="74"/>
  <c r="EC35" i="74"/>
  <c r="EB35" i="74"/>
  <c r="EA35" i="74"/>
  <c r="DZ35" i="74"/>
  <c r="DY35" i="74"/>
  <c r="DX35" i="74"/>
  <c r="DW35" i="74"/>
  <c r="DV35" i="74"/>
  <c r="DU35" i="74"/>
  <c r="DT35" i="74"/>
  <c r="DS35" i="74"/>
  <c r="DR35" i="74"/>
  <c r="DQ35" i="74"/>
  <c r="DP35" i="74"/>
  <c r="DO35" i="74"/>
  <c r="DN35" i="74"/>
  <c r="DM35" i="74"/>
  <c r="DL35" i="74"/>
  <c r="DK35" i="74"/>
  <c r="DJ35" i="74"/>
  <c r="DI35" i="74"/>
  <c r="DH35" i="74"/>
  <c r="DG35" i="74"/>
  <c r="DF35" i="74"/>
  <c r="DE35" i="74"/>
  <c r="DD35" i="74"/>
  <c r="DC35" i="74"/>
  <c r="DB35" i="74"/>
  <c r="DA35" i="74"/>
  <c r="CZ35" i="74"/>
  <c r="CY35" i="74"/>
  <c r="CX35" i="74"/>
  <c r="CW35" i="74"/>
  <c r="CV35" i="74"/>
  <c r="CU35" i="74"/>
  <c r="CT35" i="74"/>
  <c r="CS35" i="74"/>
  <c r="CR35" i="74"/>
  <c r="CQ35" i="74"/>
  <c r="CP35" i="74"/>
  <c r="CO35" i="74"/>
  <c r="CN35" i="74"/>
  <c r="CM35" i="74"/>
  <c r="CL35" i="74"/>
  <c r="CK35" i="74"/>
  <c r="CJ35" i="74"/>
  <c r="CI35" i="74"/>
  <c r="CH35" i="74"/>
  <c r="CG35" i="74"/>
  <c r="CF35" i="74"/>
  <c r="CE35" i="74"/>
  <c r="CD35" i="74"/>
  <c r="CC35" i="74"/>
  <c r="CB35" i="74"/>
  <c r="CA35" i="74"/>
  <c r="BZ35" i="74"/>
  <c r="BY35" i="74"/>
  <c r="BX35" i="74"/>
  <c r="BW35" i="74"/>
  <c r="BV35" i="74"/>
  <c r="BU35" i="74"/>
  <c r="BT35" i="74"/>
  <c r="BS35" i="74"/>
  <c r="BR35" i="74"/>
  <c r="BQ35" i="74"/>
  <c r="BP35" i="74"/>
  <c r="BO35" i="74"/>
  <c r="BN35" i="74"/>
  <c r="BM35" i="74"/>
  <c r="BL35" i="74"/>
  <c r="BK35" i="74"/>
  <c r="BJ35" i="74"/>
  <c r="BI35" i="74"/>
  <c r="BH35" i="74"/>
  <c r="BG35" i="74"/>
  <c r="BF35" i="74"/>
  <c r="BE35" i="74"/>
  <c r="BD35" i="74"/>
  <c r="BC35" i="74"/>
  <c r="BB35" i="74"/>
  <c r="BA35" i="74"/>
  <c r="AZ35" i="74"/>
  <c r="AY35" i="74"/>
  <c r="AX35" i="74"/>
  <c r="AW35" i="74"/>
  <c r="AV35" i="74"/>
  <c r="AU35" i="74"/>
  <c r="AT35" i="74"/>
  <c r="AS35" i="74"/>
  <c r="AR35" i="74"/>
  <c r="AQ35" i="74"/>
  <c r="AP35" i="74"/>
  <c r="AO35" i="74"/>
  <c r="AN35" i="74"/>
  <c r="AM35" i="74"/>
  <c r="AL35" i="74"/>
  <c r="AK35" i="74"/>
  <c r="AJ35" i="74"/>
  <c r="AI35" i="74"/>
  <c r="AH35" i="74"/>
  <c r="AG35" i="74"/>
  <c r="AF35" i="74"/>
  <c r="AE35" i="74"/>
  <c r="AD35" i="74"/>
  <c r="AC35" i="74"/>
  <c r="AB35" i="74"/>
  <c r="AA35" i="74"/>
  <c r="Z35" i="74"/>
  <c r="Y35" i="74"/>
  <c r="X35" i="74"/>
  <c r="W35" i="74"/>
  <c r="V35" i="74"/>
  <c r="U35" i="74"/>
  <c r="T35" i="74"/>
  <c r="S35" i="74"/>
  <c r="R35" i="74"/>
  <c r="Q35" i="74"/>
  <c r="P35" i="74"/>
  <c r="O35" i="74"/>
  <c r="N35" i="74"/>
  <c r="M35" i="74"/>
  <c r="L35" i="74"/>
  <c r="K35" i="74"/>
  <c r="J35" i="74"/>
  <c r="I35" i="74"/>
  <c r="H35" i="74"/>
  <c r="G35" i="74"/>
  <c r="F35" i="74"/>
  <c r="OJ34" i="74"/>
  <c r="OI34" i="74"/>
  <c r="OH34" i="74"/>
  <c r="OG34" i="74"/>
  <c r="OF34" i="74"/>
  <c r="OE34" i="74"/>
  <c r="OD34" i="74"/>
  <c r="OC34" i="74"/>
  <c r="OB34" i="74"/>
  <c r="OA34" i="74"/>
  <c r="NZ34" i="74"/>
  <c r="NY34" i="74"/>
  <c r="NX34" i="74"/>
  <c r="NW34" i="74"/>
  <c r="NV34" i="74"/>
  <c r="NU34" i="74"/>
  <c r="NT34" i="74"/>
  <c r="NS34" i="74"/>
  <c r="NR34" i="74"/>
  <c r="NQ34" i="74"/>
  <c r="NP34" i="74"/>
  <c r="NO34" i="74"/>
  <c r="NN34" i="74"/>
  <c r="NM34" i="74"/>
  <c r="NL34" i="74"/>
  <c r="NK34" i="74"/>
  <c r="NJ34" i="74"/>
  <c r="NI34" i="74"/>
  <c r="NH34" i="74"/>
  <c r="NG34" i="74"/>
  <c r="NF34" i="74"/>
  <c r="NE34" i="74"/>
  <c r="ND34" i="74"/>
  <c r="NC34" i="74"/>
  <c r="NB34" i="74"/>
  <c r="NA34" i="74"/>
  <c r="MZ34" i="74"/>
  <c r="MY34" i="74"/>
  <c r="MX34" i="74"/>
  <c r="MW34" i="74"/>
  <c r="MV34" i="74"/>
  <c r="MU34" i="74"/>
  <c r="MT34" i="74"/>
  <c r="MS34" i="74"/>
  <c r="MR34" i="74"/>
  <c r="MQ34" i="74"/>
  <c r="MP34" i="74"/>
  <c r="MO34" i="74"/>
  <c r="MN34" i="74"/>
  <c r="MM34" i="74"/>
  <c r="ML34" i="74"/>
  <c r="MK34" i="74"/>
  <c r="MJ34" i="74"/>
  <c r="MI34" i="74"/>
  <c r="MH34" i="74"/>
  <c r="MG34" i="74"/>
  <c r="MF34" i="74"/>
  <c r="ME34" i="74"/>
  <c r="MD34" i="74"/>
  <c r="MC34" i="74"/>
  <c r="MB34" i="74"/>
  <c r="MA34" i="74"/>
  <c r="LZ34" i="74"/>
  <c r="LY34" i="74"/>
  <c r="LX34" i="74"/>
  <c r="LW34" i="74"/>
  <c r="LV34" i="74"/>
  <c r="LU34" i="74"/>
  <c r="LT34" i="74"/>
  <c r="LS34" i="74"/>
  <c r="LR34" i="74"/>
  <c r="LQ34" i="74"/>
  <c r="LP34" i="74"/>
  <c r="LO34" i="74"/>
  <c r="LN34" i="74"/>
  <c r="LM34" i="74"/>
  <c r="LL34" i="74"/>
  <c r="LK34" i="74"/>
  <c r="LJ34" i="74"/>
  <c r="LI34" i="74"/>
  <c r="LH34" i="74"/>
  <c r="LG34" i="74"/>
  <c r="LF34" i="74"/>
  <c r="LE34" i="74"/>
  <c r="LD34" i="74"/>
  <c r="LC34" i="74"/>
  <c r="LB34" i="74"/>
  <c r="LA34" i="74"/>
  <c r="KZ34" i="74"/>
  <c r="KY34" i="74"/>
  <c r="KX34" i="74"/>
  <c r="KW34" i="74"/>
  <c r="KV34" i="74"/>
  <c r="KU34" i="74"/>
  <c r="KT34" i="74"/>
  <c r="KS34" i="74"/>
  <c r="KR34" i="74"/>
  <c r="KQ34" i="74"/>
  <c r="KP34" i="74"/>
  <c r="KO34" i="74"/>
  <c r="KN34" i="74"/>
  <c r="KM34" i="74"/>
  <c r="KL34" i="74"/>
  <c r="KK34" i="74"/>
  <c r="KJ34" i="74"/>
  <c r="KI34" i="74"/>
  <c r="KH34" i="74"/>
  <c r="KG34" i="74"/>
  <c r="KF34" i="74"/>
  <c r="KE34" i="74"/>
  <c r="KD34" i="74"/>
  <c r="KC34" i="74"/>
  <c r="KB34" i="74"/>
  <c r="KA34" i="74"/>
  <c r="JZ34" i="74"/>
  <c r="JY34" i="74"/>
  <c r="JX34" i="74"/>
  <c r="JW34" i="74"/>
  <c r="JV34" i="74"/>
  <c r="JU34" i="74"/>
  <c r="JT34" i="74"/>
  <c r="JS34" i="74"/>
  <c r="JR34" i="74"/>
  <c r="JQ34" i="74"/>
  <c r="JP34" i="74"/>
  <c r="JO34" i="74"/>
  <c r="JN34" i="74"/>
  <c r="JM34" i="74"/>
  <c r="JL34" i="74"/>
  <c r="JK34" i="74"/>
  <c r="JJ34" i="74"/>
  <c r="JI34" i="74"/>
  <c r="JH34" i="74"/>
  <c r="JG34" i="74"/>
  <c r="JF34" i="74"/>
  <c r="JE34" i="74"/>
  <c r="JD34" i="74"/>
  <c r="JC34" i="74"/>
  <c r="JB34" i="74"/>
  <c r="JA34" i="74"/>
  <c r="IZ34" i="74"/>
  <c r="IY34" i="74"/>
  <c r="IX34" i="74"/>
  <c r="IW34" i="74"/>
  <c r="IV34" i="74"/>
  <c r="IU34" i="74"/>
  <c r="IT34" i="74"/>
  <c r="IS34" i="74"/>
  <c r="IR34" i="74"/>
  <c r="IQ34" i="74"/>
  <c r="IP34" i="74"/>
  <c r="IO34" i="74"/>
  <c r="IN34" i="74"/>
  <c r="IM34" i="74"/>
  <c r="IL34" i="74"/>
  <c r="IK34" i="74"/>
  <c r="IJ34" i="74"/>
  <c r="II34" i="74"/>
  <c r="IH34" i="74"/>
  <c r="IG34" i="74"/>
  <c r="IF34" i="74"/>
  <c r="IE34" i="74"/>
  <c r="ID34" i="74"/>
  <c r="IC34" i="74"/>
  <c r="IB34" i="74"/>
  <c r="IA34" i="74"/>
  <c r="HZ34" i="74"/>
  <c r="HY34" i="74"/>
  <c r="HX34" i="74"/>
  <c r="HW34" i="74"/>
  <c r="HV34" i="74"/>
  <c r="HU34" i="74"/>
  <c r="HT34" i="74"/>
  <c r="HS34" i="74"/>
  <c r="HR34" i="74"/>
  <c r="HQ34" i="74"/>
  <c r="HP34" i="74"/>
  <c r="HO34" i="74"/>
  <c r="HN34" i="74"/>
  <c r="HM34" i="74"/>
  <c r="HL34" i="74"/>
  <c r="HK34" i="74"/>
  <c r="HJ34" i="74"/>
  <c r="HI34" i="74"/>
  <c r="HH34" i="74"/>
  <c r="HG34" i="74"/>
  <c r="HF34" i="74"/>
  <c r="HE34" i="74"/>
  <c r="HD34" i="74"/>
  <c r="HC34" i="74"/>
  <c r="HB34" i="74"/>
  <c r="HA34" i="74"/>
  <c r="GZ34" i="74"/>
  <c r="GY34" i="74"/>
  <c r="GX34" i="74"/>
  <c r="GW34" i="74"/>
  <c r="GV34" i="74"/>
  <c r="GU34" i="74"/>
  <c r="GT34" i="74"/>
  <c r="GS34" i="74"/>
  <c r="GR34" i="74"/>
  <c r="GQ34" i="74"/>
  <c r="GP34" i="74"/>
  <c r="GO34" i="74"/>
  <c r="GN34" i="74"/>
  <c r="GM34" i="74"/>
  <c r="GL34" i="74"/>
  <c r="GK34" i="74"/>
  <c r="GJ34" i="74"/>
  <c r="GI34" i="74"/>
  <c r="GH34" i="74"/>
  <c r="GG34" i="74"/>
  <c r="GF34" i="74"/>
  <c r="GE34" i="74"/>
  <c r="GD34" i="74"/>
  <c r="GC34" i="74"/>
  <c r="GB34" i="74"/>
  <c r="GA34" i="74"/>
  <c r="FZ34" i="74"/>
  <c r="FY34" i="74"/>
  <c r="FX34" i="74"/>
  <c r="FW34" i="74"/>
  <c r="FV34" i="74"/>
  <c r="FU34" i="74"/>
  <c r="FT34" i="74"/>
  <c r="FS34" i="74"/>
  <c r="FR34" i="74"/>
  <c r="FQ34" i="74"/>
  <c r="FP34" i="74"/>
  <c r="FO34" i="74"/>
  <c r="FN34" i="74"/>
  <c r="FM34" i="74"/>
  <c r="FL34" i="74"/>
  <c r="FK34" i="74"/>
  <c r="FJ34" i="74"/>
  <c r="FI34" i="74"/>
  <c r="FH34" i="74"/>
  <c r="FG34" i="74"/>
  <c r="FF34" i="74"/>
  <c r="FE34" i="74"/>
  <c r="FD34" i="74"/>
  <c r="FC34" i="74"/>
  <c r="FB34" i="74"/>
  <c r="FA34" i="74"/>
  <c r="EZ34" i="74"/>
  <c r="EY34" i="74"/>
  <c r="EX34" i="74"/>
  <c r="EW34" i="74"/>
  <c r="EV34" i="74"/>
  <c r="EU34" i="74"/>
  <c r="ET34" i="74"/>
  <c r="ES34" i="74"/>
  <c r="ER34" i="74"/>
  <c r="EQ34" i="74"/>
  <c r="EP34" i="74"/>
  <c r="EO34" i="74"/>
  <c r="EN34" i="74"/>
  <c r="EM34" i="74"/>
  <c r="EL34" i="74"/>
  <c r="EK34" i="74"/>
  <c r="EJ34" i="74"/>
  <c r="EI34" i="74"/>
  <c r="EH34" i="74"/>
  <c r="EG34" i="74"/>
  <c r="EF34" i="74"/>
  <c r="EE34" i="74"/>
  <c r="ED34" i="74"/>
  <c r="EC34" i="74"/>
  <c r="EB34" i="74"/>
  <c r="EA34" i="74"/>
  <c r="DZ34" i="74"/>
  <c r="DY34" i="74"/>
  <c r="DX34" i="74"/>
  <c r="DW34" i="74"/>
  <c r="DV34" i="74"/>
  <c r="DU34" i="74"/>
  <c r="DT34" i="74"/>
  <c r="DS34" i="74"/>
  <c r="DR34" i="74"/>
  <c r="DQ34" i="74"/>
  <c r="DP34" i="74"/>
  <c r="DO34" i="74"/>
  <c r="DN34" i="74"/>
  <c r="DM34" i="74"/>
  <c r="DL34" i="74"/>
  <c r="DK34" i="74"/>
  <c r="DJ34" i="74"/>
  <c r="DI34" i="74"/>
  <c r="DH34" i="74"/>
  <c r="DG34" i="74"/>
  <c r="DF34" i="74"/>
  <c r="DE34" i="74"/>
  <c r="DD34" i="74"/>
  <c r="DC34" i="74"/>
  <c r="DB34" i="74"/>
  <c r="DA34" i="74"/>
  <c r="CZ34" i="74"/>
  <c r="CY34" i="74"/>
  <c r="CX34" i="74"/>
  <c r="CW34" i="74"/>
  <c r="CV34" i="74"/>
  <c r="CU34" i="74"/>
  <c r="CT34" i="74"/>
  <c r="CS34" i="74"/>
  <c r="CR34" i="74"/>
  <c r="CQ34" i="74"/>
  <c r="CP34" i="74"/>
  <c r="CO34" i="74"/>
  <c r="CN34" i="74"/>
  <c r="CM34" i="74"/>
  <c r="CL34" i="74"/>
  <c r="CK34" i="74"/>
  <c r="CJ34" i="74"/>
  <c r="CI34" i="74"/>
  <c r="CH34" i="74"/>
  <c r="CG34" i="74"/>
  <c r="CF34" i="74"/>
  <c r="CE34" i="74"/>
  <c r="CD34" i="74"/>
  <c r="CC34" i="74"/>
  <c r="CB34" i="74"/>
  <c r="CA34" i="74"/>
  <c r="BZ34" i="74"/>
  <c r="BY34" i="74"/>
  <c r="BX34" i="74"/>
  <c r="BW34" i="74"/>
  <c r="BV34" i="74"/>
  <c r="BU34" i="74"/>
  <c r="BT34" i="74"/>
  <c r="BS34" i="74"/>
  <c r="BR34" i="74"/>
  <c r="BQ34" i="74"/>
  <c r="BP34" i="74"/>
  <c r="BO34" i="74"/>
  <c r="BN34" i="74"/>
  <c r="BM34" i="74"/>
  <c r="BL34" i="74"/>
  <c r="BK34" i="74"/>
  <c r="BJ34" i="74"/>
  <c r="BI34" i="74"/>
  <c r="BH34" i="74"/>
  <c r="BG34" i="74"/>
  <c r="BF34" i="74"/>
  <c r="BE34" i="74"/>
  <c r="BD34" i="74"/>
  <c r="BC34" i="74"/>
  <c r="BB34" i="74"/>
  <c r="BA34" i="74"/>
  <c r="AZ34" i="74"/>
  <c r="AY34" i="74"/>
  <c r="AX34" i="74"/>
  <c r="AW34" i="74"/>
  <c r="AV34" i="74"/>
  <c r="AU34" i="74"/>
  <c r="AT34" i="74"/>
  <c r="AS34" i="74"/>
  <c r="AR34" i="74"/>
  <c r="AQ34" i="74"/>
  <c r="AP34" i="74"/>
  <c r="AO34" i="74"/>
  <c r="AN34" i="74"/>
  <c r="AM34" i="74"/>
  <c r="AL34" i="74"/>
  <c r="AK34" i="74"/>
  <c r="AJ34" i="74"/>
  <c r="AI34" i="74"/>
  <c r="AH34" i="74"/>
  <c r="AG34" i="74"/>
  <c r="AF34" i="74"/>
  <c r="AE34" i="74"/>
  <c r="AD34" i="74"/>
  <c r="AC34" i="74"/>
  <c r="AB34" i="74"/>
  <c r="AA34" i="74"/>
  <c r="Z34" i="74"/>
  <c r="Y34" i="74"/>
  <c r="X34" i="74"/>
  <c r="W34" i="74"/>
  <c r="V34" i="74"/>
  <c r="U34" i="74"/>
  <c r="T34" i="74"/>
  <c r="S34" i="74"/>
  <c r="R34" i="74"/>
  <c r="Q34" i="74"/>
  <c r="P34" i="74"/>
  <c r="O34" i="74"/>
  <c r="N34" i="74"/>
  <c r="M34" i="74"/>
  <c r="L34" i="74"/>
  <c r="K34" i="74"/>
  <c r="J34" i="74"/>
  <c r="I34" i="74"/>
  <c r="H34" i="74"/>
  <c r="G34" i="74"/>
  <c r="F34" i="74"/>
  <c r="OJ33" i="74"/>
  <c r="OI33" i="74"/>
  <c r="OH33" i="74"/>
  <c r="OG33" i="74"/>
  <c r="OF33" i="74"/>
  <c r="OE33" i="74"/>
  <c r="OD33" i="74"/>
  <c r="OC33" i="74"/>
  <c r="OB33" i="74"/>
  <c r="OA33" i="74"/>
  <c r="NZ33" i="74"/>
  <c r="NY33" i="74"/>
  <c r="NX33" i="74"/>
  <c r="NW33" i="74"/>
  <c r="NV33" i="74"/>
  <c r="NU33" i="74"/>
  <c r="NT33" i="74"/>
  <c r="NS33" i="74"/>
  <c r="NR33" i="74"/>
  <c r="NQ33" i="74"/>
  <c r="NP33" i="74"/>
  <c r="NO33" i="74"/>
  <c r="NN33" i="74"/>
  <c r="NM33" i="74"/>
  <c r="NL33" i="74"/>
  <c r="NK33" i="74"/>
  <c r="NJ33" i="74"/>
  <c r="NI33" i="74"/>
  <c r="NH33" i="74"/>
  <c r="NG33" i="74"/>
  <c r="NF33" i="74"/>
  <c r="NE33" i="74"/>
  <c r="ND33" i="74"/>
  <c r="NC33" i="74"/>
  <c r="NB33" i="74"/>
  <c r="NA33" i="74"/>
  <c r="MZ33" i="74"/>
  <c r="MY33" i="74"/>
  <c r="MX33" i="74"/>
  <c r="MW33" i="74"/>
  <c r="MV33" i="74"/>
  <c r="MU33" i="74"/>
  <c r="MT33" i="74"/>
  <c r="MS33" i="74"/>
  <c r="MR33" i="74"/>
  <c r="MQ33" i="74"/>
  <c r="MP33" i="74"/>
  <c r="MO33" i="74"/>
  <c r="MN33" i="74"/>
  <c r="MM33" i="74"/>
  <c r="ML33" i="74"/>
  <c r="MK33" i="74"/>
  <c r="MJ33" i="74"/>
  <c r="MI33" i="74"/>
  <c r="MH33" i="74"/>
  <c r="MG33" i="74"/>
  <c r="MF33" i="74"/>
  <c r="ME33" i="74"/>
  <c r="MD33" i="74"/>
  <c r="MC33" i="74"/>
  <c r="MB33" i="74"/>
  <c r="MA33" i="74"/>
  <c r="LZ33" i="74"/>
  <c r="LY33" i="74"/>
  <c r="LX33" i="74"/>
  <c r="LW33" i="74"/>
  <c r="LV33" i="74"/>
  <c r="LU33" i="74"/>
  <c r="LT33" i="74"/>
  <c r="LS33" i="74"/>
  <c r="LR33" i="74"/>
  <c r="LQ33" i="74"/>
  <c r="LP33" i="74"/>
  <c r="LO33" i="74"/>
  <c r="LN33" i="74"/>
  <c r="LM33" i="74"/>
  <c r="LL33" i="74"/>
  <c r="LK33" i="74"/>
  <c r="LJ33" i="74"/>
  <c r="LI33" i="74"/>
  <c r="LH33" i="74"/>
  <c r="LG33" i="74"/>
  <c r="LF33" i="74"/>
  <c r="LE33" i="74"/>
  <c r="LD33" i="74"/>
  <c r="LC33" i="74"/>
  <c r="LB33" i="74"/>
  <c r="LA33" i="74"/>
  <c r="KZ33" i="74"/>
  <c r="KY33" i="74"/>
  <c r="KX33" i="74"/>
  <c r="KW33" i="74"/>
  <c r="KV33" i="74"/>
  <c r="KU33" i="74"/>
  <c r="KT33" i="74"/>
  <c r="KS33" i="74"/>
  <c r="KR33" i="74"/>
  <c r="KQ33" i="74"/>
  <c r="KP33" i="74"/>
  <c r="KO33" i="74"/>
  <c r="KN33" i="74"/>
  <c r="KM33" i="74"/>
  <c r="KL33" i="74"/>
  <c r="KK33" i="74"/>
  <c r="KJ33" i="74"/>
  <c r="KI33" i="74"/>
  <c r="KH33" i="74"/>
  <c r="KG33" i="74"/>
  <c r="KF33" i="74"/>
  <c r="KE33" i="74"/>
  <c r="KD33" i="74"/>
  <c r="KC33" i="74"/>
  <c r="KB33" i="74"/>
  <c r="KA33" i="74"/>
  <c r="JZ33" i="74"/>
  <c r="JY33" i="74"/>
  <c r="JX33" i="74"/>
  <c r="JW33" i="74"/>
  <c r="JV33" i="74"/>
  <c r="JU33" i="74"/>
  <c r="JT33" i="74"/>
  <c r="JS33" i="74"/>
  <c r="JR33" i="74"/>
  <c r="JQ33" i="74"/>
  <c r="JP33" i="74"/>
  <c r="JO33" i="74"/>
  <c r="JN33" i="74"/>
  <c r="JM33" i="74"/>
  <c r="JL33" i="74"/>
  <c r="JK33" i="74"/>
  <c r="JJ33" i="74"/>
  <c r="JI33" i="74"/>
  <c r="JH33" i="74"/>
  <c r="JG33" i="74"/>
  <c r="JF33" i="74"/>
  <c r="JE33" i="74"/>
  <c r="JD33" i="74"/>
  <c r="JC33" i="74"/>
  <c r="JB33" i="74"/>
  <c r="JA33" i="74"/>
  <c r="IZ33" i="74"/>
  <c r="IY33" i="74"/>
  <c r="IX33" i="74"/>
  <c r="IW33" i="74"/>
  <c r="IV33" i="74"/>
  <c r="IU33" i="74"/>
  <c r="IT33" i="74"/>
  <c r="IS33" i="74"/>
  <c r="IR33" i="74"/>
  <c r="IQ33" i="74"/>
  <c r="IP33" i="74"/>
  <c r="IO33" i="74"/>
  <c r="IN33" i="74"/>
  <c r="IM33" i="74"/>
  <c r="IL33" i="74"/>
  <c r="IK33" i="74"/>
  <c r="IJ33" i="74"/>
  <c r="II33" i="74"/>
  <c r="IH33" i="74"/>
  <c r="IG33" i="74"/>
  <c r="IF33" i="74"/>
  <c r="IE33" i="74"/>
  <c r="ID33" i="74"/>
  <c r="IC33" i="74"/>
  <c r="IB33" i="74"/>
  <c r="IA33" i="74"/>
  <c r="HZ33" i="74"/>
  <c r="HY33" i="74"/>
  <c r="HX33" i="74"/>
  <c r="HW33" i="74"/>
  <c r="HV33" i="74"/>
  <c r="HU33" i="74"/>
  <c r="HT33" i="74"/>
  <c r="HS33" i="74"/>
  <c r="HR33" i="74"/>
  <c r="HQ33" i="74"/>
  <c r="HP33" i="74"/>
  <c r="HO33" i="74"/>
  <c r="HN33" i="74"/>
  <c r="HM33" i="74"/>
  <c r="HL33" i="74"/>
  <c r="HK33" i="74"/>
  <c r="HJ33" i="74"/>
  <c r="HI33" i="74"/>
  <c r="HH33" i="74"/>
  <c r="HG33" i="74"/>
  <c r="HF33" i="74"/>
  <c r="HE33" i="74"/>
  <c r="HD33" i="74"/>
  <c r="HC33" i="74"/>
  <c r="HB33" i="74"/>
  <c r="HA33" i="74"/>
  <c r="GZ33" i="74"/>
  <c r="GY33" i="74"/>
  <c r="GX33" i="74"/>
  <c r="GW33" i="74"/>
  <c r="GV33" i="74"/>
  <c r="GU33" i="74"/>
  <c r="GT33" i="74"/>
  <c r="GS33" i="74"/>
  <c r="GR33" i="74"/>
  <c r="GQ33" i="74"/>
  <c r="GP33" i="74"/>
  <c r="GO33" i="74"/>
  <c r="GN33" i="74"/>
  <c r="GM33" i="74"/>
  <c r="GL33" i="74"/>
  <c r="GK33" i="74"/>
  <c r="GJ33" i="74"/>
  <c r="GI33" i="74"/>
  <c r="GH33" i="74"/>
  <c r="GG33" i="74"/>
  <c r="GF33" i="74"/>
  <c r="GE33" i="74"/>
  <c r="GD33" i="74"/>
  <c r="GC33" i="74"/>
  <c r="GB33" i="74"/>
  <c r="GA33" i="74"/>
  <c r="FZ33" i="74"/>
  <c r="FY33" i="74"/>
  <c r="FX33" i="74"/>
  <c r="FW33" i="74"/>
  <c r="FV33" i="74"/>
  <c r="FU33" i="74"/>
  <c r="FT33" i="74"/>
  <c r="FS33" i="74"/>
  <c r="FR33" i="74"/>
  <c r="FQ33" i="74"/>
  <c r="FP33" i="74"/>
  <c r="FO33" i="74"/>
  <c r="FN33" i="74"/>
  <c r="FM33" i="74"/>
  <c r="FL33" i="74"/>
  <c r="FK33" i="74"/>
  <c r="FJ33" i="74"/>
  <c r="FI33" i="74"/>
  <c r="FH33" i="74"/>
  <c r="FG33" i="74"/>
  <c r="FF33" i="74"/>
  <c r="FE33" i="74"/>
  <c r="FD33" i="74"/>
  <c r="FC33" i="74"/>
  <c r="FB33" i="74"/>
  <c r="FA33" i="74"/>
  <c r="EZ33" i="74"/>
  <c r="EY33" i="74"/>
  <c r="EX33" i="74"/>
  <c r="EW33" i="74"/>
  <c r="EV33" i="74"/>
  <c r="EU33" i="74"/>
  <c r="ET33" i="74"/>
  <c r="ES33" i="74"/>
  <c r="ER33" i="74"/>
  <c r="EQ33" i="74"/>
  <c r="EP33" i="74"/>
  <c r="EO33" i="74"/>
  <c r="EN33" i="74"/>
  <c r="EM33" i="74"/>
  <c r="EL33" i="74"/>
  <c r="EK33" i="74"/>
  <c r="EJ33" i="74"/>
  <c r="EI33" i="74"/>
  <c r="EH33" i="74"/>
  <c r="EG33" i="74"/>
  <c r="EF33" i="74"/>
  <c r="EE33" i="74"/>
  <c r="ED33" i="74"/>
  <c r="EC33" i="74"/>
  <c r="EB33" i="74"/>
  <c r="EA33" i="74"/>
  <c r="DZ33" i="74"/>
  <c r="DY33" i="74"/>
  <c r="DX33" i="74"/>
  <c r="DW33" i="74"/>
  <c r="DV33" i="74"/>
  <c r="DU33" i="74"/>
  <c r="DT33" i="74"/>
  <c r="DS33" i="74"/>
  <c r="DR33" i="74"/>
  <c r="DQ33" i="74"/>
  <c r="DP33" i="74"/>
  <c r="DO33" i="74"/>
  <c r="DN33" i="74"/>
  <c r="DM33" i="74"/>
  <c r="DL33" i="74"/>
  <c r="DK33" i="74"/>
  <c r="DJ33" i="74"/>
  <c r="DI33" i="74"/>
  <c r="DH33" i="74"/>
  <c r="DG33" i="74"/>
  <c r="DF33" i="74"/>
  <c r="DE33" i="74"/>
  <c r="DD33" i="74"/>
  <c r="DC33" i="74"/>
  <c r="DB33" i="74"/>
  <c r="DA33" i="74"/>
  <c r="CZ33" i="74"/>
  <c r="CY33" i="74"/>
  <c r="CX33" i="74"/>
  <c r="CW33" i="74"/>
  <c r="CV33" i="74"/>
  <c r="CU33" i="74"/>
  <c r="CT33" i="74"/>
  <c r="CS33" i="74"/>
  <c r="CR33" i="74"/>
  <c r="CQ33" i="74"/>
  <c r="CP33" i="74"/>
  <c r="CO33" i="74"/>
  <c r="CN33" i="74"/>
  <c r="CM33" i="74"/>
  <c r="CL33" i="74"/>
  <c r="CK33" i="74"/>
  <c r="CJ33" i="74"/>
  <c r="CI33" i="74"/>
  <c r="CH33" i="74"/>
  <c r="CG33" i="74"/>
  <c r="CF33" i="74"/>
  <c r="CE33" i="74"/>
  <c r="CD33" i="74"/>
  <c r="CC33" i="74"/>
  <c r="CB33" i="74"/>
  <c r="CA33" i="74"/>
  <c r="BZ33" i="74"/>
  <c r="BY33" i="74"/>
  <c r="BX33" i="74"/>
  <c r="BW33" i="74"/>
  <c r="BV33" i="74"/>
  <c r="BU33" i="74"/>
  <c r="BT33" i="74"/>
  <c r="BS33" i="74"/>
  <c r="BR33" i="74"/>
  <c r="BQ33" i="74"/>
  <c r="BP33" i="74"/>
  <c r="BO33" i="74"/>
  <c r="BN33" i="74"/>
  <c r="BM33" i="74"/>
  <c r="BL33" i="74"/>
  <c r="BK33" i="74"/>
  <c r="BJ33" i="74"/>
  <c r="BI33" i="74"/>
  <c r="BH33" i="74"/>
  <c r="BG33" i="74"/>
  <c r="BF33" i="74"/>
  <c r="BE33" i="74"/>
  <c r="BD33" i="74"/>
  <c r="BC33" i="74"/>
  <c r="BB33" i="74"/>
  <c r="BA33" i="74"/>
  <c r="AZ33" i="74"/>
  <c r="AY33" i="74"/>
  <c r="AX33" i="74"/>
  <c r="AW33" i="74"/>
  <c r="AV33" i="74"/>
  <c r="AU33" i="74"/>
  <c r="AT33" i="74"/>
  <c r="AS33" i="74"/>
  <c r="AR33" i="74"/>
  <c r="AQ33" i="74"/>
  <c r="AP33" i="74"/>
  <c r="AO33" i="74"/>
  <c r="AN33" i="74"/>
  <c r="AM33" i="74"/>
  <c r="AL33" i="74"/>
  <c r="AK33" i="74"/>
  <c r="AJ33" i="74"/>
  <c r="AI33" i="74"/>
  <c r="AH33" i="74"/>
  <c r="AG33" i="74"/>
  <c r="AF33" i="74"/>
  <c r="AE33" i="74"/>
  <c r="AD33" i="74"/>
  <c r="AC33" i="74"/>
  <c r="AB33" i="74"/>
  <c r="AA33" i="74"/>
  <c r="Z33" i="74"/>
  <c r="Y33" i="74"/>
  <c r="X33" i="74"/>
  <c r="W33" i="74"/>
  <c r="V33" i="74"/>
  <c r="U33" i="74"/>
  <c r="T33" i="74"/>
  <c r="S33" i="74"/>
  <c r="R33" i="74"/>
  <c r="Q33" i="74"/>
  <c r="P33" i="74"/>
  <c r="O33" i="74"/>
  <c r="N33" i="74"/>
  <c r="M33" i="74"/>
  <c r="L33" i="74"/>
  <c r="K33" i="74"/>
  <c r="J33" i="74"/>
  <c r="I33" i="74"/>
  <c r="H33" i="74"/>
  <c r="G33" i="74"/>
  <c r="F33" i="74"/>
  <c r="OJ32" i="74"/>
  <c r="OI32" i="74"/>
  <c r="OH32" i="74"/>
  <c r="OG32" i="74"/>
  <c r="OF32" i="74"/>
  <c r="OE32" i="74"/>
  <c r="OD32" i="74"/>
  <c r="OC32" i="74"/>
  <c r="OB32" i="74"/>
  <c r="OA32" i="74"/>
  <c r="NZ32" i="74"/>
  <c r="NY32" i="74"/>
  <c r="NX32" i="74"/>
  <c r="NW32" i="74"/>
  <c r="NV32" i="74"/>
  <c r="NU32" i="74"/>
  <c r="NT32" i="74"/>
  <c r="NS32" i="74"/>
  <c r="NR32" i="74"/>
  <c r="NQ32" i="74"/>
  <c r="NP32" i="74"/>
  <c r="NO32" i="74"/>
  <c r="NN32" i="74"/>
  <c r="NM32" i="74"/>
  <c r="NL32" i="74"/>
  <c r="NK32" i="74"/>
  <c r="NJ32" i="74"/>
  <c r="NI32" i="74"/>
  <c r="NH32" i="74"/>
  <c r="NG32" i="74"/>
  <c r="NF32" i="74"/>
  <c r="NE32" i="74"/>
  <c r="ND32" i="74"/>
  <c r="NC32" i="74"/>
  <c r="NB32" i="74"/>
  <c r="NA32" i="74"/>
  <c r="MZ32" i="74"/>
  <c r="MY32" i="74"/>
  <c r="MX32" i="74"/>
  <c r="MW32" i="74"/>
  <c r="MV32" i="74"/>
  <c r="MU32" i="74"/>
  <c r="MT32" i="74"/>
  <c r="MS32" i="74"/>
  <c r="MR32" i="74"/>
  <c r="MQ32" i="74"/>
  <c r="MP32" i="74"/>
  <c r="MO32" i="74"/>
  <c r="MN32" i="74"/>
  <c r="MM32" i="74"/>
  <c r="ML32" i="74"/>
  <c r="MK32" i="74"/>
  <c r="MJ32" i="74"/>
  <c r="MI32" i="74"/>
  <c r="MH32" i="74"/>
  <c r="MG32" i="74"/>
  <c r="MF32" i="74"/>
  <c r="ME32" i="74"/>
  <c r="MD32" i="74"/>
  <c r="MC32" i="74"/>
  <c r="MB32" i="74"/>
  <c r="MA32" i="74"/>
  <c r="LZ32" i="74"/>
  <c r="LY32" i="74"/>
  <c r="LX32" i="74"/>
  <c r="LW32" i="74"/>
  <c r="LV32" i="74"/>
  <c r="LU32" i="74"/>
  <c r="LT32" i="74"/>
  <c r="LS32" i="74"/>
  <c r="LR32" i="74"/>
  <c r="LQ32" i="74"/>
  <c r="LP32" i="74"/>
  <c r="LO32" i="74"/>
  <c r="LN32" i="74"/>
  <c r="LM32" i="74"/>
  <c r="LL32" i="74"/>
  <c r="LK32" i="74"/>
  <c r="LJ32" i="74"/>
  <c r="LI32" i="74"/>
  <c r="LH32" i="74"/>
  <c r="LG32" i="74"/>
  <c r="LF32" i="74"/>
  <c r="LE32" i="74"/>
  <c r="LD32" i="74"/>
  <c r="LC32" i="74"/>
  <c r="LB32" i="74"/>
  <c r="LA32" i="74"/>
  <c r="KZ32" i="74"/>
  <c r="KY32" i="74"/>
  <c r="KX32" i="74"/>
  <c r="KW32" i="74"/>
  <c r="KV32" i="74"/>
  <c r="KU32" i="74"/>
  <c r="KT32" i="74"/>
  <c r="KS32" i="74"/>
  <c r="KR32" i="74"/>
  <c r="KQ32" i="74"/>
  <c r="KP32" i="74"/>
  <c r="KO32" i="74"/>
  <c r="KN32" i="74"/>
  <c r="KM32" i="74"/>
  <c r="KL32" i="74"/>
  <c r="KK32" i="74"/>
  <c r="KJ32" i="74"/>
  <c r="KI32" i="74"/>
  <c r="KH32" i="74"/>
  <c r="KG32" i="74"/>
  <c r="KF32" i="74"/>
  <c r="KE32" i="74"/>
  <c r="KD32" i="74"/>
  <c r="KC32" i="74"/>
  <c r="KB32" i="74"/>
  <c r="KA32" i="74"/>
  <c r="JZ32" i="74"/>
  <c r="JY32" i="74"/>
  <c r="JX32" i="74"/>
  <c r="JW32" i="74"/>
  <c r="JV32" i="74"/>
  <c r="JU32" i="74"/>
  <c r="JT32" i="74"/>
  <c r="JS32" i="74"/>
  <c r="JR32" i="74"/>
  <c r="JQ32" i="74"/>
  <c r="JP32" i="74"/>
  <c r="JO32" i="74"/>
  <c r="JN32" i="74"/>
  <c r="JM32" i="74"/>
  <c r="JL32" i="74"/>
  <c r="JK32" i="74"/>
  <c r="JJ32" i="74"/>
  <c r="JI32" i="74"/>
  <c r="JH32" i="74"/>
  <c r="JG32" i="74"/>
  <c r="JF32" i="74"/>
  <c r="JE32" i="74"/>
  <c r="JD32" i="74"/>
  <c r="JC32" i="74"/>
  <c r="JB32" i="74"/>
  <c r="JA32" i="74"/>
  <c r="IZ32" i="74"/>
  <c r="IY32" i="74"/>
  <c r="IX32" i="74"/>
  <c r="IW32" i="74"/>
  <c r="IV32" i="74"/>
  <c r="IU32" i="74"/>
  <c r="IT32" i="74"/>
  <c r="IS32" i="74"/>
  <c r="IR32" i="74"/>
  <c r="IQ32" i="74"/>
  <c r="IP32" i="74"/>
  <c r="IO32" i="74"/>
  <c r="IN32" i="74"/>
  <c r="IM32" i="74"/>
  <c r="IL32" i="74"/>
  <c r="IK32" i="74"/>
  <c r="IJ32" i="74"/>
  <c r="II32" i="74"/>
  <c r="IH32" i="74"/>
  <c r="IG32" i="74"/>
  <c r="IF32" i="74"/>
  <c r="IE32" i="74"/>
  <c r="ID32" i="74"/>
  <c r="IC32" i="74"/>
  <c r="IB32" i="74"/>
  <c r="IA32" i="74"/>
  <c r="HZ32" i="74"/>
  <c r="HY32" i="74"/>
  <c r="HX32" i="74"/>
  <c r="HW32" i="74"/>
  <c r="HV32" i="74"/>
  <c r="HU32" i="74"/>
  <c r="HT32" i="74"/>
  <c r="HS32" i="74"/>
  <c r="HR32" i="74"/>
  <c r="HQ32" i="74"/>
  <c r="HP32" i="74"/>
  <c r="HO32" i="74"/>
  <c r="HN32" i="74"/>
  <c r="HM32" i="74"/>
  <c r="HL32" i="74"/>
  <c r="HK32" i="74"/>
  <c r="HJ32" i="74"/>
  <c r="HI32" i="74"/>
  <c r="HH32" i="74"/>
  <c r="HG32" i="74"/>
  <c r="HF32" i="74"/>
  <c r="HE32" i="74"/>
  <c r="HD32" i="74"/>
  <c r="HC32" i="74"/>
  <c r="HB32" i="74"/>
  <c r="HA32" i="74"/>
  <c r="GZ32" i="74"/>
  <c r="GY32" i="74"/>
  <c r="GX32" i="74"/>
  <c r="GW32" i="74"/>
  <c r="GV32" i="74"/>
  <c r="GU32" i="74"/>
  <c r="GT32" i="74"/>
  <c r="GS32" i="74"/>
  <c r="GR32" i="74"/>
  <c r="GQ32" i="74"/>
  <c r="GP32" i="74"/>
  <c r="GO32" i="74"/>
  <c r="GN32" i="74"/>
  <c r="GM32" i="74"/>
  <c r="GL32" i="74"/>
  <c r="GK32" i="74"/>
  <c r="GJ32" i="74"/>
  <c r="GI32" i="74"/>
  <c r="GH32" i="74"/>
  <c r="GG32" i="74"/>
  <c r="GF32" i="74"/>
  <c r="GE32" i="74"/>
  <c r="GD32" i="74"/>
  <c r="GC32" i="74"/>
  <c r="GB32" i="74"/>
  <c r="GA32" i="74"/>
  <c r="FZ32" i="74"/>
  <c r="FY32" i="74"/>
  <c r="FX32" i="74"/>
  <c r="FW32" i="74"/>
  <c r="FV32" i="74"/>
  <c r="FU32" i="74"/>
  <c r="FT32" i="74"/>
  <c r="FS32" i="74"/>
  <c r="FR32" i="74"/>
  <c r="FQ32" i="74"/>
  <c r="FP32" i="74"/>
  <c r="FO32" i="74"/>
  <c r="FN32" i="74"/>
  <c r="FM32" i="74"/>
  <c r="FL32" i="74"/>
  <c r="FK32" i="74"/>
  <c r="FJ32" i="74"/>
  <c r="FI32" i="74"/>
  <c r="FH32" i="74"/>
  <c r="FG32" i="74"/>
  <c r="FF32" i="74"/>
  <c r="FE32" i="74"/>
  <c r="FD32" i="74"/>
  <c r="FC32" i="74"/>
  <c r="FB32" i="74"/>
  <c r="FA32" i="74"/>
  <c r="EZ32" i="74"/>
  <c r="EY32" i="74"/>
  <c r="EX32" i="74"/>
  <c r="EW32" i="74"/>
  <c r="EV32" i="74"/>
  <c r="EU32" i="74"/>
  <c r="ET32" i="74"/>
  <c r="ES32" i="74"/>
  <c r="ER32" i="74"/>
  <c r="EQ32" i="74"/>
  <c r="EP32" i="74"/>
  <c r="EO32" i="74"/>
  <c r="EN32" i="74"/>
  <c r="EM32" i="74"/>
  <c r="EL32" i="74"/>
  <c r="EK32" i="74"/>
  <c r="EJ32" i="74"/>
  <c r="EI32" i="74"/>
  <c r="EH32" i="74"/>
  <c r="EG32" i="74"/>
  <c r="EF32" i="74"/>
  <c r="EE32" i="74"/>
  <c r="ED32" i="74"/>
  <c r="EC32" i="74"/>
  <c r="EB32" i="74"/>
  <c r="EA32" i="74"/>
  <c r="DZ32" i="74"/>
  <c r="DY32" i="74"/>
  <c r="DX32" i="74"/>
  <c r="DW32" i="74"/>
  <c r="DV32" i="74"/>
  <c r="DU32" i="74"/>
  <c r="DT32" i="74"/>
  <c r="DS32" i="74"/>
  <c r="DR32" i="74"/>
  <c r="DQ32" i="74"/>
  <c r="DP32" i="74"/>
  <c r="DO32" i="74"/>
  <c r="DN32" i="74"/>
  <c r="DM32" i="74"/>
  <c r="DL32" i="74"/>
  <c r="DK32" i="74"/>
  <c r="DJ32" i="74"/>
  <c r="DI32" i="74"/>
  <c r="DH32" i="74"/>
  <c r="DG32" i="74"/>
  <c r="DF32" i="74"/>
  <c r="DE32" i="74"/>
  <c r="DD32" i="74"/>
  <c r="DC32" i="74"/>
  <c r="DB32" i="74"/>
  <c r="DA32" i="74"/>
  <c r="CZ32" i="74"/>
  <c r="CY32" i="74"/>
  <c r="CX32" i="74"/>
  <c r="CW32" i="74"/>
  <c r="CV32" i="74"/>
  <c r="CU32" i="74"/>
  <c r="CT32" i="74"/>
  <c r="CS32" i="74"/>
  <c r="CR32" i="74"/>
  <c r="CQ32" i="74"/>
  <c r="CP32" i="74"/>
  <c r="CO32" i="74"/>
  <c r="CN32" i="74"/>
  <c r="CM32" i="74"/>
  <c r="CL32" i="74"/>
  <c r="CK32" i="74"/>
  <c r="CJ32" i="74"/>
  <c r="CI32" i="74"/>
  <c r="CH32" i="74"/>
  <c r="CG32" i="74"/>
  <c r="CF32" i="74"/>
  <c r="CE32" i="74"/>
  <c r="CD32" i="74"/>
  <c r="CC32" i="74"/>
  <c r="CB32" i="74"/>
  <c r="CA32" i="74"/>
  <c r="BZ32" i="74"/>
  <c r="BY32" i="74"/>
  <c r="BX32" i="74"/>
  <c r="BW32" i="74"/>
  <c r="BV32" i="74"/>
  <c r="BU32" i="74"/>
  <c r="BT32" i="74"/>
  <c r="BS32" i="74"/>
  <c r="BR32" i="74"/>
  <c r="BQ32" i="74"/>
  <c r="BP32" i="74"/>
  <c r="BO32" i="74"/>
  <c r="BN32" i="74"/>
  <c r="BM32" i="74"/>
  <c r="BL32" i="74"/>
  <c r="BK32" i="74"/>
  <c r="BJ32" i="74"/>
  <c r="BI32" i="74"/>
  <c r="BH32" i="74"/>
  <c r="BG32" i="74"/>
  <c r="BF32" i="74"/>
  <c r="BE32" i="74"/>
  <c r="BD32" i="74"/>
  <c r="BC32" i="74"/>
  <c r="BB32" i="74"/>
  <c r="BA32" i="74"/>
  <c r="AZ32" i="74"/>
  <c r="AY32" i="74"/>
  <c r="AX32" i="74"/>
  <c r="AW32" i="74"/>
  <c r="AV32" i="74"/>
  <c r="AU32" i="74"/>
  <c r="AT32" i="74"/>
  <c r="AS32" i="74"/>
  <c r="AR32" i="74"/>
  <c r="AQ32" i="74"/>
  <c r="AP32" i="74"/>
  <c r="AO32" i="74"/>
  <c r="AN32" i="74"/>
  <c r="AM32" i="74"/>
  <c r="AL32" i="74"/>
  <c r="AK32" i="74"/>
  <c r="AJ32" i="74"/>
  <c r="AI32" i="74"/>
  <c r="AH32" i="74"/>
  <c r="AG32" i="74"/>
  <c r="AF32" i="74"/>
  <c r="AE32" i="74"/>
  <c r="AD32" i="74"/>
  <c r="AC32" i="74"/>
  <c r="AB32" i="74"/>
  <c r="AA32" i="74"/>
  <c r="Z32" i="74"/>
  <c r="Y32" i="74"/>
  <c r="X32" i="74"/>
  <c r="W32" i="74"/>
  <c r="V32" i="74"/>
  <c r="U32" i="74"/>
  <c r="T32" i="74"/>
  <c r="S32" i="74"/>
  <c r="R32" i="74"/>
  <c r="Q32" i="74"/>
  <c r="P32" i="74"/>
  <c r="O32" i="74"/>
  <c r="N32" i="74"/>
  <c r="M32" i="74"/>
  <c r="L32" i="74"/>
  <c r="K32" i="74"/>
  <c r="J32" i="74"/>
  <c r="I32" i="74"/>
  <c r="H32" i="74"/>
  <c r="G32" i="74"/>
  <c r="F32" i="74"/>
  <c r="OJ31" i="74"/>
  <c r="OI31" i="74"/>
  <c r="OH31" i="74"/>
  <c r="OG31" i="74"/>
  <c r="OF31" i="74"/>
  <c r="OE31" i="74"/>
  <c r="OD31" i="74"/>
  <c r="OC31" i="74"/>
  <c r="OB31" i="74"/>
  <c r="OA31" i="74"/>
  <c r="NZ31" i="74"/>
  <c r="NY31" i="74"/>
  <c r="NX31" i="74"/>
  <c r="NW31" i="74"/>
  <c r="NV31" i="74"/>
  <c r="NU31" i="74"/>
  <c r="NT31" i="74"/>
  <c r="NS31" i="74"/>
  <c r="NR31" i="74"/>
  <c r="NQ31" i="74"/>
  <c r="NP31" i="74"/>
  <c r="NO31" i="74"/>
  <c r="NN31" i="74"/>
  <c r="NM31" i="74"/>
  <c r="NL31" i="74"/>
  <c r="NK31" i="74"/>
  <c r="NJ31" i="74"/>
  <c r="NI31" i="74"/>
  <c r="NH31" i="74"/>
  <c r="NG31" i="74"/>
  <c r="NF31" i="74"/>
  <c r="NE31" i="74"/>
  <c r="ND31" i="74"/>
  <c r="NC31" i="74"/>
  <c r="NB31" i="74"/>
  <c r="NA31" i="74"/>
  <c r="MZ31" i="74"/>
  <c r="MY31" i="74"/>
  <c r="MX31" i="74"/>
  <c r="MW31" i="74"/>
  <c r="MV31" i="74"/>
  <c r="MU31" i="74"/>
  <c r="MT31" i="74"/>
  <c r="MS31" i="74"/>
  <c r="MR31" i="74"/>
  <c r="MQ31" i="74"/>
  <c r="MP31" i="74"/>
  <c r="MO31" i="74"/>
  <c r="MN31" i="74"/>
  <c r="MM31" i="74"/>
  <c r="ML31" i="74"/>
  <c r="MK31" i="74"/>
  <c r="MJ31" i="74"/>
  <c r="MI31" i="74"/>
  <c r="MH31" i="74"/>
  <c r="MG31" i="74"/>
  <c r="MF31" i="74"/>
  <c r="ME31" i="74"/>
  <c r="MD31" i="74"/>
  <c r="MC31" i="74"/>
  <c r="MB31" i="74"/>
  <c r="MA31" i="74"/>
  <c r="LZ31" i="74"/>
  <c r="LY31" i="74"/>
  <c r="LX31" i="74"/>
  <c r="LW31" i="74"/>
  <c r="LV31" i="74"/>
  <c r="LU31" i="74"/>
  <c r="LT31" i="74"/>
  <c r="LS31" i="74"/>
  <c r="LR31" i="74"/>
  <c r="LQ31" i="74"/>
  <c r="LP31" i="74"/>
  <c r="LO31" i="74"/>
  <c r="LN31" i="74"/>
  <c r="LM31" i="74"/>
  <c r="LL31" i="74"/>
  <c r="LK31" i="74"/>
  <c r="LJ31" i="74"/>
  <c r="LI31" i="74"/>
  <c r="LH31" i="74"/>
  <c r="LG31" i="74"/>
  <c r="LF31" i="74"/>
  <c r="LE31" i="74"/>
  <c r="LD31" i="74"/>
  <c r="LC31" i="74"/>
  <c r="LB31" i="74"/>
  <c r="LA31" i="74"/>
  <c r="KZ31" i="74"/>
  <c r="KY31" i="74"/>
  <c r="KX31" i="74"/>
  <c r="KW31" i="74"/>
  <c r="KV31" i="74"/>
  <c r="KU31" i="74"/>
  <c r="KT31" i="74"/>
  <c r="KS31" i="74"/>
  <c r="KR31" i="74"/>
  <c r="KQ31" i="74"/>
  <c r="KP31" i="74"/>
  <c r="KO31" i="74"/>
  <c r="KN31" i="74"/>
  <c r="KM31" i="74"/>
  <c r="KL31" i="74"/>
  <c r="KK31" i="74"/>
  <c r="KJ31" i="74"/>
  <c r="KI31" i="74"/>
  <c r="KH31" i="74"/>
  <c r="KG31" i="74"/>
  <c r="KF31" i="74"/>
  <c r="KE31" i="74"/>
  <c r="KD31" i="74"/>
  <c r="KC31" i="74"/>
  <c r="KB31" i="74"/>
  <c r="KA31" i="74"/>
  <c r="JZ31" i="74"/>
  <c r="JY31" i="74"/>
  <c r="JX31" i="74"/>
  <c r="JW31" i="74"/>
  <c r="JV31" i="74"/>
  <c r="JU31" i="74"/>
  <c r="JT31" i="74"/>
  <c r="JS31" i="74"/>
  <c r="JR31" i="74"/>
  <c r="JQ31" i="74"/>
  <c r="JP31" i="74"/>
  <c r="JO31" i="74"/>
  <c r="JN31" i="74"/>
  <c r="JM31" i="74"/>
  <c r="JL31" i="74"/>
  <c r="JK31" i="74"/>
  <c r="JJ31" i="74"/>
  <c r="JI31" i="74"/>
  <c r="JH31" i="74"/>
  <c r="JG31" i="74"/>
  <c r="JF31" i="74"/>
  <c r="JE31" i="74"/>
  <c r="JD31" i="74"/>
  <c r="JC31" i="74"/>
  <c r="JB31" i="74"/>
  <c r="JA31" i="74"/>
  <c r="IZ31" i="74"/>
  <c r="IY31" i="74"/>
  <c r="IX31" i="74"/>
  <c r="IW31" i="74"/>
  <c r="IV31" i="74"/>
  <c r="IU31" i="74"/>
  <c r="IT31" i="74"/>
  <c r="IS31" i="74"/>
  <c r="IR31" i="74"/>
  <c r="IQ31" i="74"/>
  <c r="IP31" i="74"/>
  <c r="IO31" i="74"/>
  <c r="IN31" i="74"/>
  <c r="IM31" i="74"/>
  <c r="IL31" i="74"/>
  <c r="IK31" i="74"/>
  <c r="IJ31" i="74"/>
  <c r="II31" i="74"/>
  <c r="IH31" i="74"/>
  <c r="IG31" i="74"/>
  <c r="IF31" i="74"/>
  <c r="IE31" i="74"/>
  <c r="ID31" i="74"/>
  <c r="IC31" i="74"/>
  <c r="IB31" i="74"/>
  <c r="IA31" i="74"/>
  <c r="HZ31" i="74"/>
  <c r="HY31" i="74"/>
  <c r="HX31" i="74"/>
  <c r="HW31" i="74"/>
  <c r="HV31" i="74"/>
  <c r="HU31" i="74"/>
  <c r="HT31" i="74"/>
  <c r="HS31" i="74"/>
  <c r="HR31" i="74"/>
  <c r="HQ31" i="74"/>
  <c r="HP31" i="74"/>
  <c r="HO31" i="74"/>
  <c r="HN31" i="74"/>
  <c r="HM31" i="74"/>
  <c r="HL31" i="74"/>
  <c r="HK31" i="74"/>
  <c r="HJ31" i="74"/>
  <c r="HI31" i="74"/>
  <c r="HH31" i="74"/>
  <c r="HG31" i="74"/>
  <c r="HF31" i="74"/>
  <c r="HE31" i="74"/>
  <c r="HD31" i="74"/>
  <c r="HC31" i="74"/>
  <c r="HB31" i="74"/>
  <c r="HA31" i="74"/>
  <c r="GZ31" i="74"/>
  <c r="GY31" i="74"/>
  <c r="GX31" i="74"/>
  <c r="GW31" i="74"/>
  <c r="GV31" i="74"/>
  <c r="GU31" i="74"/>
  <c r="GT31" i="74"/>
  <c r="GS31" i="74"/>
  <c r="GR31" i="74"/>
  <c r="GQ31" i="74"/>
  <c r="GP31" i="74"/>
  <c r="GO31" i="74"/>
  <c r="GN31" i="74"/>
  <c r="GM31" i="74"/>
  <c r="GL31" i="74"/>
  <c r="GK31" i="74"/>
  <c r="GJ31" i="74"/>
  <c r="GI31" i="74"/>
  <c r="GH31" i="74"/>
  <c r="GG31" i="74"/>
  <c r="GF31" i="74"/>
  <c r="GE31" i="74"/>
  <c r="GD31" i="74"/>
  <c r="GC31" i="74"/>
  <c r="GB31" i="74"/>
  <c r="GA31" i="74"/>
  <c r="FZ31" i="74"/>
  <c r="FY31" i="74"/>
  <c r="FX31" i="74"/>
  <c r="FW31" i="74"/>
  <c r="FV31" i="74"/>
  <c r="FU31" i="74"/>
  <c r="FT31" i="74"/>
  <c r="FS31" i="74"/>
  <c r="FR31" i="74"/>
  <c r="FQ31" i="74"/>
  <c r="FP31" i="74"/>
  <c r="FO31" i="74"/>
  <c r="FN31" i="74"/>
  <c r="FM31" i="74"/>
  <c r="FL31" i="74"/>
  <c r="FK31" i="74"/>
  <c r="FJ31" i="74"/>
  <c r="FI31" i="74"/>
  <c r="FH31" i="74"/>
  <c r="FG31" i="74"/>
  <c r="FF31" i="74"/>
  <c r="FE31" i="74"/>
  <c r="FD31" i="74"/>
  <c r="FC31" i="74"/>
  <c r="FB31" i="74"/>
  <c r="FA31" i="74"/>
  <c r="EZ31" i="74"/>
  <c r="EY31" i="74"/>
  <c r="EX31" i="74"/>
  <c r="EW31" i="74"/>
  <c r="EV31" i="74"/>
  <c r="EU31" i="74"/>
  <c r="ET31" i="74"/>
  <c r="ES31" i="74"/>
  <c r="ER31" i="74"/>
  <c r="EQ31" i="74"/>
  <c r="EP31" i="74"/>
  <c r="EO31" i="74"/>
  <c r="EN31" i="74"/>
  <c r="EM31" i="74"/>
  <c r="EL31" i="74"/>
  <c r="EK31" i="74"/>
  <c r="EJ31" i="74"/>
  <c r="EI31" i="74"/>
  <c r="EH31" i="74"/>
  <c r="EG31" i="74"/>
  <c r="EF31" i="74"/>
  <c r="EE31" i="74"/>
  <c r="ED31" i="74"/>
  <c r="EC31" i="74"/>
  <c r="EB31" i="74"/>
  <c r="EA31" i="74"/>
  <c r="DZ31" i="74"/>
  <c r="DY31" i="74"/>
  <c r="DX31" i="74"/>
  <c r="DW31" i="74"/>
  <c r="DV31" i="74"/>
  <c r="DU31" i="74"/>
  <c r="DT31" i="74"/>
  <c r="DS31" i="74"/>
  <c r="DR31" i="74"/>
  <c r="DQ31" i="74"/>
  <c r="DP31" i="74"/>
  <c r="DO31" i="74"/>
  <c r="DN31" i="74"/>
  <c r="DM31" i="74"/>
  <c r="DL31" i="74"/>
  <c r="DK31" i="74"/>
  <c r="DJ31" i="74"/>
  <c r="DI31" i="74"/>
  <c r="DH31" i="74"/>
  <c r="DG31" i="74"/>
  <c r="DF31" i="74"/>
  <c r="DE31" i="74"/>
  <c r="DD31" i="74"/>
  <c r="DC31" i="74"/>
  <c r="DB31" i="74"/>
  <c r="DA31" i="74"/>
  <c r="CZ31" i="74"/>
  <c r="CY31" i="74"/>
  <c r="CX31" i="74"/>
  <c r="CW31" i="74"/>
  <c r="CV31" i="74"/>
  <c r="CU31" i="74"/>
  <c r="CT31" i="74"/>
  <c r="CS31" i="74"/>
  <c r="CR31" i="74"/>
  <c r="CQ31" i="74"/>
  <c r="CP31" i="74"/>
  <c r="CO31" i="74"/>
  <c r="CN31" i="74"/>
  <c r="CM31" i="74"/>
  <c r="CL31" i="74"/>
  <c r="CK31" i="74"/>
  <c r="CJ31" i="74"/>
  <c r="CI31" i="74"/>
  <c r="CH31" i="74"/>
  <c r="CG31" i="74"/>
  <c r="CF31" i="74"/>
  <c r="CE31" i="74"/>
  <c r="CD31" i="74"/>
  <c r="CC31" i="74"/>
  <c r="CB31" i="74"/>
  <c r="CA31" i="74"/>
  <c r="BZ31" i="74"/>
  <c r="BY31" i="74"/>
  <c r="BX31" i="74"/>
  <c r="BW31" i="74"/>
  <c r="BV31" i="74"/>
  <c r="BU31" i="74"/>
  <c r="BT31" i="74"/>
  <c r="BS31" i="74"/>
  <c r="BR31" i="74"/>
  <c r="BQ31" i="74"/>
  <c r="BP31" i="74"/>
  <c r="BO31" i="74"/>
  <c r="BN31" i="74"/>
  <c r="BM31" i="74"/>
  <c r="BL31" i="74"/>
  <c r="BK31" i="74"/>
  <c r="BJ31" i="74"/>
  <c r="BI31" i="74"/>
  <c r="BH31" i="74"/>
  <c r="BG31" i="74"/>
  <c r="BF31" i="74"/>
  <c r="BE31" i="74"/>
  <c r="BD31" i="74"/>
  <c r="BC31" i="74"/>
  <c r="BB31" i="74"/>
  <c r="BA31" i="74"/>
  <c r="AZ31" i="74"/>
  <c r="AY31" i="74"/>
  <c r="AX31" i="74"/>
  <c r="AW31" i="74"/>
  <c r="AV31" i="74"/>
  <c r="AU31" i="74"/>
  <c r="AT31" i="74"/>
  <c r="AS31" i="74"/>
  <c r="AR31" i="74"/>
  <c r="AQ31" i="74"/>
  <c r="AP31" i="74"/>
  <c r="AO31" i="74"/>
  <c r="AN31" i="74"/>
  <c r="AM31" i="74"/>
  <c r="AL31" i="74"/>
  <c r="AK31" i="74"/>
  <c r="AJ31" i="74"/>
  <c r="AI31" i="74"/>
  <c r="AH31" i="74"/>
  <c r="AG31" i="74"/>
  <c r="AF31" i="74"/>
  <c r="AE31" i="74"/>
  <c r="AD31" i="74"/>
  <c r="AC31" i="74"/>
  <c r="AB31" i="74"/>
  <c r="AA31" i="74"/>
  <c r="Z31" i="74"/>
  <c r="Y31" i="74"/>
  <c r="X31" i="74"/>
  <c r="W31" i="74"/>
  <c r="V31" i="74"/>
  <c r="U31" i="74"/>
  <c r="T31" i="74"/>
  <c r="S31" i="74"/>
  <c r="R31" i="74"/>
  <c r="Q31" i="74"/>
  <c r="P31" i="74"/>
  <c r="O31" i="74"/>
  <c r="N31" i="74"/>
  <c r="M31" i="74"/>
  <c r="L31" i="74"/>
  <c r="K31" i="74"/>
  <c r="J31" i="74"/>
  <c r="I31" i="74"/>
  <c r="H31" i="74"/>
  <c r="G31" i="74"/>
  <c r="F31" i="74"/>
  <c r="OJ30" i="74"/>
  <c r="OI30" i="74"/>
  <c r="OH30" i="74"/>
  <c r="OG30" i="74"/>
  <c r="OF30" i="74"/>
  <c r="OE30" i="74"/>
  <c r="OD30" i="74"/>
  <c r="OC30" i="74"/>
  <c r="OB30" i="74"/>
  <c r="OA30" i="74"/>
  <c r="NZ30" i="74"/>
  <c r="NY30" i="74"/>
  <c r="NX30" i="74"/>
  <c r="NW30" i="74"/>
  <c r="NV30" i="74"/>
  <c r="NU30" i="74"/>
  <c r="NT30" i="74"/>
  <c r="NS30" i="74"/>
  <c r="NR30" i="74"/>
  <c r="NQ30" i="74"/>
  <c r="NP30" i="74"/>
  <c r="NO30" i="74"/>
  <c r="NN30" i="74"/>
  <c r="NM30" i="74"/>
  <c r="NL30" i="74"/>
  <c r="NK30" i="74"/>
  <c r="NJ30" i="74"/>
  <c r="NI30" i="74"/>
  <c r="NH30" i="74"/>
  <c r="NG30" i="74"/>
  <c r="NF30" i="74"/>
  <c r="NE30" i="74"/>
  <c r="ND30" i="74"/>
  <c r="NC30" i="74"/>
  <c r="NB30" i="74"/>
  <c r="NA30" i="74"/>
  <c r="MZ30" i="74"/>
  <c r="MY30" i="74"/>
  <c r="MX30" i="74"/>
  <c r="MW30" i="74"/>
  <c r="MV30" i="74"/>
  <c r="MU30" i="74"/>
  <c r="MT30" i="74"/>
  <c r="MS30" i="74"/>
  <c r="MR30" i="74"/>
  <c r="MQ30" i="74"/>
  <c r="MP30" i="74"/>
  <c r="MO30" i="74"/>
  <c r="MN30" i="74"/>
  <c r="MM30" i="74"/>
  <c r="ML30" i="74"/>
  <c r="MK30" i="74"/>
  <c r="MJ30" i="74"/>
  <c r="MI30" i="74"/>
  <c r="MH30" i="74"/>
  <c r="MG30" i="74"/>
  <c r="MF30" i="74"/>
  <c r="ME30" i="74"/>
  <c r="MD30" i="74"/>
  <c r="MC30" i="74"/>
  <c r="MB30" i="74"/>
  <c r="MA30" i="74"/>
  <c r="LZ30" i="74"/>
  <c r="LY30" i="74"/>
  <c r="LX30" i="74"/>
  <c r="LW30" i="74"/>
  <c r="LV30" i="74"/>
  <c r="LU30" i="74"/>
  <c r="LT30" i="74"/>
  <c r="LS30" i="74"/>
  <c r="LR30" i="74"/>
  <c r="LQ30" i="74"/>
  <c r="LP30" i="74"/>
  <c r="LO30" i="74"/>
  <c r="LN30" i="74"/>
  <c r="LM30" i="74"/>
  <c r="LL30" i="74"/>
  <c r="LK30" i="74"/>
  <c r="LJ30" i="74"/>
  <c r="LI30" i="74"/>
  <c r="LH30" i="74"/>
  <c r="LG30" i="74"/>
  <c r="LF30" i="74"/>
  <c r="LE30" i="74"/>
  <c r="LD30" i="74"/>
  <c r="LC30" i="74"/>
  <c r="LB30" i="74"/>
  <c r="LA30" i="74"/>
  <c r="KZ30" i="74"/>
  <c r="KY30" i="74"/>
  <c r="KX30" i="74"/>
  <c r="KW30" i="74"/>
  <c r="KV30" i="74"/>
  <c r="KU30" i="74"/>
  <c r="KT30" i="74"/>
  <c r="KS30" i="74"/>
  <c r="KR30" i="74"/>
  <c r="KQ30" i="74"/>
  <c r="KP30" i="74"/>
  <c r="KO30" i="74"/>
  <c r="KN30" i="74"/>
  <c r="KM30" i="74"/>
  <c r="KL30" i="74"/>
  <c r="KK30" i="74"/>
  <c r="KJ30" i="74"/>
  <c r="KI30" i="74"/>
  <c r="KH30" i="74"/>
  <c r="KG30" i="74"/>
  <c r="KF30" i="74"/>
  <c r="KE30" i="74"/>
  <c r="KD30" i="74"/>
  <c r="KC30" i="74"/>
  <c r="KB30" i="74"/>
  <c r="KA30" i="74"/>
  <c r="JZ30" i="74"/>
  <c r="JY30" i="74"/>
  <c r="JX30" i="74"/>
  <c r="JW30" i="74"/>
  <c r="JV30" i="74"/>
  <c r="JU30" i="74"/>
  <c r="JT30" i="74"/>
  <c r="JS30" i="74"/>
  <c r="JR30" i="74"/>
  <c r="JQ30" i="74"/>
  <c r="JP30" i="74"/>
  <c r="JO30" i="74"/>
  <c r="JN30" i="74"/>
  <c r="JM30" i="74"/>
  <c r="JL30" i="74"/>
  <c r="JK30" i="74"/>
  <c r="JJ30" i="74"/>
  <c r="JI30" i="74"/>
  <c r="JH30" i="74"/>
  <c r="JG30" i="74"/>
  <c r="JF30" i="74"/>
  <c r="JE30" i="74"/>
  <c r="JD30" i="74"/>
  <c r="JC30" i="74"/>
  <c r="JB30" i="74"/>
  <c r="JA30" i="74"/>
  <c r="IZ30" i="74"/>
  <c r="IY30" i="74"/>
  <c r="IX30" i="74"/>
  <c r="IW30" i="74"/>
  <c r="IV30" i="74"/>
  <c r="IU30" i="74"/>
  <c r="IT30" i="74"/>
  <c r="IS30" i="74"/>
  <c r="IR30" i="74"/>
  <c r="IQ30" i="74"/>
  <c r="IP30" i="74"/>
  <c r="IO30" i="74"/>
  <c r="IN30" i="74"/>
  <c r="IM30" i="74"/>
  <c r="IL30" i="74"/>
  <c r="IK30" i="74"/>
  <c r="IJ30" i="74"/>
  <c r="II30" i="74"/>
  <c r="IH30" i="74"/>
  <c r="IG30" i="74"/>
  <c r="IF30" i="74"/>
  <c r="IE30" i="74"/>
  <c r="ID30" i="74"/>
  <c r="IC30" i="74"/>
  <c r="IB30" i="74"/>
  <c r="IA30" i="74"/>
  <c r="HZ30" i="74"/>
  <c r="HY30" i="74"/>
  <c r="HX30" i="74"/>
  <c r="HW30" i="74"/>
  <c r="HV30" i="74"/>
  <c r="HU30" i="74"/>
  <c r="HT30" i="74"/>
  <c r="HS30" i="74"/>
  <c r="HR30" i="74"/>
  <c r="HQ30" i="74"/>
  <c r="HP30" i="74"/>
  <c r="HO30" i="74"/>
  <c r="HN30" i="74"/>
  <c r="HM30" i="74"/>
  <c r="HL30" i="74"/>
  <c r="HK30" i="74"/>
  <c r="HJ30" i="74"/>
  <c r="HI30" i="74"/>
  <c r="HH30" i="74"/>
  <c r="HG30" i="74"/>
  <c r="HF30" i="74"/>
  <c r="HE30" i="74"/>
  <c r="HD30" i="74"/>
  <c r="HC30" i="74"/>
  <c r="HB30" i="74"/>
  <c r="HA30" i="74"/>
  <c r="GZ30" i="74"/>
  <c r="GY30" i="74"/>
  <c r="GX30" i="74"/>
  <c r="GW30" i="74"/>
  <c r="GV30" i="74"/>
  <c r="GU30" i="74"/>
  <c r="GT30" i="74"/>
  <c r="GS30" i="74"/>
  <c r="GR30" i="74"/>
  <c r="GQ30" i="74"/>
  <c r="GP30" i="74"/>
  <c r="GO30" i="74"/>
  <c r="GN30" i="74"/>
  <c r="GM30" i="74"/>
  <c r="GL30" i="74"/>
  <c r="GK30" i="74"/>
  <c r="GJ30" i="74"/>
  <c r="GI30" i="74"/>
  <c r="GH30" i="74"/>
  <c r="GG30" i="74"/>
  <c r="GF30" i="74"/>
  <c r="GE30" i="74"/>
  <c r="GD30" i="74"/>
  <c r="GC30" i="74"/>
  <c r="GB30" i="74"/>
  <c r="GA30" i="74"/>
  <c r="FZ30" i="74"/>
  <c r="FY30" i="74"/>
  <c r="FX30" i="74"/>
  <c r="FW30" i="74"/>
  <c r="FV30" i="74"/>
  <c r="FU30" i="74"/>
  <c r="FT30" i="74"/>
  <c r="FS30" i="74"/>
  <c r="FR30" i="74"/>
  <c r="FQ30" i="74"/>
  <c r="FP30" i="74"/>
  <c r="FO30" i="74"/>
  <c r="FN30" i="74"/>
  <c r="FM30" i="74"/>
  <c r="FL30" i="74"/>
  <c r="FK30" i="74"/>
  <c r="FJ30" i="74"/>
  <c r="FI30" i="74"/>
  <c r="FH30" i="74"/>
  <c r="FG30" i="74"/>
  <c r="FF30" i="74"/>
  <c r="FE30" i="74"/>
  <c r="FD30" i="74"/>
  <c r="FC30" i="74"/>
  <c r="FB30" i="74"/>
  <c r="FA30" i="74"/>
  <c r="EZ30" i="74"/>
  <c r="EY30" i="74"/>
  <c r="EX30" i="74"/>
  <c r="EW30" i="74"/>
  <c r="EV30" i="74"/>
  <c r="EU30" i="74"/>
  <c r="ET30" i="74"/>
  <c r="ES30" i="74"/>
  <c r="ER30" i="74"/>
  <c r="EQ30" i="74"/>
  <c r="EP30" i="74"/>
  <c r="EO30" i="74"/>
  <c r="EN30" i="74"/>
  <c r="EM30" i="74"/>
  <c r="EL30" i="74"/>
  <c r="EK30" i="74"/>
  <c r="EJ30" i="74"/>
  <c r="EI30" i="74"/>
  <c r="EH30" i="74"/>
  <c r="EG30" i="74"/>
  <c r="EF30" i="74"/>
  <c r="EE30" i="74"/>
  <c r="ED30" i="74"/>
  <c r="EC30" i="74"/>
  <c r="EB30" i="74"/>
  <c r="EA30" i="74"/>
  <c r="DZ30" i="74"/>
  <c r="DY30" i="74"/>
  <c r="DX30" i="74"/>
  <c r="DW30" i="74"/>
  <c r="DV30" i="74"/>
  <c r="DU30" i="74"/>
  <c r="DT30" i="74"/>
  <c r="DS30" i="74"/>
  <c r="DR30" i="74"/>
  <c r="DQ30" i="74"/>
  <c r="DP30" i="74"/>
  <c r="DO30" i="74"/>
  <c r="DN30" i="74"/>
  <c r="DM30" i="74"/>
  <c r="DL30" i="74"/>
  <c r="DK30" i="74"/>
  <c r="DJ30" i="74"/>
  <c r="DI30" i="74"/>
  <c r="DH30" i="74"/>
  <c r="DG30" i="74"/>
  <c r="DF30" i="74"/>
  <c r="DE30" i="74"/>
  <c r="DD30" i="74"/>
  <c r="DC30" i="74"/>
  <c r="DB30" i="74"/>
  <c r="DA30" i="74"/>
  <c r="CZ30" i="74"/>
  <c r="CY30" i="74"/>
  <c r="CX30" i="74"/>
  <c r="CW30" i="74"/>
  <c r="CV30" i="74"/>
  <c r="CU30" i="74"/>
  <c r="CT30" i="74"/>
  <c r="CS30" i="74"/>
  <c r="CR30" i="74"/>
  <c r="CQ30" i="74"/>
  <c r="CP30" i="74"/>
  <c r="CO30" i="74"/>
  <c r="CN30" i="74"/>
  <c r="CM30" i="74"/>
  <c r="CL30" i="74"/>
  <c r="CK30" i="74"/>
  <c r="CJ30" i="74"/>
  <c r="CI30" i="74"/>
  <c r="CH30" i="74"/>
  <c r="CG30" i="74"/>
  <c r="CF30" i="74"/>
  <c r="CE30" i="74"/>
  <c r="CD30" i="74"/>
  <c r="CC30" i="74"/>
  <c r="CB30" i="74"/>
  <c r="CA30" i="74"/>
  <c r="BZ30" i="74"/>
  <c r="BY30" i="74"/>
  <c r="BX30" i="74"/>
  <c r="BW30" i="74"/>
  <c r="BV30" i="74"/>
  <c r="BU30" i="74"/>
  <c r="BT30" i="74"/>
  <c r="BS30" i="74"/>
  <c r="BR30" i="74"/>
  <c r="BQ30" i="74"/>
  <c r="BP30" i="74"/>
  <c r="BO30" i="74"/>
  <c r="BN30" i="74"/>
  <c r="BM30" i="74"/>
  <c r="BL30" i="74"/>
  <c r="BK30" i="74"/>
  <c r="BJ30" i="74"/>
  <c r="BI30" i="74"/>
  <c r="BH30" i="74"/>
  <c r="BG30" i="74"/>
  <c r="BF30" i="74"/>
  <c r="BE30" i="74"/>
  <c r="BD30" i="74"/>
  <c r="BC30" i="74"/>
  <c r="BB30" i="74"/>
  <c r="BA30" i="74"/>
  <c r="AZ30" i="74"/>
  <c r="AY30" i="74"/>
  <c r="AX30" i="74"/>
  <c r="AW30" i="74"/>
  <c r="AV30" i="74"/>
  <c r="AU30" i="74"/>
  <c r="AT30" i="74"/>
  <c r="AS30" i="74"/>
  <c r="AR30" i="74"/>
  <c r="AQ30" i="74"/>
  <c r="AP30" i="74"/>
  <c r="AO30" i="74"/>
  <c r="AN30" i="74"/>
  <c r="AM30" i="74"/>
  <c r="AL30" i="74"/>
  <c r="AK30" i="74"/>
  <c r="AJ30" i="74"/>
  <c r="AI30" i="74"/>
  <c r="AH30" i="74"/>
  <c r="AG30" i="74"/>
  <c r="AF30" i="74"/>
  <c r="AE30" i="74"/>
  <c r="AD30" i="74"/>
  <c r="AC30" i="74"/>
  <c r="AB30" i="74"/>
  <c r="AA30" i="74"/>
  <c r="Z30" i="74"/>
  <c r="Y30" i="74"/>
  <c r="X30" i="74"/>
  <c r="W30" i="74"/>
  <c r="V30" i="74"/>
  <c r="U30" i="74"/>
  <c r="T30" i="74"/>
  <c r="S30" i="74"/>
  <c r="R30" i="74"/>
  <c r="Q30" i="74"/>
  <c r="P30" i="74"/>
  <c r="O30" i="74"/>
  <c r="N30" i="74"/>
  <c r="M30" i="74"/>
  <c r="L30" i="74"/>
  <c r="K30" i="74"/>
  <c r="J30" i="74"/>
  <c r="I30" i="74"/>
  <c r="H30" i="74"/>
  <c r="G30" i="74"/>
  <c r="F30" i="74"/>
  <c r="E30" i="74"/>
  <c r="OJ29" i="74"/>
  <c r="OI29" i="74"/>
  <c r="OH29" i="74"/>
  <c r="OG29" i="74"/>
  <c r="OF29" i="74"/>
  <c r="OE29" i="74"/>
  <c r="OD29" i="74"/>
  <c r="OC29" i="74"/>
  <c r="OB29" i="74"/>
  <c r="OA29" i="74"/>
  <c r="NZ29" i="74"/>
  <c r="NY29" i="74"/>
  <c r="NX29" i="74"/>
  <c r="NW29" i="74"/>
  <c r="NV29" i="74"/>
  <c r="NU29" i="74"/>
  <c r="NT29" i="74"/>
  <c r="NS29" i="74"/>
  <c r="NR29" i="74"/>
  <c r="NQ29" i="74"/>
  <c r="NP29" i="74"/>
  <c r="NO29" i="74"/>
  <c r="NN29" i="74"/>
  <c r="NM29" i="74"/>
  <c r="NL29" i="74"/>
  <c r="NK29" i="74"/>
  <c r="NJ29" i="74"/>
  <c r="NI29" i="74"/>
  <c r="NH29" i="74"/>
  <c r="NG29" i="74"/>
  <c r="NF29" i="74"/>
  <c r="NE29" i="74"/>
  <c r="ND29" i="74"/>
  <c r="NC29" i="74"/>
  <c r="NB29" i="74"/>
  <c r="NA29" i="74"/>
  <c r="MZ29" i="74"/>
  <c r="MY29" i="74"/>
  <c r="MX29" i="74"/>
  <c r="MW29" i="74"/>
  <c r="MV29" i="74"/>
  <c r="MU29" i="74"/>
  <c r="MT29" i="74"/>
  <c r="MS29" i="74"/>
  <c r="MR29" i="74"/>
  <c r="MQ29" i="74"/>
  <c r="MP29" i="74"/>
  <c r="MO29" i="74"/>
  <c r="MN29" i="74"/>
  <c r="MM29" i="74"/>
  <c r="ML29" i="74"/>
  <c r="MK29" i="74"/>
  <c r="MJ29" i="74"/>
  <c r="MI29" i="74"/>
  <c r="MH29" i="74"/>
  <c r="MG29" i="74"/>
  <c r="MF29" i="74"/>
  <c r="ME29" i="74"/>
  <c r="MD29" i="74"/>
  <c r="MC29" i="74"/>
  <c r="MB29" i="74"/>
  <c r="MA29" i="74"/>
  <c r="LZ29" i="74"/>
  <c r="LY29" i="74"/>
  <c r="LX29" i="74"/>
  <c r="LW29" i="74"/>
  <c r="LV29" i="74"/>
  <c r="LU29" i="74"/>
  <c r="LT29" i="74"/>
  <c r="LS29" i="74"/>
  <c r="LR29" i="74"/>
  <c r="LQ29" i="74"/>
  <c r="LP29" i="74"/>
  <c r="LO29" i="74"/>
  <c r="LN29" i="74"/>
  <c r="LM29" i="74"/>
  <c r="LL29" i="74"/>
  <c r="LK29" i="74"/>
  <c r="LJ29" i="74"/>
  <c r="LI29" i="74"/>
  <c r="LH29" i="74"/>
  <c r="LG29" i="74"/>
  <c r="LF29" i="74"/>
  <c r="LE29" i="74"/>
  <c r="LD29" i="74"/>
  <c r="LC29" i="74"/>
  <c r="LB29" i="74"/>
  <c r="LA29" i="74"/>
  <c r="KZ29" i="74"/>
  <c r="KY29" i="74"/>
  <c r="KX29" i="74"/>
  <c r="KW29" i="74"/>
  <c r="KV29" i="74"/>
  <c r="KU29" i="74"/>
  <c r="KT29" i="74"/>
  <c r="KS29" i="74"/>
  <c r="KR29" i="74"/>
  <c r="KQ29" i="74"/>
  <c r="KP29" i="74"/>
  <c r="KO29" i="74"/>
  <c r="KN29" i="74"/>
  <c r="KM29" i="74"/>
  <c r="KL29" i="74"/>
  <c r="KK29" i="74"/>
  <c r="KJ29" i="74"/>
  <c r="KI29" i="74"/>
  <c r="KH29" i="74"/>
  <c r="KG29" i="74"/>
  <c r="KF29" i="74"/>
  <c r="KE29" i="74"/>
  <c r="KD29" i="74"/>
  <c r="KC29" i="74"/>
  <c r="KB29" i="74"/>
  <c r="KA29" i="74"/>
  <c r="JZ29" i="74"/>
  <c r="JY29" i="74"/>
  <c r="JX29" i="74"/>
  <c r="JW29" i="74"/>
  <c r="JV29" i="74"/>
  <c r="JU29" i="74"/>
  <c r="JT29" i="74"/>
  <c r="JS29" i="74"/>
  <c r="JR29" i="74"/>
  <c r="JQ29" i="74"/>
  <c r="JP29" i="74"/>
  <c r="JO29" i="74"/>
  <c r="JN29" i="74"/>
  <c r="JM29" i="74"/>
  <c r="JL29" i="74"/>
  <c r="JK29" i="74"/>
  <c r="JJ29" i="74"/>
  <c r="JI29" i="74"/>
  <c r="JH29" i="74"/>
  <c r="JG29" i="74"/>
  <c r="JF29" i="74"/>
  <c r="JE29" i="74"/>
  <c r="JD29" i="74"/>
  <c r="JC29" i="74"/>
  <c r="JB29" i="74"/>
  <c r="JA29" i="74"/>
  <c r="IZ29" i="74"/>
  <c r="IY29" i="74"/>
  <c r="IX29" i="74"/>
  <c r="IW29" i="74"/>
  <c r="IV29" i="74"/>
  <c r="IU29" i="74"/>
  <c r="IT29" i="74"/>
  <c r="IS29" i="74"/>
  <c r="IR29" i="74"/>
  <c r="IQ29" i="74"/>
  <c r="IP29" i="74"/>
  <c r="IO29" i="74"/>
  <c r="IN29" i="74"/>
  <c r="IM29" i="74"/>
  <c r="IL29" i="74"/>
  <c r="IK29" i="74"/>
  <c r="IJ29" i="74"/>
  <c r="II29" i="74"/>
  <c r="IH29" i="74"/>
  <c r="IG29" i="74"/>
  <c r="IF29" i="74"/>
  <c r="IE29" i="74"/>
  <c r="ID29" i="74"/>
  <c r="IC29" i="74"/>
  <c r="IB29" i="74"/>
  <c r="IA29" i="74"/>
  <c r="HZ29" i="74"/>
  <c r="HY29" i="74"/>
  <c r="HX29" i="74"/>
  <c r="HW29" i="74"/>
  <c r="HV29" i="74"/>
  <c r="HU29" i="74"/>
  <c r="HT29" i="74"/>
  <c r="HS29" i="74"/>
  <c r="HR29" i="74"/>
  <c r="HQ29" i="74"/>
  <c r="HP29" i="74"/>
  <c r="HO29" i="74"/>
  <c r="HN29" i="74"/>
  <c r="HM29" i="74"/>
  <c r="HL29" i="74"/>
  <c r="HK29" i="74"/>
  <c r="HJ29" i="74"/>
  <c r="HI29" i="74"/>
  <c r="HH29" i="74"/>
  <c r="HG29" i="74"/>
  <c r="HF29" i="74"/>
  <c r="HE29" i="74"/>
  <c r="HD29" i="74"/>
  <c r="HC29" i="74"/>
  <c r="HB29" i="74"/>
  <c r="HA29" i="74"/>
  <c r="GZ29" i="74"/>
  <c r="GY29" i="74"/>
  <c r="GX29" i="74"/>
  <c r="GW29" i="74"/>
  <c r="GV29" i="74"/>
  <c r="GU29" i="74"/>
  <c r="GT29" i="74"/>
  <c r="GS29" i="74"/>
  <c r="GR29" i="74"/>
  <c r="GQ29" i="74"/>
  <c r="GP29" i="74"/>
  <c r="GO29" i="74"/>
  <c r="GN29" i="74"/>
  <c r="GM29" i="74"/>
  <c r="GL29" i="74"/>
  <c r="GK29" i="74"/>
  <c r="GJ29" i="74"/>
  <c r="GI29" i="74"/>
  <c r="GH29" i="74"/>
  <c r="GG29" i="74"/>
  <c r="GF29" i="74"/>
  <c r="GE29" i="74"/>
  <c r="GD29" i="74"/>
  <c r="GC29" i="74"/>
  <c r="GB29" i="74"/>
  <c r="GA29" i="74"/>
  <c r="FZ29" i="74"/>
  <c r="FY29" i="74"/>
  <c r="FX29" i="74"/>
  <c r="FW29" i="74"/>
  <c r="FV29" i="74"/>
  <c r="FU29" i="74"/>
  <c r="FT29" i="74"/>
  <c r="FS29" i="74"/>
  <c r="FR29" i="74"/>
  <c r="FQ29" i="74"/>
  <c r="FP29" i="74"/>
  <c r="FO29" i="74"/>
  <c r="FN29" i="74"/>
  <c r="FM29" i="74"/>
  <c r="FL29" i="74"/>
  <c r="FK29" i="74"/>
  <c r="FJ29" i="74"/>
  <c r="FI29" i="74"/>
  <c r="FH29" i="74"/>
  <c r="FG29" i="74"/>
  <c r="FF29" i="74"/>
  <c r="FE29" i="74"/>
  <c r="FD29" i="74"/>
  <c r="FC29" i="74"/>
  <c r="FB29" i="74"/>
  <c r="FA29" i="74"/>
  <c r="EZ29" i="74"/>
  <c r="EY29" i="74"/>
  <c r="EX29" i="74"/>
  <c r="EW29" i="74"/>
  <c r="EV29" i="74"/>
  <c r="EU29" i="74"/>
  <c r="ET29" i="74"/>
  <c r="ES29" i="74"/>
  <c r="ER29" i="74"/>
  <c r="EQ29" i="74"/>
  <c r="EP29" i="74"/>
  <c r="EO29" i="74"/>
  <c r="EN29" i="74"/>
  <c r="EM29" i="74"/>
  <c r="EL29" i="74"/>
  <c r="EK29" i="74"/>
  <c r="EJ29" i="74"/>
  <c r="EI29" i="74"/>
  <c r="EH29" i="74"/>
  <c r="EG29" i="74"/>
  <c r="EF29" i="74"/>
  <c r="EE29" i="74"/>
  <c r="ED29" i="74"/>
  <c r="EC29" i="74"/>
  <c r="EB29" i="74"/>
  <c r="EA29" i="74"/>
  <c r="DZ29" i="74"/>
  <c r="DY29" i="74"/>
  <c r="DX29" i="74"/>
  <c r="DW29" i="74"/>
  <c r="DV29" i="74"/>
  <c r="DU29" i="74"/>
  <c r="DT29" i="74"/>
  <c r="DS29" i="74"/>
  <c r="DR29" i="74"/>
  <c r="DQ29" i="74"/>
  <c r="DP29" i="74"/>
  <c r="DO29" i="74"/>
  <c r="DN29" i="74"/>
  <c r="DM29" i="74"/>
  <c r="DL29" i="74"/>
  <c r="DK29" i="74"/>
  <c r="DJ29" i="74"/>
  <c r="DI29" i="74"/>
  <c r="DH29" i="74"/>
  <c r="DG29" i="74"/>
  <c r="DF29" i="74"/>
  <c r="DE29" i="74"/>
  <c r="DD29" i="74"/>
  <c r="DC29" i="74"/>
  <c r="DB29" i="74"/>
  <c r="DA29" i="74"/>
  <c r="CZ29" i="74"/>
  <c r="CY29" i="74"/>
  <c r="CX29" i="74"/>
  <c r="CW29" i="74"/>
  <c r="CV29" i="74"/>
  <c r="CU29" i="74"/>
  <c r="CT29" i="74"/>
  <c r="CS29" i="74"/>
  <c r="CR29" i="74"/>
  <c r="CQ29" i="74"/>
  <c r="CP29" i="74"/>
  <c r="CO29" i="74"/>
  <c r="CN29" i="74"/>
  <c r="CM29" i="74"/>
  <c r="CL29" i="74"/>
  <c r="CK29" i="74"/>
  <c r="CJ29" i="74"/>
  <c r="CI29" i="74"/>
  <c r="CH29" i="74"/>
  <c r="CG29" i="74"/>
  <c r="CF29" i="74"/>
  <c r="CE29" i="74"/>
  <c r="CD29" i="74"/>
  <c r="CC29" i="74"/>
  <c r="CB29" i="74"/>
  <c r="CA29" i="74"/>
  <c r="BZ29" i="74"/>
  <c r="BY29" i="74"/>
  <c r="BX29" i="74"/>
  <c r="BW29" i="74"/>
  <c r="BV29" i="74"/>
  <c r="BU29" i="74"/>
  <c r="BT29" i="74"/>
  <c r="BS29" i="74"/>
  <c r="BR29" i="74"/>
  <c r="BQ29" i="74"/>
  <c r="BP29" i="74"/>
  <c r="BO29" i="74"/>
  <c r="BN29" i="74"/>
  <c r="BM29" i="74"/>
  <c r="BL29" i="74"/>
  <c r="BK29" i="74"/>
  <c r="BJ29" i="74"/>
  <c r="BI29" i="74"/>
  <c r="BH29" i="74"/>
  <c r="BG29" i="74"/>
  <c r="BF29" i="74"/>
  <c r="BE29" i="74"/>
  <c r="BD29" i="74"/>
  <c r="BC29" i="74"/>
  <c r="BB29" i="74"/>
  <c r="BA29" i="74"/>
  <c r="AZ29" i="74"/>
  <c r="AY29" i="74"/>
  <c r="AX29" i="74"/>
  <c r="AW29" i="74"/>
  <c r="AV29" i="74"/>
  <c r="AU29" i="74"/>
  <c r="AT29" i="74"/>
  <c r="AS29" i="74"/>
  <c r="AR29" i="74"/>
  <c r="AQ29" i="74"/>
  <c r="AP29" i="74"/>
  <c r="AO29" i="74"/>
  <c r="AN29" i="74"/>
  <c r="AM29" i="74"/>
  <c r="AL29" i="74"/>
  <c r="AK29" i="74"/>
  <c r="AJ29" i="74"/>
  <c r="AI29" i="74"/>
  <c r="AH29" i="74"/>
  <c r="AG29" i="74"/>
  <c r="AF29" i="74"/>
  <c r="AE29" i="74"/>
  <c r="AD29" i="74"/>
  <c r="AC29" i="74"/>
  <c r="AB29" i="74"/>
  <c r="AA29" i="74"/>
  <c r="Z29" i="74"/>
  <c r="Y29" i="74"/>
  <c r="X29" i="74"/>
  <c r="W29" i="74"/>
  <c r="V29" i="74"/>
  <c r="U29" i="74"/>
  <c r="T29" i="74"/>
  <c r="S29" i="74"/>
  <c r="R29" i="74"/>
  <c r="Q29" i="74"/>
  <c r="P29" i="74"/>
  <c r="O29" i="74"/>
  <c r="N29" i="74"/>
  <c r="M29" i="74"/>
  <c r="L29" i="74"/>
  <c r="K29" i="74"/>
  <c r="J29" i="74"/>
  <c r="I29" i="74"/>
  <c r="H29" i="74"/>
  <c r="G29" i="74"/>
  <c r="F29" i="74"/>
  <c r="OJ28" i="74"/>
  <c r="OI28" i="74"/>
  <c r="OH28" i="74"/>
  <c r="OG28" i="74"/>
  <c r="OF28" i="74"/>
  <c r="OE28" i="74"/>
  <c r="OD28" i="74"/>
  <c r="OC28" i="74"/>
  <c r="OB28" i="74"/>
  <c r="OA28" i="74"/>
  <c r="NZ28" i="74"/>
  <c r="NY28" i="74"/>
  <c r="NX28" i="74"/>
  <c r="NW28" i="74"/>
  <c r="NV28" i="74"/>
  <c r="NU28" i="74"/>
  <c r="NT28" i="74"/>
  <c r="NS28" i="74"/>
  <c r="NR28" i="74"/>
  <c r="NQ28" i="74"/>
  <c r="NP28" i="74"/>
  <c r="NO28" i="74"/>
  <c r="NN28" i="74"/>
  <c r="NM28" i="74"/>
  <c r="NL28" i="74"/>
  <c r="NK28" i="74"/>
  <c r="NJ28" i="74"/>
  <c r="NI28" i="74"/>
  <c r="NH28" i="74"/>
  <c r="NG28" i="74"/>
  <c r="NF28" i="74"/>
  <c r="NE28" i="74"/>
  <c r="ND28" i="74"/>
  <c r="NC28" i="74"/>
  <c r="NB28" i="74"/>
  <c r="NA28" i="74"/>
  <c r="MZ28" i="74"/>
  <c r="MY28" i="74"/>
  <c r="MX28" i="74"/>
  <c r="MW28" i="74"/>
  <c r="MV28" i="74"/>
  <c r="MU28" i="74"/>
  <c r="MT28" i="74"/>
  <c r="MS28" i="74"/>
  <c r="MR28" i="74"/>
  <c r="MQ28" i="74"/>
  <c r="MP28" i="74"/>
  <c r="MO28" i="74"/>
  <c r="MN28" i="74"/>
  <c r="MM28" i="74"/>
  <c r="ML28" i="74"/>
  <c r="MK28" i="74"/>
  <c r="MJ28" i="74"/>
  <c r="MI28" i="74"/>
  <c r="MH28" i="74"/>
  <c r="MG28" i="74"/>
  <c r="MF28" i="74"/>
  <c r="ME28" i="74"/>
  <c r="MD28" i="74"/>
  <c r="MC28" i="74"/>
  <c r="MB28" i="74"/>
  <c r="MA28" i="74"/>
  <c r="LZ28" i="74"/>
  <c r="LY28" i="74"/>
  <c r="LX28" i="74"/>
  <c r="LW28" i="74"/>
  <c r="LV28" i="74"/>
  <c r="LU28" i="74"/>
  <c r="LT28" i="74"/>
  <c r="LS28" i="74"/>
  <c r="LR28" i="74"/>
  <c r="LQ28" i="74"/>
  <c r="LP28" i="74"/>
  <c r="LO28" i="74"/>
  <c r="LN28" i="74"/>
  <c r="LM28" i="74"/>
  <c r="LL28" i="74"/>
  <c r="LK28" i="74"/>
  <c r="LJ28" i="74"/>
  <c r="LI28" i="74"/>
  <c r="LH28" i="74"/>
  <c r="LG28" i="74"/>
  <c r="LF28" i="74"/>
  <c r="LE28" i="74"/>
  <c r="LD28" i="74"/>
  <c r="LC28" i="74"/>
  <c r="LB28" i="74"/>
  <c r="LA28" i="74"/>
  <c r="KZ28" i="74"/>
  <c r="KY28" i="74"/>
  <c r="KX28" i="74"/>
  <c r="KW28" i="74"/>
  <c r="KV28" i="74"/>
  <c r="KU28" i="74"/>
  <c r="KT28" i="74"/>
  <c r="KS28" i="74"/>
  <c r="KR28" i="74"/>
  <c r="KQ28" i="74"/>
  <c r="KP28" i="74"/>
  <c r="KO28" i="74"/>
  <c r="KN28" i="74"/>
  <c r="KM28" i="74"/>
  <c r="KL28" i="74"/>
  <c r="KK28" i="74"/>
  <c r="KJ28" i="74"/>
  <c r="KI28" i="74"/>
  <c r="KH28" i="74"/>
  <c r="KG28" i="74"/>
  <c r="KF28" i="74"/>
  <c r="KE28" i="74"/>
  <c r="KD28" i="74"/>
  <c r="KC28" i="74"/>
  <c r="KB28" i="74"/>
  <c r="KA28" i="74"/>
  <c r="JZ28" i="74"/>
  <c r="JY28" i="74"/>
  <c r="JX28" i="74"/>
  <c r="JW28" i="74"/>
  <c r="JV28" i="74"/>
  <c r="JU28" i="74"/>
  <c r="JT28" i="74"/>
  <c r="JS28" i="74"/>
  <c r="JR28" i="74"/>
  <c r="JQ28" i="74"/>
  <c r="JP28" i="74"/>
  <c r="JO28" i="74"/>
  <c r="JN28" i="74"/>
  <c r="JM28" i="74"/>
  <c r="JL28" i="74"/>
  <c r="JK28" i="74"/>
  <c r="JJ28" i="74"/>
  <c r="JI28" i="74"/>
  <c r="JH28" i="74"/>
  <c r="JG28" i="74"/>
  <c r="JF28" i="74"/>
  <c r="JE28" i="74"/>
  <c r="JD28" i="74"/>
  <c r="JC28" i="74"/>
  <c r="JB28" i="74"/>
  <c r="JA28" i="74"/>
  <c r="IZ28" i="74"/>
  <c r="IY28" i="74"/>
  <c r="IX28" i="74"/>
  <c r="IW28" i="74"/>
  <c r="IV28" i="74"/>
  <c r="IU28" i="74"/>
  <c r="IT28" i="74"/>
  <c r="IS28" i="74"/>
  <c r="IR28" i="74"/>
  <c r="IQ28" i="74"/>
  <c r="IP28" i="74"/>
  <c r="IO28" i="74"/>
  <c r="IN28" i="74"/>
  <c r="IM28" i="74"/>
  <c r="IL28" i="74"/>
  <c r="IK28" i="74"/>
  <c r="IJ28" i="74"/>
  <c r="II28" i="74"/>
  <c r="IH28" i="74"/>
  <c r="IG28" i="74"/>
  <c r="IF28" i="74"/>
  <c r="IE28" i="74"/>
  <c r="ID28" i="74"/>
  <c r="IC28" i="74"/>
  <c r="IB28" i="74"/>
  <c r="IA28" i="74"/>
  <c r="HZ28" i="74"/>
  <c r="HY28" i="74"/>
  <c r="HX28" i="74"/>
  <c r="HW28" i="74"/>
  <c r="HV28" i="74"/>
  <c r="HU28" i="74"/>
  <c r="HT28" i="74"/>
  <c r="HS28" i="74"/>
  <c r="HR28" i="74"/>
  <c r="HQ28" i="74"/>
  <c r="HP28" i="74"/>
  <c r="HO28" i="74"/>
  <c r="HN28" i="74"/>
  <c r="HM28" i="74"/>
  <c r="HL28" i="74"/>
  <c r="HK28" i="74"/>
  <c r="HJ28" i="74"/>
  <c r="HI28" i="74"/>
  <c r="HH28" i="74"/>
  <c r="HG28" i="74"/>
  <c r="HF28" i="74"/>
  <c r="HE28" i="74"/>
  <c r="HD28" i="74"/>
  <c r="HC28" i="74"/>
  <c r="HB28" i="74"/>
  <c r="HA28" i="74"/>
  <c r="GZ28" i="74"/>
  <c r="GY28" i="74"/>
  <c r="GX28" i="74"/>
  <c r="GW28" i="74"/>
  <c r="GV28" i="74"/>
  <c r="GU28" i="74"/>
  <c r="GT28" i="74"/>
  <c r="GS28" i="74"/>
  <c r="GR28" i="74"/>
  <c r="GQ28" i="74"/>
  <c r="GP28" i="74"/>
  <c r="GO28" i="74"/>
  <c r="GN28" i="74"/>
  <c r="GM28" i="74"/>
  <c r="GL28" i="74"/>
  <c r="GK28" i="74"/>
  <c r="GJ28" i="74"/>
  <c r="GI28" i="74"/>
  <c r="GH28" i="74"/>
  <c r="GG28" i="74"/>
  <c r="GF28" i="74"/>
  <c r="GE28" i="74"/>
  <c r="GD28" i="74"/>
  <c r="GC28" i="74"/>
  <c r="GB28" i="74"/>
  <c r="GA28" i="74"/>
  <c r="FZ28" i="74"/>
  <c r="FY28" i="74"/>
  <c r="FX28" i="74"/>
  <c r="FW28" i="74"/>
  <c r="FV28" i="74"/>
  <c r="FU28" i="74"/>
  <c r="FT28" i="74"/>
  <c r="FS28" i="74"/>
  <c r="FR28" i="74"/>
  <c r="FQ28" i="74"/>
  <c r="FP28" i="74"/>
  <c r="FO28" i="74"/>
  <c r="FN28" i="74"/>
  <c r="FM28" i="74"/>
  <c r="FL28" i="74"/>
  <c r="FK28" i="74"/>
  <c r="FJ28" i="74"/>
  <c r="FI28" i="74"/>
  <c r="FH28" i="74"/>
  <c r="FG28" i="74"/>
  <c r="FF28" i="74"/>
  <c r="FE28" i="74"/>
  <c r="FD28" i="74"/>
  <c r="FC28" i="74"/>
  <c r="FB28" i="74"/>
  <c r="FA28" i="74"/>
  <c r="EZ28" i="74"/>
  <c r="EY28" i="74"/>
  <c r="EX28" i="74"/>
  <c r="EW28" i="74"/>
  <c r="EV28" i="74"/>
  <c r="EU28" i="74"/>
  <c r="ET28" i="74"/>
  <c r="ES28" i="74"/>
  <c r="ER28" i="74"/>
  <c r="EQ28" i="74"/>
  <c r="EP28" i="74"/>
  <c r="EO28" i="74"/>
  <c r="EN28" i="74"/>
  <c r="EM28" i="74"/>
  <c r="EL28" i="74"/>
  <c r="EK28" i="74"/>
  <c r="EJ28" i="74"/>
  <c r="EI28" i="74"/>
  <c r="EH28" i="74"/>
  <c r="EG28" i="74"/>
  <c r="EF28" i="74"/>
  <c r="EE28" i="74"/>
  <c r="ED28" i="74"/>
  <c r="EC28" i="74"/>
  <c r="EB28" i="74"/>
  <c r="EA28" i="74"/>
  <c r="DZ28" i="74"/>
  <c r="DY28" i="74"/>
  <c r="DX28" i="74"/>
  <c r="DW28" i="74"/>
  <c r="DV28" i="74"/>
  <c r="DU28" i="74"/>
  <c r="DT28" i="74"/>
  <c r="DS28" i="74"/>
  <c r="DR28" i="74"/>
  <c r="DQ28" i="74"/>
  <c r="DP28" i="74"/>
  <c r="DO28" i="74"/>
  <c r="DN28" i="74"/>
  <c r="DM28" i="74"/>
  <c r="DL28" i="74"/>
  <c r="DK28" i="74"/>
  <c r="DJ28" i="74"/>
  <c r="DI28" i="74"/>
  <c r="DH28" i="74"/>
  <c r="DG28" i="74"/>
  <c r="DF28" i="74"/>
  <c r="DE28" i="74"/>
  <c r="DD28" i="74"/>
  <c r="DC28" i="74"/>
  <c r="DB28" i="74"/>
  <c r="DA28" i="74"/>
  <c r="CZ28" i="74"/>
  <c r="CY28" i="74"/>
  <c r="CX28" i="74"/>
  <c r="CW28" i="74"/>
  <c r="CV28" i="74"/>
  <c r="CU28" i="74"/>
  <c r="CT28" i="74"/>
  <c r="CS28" i="74"/>
  <c r="CR28" i="74"/>
  <c r="CQ28" i="74"/>
  <c r="CP28" i="74"/>
  <c r="CO28" i="74"/>
  <c r="CN28" i="74"/>
  <c r="CM28" i="74"/>
  <c r="CL28" i="74"/>
  <c r="CK28" i="74"/>
  <c r="CJ28" i="74"/>
  <c r="CI28" i="74"/>
  <c r="CH28" i="74"/>
  <c r="CG28" i="74"/>
  <c r="CF28" i="74"/>
  <c r="CE28" i="74"/>
  <c r="CD28" i="74"/>
  <c r="CC28" i="74"/>
  <c r="CB28" i="74"/>
  <c r="CA28" i="74"/>
  <c r="BZ28" i="74"/>
  <c r="BY28" i="74"/>
  <c r="BX28" i="74"/>
  <c r="BW28" i="74"/>
  <c r="BV28" i="74"/>
  <c r="BU28" i="74"/>
  <c r="BT28" i="74"/>
  <c r="BS28" i="74"/>
  <c r="BR28" i="74"/>
  <c r="BQ28" i="74"/>
  <c r="BP28" i="74"/>
  <c r="BO28" i="74"/>
  <c r="BN28" i="74"/>
  <c r="BM28" i="74"/>
  <c r="BL28" i="74"/>
  <c r="BK28" i="74"/>
  <c r="BJ28" i="74"/>
  <c r="BI28" i="74"/>
  <c r="BH28" i="74"/>
  <c r="BG28" i="74"/>
  <c r="BF28" i="74"/>
  <c r="BE28" i="74"/>
  <c r="BD28" i="74"/>
  <c r="BC28" i="74"/>
  <c r="BB28" i="74"/>
  <c r="BA28" i="74"/>
  <c r="AZ28" i="74"/>
  <c r="AY28" i="74"/>
  <c r="AX28" i="74"/>
  <c r="AW28" i="74"/>
  <c r="AV28" i="74"/>
  <c r="AU28" i="74"/>
  <c r="AT28" i="74"/>
  <c r="AS28" i="74"/>
  <c r="AR28" i="74"/>
  <c r="AQ28" i="74"/>
  <c r="AP28" i="74"/>
  <c r="AO28" i="74"/>
  <c r="AN28" i="74"/>
  <c r="AM28" i="74"/>
  <c r="AL28" i="74"/>
  <c r="AK28" i="74"/>
  <c r="AJ28" i="74"/>
  <c r="AI28" i="74"/>
  <c r="AH28" i="74"/>
  <c r="AG28" i="74"/>
  <c r="AF28" i="74"/>
  <c r="AE28" i="74"/>
  <c r="AD28" i="74"/>
  <c r="AC28" i="74"/>
  <c r="AB28" i="74"/>
  <c r="AA28" i="74"/>
  <c r="Z28" i="74"/>
  <c r="Y28" i="74"/>
  <c r="X28" i="74"/>
  <c r="W28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OJ25" i="74"/>
  <c r="OI25" i="74"/>
  <c r="OH25" i="74"/>
  <c r="OG25" i="74"/>
  <c r="OF25" i="74"/>
  <c r="OE25" i="74"/>
  <c r="OD25" i="74"/>
  <c r="OC25" i="74"/>
  <c r="OB25" i="74"/>
  <c r="OA25" i="74"/>
  <c r="NZ25" i="74"/>
  <c r="NY25" i="74"/>
  <c r="NX25" i="74"/>
  <c r="NW25" i="74"/>
  <c r="NV25" i="74"/>
  <c r="NU25" i="74"/>
  <c r="NT25" i="74"/>
  <c r="NS25" i="74"/>
  <c r="NR25" i="74"/>
  <c r="NQ25" i="74"/>
  <c r="NP25" i="74"/>
  <c r="NO25" i="74"/>
  <c r="NN25" i="74"/>
  <c r="NM25" i="74"/>
  <c r="NL25" i="74"/>
  <c r="NK25" i="74"/>
  <c r="NJ25" i="74"/>
  <c r="NI25" i="74"/>
  <c r="NH25" i="74"/>
  <c r="NG25" i="74"/>
  <c r="NF25" i="74"/>
  <c r="NE25" i="74"/>
  <c r="ND25" i="74"/>
  <c r="NC25" i="74"/>
  <c r="NB25" i="74"/>
  <c r="NA25" i="74"/>
  <c r="MZ25" i="74"/>
  <c r="MY25" i="74"/>
  <c r="MX25" i="74"/>
  <c r="MW25" i="74"/>
  <c r="MV25" i="74"/>
  <c r="MU25" i="74"/>
  <c r="MT25" i="74"/>
  <c r="MS25" i="74"/>
  <c r="MR25" i="74"/>
  <c r="MQ25" i="74"/>
  <c r="MP25" i="74"/>
  <c r="MO25" i="74"/>
  <c r="MN25" i="74"/>
  <c r="MM25" i="74"/>
  <c r="ML25" i="74"/>
  <c r="MK25" i="74"/>
  <c r="MJ25" i="74"/>
  <c r="MI25" i="74"/>
  <c r="MH25" i="74"/>
  <c r="MG25" i="74"/>
  <c r="MF25" i="74"/>
  <c r="ME25" i="74"/>
  <c r="MD25" i="74"/>
  <c r="MC25" i="74"/>
  <c r="MB25" i="74"/>
  <c r="MA25" i="74"/>
  <c r="LZ25" i="74"/>
  <c r="LY25" i="74"/>
  <c r="LX25" i="74"/>
  <c r="LW25" i="74"/>
  <c r="LV25" i="74"/>
  <c r="LU25" i="74"/>
  <c r="LT25" i="74"/>
  <c r="LS25" i="74"/>
  <c r="LR25" i="74"/>
  <c r="LQ25" i="74"/>
  <c r="LP25" i="74"/>
  <c r="LO25" i="74"/>
  <c r="LN25" i="74"/>
  <c r="LM25" i="74"/>
  <c r="LL25" i="74"/>
  <c r="LK25" i="74"/>
  <c r="LJ25" i="74"/>
  <c r="LI25" i="74"/>
  <c r="LH25" i="74"/>
  <c r="LG25" i="74"/>
  <c r="LF25" i="74"/>
  <c r="LE25" i="74"/>
  <c r="LD25" i="74"/>
  <c r="LC25" i="74"/>
  <c r="LB25" i="74"/>
  <c r="LA25" i="74"/>
  <c r="KZ25" i="74"/>
  <c r="KY25" i="74"/>
  <c r="KX25" i="74"/>
  <c r="KW25" i="74"/>
  <c r="KV25" i="74"/>
  <c r="KU25" i="74"/>
  <c r="KT25" i="74"/>
  <c r="KS25" i="74"/>
  <c r="KR25" i="74"/>
  <c r="KQ25" i="74"/>
  <c r="KP25" i="74"/>
  <c r="KO25" i="74"/>
  <c r="KN25" i="74"/>
  <c r="KM25" i="74"/>
  <c r="KL25" i="74"/>
  <c r="KK25" i="74"/>
  <c r="KJ25" i="74"/>
  <c r="KI25" i="74"/>
  <c r="KH25" i="74"/>
  <c r="KG25" i="74"/>
  <c r="KF25" i="74"/>
  <c r="KE25" i="74"/>
  <c r="KD25" i="74"/>
  <c r="KC25" i="74"/>
  <c r="KB25" i="74"/>
  <c r="KA25" i="74"/>
  <c r="JZ25" i="74"/>
  <c r="JY25" i="74"/>
  <c r="JX25" i="74"/>
  <c r="JW25" i="74"/>
  <c r="JV25" i="74"/>
  <c r="JU25" i="74"/>
  <c r="JT25" i="74"/>
  <c r="JS25" i="74"/>
  <c r="JR25" i="74"/>
  <c r="JQ25" i="74"/>
  <c r="JP25" i="74"/>
  <c r="JO25" i="74"/>
  <c r="JN25" i="74"/>
  <c r="JM25" i="74"/>
  <c r="JL25" i="74"/>
  <c r="JK25" i="74"/>
  <c r="JJ25" i="74"/>
  <c r="JI25" i="74"/>
  <c r="JH25" i="74"/>
  <c r="JG25" i="74"/>
  <c r="JF25" i="74"/>
  <c r="JE25" i="74"/>
  <c r="JD25" i="74"/>
  <c r="JC25" i="74"/>
  <c r="JB25" i="74"/>
  <c r="JA25" i="74"/>
  <c r="IZ25" i="74"/>
  <c r="IY25" i="74"/>
  <c r="IX25" i="74"/>
  <c r="IW25" i="74"/>
  <c r="IV25" i="74"/>
  <c r="IU25" i="74"/>
  <c r="IT25" i="74"/>
  <c r="IS25" i="74"/>
  <c r="IR25" i="74"/>
  <c r="IQ25" i="74"/>
  <c r="IP25" i="74"/>
  <c r="IO25" i="74"/>
  <c r="IN25" i="74"/>
  <c r="IM25" i="74"/>
  <c r="IL25" i="74"/>
  <c r="IK25" i="74"/>
  <c r="IJ25" i="74"/>
  <c r="II25" i="74"/>
  <c r="IH25" i="74"/>
  <c r="IG25" i="74"/>
  <c r="IF25" i="74"/>
  <c r="IE25" i="74"/>
  <c r="ID25" i="74"/>
  <c r="IC25" i="74"/>
  <c r="IB25" i="74"/>
  <c r="IA25" i="74"/>
  <c r="HZ25" i="74"/>
  <c r="HY25" i="74"/>
  <c r="HX25" i="74"/>
  <c r="HW25" i="74"/>
  <c r="HV25" i="74"/>
  <c r="HU25" i="74"/>
  <c r="HT25" i="74"/>
  <c r="HS25" i="74"/>
  <c r="HR25" i="74"/>
  <c r="HQ25" i="74"/>
  <c r="HP25" i="74"/>
  <c r="HO25" i="74"/>
  <c r="HN25" i="74"/>
  <c r="HM25" i="74"/>
  <c r="HL25" i="74"/>
  <c r="HK25" i="74"/>
  <c r="HJ25" i="74"/>
  <c r="HI25" i="74"/>
  <c r="HH25" i="74"/>
  <c r="HG25" i="74"/>
  <c r="HF25" i="74"/>
  <c r="HE25" i="74"/>
  <c r="HD25" i="74"/>
  <c r="HC25" i="74"/>
  <c r="HB25" i="74"/>
  <c r="HA25" i="74"/>
  <c r="GZ25" i="74"/>
  <c r="GY25" i="74"/>
  <c r="GX25" i="74"/>
  <c r="GW25" i="74"/>
  <c r="GV25" i="74"/>
  <c r="GU25" i="74"/>
  <c r="GT25" i="74"/>
  <c r="GS25" i="74"/>
  <c r="GR25" i="74"/>
  <c r="GQ25" i="74"/>
  <c r="GP25" i="74"/>
  <c r="GO25" i="74"/>
  <c r="GN25" i="74"/>
  <c r="GM25" i="74"/>
  <c r="GL25" i="74"/>
  <c r="GK25" i="74"/>
  <c r="GJ25" i="74"/>
  <c r="GI25" i="74"/>
  <c r="GH25" i="74"/>
  <c r="GG25" i="74"/>
  <c r="GF25" i="74"/>
  <c r="GE25" i="74"/>
  <c r="GD25" i="74"/>
  <c r="GC25" i="74"/>
  <c r="GB25" i="74"/>
  <c r="GA25" i="74"/>
  <c r="FZ25" i="74"/>
  <c r="FY25" i="74"/>
  <c r="FX25" i="74"/>
  <c r="FW25" i="74"/>
  <c r="FV25" i="74"/>
  <c r="FU25" i="74"/>
  <c r="FT25" i="74"/>
  <c r="FS25" i="74"/>
  <c r="FR25" i="74"/>
  <c r="FQ25" i="74"/>
  <c r="FP25" i="74"/>
  <c r="FO25" i="74"/>
  <c r="FN25" i="74"/>
  <c r="FM25" i="74"/>
  <c r="FL25" i="74"/>
  <c r="FK25" i="74"/>
  <c r="FJ25" i="74"/>
  <c r="FI25" i="74"/>
  <c r="FH25" i="74"/>
  <c r="FG25" i="74"/>
  <c r="FF25" i="74"/>
  <c r="FE25" i="74"/>
  <c r="FD25" i="74"/>
  <c r="FC25" i="74"/>
  <c r="FB25" i="74"/>
  <c r="FA25" i="74"/>
  <c r="EZ25" i="74"/>
  <c r="EY25" i="74"/>
  <c r="EX25" i="74"/>
  <c r="EW25" i="74"/>
  <c r="EV25" i="74"/>
  <c r="EU25" i="74"/>
  <c r="ET25" i="74"/>
  <c r="ES25" i="74"/>
  <c r="ER25" i="74"/>
  <c r="EQ25" i="74"/>
  <c r="EP25" i="74"/>
  <c r="EO25" i="74"/>
  <c r="EN25" i="74"/>
  <c r="EM25" i="74"/>
  <c r="EL25" i="74"/>
  <c r="EK25" i="74"/>
  <c r="EJ25" i="74"/>
  <c r="EI25" i="74"/>
  <c r="EH25" i="74"/>
  <c r="EG25" i="74"/>
  <c r="EF25" i="74"/>
  <c r="EE25" i="74"/>
  <c r="ED25" i="74"/>
  <c r="EC25" i="74"/>
  <c r="EB25" i="74"/>
  <c r="EA25" i="74"/>
  <c r="DZ25" i="74"/>
  <c r="DY25" i="74"/>
  <c r="DX25" i="74"/>
  <c r="DW25" i="74"/>
  <c r="DV25" i="74"/>
  <c r="DU25" i="74"/>
  <c r="DT25" i="74"/>
  <c r="DS25" i="74"/>
  <c r="DR25" i="74"/>
  <c r="DQ25" i="74"/>
  <c r="DP25" i="74"/>
  <c r="DO25" i="74"/>
  <c r="DN25" i="74"/>
  <c r="DM25" i="74"/>
  <c r="DL25" i="74"/>
  <c r="DK25" i="74"/>
  <c r="DJ25" i="74"/>
  <c r="DI25" i="74"/>
  <c r="DH25" i="74"/>
  <c r="DG25" i="74"/>
  <c r="DF25" i="74"/>
  <c r="DE25" i="74"/>
  <c r="DD25" i="74"/>
  <c r="DC25" i="74"/>
  <c r="DB25" i="74"/>
  <c r="DA25" i="74"/>
  <c r="CZ25" i="74"/>
  <c r="CY25" i="74"/>
  <c r="CX25" i="74"/>
  <c r="CW25" i="74"/>
  <c r="CV25" i="74"/>
  <c r="CU25" i="74"/>
  <c r="CT25" i="74"/>
  <c r="CS25" i="74"/>
  <c r="CR25" i="74"/>
  <c r="CQ25" i="74"/>
  <c r="CP25" i="74"/>
  <c r="CO25" i="74"/>
  <c r="CN25" i="74"/>
  <c r="CM25" i="74"/>
  <c r="CL25" i="74"/>
  <c r="CK25" i="74"/>
  <c r="CJ25" i="74"/>
  <c r="CI25" i="74"/>
  <c r="CH25" i="74"/>
  <c r="CG25" i="74"/>
  <c r="CF25" i="74"/>
  <c r="CE25" i="74"/>
  <c r="CD25" i="74"/>
  <c r="CC25" i="74"/>
  <c r="CB25" i="74"/>
  <c r="CA25" i="74"/>
  <c r="BZ25" i="74"/>
  <c r="BY25" i="74"/>
  <c r="BX25" i="74"/>
  <c r="BW25" i="74"/>
  <c r="BV25" i="74"/>
  <c r="BU25" i="74"/>
  <c r="BT25" i="74"/>
  <c r="BS25" i="74"/>
  <c r="BR25" i="74"/>
  <c r="BQ25" i="74"/>
  <c r="BP25" i="74"/>
  <c r="BO25" i="74"/>
  <c r="BN25" i="74"/>
  <c r="BM25" i="74"/>
  <c r="BL25" i="74"/>
  <c r="BK25" i="74"/>
  <c r="BJ25" i="74"/>
  <c r="BI25" i="74"/>
  <c r="BH25" i="74"/>
  <c r="BG25" i="74"/>
  <c r="BF25" i="74"/>
  <c r="BE25" i="74"/>
  <c r="BD25" i="74"/>
  <c r="BC25" i="74"/>
  <c r="BB25" i="74"/>
  <c r="BA25" i="74"/>
  <c r="AZ25" i="74"/>
  <c r="AY25" i="74"/>
  <c r="AX25" i="74"/>
  <c r="AW25" i="74"/>
  <c r="AV25" i="74"/>
  <c r="AU25" i="74"/>
  <c r="AT25" i="74"/>
  <c r="AS25" i="74"/>
  <c r="AR25" i="74"/>
  <c r="AQ25" i="74"/>
  <c r="AP25" i="74"/>
  <c r="AO25" i="74"/>
  <c r="AN25" i="74"/>
  <c r="AM25" i="74"/>
  <c r="AL25" i="74"/>
  <c r="AK25" i="74"/>
  <c r="AJ25" i="74"/>
  <c r="AI25" i="74"/>
  <c r="AH25" i="74"/>
  <c r="AG25" i="74"/>
  <c r="AF25" i="74"/>
  <c r="AE25" i="74"/>
  <c r="AD25" i="74"/>
  <c r="AC25" i="74"/>
  <c r="AB25" i="74"/>
  <c r="AA25" i="74"/>
  <c r="Z25" i="74"/>
  <c r="Y25" i="74"/>
  <c r="X25" i="74"/>
  <c r="W25" i="74"/>
  <c r="V25" i="74"/>
  <c r="U25" i="74"/>
  <c r="T25" i="74"/>
  <c r="S25" i="74"/>
  <c r="R25" i="74"/>
  <c r="Q25" i="74"/>
  <c r="P25" i="74"/>
  <c r="O25" i="74"/>
  <c r="N25" i="74"/>
  <c r="M25" i="74"/>
  <c r="L25" i="74"/>
  <c r="K25" i="74"/>
  <c r="J25" i="74"/>
  <c r="I25" i="74"/>
  <c r="H25" i="74"/>
  <c r="G25" i="74"/>
  <c r="F25" i="74"/>
  <c r="E25" i="74"/>
  <c r="OJ24" i="74"/>
  <c r="OI24" i="74"/>
  <c r="OH24" i="74"/>
  <c r="OG24" i="74"/>
  <c r="OF24" i="74"/>
  <c r="OE24" i="74"/>
  <c r="OD24" i="74"/>
  <c r="OC24" i="74"/>
  <c r="OB24" i="74"/>
  <c r="OA24" i="74"/>
  <c r="NZ24" i="74"/>
  <c r="NY24" i="74"/>
  <c r="NX24" i="74"/>
  <c r="NW24" i="74"/>
  <c r="NV24" i="74"/>
  <c r="NU24" i="74"/>
  <c r="NT24" i="74"/>
  <c r="NS24" i="74"/>
  <c r="NR24" i="74"/>
  <c r="NQ24" i="74"/>
  <c r="NP24" i="74"/>
  <c r="NO24" i="74"/>
  <c r="NN24" i="74"/>
  <c r="NM24" i="74"/>
  <c r="NL24" i="74"/>
  <c r="NK24" i="74"/>
  <c r="NJ24" i="74"/>
  <c r="NI24" i="74"/>
  <c r="NH24" i="74"/>
  <c r="NG24" i="74"/>
  <c r="NF24" i="74"/>
  <c r="NE24" i="74"/>
  <c r="ND24" i="74"/>
  <c r="NC24" i="74"/>
  <c r="NB24" i="74"/>
  <c r="NA24" i="74"/>
  <c r="MZ24" i="74"/>
  <c r="MY24" i="74"/>
  <c r="MX24" i="74"/>
  <c r="MW24" i="74"/>
  <c r="MV24" i="74"/>
  <c r="MU24" i="74"/>
  <c r="MT24" i="74"/>
  <c r="MS24" i="74"/>
  <c r="MR24" i="74"/>
  <c r="MQ24" i="74"/>
  <c r="MP24" i="74"/>
  <c r="MO24" i="74"/>
  <c r="MN24" i="74"/>
  <c r="MM24" i="74"/>
  <c r="ML24" i="74"/>
  <c r="MK24" i="74"/>
  <c r="MJ24" i="74"/>
  <c r="MI24" i="74"/>
  <c r="MH24" i="74"/>
  <c r="MG24" i="74"/>
  <c r="MF24" i="74"/>
  <c r="ME24" i="74"/>
  <c r="MD24" i="74"/>
  <c r="MC24" i="74"/>
  <c r="MB24" i="74"/>
  <c r="MA24" i="74"/>
  <c r="LZ24" i="74"/>
  <c r="LY24" i="74"/>
  <c r="LX24" i="74"/>
  <c r="LW24" i="74"/>
  <c r="LV24" i="74"/>
  <c r="LU24" i="74"/>
  <c r="LT24" i="74"/>
  <c r="LS24" i="74"/>
  <c r="LR24" i="74"/>
  <c r="LQ24" i="74"/>
  <c r="LP24" i="74"/>
  <c r="LO24" i="74"/>
  <c r="LN24" i="74"/>
  <c r="LM24" i="74"/>
  <c r="LL24" i="74"/>
  <c r="LK24" i="74"/>
  <c r="LJ24" i="74"/>
  <c r="LI24" i="74"/>
  <c r="LH24" i="74"/>
  <c r="LG24" i="74"/>
  <c r="LF24" i="74"/>
  <c r="LE24" i="74"/>
  <c r="LD24" i="74"/>
  <c r="LC24" i="74"/>
  <c r="LB24" i="74"/>
  <c r="LA24" i="74"/>
  <c r="KZ24" i="74"/>
  <c r="KY24" i="74"/>
  <c r="KX24" i="74"/>
  <c r="KW24" i="74"/>
  <c r="KV24" i="74"/>
  <c r="KU24" i="74"/>
  <c r="KT24" i="74"/>
  <c r="KS24" i="74"/>
  <c r="KR24" i="74"/>
  <c r="KQ24" i="74"/>
  <c r="KP24" i="74"/>
  <c r="KO24" i="74"/>
  <c r="KN24" i="74"/>
  <c r="KM24" i="74"/>
  <c r="KL24" i="74"/>
  <c r="KK24" i="74"/>
  <c r="KJ24" i="74"/>
  <c r="KI24" i="74"/>
  <c r="KH24" i="74"/>
  <c r="KG24" i="74"/>
  <c r="KF24" i="74"/>
  <c r="KE24" i="74"/>
  <c r="KD24" i="74"/>
  <c r="KC24" i="74"/>
  <c r="KB24" i="74"/>
  <c r="KA24" i="74"/>
  <c r="JZ24" i="74"/>
  <c r="JY24" i="74"/>
  <c r="JX24" i="74"/>
  <c r="JW24" i="74"/>
  <c r="JV24" i="74"/>
  <c r="JU24" i="74"/>
  <c r="JT24" i="74"/>
  <c r="JS24" i="74"/>
  <c r="JR24" i="74"/>
  <c r="JQ24" i="74"/>
  <c r="JP24" i="74"/>
  <c r="JO24" i="74"/>
  <c r="JN24" i="74"/>
  <c r="JM24" i="74"/>
  <c r="JL24" i="74"/>
  <c r="JK24" i="74"/>
  <c r="JJ24" i="74"/>
  <c r="JI24" i="74"/>
  <c r="JH24" i="74"/>
  <c r="JG24" i="74"/>
  <c r="JF24" i="74"/>
  <c r="JE24" i="74"/>
  <c r="JD24" i="74"/>
  <c r="JC24" i="74"/>
  <c r="JB24" i="74"/>
  <c r="JA24" i="74"/>
  <c r="IZ24" i="74"/>
  <c r="IY24" i="74"/>
  <c r="IX24" i="74"/>
  <c r="IW24" i="74"/>
  <c r="IV24" i="74"/>
  <c r="IU24" i="74"/>
  <c r="IT24" i="74"/>
  <c r="IS24" i="74"/>
  <c r="IR24" i="74"/>
  <c r="IQ24" i="74"/>
  <c r="IP24" i="74"/>
  <c r="IO24" i="74"/>
  <c r="IN24" i="74"/>
  <c r="IM24" i="74"/>
  <c r="IL24" i="74"/>
  <c r="IK24" i="74"/>
  <c r="IJ24" i="74"/>
  <c r="II24" i="74"/>
  <c r="IH24" i="74"/>
  <c r="IG24" i="74"/>
  <c r="IF24" i="74"/>
  <c r="IE24" i="74"/>
  <c r="ID24" i="74"/>
  <c r="IC24" i="74"/>
  <c r="IB24" i="74"/>
  <c r="IA24" i="74"/>
  <c r="HZ24" i="74"/>
  <c r="HY24" i="74"/>
  <c r="HX24" i="74"/>
  <c r="HW24" i="74"/>
  <c r="HV24" i="74"/>
  <c r="HU24" i="74"/>
  <c r="HT24" i="74"/>
  <c r="HS24" i="74"/>
  <c r="HR24" i="74"/>
  <c r="HQ24" i="74"/>
  <c r="HP24" i="74"/>
  <c r="HO24" i="74"/>
  <c r="HN24" i="74"/>
  <c r="HM24" i="74"/>
  <c r="HL24" i="74"/>
  <c r="HK24" i="74"/>
  <c r="HJ24" i="74"/>
  <c r="HI24" i="74"/>
  <c r="HH24" i="74"/>
  <c r="HG24" i="74"/>
  <c r="HF24" i="74"/>
  <c r="HE24" i="74"/>
  <c r="HD24" i="74"/>
  <c r="HC24" i="74"/>
  <c r="HB24" i="74"/>
  <c r="HA24" i="74"/>
  <c r="GZ24" i="74"/>
  <c r="GY24" i="74"/>
  <c r="GX24" i="74"/>
  <c r="GW24" i="74"/>
  <c r="GV24" i="74"/>
  <c r="GU24" i="74"/>
  <c r="GT24" i="74"/>
  <c r="GS24" i="74"/>
  <c r="GR24" i="74"/>
  <c r="GQ24" i="74"/>
  <c r="GP24" i="74"/>
  <c r="GO24" i="74"/>
  <c r="GN24" i="74"/>
  <c r="GM24" i="74"/>
  <c r="GL24" i="74"/>
  <c r="GK24" i="74"/>
  <c r="GJ24" i="74"/>
  <c r="GI24" i="74"/>
  <c r="GH24" i="74"/>
  <c r="GG24" i="74"/>
  <c r="GF24" i="74"/>
  <c r="GE24" i="74"/>
  <c r="GD24" i="74"/>
  <c r="GC24" i="74"/>
  <c r="GB24" i="74"/>
  <c r="GA24" i="74"/>
  <c r="FZ24" i="74"/>
  <c r="FY24" i="74"/>
  <c r="FX24" i="74"/>
  <c r="FW24" i="74"/>
  <c r="FV24" i="74"/>
  <c r="FU24" i="74"/>
  <c r="FT24" i="74"/>
  <c r="FS24" i="74"/>
  <c r="FR24" i="74"/>
  <c r="FQ24" i="74"/>
  <c r="FP24" i="74"/>
  <c r="FO24" i="74"/>
  <c r="FN24" i="74"/>
  <c r="FM24" i="74"/>
  <c r="FL24" i="74"/>
  <c r="FK24" i="74"/>
  <c r="FJ24" i="74"/>
  <c r="FI24" i="74"/>
  <c r="FH24" i="74"/>
  <c r="FG24" i="74"/>
  <c r="FF24" i="74"/>
  <c r="FE24" i="74"/>
  <c r="FD24" i="74"/>
  <c r="FC24" i="74"/>
  <c r="FB24" i="74"/>
  <c r="FA24" i="74"/>
  <c r="EZ24" i="74"/>
  <c r="EY24" i="74"/>
  <c r="EX24" i="74"/>
  <c r="EW24" i="74"/>
  <c r="EV24" i="74"/>
  <c r="EU24" i="74"/>
  <c r="ET24" i="74"/>
  <c r="ES24" i="74"/>
  <c r="ER24" i="74"/>
  <c r="EQ24" i="74"/>
  <c r="EP24" i="74"/>
  <c r="EO24" i="74"/>
  <c r="EN24" i="74"/>
  <c r="EM24" i="74"/>
  <c r="EL24" i="74"/>
  <c r="EK24" i="74"/>
  <c r="EJ24" i="74"/>
  <c r="EI24" i="74"/>
  <c r="EH24" i="74"/>
  <c r="EG24" i="74"/>
  <c r="EF24" i="74"/>
  <c r="EE24" i="74"/>
  <c r="ED24" i="74"/>
  <c r="EC24" i="74"/>
  <c r="EB24" i="74"/>
  <c r="EA24" i="74"/>
  <c r="DZ24" i="74"/>
  <c r="DY24" i="74"/>
  <c r="DX24" i="74"/>
  <c r="DW24" i="74"/>
  <c r="DV24" i="74"/>
  <c r="DU24" i="74"/>
  <c r="DT24" i="74"/>
  <c r="DS24" i="74"/>
  <c r="DR24" i="74"/>
  <c r="DQ24" i="74"/>
  <c r="DP24" i="74"/>
  <c r="DO24" i="74"/>
  <c r="DN24" i="74"/>
  <c r="DM24" i="74"/>
  <c r="DL24" i="74"/>
  <c r="DK24" i="74"/>
  <c r="DJ24" i="74"/>
  <c r="DI24" i="74"/>
  <c r="DH24" i="74"/>
  <c r="DG24" i="74"/>
  <c r="DF24" i="74"/>
  <c r="DE24" i="74"/>
  <c r="DD24" i="74"/>
  <c r="DC24" i="74"/>
  <c r="DB24" i="74"/>
  <c r="DA24" i="74"/>
  <c r="CZ24" i="74"/>
  <c r="CY24" i="74"/>
  <c r="CX24" i="74"/>
  <c r="CW24" i="74"/>
  <c r="CV24" i="74"/>
  <c r="CU24" i="74"/>
  <c r="CT24" i="74"/>
  <c r="CS24" i="74"/>
  <c r="CR24" i="74"/>
  <c r="CQ24" i="74"/>
  <c r="CP24" i="74"/>
  <c r="CO24" i="74"/>
  <c r="CN24" i="74"/>
  <c r="CM24" i="74"/>
  <c r="CL24" i="74"/>
  <c r="CK24" i="74"/>
  <c r="CJ24" i="74"/>
  <c r="CI24" i="74"/>
  <c r="CH24" i="74"/>
  <c r="CG24" i="74"/>
  <c r="CF24" i="74"/>
  <c r="CE24" i="74"/>
  <c r="CD24" i="74"/>
  <c r="CC24" i="74"/>
  <c r="CB24" i="74"/>
  <c r="CA24" i="74"/>
  <c r="BZ24" i="74"/>
  <c r="BY24" i="74"/>
  <c r="BX24" i="74"/>
  <c r="BW24" i="74"/>
  <c r="BV24" i="74"/>
  <c r="BU24" i="74"/>
  <c r="BT24" i="74"/>
  <c r="BS24" i="74"/>
  <c r="BR24" i="74"/>
  <c r="BQ24" i="74"/>
  <c r="BP24" i="74"/>
  <c r="BO24" i="74"/>
  <c r="BN24" i="74"/>
  <c r="BM24" i="74"/>
  <c r="BL24" i="74"/>
  <c r="BK24" i="74"/>
  <c r="BJ24" i="74"/>
  <c r="BI24" i="74"/>
  <c r="BH24" i="74"/>
  <c r="BG24" i="74"/>
  <c r="BF24" i="74"/>
  <c r="BE24" i="74"/>
  <c r="BD24" i="74"/>
  <c r="BC24" i="74"/>
  <c r="BB24" i="74"/>
  <c r="BA24" i="74"/>
  <c r="AZ24" i="74"/>
  <c r="AY24" i="74"/>
  <c r="AX24" i="74"/>
  <c r="AW24" i="74"/>
  <c r="AV24" i="74"/>
  <c r="AU24" i="74"/>
  <c r="AT24" i="74"/>
  <c r="AS24" i="74"/>
  <c r="AR24" i="74"/>
  <c r="AQ24" i="74"/>
  <c r="AP24" i="74"/>
  <c r="AO24" i="74"/>
  <c r="AN24" i="74"/>
  <c r="AM24" i="74"/>
  <c r="AL24" i="74"/>
  <c r="AK24" i="74"/>
  <c r="AJ24" i="74"/>
  <c r="AI24" i="74"/>
  <c r="AH24" i="74"/>
  <c r="AG24" i="74"/>
  <c r="AF24" i="74"/>
  <c r="AE24" i="74"/>
  <c r="AD24" i="74"/>
  <c r="AC24" i="74"/>
  <c r="AB24" i="74"/>
  <c r="AA24" i="74"/>
  <c r="Z24" i="74"/>
  <c r="Y24" i="74"/>
  <c r="X24" i="74"/>
  <c r="W24" i="74"/>
  <c r="V24" i="74"/>
  <c r="U24" i="74"/>
  <c r="T24" i="74"/>
  <c r="S24" i="74"/>
  <c r="R24" i="74"/>
  <c r="Q24" i="74"/>
  <c r="P24" i="74"/>
  <c r="O24" i="74"/>
  <c r="N24" i="74"/>
  <c r="M24" i="74"/>
  <c r="L24" i="74"/>
  <c r="K24" i="74"/>
  <c r="J24" i="74"/>
  <c r="I24" i="74"/>
  <c r="H24" i="74"/>
  <c r="G24" i="74"/>
  <c r="F24" i="74"/>
  <c r="E24" i="74"/>
  <c r="OJ23" i="74"/>
  <c r="OJ26" i="74" s="1"/>
  <c r="OI23" i="74"/>
  <c r="OH23" i="74"/>
  <c r="OH26" i="74" s="1"/>
  <c r="OG23" i="74"/>
  <c r="OF23" i="74"/>
  <c r="OE23" i="74"/>
  <c r="OD23" i="74"/>
  <c r="OC23" i="74"/>
  <c r="OB23" i="74"/>
  <c r="OB26" i="74" s="1"/>
  <c r="OA23" i="74"/>
  <c r="NZ23" i="74"/>
  <c r="NZ26" i="74" s="1"/>
  <c r="NY23" i="74"/>
  <c r="NX23" i="74"/>
  <c r="NW23" i="74"/>
  <c r="NV23" i="74"/>
  <c r="NU23" i="74"/>
  <c r="NT23" i="74"/>
  <c r="NS23" i="74"/>
  <c r="NR23" i="74"/>
  <c r="NR26" i="74" s="1"/>
  <c r="NQ23" i="74"/>
  <c r="NP23" i="74"/>
  <c r="NO23" i="74"/>
  <c r="NN23" i="74"/>
  <c r="NM23" i="74"/>
  <c r="NL23" i="74"/>
  <c r="NL26" i="74" s="1"/>
  <c r="NK23" i="74"/>
  <c r="NJ23" i="74"/>
  <c r="NJ26" i="74" s="1"/>
  <c r="NI23" i="74"/>
  <c r="NH23" i="74"/>
  <c r="NG23" i="74"/>
  <c r="NF23" i="74"/>
  <c r="NE23" i="74"/>
  <c r="ND23" i="74"/>
  <c r="ND26" i="74" s="1"/>
  <c r="NC23" i="74"/>
  <c r="NB23" i="74"/>
  <c r="NB26" i="74" s="1"/>
  <c r="NA23" i="74"/>
  <c r="MZ23" i="74"/>
  <c r="MY23" i="74"/>
  <c r="MX23" i="74"/>
  <c r="MW23" i="74"/>
  <c r="MV23" i="74"/>
  <c r="MV26" i="74" s="1"/>
  <c r="MU23" i="74"/>
  <c r="MT23" i="74"/>
  <c r="MT26" i="74" s="1"/>
  <c r="MS23" i="74"/>
  <c r="MR23" i="74"/>
  <c r="MQ23" i="74"/>
  <c r="MP23" i="74"/>
  <c r="MO23" i="74"/>
  <c r="MN23" i="74"/>
  <c r="MN26" i="74" s="1"/>
  <c r="MM23" i="74"/>
  <c r="ML23" i="74"/>
  <c r="ML26" i="74" s="1"/>
  <c r="MK23" i="74"/>
  <c r="MJ23" i="74"/>
  <c r="MI23" i="74"/>
  <c r="MH23" i="74"/>
  <c r="MG23" i="74"/>
  <c r="MF23" i="74"/>
  <c r="MF26" i="74" s="1"/>
  <c r="ME23" i="74"/>
  <c r="MD23" i="74"/>
  <c r="MD26" i="74" s="1"/>
  <c r="MC23" i="74"/>
  <c r="MB23" i="74"/>
  <c r="MA23" i="74"/>
  <c r="LZ23" i="74"/>
  <c r="LY23" i="74"/>
  <c r="LX23" i="74"/>
  <c r="LX26" i="74" s="1"/>
  <c r="LW23" i="74"/>
  <c r="LV23" i="74"/>
  <c r="LV26" i="74" s="1"/>
  <c r="LU23" i="74"/>
  <c r="LT23" i="74"/>
  <c r="LS23" i="74"/>
  <c r="LR23" i="74"/>
  <c r="LQ23" i="74"/>
  <c r="LP23" i="74"/>
  <c r="LP26" i="74" s="1"/>
  <c r="LO23" i="74"/>
  <c r="LN23" i="74"/>
  <c r="LN26" i="74" s="1"/>
  <c r="LM23" i="74"/>
  <c r="LL23" i="74"/>
  <c r="LK23" i="74"/>
  <c r="LJ23" i="74"/>
  <c r="LI23" i="74"/>
  <c r="LH23" i="74"/>
  <c r="LG23" i="74"/>
  <c r="LF23" i="74"/>
  <c r="LF26" i="74" s="1"/>
  <c r="LE23" i="74"/>
  <c r="LD23" i="74"/>
  <c r="LC23" i="74"/>
  <c r="LB23" i="74"/>
  <c r="LA23" i="74"/>
  <c r="KZ23" i="74"/>
  <c r="KZ26" i="74" s="1"/>
  <c r="KY23" i="74"/>
  <c r="KX23" i="74"/>
  <c r="KX26" i="74" s="1"/>
  <c r="KW23" i="74"/>
  <c r="KV23" i="74"/>
  <c r="KU23" i="74"/>
  <c r="KT23" i="74"/>
  <c r="KS23" i="74"/>
  <c r="KR23" i="74"/>
  <c r="KR26" i="74" s="1"/>
  <c r="KQ23" i="74"/>
  <c r="KP23" i="74"/>
  <c r="KP26" i="74" s="1"/>
  <c r="KO23" i="74"/>
  <c r="KN23" i="74"/>
  <c r="KM23" i="74"/>
  <c r="KL23" i="74"/>
  <c r="KK23" i="74"/>
  <c r="KJ23" i="74"/>
  <c r="KJ26" i="74" s="1"/>
  <c r="KI23" i="74"/>
  <c r="KH23" i="74"/>
  <c r="KH26" i="74" s="1"/>
  <c r="KG23" i="74"/>
  <c r="KF23" i="74"/>
  <c r="KE23" i="74"/>
  <c r="KD23" i="74"/>
  <c r="KC23" i="74"/>
  <c r="KB23" i="74"/>
  <c r="KB26" i="74" s="1"/>
  <c r="KA23" i="74"/>
  <c r="JZ23" i="74"/>
  <c r="JZ26" i="74" s="1"/>
  <c r="JY23" i="74"/>
  <c r="JX23" i="74"/>
  <c r="JW23" i="74"/>
  <c r="JV23" i="74"/>
  <c r="JU23" i="74"/>
  <c r="JT23" i="74"/>
  <c r="JT26" i="74" s="1"/>
  <c r="JS23" i="74"/>
  <c r="JR23" i="74"/>
  <c r="JR26" i="74" s="1"/>
  <c r="JQ23" i="74"/>
  <c r="JP23" i="74"/>
  <c r="JO23" i="74"/>
  <c r="JN23" i="74"/>
  <c r="JM23" i="74"/>
  <c r="JL23" i="74"/>
  <c r="JL26" i="74" s="1"/>
  <c r="JK23" i="74"/>
  <c r="JJ23" i="74"/>
  <c r="JJ26" i="74" s="1"/>
  <c r="JI23" i="74"/>
  <c r="JH23" i="74"/>
  <c r="JG23" i="74"/>
  <c r="JF23" i="74"/>
  <c r="JE23" i="74"/>
  <c r="JD23" i="74"/>
  <c r="JD26" i="74" s="1"/>
  <c r="JC23" i="74"/>
  <c r="JB23" i="74"/>
  <c r="JB26" i="74" s="1"/>
  <c r="JA23" i="74"/>
  <c r="IZ23" i="74"/>
  <c r="IY23" i="74"/>
  <c r="IX23" i="74"/>
  <c r="IW23" i="74"/>
  <c r="IV23" i="74"/>
  <c r="IU23" i="74"/>
  <c r="IT23" i="74"/>
  <c r="IT26" i="74" s="1"/>
  <c r="IS23" i="74"/>
  <c r="IR23" i="74"/>
  <c r="IQ23" i="74"/>
  <c r="IP23" i="74"/>
  <c r="IO23" i="74"/>
  <c r="IN23" i="74"/>
  <c r="IN26" i="74" s="1"/>
  <c r="IM23" i="74"/>
  <c r="IL23" i="74"/>
  <c r="IL26" i="74" s="1"/>
  <c r="IK23" i="74"/>
  <c r="IJ23" i="74"/>
  <c r="II23" i="74"/>
  <c r="IH23" i="74"/>
  <c r="IG23" i="74"/>
  <c r="IF23" i="74"/>
  <c r="IE23" i="74"/>
  <c r="ID23" i="74"/>
  <c r="ID26" i="74" s="1"/>
  <c r="IC23" i="74"/>
  <c r="IB23" i="74"/>
  <c r="IA23" i="74"/>
  <c r="HZ23" i="74"/>
  <c r="HY23" i="74"/>
  <c r="HX23" i="74"/>
  <c r="HX26" i="74" s="1"/>
  <c r="HW23" i="74"/>
  <c r="HV23" i="74"/>
  <c r="HV26" i="74" s="1"/>
  <c r="HU23" i="74"/>
  <c r="HT23" i="74"/>
  <c r="HS23" i="74"/>
  <c r="HR23" i="74"/>
  <c r="HQ23" i="74"/>
  <c r="HP23" i="74"/>
  <c r="HP26" i="74" s="1"/>
  <c r="HO23" i="74"/>
  <c r="HN23" i="74"/>
  <c r="HM23" i="74"/>
  <c r="HL23" i="74"/>
  <c r="HK23" i="74"/>
  <c r="HJ23" i="74"/>
  <c r="HI23" i="74"/>
  <c r="HH23" i="74"/>
  <c r="HH26" i="74" s="1"/>
  <c r="HG23" i="74"/>
  <c r="HF23" i="74"/>
  <c r="HE23" i="74"/>
  <c r="HD23" i="74"/>
  <c r="HC23" i="74"/>
  <c r="HB23" i="74"/>
  <c r="HA23" i="74"/>
  <c r="GZ23" i="74"/>
  <c r="GZ26" i="74" s="1"/>
  <c r="GY23" i="74"/>
  <c r="GX23" i="74"/>
  <c r="GW23" i="74"/>
  <c r="GV23" i="74"/>
  <c r="GU23" i="74"/>
  <c r="GT23" i="74"/>
  <c r="GS23" i="74"/>
  <c r="GR23" i="74"/>
  <c r="GR26" i="74" s="1"/>
  <c r="GQ23" i="74"/>
  <c r="GP23" i="74"/>
  <c r="GP26" i="74" s="1"/>
  <c r="GO23" i="74"/>
  <c r="GN23" i="74"/>
  <c r="GM23" i="74"/>
  <c r="GL23" i="74"/>
  <c r="GK23" i="74"/>
  <c r="GJ23" i="74"/>
  <c r="GJ26" i="74" s="1"/>
  <c r="GI23" i="74"/>
  <c r="GH23" i="74"/>
  <c r="GH26" i="74" s="1"/>
  <c r="GG23" i="74"/>
  <c r="GF23" i="74"/>
  <c r="GE23" i="74"/>
  <c r="GD23" i="74"/>
  <c r="GC23" i="74"/>
  <c r="GB23" i="74"/>
  <c r="GB26" i="74" s="1"/>
  <c r="GA23" i="74"/>
  <c r="FZ23" i="74"/>
  <c r="FZ26" i="74" s="1"/>
  <c r="FY23" i="74"/>
  <c r="FX23" i="74"/>
  <c r="FW23" i="74"/>
  <c r="FV23" i="74"/>
  <c r="FU23" i="74"/>
  <c r="FT23" i="74"/>
  <c r="FT26" i="74" s="1"/>
  <c r="FS23" i="74"/>
  <c r="FR23" i="74"/>
  <c r="FR26" i="74" s="1"/>
  <c r="FQ23" i="74"/>
  <c r="FP23" i="74"/>
  <c r="FO23" i="74"/>
  <c r="FN23" i="74"/>
  <c r="FM23" i="74"/>
  <c r="FL23" i="74"/>
  <c r="FL26" i="74" s="1"/>
  <c r="FK23" i="74"/>
  <c r="FJ23" i="74"/>
  <c r="FJ26" i="74" s="1"/>
  <c r="FI23" i="74"/>
  <c r="FH23" i="74"/>
  <c r="FG23" i="74"/>
  <c r="FF23" i="74"/>
  <c r="FE23" i="74"/>
  <c r="FD23" i="74"/>
  <c r="FD26" i="74" s="1"/>
  <c r="FC23" i="74"/>
  <c r="FB23" i="74"/>
  <c r="FB26" i="74" s="1"/>
  <c r="FA23" i="74"/>
  <c r="EZ23" i="74"/>
  <c r="EY23" i="74"/>
  <c r="EX23" i="74"/>
  <c r="EW23" i="74"/>
  <c r="EV23" i="74"/>
  <c r="EV26" i="74" s="1"/>
  <c r="EU23" i="74"/>
  <c r="ET23" i="74"/>
  <c r="ES23" i="74"/>
  <c r="ER23" i="74"/>
  <c r="EQ23" i="74"/>
  <c r="EP23" i="74"/>
  <c r="EO23" i="74"/>
  <c r="EN23" i="74"/>
  <c r="EN26" i="74" s="1"/>
  <c r="EM23" i="74"/>
  <c r="EL23" i="74"/>
  <c r="EL26" i="74" s="1"/>
  <c r="EK23" i="74"/>
  <c r="EJ23" i="74"/>
  <c r="EI23" i="74"/>
  <c r="EH23" i="74"/>
  <c r="EG23" i="74"/>
  <c r="EF23" i="74"/>
  <c r="EF26" i="74" s="1"/>
  <c r="EE23" i="74"/>
  <c r="ED23" i="74"/>
  <c r="ED26" i="74" s="1"/>
  <c r="EC23" i="74"/>
  <c r="EB23" i="74"/>
  <c r="EA23" i="74"/>
  <c r="DZ23" i="74"/>
  <c r="DY23" i="74"/>
  <c r="DX23" i="74"/>
  <c r="DX26" i="74" s="1"/>
  <c r="DW23" i="74"/>
  <c r="DV23" i="74"/>
  <c r="DV26" i="74" s="1"/>
  <c r="DU23" i="74"/>
  <c r="DT23" i="74"/>
  <c r="DS23" i="74"/>
  <c r="DR23" i="74"/>
  <c r="DQ23" i="74"/>
  <c r="DP23" i="74"/>
  <c r="DP26" i="74" s="1"/>
  <c r="DO23" i="74"/>
  <c r="DN23" i="74"/>
  <c r="DN26" i="74" s="1"/>
  <c r="DM23" i="74"/>
  <c r="DL23" i="74"/>
  <c r="DK23" i="74"/>
  <c r="DJ23" i="74"/>
  <c r="DI23" i="74"/>
  <c r="DH23" i="74"/>
  <c r="DH26" i="74" s="1"/>
  <c r="DG23" i="74"/>
  <c r="DF23" i="74"/>
  <c r="DF26" i="74" s="1"/>
  <c r="DE23" i="74"/>
  <c r="DD23" i="74"/>
  <c r="DC23" i="74"/>
  <c r="DB23" i="74"/>
  <c r="DA23" i="74"/>
  <c r="CZ23" i="74"/>
  <c r="CZ26" i="74" s="1"/>
  <c r="CY23" i="74"/>
  <c r="CX23" i="74"/>
  <c r="CX26" i="74" s="1"/>
  <c r="CW23" i="74"/>
  <c r="CV23" i="74"/>
  <c r="CU23" i="74"/>
  <c r="CT23" i="74"/>
  <c r="CS23" i="74"/>
  <c r="CR23" i="74"/>
  <c r="CR26" i="74" s="1"/>
  <c r="CQ23" i="74"/>
  <c r="CP23" i="74"/>
  <c r="CP26" i="74" s="1"/>
  <c r="CO23" i="74"/>
  <c r="CN23" i="74"/>
  <c r="CM23" i="74"/>
  <c r="CL23" i="74"/>
  <c r="CK23" i="74"/>
  <c r="CJ23" i="74"/>
  <c r="CJ26" i="74" s="1"/>
  <c r="CI23" i="74"/>
  <c r="CH23" i="74"/>
  <c r="CH26" i="74" s="1"/>
  <c r="CG23" i="74"/>
  <c r="CF23" i="74"/>
  <c r="CE23" i="74"/>
  <c r="CD23" i="74"/>
  <c r="CC23" i="74"/>
  <c r="CB23" i="74"/>
  <c r="CB26" i="74" s="1"/>
  <c r="CA23" i="74"/>
  <c r="BZ23" i="74"/>
  <c r="BZ26" i="74" s="1"/>
  <c r="BY23" i="74"/>
  <c r="BX23" i="74"/>
  <c r="BW23" i="74"/>
  <c r="BV23" i="74"/>
  <c r="BU23" i="74"/>
  <c r="BT23" i="74"/>
  <c r="BT26" i="74" s="1"/>
  <c r="BS23" i="74"/>
  <c r="BR23" i="74"/>
  <c r="BR26" i="74" s="1"/>
  <c r="BQ23" i="74"/>
  <c r="BP23" i="74"/>
  <c r="BO23" i="74"/>
  <c r="BN23" i="74"/>
  <c r="BM23" i="74"/>
  <c r="BL23" i="74"/>
  <c r="BL26" i="74" s="1"/>
  <c r="BK23" i="74"/>
  <c r="BJ23" i="74"/>
  <c r="BJ26" i="74" s="1"/>
  <c r="BI23" i="74"/>
  <c r="BH23" i="74"/>
  <c r="BG23" i="74"/>
  <c r="BF23" i="74"/>
  <c r="BE23" i="74"/>
  <c r="BD23" i="74"/>
  <c r="BD26" i="74" s="1"/>
  <c r="BC23" i="74"/>
  <c r="BB23" i="74"/>
  <c r="BB26" i="74" s="1"/>
  <c r="BA23" i="74"/>
  <c r="AZ23" i="74"/>
  <c r="AY23" i="74"/>
  <c r="AX23" i="74"/>
  <c r="AW23" i="74"/>
  <c r="AV23" i="74"/>
  <c r="AV26" i="74" s="1"/>
  <c r="AU23" i="74"/>
  <c r="AU26" i="74" s="1"/>
  <c r="AT23" i="74"/>
  <c r="AT26" i="74" s="1"/>
  <c r="AS23" i="74"/>
  <c r="AR23" i="74"/>
  <c r="AQ23" i="74"/>
  <c r="AP23" i="74"/>
  <c r="AO23" i="74"/>
  <c r="AN23" i="74"/>
  <c r="AN26" i="74" s="1"/>
  <c r="AM23" i="74"/>
  <c r="AL23" i="74"/>
  <c r="AL26" i="74" s="1"/>
  <c r="AK23" i="74"/>
  <c r="AJ23" i="74"/>
  <c r="AI23" i="74"/>
  <c r="AH23" i="74"/>
  <c r="AG23" i="74"/>
  <c r="AF23" i="74"/>
  <c r="AF26" i="74" s="1"/>
  <c r="AE23" i="74"/>
  <c r="AE26" i="74" s="1"/>
  <c r="AD23" i="74"/>
  <c r="AD26" i="74" s="1"/>
  <c r="AC23" i="74"/>
  <c r="AB23" i="74"/>
  <c r="AA23" i="74"/>
  <c r="Z23" i="74"/>
  <c r="Y23" i="74"/>
  <c r="X23" i="74"/>
  <c r="X26" i="74" s="1"/>
  <c r="W23" i="74"/>
  <c r="V23" i="74"/>
  <c r="V26" i="74" s="1"/>
  <c r="U23" i="74"/>
  <c r="T23" i="74"/>
  <c r="S23" i="74"/>
  <c r="R23" i="74"/>
  <c r="Q23" i="74"/>
  <c r="P23" i="74"/>
  <c r="P26" i="74" s="1"/>
  <c r="O23" i="74"/>
  <c r="O26" i="74" s="1"/>
  <c r="N23" i="74"/>
  <c r="N26" i="74" s="1"/>
  <c r="M23" i="74"/>
  <c r="L23" i="74"/>
  <c r="K23" i="74"/>
  <c r="J23" i="74"/>
  <c r="I23" i="74"/>
  <c r="H23" i="74"/>
  <c r="H26" i="74" s="1"/>
  <c r="G23" i="74"/>
  <c r="F23" i="74"/>
  <c r="F26" i="74" s="1"/>
  <c r="E23" i="74"/>
  <c r="CR22" i="74"/>
  <c r="CS22" i="74" s="1"/>
  <c r="CT22" i="74" s="1"/>
  <c r="CU22" i="74" s="1"/>
  <c r="CV22" i="74" s="1"/>
  <c r="CW22" i="74" s="1"/>
  <c r="CX22" i="74" s="1"/>
  <c r="CY22" i="74" s="1"/>
  <c r="CZ22" i="74" s="1"/>
  <c r="DA22" i="74" s="1"/>
  <c r="DB22" i="74" s="1"/>
  <c r="DC22" i="74" s="1"/>
  <c r="DD22" i="74" s="1"/>
  <c r="DE22" i="74" s="1"/>
  <c r="DF22" i="74" s="1"/>
  <c r="DG22" i="74" s="1"/>
  <c r="DH22" i="74" s="1"/>
  <c r="DI22" i="74" s="1"/>
  <c r="DJ22" i="74" s="1"/>
  <c r="DK22" i="74" s="1"/>
  <c r="DL22" i="74" s="1"/>
  <c r="DM22" i="74" s="1"/>
  <c r="DN22" i="74" s="1"/>
  <c r="DO22" i="74" s="1"/>
  <c r="DP22" i="74" s="1"/>
  <c r="DQ22" i="74" s="1"/>
  <c r="DR22" i="74" s="1"/>
  <c r="DS22" i="74" s="1"/>
  <c r="DT22" i="74" s="1"/>
  <c r="DU22" i="74" s="1"/>
  <c r="BP22" i="74"/>
  <c r="BQ22" i="74" s="1"/>
  <c r="BR22" i="74" s="1"/>
  <c r="BS22" i="74" s="1"/>
  <c r="BT22" i="74" s="1"/>
  <c r="BU22" i="74" s="1"/>
  <c r="BV22" i="74" s="1"/>
  <c r="BW22" i="74" s="1"/>
  <c r="BX22" i="74" s="1"/>
  <c r="BY22" i="74" s="1"/>
  <c r="BZ22" i="74" s="1"/>
  <c r="CA22" i="74" s="1"/>
  <c r="CB22" i="74" s="1"/>
  <c r="CC22" i="74" s="1"/>
  <c r="CD22" i="74" s="1"/>
  <c r="CE22" i="74" s="1"/>
  <c r="CF22" i="74" s="1"/>
  <c r="CG22" i="74" s="1"/>
  <c r="CH22" i="74" s="1"/>
  <c r="CI22" i="74" s="1"/>
  <c r="CJ22" i="74" s="1"/>
  <c r="CK22" i="74" s="1"/>
  <c r="CL22" i="74" s="1"/>
  <c r="CM22" i="74" s="1"/>
  <c r="CN22" i="74" s="1"/>
  <c r="CO22" i="74" s="1"/>
  <c r="CP22" i="74" s="1"/>
  <c r="AK22" i="74"/>
  <c r="AL22" i="74" s="1"/>
  <c r="AM22" i="74" s="1"/>
  <c r="AN22" i="74" s="1"/>
  <c r="AO22" i="74" s="1"/>
  <c r="AP22" i="74" s="1"/>
  <c r="AQ22" i="74" s="1"/>
  <c r="AR22" i="74" s="1"/>
  <c r="AS22" i="74" s="1"/>
  <c r="AT22" i="74" s="1"/>
  <c r="AU22" i="74" s="1"/>
  <c r="AV22" i="74" s="1"/>
  <c r="AW22" i="74" s="1"/>
  <c r="AX22" i="74" s="1"/>
  <c r="AY22" i="74" s="1"/>
  <c r="AZ22" i="74" s="1"/>
  <c r="BA22" i="74" s="1"/>
  <c r="BB22" i="74" s="1"/>
  <c r="BC22" i="74" s="1"/>
  <c r="BD22" i="74" s="1"/>
  <c r="BE22" i="74" s="1"/>
  <c r="BF22" i="74" s="1"/>
  <c r="BG22" i="74" s="1"/>
  <c r="BH22" i="74" s="1"/>
  <c r="BI22" i="74" s="1"/>
  <c r="BJ22" i="74" s="1"/>
  <c r="BK22" i="74" s="1"/>
  <c r="BL22" i="74" s="1"/>
  <c r="BM22" i="74" s="1"/>
  <c r="BN22" i="74" s="1"/>
  <c r="F22" i="74"/>
  <c r="G22" i="74" s="1"/>
  <c r="H22" i="74" s="1"/>
  <c r="I22" i="74" s="1"/>
  <c r="J22" i="74" s="1"/>
  <c r="K22" i="74" s="1"/>
  <c r="L22" i="74" s="1"/>
  <c r="M22" i="74" s="1"/>
  <c r="N22" i="74" s="1"/>
  <c r="O22" i="74" s="1"/>
  <c r="P22" i="74" s="1"/>
  <c r="Q22" i="74" s="1"/>
  <c r="R22" i="74" s="1"/>
  <c r="S22" i="74" s="1"/>
  <c r="T22" i="74" s="1"/>
  <c r="U22" i="74" s="1"/>
  <c r="V22" i="74" s="1"/>
  <c r="W22" i="74" s="1"/>
  <c r="X22" i="74" s="1"/>
  <c r="Y22" i="74" s="1"/>
  <c r="Z22" i="74" s="1"/>
  <c r="AA22" i="74" s="1"/>
  <c r="AB22" i="74" s="1"/>
  <c r="AC22" i="74" s="1"/>
  <c r="AD22" i="74" s="1"/>
  <c r="AE22" i="74" s="1"/>
  <c r="AF22" i="74" s="1"/>
  <c r="AG22" i="74" s="1"/>
  <c r="AH22" i="74" s="1"/>
  <c r="AI22" i="74" s="1"/>
  <c r="OM18" i="74"/>
  <c r="OK17" i="74"/>
  <c r="OK15" i="74"/>
  <c r="ON14" i="74"/>
  <c r="OO14" i="74" s="1"/>
  <c r="OK14" i="74"/>
  <c r="OK13" i="74"/>
  <c r="OK12" i="74"/>
  <c r="OK9" i="74"/>
  <c r="OK8" i="74"/>
  <c r="OK6" i="74"/>
  <c r="OK5" i="74"/>
  <c r="CR3" i="74"/>
  <c r="CS3" i="74" s="1"/>
  <c r="CT3" i="74" s="1"/>
  <c r="CU3" i="74" s="1"/>
  <c r="CV3" i="74" s="1"/>
  <c r="CW3" i="74" s="1"/>
  <c r="CX3" i="74" s="1"/>
  <c r="CY3" i="74" s="1"/>
  <c r="CZ3" i="74" s="1"/>
  <c r="DA3" i="74" s="1"/>
  <c r="DB3" i="74" s="1"/>
  <c r="DC3" i="74" s="1"/>
  <c r="DD3" i="74" s="1"/>
  <c r="DE3" i="74" s="1"/>
  <c r="DF3" i="74" s="1"/>
  <c r="DG3" i="74" s="1"/>
  <c r="DH3" i="74" s="1"/>
  <c r="DI3" i="74" s="1"/>
  <c r="DJ3" i="74" s="1"/>
  <c r="DK3" i="74" s="1"/>
  <c r="DL3" i="74" s="1"/>
  <c r="DM3" i="74" s="1"/>
  <c r="DN3" i="74" s="1"/>
  <c r="DO3" i="74" s="1"/>
  <c r="DP3" i="74" s="1"/>
  <c r="DQ3" i="74" s="1"/>
  <c r="DR3" i="74" s="1"/>
  <c r="DS3" i="74" s="1"/>
  <c r="DT3" i="74" s="1"/>
  <c r="DU3" i="74" s="1"/>
  <c r="BP3" i="74"/>
  <c r="BQ3" i="74" s="1"/>
  <c r="BR3" i="74" s="1"/>
  <c r="BS3" i="74" s="1"/>
  <c r="BT3" i="74" s="1"/>
  <c r="BU3" i="74" s="1"/>
  <c r="BV3" i="74" s="1"/>
  <c r="BW3" i="74" s="1"/>
  <c r="BX3" i="74" s="1"/>
  <c r="BY3" i="74" s="1"/>
  <c r="BZ3" i="74" s="1"/>
  <c r="CA3" i="74" s="1"/>
  <c r="CB3" i="74" s="1"/>
  <c r="CC3" i="74" s="1"/>
  <c r="CD3" i="74" s="1"/>
  <c r="CE3" i="74" s="1"/>
  <c r="CF3" i="74" s="1"/>
  <c r="CG3" i="74" s="1"/>
  <c r="CH3" i="74" s="1"/>
  <c r="CI3" i="74" s="1"/>
  <c r="CJ3" i="74" s="1"/>
  <c r="CK3" i="74" s="1"/>
  <c r="CL3" i="74" s="1"/>
  <c r="CM3" i="74" s="1"/>
  <c r="CN3" i="74" s="1"/>
  <c r="CO3" i="74" s="1"/>
  <c r="CP3" i="74" s="1"/>
  <c r="AK3" i="74"/>
  <c r="AL3" i="74" s="1"/>
  <c r="AM3" i="74" s="1"/>
  <c r="AN3" i="74" s="1"/>
  <c r="AO3" i="74" s="1"/>
  <c r="AP3" i="74" s="1"/>
  <c r="AQ3" i="74" s="1"/>
  <c r="AR3" i="74" s="1"/>
  <c r="AS3" i="74" s="1"/>
  <c r="AT3" i="74" s="1"/>
  <c r="AU3" i="74" s="1"/>
  <c r="AV3" i="74" s="1"/>
  <c r="AW3" i="74" s="1"/>
  <c r="AX3" i="74" s="1"/>
  <c r="AY3" i="74" s="1"/>
  <c r="AZ3" i="74" s="1"/>
  <c r="BA3" i="74" s="1"/>
  <c r="BB3" i="74" s="1"/>
  <c r="BC3" i="74" s="1"/>
  <c r="BD3" i="74" s="1"/>
  <c r="BE3" i="74" s="1"/>
  <c r="BF3" i="74" s="1"/>
  <c r="BG3" i="74" s="1"/>
  <c r="BH3" i="74" s="1"/>
  <c r="BI3" i="74" s="1"/>
  <c r="BJ3" i="74" s="1"/>
  <c r="BK3" i="74" s="1"/>
  <c r="BL3" i="74" s="1"/>
  <c r="BM3" i="74" s="1"/>
  <c r="BN3" i="74" s="1"/>
  <c r="F3" i="74"/>
  <c r="G3" i="74" s="1"/>
  <c r="H3" i="74" s="1"/>
  <c r="I3" i="74" s="1"/>
  <c r="J3" i="74" s="1"/>
  <c r="K3" i="74" s="1"/>
  <c r="L3" i="74" s="1"/>
  <c r="M3" i="74" s="1"/>
  <c r="N3" i="74" s="1"/>
  <c r="O3" i="74" s="1"/>
  <c r="P3" i="74" s="1"/>
  <c r="Q3" i="74" s="1"/>
  <c r="R3" i="74" s="1"/>
  <c r="S3" i="74" s="1"/>
  <c r="T3" i="74" s="1"/>
  <c r="U3" i="74" s="1"/>
  <c r="V3" i="74" s="1"/>
  <c r="W3" i="74" s="1"/>
  <c r="X3" i="74" s="1"/>
  <c r="Y3" i="74" s="1"/>
  <c r="Z3" i="74" s="1"/>
  <c r="AA3" i="74" s="1"/>
  <c r="AB3" i="74" s="1"/>
  <c r="AC3" i="74" s="1"/>
  <c r="AD3" i="74" s="1"/>
  <c r="AE3" i="74" s="1"/>
  <c r="AF3" i="74" s="1"/>
  <c r="AG3" i="74" s="1"/>
  <c r="AH3" i="74" s="1"/>
  <c r="AI3" i="74" s="1"/>
  <c r="DC1" i="74"/>
  <c r="DM40" i="74" s="1"/>
  <c r="CA1" i="74"/>
  <c r="CH40" i="74" s="1"/>
  <c r="AV1" i="74"/>
  <c r="BF40" i="74" s="1"/>
  <c r="Q1" i="74"/>
  <c r="AA40" i="74" s="1"/>
  <c r="FQ46" i="72"/>
  <c r="FQ47" i="72"/>
  <c r="FQ48" i="72"/>
  <c r="FQ49" i="72"/>
  <c r="FQ50" i="72"/>
  <c r="FQ51" i="72"/>
  <c r="FQ52" i="72"/>
  <c r="FQ53" i="72"/>
  <c r="FQ54" i="72"/>
  <c r="FQ55" i="72"/>
  <c r="FQ56" i="72"/>
  <c r="FQ57" i="72"/>
  <c r="FQ58" i="72"/>
  <c r="FQ59" i="72"/>
  <c r="FQ60" i="72"/>
  <c r="FQ45" i="72"/>
  <c r="FR46" i="72"/>
  <c r="FS46" i="72"/>
  <c r="FT46" i="72"/>
  <c r="FU46" i="72"/>
  <c r="FV46" i="72"/>
  <c r="FW46" i="72"/>
  <c r="FX46" i="72"/>
  <c r="FY46" i="72"/>
  <c r="FZ46" i="72"/>
  <c r="FR47" i="72"/>
  <c r="FS47" i="72"/>
  <c r="FT47" i="72"/>
  <c r="FU47" i="72"/>
  <c r="FV47" i="72"/>
  <c r="FW47" i="72"/>
  <c r="FX47" i="72"/>
  <c r="FY47" i="72"/>
  <c r="FZ47" i="72"/>
  <c r="FR48" i="72"/>
  <c r="FS48" i="72"/>
  <c r="FT48" i="72"/>
  <c r="FU48" i="72"/>
  <c r="FV48" i="72"/>
  <c r="FW48" i="72"/>
  <c r="FX48" i="72"/>
  <c r="FY48" i="72"/>
  <c r="FZ48" i="72"/>
  <c r="FR49" i="72"/>
  <c r="FS49" i="72"/>
  <c r="FT49" i="72"/>
  <c r="FU49" i="72"/>
  <c r="FV49" i="72"/>
  <c r="FW49" i="72"/>
  <c r="FX49" i="72"/>
  <c r="FY49" i="72"/>
  <c r="FZ49" i="72"/>
  <c r="FR50" i="72"/>
  <c r="FS50" i="72"/>
  <c r="FT50" i="72"/>
  <c r="FU50" i="72"/>
  <c r="FV50" i="72"/>
  <c r="FW50" i="72"/>
  <c r="FX50" i="72"/>
  <c r="FY50" i="72"/>
  <c r="FZ50" i="72"/>
  <c r="FR51" i="72"/>
  <c r="FS51" i="72"/>
  <c r="FT51" i="72"/>
  <c r="FU51" i="72"/>
  <c r="FV51" i="72"/>
  <c r="FW51" i="72"/>
  <c r="FX51" i="72"/>
  <c r="FY51" i="72"/>
  <c r="FZ51" i="72"/>
  <c r="FR52" i="72"/>
  <c r="FS52" i="72"/>
  <c r="FT52" i="72"/>
  <c r="FU52" i="72"/>
  <c r="FV52" i="72"/>
  <c r="FW52" i="72"/>
  <c r="FX52" i="72"/>
  <c r="FY52" i="72"/>
  <c r="FZ52" i="72"/>
  <c r="FR53" i="72"/>
  <c r="FS53" i="72"/>
  <c r="FT53" i="72"/>
  <c r="FU53" i="72"/>
  <c r="FV53" i="72"/>
  <c r="FW53" i="72"/>
  <c r="FX53" i="72"/>
  <c r="FY53" i="72"/>
  <c r="FZ53" i="72"/>
  <c r="FR54" i="72"/>
  <c r="FS54" i="72"/>
  <c r="FT54" i="72"/>
  <c r="FU54" i="72"/>
  <c r="FV54" i="72"/>
  <c r="FW54" i="72"/>
  <c r="FX54" i="72"/>
  <c r="FY54" i="72"/>
  <c r="FZ54" i="72"/>
  <c r="FR55" i="72"/>
  <c r="FS55" i="72"/>
  <c r="FT55" i="72"/>
  <c r="FU55" i="72"/>
  <c r="FV55" i="72"/>
  <c r="FW55" i="72"/>
  <c r="FX55" i="72"/>
  <c r="FY55" i="72"/>
  <c r="FZ55" i="72"/>
  <c r="FR56" i="72"/>
  <c r="FS56" i="72"/>
  <c r="FT56" i="72"/>
  <c r="FU56" i="72"/>
  <c r="FV56" i="72"/>
  <c r="FW56" i="72"/>
  <c r="FX56" i="72"/>
  <c r="FY56" i="72"/>
  <c r="FZ56" i="72"/>
  <c r="FR57" i="72"/>
  <c r="FS57" i="72"/>
  <c r="FT57" i="72"/>
  <c r="FU57" i="72"/>
  <c r="FV57" i="72"/>
  <c r="FW57" i="72"/>
  <c r="FX57" i="72"/>
  <c r="FY57" i="72"/>
  <c r="FZ57" i="72"/>
  <c r="FR58" i="72"/>
  <c r="FS58" i="72"/>
  <c r="FT58" i="72"/>
  <c r="FU58" i="72"/>
  <c r="FV58" i="72"/>
  <c r="FW58" i="72"/>
  <c r="FX58" i="72"/>
  <c r="FY58" i="72"/>
  <c r="FZ58" i="72"/>
  <c r="FR59" i="72"/>
  <c r="FS59" i="72"/>
  <c r="FT59" i="72"/>
  <c r="FU59" i="72"/>
  <c r="FV59" i="72"/>
  <c r="FW59" i="72"/>
  <c r="FX59" i="72"/>
  <c r="FY59" i="72"/>
  <c r="FZ59" i="72"/>
  <c r="FR60" i="72"/>
  <c r="FS60" i="72"/>
  <c r="FT60" i="72"/>
  <c r="FU60" i="72"/>
  <c r="FV60" i="72"/>
  <c r="FW60" i="72"/>
  <c r="FX60" i="72"/>
  <c r="FY60" i="72"/>
  <c r="FZ60" i="72"/>
  <c r="FN46" i="72"/>
  <c r="FN47" i="72"/>
  <c r="FN48" i="72"/>
  <c r="FN49" i="72"/>
  <c r="FN50" i="72"/>
  <c r="FN51" i="72"/>
  <c r="FN52" i="72"/>
  <c r="FN53" i="72"/>
  <c r="FN54" i="72"/>
  <c r="FN55" i="72"/>
  <c r="FN56" i="72"/>
  <c r="FN57" i="72"/>
  <c r="FN58" i="72"/>
  <c r="FN59" i="72"/>
  <c r="FN60" i="72"/>
  <c r="FN45" i="72"/>
  <c r="FR45" i="72"/>
  <c r="C6" i="72"/>
  <c r="C7" i="72"/>
  <c r="C8" i="72"/>
  <c r="C9" i="72"/>
  <c r="C10" i="72"/>
  <c r="C11" i="72"/>
  <c r="C12" i="72"/>
  <c r="C13" i="72"/>
  <c r="C14" i="72"/>
  <c r="C15" i="72"/>
  <c r="C16" i="72"/>
  <c r="C17" i="72"/>
  <c r="C18" i="72"/>
  <c r="C19" i="72"/>
  <c r="C20" i="72"/>
  <c r="Y60" i="72"/>
  <c r="Y59" i="72"/>
  <c r="Z46" i="72"/>
  <c r="AA46" i="72"/>
  <c r="AB46" i="72"/>
  <c r="AC46" i="72"/>
  <c r="AD46" i="72"/>
  <c r="AE46" i="72"/>
  <c r="AF46" i="72"/>
  <c r="AG46" i="72"/>
  <c r="AH46" i="72"/>
  <c r="Z47" i="72"/>
  <c r="AA47" i="72"/>
  <c r="AB47" i="72"/>
  <c r="AH47" i="72" s="1"/>
  <c r="AC47" i="72"/>
  <c r="AD47" i="72"/>
  <c r="AE47" i="72"/>
  <c r="AF47" i="72"/>
  <c r="AG47" i="72"/>
  <c r="Z48" i="72"/>
  <c r="AA48" i="72"/>
  <c r="AB48" i="72"/>
  <c r="AH48" i="72" s="1"/>
  <c r="AC48" i="72"/>
  <c r="AD48" i="72"/>
  <c r="AE48" i="72"/>
  <c r="AF48" i="72"/>
  <c r="AG48" i="72"/>
  <c r="Z49" i="72"/>
  <c r="AA49" i="72"/>
  <c r="AB49" i="72"/>
  <c r="AC49" i="72"/>
  <c r="AD49" i="72"/>
  <c r="AE49" i="72"/>
  <c r="AF49" i="72"/>
  <c r="AG49" i="72"/>
  <c r="AH49" i="72"/>
  <c r="Z50" i="72"/>
  <c r="AA50" i="72"/>
  <c r="AB50" i="72"/>
  <c r="AC50" i="72"/>
  <c r="AD50" i="72"/>
  <c r="AE50" i="72"/>
  <c r="AF50" i="72"/>
  <c r="AG50" i="72"/>
  <c r="AH50" i="72"/>
  <c r="Z51" i="72"/>
  <c r="AA51" i="72"/>
  <c r="AB51" i="72"/>
  <c r="AH51" i="72" s="1"/>
  <c r="AC51" i="72"/>
  <c r="AD51" i="72"/>
  <c r="AE51" i="72"/>
  <c r="AF51" i="72"/>
  <c r="AG51" i="72"/>
  <c r="Z52" i="72"/>
  <c r="AA52" i="72"/>
  <c r="AB52" i="72"/>
  <c r="AH52" i="72" s="1"/>
  <c r="AC52" i="72"/>
  <c r="AD52" i="72"/>
  <c r="AE52" i="72"/>
  <c r="AF52" i="72"/>
  <c r="AG52" i="72"/>
  <c r="Z53" i="72"/>
  <c r="AA53" i="72"/>
  <c r="AB53" i="72"/>
  <c r="AC53" i="72"/>
  <c r="AD53" i="72"/>
  <c r="AE53" i="72"/>
  <c r="AF53" i="72"/>
  <c r="AG53" i="72"/>
  <c r="Z54" i="72"/>
  <c r="AA54" i="72"/>
  <c r="AB54" i="72"/>
  <c r="AC54" i="72"/>
  <c r="AD54" i="72"/>
  <c r="AE54" i="72"/>
  <c r="AF54" i="72"/>
  <c r="AG54" i="72"/>
  <c r="AH54" i="72"/>
  <c r="Z55" i="72"/>
  <c r="AA55" i="72"/>
  <c r="AB55" i="72"/>
  <c r="AH55" i="72" s="1"/>
  <c r="AC55" i="72"/>
  <c r="AD55" i="72"/>
  <c r="AE55" i="72"/>
  <c r="AF55" i="72"/>
  <c r="AG55" i="72"/>
  <c r="Z56" i="72"/>
  <c r="AA56" i="72"/>
  <c r="AB56" i="72"/>
  <c r="AH56" i="72" s="1"/>
  <c r="AC56" i="72"/>
  <c r="AD56" i="72"/>
  <c r="AE56" i="72"/>
  <c r="AF56" i="72"/>
  <c r="AG56" i="72"/>
  <c r="Z57" i="72"/>
  <c r="AA57" i="72"/>
  <c r="AB57" i="72"/>
  <c r="AC57" i="72"/>
  <c r="AD57" i="72"/>
  <c r="AE57" i="72"/>
  <c r="AF57" i="72"/>
  <c r="AG57" i="72"/>
  <c r="Z58" i="72"/>
  <c r="AA58" i="72"/>
  <c r="AB58" i="72"/>
  <c r="AC58" i="72"/>
  <c r="AD58" i="72"/>
  <c r="AE58" i="72"/>
  <c r="AF58" i="72"/>
  <c r="AG58" i="72"/>
  <c r="AH58" i="72"/>
  <c r="Z59" i="72"/>
  <c r="AA59" i="72"/>
  <c r="AB59" i="72"/>
  <c r="AH59" i="72" s="1"/>
  <c r="AC59" i="72"/>
  <c r="AD59" i="72"/>
  <c r="AE59" i="72"/>
  <c r="AF59" i="72"/>
  <c r="AG59" i="72"/>
  <c r="Z60" i="72"/>
  <c r="AA60" i="72"/>
  <c r="AB60" i="72"/>
  <c r="AH60" i="72" s="1"/>
  <c r="AC60" i="72"/>
  <c r="AD60" i="72"/>
  <c r="AE60" i="72"/>
  <c r="AF60" i="72"/>
  <c r="AG60" i="72"/>
  <c r="BD60" i="72"/>
  <c r="BD59" i="72"/>
  <c r="DL46" i="72"/>
  <c r="DM46" i="72"/>
  <c r="DN46" i="72"/>
  <c r="DO46" i="72"/>
  <c r="DP46" i="72"/>
  <c r="DQ46" i="72"/>
  <c r="DR46" i="72"/>
  <c r="DS46" i="72"/>
  <c r="DT46" i="72"/>
  <c r="DL47" i="72"/>
  <c r="DM47" i="72"/>
  <c r="DN47" i="72"/>
  <c r="DO47" i="72"/>
  <c r="DP47" i="72"/>
  <c r="DQ47" i="72"/>
  <c r="DR47" i="72"/>
  <c r="DS47" i="72"/>
  <c r="DT47" i="72"/>
  <c r="DL48" i="72"/>
  <c r="DM48" i="72"/>
  <c r="DN48" i="72"/>
  <c r="DO48" i="72"/>
  <c r="DP48" i="72"/>
  <c r="DQ48" i="72"/>
  <c r="DR48" i="72"/>
  <c r="DS48" i="72"/>
  <c r="DT48" i="72"/>
  <c r="DL49" i="72"/>
  <c r="DM49" i="72"/>
  <c r="DN49" i="72"/>
  <c r="DT49" i="72" s="1"/>
  <c r="DO49" i="72"/>
  <c r="DP49" i="72"/>
  <c r="DQ49" i="72"/>
  <c r="DR49" i="72"/>
  <c r="DS49" i="72"/>
  <c r="DL50" i="72"/>
  <c r="DM50" i="72"/>
  <c r="DN50" i="72"/>
  <c r="DO50" i="72"/>
  <c r="DP50" i="72"/>
  <c r="DQ50" i="72"/>
  <c r="DR50" i="72"/>
  <c r="DS50" i="72"/>
  <c r="DT50" i="72"/>
  <c r="DL51" i="72"/>
  <c r="DM51" i="72"/>
  <c r="DN51" i="72"/>
  <c r="DO51" i="72"/>
  <c r="DP51" i="72"/>
  <c r="DQ51" i="72"/>
  <c r="DR51" i="72"/>
  <c r="DS51" i="72"/>
  <c r="DT51" i="72"/>
  <c r="DL52" i="72"/>
  <c r="DM52" i="72"/>
  <c r="DN52" i="72"/>
  <c r="DO52" i="72"/>
  <c r="DP52" i="72"/>
  <c r="DQ52" i="72"/>
  <c r="DR52" i="72"/>
  <c r="DS52" i="72"/>
  <c r="DT52" i="72"/>
  <c r="DL53" i="72"/>
  <c r="DM53" i="72"/>
  <c r="DN53" i="72"/>
  <c r="DT53" i="72" s="1"/>
  <c r="DO53" i="72"/>
  <c r="DP53" i="72"/>
  <c r="DQ53" i="72"/>
  <c r="DR53" i="72"/>
  <c r="DS53" i="72"/>
  <c r="DL54" i="72"/>
  <c r="DM54" i="72"/>
  <c r="DN54" i="72"/>
  <c r="DO54" i="72"/>
  <c r="DP54" i="72"/>
  <c r="DQ54" i="72"/>
  <c r="DR54" i="72"/>
  <c r="DS54" i="72"/>
  <c r="DT54" i="72"/>
  <c r="DL55" i="72"/>
  <c r="DM55" i="72"/>
  <c r="DN55" i="72"/>
  <c r="DO55" i="72"/>
  <c r="DP55" i="72"/>
  <c r="DQ55" i="72"/>
  <c r="DR55" i="72"/>
  <c r="DS55" i="72"/>
  <c r="DT55" i="72"/>
  <c r="DL56" i="72"/>
  <c r="DM56" i="72"/>
  <c r="DN56" i="72"/>
  <c r="DO56" i="72"/>
  <c r="DP56" i="72"/>
  <c r="DQ56" i="72"/>
  <c r="DR56" i="72"/>
  <c r="DS56" i="72"/>
  <c r="DT56" i="72"/>
  <c r="DL57" i="72"/>
  <c r="DM57" i="72"/>
  <c r="DN57" i="72"/>
  <c r="DT57" i="72" s="1"/>
  <c r="DO57" i="72"/>
  <c r="DP57" i="72"/>
  <c r="DQ57" i="72"/>
  <c r="DR57" i="72"/>
  <c r="DS57" i="72"/>
  <c r="DL58" i="72"/>
  <c r="DM58" i="72"/>
  <c r="DN58" i="72"/>
  <c r="DT58" i="72" s="1"/>
  <c r="DO58" i="72"/>
  <c r="DP58" i="72"/>
  <c r="DQ58" i="72"/>
  <c r="DR58" i="72"/>
  <c r="DS58" i="72"/>
  <c r="DK59" i="72"/>
  <c r="DK60" i="72"/>
  <c r="DL59" i="72"/>
  <c r="DM59" i="72"/>
  <c r="DN59" i="72"/>
  <c r="DT59" i="72" s="1"/>
  <c r="DO59" i="72"/>
  <c r="DP59" i="72"/>
  <c r="DQ59" i="72"/>
  <c r="DR59" i="72"/>
  <c r="DS59" i="72"/>
  <c r="DL60" i="72"/>
  <c r="DM60" i="72"/>
  <c r="DN60" i="72"/>
  <c r="DT60" i="72" s="1"/>
  <c r="DO60" i="72"/>
  <c r="DP60" i="72"/>
  <c r="DQ60" i="72"/>
  <c r="DR60" i="72"/>
  <c r="DS60" i="72"/>
  <c r="ON5" i="72"/>
  <c r="OO5" i="72" s="1"/>
  <c r="NP46" i="72"/>
  <c r="NQ46" i="72"/>
  <c r="NR46" i="72"/>
  <c r="NS46" i="72"/>
  <c r="NT46" i="72"/>
  <c r="NU46" i="72"/>
  <c r="NV46" i="72"/>
  <c r="NW46" i="72"/>
  <c r="NX46" i="72"/>
  <c r="NY46" i="72"/>
  <c r="NP47" i="72"/>
  <c r="NQ47" i="72"/>
  <c r="NR47" i="72"/>
  <c r="NS47" i="72"/>
  <c r="NT47" i="72"/>
  <c r="NU47" i="72"/>
  <c r="NV47" i="72"/>
  <c r="NW47" i="72"/>
  <c r="NX47" i="72"/>
  <c r="NY47" i="72"/>
  <c r="NP48" i="72"/>
  <c r="NQ48" i="72"/>
  <c r="NR48" i="72"/>
  <c r="NS48" i="72"/>
  <c r="NT48" i="72"/>
  <c r="NU48" i="72"/>
  <c r="NV48" i="72"/>
  <c r="NW48" i="72"/>
  <c r="NX48" i="72"/>
  <c r="NY48" i="72"/>
  <c r="NP49" i="72"/>
  <c r="NQ49" i="72"/>
  <c r="NR49" i="72"/>
  <c r="NS49" i="72"/>
  <c r="NT49" i="72"/>
  <c r="NU49" i="72"/>
  <c r="NV49" i="72"/>
  <c r="NW49" i="72"/>
  <c r="NX49" i="72"/>
  <c r="NY49" i="72"/>
  <c r="NP50" i="72"/>
  <c r="NQ50" i="72"/>
  <c r="NR50" i="72"/>
  <c r="NS50" i="72"/>
  <c r="NT50" i="72"/>
  <c r="NU50" i="72"/>
  <c r="NV50" i="72"/>
  <c r="NW50" i="72"/>
  <c r="NX50" i="72"/>
  <c r="NY50" i="72"/>
  <c r="NP51" i="72"/>
  <c r="NQ51" i="72"/>
  <c r="NR51" i="72"/>
  <c r="NS51" i="72"/>
  <c r="NT51" i="72"/>
  <c r="NU51" i="72"/>
  <c r="NV51" i="72"/>
  <c r="NW51" i="72"/>
  <c r="NX51" i="72"/>
  <c r="NY51" i="72"/>
  <c r="NP52" i="72"/>
  <c r="NQ52" i="72"/>
  <c r="NR52" i="72"/>
  <c r="NS52" i="72"/>
  <c r="NT52" i="72"/>
  <c r="NU52" i="72"/>
  <c r="NV52" i="72"/>
  <c r="NW52" i="72"/>
  <c r="NX52" i="72"/>
  <c r="NY52" i="72"/>
  <c r="NP53" i="72"/>
  <c r="NQ53" i="72"/>
  <c r="NR53" i="72"/>
  <c r="NS53" i="72"/>
  <c r="NT53" i="72"/>
  <c r="NU53" i="72"/>
  <c r="NV53" i="72"/>
  <c r="NW53" i="72"/>
  <c r="NX53" i="72"/>
  <c r="NY53" i="72"/>
  <c r="NP54" i="72"/>
  <c r="NQ54" i="72"/>
  <c r="NR54" i="72"/>
  <c r="NS54" i="72"/>
  <c r="NT54" i="72"/>
  <c r="NU54" i="72"/>
  <c r="NV54" i="72"/>
  <c r="NW54" i="72"/>
  <c r="NX54" i="72"/>
  <c r="NY54" i="72"/>
  <c r="NP55" i="72"/>
  <c r="NQ55" i="72"/>
  <c r="NR55" i="72"/>
  <c r="NS55" i="72"/>
  <c r="NT55" i="72"/>
  <c r="NU55" i="72"/>
  <c r="NV55" i="72"/>
  <c r="NW55" i="72"/>
  <c r="NX55" i="72"/>
  <c r="NY55" i="72"/>
  <c r="NP56" i="72"/>
  <c r="NQ56" i="72"/>
  <c r="NR56" i="72"/>
  <c r="NS56" i="72"/>
  <c r="NT56" i="72"/>
  <c r="NU56" i="72"/>
  <c r="NV56" i="72"/>
  <c r="NW56" i="72"/>
  <c r="NX56" i="72"/>
  <c r="NY56" i="72"/>
  <c r="NP57" i="72"/>
  <c r="NQ57" i="72"/>
  <c r="NR57" i="72"/>
  <c r="NS57" i="72"/>
  <c r="NT57" i="72"/>
  <c r="NU57" i="72"/>
  <c r="NV57" i="72"/>
  <c r="NW57" i="72"/>
  <c r="NX57" i="72"/>
  <c r="NY57" i="72"/>
  <c r="NP58" i="72"/>
  <c r="NQ58" i="72"/>
  <c r="NR58" i="72"/>
  <c r="NS58" i="72"/>
  <c r="NT58" i="72"/>
  <c r="NU58" i="72"/>
  <c r="NV58" i="72"/>
  <c r="NW58" i="72"/>
  <c r="NX58" i="72"/>
  <c r="NY58" i="72"/>
  <c r="NP59" i="72"/>
  <c r="NQ59" i="72"/>
  <c r="NR59" i="72"/>
  <c r="NS59" i="72"/>
  <c r="NT59" i="72"/>
  <c r="NU59" i="72"/>
  <c r="NV59" i="72"/>
  <c r="NW59" i="72"/>
  <c r="NX59" i="72"/>
  <c r="NY59" i="72"/>
  <c r="NP60" i="72"/>
  <c r="NQ60" i="72"/>
  <c r="NR60" i="72"/>
  <c r="NS60" i="72"/>
  <c r="NT60" i="72"/>
  <c r="NU60" i="72"/>
  <c r="NV60" i="72"/>
  <c r="NW60" i="72"/>
  <c r="NX60" i="72"/>
  <c r="NY60" i="72"/>
  <c r="MM46" i="72"/>
  <c r="MN46" i="72"/>
  <c r="MO46" i="72"/>
  <c r="MP46" i="72"/>
  <c r="MQ46" i="72"/>
  <c r="MR46" i="72"/>
  <c r="MS46" i="72"/>
  <c r="MT46" i="72"/>
  <c r="MU46" i="72"/>
  <c r="MV46" i="72"/>
  <c r="MM47" i="72"/>
  <c r="MN47" i="72"/>
  <c r="MO47" i="72"/>
  <c r="MP47" i="72"/>
  <c r="MQ47" i="72"/>
  <c r="MR47" i="72"/>
  <c r="MS47" i="72"/>
  <c r="MT47" i="72"/>
  <c r="MU47" i="72"/>
  <c r="MV47" i="72"/>
  <c r="MM48" i="72"/>
  <c r="MN48" i="72"/>
  <c r="MO48" i="72"/>
  <c r="MP48" i="72"/>
  <c r="MQ48" i="72"/>
  <c r="MR48" i="72"/>
  <c r="MS48" i="72"/>
  <c r="MT48" i="72"/>
  <c r="MU48" i="72"/>
  <c r="MV48" i="72"/>
  <c r="MM49" i="72"/>
  <c r="MN49" i="72"/>
  <c r="MO49" i="72"/>
  <c r="MP49" i="72"/>
  <c r="MQ49" i="72"/>
  <c r="MR49" i="72"/>
  <c r="MS49" i="72"/>
  <c r="MT49" i="72"/>
  <c r="MU49" i="72"/>
  <c r="MV49" i="72"/>
  <c r="MM50" i="72"/>
  <c r="MN50" i="72"/>
  <c r="MO50" i="72"/>
  <c r="MP50" i="72"/>
  <c r="MQ50" i="72"/>
  <c r="MR50" i="72"/>
  <c r="MS50" i="72"/>
  <c r="MT50" i="72"/>
  <c r="MU50" i="72"/>
  <c r="MV50" i="72"/>
  <c r="MM51" i="72"/>
  <c r="MN51" i="72"/>
  <c r="MO51" i="72"/>
  <c r="MP51" i="72"/>
  <c r="MQ51" i="72"/>
  <c r="MR51" i="72"/>
  <c r="MS51" i="72"/>
  <c r="MT51" i="72"/>
  <c r="MU51" i="72"/>
  <c r="MV51" i="72"/>
  <c r="MM52" i="72"/>
  <c r="MN52" i="72"/>
  <c r="MO52" i="72"/>
  <c r="MP52" i="72"/>
  <c r="MQ52" i="72"/>
  <c r="MR52" i="72"/>
  <c r="MS52" i="72"/>
  <c r="MT52" i="72"/>
  <c r="MU52" i="72"/>
  <c r="MV52" i="72"/>
  <c r="MM53" i="72"/>
  <c r="MN53" i="72"/>
  <c r="MO53" i="72"/>
  <c r="MP53" i="72"/>
  <c r="MQ53" i="72"/>
  <c r="MR53" i="72"/>
  <c r="MS53" i="72"/>
  <c r="MT53" i="72"/>
  <c r="MU53" i="72"/>
  <c r="MV53" i="72"/>
  <c r="MM54" i="72"/>
  <c r="MN54" i="72"/>
  <c r="MO54" i="72"/>
  <c r="MP54" i="72"/>
  <c r="MQ54" i="72"/>
  <c r="MR54" i="72"/>
  <c r="MS54" i="72"/>
  <c r="MT54" i="72"/>
  <c r="MU54" i="72"/>
  <c r="MV54" i="72"/>
  <c r="MM55" i="72"/>
  <c r="MN55" i="72"/>
  <c r="MO55" i="72"/>
  <c r="MP55" i="72"/>
  <c r="MQ55" i="72"/>
  <c r="MR55" i="72"/>
  <c r="MS55" i="72"/>
  <c r="MT55" i="72"/>
  <c r="MU55" i="72"/>
  <c r="MV55" i="72"/>
  <c r="MM56" i="72"/>
  <c r="MN56" i="72"/>
  <c r="MO56" i="72"/>
  <c r="MP56" i="72"/>
  <c r="MQ56" i="72"/>
  <c r="MR56" i="72"/>
  <c r="MS56" i="72"/>
  <c r="MT56" i="72"/>
  <c r="MU56" i="72"/>
  <c r="MV56" i="72"/>
  <c r="MM57" i="72"/>
  <c r="MN57" i="72"/>
  <c r="MO57" i="72"/>
  <c r="MP57" i="72"/>
  <c r="MQ57" i="72"/>
  <c r="MR57" i="72"/>
  <c r="MS57" i="72"/>
  <c r="MT57" i="72"/>
  <c r="MU57" i="72"/>
  <c r="MV57" i="72"/>
  <c r="MM58" i="72"/>
  <c r="MN58" i="72"/>
  <c r="MO58" i="72"/>
  <c r="MP58" i="72"/>
  <c r="MQ58" i="72"/>
  <c r="MR58" i="72"/>
  <c r="MS58" i="72"/>
  <c r="MT58" i="72"/>
  <c r="MU58" i="72"/>
  <c r="MV58" i="72"/>
  <c r="MM59" i="72"/>
  <c r="MN59" i="72"/>
  <c r="MO59" i="72"/>
  <c r="MP59" i="72"/>
  <c r="MQ59" i="72"/>
  <c r="MR59" i="72"/>
  <c r="MS59" i="72"/>
  <c r="MT59" i="72"/>
  <c r="MU59" i="72"/>
  <c r="MV59" i="72"/>
  <c r="MM60" i="72"/>
  <c r="MN60" i="72"/>
  <c r="MO60" i="72"/>
  <c r="MP60" i="72"/>
  <c r="MQ60" i="72"/>
  <c r="MR60" i="72"/>
  <c r="MS60" i="72"/>
  <c r="MT60" i="72"/>
  <c r="MU60" i="72"/>
  <c r="MV60" i="72"/>
  <c r="LI46" i="72"/>
  <c r="LJ46" i="72"/>
  <c r="LK46" i="72"/>
  <c r="LL46" i="72"/>
  <c r="LM46" i="72"/>
  <c r="LN46" i="72"/>
  <c r="LO46" i="72"/>
  <c r="LP46" i="72"/>
  <c r="LQ46" i="72"/>
  <c r="LR46" i="72"/>
  <c r="LI47" i="72"/>
  <c r="LJ47" i="72"/>
  <c r="LK47" i="72"/>
  <c r="LL47" i="72"/>
  <c r="LM47" i="72"/>
  <c r="LN47" i="72"/>
  <c r="LO47" i="72"/>
  <c r="LP47" i="72"/>
  <c r="LQ47" i="72"/>
  <c r="LR47" i="72"/>
  <c r="LI48" i="72"/>
  <c r="LJ48" i="72"/>
  <c r="LK48" i="72"/>
  <c r="LL48" i="72"/>
  <c r="LM48" i="72"/>
  <c r="LN48" i="72"/>
  <c r="LO48" i="72"/>
  <c r="LP48" i="72"/>
  <c r="LQ48" i="72"/>
  <c r="LR48" i="72"/>
  <c r="LI49" i="72"/>
  <c r="LJ49" i="72"/>
  <c r="LK49" i="72"/>
  <c r="LL49" i="72"/>
  <c r="LM49" i="72"/>
  <c r="LN49" i="72"/>
  <c r="LO49" i="72"/>
  <c r="LP49" i="72"/>
  <c r="LQ49" i="72"/>
  <c r="LR49" i="72"/>
  <c r="LI50" i="72"/>
  <c r="LJ50" i="72"/>
  <c r="LK50" i="72"/>
  <c r="LL50" i="72"/>
  <c r="LM50" i="72"/>
  <c r="LN50" i="72"/>
  <c r="LO50" i="72"/>
  <c r="LP50" i="72"/>
  <c r="LQ50" i="72"/>
  <c r="LR50" i="72"/>
  <c r="LI51" i="72"/>
  <c r="LJ51" i="72"/>
  <c r="LK51" i="72"/>
  <c r="LL51" i="72"/>
  <c r="LM51" i="72"/>
  <c r="LN51" i="72"/>
  <c r="LO51" i="72"/>
  <c r="LP51" i="72"/>
  <c r="LQ51" i="72"/>
  <c r="LR51" i="72"/>
  <c r="LI52" i="72"/>
  <c r="LJ52" i="72"/>
  <c r="LK52" i="72"/>
  <c r="LL52" i="72"/>
  <c r="LM52" i="72"/>
  <c r="LN52" i="72"/>
  <c r="LO52" i="72"/>
  <c r="LP52" i="72"/>
  <c r="LQ52" i="72"/>
  <c r="LR52" i="72"/>
  <c r="LI53" i="72"/>
  <c r="LJ53" i="72"/>
  <c r="LK53" i="72"/>
  <c r="LL53" i="72"/>
  <c r="LM53" i="72"/>
  <c r="LN53" i="72"/>
  <c r="LO53" i="72"/>
  <c r="LP53" i="72"/>
  <c r="LQ53" i="72"/>
  <c r="LR53" i="72"/>
  <c r="LI54" i="72"/>
  <c r="LJ54" i="72"/>
  <c r="LK54" i="72"/>
  <c r="LL54" i="72"/>
  <c r="LM54" i="72"/>
  <c r="LN54" i="72"/>
  <c r="LO54" i="72"/>
  <c r="LP54" i="72"/>
  <c r="LQ54" i="72"/>
  <c r="LR54" i="72"/>
  <c r="LI55" i="72"/>
  <c r="LJ55" i="72"/>
  <c r="LK55" i="72"/>
  <c r="LL55" i="72"/>
  <c r="LM55" i="72"/>
  <c r="LN55" i="72"/>
  <c r="LO55" i="72"/>
  <c r="LP55" i="72"/>
  <c r="LQ55" i="72"/>
  <c r="LR55" i="72"/>
  <c r="LI56" i="72"/>
  <c r="LJ56" i="72"/>
  <c r="LK56" i="72"/>
  <c r="LL56" i="72"/>
  <c r="LM56" i="72"/>
  <c r="LN56" i="72"/>
  <c r="LO56" i="72"/>
  <c r="LP56" i="72"/>
  <c r="LQ56" i="72"/>
  <c r="LR56" i="72"/>
  <c r="LI57" i="72"/>
  <c r="LJ57" i="72"/>
  <c r="LK57" i="72"/>
  <c r="LL57" i="72"/>
  <c r="LM57" i="72"/>
  <c r="LN57" i="72"/>
  <c r="LO57" i="72"/>
  <c r="LP57" i="72"/>
  <c r="LQ57" i="72"/>
  <c r="LR57" i="72"/>
  <c r="LI58" i="72"/>
  <c r="LJ58" i="72"/>
  <c r="LK58" i="72"/>
  <c r="LL58" i="72"/>
  <c r="LM58" i="72"/>
  <c r="LN58" i="72"/>
  <c r="LO58" i="72"/>
  <c r="LP58" i="72"/>
  <c r="LQ58" i="72"/>
  <c r="LR58" i="72"/>
  <c r="LI59" i="72"/>
  <c r="LJ59" i="72"/>
  <c r="LK59" i="72"/>
  <c r="LL59" i="72"/>
  <c r="LM59" i="72"/>
  <c r="LN59" i="72"/>
  <c r="LO59" i="72"/>
  <c r="LP59" i="72"/>
  <c r="LQ59" i="72"/>
  <c r="LR59" i="72"/>
  <c r="LI60" i="72"/>
  <c r="LJ60" i="72"/>
  <c r="LK60" i="72"/>
  <c r="LL60" i="72"/>
  <c r="LM60" i="72"/>
  <c r="LN60" i="72"/>
  <c r="LO60" i="72"/>
  <c r="LP60" i="72"/>
  <c r="LQ60" i="72"/>
  <c r="LR60" i="72"/>
  <c r="KF46" i="72"/>
  <c r="KG46" i="72"/>
  <c r="KH46" i="72"/>
  <c r="KI46" i="72"/>
  <c r="KJ46" i="72"/>
  <c r="KK46" i="72"/>
  <c r="KL46" i="72"/>
  <c r="KM46" i="72"/>
  <c r="KN46" i="72"/>
  <c r="KO46" i="72"/>
  <c r="KF47" i="72"/>
  <c r="KG47" i="72"/>
  <c r="KH47" i="72"/>
  <c r="KI47" i="72"/>
  <c r="KJ47" i="72"/>
  <c r="KK47" i="72"/>
  <c r="KL47" i="72"/>
  <c r="KM47" i="72"/>
  <c r="KN47" i="72"/>
  <c r="KO47" i="72"/>
  <c r="KF48" i="72"/>
  <c r="KG48" i="72"/>
  <c r="KH48" i="72"/>
  <c r="KI48" i="72"/>
  <c r="KJ48" i="72"/>
  <c r="KK48" i="72"/>
  <c r="KL48" i="72"/>
  <c r="KM48" i="72"/>
  <c r="KN48" i="72"/>
  <c r="KO48" i="72"/>
  <c r="KF49" i="72"/>
  <c r="KG49" i="72"/>
  <c r="KH49" i="72"/>
  <c r="KI49" i="72"/>
  <c r="KJ49" i="72"/>
  <c r="KK49" i="72"/>
  <c r="KL49" i="72"/>
  <c r="KM49" i="72"/>
  <c r="KN49" i="72"/>
  <c r="KO49" i="72"/>
  <c r="KF50" i="72"/>
  <c r="KG50" i="72"/>
  <c r="KH50" i="72"/>
  <c r="KI50" i="72"/>
  <c r="KJ50" i="72"/>
  <c r="KK50" i="72"/>
  <c r="KL50" i="72"/>
  <c r="KM50" i="72"/>
  <c r="KN50" i="72"/>
  <c r="KO50" i="72"/>
  <c r="KF51" i="72"/>
  <c r="KG51" i="72"/>
  <c r="KH51" i="72"/>
  <c r="KI51" i="72"/>
  <c r="KJ51" i="72"/>
  <c r="KK51" i="72"/>
  <c r="KL51" i="72"/>
  <c r="KM51" i="72"/>
  <c r="KN51" i="72"/>
  <c r="KO51" i="72"/>
  <c r="KF52" i="72"/>
  <c r="KG52" i="72"/>
  <c r="KH52" i="72"/>
  <c r="KI52" i="72"/>
  <c r="KJ52" i="72"/>
  <c r="KK52" i="72"/>
  <c r="KL52" i="72"/>
  <c r="KM52" i="72"/>
  <c r="KN52" i="72"/>
  <c r="KO52" i="72"/>
  <c r="KF53" i="72"/>
  <c r="KG53" i="72"/>
  <c r="KH53" i="72"/>
  <c r="KI53" i="72"/>
  <c r="KJ53" i="72"/>
  <c r="KK53" i="72"/>
  <c r="KL53" i="72"/>
  <c r="KM53" i="72"/>
  <c r="KN53" i="72"/>
  <c r="KO53" i="72"/>
  <c r="KF54" i="72"/>
  <c r="KG54" i="72"/>
  <c r="KH54" i="72"/>
  <c r="KI54" i="72"/>
  <c r="KJ54" i="72"/>
  <c r="KK54" i="72"/>
  <c r="KL54" i="72"/>
  <c r="KM54" i="72"/>
  <c r="KN54" i="72"/>
  <c r="KF55" i="72"/>
  <c r="KG55" i="72"/>
  <c r="KH55" i="72"/>
  <c r="KI55" i="72"/>
  <c r="KJ55" i="72"/>
  <c r="KK55" i="72"/>
  <c r="KL55" i="72"/>
  <c r="KM55" i="72"/>
  <c r="KN55" i="72"/>
  <c r="KO55" i="72"/>
  <c r="KF56" i="72"/>
  <c r="KG56" i="72"/>
  <c r="KH56" i="72"/>
  <c r="KI56" i="72"/>
  <c r="KJ56" i="72"/>
  <c r="KK56" i="72"/>
  <c r="KL56" i="72"/>
  <c r="KM56" i="72"/>
  <c r="KN56" i="72"/>
  <c r="KO56" i="72"/>
  <c r="KF57" i="72"/>
  <c r="KG57" i="72"/>
  <c r="KH57" i="72"/>
  <c r="KI57" i="72"/>
  <c r="KJ57" i="72"/>
  <c r="KK57" i="72"/>
  <c r="KL57" i="72"/>
  <c r="KM57" i="72"/>
  <c r="KN57" i="72"/>
  <c r="KO57" i="72"/>
  <c r="KF58" i="72"/>
  <c r="KG58" i="72"/>
  <c r="KH58" i="72"/>
  <c r="KI58" i="72"/>
  <c r="KJ58" i="72"/>
  <c r="KK58" i="72"/>
  <c r="KL58" i="72"/>
  <c r="KM58" i="72"/>
  <c r="KN58" i="72"/>
  <c r="KO58" i="72"/>
  <c r="KF59" i="72"/>
  <c r="KG59" i="72"/>
  <c r="KH59" i="72"/>
  <c r="KI59" i="72"/>
  <c r="KJ59" i="72"/>
  <c r="KK59" i="72"/>
  <c r="KL59" i="72"/>
  <c r="KM59" i="72"/>
  <c r="KN59" i="72"/>
  <c r="KO59" i="72"/>
  <c r="KF60" i="72"/>
  <c r="KG60" i="72"/>
  <c r="KH60" i="72"/>
  <c r="KI60" i="72"/>
  <c r="KJ60" i="72"/>
  <c r="KK60" i="72"/>
  <c r="KL60" i="72"/>
  <c r="KM60" i="72"/>
  <c r="KN60" i="72"/>
  <c r="KO60" i="72"/>
  <c r="JB46" i="72"/>
  <c r="JC46" i="72"/>
  <c r="JD46" i="72"/>
  <c r="JE46" i="72"/>
  <c r="JF46" i="72"/>
  <c r="JG46" i="72"/>
  <c r="JH46" i="72"/>
  <c r="JI46" i="72"/>
  <c r="JJ46" i="72"/>
  <c r="JK46" i="72"/>
  <c r="JB47" i="72"/>
  <c r="JC47" i="72"/>
  <c r="JD47" i="72"/>
  <c r="JE47" i="72"/>
  <c r="JF47" i="72"/>
  <c r="JG47" i="72"/>
  <c r="JH47" i="72"/>
  <c r="JI47" i="72"/>
  <c r="JJ47" i="72"/>
  <c r="JK47" i="72"/>
  <c r="JB48" i="72"/>
  <c r="JC48" i="72"/>
  <c r="JD48" i="72"/>
  <c r="JE48" i="72"/>
  <c r="JF48" i="72"/>
  <c r="JG48" i="72"/>
  <c r="JH48" i="72"/>
  <c r="JI48" i="72"/>
  <c r="JJ48" i="72"/>
  <c r="JK48" i="72"/>
  <c r="JB49" i="72"/>
  <c r="JC49" i="72"/>
  <c r="JD49" i="72"/>
  <c r="JE49" i="72"/>
  <c r="JF49" i="72"/>
  <c r="JG49" i="72"/>
  <c r="JH49" i="72"/>
  <c r="JI49" i="72"/>
  <c r="JJ49" i="72"/>
  <c r="JK49" i="72"/>
  <c r="JB50" i="72"/>
  <c r="JC50" i="72"/>
  <c r="JD50" i="72"/>
  <c r="JE50" i="72"/>
  <c r="JF50" i="72"/>
  <c r="JG50" i="72"/>
  <c r="JH50" i="72"/>
  <c r="JI50" i="72"/>
  <c r="JJ50" i="72"/>
  <c r="JK50" i="72"/>
  <c r="JB51" i="72"/>
  <c r="JC51" i="72"/>
  <c r="JD51" i="72"/>
  <c r="JE51" i="72"/>
  <c r="JF51" i="72"/>
  <c r="JG51" i="72"/>
  <c r="JH51" i="72"/>
  <c r="JI51" i="72"/>
  <c r="JJ51" i="72"/>
  <c r="JK51" i="72"/>
  <c r="JB52" i="72"/>
  <c r="JC52" i="72"/>
  <c r="JD52" i="72"/>
  <c r="JE52" i="72"/>
  <c r="JF52" i="72"/>
  <c r="JG52" i="72"/>
  <c r="JH52" i="72"/>
  <c r="JI52" i="72"/>
  <c r="JJ52" i="72"/>
  <c r="JK52" i="72"/>
  <c r="JB53" i="72"/>
  <c r="JC53" i="72"/>
  <c r="JD53" i="72"/>
  <c r="JE53" i="72"/>
  <c r="JF53" i="72"/>
  <c r="JG53" i="72"/>
  <c r="JH53" i="72"/>
  <c r="JI53" i="72"/>
  <c r="JJ53" i="72"/>
  <c r="JK53" i="72"/>
  <c r="JB54" i="72"/>
  <c r="JC54" i="72"/>
  <c r="JD54" i="72"/>
  <c r="JE54" i="72"/>
  <c r="JF54" i="72"/>
  <c r="JG54" i="72"/>
  <c r="JH54" i="72"/>
  <c r="JI54" i="72"/>
  <c r="JJ54" i="72"/>
  <c r="JK54" i="72"/>
  <c r="JB55" i="72"/>
  <c r="JC55" i="72"/>
  <c r="JD55" i="72"/>
  <c r="JE55" i="72"/>
  <c r="JF55" i="72"/>
  <c r="JG55" i="72"/>
  <c r="JH55" i="72"/>
  <c r="JI55" i="72"/>
  <c r="JJ55" i="72"/>
  <c r="JK55" i="72"/>
  <c r="JB56" i="72"/>
  <c r="JC56" i="72"/>
  <c r="JD56" i="72"/>
  <c r="JE56" i="72"/>
  <c r="JF56" i="72"/>
  <c r="JG56" i="72"/>
  <c r="JH56" i="72"/>
  <c r="JI56" i="72"/>
  <c r="JJ56" i="72"/>
  <c r="JK56" i="72"/>
  <c r="JB57" i="72"/>
  <c r="JC57" i="72"/>
  <c r="JD57" i="72"/>
  <c r="JE57" i="72"/>
  <c r="JF57" i="72"/>
  <c r="JG57" i="72"/>
  <c r="JH57" i="72"/>
  <c r="JI57" i="72"/>
  <c r="JJ57" i="72"/>
  <c r="JK57" i="72"/>
  <c r="JB58" i="72"/>
  <c r="JC58" i="72"/>
  <c r="JD58" i="72"/>
  <c r="JE58" i="72"/>
  <c r="JF58" i="72"/>
  <c r="JG58" i="72"/>
  <c r="JH58" i="72"/>
  <c r="JI58" i="72"/>
  <c r="JJ58" i="72"/>
  <c r="JK58" i="72"/>
  <c r="JB59" i="72"/>
  <c r="JC59" i="72"/>
  <c r="JD59" i="72"/>
  <c r="JE59" i="72"/>
  <c r="JF59" i="72"/>
  <c r="JG59" i="72"/>
  <c r="JH59" i="72"/>
  <c r="JI59" i="72"/>
  <c r="JJ59" i="72"/>
  <c r="JK59" i="72"/>
  <c r="JB60" i="72"/>
  <c r="JC60" i="72"/>
  <c r="JD60" i="72"/>
  <c r="JE60" i="72"/>
  <c r="JF60" i="72"/>
  <c r="JG60" i="72"/>
  <c r="JH60" i="72"/>
  <c r="JI60" i="72"/>
  <c r="JJ60" i="72"/>
  <c r="JK60" i="72"/>
  <c r="HX46" i="72"/>
  <c r="HY46" i="72"/>
  <c r="HZ46" i="72"/>
  <c r="IA46" i="72"/>
  <c r="IB46" i="72"/>
  <c r="IC46" i="72"/>
  <c r="ID46" i="72"/>
  <c r="IE46" i="72"/>
  <c r="IF46" i="72"/>
  <c r="IG46" i="72"/>
  <c r="HX47" i="72"/>
  <c r="HY47" i="72"/>
  <c r="HZ47" i="72"/>
  <c r="IA47" i="72"/>
  <c r="IB47" i="72"/>
  <c r="IC47" i="72"/>
  <c r="ID47" i="72"/>
  <c r="IE47" i="72"/>
  <c r="IF47" i="72"/>
  <c r="IG47" i="72"/>
  <c r="HX48" i="72"/>
  <c r="HY48" i="72"/>
  <c r="HZ48" i="72"/>
  <c r="IA48" i="72"/>
  <c r="IB48" i="72"/>
  <c r="IC48" i="72"/>
  <c r="ID48" i="72"/>
  <c r="IE48" i="72"/>
  <c r="IF48" i="72"/>
  <c r="IG48" i="72"/>
  <c r="HX49" i="72"/>
  <c r="HY49" i="72"/>
  <c r="HZ49" i="72"/>
  <c r="IA49" i="72"/>
  <c r="IB49" i="72"/>
  <c r="IC49" i="72"/>
  <c r="ID49" i="72"/>
  <c r="IE49" i="72"/>
  <c r="IF49" i="72"/>
  <c r="IG49" i="72"/>
  <c r="HX50" i="72"/>
  <c r="HY50" i="72"/>
  <c r="HZ50" i="72"/>
  <c r="IA50" i="72"/>
  <c r="IB50" i="72"/>
  <c r="IC50" i="72"/>
  <c r="ID50" i="72"/>
  <c r="IE50" i="72"/>
  <c r="IF50" i="72"/>
  <c r="IG50" i="72"/>
  <c r="HX51" i="72"/>
  <c r="HY51" i="72"/>
  <c r="HZ51" i="72"/>
  <c r="IA51" i="72"/>
  <c r="IB51" i="72"/>
  <c r="IC51" i="72"/>
  <c r="ID51" i="72"/>
  <c r="IE51" i="72"/>
  <c r="IF51" i="72"/>
  <c r="IG51" i="72"/>
  <c r="HX52" i="72"/>
  <c r="HY52" i="72"/>
  <c r="HZ52" i="72"/>
  <c r="IA52" i="72"/>
  <c r="IB52" i="72"/>
  <c r="IC52" i="72"/>
  <c r="ID52" i="72"/>
  <c r="IE52" i="72"/>
  <c r="IF52" i="72"/>
  <c r="IG52" i="72"/>
  <c r="HX53" i="72"/>
  <c r="HY53" i="72"/>
  <c r="HZ53" i="72"/>
  <c r="IA53" i="72"/>
  <c r="IB53" i="72"/>
  <c r="IC53" i="72"/>
  <c r="ID53" i="72"/>
  <c r="IE53" i="72"/>
  <c r="IF53" i="72"/>
  <c r="IG53" i="72"/>
  <c r="HX54" i="72"/>
  <c r="HY54" i="72"/>
  <c r="HZ54" i="72"/>
  <c r="IA54" i="72"/>
  <c r="IB54" i="72"/>
  <c r="IC54" i="72"/>
  <c r="ID54" i="72"/>
  <c r="IE54" i="72"/>
  <c r="IF54" i="72"/>
  <c r="HX55" i="72"/>
  <c r="HY55" i="72"/>
  <c r="HZ55" i="72"/>
  <c r="IA55" i="72"/>
  <c r="IB55" i="72"/>
  <c r="IC55" i="72"/>
  <c r="ID55" i="72"/>
  <c r="IE55" i="72"/>
  <c r="IF55" i="72"/>
  <c r="IG55" i="72"/>
  <c r="HX56" i="72"/>
  <c r="HY56" i="72"/>
  <c r="HZ56" i="72"/>
  <c r="IA56" i="72"/>
  <c r="IB56" i="72"/>
  <c r="IC56" i="72"/>
  <c r="ID56" i="72"/>
  <c r="IE56" i="72"/>
  <c r="IF56" i="72"/>
  <c r="IG56" i="72"/>
  <c r="HX57" i="72"/>
  <c r="HY57" i="72"/>
  <c r="HZ57" i="72"/>
  <c r="IA57" i="72"/>
  <c r="IB57" i="72"/>
  <c r="IC57" i="72"/>
  <c r="ID57" i="72"/>
  <c r="IE57" i="72"/>
  <c r="IF57" i="72"/>
  <c r="IG57" i="72"/>
  <c r="HX58" i="72"/>
  <c r="HY58" i="72"/>
  <c r="HZ58" i="72"/>
  <c r="IA58" i="72"/>
  <c r="IB58" i="72"/>
  <c r="IC58" i="72"/>
  <c r="ID58" i="72"/>
  <c r="IE58" i="72"/>
  <c r="IF58" i="72"/>
  <c r="IG58" i="72"/>
  <c r="HX59" i="72"/>
  <c r="HY59" i="72"/>
  <c r="HZ59" i="72"/>
  <c r="IA59" i="72"/>
  <c r="IB59" i="72"/>
  <c r="IC59" i="72"/>
  <c r="ID59" i="72"/>
  <c r="IE59" i="72"/>
  <c r="IF59" i="72"/>
  <c r="IG59" i="72"/>
  <c r="HX60" i="72"/>
  <c r="HY60" i="72"/>
  <c r="HZ60" i="72"/>
  <c r="IA60" i="72"/>
  <c r="IB60" i="72"/>
  <c r="IC60" i="72"/>
  <c r="ID60" i="72"/>
  <c r="IE60" i="72"/>
  <c r="IF60" i="72"/>
  <c r="IG60" i="72"/>
  <c r="GU46" i="72"/>
  <c r="GV46" i="72"/>
  <c r="GW46" i="72"/>
  <c r="GX46" i="72"/>
  <c r="GY46" i="72"/>
  <c r="GZ46" i="72"/>
  <c r="HA46" i="72"/>
  <c r="HB46" i="72"/>
  <c r="HC46" i="72"/>
  <c r="HD46" i="72"/>
  <c r="GU47" i="72"/>
  <c r="GV47" i="72"/>
  <c r="GW47" i="72"/>
  <c r="GX47" i="72"/>
  <c r="GY47" i="72"/>
  <c r="GZ47" i="72"/>
  <c r="HA47" i="72"/>
  <c r="HB47" i="72"/>
  <c r="HC47" i="72"/>
  <c r="HD47" i="72"/>
  <c r="GU48" i="72"/>
  <c r="GV48" i="72"/>
  <c r="GW48" i="72"/>
  <c r="GX48" i="72"/>
  <c r="GY48" i="72"/>
  <c r="GZ48" i="72"/>
  <c r="HA48" i="72"/>
  <c r="HB48" i="72"/>
  <c r="HC48" i="72"/>
  <c r="HD48" i="72"/>
  <c r="GU49" i="72"/>
  <c r="GV49" i="72"/>
  <c r="GW49" i="72"/>
  <c r="GX49" i="72"/>
  <c r="GY49" i="72"/>
  <c r="GZ49" i="72"/>
  <c r="HA49" i="72"/>
  <c r="HB49" i="72"/>
  <c r="HC49" i="72"/>
  <c r="HD49" i="72"/>
  <c r="GU50" i="72"/>
  <c r="GV50" i="72"/>
  <c r="GW50" i="72"/>
  <c r="GX50" i="72"/>
  <c r="GY50" i="72"/>
  <c r="GZ50" i="72"/>
  <c r="HA50" i="72"/>
  <c r="HB50" i="72"/>
  <c r="HC50" i="72"/>
  <c r="HD50" i="72"/>
  <c r="GU51" i="72"/>
  <c r="GV51" i="72"/>
  <c r="GW51" i="72"/>
  <c r="GX51" i="72"/>
  <c r="GY51" i="72"/>
  <c r="GZ51" i="72"/>
  <c r="HA51" i="72"/>
  <c r="HB51" i="72"/>
  <c r="HC51" i="72"/>
  <c r="HD51" i="72"/>
  <c r="GU52" i="72"/>
  <c r="GV52" i="72"/>
  <c r="GW52" i="72"/>
  <c r="GX52" i="72"/>
  <c r="GY52" i="72"/>
  <c r="GZ52" i="72"/>
  <c r="HA52" i="72"/>
  <c r="HB52" i="72"/>
  <c r="HC52" i="72"/>
  <c r="HD52" i="72"/>
  <c r="GU53" i="72"/>
  <c r="GV53" i="72"/>
  <c r="GW53" i="72"/>
  <c r="GX53" i="72"/>
  <c r="GY53" i="72"/>
  <c r="GZ53" i="72"/>
  <c r="HA53" i="72"/>
  <c r="HB53" i="72"/>
  <c r="HC53" i="72"/>
  <c r="HD53" i="72"/>
  <c r="GU54" i="72"/>
  <c r="GV54" i="72"/>
  <c r="GW54" i="72"/>
  <c r="GX54" i="72"/>
  <c r="GY54" i="72"/>
  <c r="GZ54" i="72"/>
  <c r="HA54" i="72"/>
  <c r="HB54" i="72"/>
  <c r="HC54" i="72"/>
  <c r="HD54" i="72"/>
  <c r="GU55" i="72"/>
  <c r="GV55" i="72"/>
  <c r="GW55" i="72"/>
  <c r="GX55" i="72"/>
  <c r="GY55" i="72"/>
  <c r="GZ55" i="72"/>
  <c r="HA55" i="72"/>
  <c r="HB55" i="72"/>
  <c r="HC55" i="72"/>
  <c r="HD55" i="72"/>
  <c r="GU56" i="72"/>
  <c r="GV56" i="72"/>
  <c r="GW56" i="72"/>
  <c r="GX56" i="72"/>
  <c r="GY56" i="72"/>
  <c r="GZ56" i="72"/>
  <c r="HA56" i="72"/>
  <c r="HB56" i="72"/>
  <c r="HC56" i="72"/>
  <c r="HD56" i="72"/>
  <c r="GU57" i="72"/>
  <c r="GV57" i="72"/>
  <c r="GW57" i="72"/>
  <c r="GX57" i="72"/>
  <c r="GY57" i="72"/>
  <c r="GZ57" i="72"/>
  <c r="HA57" i="72"/>
  <c r="HB57" i="72"/>
  <c r="HC57" i="72"/>
  <c r="HD57" i="72"/>
  <c r="GU58" i="72"/>
  <c r="GV58" i="72"/>
  <c r="GW58" i="72"/>
  <c r="GX58" i="72"/>
  <c r="GY58" i="72"/>
  <c r="GZ58" i="72"/>
  <c r="HA58" i="72"/>
  <c r="HB58" i="72"/>
  <c r="HC58" i="72"/>
  <c r="HD58" i="72"/>
  <c r="GU59" i="72"/>
  <c r="GV59" i="72"/>
  <c r="GW59" i="72"/>
  <c r="GX59" i="72"/>
  <c r="GY59" i="72"/>
  <c r="GZ59" i="72"/>
  <c r="HA59" i="72"/>
  <c r="HB59" i="72"/>
  <c r="HC59" i="72"/>
  <c r="HD59" i="72"/>
  <c r="GU60" i="72"/>
  <c r="GV60" i="72"/>
  <c r="GW60" i="72"/>
  <c r="GX60" i="72"/>
  <c r="GY60" i="72"/>
  <c r="GZ60" i="72"/>
  <c r="HA60" i="72"/>
  <c r="HB60" i="72"/>
  <c r="HC60" i="72"/>
  <c r="HD60" i="72"/>
  <c r="HC45" i="72"/>
  <c r="EO46" i="72"/>
  <c r="EP46" i="72"/>
  <c r="EQ46" i="72"/>
  <c r="ER46" i="72"/>
  <c r="ES46" i="72"/>
  <c r="ET46" i="72"/>
  <c r="EU46" i="72"/>
  <c r="EV46" i="72"/>
  <c r="EO47" i="72"/>
  <c r="EP47" i="72"/>
  <c r="EQ47" i="72"/>
  <c r="ER47" i="72"/>
  <c r="ES47" i="72"/>
  <c r="ET47" i="72"/>
  <c r="EU47" i="72"/>
  <c r="EV47" i="72"/>
  <c r="EO48" i="72"/>
  <c r="EP48" i="72"/>
  <c r="EQ48" i="72"/>
  <c r="ER48" i="72"/>
  <c r="ES48" i="72"/>
  <c r="ET48" i="72"/>
  <c r="EU48" i="72"/>
  <c r="EV48" i="72"/>
  <c r="EO49" i="72"/>
  <c r="EP49" i="72"/>
  <c r="EQ49" i="72"/>
  <c r="EW49" i="72" s="1"/>
  <c r="ER49" i="72"/>
  <c r="ES49" i="72"/>
  <c r="ET49" i="72"/>
  <c r="EU49" i="72"/>
  <c r="EV49" i="72"/>
  <c r="EO50" i="72"/>
  <c r="EP50" i="72"/>
  <c r="EQ50" i="72"/>
  <c r="EW50" i="72" s="1"/>
  <c r="ER50" i="72"/>
  <c r="ES50" i="72"/>
  <c r="ET50" i="72"/>
  <c r="EU50" i="72"/>
  <c r="EV50" i="72"/>
  <c r="EO51" i="72"/>
  <c r="EP51" i="72"/>
  <c r="EQ51" i="72"/>
  <c r="ER51" i="72"/>
  <c r="ES51" i="72"/>
  <c r="ET51" i="72"/>
  <c r="EU51" i="72"/>
  <c r="EV51" i="72"/>
  <c r="EO52" i="72"/>
  <c r="EP52" i="72"/>
  <c r="EQ52" i="72"/>
  <c r="ER52" i="72"/>
  <c r="ES52" i="72"/>
  <c r="ET52" i="72"/>
  <c r="EU52" i="72"/>
  <c r="EV52" i="72"/>
  <c r="EO53" i="72"/>
  <c r="EP53" i="72"/>
  <c r="EQ53" i="72"/>
  <c r="ER53" i="72"/>
  <c r="ES53" i="72"/>
  <c r="ET53" i="72"/>
  <c r="EU53" i="72"/>
  <c r="EV53" i="72"/>
  <c r="EO54" i="72"/>
  <c r="EP54" i="72"/>
  <c r="EQ54" i="72"/>
  <c r="ER54" i="72"/>
  <c r="ES54" i="72"/>
  <c r="ET54" i="72"/>
  <c r="EU54" i="72"/>
  <c r="EV54" i="72"/>
  <c r="EO55" i="72"/>
  <c r="EP55" i="72"/>
  <c r="EQ55" i="72"/>
  <c r="ER55" i="72"/>
  <c r="ES55" i="72"/>
  <c r="ET55" i="72"/>
  <c r="EU55" i="72"/>
  <c r="EV55" i="72"/>
  <c r="EO56" i="72"/>
  <c r="EP56" i="72"/>
  <c r="EQ56" i="72"/>
  <c r="ER56" i="72"/>
  <c r="ES56" i="72"/>
  <c r="ET56" i="72"/>
  <c r="EU56" i="72"/>
  <c r="EV56" i="72"/>
  <c r="EO57" i="72"/>
  <c r="EP57" i="72"/>
  <c r="EQ57" i="72"/>
  <c r="EW57" i="72" s="1"/>
  <c r="ER57" i="72"/>
  <c r="ES57" i="72"/>
  <c r="ET57" i="72"/>
  <c r="EU57" i="72"/>
  <c r="EV57" i="72"/>
  <c r="EN58" i="72"/>
  <c r="EO58" i="72"/>
  <c r="EP58" i="72"/>
  <c r="EQ58" i="72"/>
  <c r="ER58" i="72"/>
  <c r="ES58" i="72"/>
  <c r="ET58" i="72"/>
  <c r="EU58" i="72"/>
  <c r="EV58" i="72"/>
  <c r="EN59" i="72"/>
  <c r="EO59" i="72"/>
  <c r="EP59" i="72"/>
  <c r="EQ59" i="72"/>
  <c r="ER59" i="72"/>
  <c r="ES59" i="72"/>
  <c r="ET59" i="72"/>
  <c r="EU59" i="72"/>
  <c r="EV59" i="72"/>
  <c r="EN60" i="72"/>
  <c r="EO60" i="72"/>
  <c r="EP60" i="72"/>
  <c r="EQ60" i="72"/>
  <c r="ER60" i="72"/>
  <c r="ES60" i="72"/>
  <c r="ET60" i="72"/>
  <c r="EU60" i="72"/>
  <c r="EV60" i="72"/>
  <c r="CF46" i="72"/>
  <c r="CG46" i="72"/>
  <c r="CH46" i="72"/>
  <c r="CI46" i="72"/>
  <c r="CJ46" i="72"/>
  <c r="CK46" i="72"/>
  <c r="CL46" i="72"/>
  <c r="CM46" i="72"/>
  <c r="CN46" i="72"/>
  <c r="CO46" i="72"/>
  <c r="CF47" i="72"/>
  <c r="CG47" i="72"/>
  <c r="CH47" i="72"/>
  <c r="CI47" i="72"/>
  <c r="CJ47" i="72"/>
  <c r="CK47" i="72"/>
  <c r="CL47" i="72"/>
  <c r="CM47" i="72"/>
  <c r="CN47" i="72"/>
  <c r="CO47" i="72"/>
  <c r="CF48" i="72"/>
  <c r="CG48" i="72"/>
  <c r="CH48" i="72"/>
  <c r="CI48" i="72"/>
  <c r="CJ48" i="72"/>
  <c r="CK48" i="72"/>
  <c r="CL48" i="72"/>
  <c r="CM48" i="72"/>
  <c r="CN48" i="72"/>
  <c r="CO48" i="72"/>
  <c r="CF49" i="72"/>
  <c r="CG49" i="72"/>
  <c r="CH49" i="72"/>
  <c r="CI49" i="72"/>
  <c r="CJ49" i="72"/>
  <c r="CK49" i="72"/>
  <c r="CL49" i="72"/>
  <c r="CM49" i="72"/>
  <c r="CN49" i="72"/>
  <c r="CO49" i="72"/>
  <c r="CF50" i="72"/>
  <c r="CG50" i="72"/>
  <c r="CH50" i="72"/>
  <c r="CI50" i="72"/>
  <c r="CJ50" i="72"/>
  <c r="CK50" i="72"/>
  <c r="CL50" i="72"/>
  <c r="CM50" i="72"/>
  <c r="CN50" i="72"/>
  <c r="CO50" i="72"/>
  <c r="CF51" i="72"/>
  <c r="CG51" i="72"/>
  <c r="CH51" i="72"/>
  <c r="CI51" i="72"/>
  <c r="CJ51" i="72"/>
  <c r="CK51" i="72"/>
  <c r="CL51" i="72"/>
  <c r="CM51" i="72"/>
  <c r="CN51" i="72"/>
  <c r="CO51" i="72"/>
  <c r="CF52" i="72"/>
  <c r="CG52" i="72"/>
  <c r="CH52" i="72"/>
  <c r="CI52" i="72"/>
  <c r="CJ52" i="72"/>
  <c r="CK52" i="72"/>
  <c r="CL52" i="72"/>
  <c r="CM52" i="72"/>
  <c r="CN52" i="72"/>
  <c r="CO52" i="72"/>
  <c r="CF53" i="72"/>
  <c r="CG53" i="72"/>
  <c r="CH53" i="72"/>
  <c r="CI53" i="72"/>
  <c r="CJ53" i="72"/>
  <c r="CK53" i="72"/>
  <c r="CL53" i="72"/>
  <c r="CM53" i="72"/>
  <c r="CN53" i="72"/>
  <c r="CO53" i="72"/>
  <c r="CF54" i="72"/>
  <c r="CG54" i="72"/>
  <c r="CH54" i="72"/>
  <c r="CI54" i="72"/>
  <c r="CJ54" i="72"/>
  <c r="CK54" i="72"/>
  <c r="CL54" i="72"/>
  <c r="CM54" i="72"/>
  <c r="CN54" i="72"/>
  <c r="CO54" i="72"/>
  <c r="CF55" i="72"/>
  <c r="CG55" i="72"/>
  <c r="CH55" i="72"/>
  <c r="CI55" i="72"/>
  <c r="CJ55" i="72"/>
  <c r="CK55" i="72"/>
  <c r="CL55" i="72"/>
  <c r="CM55" i="72"/>
  <c r="CN55" i="72"/>
  <c r="CO55" i="72"/>
  <c r="CF56" i="72"/>
  <c r="CG56" i="72"/>
  <c r="CH56" i="72"/>
  <c r="CI56" i="72"/>
  <c r="CJ56" i="72"/>
  <c r="CK56" i="72"/>
  <c r="CL56" i="72"/>
  <c r="CM56" i="72"/>
  <c r="CN56" i="72"/>
  <c r="CO56" i="72"/>
  <c r="CF57" i="72"/>
  <c r="CG57" i="72"/>
  <c r="CH57" i="72"/>
  <c r="CI57" i="72"/>
  <c r="CJ57" i="72"/>
  <c r="CK57" i="72"/>
  <c r="CL57" i="72"/>
  <c r="CM57" i="72"/>
  <c r="CN57" i="72"/>
  <c r="CO57" i="72"/>
  <c r="CF58" i="72"/>
  <c r="CG58" i="72"/>
  <c r="CH58" i="72"/>
  <c r="CI58" i="72"/>
  <c r="CJ58" i="72"/>
  <c r="CK58" i="72"/>
  <c r="CL58" i="72"/>
  <c r="CM58" i="72"/>
  <c r="CN58" i="72"/>
  <c r="CO58" i="72"/>
  <c r="CF59" i="72"/>
  <c r="CG59" i="72"/>
  <c r="CH59" i="72"/>
  <c r="CI59" i="72"/>
  <c r="CJ59" i="72"/>
  <c r="CK59" i="72"/>
  <c r="CL59" i="72"/>
  <c r="CM59" i="72"/>
  <c r="CN59" i="72"/>
  <c r="CO59" i="72"/>
  <c r="CF60" i="72"/>
  <c r="CG60" i="72"/>
  <c r="CH60" i="72"/>
  <c r="CI60" i="72"/>
  <c r="CJ60" i="72"/>
  <c r="CK60" i="72"/>
  <c r="CL60" i="72"/>
  <c r="CM60" i="72"/>
  <c r="CN60" i="72"/>
  <c r="CO60" i="72"/>
  <c r="BE46" i="72"/>
  <c r="BF46" i="72"/>
  <c r="BG46" i="72"/>
  <c r="BH46" i="72"/>
  <c r="BI46" i="72"/>
  <c r="BJ46" i="72"/>
  <c r="BK46" i="72"/>
  <c r="BL46" i="72"/>
  <c r="BM46" i="72"/>
  <c r="BE47" i="72"/>
  <c r="BF47" i="72"/>
  <c r="BG47" i="72"/>
  <c r="BH47" i="72"/>
  <c r="BI47" i="72"/>
  <c r="BJ47" i="72"/>
  <c r="BK47" i="72"/>
  <c r="BL47" i="72"/>
  <c r="BM47" i="72"/>
  <c r="BE48" i="72"/>
  <c r="BF48" i="72"/>
  <c r="BG48" i="72"/>
  <c r="BH48" i="72"/>
  <c r="BI48" i="72"/>
  <c r="BJ48" i="72"/>
  <c r="BK48" i="72"/>
  <c r="BL48" i="72"/>
  <c r="BM48" i="72"/>
  <c r="BE49" i="72"/>
  <c r="BF49" i="72"/>
  <c r="BG49" i="72"/>
  <c r="BH49" i="72"/>
  <c r="BI49" i="72"/>
  <c r="BJ49" i="72"/>
  <c r="BK49" i="72"/>
  <c r="BL49" i="72"/>
  <c r="BM49" i="72"/>
  <c r="BE50" i="72"/>
  <c r="BF50" i="72"/>
  <c r="BG50" i="72"/>
  <c r="BH50" i="72"/>
  <c r="BI50" i="72"/>
  <c r="BJ50" i="72"/>
  <c r="BK50" i="72"/>
  <c r="BL50" i="72"/>
  <c r="BL71" i="72" s="1"/>
  <c r="BM50" i="72"/>
  <c r="BE51" i="72"/>
  <c r="BF51" i="72"/>
  <c r="BG51" i="72"/>
  <c r="BH51" i="72"/>
  <c r="BI51" i="72"/>
  <c r="BJ51" i="72"/>
  <c r="BK51" i="72"/>
  <c r="BL51" i="72"/>
  <c r="BM51" i="72"/>
  <c r="BE52" i="72"/>
  <c r="BF52" i="72"/>
  <c r="BG52" i="72"/>
  <c r="BH52" i="72"/>
  <c r="BI52" i="72"/>
  <c r="BJ52" i="72"/>
  <c r="BK52" i="72"/>
  <c r="BL52" i="72"/>
  <c r="BM52" i="72"/>
  <c r="BE53" i="72"/>
  <c r="BF53" i="72"/>
  <c r="BG53" i="72"/>
  <c r="BH53" i="72"/>
  <c r="BI53" i="72"/>
  <c r="BJ53" i="72"/>
  <c r="BK53" i="72"/>
  <c r="BL53" i="72"/>
  <c r="BM53" i="72"/>
  <c r="BE54" i="72"/>
  <c r="BF54" i="72"/>
  <c r="BG54" i="72"/>
  <c r="BH54" i="72"/>
  <c r="BI54" i="72"/>
  <c r="BJ54" i="72"/>
  <c r="BK54" i="72"/>
  <c r="BL54" i="72"/>
  <c r="BM54" i="72"/>
  <c r="BE55" i="72"/>
  <c r="BF55" i="72"/>
  <c r="BG55" i="72"/>
  <c r="BH55" i="72"/>
  <c r="BI55" i="72"/>
  <c r="BJ55" i="72"/>
  <c r="BK55" i="72"/>
  <c r="BL55" i="72"/>
  <c r="BM55" i="72"/>
  <c r="BE56" i="72"/>
  <c r="BF56" i="72"/>
  <c r="BG56" i="72"/>
  <c r="BH56" i="72"/>
  <c r="BI56" i="72"/>
  <c r="BJ56" i="72"/>
  <c r="BK56" i="72"/>
  <c r="BL56" i="72"/>
  <c r="BM56" i="72"/>
  <c r="BE57" i="72"/>
  <c r="BF57" i="72"/>
  <c r="BG57" i="72"/>
  <c r="BH57" i="72"/>
  <c r="BI57" i="72"/>
  <c r="BJ57" i="72"/>
  <c r="BK57" i="72"/>
  <c r="BL57" i="72"/>
  <c r="BM57" i="72"/>
  <c r="BE58" i="72"/>
  <c r="BF58" i="72"/>
  <c r="BG58" i="72"/>
  <c r="BM58" i="72" s="1"/>
  <c r="BH58" i="72"/>
  <c r="BI58" i="72"/>
  <c r="BJ58" i="72"/>
  <c r="BK58" i="72"/>
  <c r="BL58" i="72"/>
  <c r="BE59" i="72"/>
  <c r="BF59" i="72"/>
  <c r="BG59" i="72"/>
  <c r="BH59" i="72"/>
  <c r="BI59" i="72"/>
  <c r="BJ59" i="72"/>
  <c r="BK59" i="72"/>
  <c r="BL59" i="72"/>
  <c r="BM59" i="72"/>
  <c r="BE60" i="72"/>
  <c r="BF60" i="72"/>
  <c r="BG60" i="72"/>
  <c r="BH60" i="72"/>
  <c r="BI60" i="72"/>
  <c r="BJ60" i="72"/>
  <c r="BK60" i="72"/>
  <c r="BL60" i="72"/>
  <c r="BM60" i="72"/>
  <c r="BL45" i="72"/>
  <c r="BK45" i="72"/>
  <c r="BJ45" i="72"/>
  <c r="BI45" i="72"/>
  <c r="BH45" i="72"/>
  <c r="BG45" i="72"/>
  <c r="BF45" i="72"/>
  <c r="BE45" i="72"/>
  <c r="BD45" i="72" s="1"/>
  <c r="NW45" i="72"/>
  <c r="MT45" i="72"/>
  <c r="NX45" i="72"/>
  <c r="NV45" i="72"/>
  <c r="NU45" i="72"/>
  <c r="NT45" i="72"/>
  <c r="NS45" i="72"/>
  <c r="NR45" i="72"/>
  <c r="NQ45" i="72"/>
  <c r="NY45" i="72" s="1"/>
  <c r="NP45" i="72"/>
  <c r="LP45" i="72"/>
  <c r="KN45" i="72"/>
  <c r="KM45" i="72"/>
  <c r="KL45" i="72"/>
  <c r="KK45" i="72"/>
  <c r="KJ45" i="72"/>
  <c r="KI45" i="72"/>
  <c r="KH45" i="72"/>
  <c r="KG45" i="72"/>
  <c r="KF45" i="72"/>
  <c r="JJ45" i="72"/>
  <c r="JI45" i="72"/>
  <c r="JH45" i="72"/>
  <c r="JG45" i="72"/>
  <c r="JF45" i="72"/>
  <c r="JE45" i="72"/>
  <c r="JD45" i="72"/>
  <c r="JC45" i="72"/>
  <c r="JB45" i="72"/>
  <c r="IF45" i="72"/>
  <c r="IE45" i="72"/>
  <c r="ID45" i="72"/>
  <c r="IC45" i="72"/>
  <c r="IB45" i="72"/>
  <c r="IA45" i="72"/>
  <c r="HZ45" i="72"/>
  <c r="HY45" i="72"/>
  <c r="IG45" i="72" s="1"/>
  <c r="GU45" i="72"/>
  <c r="HX45" i="72"/>
  <c r="HB45" i="72"/>
  <c r="HA45" i="72"/>
  <c r="GZ45" i="72"/>
  <c r="GY45" i="72"/>
  <c r="GX45" i="72"/>
  <c r="GW45" i="72"/>
  <c r="GV45" i="72"/>
  <c r="HD45" i="72" s="1"/>
  <c r="FY45" i="72"/>
  <c r="FX45" i="72"/>
  <c r="FW45" i="72"/>
  <c r="FV45" i="72"/>
  <c r="FU45" i="72"/>
  <c r="FT45" i="72"/>
  <c r="FS45" i="72"/>
  <c r="EV45" i="72"/>
  <c r="EU45" i="72"/>
  <c r="ET45" i="72"/>
  <c r="ES45" i="72"/>
  <c r="ER45" i="72"/>
  <c r="EQ45" i="72"/>
  <c r="EP45" i="72"/>
  <c r="EO45" i="72"/>
  <c r="OK6" i="72"/>
  <c r="OK7" i="72"/>
  <c r="OK8" i="72"/>
  <c r="OK9" i="72"/>
  <c r="OK10" i="72"/>
  <c r="OK11" i="72"/>
  <c r="OK12" i="72"/>
  <c r="OK13" i="72"/>
  <c r="OK14" i="72"/>
  <c r="OK15" i="72"/>
  <c r="Z41" i="72"/>
  <c r="BE41" i="72"/>
  <c r="C5" i="72"/>
  <c r="CM45" i="72"/>
  <c r="BP65" i="66"/>
  <c r="CF45" i="72"/>
  <c r="DS45" i="72"/>
  <c r="DR45" i="72"/>
  <c r="DQ45" i="72"/>
  <c r="DP45" i="72"/>
  <c r="DO45" i="72"/>
  <c r="DN45" i="72"/>
  <c r="DM45" i="72"/>
  <c r="DL45" i="72"/>
  <c r="DK45" i="72" s="1"/>
  <c r="CN45" i="72"/>
  <c r="CL45" i="72"/>
  <c r="CK45" i="72"/>
  <c r="CJ45" i="72"/>
  <c r="CI45" i="72"/>
  <c r="CH45" i="72"/>
  <c r="CG45" i="72"/>
  <c r="NR44" i="66"/>
  <c r="NS44" i="66"/>
  <c r="NT44" i="66"/>
  <c r="NU44" i="66"/>
  <c r="NV44" i="66"/>
  <c r="NW44" i="66"/>
  <c r="NX44" i="66"/>
  <c r="NY44" i="66"/>
  <c r="NZ44" i="66"/>
  <c r="OA44" i="66"/>
  <c r="NR45" i="66"/>
  <c r="NS45" i="66"/>
  <c r="NT45" i="66"/>
  <c r="NU45" i="66"/>
  <c r="NV45" i="66"/>
  <c r="NW45" i="66"/>
  <c r="NX45" i="66"/>
  <c r="NY45" i="66"/>
  <c r="NZ45" i="66"/>
  <c r="OA45" i="66"/>
  <c r="NR46" i="66"/>
  <c r="NS46" i="66"/>
  <c r="NT46" i="66"/>
  <c r="NU46" i="66"/>
  <c r="OA46" i="66" s="1"/>
  <c r="NV46" i="66"/>
  <c r="NW46" i="66"/>
  <c r="NX46" i="66"/>
  <c r="NY46" i="66"/>
  <c r="NZ46" i="66"/>
  <c r="NR47" i="66"/>
  <c r="NS47" i="66"/>
  <c r="OA47" i="66" s="1"/>
  <c r="NT47" i="66"/>
  <c r="NU47" i="66"/>
  <c r="NV47" i="66"/>
  <c r="NW47" i="66"/>
  <c r="NX47" i="66"/>
  <c r="NY47" i="66"/>
  <c r="NZ47" i="66"/>
  <c r="NR48" i="66"/>
  <c r="NS48" i="66"/>
  <c r="NT48" i="66"/>
  <c r="NU48" i="66"/>
  <c r="NV48" i="66"/>
  <c r="NW48" i="66"/>
  <c r="NX48" i="66"/>
  <c r="NY48" i="66"/>
  <c r="NZ48" i="66"/>
  <c r="OA48" i="66"/>
  <c r="NR49" i="66"/>
  <c r="NS49" i="66"/>
  <c r="NT49" i="66"/>
  <c r="NU49" i="66"/>
  <c r="NV49" i="66"/>
  <c r="NW49" i="66"/>
  <c r="NX49" i="66"/>
  <c r="NY49" i="66"/>
  <c r="NZ49" i="66"/>
  <c r="OA49" i="66"/>
  <c r="NR50" i="66"/>
  <c r="NS50" i="66"/>
  <c r="NT50" i="66"/>
  <c r="NU50" i="66"/>
  <c r="OA50" i="66" s="1"/>
  <c r="NV50" i="66"/>
  <c r="NW50" i="66"/>
  <c r="NX50" i="66"/>
  <c r="NY50" i="66"/>
  <c r="NZ50" i="66"/>
  <c r="NR51" i="66"/>
  <c r="NS51" i="66"/>
  <c r="OA51" i="66" s="1"/>
  <c r="NT51" i="66"/>
  <c r="NU51" i="66"/>
  <c r="NV51" i="66"/>
  <c r="NW51" i="66"/>
  <c r="NX51" i="66"/>
  <c r="NY51" i="66"/>
  <c r="NZ51" i="66"/>
  <c r="NR52" i="66"/>
  <c r="NS52" i="66"/>
  <c r="NT52" i="66"/>
  <c r="NU52" i="66"/>
  <c r="NV52" i="66"/>
  <c r="NW52" i="66"/>
  <c r="NX52" i="66"/>
  <c r="NY52" i="66"/>
  <c r="NZ52" i="66"/>
  <c r="OA52" i="66"/>
  <c r="NR53" i="66"/>
  <c r="NS53" i="66"/>
  <c r="NT53" i="66"/>
  <c r="NU53" i="66"/>
  <c r="NV53" i="66"/>
  <c r="NW53" i="66"/>
  <c r="NX53" i="66"/>
  <c r="NY53" i="66"/>
  <c r="NZ53" i="66"/>
  <c r="OA53" i="66"/>
  <c r="NR54" i="66"/>
  <c r="NS54" i="66"/>
  <c r="NT54" i="66"/>
  <c r="NU54" i="66"/>
  <c r="OA54" i="66" s="1"/>
  <c r="NV54" i="66"/>
  <c r="NW54" i="66"/>
  <c r="NX54" i="66"/>
  <c r="NY54" i="66"/>
  <c r="NZ54" i="66"/>
  <c r="NR55" i="66"/>
  <c r="NS55" i="66"/>
  <c r="OA55" i="66" s="1"/>
  <c r="NT55" i="66"/>
  <c r="NU55" i="66"/>
  <c r="NV55" i="66"/>
  <c r="NW55" i="66"/>
  <c r="NX55" i="66"/>
  <c r="NY55" i="66"/>
  <c r="NZ55" i="66"/>
  <c r="NR56" i="66"/>
  <c r="NS56" i="66"/>
  <c r="NT56" i="66"/>
  <c r="NU56" i="66"/>
  <c r="NV56" i="66"/>
  <c r="NW56" i="66"/>
  <c r="NX56" i="66"/>
  <c r="NY56" i="66"/>
  <c r="NZ56" i="66"/>
  <c r="OA56" i="66"/>
  <c r="NR57" i="66"/>
  <c r="NS57" i="66"/>
  <c r="NT57" i="66"/>
  <c r="NU57" i="66"/>
  <c r="NV57" i="66"/>
  <c r="NW57" i="66"/>
  <c r="NX57" i="66"/>
  <c r="NY57" i="66"/>
  <c r="NZ57" i="66"/>
  <c r="OA57" i="66"/>
  <c r="NR58" i="66"/>
  <c r="NS58" i="66"/>
  <c r="NT58" i="66"/>
  <c r="NU58" i="66"/>
  <c r="OA58" i="66" s="1"/>
  <c r="NV58" i="66"/>
  <c r="NW58" i="66"/>
  <c r="NX58" i="66"/>
  <c r="NY58" i="66"/>
  <c r="NZ58" i="66"/>
  <c r="NZ43" i="66"/>
  <c r="NY43" i="66"/>
  <c r="NX43" i="66"/>
  <c r="NW43" i="66"/>
  <c r="NV43" i="66"/>
  <c r="NU43" i="66"/>
  <c r="NT43" i="66"/>
  <c r="NS43" i="66"/>
  <c r="NR43" i="66"/>
  <c r="AF45" i="72"/>
  <c r="Q1" i="72"/>
  <c r="AA42" i="72" s="1"/>
  <c r="F25" i="72"/>
  <c r="G25" i="72"/>
  <c r="H25" i="72"/>
  <c r="I25" i="72"/>
  <c r="J25" i="72"/>
  <c r="K25" i="72"/>
  <c r="L25" i="72"/>
  <c r="M25" i="72"/>
  <c r="N25" i="72"/>
  <c r="O25" i="72"/>
  <c r="P25" i="72"/>
  <c r="Q25" i="72"/>
  <c r="R25" i="72"/>
  <c r="S25" i="72"/>
  <c r="T25" i="72"/>
  <c r="U25" i="72"/>
  <c r="V25" i="72"/>
  <c r="W25" i="72"/>
  <c r="X25" i="72"/>
  <c r="Y25" i="72"/>
  <c r="Z25" i="72"/>
  <c r="AA25" i="72"/>
  <c r="AB25" i="72"/>
  <c r="AC25" i="72"/>
  <c r="AD25" i="72"/>
  <c r="AE25" i="72"/>
  <c r="AF25" i="72"/>
  <c r="AG25" i="72"/>
  <c r="AH25" i="72"/>
  <c r="AI25" i="72"/>
  <c r="AJ25" i="72"/>
  <c r="AK25" i="72"/>
  <c r="AL25" i="72"/>
  <c r="AM25" i="72"/>
  <c r="AN25" i="72"/>
  <c r="AO25" i="72"/>
  <c r="AP25" i="72"/>
  <c r="AQ25" i="72"/>
  <c r="AR25" i="72"/>
  <c r="AS25" i="72"/>
  <c r="AT25" i="72"/>
  <c r="AU25" i="72"/>
  <c r="AV25" i="72"/>
  <c r="AW25" i="72"/>
  <c r="AX25" i="72"/>
  <c r="AY25" i="72"/>
  <c r="AZ25" i="72"/>
  <c r="BA25" i="72"/>
  <c r="BB25" i="72"/>
  <c r="BC25" i="72"/>
  <c r="BD25" i="72"/>
  <c r="BE25" i="72"/>
  <c r="BF25" i="72"/>
  <c r="BG25" i="72"/>
  <c r="BH25" i="72"/>
  <c r="BI25" i="72"/>
  <c r="BJ25" i="72"/>
  <c r="BK25" i="72"/>
  <c r="BL25" i="72"/>
  <c r="BM25" i="72"/>
  <c r="BN25" i="72"/>
  <c r="BO25" i="72"/>
  <c r="BP25" i="72"/>
  <c r="BQ25" i="72"/>
  <c r="BR25" i="72"/>
  <c r="BS25" i="72"/>
  <c r="BT25" i="72"/>
  <c r="BU25" i="72"/>
  <c r="BV25" i="72"/>
  <c r="BW25" i="72"/>
  <c r="BX25" i="72"/>
  <c r="BY25" i="72"/>
  <c r="BZ25" i="72"/>
  <c r="CA25" i="72"/>
  <c r="CB25" i="72"/>
  <c r="CC25" i="72"/>
  <c r="CD25" i="72"/>
  <c r="CE25" i="72"/>
  <c r="CF25" i="72"/>
  <c r="CG25" i="72"/>
  <c r="CH25" i="72"/>
  <c r="CI25" i="72"/>
  <c r="CJ25" i="72"/>
  <c r="CK25" i="72"/>
  <c r="CL25" i="72"/>
  <c r="CM25" i="72"/>
  <c r="CN25" i="72"/>
  <c r="CO25" i="72"/>
  <c r="CP25" i="72"/>
  <c r="CQ25" i="72"/>
  <c r="CR25" i="72"/>
  <c r="CS25" i="72"/>
  <c r="CT25" i="72"/>
  <c r="CU25" i="72"/>
  <c r="CV25" i="72"/>
  <c r="CW25" i="72"/>
  <c r="CX25" i="72"/>
  <c r="CY25" i="72"/>
  <c r="CZ25" i="72"/>
  <c r="DA25" i="72"/>
  <c r="DB25" i="72"/>
  <c r="DC25" i="72"/>
  <c r="DD25" i="72"/>
  <c r="DE25" i="72"/>
  <c r="DF25" i="72"/>
  <c r="DG25" i="72"/>
  <c r="DH25" i="72"/>
  <c r="DI25" i="72"/>
  <c r="DJ25" i="72"/>
  <c r="DK25" i="72"/>
  <c r="DL25" i="72"/>
  <c r="DM25" i="72"/>
  <c r="DN25" i="72"/>
  <c r="DO25" i="72"/>
  <c r="DP25" i="72"/>
  <c r="DQ25" i="72"/>
  <c r="DR25" i="72"/>
  <c r="DS25" i="72"/>
  <c r="DT25" i="72"/>
  <c r="DU25" i="72"/>
  <c r="DV25" i="72"/>
  <c r="DW25" i="72"/>
  <c r="DX25" i="72"/>
  <c r="DY25" i="72"/>
  <c r="DZ25" i="72"/>
  <c r="EA25" i="72"/>
  <c r="EB25" i="72"/>
  <c r="EC25" i="72"/>
  <c r="ED25" i="72"/>
  <c r="EE25" i="72"/>
  <c r="EF25" i="72"/>
  <c r="EG25" i="72"/>
  <c r="EH25" i="72"/>
  <c r="EI25" i="72"/>
  <c r="EJ25" i="72"/>
  <c r="EK25" i="72"/>
  <c r="EL25" i="72"/>
  <c r="EM25" i="72"/>
  <c r="EN25" i="72"/>
  <c r="EO25" i="72"/>
  <c r="EP25" i="72"/>
  <c r="EQ25" i="72"/>
  <c r="ER25" i="72"/>
  <c r="ES25" i="72"/>
  <c r="ET25" i="72"/>
  <c r="EU25" i="72"/>
  <c r="EV25" i="72"/>
  <c r="EW25" i="72"/>
  <c r="EX25" i="72"/>
  <c r="EY25" i="72"/>
  <c r="EZ25" i="72"/>
  <c r="FA25" i="72"/>
  <c r="FB25" i="72"/>
  <c r="FC25" i="72"/>
  <c r="FD25" i="72"/>
  <c r="FE25" i="72"/>
  <c r="FF25" i="72"/>
  <c r="FG25" i="72"/>
  <c r="FH25" i="72"/>
  <c r="FI25" i="72"/>
  <c r="FJ25" i="72"/>
  <c r="FK25" i="72"/>
  <c r="FL25" i="72"/>
  <c r="FM25" i="72"/>
  <c r="FN25" i="72"/>
  <c r="FO25" i="72"/>
  <c r="FP25" i="72"/>
  <c r="FQ25" i="72"/>
  <c r="FR25" i="72"/>
  <c r="FS25" i="72"/>
  <c r="FT25" i="72"/>
  <c r="FU25" i="72"/>
  <c r="FV25" i="72"/>
  <c r="FW25" i="72"/>
  <c r="FX25" i="72"/>
  <c r="FY25" i="72"/>
  <c r="FZ25" i="72"/>
  <c r="GA25" i="72"/>
  <c r="GB25" i="72"/>
  <c r="GC25" i="72"/>
  <c r="GD25" i="72"/>
  <c r="GE25" i="72"/>
  <c r="GF25" i="72"/>
  <c r="GG25" i="72"/>
  <c r="GH25" i="72"/>
  <c r="GI25" i="72"/>
  <c r="GJ25" i="72"/>
  <c r="GK25" i="72"/>
  <c r="GL25" i="72"/>
  <c r="GM25" i="72"/>
  <c r="GN25" i="72"/>
  <c r="GO25" i="72"/>
  <c r="GP25" i="72"/>
  <c r="GQ25" i="72"/>
  <c r="GR25" i="72"/>
  <c r="GS25" i="72"/>
  <c r="GT25" i="72"/>
  <c r="GU25" i="72"/>
  <c r="GV25" i="72"/>
  <c r="GW25" i="72"/>
  <c r="GX25" i="72"/>
  <c r="GY25" i="72"/>
  <c r="GZ25" i="72"/>
  <c r="HA25" i="72"/>
  <c r="HB25" i="72"/>
  <c r="HC25" i="72"/>
  <c r="HD25" i="72"/>
  <c r="HE25" i="72"/>
  <c r="HF25" i="72"/>
  <c r="HG25" i="72"/>
  <c r="HH25" i="72"/>
  <c r="HI25" i="72"/>
  <c r="HJ25" i="72"/>
  <c r="HK25" i="72"/>
  <c r="HL25" i="72"/>
  <c r="HM25" i="72"/>
  <c r="HN25" i="72"/>
  <c r="HO25" i="72"/>
  <c r="HP25" i="72"/>
  <c r="HQ25" i="72"/>
  <c r="HR25" i="72"/>
  <c r="HS25" i="72"/>
  <c r="HT25" i="72"/>
  <c r="HU25" i="72"/>
  <c r="HV25" i="72"/>
  <c r="HW25" i="72"/>
  <c r="HX25" i="72"/>
  <c r="HY25" i="72"/>
  <c r="HZ25" i="72"/>
  <c r="IA25" i="72"/>
  <c r="IB25" i="72"/>
  <c r="IC25" i="72"/>
  <c r="ID25" i="72"/>
  <c r="IE25" i="72"/>
  <c r="IF25" i="72"/>
  <c r="IG25" i="72"/>
  <c r="IH25" i="72"/>
  <c r="II25" i="72"/>
  <c r="IJ25" i="72"/>
  <c r="IK25" i="72"/>
  <c r="IL25" i="72"/>
  <c r="IM25" i="72"/>
  <c r="IN25" i="72"/>
  <c r="IO25" i="72"/>
  <c r="IP25" i="72"/>
  <c r="IQ25" i="72"/>
  <c r="IR25" i="72"/>
  <c r="IS25" i="72"/>
  <c r="IT25" i="72"/>
  <c r="IU25" i="72"/>
  <c r="IV25" i="72"/>
  <c r="IW25" i="72"/>
  <c r="IX25" i="72"/>
  <c r="IY25" i="72"/>
  <c r="IZ25" i="72"/>
  <c r="JA25" i="72"/>
  <c r="JB25" i="72"/>
  <c r="JC25" i="72"/>
  <c r="JD25" i="72"/>
  <c r="JE25" i="72"/>
  <c r="JF25" i="72"/>
  <c r="JG25" i="72"/>
  <c r="JH25" i="72"/>
  <c r="JI25" i="72"/>
  <c r="JJ25" i="72"/>
  <c r="JK25" i="72"/>
  <c r="JL25" i="72"/>
  <c r="JM25" i="72"/>
  <c r="JN25" i="72"/>
  <c r="JO25" i="72"/>
  <c r="JP25" i="72"/>
  <c r="JQ25" i="72"/>
  <c r="JR25" i="72"/>
  <c r="JS25" i="72"/>
  <c r="JT25" i="72"/>
  <c r="JU25" i="72"/>
  <c r="JV25" i="72"/>
  <c r="JW25" i="72"/>
  <c r="JX25" i="72"/>
  <c r="JY25" i="72"/>
  <c r="JZ25" i="72"/>
  <c r="KA25" i="72"/>
  <c r="KB25" i="72"/>
  <c r="KC25" i="72"/>
  <c r="KD25" i="72"/>
  <c r="KE25" i="72"/>
  <c r="KF25" i="72"/>
  <c r="KG25" i="72"/>
  <c r="KH25" i="72"/>
  <c r="KI25" i="72"/>
  <c r="KJ25" i="72"/>
  <c r="KK25" i="72"/>
  <c r="KL25" i="72"/>
  <c r="KM25" i="72"/>
  <c r="KN25" i="72"/>
  <c r="KO25" i="72"/>
  <c r="KP25" i="72"/>
  <c r="KQ25" i="72"/>
  <c r="KR25" i="72"/>
  <c r="KS25" i="72"/>
  <c r="KT25" i="72"/>
  <c r="KU25" i="72"/>
  <c r="KV25" i="72"/>
  <c r="KW25" i="72"/>
  <c r="KX25" i="72"/>
  <c r="KY25" i="72"/>
  <c r="KZ25" i="72"/>
  <c r="LA25" i="72"/>
  <c r="LB25" i="72"/>
  <c r="LC25" i="72"/>
  <c r="LD25" i="72"/>
  <c r="LE25" i="72"/>
  <c r="LF25" i="72"/>
  <c r="LG25" i="72"/>
  <c r="LH25" i="72"/>
  <c r="LI25" i="72"/>
  <c r="LJ25" i="72"/>
  <c r="LK25" i="72"/>
  <c r="LL25" i="72"/>
  <c r="LM25" i="72"/>
  <c r="LN25" i="72"/>
  <c r="LO25" i="72"/>
  <c r="LP25" i="72"/>
  <c r="LQ25" i="72"/>
  <c r="LR25" i="72"/>
  <c r="LS25" i="72"/>
  <c r="LT25" i="72"/>
  <c r="LU25" i="72"/>
  <c r="LV25" i="72"/>
  <c r="LW25" i="72"/>
  <c r="LX25" i="72"/>
  <c r="LY25" i="72"/>
  <c r="LZ25" i="72"/>
  <c r="MA25" i="72"/>
  <c r="MB25" i="72"/>
  <c r="MC25" i="72"/>
  <c r="MD25" i="72"/>
  <c r="ME25" i="72"/>
  <c r="MF25" i="72"/>
  <c r="MG25" i="72"/>
  <c r="MH25" i="72"/>
  <c r="MI25" i="72"/>
  <c r="MJ25" i="72"/>
  <c r="MK25" i="72"/>
  <c r="ML25" i="72"/>
  <c r="MM25" i="72"/>
  <c r="MN25" i="72"/>
  <c r="MO25" i="72"/>
  <c r="MP25" i="72"/>
  <c r="MQ25" i="72"/>
  <c r="MR25" i="72"/>
  <c r="MS25" i="72"/>
  <c r="MT25" i="72"/>
  <c r="MU25" i="72"/>
  <c r="MV25" i="72"/>
  <c r="MW25" i="72"/>
  <c r="MX25" i="72"/>
  <c r="MY25" i="72"/>
  <c r="MZ25" i="72"/>
  <c r="NA25" i="72"/>
  <c r="NB25" i="72"/>
  <c r="NC25" i="72"/>
  <c r="ND25" i="72"/>
  <c r="NE25" i="72"/>
  <c r="NF25" i="72"/>
  <c r="NG25" i="72"/>
  <c r="NH25" i="72"/>
  <c r="NI25" i="72"/>
  <c r="NJ25" i="72"/>
  <c r="NK25" i="72"/>
  <c r="NL25" i="72"/>
  <c r="NM25" i="72"/>
  <c r="NN25" i="72"/>
  <c r="NO25" i="72"/>
  <c r="NP25" i="72"/>
  <c r="NQ25" i="72"/>
  <c r="NR25" i="72"/>
  <c r="NS25" i="72"/>
  <c r="NT25" i="72"/>
  <c r="NU25" i="72"/>
  <c r="NV25" i="72"/>
  <c r="NW25" i="72"/>
  <c r="NX25" i="72"/>
  <c r="NY25" i="72"/>
  <c r="NZ25" i="72"/>
  <c r="OA25" i="72"/>
  <c r="OB25" i="72"/>
  <c r="OC25" i="72"/>
  <c r="OD25" i="72"/>
  <c r="OE25" i="72"/>
  <c r="OF25" i="72"/>
  <c r="OG25" i="72"/>
  <c r="OH25" i="72"/>
  <c r="OI25" i="72"/>
  <c r="OJ25" i="72"/>
  <c r="F26" i="72"/>
  <c r="G26" i="72"/>
  <c r="H26" i="72"/>
  <c r="I26" i="72"/>
  <c r="J26" i="72"/>
  <c r="K26" i="72"/>
  <c r="L26" i="72"/>
  <c r="M26" i="72"/>
  <c r="N26" i="72"/>
  <c r="O26" i="72"/>
  <c r="P26" i="72"/>
  <c r="Q26" i="72"/>
  <c r="R26" i="72"/>
  <c r="S26" i="72"/>
  <c r="T26" i="72"/>
  <c r="U26" i="72"/>
  <c r="V26" i="72"/>
  <c r="W26" i="72"/>
  <c r="X26" i="72"/>
  <c r="Y26" i="72"/>
  <c r="Z26" i="72"/>
  <c r="AA26" i="72"/>
  <c r="AB26" i="72"/>
  <c r="AC26" i="72"/>
  <c r="AD26" i="72"/>
  <c r="AE26" i="72"/>
  <c r="AF26" i="72"/>
  <c r="AG26" i="72"/>
  <c r="AH26" i="72"/>
  <c r="AI26" i="72"/>
  <c r="AJ26" i="72"/>
  <c r="AK26" i="72"/>
  <c r="AL26" i="72"/>
  <c r="AM26" i="72"/>
  <c r="AN26" i="72"/>
  <c r="AO26" i="72"/>
  <c r="AP26" i="72"/>
  <c r="AQ26" i="72"/>
  <c r="AR26" i="72"/>
  <c r="AS26" i="72"/>
  <c r="AT26" i="72"/>
  <c r="AU26" i="72"/>
  <c r="AV26" i="72"/>
  <c r="AW26" i="72"/>
  <c r="AX26" i="72"/>
  <c r="AY26" i="72"/>
  <c r="AZ26" i="72"/>
  <c r="BA26" i="72"/>
  <c r="BB26" i="72"/>
  <c r="BC26" i="72"/>
  <c r="BD26" i="72"/>
  <c r="BE26" i="72"/>
  <c r="BF26" i="72"/>
  <c r="BG26" i="72"/>
  <c r="BH26" i="72"/>
  <c r="BI26" i="72"/>
  <c r="BJ26" i="72"/>
  <c r="BK26" i="72"/>
  <c r="BL26" i="72"/>
  <c r="BM26" i="72"/>
  <c r="BN26" i="72"/>
  <c r="BO26" i="72"/>
  <c r="BP26" i="72"/>
  <c r="BQ26" i="72"/>
  <c r="BR26" i="72"/>
  <c r="BS26" i="72"/>
  <c r="BT26" i="72"/>
  <c r="BU26" i="72"/>
  <c r="BV26" i="72"/>
  <c r="BW26" i="72"/>
  <c r="BX26" i="72"/>
  <c r="BY26" i="72"/>
  <c r="BZ26" i="72"/>
  <c r="CA26" i="72"/>
  <c r="CB26" i="72"/>
  <c r="CC26" i="72"/>
  <c r="CD26" i="72"/>
  <c r="CE26" i="72"/>
  <c r="CF26" i="72"/>
  <c r="CG26" i="72"/>
  <c r="CH26" i="72"/>
  <c r="CI26" i="72"/>
  <c r="CJ26" i="72"/>
  <c r="CK26" i="72"/>
  <c r="CL26" i="72"/>
  <c r="CM26" i="72"/>
  <c r="CN26" i="72"/>
  <c r="CO26" i="72"/>
  <c r="CP26" i="72"/>
  <c r="CQ26" i="72"/>
  <c r="CR26" i="72"/>
  <c r="CS26" i="72"/>
  <c r="CT26" i="72"/>
  <c r="CU26" i="72"/>
  <c r="CV26" i="72"/>
  <c r="CW26" i="72"/>
  <c r="CX26" i="72"/>
  <c r="CY26" i="72"/>
  <c r="CZ26" i="72"/>
  <c r="DA26" i="72"/>
  <c r="DB26" i="72"/>
  <c r="DC26" i="72"/>
  <c r="DD26" i="72"/>
  <c r="DE26" i="72"/>
  <c r="DF26" i="72"/>
  <c r="DG26" i="72"/>
  <c r="DH26" i="72"/>
  <c r="DI26" i="72"/>
  <c r="DJ26" i="72"/>
  <c r="DK26" i="72"/>
  <c r="DL26" i="72"/>
  <c r="DM26" i="72"/>
  <c r="DN26" i="72"/>
  <c r="DO26" i="72"/>
  <c r="DP26" i="72"/>
  <c r="DQ26" i="72"/>
  <c r="DR26" i="72"/>
  <c r="DS26" i="72"/>
  <c r="DT26" i="72"/>
  <c r="DU26" i="72"/>
  <c r="DV26" i="72"/>
  <c r="DW26" i="72"/>
  <c r="DX26" i="72"/>
  <c r="DY26" i="72"/>
  <c r="DZ26" i="72"/>
  <c r="EA26" i="72"/>
  <c r="EB26" i="72"/>
  <c r="EC26" i="72"/>
  <c r="ED26" i="72"/>
  <c r="EE26" i="72"/>
  <c r="EF26" i="72"/>
  <c r="EG26" i="72"/>
  <c r="EH26" i="72"/>
  <c r="EI26" i="72"/>
  <c r="EJ26" i="72"/>
  <c r="EK26" i="72"/>
  <c r="EL26" i="72"/>
  <c r="EM26" i="72"/>
  <c r="EN26" i="72"/>
  <c r="EO26" i="72"/>
  <c r="EP26" i="72"/>
  <c r="EQ26" i="72"/>
  <c r="ER26" i="72"/>
  <c r="ES26" i="72"/>
  <c r="ET26" i="72"/>
  <c r="EU26" i="72"/>
  <c r="EV26" i="72"/>
  <c r="EW26" i="72"/>
  <c r="EX26" i="72"/>
  <c r="EY26" i="72"/>
  <c r="EZ26" i="72"/>
  <c r="FA26" i="72"/>
  <c r="FB26" i="72"/>
  <c r="FC26" i="72"/>
  <c r="FD26" i="72"/>
  <c r="FE26" i="72"/>
  <c r="FF26" i="72"/>
  <c r="FG26" i="72"/>
  <c r="FH26" i="72"/>
  <c r="FI26" i="72"/>
  <c r="FJ26" i="72"/>
  <c r="FK26" i="72"/>
  <c r="FL26" i="72"/>
  <c r="FM26" i="72"/>
  <c r="FN26" i="72"/>
  <c r="FO26" i="72"/>
  <c r="FP26" i="72"/>
  <c r="FQ26" i="72"/>
  <c r="FR26" i="72"/>
  <c r="FS26" i="72"/>
  <c r="FT26" i="72"/>
  <c r="FU26" i="72"/>
  <c r="FV26" i="72"/>
  <c r="FW26" i="72"/>
  <c r="FX26" i="72"/>
  <c r="FY26" i="72"/>
  <c r="FZ26" i="72"/>
  <c r="GA26" i="72"/>
  <c r="GB26" i="72"/>
  <c r="GC26" i="72"/>
  <c r="GD26" i="72"/>
  <c r="GE26" i="72"/>
  <c r="GF26" i="72"/>
  <c r="GG26" i="72"/>
  <c r="GH26" i="72"/>
  <c r="GI26" i="72"/>
  <c r="GJ26" i="72"/>
  <c r="GK26" i="72"/>
  <c r="GL26" i="72"/>
  <c r="GM26" i="72"/>
  <c r="GN26" i="72"/>
  <c r="GO26" i="72"/>
  <c r="GP26" i="72"/>
  <c r="GQ26" i="72"/>
  <c r="GR26" i="72"/>
  <c r="GS26" i="72"/>
  <c r="GT26" i="72"/>
  <c r="GU26" i="72"/>
  <c r="GV26" i="72"/>
  <c r="GW26" i="72"/>
  <c r="GX26" i="72"/>
  <c r="GY26" i="72"/>
  <c r="GZ26" i="72"/>
  <c r="HA26" i="72"/>
  <c r="HB26" i="72"/>
  <c r="HC26" i="72"/>
  <c r="HD26" i="72"/>
  <c r="HE26" i="72"/>
  <c r="HF26" i="72"/>
  <c r="HG26" i="72"/>
  <c r="HH26" i="72"/>
  <c r="HI26" i="72"/>
  <c r="HJ26" i="72"/>
  <c r="HK26" i="72"/>
  <c r="HL26" i="72"/>
  <c r="HM26" i="72"/>
  <c r="HN26" i="72"/>
  <c r="HO26" i="72"/>
  <c r="HP26" i="72"/>
  <c r="HQ26" i="72"/>
  <c r="HR26" i="72"/>
  <c r="HS26" i="72"/>
  <c r="HT26" i="72"/>
  <c r="HU26" i="72"/>
  <c r="HV26" i="72"/>
  <c r="HW26" i="72"/>
  <c r="HX26" i="72"/>
  <c r="HY26" i="72"/>
  <c r="HZ26" i="72"/>
  <c r="IA26" i="72"/>
  <c r="IB26" i="72"/>
  <c r="IC26" i="72"/>
  <c r="ID26" i="72"/>
  <c r="IE26" i="72"/>
  <c r="IF26" i="72"/>
  <c r="IG26" i="72"/>
  <c r="IH26" i="72"/>
  <c r="II26" i="72"/>
  <c r="IJ26" i="72"/>
  <c r="IK26" i="72"/>
  <c r="IL26" i="72"/>
  <c r="IM26" i="72"/>
  <c r="IN26" i="72"/>
  <c r="IO26" i="72"/>
  <c r="IP26" i="72"/>
  <c r="IQ26" i="72"/>
  <c r="IR26" i="72"/>
  <c r="IS26" i="72"/>
  <c r="IT26" i="72"/>
  <c r="IU26" i="72"/>
  <c r="IV26" i="72"/>
  <c r="IW26" i="72"/>
  <c r="IX26" i="72"/>
  <c r="IY26" i="72"/>
  <c r="IZ26" i="72"/>
  <c r="JA26" i="72"/>
  <c r="JB26" i="72"/>
  <c r="JC26" i="72"/>
  <c r="JD26" i="72"/>
  <c r="JE26" i="72"/>
  <c r="JF26" i="72"/>
  <c r="JG26" i="72"/>
  <c r="JH26" i="72"/>
  <c r="JI26" i="72"/>
  <c r="JJ26" i="72"/>
  <c r="JK26" i="72"/>
  <c r="JL26" i="72"/>
  <c r="JM26" i="72"/>
  <c r="JN26" i="72"/>
  <c r="JO26" i="72"/>
  <c r="JP26" i="72"/>
  <c r="JQ26" i="72"/>
  <c r="JR26" i="72"/>
  <c r="JS26" i="72"/>
  <c r="JT26" i="72"/>
  <c r="JU26" i="72"/>
  <c r="JV26" i="72"/>
  <c r="JW26" i="72"/>
  <c r="JX26" i="72"/>
  <c r="JY26" i="72"/>
  <c r="JZ26" i="72"/>
  <c r="KA26" i="72"/>
  <c r="KB26" i="72"/>
  <c r="KC26" i="72"/>
  <c r="KD26" i="72"/>
  <c r="KE26" i="72"/>
  <c r="KF26" i="72"/>
  <c r="KG26" i="72"/>
  <c r="KH26" i="72"/>
  <c r="KI26" i="72"/>
  <c r="KJ26" i="72"/>
  <c r="KK26" i="72"/>
  <c r="KL26" i="72"/>
  <c r="KM26" i="72"/>
  <c r="KN26" i="72"/>
  <c r="KO26" i="72"/>
  <c r="KP26" i="72"/>
  <c r="KQ26" i="72"/>
  <c r="KR26" i="72"/>
  <c r="KS26" i="72"/>
  <c r="KT26" i="72"/>
  <c r="KU26" i="72"/>
  <c r="KV26" i="72"/>
  <c r="KW26" i="72"/>
  <c r="KX26" i="72"/>
  <c r="KY26" i="72"/>
  <c r="KZ26" i="72"/>
  <c r="LA26" i="72"/>
  <c r="LB26" i="72"/>
  <c r="LC26" i="72"/>
  <c r="LD26" i="72"/>
  <c r="LE26" i="72"/>
  <c r="LF26" i="72"/>
  <c r="LG26" i="72"/>
  <c r="LH26" i="72"/>
  <c r="LI26" i="72"/>
  <c r="LJ26" i="72"/>
  <c r="LK26" i="72"/>
  <c r="LL26" i="72"/>
  <c r="LM26" i="72"/>
  <c r="LN26" i="72"/>
  <c r="LO26" i="72"/>
  <c r="LP26" i="72"/>
  <c r="LQ26" i="72"/>
  <c r="LR26" i="72"/>
  <c r="LS26" i="72"/>
  <c r="LT26" i="72"/>
  <c r="LU26" i="72"/>
  <c r="LV26" i="72"/>
  <c r="LW26" i="72"/>
  <c r="LX26" i="72"/>
  <c r="LY26" i="72"/>
  <c r="LZ26" i="72"/>
  <c r="MA26" i="72"/>
  <c r="MB26" i="72"/>
  <c r="MC26" i="72"/>
  <c r="MD26" i="72"/>
  <c r="ME26" i="72"/>
  <c r="MF26" i="72"/>
  <c r="MG26" i="72"/>
  <c r="MH26" i="72"/>
  <c r="MI26" i="72"/>
  <c r="MJ26" i="72"/>
  <c r="MK26" i="72"/>
  <c r="ML26" i="72"/>
  <c r="MM26" i="72"/>
  <c r="MN26" i="72"/>
  <c r="MO26" i="72"/>
  <c r="MP26" i="72"/>
  <c r="MQ26" i="72"/>
  <c r="MR26" i="72"/>
  <c r="MS26" i="72"/>
  <c r="MT26" i="72"/>
  <c r="MU26" i="72"/>
  <c r="MV26" i="72"/>
  <c r="MW26" i="72"/>
  <c r="MX26" i="72"/>
  <c r="MY26" i="72"/>
  <c r="MZ26" i="72"/>
  <c r="NA26" i="72"/>
  <c r="NB26" i="72"/>
  <c r="NC26" i="72"/>
  <c r="ND26" i="72"/>
  <c r="NE26" i="72"/>
  <c r="NF26" i="72"/>
  <c r="NG26" i="72"/>
  <c r="NH26" i="72"/>
  <c r="NI26" i="72"/>
  <c r="NJ26" i="72"/>
  <c r="NK26" i="72"/>
  <c r="NL26" i="72"/>
  <c r="NM26" i="72"/>
  <c r="NN26" i="72"/>
  <c r="NO26" i="72"/>
  <c r="NP26" i="72"/>
  <c r="NQ26" i="72"/>
  <c r="NR26" i="72"/>
  <c r="NS26" i="72"/>
  <c r="NT26" i="72"/>
  <c r="NU26" i="72"/>
  <c r="NV26" i="72"/>
  <c r="NW26" i="72"/>
  <c r="NX26" i="72"/>
  <c r="NY26" i="72"/>
  <c r="NZ26" i="72"/>
  <c r="OA26" i="72"/>
  <c r="OB26" i="72"/>
  <c r="OC26" i="72"/>
  <c r="OD26" i="72"/>
  <c r="OE26" i="72"/>
  <c r="OF26" i="72"/>
  <c r="OG26" i="72"/>
  <c r="OH26" i="72"/>
  <c r="OI26" i="72"/>
  <c r="OJ26" i="72"/>
  <c r="F27" i="72"/>
  <c r="G27" i="72"/>
  <c r="H27" i="72"/>
  <c r="I27" i="72"/>
  <c r="J27" i="72"/>
  <c r="K27" i="72"/>
  <c r="L27" i="72"/>
  <c r="M27" i="72"/>
  <c r="N27" i="72"/>
  <c r="O27" i="72"/>
  <c r="P27" i="72"/>
  <c r="Q27" i="72"/>
  <c r="R27" i="72"/>
  <c r="S27" i="72"/>
  <c r="T27" i="72"/>
  <c r="U27" i="72"/>
  <c r="V27" i="72"/>
  <c r="W27" i="72"/>
  <c r="X27" i="72"/>
  <c r="Y27" i="72"/>
  <c r="Z27" i="72"/>
  <c r="AA27" i="72"/>
  <c r="AB27" i="72"/>
  <c r="AC27" i="72"/>
  <c r="AD27" i="72"/>
  <c r="AE27" i="72"/>
  <c r="AF27" i="72"/>
  <c r="AG27" i="72"/>
  <c r="AH27" i="72"/>
  <c r="AI27" i="72"/>
  <c r="AJ27" i="72"/>
  <c r="AK27" i="72"/>
  <c r="AL27" i="72"/>
  <c r="AM27" i="72"/>
  <c r="AN27" i="72"/>
  <c r="AO27" i="72"/>
  <c r="AP27" i="72"/>
  <c r="AQ27" i="72"/>
  <c r="AR27" i="72"/>
  <c r="AS27" i="72"/>
  <c r="AT27" i="72"/>
  <c r="AU27" i="72"/>
  <c r="AV27" i="72"/>
  <c r="AW27" i="72"/>
  <c r="AX27" i="72"/>
  <c r="AY27" i="72"/>
  <c r="AZ27" i="72"/>
  <c r="BA27" i="72"/>
  <c r="BB27" i="72"/>
  <c r="BC27" i="72"/>
  <c r="BD27" i="72"/>
  <c r="BE27" i="72"/>
  <c r="BF27" i="72"/>
  <c r="BG27" i="72"/>
  <c r="BH27" i="72"/>
  <c r="BI27" i="72"/>
  <c r="BJ27" i="72"/>
  <c r="BK27" i="72"/>
  <c r="BL27" i="72"/>
  <c r="BM27" i="72"/>
  <c r="BN27" i="72"/>
  <c r="BO27" i="72"/>
  <c r="BP27" i="72"/>
  <c r="BQ27" i="72"/>
  <c r="BR27" i="72"/>
  <c r="BS27" i="72"/>
  <c r="BT27" i="72"/>
  <c r="BU27" i="72"/>
  <c r="BV27" i="72"/>
  <c r="BW27" i="72"/>
  <c r="BX27" i="72"/>
  <c r="BY27" i="72"/>
  <c r="BZ27" i="72"/>
  <c r="CA27" i="72"/>
  <c r="CB27" i="72"/>
  <c r="CC27" i="72"/>
  <c r="CD27" i="72"/>
  <c r="CE27" i="72"/>
  <c r="CF27" i="72"/>
  <c r="CG27" i="72"/>
  <c r="CH27" i="72"/>
  <c r="CI27" i="72"/>
  <c r="CJ27" i="72"/>
  <c r="CK27" i="72"/>
  <c r="CL27" i="72"/>
  <c r="CM27" i="72"/>
  <c r="CN27" i="72"/>
  <c r="CO27" i="72"/>
  <c r="CP27" i="72"/>
  <c r="CQ27" i="72"/>
  <c r="CR27" i="72"/>
  <c r="CS27" i="72"/>
  <c r="CT27" i="72"/>
  <c r="CU27" i="72"/>
  <c r="CV27" i="72"/>
  <c r="CW27" i="72"/>
  <c r="CX27" i="72"/>
  <c r="CY27" i="72"/>
  <c r="CZ27" i="72"/>
  <c r="DA27" i="72"/>
  <c r="DB27" i="72"/>
  <c r="DC27" i="72"/>
  <c r="DD27" i="72"/>
  <c r="DE27" i="72"/>
  <c r="DF27" i="72"/>
  <c r="DG27" i="72"/>
  <c r="DH27" i="72"/>
  <c r="DI27" i="72"/>
  <c r="DJ27" i="72"/>
  <c r="DK27" i="72"/>
  <c r="DL27" i="72"/>
  <c r="DM27" i="72"/>
  <c r="DN27" i="72"/>
  <c r="DO27" i="72"/>
  <c r="DP27" i="72"/>
  <c r="DQ27" i="72"/>
  <c r="DR27" i="72"/>
  <c r="DS27" i="72"/>
  <c r="DT27" i="72"/>
  <c r="DU27" i="72"/>
  <c r="DV27" i="72"/>
  <c r="DW27" i="72"/>
  <c r="DX27" i="72"/>
  <c r="DY27" i="72"/>
  <c r="DZ27" i="72"/>
  <c r="EA27" i="72"/>
  <c r="EB27" i="72"/>
  <c r="EC27" i="72"/>
  <c r="ED27" i="72"/>
  <c r="EE27" i="72"/>
  <c r="EF27" i="72"/>
  <c r="EG27" i="72"/>
  <c r="EH27" i="72"/>
  <c r="EI27" i="72"/>
  <c r="EJ27" i="72"/>
  <c r="EK27" i="72"/>
  <c r="EL27" i="72"/>
  <c r="EM27" i="72"/>
  <c r="EN27" i="72"/>
  <c r="EO27" i="72"/>
  <c r="EP27" i="72"/>
  <c r="EQ27" i="72"/>
  <c r="ER27" i="72"/>
  <c r="ES27" i="72"/>
  <c r="ET27" i="72"/>
  <c r="EU27" i="72"/>
  <c r="EV27" i="72"/>
  <c r="EW27" i="72"/>
  <c r="EX27" i="72"/>
  <c r="EY27" i="72"/>
  <c r="EZ27" i="72"/>
  <c r="FA27" i="72"/>
  <c r="FB27" i="72"/>
  <c r="FC27" i="72"/>
  <c r="FD27" i="72"/>
  <c r="FE27" i="72"/>
  <c r="FF27" i="72"/>
  <c r="FG27" i="72"/>
  <c r="FH27" i="72"/>
  <c r="FI27" i="72"/>
  <c r="FJ27" i="72"/>
  <c r="FK27" i="72"/>
  <c r="FL27" i="72"/>
  <c r="FM27" i="72"/>
  <c r="FN27" i="72"/>
  <c r="FO27" i="72"/>
  <c r="FP27" i="72"/>
  <c r="FQ27" i="72"/>
  <c r="FR27" i="72"/>
  <c r="FS27" i="72"/>
  <c r="FT27" i="72"/>
  <c r="FU27" i="72"/>
  <c r="FV27" i="72"/>
  <c r="FW27" i="72"/>
  <c r="FX27" i="72"/>
  <c r="FY27" i="72"/>
  <c r="FZ27" i="72"/>
  <c r="GA27" i="72"/>
  <c r="GB27" i="72"/>
  <c r="GC27" i="72"/>
  <c r="GD27" i="72"/>
  <c r="GE27" i="72"/>
  <c r="GF27" i="72"/>
  <c r="GG27" i="72"/>
  <c r="GH27" i="72"/>
  <c r="GI27" i="72"/>
  <c r="GJ27" i="72"/>
  <c r="GK27" i="72"/>
  <c r="GL27" i="72"/>
  <c r="GM27" i="72"/>
  <c r="GN27" i="72"/>
  <c r="GO27" i="72"/>
  <c r="GP27" i="72"/>
  <c r="GQ27" i="72"/>
  <c r="GR27" i="72"/>
  <c r="GS27" i="72"/>
  <c r="GT27" i="72"/>
  <c r="GU27" i="72"/>
  <c r="GV27" i="72"/>
  <c r="GW27" i="72"/>
  <c r="GX27" i="72"/>
  <c r="GY27" i="72"/>
  <c r="GZ27" i="72"/>
  <c r="HA27" i="72"/>
  <c r="HB27" i="72"/>
  <c r="HC27" i="72"/>
  <c r="HD27" i="72"/>
  <c r="HE27" i="72"/>
  <c r="HF27" i="72"/>
  <c r="HG27" i="72"/>
  <c r="HH27" i="72"/>
  <c r="HI27" i="72"/>
  <c r="HJ27" i="72"/>
  <c r="HK27" i="72"/>
  <c r="HL27" i="72"/>
  <c r="HM27" i="72"/>
  <c r="HN27" i="72"/>
  <c r="HO27" i="72"/>
  <c r="HP27" i="72"/>
  <c r="HQ27" i="72"/>
  <c r="HR27" i="72"/>
  <c r="HS27" i="72"/>
  <c r="HT27" i="72"/>
  <c r="HU27" i="72"/>
  <c r="HV27" i="72"/>
  <c r="HW27" i="72"/>
  <c r="HX27" i="72"/>
  <c r="HY27" i="72"/>
  <c r="HZ27" i="72"/>
  <c r="IA27" i="72"/>
  <c r="IB27" i="72"/>
  <c r="IC27" i="72"/>
  <c r="ID27" i="72"/>
  <c r="IE27" i="72"/>
  <c r="IF27" i="72"/>
  <c r="IG27" i="72"/>
  <c r="IH27" i="72"/>
  <c r="II27" i="72"/>
  <c r="IJ27" i="72"/>
  <c r="IK27" i="72"/>
  <c r="IL27" i="72"/>
  <c r="IM27" i="72"/>
  <c r="IN27" i="72"/>
  <c r="IO27" i="72"/>
  <c r="IP27" i="72"/>
  <c r="IQ27" i="72"/>
  <c r="IR27" i="72"/>
  <c r="IS27" i="72"/>
  <c r="IT27" i="72"/>
  <c r="IU27" i="72"/>
  <c r="IV27" i="72"/>
  <c r="IW27" i="72"/>
  <c r="IX27" i="72"/>
  <c r="IY27" i="72"/>
  <c r="IZ27" i="72"/>
  <c r="JA27" i="72"/>
  <c r="JB27" i="72"/>
  <c r="JC27" i="72"/>
  <c r="JD27" i="72"/>
  <c r="JE27" i="72"/>
  <c r="JF27" i="72"/>
  <c r="JG27" i="72"/>
  <c r="JH27" i="72"/>
  <c r="JI27" i="72"/>
  <c r="JJ27" i="72"/>
  <c r="JK27" i="72"/>
  <c r="JL27" i="72"/>
  <c r="JM27" i="72"/>
  <c r="JN27" i="72"/>
  <c r="JO27" i="72"/>
  <c r="JP27" i="72"/>
  <c r="JQ27" i="72"/>
  <c r="JR27" i="72"/>
  <c r="JS27" i="72"/>
  <c r="JT27" i="72"/>
  <c r="JU27" i="72"/>
  <c r="JV27" i="72"/>
  <c r="JW27" i="72"/>
  <c r="JX27" i="72"/>
  <c r="JY27" i="72"/>
  <c r="JZ27" i="72"/>
  <c r="KA27" i="72"/>
  <c r="KB27" i="72"/>
  <c r="KC27" i="72"/>
  <c r="KD27" i="72"/>
  <c r="KE27" i="72"/>
  <c r="KF27" i="72"/>
  <c r="KG27" i="72"/>
  <c r="KH27" i="72"/>
  <c r="KI27" i="72"/>
  <c r="KJ27" i="72"/>
  <c r="KK27" i="72"/>
  <c r="KL27" i="72"/>
  <c r="KM27" i="72"/>
  <c r="KN27" i="72"/>
  <c r="KO27" i="72"/>
  <c r="KP27" i="72"/>
  <c r="KQ27" i="72"/>
  <c r="KR27" i="72"/>
  <c r="KS27" i="72"/>
  <c r="KT27" i="72"/>
  <c r="KU27" i="72"/>
  <c r="KV27" i="72"/>
  <c r="KW27" i="72"/>
  <c r="KX27" i="72"/>
  <c r="KY27" i="72"/>
  <c r="KZ27" i="72"/>
  <c r="LA27" i="72"/>
  <c r="LB27" i="72"/>
  <c r="LC27" i="72"/>
  <c r="LD27" i="72"/>
  <c r="LE27" i="72"/>
  <c r="LF27" i="72"/>
  <c r="LG27" i="72"/>
  <c r="LH27" i="72"/>
  <c r="LI27" i="72"/>
  <c r="LJ27" i="72"/>
  <c r="LK27" i="72"/>
  <c r="LL27" i="72"/>
  <c r="LM27" i="72"/>
  <c r="LN27" i="72"/>
  <c r="LO27" i="72"/>
  <c r="LP27" i="72"/>
  <c r="LQ27" i="72"/>
  <c r="LR27" i="72"/>
  <c r="LS27" i="72"/>
  <c r="LT27" i="72"/>
  <c r="LU27" i="72"/>
  <c r="LV27" i="72"/>
  <c r="LW27" i="72"/>
  <c r="LX27" i="72"/>
  <c r="LY27" i="72"/>
  <c r="LZ27" i="72"/>
  <c r="MA27" i="72"/>
  <c r="MB27" i="72"/>
  <c r="MC27" i="72"/>
  <c r="MD27" i="72"/>
  <c r="ME27" i="72"/>
  <c r="MF27" i="72"/>
  <c r="MG27" i="72"/>
  <c r="MH27" i="72"/>
  <c r="MI27" i="72"/>
  <c r="MJ27" i="72"/>
  <c r="MK27" i="72"/>
  <c r="ML27" i="72"/>
  <c r="MM27" i="72"/>
  <c r="MN27" i="72"/>
  <c r="MO27" i="72"/>
  <c r="MP27" i="72"/>
  <c r="MQ27" i="72"/>
  <c r="MR27" i="72"/>
  <c r="MS27" i="72"/>
  <c r="MT27" i="72"/>
  <c r="MU27" i="72"/>
  <c r="MV27" i="72"/>
  <c r="MW27" i="72"/>
  <c r="MX27" i="72"/>
  <c r="MY27" i="72"/>
  <c r="MZ27" i="72"/>
  <c r="NA27" i="72"/>
  <c r="NB27" i="72"/>
  <c r="NC27" i="72"/>
  <c r="ND27" i="72"/>
  <c r="NE27" i="72"/>
  <c r="NF27" i="72"/>
  <c r="NG27" i="72"/>
  <c r="NH27" i="72"/>
  <c r="NI27" i="72"/>
  <c r="NJ27" i="72"/>
  <c r="NK27" i="72"/>
  <c r="NL27" i="72"/>
  <c r="NM27" i="72"/>
  <c r="NN27" i="72"/>
  <c r="NO27" i="72"/>
  <c r="NP27" i="72"/>
  <c r="NQ27" i="72"/>
  <c r="NR27" i="72"/>
  <c r="NS27" i="72"/>
  <c r="NT27" i="72"/>
  <c r="NU27" i="72"/>
  <c r="NV27" i="72"/>
  <c r="NW27" i="72"/>
  <c r="NX27" i="72"/>
  <c r="NY27" i="72"/>
  <c r="NZ27" i="72"/>
  <c r="OA27" i="72"/>
  <c r="OB27" i="72"/>
  <c r="OC27" i="72"/>
  <c r="OD27" i="72"/>
  <c r="OE27" i="72"/>
  <c r="OF27" i="72"/>
  <c r="OG27" i="72"/>
  <c r="OH27" i="72"/>
  <c r="OI27" i="72"/>
  <c r="OJ27" i="72"/>
  <c r="AG45" i="72"/>
  <c r="AE45" i="72"/>
  <c r="AD45" i="72"/>
  <c r="AC45" i="72"/>
  <c r="AB45" i="72"/>
  <c r="AA45" i="72"/>
  <c r="Z45" i="72"/>
  <c r="Y45" i="72" s="1"/>
  <c r="MU45" i="72"/>
  <c r="MS45" i="72"/>
  <c r="MR45" i="72"/>
  <c r="MQ45" i="72"/>
  <c r="MP45" i="72"/>
  <c r="MO45" i="72"/>
  <c r="MN45" i="72"/>
  <c r="MV45" i="72" s="1"/>
  <c r="MM45" i="72"/>
  <c r="LQ45" i="72"/>
  <c r="LO45" i="72"/>
  <c r="LN45" i="72"/>
  <c r="LM45" i="72"/>
  <c r="LL45" i="72"/>
  <c r="LK45" i="72"/>
  <c r="LJ45" i="72"/>
  <c r="LR45" i="72" s="1"/>
  <c r="LI45" i="72"/>
  <c r="NQ41" i="72"/>
  <c r="MN41" i="72"/>
  <c r="LJ41" i="72"/>
  <c r="KG41" i="72"/>
  <c r="JC41" i="72"/>
  <c r="HY41" i="72"/>
  <c r="GV41" i="72"/>
  <c r="FR41" i="72"/>
  <c r="EO41" i="72"/>
  <c r="DL41" i="72"/>
  <c r="CG41" i="72"/>
  <c r="AK24" i="72"/>
  <c r="AL24" i="72" s="1"/>
  <c r="AM24" i="72" s="1"/>
  <c r="AN24" i="72" s="1"/>
  <c r="AO24" i="72" s="1"/>
  <c r="AP24" i="72" s="1"/>
  <c r="AQ24" i="72" s="1"/>
  <c r="AR24" i="72" s="1"/>
  <c r="AS24" i="72" s="1"/>
  <c r="AT24" i="72" s="1"/>
  <c r="AU24" i="72" s="1"/>
  <c r="AV24" i="72" s="1"/>
  <c r="AW24" i="72" s="1"/>
  <c r="AX24" i="72" s="1"/>
  <c r="AY24" i="72" s="1"/>
  <c r="AZ24" i="72" s="1"/>
  <c r="BA24" i="72" s="1"/>
  <c r="BB24" i="72" s="1"/>
  <c r="BC24" i="72" s="1"/>
  <c r="BD24" i="72" s="1"/>
  <c r="BE24" i="72" s="1"/>
  <c r="BF24" i="72" s="1"/>
  <c r="BG24" i="72" s="1"/>
  <c r="BH24" i="72" s="1"/>
  <c r="BI24" i="72" s="1"/>
  <c r="BJ24" i="72" s="1"/>
  <c r="BK24" i="72" s="1"/>
  <c r="BL24" i="72" s="1"/>
  <c r="BM24" i="72" s="1"/>
  <c r="BN24" i="72" s="1"/>
  <c r="OI37" i="72"/>
  <c r="OH37" i="72"/>
  <c r="OG37" i="72"/>
  <c r="OF37" i="72"/>
  <c r="OE37" i="72"/>
  <c r="OD37" i="72"/>
  <c r="OC37" i="72"/>
  <c r="OB37" i="72"/>
  <c r="OA37" i="72"/>
  <c r="NZ37" i="72"/>
  <c r="NY37" i="72"/>
  <c r="NX37" i="72"/>
  <c r="NW37" i="72"/>
  <c r="NV37" i="72"/>
  <c r="NU37" i="72"/>
  <c r="NT37" i="72"/>
  <c r="NS37" i="72"/>
  <c r="NR37" i="72"/>
  <c r="NQ37" i="72"/>
  <c r="NP37" i="72"/>
  <c r="NO37" i="72"/>
  <c r="NN37" i="72"/>
  <c r="NM37" i="72"/>
  <c r="NL37" i="72"/>
  <c r="NK37" i="72"/>
  <c r="NJ37" i="72"/>
  <c r="NI37" i="72"/>
  <c r="NH37" i="72"/>
  <c r="NG37" i="72"/>
  <c r="NF37" i="72"/>
  <c r="NE37" i="72"/>
  <c r="ND37" i="72"/>
  <c r="NC37" i="72"/>
  <c r="NB37" i="72"/>
  <c r="NA37" i="72"/>
  <c r="MZ37" i="72"/>
  <c r="MY37" i="72"/>
  <c r="MX37" i="72"/>
  <c r="MW37" i="72"/>
  <c r="MV37" i="72"/>
  <c r="MU37" i="72"/>
  <c r="MT37" i="72"/>
  <c r="MS37" i="72"/>
  <c r="MR37" i="72"/>
  <c r="MQ37" i="72"/>
  <c r="MP37" i="72"/>
  <c r="MO37" i="72"/>
  <c r="MN37" i="72"/>
  <c r="MM37" i="72"/>
  <c r="ML37" i="72"/>
  <c r="MK37" i="72"/>
  <c r="MJ37" i="72"/>
  <c r="MI37" i="72"/>
  <c r="MH37" i="72"/>
  <c r="MG37" i="72"/>
  <c r="MF37" i="72"/>
  <c r="ME37" i="72"/>
  <c r="MD37" i="72"/>
  <c r="MC37" i="72"/>
  <c r="MB37" i="72"/>
  <c r="MA37" i="72"/>
  <c r="LZ37" i="72"/>
  <c r="LY37" i="72"/>
  <c r="LX37" i="72"/>
  <c r="LW37" i="72"/>
  <c r="LV37" i="72"/>
  <c r="LU37" i="72"/>
  <c r="LT37" i="72"/>
  <c r="LS37" i="72"/>
  <c r="LR37" i="72"/>
  <c r="LQ37" i="72"/>
  <c r="LP37" i="72"/>
  <c r="LO37" i="72"/>
  <c r="LN37" i="72"/>
  <c r="LM37" i="72"/>
  <c r="LL37" i="72"/>
  <c r="LK37" i="72"/>
  <c r="LJ37" i="72"/>
  <c r="LI37" i="72"/>
  <c r="LH37" i="72"/>
  <c r="LG37" i="72"/>
  <c r="LF37" i="72"/>
  <c r="LE37" i="72"/>
  <c r="LD37" i="72"/>
  <c r="LC37" i="72"/>
  <c r="LB37" i="72"/>
  <c r="LA37" i="72"/>
  <c r="KZ37" i="72"/>
  <c r="KY37" i="72"/>
  <c r="KX37" i="72"/>
  <c r="KW37" i="72"/>
  <c r="KV37" i="72"/>
  <c r="KU37" i="72"/>
  <c r="KT37" i="72"/>
  <c r="KS37" i="72"/>
  <c r="KR37" i="72"/>
  <c r="KQ37" i="72"/>
  <c r="KP37" i="72"/>
  <c r="KO37" i="72"/>
  <c r="KN37" i="72"/>
  <c r="KM37" i="72"/>
  <c r="KL37" i="72"/>
  <c r="KK37" i="72"/>
  <c r="KJ37" i="72"/>
  <c r="KI37" i="72"/>
  <c r="KH37" i="72"/>
  <c r="KG37" i="72"/>
  <c r="KF37" i="72"/>
  <c r="KE37" i="72"/>
  <c r="KD37" i="72"/>
  <c r="KC37" i="72"/>
  <c r="KB37" i="72"/>
  <c r="KA37" i="72"/>
  <c r="JZ37" i="72"/>
  <c r="JY37" i="72"/>
  <c r="JX37" i="72"/>
  <c r="JW37" i="72"/>
  <c r="JV37" i="72"/>
  <c r="JU37" i="72"/>
  <c r="JT37" i="72"/>
  <c r="JS37" i="72"/>
  <c r="JR37" i="72"/>
  <c r="JQ37" i="72"/>
  <c r="JP37" i="72"/>
  <c r="JO37" i="72"/>
  <c r="JN37" i="72"/>
  <c r="JM37" i="72"/>
  <c r="JL37" i="72"/>
  <c r="JK37" i="72"/>
  <c r="JJ37" i="72"/>
  <c r="JI37" i="72"/>
  <c r="JH37" i="72"/>
  <c r="JG37" i="72"/>
  <c r="JF37" i="72"/>
  <c r="JE37" i="72"/>
  <c r="JD37" i="72"/>
  <c r="JC37" i="72"/>
  <c r="JB37" i="72"/>
  <c r="JA37" i="72"/>
  <c r="IZ37" i="72"/>
  <c r="IY37" i="72"/>
  <c r="IX37" i="72"/>
  <c r="IW37" i="72"/>
  <c r="IV37" i="72"/>
  <c r="IU37" i="72"/>
  <c r="IT37" i="72"/>
  <c r="IS37" i="72"/>
  <c r="IR37" i="72"/>
  <c r="IQ37" i="72"/>
  <c r="IP37" i="72"/>
  <c r="IO37" i="72"/>
  <c r="IN37" i="72"/>
  <c r="IM37" i="72"/>
  <c r="IL37" i="72"/>
  <c r="IK37" i="72"/>
  <c r="IJ37" i="72"/>
  <c r="II37" i="72"/>
  <c r="IH37" i="72"/>
  <c r="IG37" i="72"/>
  <c r="IF37" i="72"/>
  <c r="IE37" i="72"/>
  <c r="ID37" i="72"/>
  <c r="IC37" i="72"/>
  <c r="IB37" i="72"/>
  <c r="IA37" i="72"/>
  <c r="HZ37" i="72"/>
  <c r="HY37" i="72"/>
  <c r="HX37" i="72"/>
  <c r="HW37" i="72"/>
  <c r="HV37" i="72"/>
  <c r="HU37" i="72"/>
  <c r="HT37" i="72"/>
  <c r="HS37" i="72"/>
  <c r="HR37" i="72"/>
  <c r="HQ37" i="72"/>
  <c r="HP37" i="72"/>
  <c r="HO37" i="72"/>
  <c r="HN37" i="72"/>
  <c r="HM37" i="72"/>
  <c r="HL37" i="72"/>
  <c r="HK37" i="72"/>
  <c r="HJ37" i="72"/>
  <c r="HI37" i="72"/>
  <c r="HH37" i="72"/>
  <c r="HG37" i="72"/>
  <c r="HF37" i="72"/>
  <c r="HE37" i="72"/>
  <c r="HD37" i="72"/>
  <c r="HC37" i="72"/>
  <c r="HB37" i="72"/>
  <c r="HA37" i="72"/>
  <c r="GZ37" i="72"/>
  <c r="GY37" i="72"/>
  <c r="GX37" i="72"/>
  <c r="GW37" i="72"/>
  <c r="GV37" i="72"/>
  <c r="GU37" i="72"/>
  <c r="GT37" i="72"/>
  <c r="GS37" i="72"/>
  <c r="GR37" i="72"/>
  <c r="GQ37" i="72"/>
  <c r="GP37" i="72"/>
  <c r="GO37" i="72"/>
  <c r="GN37" i="72"/>
  <c r="GM37" i="72"/>
  <c r="GL37" i="72"/>
  <c r="GK37" i="72"/>
  <c r="GJ37" i="72"/>
  <c r="GI37" i="72"/>
  <c r="GH37" i="72"/>
  <c r="GG37" i="72"/>
  <c r="GF37" i="72"/>
  <c r="GE37" i="72"/>
  <c r="GD37" i="72"/>
  <c r="GC37" i="72"/>
  <c r="GB37" i="72"/>
  <c r="GA37" i="72"/>
  <c r="FZ37" i="72"/>
  <c r="FY37" i="72"/>
  <c r="FX37" i="72"/>
  <c r="FW37" i="72"/>
  <c r="FV37" i="72"/>
  <c r="FU37" i="72"/>
  <c r="FT37" i="72"/>
  <c r="FS37" i="72"/>
  <c r="FR37" i="72"/>
  <c r="FQ37" i="72"/>
  <c r="FP37" i="72"/>
  <c r="FO37" i="72"/>
  <c r="FN37" i="72"/>
  <c r="FM37" i="72"/>
  <c r="FL37" i="72"/>
  <c r="FK37" i="72"/>
  <c r="FJ37" i="72"/>
  <c r="FI37" i="72"/>
  <c r="FH37" i="72"/>
  <c r="FG37" i="72"/>
  <c r="FF37" i="72"/>
  <c r="FE37" i="72"/>
  <c r="FD37" i="72"/>
  <c r="FC37" i="72"/>
  <c r="FB37" i="72"/>
  <c r="FA37" i="72"/>
  <c r="EZ37" i="72"/>
  <c r="EY37" i="72"/>
  <c r="EX37" i="72"/>
  <c r="EW37" i="72"/>
  <c r="EV37" i="72"/>
  <c r="EU37" i="72"/>
  <c r="ET37" i="72"/>
  <c r="ES37" i="72"/>
  <c r="ER37" i="72"/>
  <c r="EQ37" i="72"/>
  <c r="EP37" i="72"/>
  <c r="EO37" i="72"/>
  <c r="EN37" i="72"/>
  <c r="EM37" i="72"/>
  <c r="EL37" i="72"/>
  <c r="EK37" i="72"/>
  <c r="EJ37" i="72"/>
  <c r="EI37" i="72"/>
  <c r="EH37" i="72"/>
  <c r="EG37" i="72"/>
  <c r="EF37" i="72"/>
  <c r="EE37" i="72"/>
  <c r="ED37" i="72"/>
  <c r="EC37" i="72"/>
  <c r="EB37" i="72"/>
  <c r="EA37" i="72"/>
  <c r="DZ37" i="72"/>
  <c r="DY37" i="72"/>
  <c r="DX37" i="72"/>
  <c r="DW37" i="72"/>
  <c r="DV37" i="72"/>
  <c r="DU37" i="72"/>
  <c r="DT37" i="72"/>
  <c r="DS37" i="72"/>
  <c r="DR37" i="72"/>
  <c r="DQ37" i="72"/>
  <c r="DP37" i="72"/>
  <c r="DO37" i="72"/>
  <c r="DN37" i="72"/>
  <c r="DM37" i="72"/>
  <c r="DL37" i="72"/>
  <c r="DK37" i="72"/>
  <c r="DJ37" i="72"/>
  <c r="DI37" i="72"/>
  <c r="DH37" i="72"/>
  <c r="DG37" i="72"/>
  <c r="DF37" i="72"/>
  <c r="DE37" i="72"/>
  <c r="DD37" i="72"/>
  <c r="DC37" i="72"/>
  <c r="DB37" i="72"/>
  <c r="DA37" i="72"/>
  <c r="CZ37" i="72"/>
  <c r="CY37" i="72"/>
  <c r="CX37" i="72"/>
  <c r="CW37" i="72"/>
  <c r="CV37" i="72"/>
  <c r="CU37" i="72"/>
  <c r="CT37" i="72"/>
  <c r="CS37" i="72"/>
  <c r="CR37" i="72"/>
  <c r="CQ37" i="72"/>
  <c r="CP37" i="72"/>
  <c r="CO37" i="72"/>
  <c r="CN37" i="72"/>
  <c r="CM37" i="72"/>
  <c r="CL37" i="72"/>
  <c r="CK37" i="72"/>
  <c r="CJ37" i="72"/>
  <c r="CI37" i="72"/>
  <c r="CH37" i="72"/>
  <c r="CG37" i="72"/>
  <c r="CF37" i="72"/>
  <c r="CE37" i="72"/>
  <c r="CD37" i="72"/>
  <c r="CC37" i="72"/>
  <c r="CB37" i="72"/>
  <c r="CA37" i="72"/>
  <c r="BZ37" i="72"/>
  <c r="BY37" i="72"/>
  <c r="BX37" i="72"/>
  <c r="BW37" i="72"/>
  <c r="BV37" i="72"/>
  <c r="BU37" i="72"/>
  <c r="BT37" i="72"/>
  <c r="BS37" i="72"/>
  <c r="BR37" i="72"/>
  <c r="BQ37" i="72"/>
  <c r="BP37" i="72"/>
  <c r="BO37" i="72"/>
  <c r="BN37" i="72"/>
  <c r="BM37" i="72"/>
  <c r="BL37" i="72"/>
  <c r="BK37" i="72"/>
  <c r="BJ37" i="72"/>
  <c r="BI37" i="72"/>
  <c r="BH37" i="72"/>
  <c r="BG37" i="72"/>
  <c r="BF37" i="72"/>
  <c r="BE37" i="72"/>
  <c r="BD37" i="72"/>
  <c r="BC37" i="72"/>
  <c r="BB37" i="72"/>
  <c r="BA37" i="72"/>
  <c r="AZ37" i="72"/>
  <c r="AY37" i="72"/>
  <c r="AX37" i="72"/>
  <c r="AW37" i="72"/>
  <c r="AV37" i="72"/>
  <c r="AU37" i="72"/>
  <c r="AT37" i="72"/>
  <c r="AS37" i="72"/>
  <c r="AR37" i="72"/>
  <c r="AQ37" i="72"/>
  <c r="AP37" i="72"/>
  <c r="AO37" i="72"/>
  <c r="AN37" i="72"/>
  <c r="AM37" i="72"/>
  <c r="AL37" i="72"/>
  <c r="AK37" i="72"/>
  <c r="AJ37" i="72"/>
  <c r="AI37" i="72"/>
  <c r="AH37" i="72"/>
  <c r="AG37" i="72"/>
  <c r="AF37" i="72"/>
  <c r="AE37" i="72"/>
  <c r="AD37" i="72"/>
  <c r="AC37" i="72"/>
  <c r="AB37" i="72"/>
  <c r="AA37" i="72"/>
  <c r="Z37" i="72"/>
  <c r="Y37" i="72"/>
  <c r="X37" i="72"/>
  <c r="W37" i="72"/>
  <c r="V37" i="72"/>
  <c r="U37" i="72"/>
  <c r="T37" i="72"/>
  <c r="S37" i="72"/>
  <c r="R37" i="72"/>
  <c r="Q37" i="72"/>
  <c r="P37" i="72"/>
  <c r="O37" i="72"/>
  <c r="N37" i="72"/>
  <c r="M37" i="72"/>
  <c r="L37" i="72"/>
  <c r="K37" i="72"/>
  <c r="J37" i="72"/>
  <c r="I37" i="72"/>
  <c r="H37" i="72"/>
  <c r="G37" i="72"/>
  <c r="F37" i="72"/>
  <c r="E37" i="72"/>
  <c r="OI36" i="72"/>
  <c r="OH36" i="72"/>
  <c r="OG36" i="72"/>
  <c r="OF36" i="72"/>
  <c r="OE36" i="72"/>
  <c r="OD36" i="72"/>
  <c r="OC36" i="72"/>
  <c r="OB36" i="72"/>
  <c r="OA36" i="72"/>
  <c r="NZ36" i="72"/>
  <c r="NY36" i="72"/>
  <c r="NX36" i="72"/>
  <c r="NW36" i="72"/>
  <c r="NV36" i="72"/>
  <c r="NU36" i="72"/>
  <c r="NT36" i="72"/>
  <c r="NS36" i="72"/>
  <c r="NR36" i="72"/>
  <c r="NQ36" i="72"/>
  <c r="NP36" i="72"/>
  <c r="NO36" i="72"/>
  <c r="NN36" i="72"/>
  <c r="NM36" i="72"/>
  <c r="NL36" i="72"/>
  <c r="NK36" i="72"/>
  <c r="NJ36" i="72"/>
  <c r="NI36" i="72"/>
  <c r="NH36" i="72"/>
  <c r="NG36" i="72"/>
  <c r="NF36" i="72"/>
  <c r="NE36" i="72"/>
  <c r="ND36" i="72"/>
  <c r="NC36" i="72"/>
  <c r="NB36" i="72"/>
  <c r="NA36" i="72"/>
  <c r="MZ36" i="72"/>
  <c r="MY36" i="72"/>
  <c r="MX36" i="72"/>
  <c r="MW36" i="72"/>
  <c r="MV36" i="72"/>
  <c r="MU36" i="72"/>
  <c r="MT36" i="72"/>
  <c r="MS36" i="72"/>
  <c r="MR36" i="72"/>
  <c r="MQ36" i="72"/>
  <c r="MP36" i="72"/>
  <c r="MO36" i="72"/>
  <c r="MN36" i="72"/>
  <c r="MM36" i="72"/>
  <c r="ML36" i="72"/>
  <c r="MK36" i="72"/>
  <c r="MJ36" i="72"/>
  <c r="MI36" i="72"/>
  <c r="MH36" i="72"/>
  <c r="MG36" i="72"/>
  <c r="MF36" i="72"/>
  <c r="ME36" i="72"/>
  <c r="MD36" i="72"/>
  <c r="MC36" i="72"/>
  <c r="MB36" i="72"/>
  <c r="MA36" i="72"/>
  <c r="LZ36" i="72"/>
  <c r="LY36" i="72"/>
  <c r="LX36" i="72"/>
  <c r="LW36" i="72"/>
  <c r="LV36" i="72"/>
  <c r="LU36" i="72"/>
  <c r="LT36" i="72"/>
  <c r="LS36" i="72"/>
  <c r="LR36" i="72"/>
  <c r="LQ36" i="72"/>
  <c r="LP36" i="72"/>
  <c r="LO36" i="72"/>
  <c r="LN36" i="72"/>
  <c r="LM36" i="72"/>
  <c r="LL36" i="72"/>
  <c r="LK36" i="72"/>
  <c r="LJ36" i="72"/>
  <c r="LI36" i="72"/>
  <c r="LH36" i="72"/>
  <c r="LG36" i="72"/>
  <c r="LF36" i="72"/>
  <c r="LE36" i="72"/>
  <c r="LD36" i="72"/>
  <c r="LC36" i="72"/>
  <c r="LB36" i="72"/>
  <c r="LA36" i="72"/>
  <c r="KZ36" i="72"/>
  <c r="KY36" i="72"/>
  <c r="KX36" i="72"/>
  <c r="KW36" i="72"/>
  <c r="KV36" i="72"/>
  <c r="KU36" i="72"/>
  <c r="KT36" i="72"/>
  <c r="KS36" i="72"/>
  <c r="KR36" i="72"/>
  <c r="KQ36" i="72"/>
  <c r="KP36" i="72"/>
  <c r="KO36" i="72"/>
  <c r="KN36" i="72"/>
  <c r="KM36" i="72"/>
  <c r="KL36" i="72"/>
  <c r="KK36" i="72"/>
  <c r="KJ36" i="72"/>
  <c r="KI36" i="72"/>
  <c r="KH36" i="72"/>
  <c r="KG36" i="72"/>
  <c r="KF36" i="72"/>
  <c r="KE36" i="72"/>
  <c r="KD36" i="72"/>
  <c r="KC36" i="72"/>
  <c r="KB36" i="72"/>
  <c r="KA36" i="72"/>
  <c r="JZ36" i="72"/>
  <c r="JY36" i="72"/>
  <c r="JX36" i="72"/>
  <c r="JW36" i="72"/>
  <c r="JV36" i="72"/>
  <c r="JU36" i="72"/>
  <c r="JT36" i="72"/>
  <c r="JS36" i="72"/>
  <c r="JR36" i="72"/>
  <c r="JQ36" i="72"/>
  <c r="JP36" i="72"/>
  <c r="JO36" i="72"/>
  <c r="JN36" i="72"/>
  <c r="JM36" i="72"/>
  <c r="JL36" i="72"/>
  <c r="JK36" i="72"/>
  <c r="JJ36" i="72"/>
  <c r="JI36" i="72"/>
  <c r="JH36" i="72"/>
  <c r="JG36" i="72"/>
  <c r="JF36" i="72"/>
  <c r="JE36" i="72"/>
  <c r="JD36" i="72"/>
  <c r="JC36" i="72"/>
  <c r="JB36" i="72"/>
  <c r="JA36" i="72"/>
  <c r="IZ36" i="72"/>
  <c r="IY36" i="72"/>
  <c r="IX36" i="72"/>
  <c r="IW36" i="72"/>
  <c r="IV36" i="72"/>
  <c r="IU36" i="72"/>
  <c r="IT36" i="72"/>
  <c r="IS36" i="72"/>
  <c r="IR36" i="72"/>
  <c r="IQ36" i="72"/>
  <c r="IP36" i="72"/>
  <c r="IO36" i="72"/>
  <c r="IN36" i="72"/>
  <c r="IM36" i="72"/>
  <c r="IL36" i="72"/>
  <c r="IK36" i="72"/>
  <c r="IJ36" i="72"/>
  <c r="II36" i="72"/>
  <c r="IH36" i="72"/>
  <c r="IG36" i="72"/>
  <c r="IF36" i="72"/>
  <c r="IE36" i="72"/>
  <c r="ID36" i="72"/>
  <c r="IC36" i="72"/>
  <c r="IB36" i="72"/>
  <c r="IA36" i="72"/>
  <c r="HZ36" i="72"/>
  <c r="HY36" i="72"/>
  <c r="HX36" i="72"/>
  <c r="HW36" i="72"/>
  <c r="HV36" i="72"/>
  <c r="HU36" i="72"/>
  <c r="HT36" i="72"/>
  <c r="HS36" i="72"/>
  <c r="HR36" i="72"/>
  <c r="HQ36" i="72"/>
  <c r="HP36" i="72"/>
  <c r="HO36" i="72"/>
  <c r="HN36" i="72"/>
  <c r="HM36" i="72"/>
  <c r="HL36" i="72"/>
  <c r="HK36" i="72"/>
  <c r="HJ36" i="72"/>
  <c r="HI36" i="72"/>
  <c r="HH36" i="72"/>
  <c r="HG36" i="72"/>
  <c r="HF36" i="72"/>
  <c r="HE36" i="72"/>
  <c r="HD36" i="72"/>
  <c r="HC36" i="72"/>
  <c r="HB36" i="72"/>
  <c r="HA36" i="72"/>
  <c r="GZ36" i="72"/>
  <c r="GY36" i="72"/>
  <c r="GX36" i="72"/>
  <c r="GW36" i="72"/>
  <c r="GV36" i="72"/>
  <c r="GU36" i="72"/>
  <c r="GT36" i="72"/>
  <c r="GS36" i="72"/>
  <c r="GR36" i="72"/>
  <c r="GQ36" i="72"/>
  <c r="GP36" i="72"/>
  <c r="GO36" i="72"/>
  <c r="GN36" i="72"/>
  <c r="GM36" i="72"/>
  <c r="GL36" i="72"/>
  <c r="GK36" i="72"/>
  <c r="GJ36" i="72"/>
  <c r="GI36" i="72"/>
  <c r="GH36" i="72"/>
  <c r="GG36" i="72"/>
  <c r="GF36" i="72"/>
  <c r="GE36" i="72"/>
  <c r="GD36" i="72"/>
  <c r="GC36" i="72"/>
  <c r="GB36" i="72"/>
  <c r="GA36" i="72"/>
  <c r="FZ36" i="72"/>
  <c r="FY36" i="72"/>
  <c r="FX36" i="72"/>
  <c r="FW36" i="72"/>
  <c r="FV36" i="72"/>
  <c r="FU36" i="72"/>
  <c r="FT36" i="72"/>
  <c r="FS36" i="72"/>
  <c r="FR36" i="72"/>
  <c r="FQ36" i="72"/>
  <c r="FP36" i="72"/>
  <c r="FO36" i="72"/>
  <c r="FN36" i="72"/>
  <c r="FM36" i="72"/>
  <c r="FL36" i="72"/>
  <c r="FK36" i="72"/>
  <c r="FJ36" i="72"/>
  <c r="FI36" i="72"/>
  <c r="FH36" i="72"/>
  <c r="FG36" i="72"/>
  <c r="FF36" i="72"/>
  <c r="FE36" i="72"/>
  <c r="FD36" i="72"/>
  <c r="FC36" i="72"/>
  <c r="FB36" i="72"/>
  <c r="FA36" i="72"/>
  <c r="EZ36" i="72"/>
  <c r="EY36" i="72"/>
  <c r="EX36" i="72"/>
  <c r="EW36" i="72"/>
  <c r="EV36" i="72"/>
  <c r="EU36" i="72"/>
  <c r="ET36" i="72"/>
  <c r="ES36" i="72"/>
  <c r="ER36" i="72"/>
  <c r="EQ36" i="72"/>
  <c r="EP36" i="72"/>
  <c r="EO36" i="72"/>
  <c r="EN36" i="72"/>
  <c r="EM36" i="72"/>
  <c r="EL36" i="72"/>
  <c r="EK36" i="72"/>
  <c r="EJ36" i="72"/>
  <c r="EI36" i="72"/>
  <c r="EH36" i="72"/>
  <c r="EG36" i="72"/>
  <c r="EF36" i="72"/>
  <c r="EE36" i="72"/>
  <c r="ED36" i="72"/>
  <c r="EC36" i="72"/>
  <c r="EB36" i="72"/>
  <c r="EA36" i="72"/>
  <c r="DZ36" i="72"/>
  <c r="DY36" i="72"/>
  <c r="DX36" i="72"/>
  <c r="DW36" i="72"/>
  <c r="DV36" i="72"/>
  <c r="DU36" i="72"/>
  <c r="DT36" i="72"/>
  <c r="DS36" i="72"/>
  <c r="DR36" i="72"/>
  <c r="DQ36" i="72"/>
  <c r="DP36" i="72"/>
  <c r="DO36" i="72"/>
  <c r="DN36" i="72"/>
  <c r="DM36" i="72"/>
  <c r="DL36" i="72"/>
  <c r="DK36" i="72"/>
  <c r="DJ36" i="72"/>
  <c r="DI36" i="72"/>
  <c r="DH36" i="72"/>
  <c r="DG36" i="72"/>
  <c r="DF36" i="72"/>
  <c r="DE36" i="72"/>
  <c r="DD36" i="72"/>
  <c r="DC36" i="72"/>
  <c r="DB36" i="72"/>
  <c r="DA36" i="72"/>
  <c r="CZ36" i="72"/>
  <c r="CY36" i="72"/>
  <c r="CX36" i="72"/>
  <c r="CW36" i="72"/>
  <c r="CV36" i="72"/>
  <c r="CU36" i="72"/>
  <c r="CT36" i="72"/>
  <c r="CS36" i="72"/>
  <c r="CR36" i="72"/>
  <c r="CQ36" i="72"/>
  <c r="CP36" i="72"/>
  <c r="CO36" i="72"/>
  <c r="CN36" i="72"/>
  <c r="CM36" i="72"/>
  <c r="CL36" i="72"/>
  <c r="CK36" i="72"/>
  <c r="CJ36" i="72"/>
  <c r="CI36" i="72"/>
  <c r="CH36" i="72"/>
  <c r="CG36" i="72"/>
  <c r="CF36" i="72"/>
  <c r="CE36" i="72"/>
  <c r="CD36" i="72"/>
  <c r="CC36" i="72"/>
  <c r="CB36" i="72"/>
  <c r="CA36" i="72"/>
  <c r="BZ36" i="72"/>
  <c r="BY36" i="72"/>
  <c r="BX36" i="72"/>
  <c r="BW36" i="72"/>
  <c r="BV36" i="72"/>
  <c r="BU36" i="72"/>
  <c r="BT36" i="72"/>
  <c r="BS36" i="72"/>
  <c r="BR36" i="72"/>
  <c r="BQ36" i="72"/>
  <c r="BP36" i="72"/>
  <c r="BO36" i="72"/>
  <c r="BN36" i="72"/>
  <c r="BM36" i="72"/>
  <c r="BL36" i="72"/>
  <c r="BK36" i="72"/>
  <c r="BJ36" i="72"/>
  <c r="BI36" i="72"/>
  <c r="BH36" i="72"/>
  <c r="BG36" i="72"/>
  <c r="BF36" i="72"/>
  <c r="BE36" i="72"/>
  <c r="BD36" i="72"/>
  <c r="BC36" i="72"/>
  <c r="BB36" i="72"/>
  <c r="BA36" i="72"/>
  <c r="AZ36" i="72"/>
  <c r="AY36" i="72"/>
  <c r="AX36" i="72"/>
  <c r="AW36" i="72"/>
  <c r="AV36" i="72"/>
  <c r="AU36" i="72"/>
  <c r="AT36" i="72"/>
  <c r="AS36" i="72"/>
  <c r="AR36" i="72"/>
  <c r="AQ36" i="72"/>
  <c r="AP36" i="72"/>
  <c r="AO36" i="72"/>
  <c r="AN36" i="72"/>
  <c r="AM36" i="72"/>
  <c r="AL36" i="72"/>
  <c r="AK36" i="72"/>
  <c r="AJ36" i="72"/>
  <c r="AI36" i="72"/>
  <c r="AH36" i="72"/>
  <c r="AG36" i="72"/>
  <c r="AF36" i="72"/>
  <c r="AE36" i="72"/>
  <c r="AD36" i="72"/>
  <c r="AC36" i="72"/>
  <c r="AB36" i="72"/>
  <c r="AA36" i="72"/>
  <c r="Z36" i="72"/>
  <c r="Y36" i="72"/>
  <c r="X36" i="72"/>
  <c r="W36" i="72"/>
  <c r="V36" i="72"/>
  <c r="U36" i="72"/>
  <c r="T36" i="72"/>
  <c r="S36" i="72"/>
  <c r="R36" i="72"/>
  <c r="Q36" i="72"/>
  <c r="P36" i="72"/>
  <c r="O36" i="72"/>
  <c r="N36" i="72"/>
  <c r="M36" i="72"/>
  <c r="L36" i="72"/>
  <c r="K36" i="72"/>
  <c r="J36" i="72"/>
  <c r="I36" i="72"/>
  <c r="H36" i="72"/>
  <c r="G36" i="72"/>
  <c r="F36" i="72"/>
  <c r="E36" i="72"/>
  <c r="OI35" i="72"/>
  <c r="OH35" i="72"/>
  <c r="OG35" i="72"/>
  <c r="OF35" i="72"/>
  <c r="OE35" i="72"/>
  <c r="OD35" i="72"/>
  <c r="OC35" i="72"/>
  <c r="OB35" i="72"/>
  <c r="OA35" i="72"/>
  <c r="NZ35" i="72"/>
  <c r="NY35" i="72"/>
  <c r="NX35" i="72"/>
  <c r="NW35" i="72"/>
  <c r="NV35" i="72"/>
  <c r="NU35" i="72"/>
  <c r="NT35" i="72"/>
  <c r="NS35" i="72"/>
  <c r="NR35" i="72"/>
  <c r="NQ35" i="72"/>
  <c r="NP35" i="72"/>
  <c r="NO35" i="72"/>
  <c r="NN35" i="72"/>
  <c r="NM35" i="72"/>
  <c r="NL35" i="72"/>
  <c r="NK35" i="72"/>
  <c r="NJ35" i="72"/>
  <c r="NI35" i="72"/>
  <c r="NH35" i="72"/>
  <c r="NG35" i="72"/>
  <c r="NF35" i="72"/>
  <c r="NE35" i="72"/>
  <c r="ND35" i="72"/>
  <c r="NC35" i="72"/>
  <c r="NB35" i="72"/>
  <c r="NA35" i="72"/>
  <c r="MZ35" i="72"/>
  <c r="MY35" i="72"/>
  <c r="MX35" i="72"/>
  <c r="MW35" i="72"/>
  <c r="MV35" i="72"/>
  <c r="MU35" i="72"/>
  <c r="MT35" i="72"/>
  <c r="MS35" i="72"/>
  <c r="MR35" i="72"/>
  <c r="MQ35" i="72"/>
  <c r="MP35" i="72"/>
  <c r="MO35" i="72"/>
  <c r="MN35" i="72"/>
  <c r="MM35" i="72"/>
  <c r="ML35" i="72"/>
  <c r="MK35" i="72"/>
  <c r="MJ35" i="72"/>
  <c r="MI35" i="72"/>
  <c r="MH35" i="72"/>
  <c r="MG35" i="72"/>
  <c r="MF35" i="72"/>
  <c r="ME35" i="72"/>
  <c r="MD35" i="72"/>
  <c r="MC35" i="72"/>
  <c r="MB35" i="72"/>
  <c r="MA35" i="72"/>
  <c r="LZ35" i="72"/>
  <c r="LY35" i="72"/>
  <c r="LX35" i="72"/>
  <c r="LW35" i="72"/>
  <c r="LV35" i="72"/>
  <c r="LU35" i="72"/>
  <c r="LT35" i="72"/>
  <c r="LS35" i="72"/>
  <c r="LR35" i="72"/>
  <c r="LQ35" i="72"/>
  <c r="LP35" i="72"/>
  <c r="LO35" i="72"/>
  <c r="LN35" i="72"/>
  <c r="LM35" i="72"/>
  <c r="LL35" i="72"/>
  <c r="LK35" i="72"/>
  <c r="LJ35" i="72"/>
  <c r="LI35" i="72"/>
  <c r="LH35" i="72"/>
  <c r="LG35" i="72"/>
  <c r="LF35" i="72"/>
  <c r="LE35" i="72"/>
  <c r="LD35" i="72"/>
  <c r="LC35" i="72"/>
  <c r="LB35" i="72"/>
  <c r="LA35" i="72"/>
  <c r="KZ35" i="72"/>
  <c r="KY35" i="72"/>
  <c r="KX35" i="72"/>
  <c r="KW35" i="72"/>
  <c r="KV35" i="72"/>
  <c r="KU35" i="72"/>
  <c r="KT35" i="72"/>
  <c r="KS35" i="72"/>
  <c r="KR35" i="72"/>
  <c r="KQ35" i="72"/>
  <c r="KP35" i="72"/>
  <c r="KO35" i="72"/>
  <c r="KN35" i="72"/>
  <c r="KM35" i="72"/>
  <c r="KL35" i="72"/>
  <c r="KK35" i="72"/>
  <c r="KJ35" i="72"/>
  <c r="KI35" i="72"/>
  <c r="KH35" i="72"/>
  <c r="KG35" i="72"/>
  <c r="KF35" i="72"/>
  <c r="KE35" i="72"/>
  <c r="KD35" i="72"/>
  <c r="KC35" i="72"/>
  <c r="KB35" i="72"/>
  <c r="KA35" i="72"/>
  <c r="JZ35" i="72"/>
  <c r="JY35" i="72"/>
  <c r="JX35" i="72"/>
  <c r="JW35" i="72"/>
  <c r="JV35" i="72"/>
  <c r="JU35" i="72"/>
  <c r="JT35" i="72"/>
  <c r="JS35" i="72"/>
  <c r="JR35" i="72"/>
  <c r="JQ35" i="72"/>
  <c r="JP35" i="72"/>
  <c r="JO35" i="72"/>
  <c r="JN35" i="72"/>
  <c r="JM35" i="72"/>
  <c r="JL35" i="72"/>
  <c r="JK35" i="72"/>
  <c r="JJ35" i="72"/>
  <c r="JI35" i="72"/>
  <c r="JH35" i="72"/>
  <c r="JG35" i="72"/>
  <c r="JF35" i="72"/>
  <c r="JE35" i="72"/>
  <c r="JD35" i="72"/>
  <c r="JC35" i="72"/>
  <c r="JB35" i="72"/>
  <c r="JA35" i="72"/>
  <c r="IZ35" i="72"/>
  <c r="IY35" i="72"/>
  <c r="IX35" i="72"/>
  <c r="IW35" i="72"/>
  <c r="IV35" i="72"/>
  <c r="IU35" i="72"/>
  <c r="IT35" i="72"/>
  <c r="IS35" i="72"/>
  <c r="IR35" i="72"/>
  <c r="IQ35" i="72"/>
  <c r="IP35" i="72"/>
  <c r="IO35" i="72"/>
  <c r="IN35" i="72"/>
  <c r="IM35" i="72"/>
  <c r="IL35" i="72"/>
  <c r="IK35" i="72"/>
  <c r="IJ35" i="72"/>
  <c r="II35" i="72"/>
  <c r="IH35" i="72"/>
  <c r="IG35" i="72"/>
  <c r="IF35" i="72"/>
  <c r="IE35" i="72"/>
  <c r="ID35" i="72"/>
  <c r="IC35" i="72"/>
  <c r="IB35" i="72"/>
  <c r="IA35" i="72"/>
  <c r="HZ35" i="72"/>
  <c r="HY35" i="72"/>
  <c r="HX35" i="72"/>
  <c r="HW35" i="72"/>
  <c r="HV35" i="72"/>
  <c r="HU35" i="72"/>
  <c r="HT35" i="72"/>
  <c r="HS35" i="72"/>
  <c r="HR35" i="72"/>
  <c r="HQ35" i="72"/>
  <c r="HP35" i="72"/>
  <c r="HO35" i="72"/>
  <c r="HN35" i="72"/>
  <c r="HM35" i="72"/>
  <c r="HL35" i="72"/>
  <c r="HK35" i="72"/>
  <c r="HJ35" i="72"/>
  <c r="HI35" i="72"/>
  <c r="HH35" i="72"/>
  <c r="HG35" i="72"/>
  <c r="HF35" i="72"/>
  <c r="HE35" i="72"/>
  <c r="HD35" i="72"/>
  <c r="HC35" i="72"/>
  <c r="HB35" i="72"/>
  <c r="HA35" i="72"/>
  <c r="GZ35" i="72"/>
  <c r="GY35" i="72"/>
  <c r="GX35" i="72"/>
  <c r="GW35" i="72"/>
  <c r="GV35" i="72"/>
  <c r="GU35" i="72"/>
  <c r="GT35" i="72"/>
  <c r="GS35" i="72"/>
  <c r="GR35" i="72"/>
  <c r="GQ35" i="72"/>
  <c r="GP35" i="72"/>
  <c r="GO35" i="72"/>
  <c r="GN35" i="72"/>
  <c r="GM35" i="72"/>
  <c r="GL35" i="72"/>
  <c r="GK35" i="72"/>
  <c r="GJ35" i="72"/>
  <c r="GI35" i="72"/>
  <c r="GH35" i="72"/>
  <c r="GG35" i="72"/>
  <c r="GF35" i="72"/>
  <c r="GE35" i="72"/>
  <c r="GD35" i="72"/>
  <c r="GC35" i="72"/>
  <c r="GB35" i="72"/>
  <c r="GA35" i="72"/>
  <c r="FZ35" i="72"/>
  <c r="FY35" i="72"/>
  <c r="FX35" i="72"/>
  <c r="FW35" i="72"/>
  <c r="FV35" i="72"/>
  <c r="FU35" i="72"/>
  <c r="FT35" i="72"/>
  <c r="FS35" i="72"/>
  <c r="FR35" i="72"/>
  <c r="FQ35" i="72"/>
  <c r="FP35" i="72"/>
  <c r="FO35" i="72"/>
  <c r="FN35" i="72"/>
  <c r="FM35" i="72"/>
  <c r="FL35" i="72"/>
  <c r="FK35" i="72"/>
  <c r="FJ35" i="72"/>
  <c r="FI35" i="72"/>
  <c r="FH35" i="72"/>
  <c r="FG35" i="72"/>
  <c r="FF35" i="72"/>
  <c r="FE35" i="72"/>
  <c r="FD35" i="72"/>
  <c r="FC35" i="72"/>
  <c r="FB35" i="72"/>
  <c r="FA35" i="72"/>
  <c r="EZ35" i="72"/>
  <c r="EY35" i="72"/>
  <c r="EX35" i="72"/>
  <c r="EW35" i="72"/>
  <c r="EV35" i="72"/>
  <c r="EU35" i="72"/>
  <c r="ET35" i="72"/>
  <c r="ES35" i="72"/>
  <c r="ER35" i="72"/>
  <c r="EQ35" i="72"/>
  <c r="EP35" i="72"/>
  <c r="EO35" i="72"/>
  <c r="EN35" i="72"/>
  <c r="EM35" i="72"/>
  <c r="EL35" i="72"/>
  <c r="EK35" i="72"/>
  <c r="EJ35" i="72"/>
  <c r="EI35" i="72"/>
  <c r="EH35" i="72"/>
  <c r="EG35" i="72"/>
  <c r="EF35" i="72"/>
  <c r="EE35" i="72"/>
  <c r="ED35" i="72"/>
  <c r="EC35" i="72"/>
  <c r="EB35" i="72"/>
  <c r="EA35" i="72"/>
  <c r="DZ35" i="72"/>
  <c r="DY35" i="72"/>
  <c r="DX35" i="72"/>
  <c r="DW35" i="72"/>
  <c r="DV35" i="72"/>
  <c r="DU35" i="72"/>
  <c r="DT35" i="72"/>
  <c r="DS35" i="72"/>
  <c r="DR35" i="72"/>
  <c r="DQ35" i="72"/>
  <c r="DP35" i="72"/>
  <c r="DO35" i="72"/>
  <c r="DN35" i="72"/>
  <c r="DM35" i="72"/>
  <c r="DL35" i="72"/>
  <c r="DK35" i="72"/>
  <c r="DJ35" i="72"/>
  <c r="DI35" i="72"/>
  <c r="DH35" i="72"/>
  <c r="DG35" i="72"/>
  <c r="DF35" i="72"/>
  <c r="DE35" i="72"/>
  <c r="DD35" i="72"/>
  <c r="DC35" i="72"/>
  <c r="DB35" i="72"/>
  <c r="DA35" i="72"/>
  <c r="CZ35" i="72"/>
  <c r="CY35" i="72"/>
  <c r="CX35" i="72"/>
  <c r="CW35" i="72"/>
  <c r="CV35" i="72"/>
  <c r="CU35" i="72"/>
  <c r="CT35" i="72"/>
  <c r="CS35" i="72"/>
  <c r="CR35" i="72"/>
  <c r="CQ35" i="72"/>
  <c r="CP35" i="72"/>
  <c r="CO35" i="72"/>
  <c r="CN35" i="72"/>
  <c r="CM35" i="72"/>
  <c r="CL35" i="72"/>
  <c r="CK35" i="72"/>
  <c r="CJ35" i="72"/>
  <c r="CI35" i="72"/>
  <c r="CH35" i="72"/>
  <c r="CG35" i="72"/>
  <c r="CF35" i="72"/>
  <c r="CE35" i="72"/>
  <c r="CD35" i="72"/>
  <c r="CC35" i="72"/>
  <c r="CB35" i="72"/>
  <c r="CA35" i="72"/>
  <c r="BZ35" i="72"/>
  <c r="BY35" i="72"/>
  <c r="BX35" i="72"/>
  <c r="BW35" i="72"/>
  <c r="BV35" i="72"/>
  <c r="BU35" i="72"/>
  <c r="BT35" i="72"/>
  <c r="BS35" i="72"/>
  <c r="BR35" i="72"/>
  <c r="BQ35" i="72"/>
  <c r="BP35" i="72"/>
  <c r="BO35" i="72"/>
  <c r="BN35" i="72"/>
  <c r="BM35" i="72"/>
  <c r="BL35" i="72"/>
  <c r="BK35" i="72"/>
  <c r="BJ35" i="72"/>
  <c r="BI35" i="72"/>
  <c r="BH35" i="72"/>
  <c r="BG35" i="72"/>
  <c r="BF35" i="72"/>
  <c r="BE35" i="72"/>
  <c r="BD35" i="72"/>
  <c r="BC35" i="72"/>
  <c r="BB35" i="72"/>
  <c r="BA35" i="72"/>
  <c r="AZ35" i="72"/>
  <c r="AY35" i="72"/>
  <c r="AX35" i="72"/>
  <c r="AW35" i="72"/>
  <c r="AV35" i="72"/>
  <c r="AU35" i="72"/>
  <c r="AT35" i="72"/>
  <c r="AS35" i="72"/>
  <c r="AR35" i="72"/>
  <c r="AQ35" i="72"/>
  <c r="AP35" i="72"/>
  <c r="AO35" i="72"/>
  <c r="AN35" i="72"/>
  <c r="AM35" i="72"/>
  <c r="AL35" i="72"/>
  <c r="AK35" i="72"/>
  <c r="AJ35" i="72"/>
  <c r="AI35" i="72"/>
  <c r="AH35" i="72"/>
  <c r="AG35" i="72"/>
  <c r="AF35" i="72"/>
  <c r="AE35" i="72"/>
  <c r="AD35" i="72"/>
  <c r="AC35" i="72"/>
  <c r="AB35" i="72"/>
  <c r="AA35" i="72"/>
  <c r="Z35" i="72"/>
  <c r="Y35" i="72"/>
  <c r="X35" i="72"/>
  <c r="W35" i="72"/>
  <c r="V35" i="72"/>
  <c r="U35" i="72"/>
  <c r="T35" i="72"/>
  <c r="S35" i="72"/>
  <c r="R35" i="72"/>
  <c r="Q35" i="72"/>
  <c r="P35" i="72"/>
  <c r="O35" i="72"/>
  <c r="N35" i="72"/>
  <c r="M35" i="72"/>
  <c r="L35" i="72"/>
  <c r="K35" i="72"/>
  <c r="J35" i="72"/>
  <c r="I35" i="72"/>
  <c r="H35" i="72"/>
  <c r="G35" i="72"/>
  <c r="F35" i="72"/>
  <c r="E35" i="72"/>
  <c r="OI34" i="72"/>
  <c r="OH34" i="72"/>
  <c r="OG34" i="72"/>
  <c r="OF34" i="72"/>
  <c r="OE34" i="72"/>
  <c r="OD34" i="72"/>
  <c r="OC34" i="72"/>
  <c r="OB34" i="72"/>
  <c r="OA34" i="72"/>
  <c r="NZ34" i="72"/>
  <c r="NY34" i="72"/>
  <c r="NX34" i="72"/>
  <c r="NW34" i="72"/>
  <c r="NV34" i="72"/>
  <c r="NU34" i="72"/>
  <c r="NT34" i="72"/>
  <c r="NS34" i="72"/>
  <c r="NR34" i="72"/>
  <c r="NQ34" i="72"/>
  <c r="NP34" i="72"/>
  <c r="NO34" i="72"/>
  <c r="NN34" i="72"/>
  <c r="NM34" i="72"/>
  <c r="NL34" i="72"/>
  <c r="NK34" i="72"/>
  <c r="NJ34" i="72"/>
  <c r="NI34" i="72"/>
  <c r="NH34" i="72"/>
  <c r="NG34" i="72"/>
  <c r="NF34" i="72"/>
  <c r="NE34" i="72"/>
  <c r="ND34" i="72"/>
  <c r="NC34" i="72"/>
  <c r="NB34" i="72"/>
  <c r="NA34" i="72"/>
  <c r="MZ34" i="72"/>
  <c r="MY34" i="72"/>
  <c r="MX34" i="72"/>
  <c r="MW34" i="72"/>
  <c r="MV34" i="72"/>
  <c r="MU34" i="72"/>
  <c r="MT34" i="72"/>
  <c r="MS34" i="72"/>
  <c r="MR34" i="72"/>
  <c r="MQ34" i="72"/>
  <c r="MP34" i="72"/>
  <c r="MO34" i="72"/>
  <c r="MN34" i="72"/>
  <c r="MM34" i="72"/>
  <c r="ML34" i="72"/>
  <c r="MK34" i="72"/>
  <c r="MJ34" i="72"/>
  <c r="MI34" i="72"/>
  <c r="MH34" i="72"/>
  <c r="MG34" i="72"/>
  <c r="MF34" i="72"/>
  <c r="ME34" i="72"/>
  <c r="MD34" i="72"/>
  <c r="MC34" i="72"/>
  <c r="MB34" i="72"/>
  <c r="MA34" i="72"/>
  <c r="LZ34" i="72"/>
  <c r="LY34" i="72"/>
  <c r="LX34" i="72"/>
  <c r="LW34" i="72"/>
  <c r="LV34" i="72"/>
  <c r="LU34" i="72"/>
  <c r="LT34" i="72"/>
  <c r="LS34" i="72"/>
  <c r="LR34" i="72"/>
  <c r="LQ34" i="72"/>
  <c r="LP34" i="72"/>
  <c r="LO34" i="72"/>
  <c r="LN34" i="72"/>
  <c r="LM34" i="72"/>
  <c r="LL34" i="72"/>
  <c r="LK34" i="72"/>
  <c r="LJ34" i="72"/>
  <c r="LI34" i="72"/>
  <c r="LH34" i="72"/>
  <c r="LG34" i="72"/>
  <c r="LF34" i="72"/>
  <c r="LE34" i="72"/>
  <c r="LD34" i="72"/>
  <c r="LC34" i="72"/>
  <c r="LB34" i="72"/>
  <c r="LA34" i="72"/>
  <c r="KZ34" i="72"/>
  <c r="KY34" i="72"/>
  <c r="KX34" i="72"/>
  <c r="KW34" i="72"/>
  <c r="KV34" i="72"/>
  <c r="KU34" i="72"/>
  <c r="KT34" i="72"/>
  <c r="KS34" i="72"/>
  <c r="KR34" i="72"/>
  <c r="KQ34" i="72"/>
  <c r="KP34" i="72"/>
  <c r="KO34" i="72"/>
  <c r="KN34" i="72"/>
  <c r="KM34" i="72"/>
  <c r="KL34" i="72"/>
  <c r="KK34" i="72"/>
  <c r="KJ34" i="72"/>
  <c r="KI34" i="72"/>
  <c r="KH34" i="72"/>
  <c r="KG34" i="72"/>
  <c r="KF34" i="72"/>
  <c r="KE34" i="72"/>
  <c r="KD34" i="72"/>
  <c r="KC34" i="72"/>
  <c r="KB34" i="72"/>
  <c r="KA34" i="72"/>
  <c r="JZ34" i="72"/>
  <c r="JY34" i="72"/>
  <c r="JX34" i="72"/>
  <c r="JW34" i="72"/>
  <c r="JV34" i="72"/>
  <c r="JU34" i="72"/>
  <c r="JT34" i="72"/>
  <c r="JS34" i="72"/>
  <c r="JR34" i="72"/>
  <c r="JQ34" i="72"/>
  <c r="JP34" i="72"/>
  <c r="JO34" i="72"/>
  <c r="JN34" i="72"/>
  <c r="JM34" i="72"/>
  <c r="JL34" i="72"/>
  <c r="JK34" i="72"/>
  <c r="JJ34" i="72"/>
  <c r="JI34" i="72"/>
  <c r="JH34" i="72"/>
  <c r="JG34" i="72"/>
  <c r="JF34" i="72"/>
  <c r="JE34" i="72"/>
  <c r="JD34" i="72"/>
  <c r="JC34" i="72"/>
  <c r="JB34" i="72"/>
  <c r="JA34" i="72"/>
  <c r="IZ34" i="72"/>
  <c r="IY34" i="72"/>
  <c r="IX34" i="72"/>
  <c r="IW34" i="72"/>
  <c r="IV34" i="72"/>
  <c r="IU34" i="72"/>
  <c r="IT34" i="72"/>
  <c r="IS34" i="72"/>
  <c r="IR34" i="72"/>
  <c r="IQ34" i="72"/>
  <c r="IP34" i="72"/>
  <c r="IO34" i="72"/>
  <c r="IN34" i="72"/>
  <c r="IM34" i="72"/>
  <c r="IL34" i="72"/>
  <c r="IK34" i="72"/>
  <c r="IJ34" i="72"/>
  <c r="II34" i="72"/>
  <c r="IH34" i="72"/>
  <c r="IG34" i="72"/>
  <c r="IF34" i="72"/>
  <c r="IE34" i="72"/>
  <c r="ID34" i="72"/>
  <c r="IC34" i="72"/>
  <c r="IB34" i="72"/>
  <c r="IA34" i="72"/>
  <c r="HZ34" i="72"/>
  <c r="HY34" i="72"/>
  <c r="HX34" i="72"/>
  <c r="HW34" i="72"/>
  <c r="HV34" i="72"/>
  <c r="HU34" i="72"/>
  <c r="HT34" i="72"/>
  <c r="HS34" i="72"/>
  <c r="HR34" i="72"/>
  <c r="HQ34" i="72"/>
  <c r="HP34" i="72"/>
  <c r="HO34" i="72"/>
  <c r="HN34" i="72"/>
  <c r="HM34" i="72"/>
  <c r="HL34" i="72"/>
  <c r="HK34" i="72"/>
  <c r="HJ34" i="72"/>
  <c r="HI34" i="72"/>
  <c r="HH34" i="72"/>
  <c r="HG34" i="72"/>
  <c r="HF34" i="72"/>
  <c r="HE34" i="72"/>
  <c r="HD34" i="72"/>
  <c r="HC34" i="72"/>
  <c r="HB34" i="72"/>
  <c r="HA34" i="72"/>
  <c r="GZ34" i="72"/>
  <c r="GY34" i="72"/>
  <c r="GX34" i="72"/>
  <c r="GW34" i="72"/>
  <c r="GV34" i="72"/>
  <c r="GU34" i="72"/>
  <c r="GT34" i="72"/>
  <c r="GS34" i="72"/>
  <c r="GR34" i="72"/>
  <c r="GQ34" i="72"/>
  <c r="GP34" i="72"/>
  <c r="GO34" i="72"/>
  <c r="GN34" i="72"/>
  <c r="GM34" i="72"/>
  <c r="GL34" i="72"/>
  <c r="GK34" i="72"/>
  <c r="GJ34" i="72"/>
  <c r="GI34" i="72"/>
  <c r="GH34" i="72"/>
  <c r="GG34" i="72"/>
  <c r="GF34" i="72"/>
  <c r="GE34" i="72"/>
  <c r="GD34" i="72"/>
  <c r="GC34" i="72"/>
  <c r="GB34" i="72"/>
  <c r="GA34" i="72"/>
  <c r="FZ34" i="72"/>
  <c r="FY34" i="72"/>
  <c r="FX34" i="72"/>
  <c r="FW34" i="72"/>
  <c r="FV34" i="72"/>
  <c r="FU34" i="72"/>
  <c r="FT34" i="72"/>
  <c r="FS34" i="72"/>
  <c r="FR34" i="72"/>
  <c r="FQ34" i="72"/>
  <c r="FP34" i="72"/>
  <c r="FO34" i="72"/>
  <c r="FN34" i="72"/>
  <c r="FM34" i="72"/>
  <c r="FL34" i="72"/>
  <c r="FK34" i="72"/>
  <c r="FJ34" i="72"/>
  <c r="FI34" i="72"/>
  <c r="FH34" i="72"/>
  <c r="FG34" i="72"/>
  <c r="FF34" i="72"/>
  <c r="FE34" i="72"/>
  <c r="FD34" i="72"/>
  <c r="FC34" i="72"/>
  <c r="FB34" i="72"/>
  <c r="FA34" i="72"/>
  <c r="EZ34" i="72"/>
  <c r="EY34" i="72"/>
  <c r="EX34" i="72"/>
  <c r="EW34" i="72"/>
  <c r="EV34" i="72"/>
  <c r="EU34" i="72"/>
  <c r="ET34" i="72"/>
  <c r="ES34" i="72"/>
  <c r="ER34" i="72"/>
  <c r="EQ34" i="72"/>
  <c r="EP34" i="72"/>
  <c r="EO34" i="72"/>
  <c r="EN34" i="72"/>
  <c r="EM34" i="72"/>
  <c r="EL34" i="72"/>
  <c r="EK34" i="72"/>
  <c r="EJ34" i="72"/>
  <c r="EI34" i="72"/>
  <c r="EH34" i="72"/>
  <c r="EG34" i="72"/>
  <c r="EF34" i="72"/>
  <c r="EE34" i="72"/>
  <c r="ED34" i="72"/>
  <c r="EC34" i="72"/>
  <c r="EB34" i="72"/>
  <c r="EA34" i="72"/>
  <c r="DZ34" i="72"/>
  <c r="DY34" i="72"/>
  <c r="DX34" i="72"/>
  <c r="DW34" i="72"/>
  <c r="DV34" i="72"/>
  <c r="DU34" i="72"/>
  <c r="DT34" i="72"/>
  <c r="DS34" i="72"/>
  <c r="DR34" i="72"/>
  <c r="DQ34" i="72"/>
  <c r="DP34" i="72"/>
  <c r="DO34" i="72"/>
  <c r="DN34" i="72"/>
  <c r="DM34" i="72"/>
  <c r="DL34" i="72"/>
  <c r="DK34" i="72"/>
  <c r="DJ34" i="72"/>
  <c r="DI34" i="72"/>
  <c r="DH34" i="72"/>
  <c r="DG34" i="72"/>
  <c r="DF34" i="72"/>
  <c r="DE34" i="72"/>
  <c r="DD34" i="72"/>
  <c r="DC34" i="72"/>
  <c r="DB34" i="72"/>
  <c r="DA34" i="72"/>
  <c r="CZ34" i="72"/>
  <c r="CY34" i="72"/>
  <c r="CX34" i="72"/>
  <c r="CW34" i="72"/>
  <c r="CV34" i="72"/>
  <c r="CU34" i="72"/>
  <c r="CT34" i="72"/>
  <c r="CS34" i="72"/>
  <c r="CR34" i="72"/>
  <c r="CQ34" i="72"/>
  <c r="CP34" i="72"/>
  <c r="CO34" i="72"/>
  <c r="CN34" i="72"/>
  <c r="CM34" i="72"/>
  <c r="CL34" i="72"/>
  <c r="CK34" i="72"/>
  <c r="CJ34" i="72"/>
  <c r="CI34" i="72"/>
  <c r="CH34" i="72"/>
  <c r="CG34" i="72"/>
  <c r="CF34" i="72"/>
  <c r="CE34" i="72"/>
  <c r="CD34" i="72"/>
  <c r="CC34" i="72"/>
  <c r="CB34" i="72"/>
  <c r="CA34" i="72"/>
  <c r="BZ34" i="72"/>
  <c r="BY34" i="72"/>
  <c r="BX34" i="72"/>
  <c r="BW34" i="72"/>
  <c r="BV34" i="72"/>
  <c r="BU34" i="72"/>
  <c r="BT34" i="72"/>
  <c r="BS34" i="72"/>
  <c r="BR34" i="72"/>
  <c r="BQ34" i="72"/>
  <c r="BP34" i="72"/>
  <c r="BO34" i="72"/>
  <c r="BN34" i="72"/>
  <c r="BM34" i="72"/>
  <c r="BL34" i="72"/>
  <c r="BK34" i="72"/>
  <c r="BJ34" i="72"/>
  <c r="BI34" i="72"/>
  <c r="BH34" i="72"/>
  <c r="BG34" i="72"/>
  <c r="BF34" i="72"/>
  <c r="BE34" i="72"/>
  <c r="BD34" i="72"/>
  <c r="BC34" i="72"/>
  <c r="BB34" i="72"/>
  <c r="BA34" i="72"/>
  <c r="AZ34" i="72"/>
  <c r="AY34" i="72"/>
  <c r="AX34" i="72"/>
  <c r="AW34" i="72"/>
  <c r="AV34" i="72"/>
  <c r="AU34" i="72"/>
  <c r="AT34" i="72"/>
  <c r="AS34" i="72"/>
  <c r="AR34" i="72"/>
  <c r="AQ34" i="72"/>
  <c r="AP34" i="72"/>
  <c r="AO34" i="72"/>
  <c r="AN34" i="72"/>
  <c r="AM34" i="72"/>
  <c r="AL34" i="72"/>
  <c r="AK34" i="72"/>
  <c r="AJ34" i="72"/>
  <c r="AI34" i="72"/>
  <c r="AH34" i="72"/>
  <c r="AG34" i="72"/>
  <c r="AF34" i="72"/>
  <c r="AE34" i="72"/>
  <c r="AD34" i="72"/>
  <c r="AC34" i="72"/>
  <c r="AB34" i="72"/>
  <c r="AA34" i="72"/>
  <c r="Z34" i="72"/>
  <c r="Y34" i="72"/>
  <c r="X34" i="72"/>
  <c r="W34" i="72"/>
  <c r="V34" i="72"/>
  <c r="U34" i="72"/>
  <c r="T34" i="72"/>
  <c r="S34" i="72"/>
  <c r="R34" i="72"/>
  <c r="Q34" i="72"/>
  <c r="P34" i="72"/>
  <c r="O34" i="72"/>
  <c r="N34" i="72"/>
  <c r="M34" i="72"/>
  <c r="L34" i="72"/>
  <c r="K34" i="72"/>
  <c r="J34" i="72"/>
  <c r="I34" i="72"/>
  <c r="H34" i="72"/>
  <c r="G34" i="72"/>
  <c r="F34" i="72"/>
  <c r="E34" i="72"/>
  <c r="OI33" i="72"/>
  <c r="OH33" i="72"/>
  <c r="OG33" i="72"/>
  <c r="OF33" i="72"/>
  <c r="OE33" i="72"/>
  <c r="OD33" i="72"/>
  <c r="OC33" i="72"/>
  <c r="OB33" i="72"/>
  <c r="OA33" i="72"/>
  <c r="NZ33" i="72"/>
  <c r="NY33" i="72"/>
  <c r="NX33" i="72"/>
  <c r="NW33" i="72"/>
  <c r="NV33" i="72"/>
  <c r="NU33" i="72"/>
  <c r="NT33" i="72"/>
  <c r="NS33" i="72"/>
  <c r="NR33" i="72"/>
  <c r="NQ33" i="72"/>
  <c r="NP33" i="72"/>
  <c r="NO33" i="72"/>
  <c r="NN33" i="72"/>
  <c r="NM33" i="72"/>
  <c r="NL33" i="72"/>
  <c r="NK33" i="72"/>
  <c r="NJ33" i="72"/>
  <c r="NI33" i="72"/>
  <c r="NH33" i="72"/>
  <c r="NG33" i="72"/>
  <c r="NF33" i="72"/>
  <c r="NE33" i="72"/>
  <c r="ND33" i="72"/>
  <c r="NC33" i="72"/>
  <c r="NB33" i="72"/>
  <c r="NA33" i="72"/>
  <c r="MZ33" i="72"/>
  <c r="MY33" i="72"/>
  <c r="MX33" i="72"/>
  <c r="MW33" i="72"/>
  <c r="MV33" i="72"/>
  <c r="MU33" i="72"/>
  <c r="MT33" i="72"/>
  <c r="MS33" i="72"/>
  <c r="MR33" i="72"/>
  <c r="MQ33" i="72"/>
  <c r="MP33" i="72"/>
  <c r="MO33" i="72"/>
  <c r="MN33" i="72"/>
  <c r="MM33" i="72"/>
  <c r="ML33" i="72"/>
  <c r="MK33" i="72"/>
  <c r="MJ33" i="72"/>
  <c r="MI33" i="72"/>
  <c r="MH33" i="72"/>
  <c r="MG33" i="72"/>
  <c r="MF33" i="72"/>
  <c r="ME33" i="72"/>
  <c r="MD33" i="72"/>
  <c r="MC33" i="72"/>
  <c r="MB33" i="72"/>
  <c r="MA33" i="72"/>
  <c r="LZ33" i="72"/>
  <c r="LY33" i="72"/>
  <c r="LX33" i="72"/>
  <c r="LW33" i="72"/>
  <c r="LV33" i="72"/>
  <c r="LU33" i="72"/>
  <c r="LT33" i="72"/>
  <c r="LS33" i="72"/>
  <c r="LR33" i="72"/>
  <c r="LQ33" i="72"/>
  <c r="LP33" i="72"/>
  <c r="LO33" i="72"/>
  <c r="LN33" i="72"/>
  <c r="LM33" i="72"/>
  <c r="LL33" i="72"/>
  <c r="LK33" i="72"/>
  <c r="LJ33" i="72"/>
  <c r="LI33" i="72"/>
  <c r="LH33" i="72"/>
  <c r="LG33" i="72"/>
  <c r="LF33" i="72"/>
  <c r="LE33" i="72"/>
  <c r="LD33" i="72"/>
  <c r="LC33" i="72"/>
  <c r="LB33" i="72"/>
  <c r="LA33" i="72"/>
  <c r="KZ33" i="72"/>
  <c r="KY33" i="72"/>
  <c r="KX33" i="72"/>
  <c r="KW33" i="72"/>
  <c r="KV33" i="72"/>
  <c r="KU33" i="72"/>
  <c r="KT33" i="72"/>
  <c r="KS33" i="72"/>
  <c r="KR33" i="72"/>
  <c r="KQ33" i="72"/>
  <c r="KP33" i="72"/>
  <c r="KO33" i="72"/>
  <c r="KN33" i="72"/>
  <c r="KM33" i="72"/>
  <c r="KL33" i="72"/>
  <c r="KK33" i="72"/>
  <c r="KJ33" i="72"/>
  <c r="KI33" i="72"/>
  <c r="KH33" i="72"/>
  <c r="KG33" i="72"/>
  <c r="KF33" i="72"/>
  <c r="KE33" i="72"/>
  <c r="KD33" i="72"/>
  <c r="KC33" i="72"/>
  <c r="KB33" i="72"/>
  <c r="KA33" i="72"/>
  <c r="JZ33" i="72"/>
  <c r="JY33" i="72"/>
  <c r="JX33" i="72"/>
  <c r="JW33" i="72"/>
  <c r="JV33" i="72"/>
  <c r="JU33" i="72"/>
  <c r="JT33" i="72"/>
  <c r="JS33" i="72"/>
  <c r="JR33" i="72"/>
  <c r="JQ33" i="72"/>
  <c r="JP33" i="72"/>
  <c r="JO33" i="72"/>
  <c r="JN33" i="72"/>
  <c r="JM33" i="72"/>
  <c r="JL33" i="72"/>
  <c r="JK33" i="72"/>
  <c r="JJ33" i="72"/>
  <c r="JI33" i="72"/>
  <c r="JH33" i="72"/>
  <c r="JG33" i="72"/>
  <c r="JF33" i="72"/>
  <c r="JE33" i="72"/>
  <c r="JD33" i="72"/>
  <c r="JC33" i="72"/>
  <c r="JB33" i="72"/>
  <c r="JA33" i="72"/>
  <c r="IZ33" i="72"/>
  <c r="IY33" i="72"/>
  <c r="IX33" i="72"/>
  <c r="IW33" i="72"/>
  <c r="IV33" i="72"/>
  <c r="IU33" i="72"/>
  <c r="IT33" i="72"/>
  <c r="IS33" i="72"/>
  <c r="IR33" i="72"/>
  <c r="IQ33" i="72"/>
  <c r="IP33" i="72"/>
  <c r="IO33" i="72"/>
  <c r="IN33" i="72"/>
  <c r="IM33" i="72"/>
  <c r="IL33" i="72"/>
  <c r="IK33" i="72"/>
  <c r="IJ33" i="72"/>
  <c r="II33" i="72"/>
  <c r="IH33" i="72"/>
  <c r="IG33" i="72"/>
  <c r="IF33" i="72"/>
  <c r="IE33" i="72"/>
  <c r="ID33" i="72"/>
  <c r="IC33" i="72"/>
  <c r="IB33" i="72"/>
  <c r="IA33" i="72"/>
  <c r="HZ33" i="72"/>
  <c r="HY33" i="72"/>
  <c r="HX33" i="72"/>
  <c r="HW33" i="72"/>
  <c r="HV33" i="72"/>
  <c r="HU33" i="72"/>
  <c r="HT33" i="72"/>
  <c r="HS33" i="72"/>
  <c r="HR33" i="72"/>
  <c r="HQ33" i="72"/>
  <c r="HP33" i="72"/>
  <c r="HO33" i="72"/>
  <c r="HN33" i="72"/>
  <c r="HM33" i="72"/>
  <c r="HL33" i="72"/>
  <c r="HK33" i="72"/>
  <c r="HJ33" i="72"/>
  <c r="HI33" i="72"/>
  <c r="HH33" i="72"/>
  <c r="HG33" i="72"/>
  <c r="HF33" i="72"/>
  <c r="HE33" i="72"/>
  <c r="HD33" i="72"/>
  <c r="HC33" i="72"/>
  <c r="HB33" i="72"/>
  <c r="HA33" i="72"/>
  <c r="GZ33" i="72"/>
  <c r="GY33" i="72"/>
  <c r="GX33" i="72"/>
  <c r="GW33" i="72"/>
  <c r="GV33" i="72"/>
  <c r="GU33" i="72"/>
  <c r="GT33" i="72"/>
  <c r="GS33" i="72"/>
  <c r="GR33" i="72"/>
  <c r="GQ33" i="72"/>
  <c r="GP33" i="72"/>
  <c r="GO33" i="72"/>
  <c r="GN33" i="72"/>
  <c r="GM33" i="72"/>
  <c r="GL33" i="72"/>
  <c r="GK33" i="72"/>
  <c r="GJ33" i="72"/>
  <c r="GI33" i="72"/>
  <c r="GH33" i="72"/>
  <c r="GG33" i="72"/>
  <c r="GF33" i="72"/>
  <c r="GE33" i="72"/>
  <c r="GD33" i="72"/>
  <c r="GC33" i="72"/>
  <c r="GB33" i="72"/>
  <c r="GA33" i="72"/>
  <c r="FZ33" i="72"/>
  <c r="FY33" i="72"/>
  <c r="FX33" i="72"/>
  <c r="FW33" i="72"/>
  <c r="FV33" i="72"/>
  <c r="FU33" i="72"/>
  <c r="FT33" i="72"/>
  <c r="FS33" i="72"/>
  <c r="FR33" i="72"/>
  <c r="FQ33" i="72"/>
  <c r="FP33" i="72"/>
  <c r="FO33" i="72"/>
  <c r="FN33" i="72"/>
  <c r="FM33" i="72"/>
  <c r="FL33" i="72"/>
  <c r="FK33" i="72"/>
  <c r="FJ33" i="72"/>
  <c r="FI33" i="72"/>
  <c r="FH33" i="72"/>
  <c r="FG33" i="72"/>
  <c r="FF33" i="72"/>
  <c r="FE33" i="72"/>
  <c r="FD33" i="72"/>
  <c r="FC33" i="72"/>
  <c r="FB33" i="72"/>
  <c r="FA33" i="72"/>
  <c r="EZ33" i="72"/>
  <c r="EY33" i="72"/>
  <c r="EX33" i="72"/>
  <c r="EW33" i="72"/>
  <c r="EV33" i="72"/>
  <c r="EU33" i="72"/>
  <c r="ET33" i="72"/>
  <c r="ES33" i="72"/>
  <c r="ER33" i="72"/>
  <c r="EQ33" i="72"/>
  <c r="EP33" i="72"/>
  <c r="EO33" i="72"/>
  <c r="EN33" i="72"/>
  <c r="EM33" i="72"/>
  <c r="EL33" i="72"/>
  <c r="EK33" i="72"/>
  <c r="EJ33" i="72"/>
  <c r="EI33" i="72"/>
  <c r="EH33" i="72"/>
  <c r="EG33" i="72"/>
  <c r="EF33" i="72"/>
  <c r="EE33" i="72"/>
  <c r="ED33" i="72"/>
  <c r="EC33" i="72"/>
  <c r="EB33" i="72"/>
  <c r="EA33" i="72"/>
  <c r="DZ33" i="72"/>
  <c r="DY33" i="72"/>
  <c r="DX33" i="72"/>
  <c r="DW33" i="72"/>
  <c r="DV33" i="72"/>
  <c r="DU33" i="72"/>
  <c r="DT33" i="72"/>
  <c r="DS33" i="72"/>
  <c r="DR33" i="72"/>
  <c r="DQ33" i="72"/>
  <c r="DP33" i="72"/>
  <c r="DO33" i="72"/>
  <c r="DN33" i="72"/>
  <c r="DM33" i="72"/>
  <c r="DL33" i="72"/>
  <c r="DK33" i="72"/>
  <c r="DJ33" i="72"/>
  <c r="DI33" i="72"/>
  <c r="DH33" i="72"/>
  <c r="DG33" i="72"/>
  <c r="DF33" i="72"/>
  <c r="DE33" i="72"/>
  <c r="DD33" i="72"/>
  <c r="DC33" i="72"/>
  <c r="DB33" i="72"/>
  <c r="DA33" i="72"/>
  <c r="CZ33" i="72"/>
  <c r="CY33" i="72"/>
  <c r="CX33" i="72"/>
  <c r="CW33" i="72"/>
  <c r="CV33" i="72"/>
  <c r="CU33" i="72"/>
  <c r="CT33" i="72"/>
  <c r="CS33" i="72"/>
  <c r="CR33" i="72"/>
  <c r="CQ33" i="72"/>
  <c r="CP33" i="72"/>
  <c r="CO33" i="72"/>
  <c r="CN33" i="72"/>
  <c r="CM33" i="72"/>
  <c r="CL33" i="72"/>
  <c r="CK33" i="72"/>
  <c r="CJ33" i="72"/>
  <c r="CI33" i="72"/>
  <c r="CH33" i="72"/>
  <c r="CG33" i="72"/>
  <c r="CF33" i="72"/>
  <c r="CE33" i="72"/>
  <c r="CD33" i="72"/>
  <c r="CC33" i="72"/>
  <c r="CB33" i="72"/>
  <c r="CA33" i="72"/>
  <c r="BZ33" i="72"/>
  <c r="BY33" i="72"/>
  <c r="BX33" i="72"/>
  <c r="BW33" i="72"/>
  <c r="BV33" i="72"/>
  <c r="BU33" i="72"/>
  <c r="BT33" i="72"/>
  <c r="BS33" i="72"/>
  <c r="BR33" i="72"/>
  <c r="BQ33" i="72"/>
  <c r="BP33" i="72"/>
  <c r="BO33" i="72"/>
  <c r="BN33" i="72"/>
  <c r="BM33" i="72"/>
  <c r="BL33" i="72"/>
  <c r="BK33" i="72"/>
  <c r="BJ33" i="72"/>
  <c r="BI33" i="72"/>
  <c r="BH33" i="72"/>
  <c r="BG33" i="72"/>
  <c r="BF33" i="72"/>
  <c r="BE33" i="72"/>
  <c r="BD33" i="72"/>
  <c r="BC33" i="72"/>
  <c r="BB33" i="72"/>
  <c r="BA33" i="72"/>
  <c r="AZ33" i="72"/>
  <c r="AY33" i="72"/>
  <c r="AX33" i="72"/>
  <c r="AW33" i="72"/>
  <c r="AV33" i="72"/>
  <c r="AU33" i="72"/>
  <c r="AT33" i="72"/>
  <c r="AS33" i="72"/>
  <c r="AR33" i="72"/>
  <c r="AQ33" i="72"/>
  <c r="AP33" i="72"/>
  <c r="AO33" i="72"/>
  <c r="AN33" i="72"/>
  <c r="AM33" i="72"/>
  <c r="AL33" i="72"/>
  <c r="AK33" i="72"/>
  <c r="AJ33" i="72"/>
  <c r="AI33" i="72"/>
  <c r="AH33" i="72"/>
  <c r="AG33" i="72"/>
  <c r="AF33" i="72"/>
  <c r="AE33" i="72"/>
  <c r="AD33" i="72"/>
  <c r="AC33" i="72"/>
  <c r="AB33" i="72"/>
  <c r="AA33" i="72"/>
  <c r="Z33" i="72"/>
  <c r="Y33" i="72"/>
  <c r="X33" i="72"/>
  <c r="W33" i="72"/>
  <c r="V33" i="72"/>
  <c r="U33" i="72"/>
  <c r="T33" i="72"/>
  <c r="S33" i="72"/>
  <c r="R33" i="72"/>
  <c r="Q33" i="72"/>
  <c r="P33" i="72"/>
  <c r="O33" i="72"/>
  <c r="N33" i="72"/>
  <c r="M33" i="72"/>
  <c r="L33" i="72"/>
  <c r="K33" i="72"/>
  <c r="J33" i="72"/>
  <c r="I33" i="72"/>
  <c r="H33" i="72"/>
  <c r="G33" i="72"/>
  <c r="F33" i="72"/>
  <c r="E33" i="72"/>
  <c r="OI32" i="72"/>
  <c r="OH32" i="72"/>
  <c r="OG32" i="72"/>
  <c r="OF32" i="72"/>
  <c r="OE32" i="72"/>
  <c r="OD32" i="72"/>
  <c r="OC32" i="72"/>
  <c r="OB32" i="72"/>
  <c r="OA32" i="72"/>
  <c r="NZ32" i="72"/>
  <c r="NY32" i="72"/>
  <c r="NX32" i="72"/>
  <c r="NW32" i="72"/>
  <c r="NV32" i="72"/>
  <c r="NU32" i="72"/>
  <c r="NT32" i="72"/>
  <c r="NS32" i="72"/>
  <c r="NR32" i="72"/>
  <c r="NQ32" i="72"/>
  <c r="NP32" i="72"/>
  <c r="NO32" i="72"/>
  <c r="NN32" i="72"/>
  <c r="NM32" i="72"/>
  <c r="NL32" i="72"/>
  <c r="NK32" i="72"/>
  <c r="NJ32" i="72"/>
  <c r="NI32" i="72"/>
  <c r="NH32" i="72"/>
  <c r="NG32" i="72"/>
  <c r="NF32" i="72"/>
  <c r="NE32" i="72"/>
  <c r="ND32" i="72"/>
  <c r="NC32" i="72"/>
  <c r="NB32" i="72"/>
  <c r="NA32" i="72"/>
  <c r="MZ32" i="72"/>
  <c r="MY32" i="72"/>
  <c r="MX32" i="72"/>
  <c r="MW32" i="72"/>
  <c r="MV32" i="72"/>
  <c r="MU32" i="72"/>
  <c r="MT32" i="72"/>
  <c r="MS32" i="72"/>
  <c r="MR32" i="72"/>
  <c r="MQ32" i="72"/>
  <c r="MP32" i="72"/>
  <c r="MO32" i="72"/>
  <c r="MN32" i="72"/>
  <c r="MM32" i="72"/>
  <c r="ML32" i="72"/>
  <c r="MK32" i="72"/>
  <c r="MJ32" i="72"/>
  <c r="MI32" i="72"/>
  <c r="MH32" i="72"/>
  <c r="MG32" i="72"/>
  <c r="MF32" i="72"/>
  <c r="ME32" i="72"/>
  <c r="MD32" i="72"/>
  <c r="MC32" i="72"/>
  <c r="MB32" i="72"/>
  <c r="MA32" i="72"/>
  <c r="LZ32" i="72"/>
  <c r="LY32" i="72"/>
  <c r="LX32" i="72"/>
  <c r="LW32" i="72"/>
  <c r="LV32" i="72"/>
  <c r="LU32" i="72"/>
  <c r="LT32" i="72"/>
  <c r="LS32" i="72"/>
  <c r="LR32" i="72"/>
  <c r="LQ32" i="72"/>
  <c r="LP32" i="72"/>
  <c r="LO32" i="72"/>
  <c r="LN32" i="72"/>
  <c r="LM32" i="72"/>
  <c r="LL32" i="72"/>
  <c r="LK32" i="72"/>
  <c r="LJ32" i="72"/>
  <c r="LI32" i="72"/>
  <c r="LH32" i="72"/>
  <c r="LG32" i="72"/>
  <c r="LF32" i="72"/>
  <c r="LE32" i="72"/>
  <c r="LD32" i="72"/>
  <c r="LC32" i="72"/>
  <c r="LB32" i="72"/>
  <c r="LA32" i="72"/>
  <c r="KZ32" i="72"/>
  <c r="KY32" i="72"/>
  <c r="KX32" i="72"/>
  <c r="KW32" i="72"/>
  <c r="KV32" i="72"/>
  <c r="KU32" i="72"/>
  <c r="KT32" i="72"/>
  <c r="KS32" i="72"/>
  <c r="KR32" i="72"/>
  <c r="KQ32" i="72"/>
  <c r="KP32" i="72"/>
  <c r="KO32" i="72"/>
  <c r="KN32" i="72"/>
  <c r="KM32" i="72"/>
  <c r="KL32" i="72"/>
  <c r="KK32" i="72"/>
  <c r="KJ32" i="72"/>
  <c r="KI32" i="72"/>
  <c r="KH32" i="72"/>
  <c r="KG32" i="72"/>
  <c r="KF32" i="72"/>
  <c r="KE32" i="72"/>
  <c r="KD32" i="72"/>
  <c r="KC32" i="72"/>
  <c r="KB32" i="72"/>
  <c r="KA32" i="72"/>
  <c r="JZ32" i="72"/>
  <c r="JY32" i="72"/>
  <c r="JX32" i="72"/>
  <c r="JW32" i="72"/>
  <c r="JV32" i="72"/>
  <c r="JU32" i="72"/>
  <c r="JT32" i="72"/>
  <c r="JS32" i="72"/>
  <c r="JR32" i="72"/>
  <c r="JQ32" i="72"/>
  <c r="JP32" i="72"/>
  <c r="JO32" i="72"/>
  <c r="JN32" i="72"/>
  <c r="JM32" i="72"/>
  <c r="JL32" i="72"/>
  <c r="JK32" i="72"/>
  <c r="JJ32" i="72"/>
  <c r="JI32" i="72"/>
  <c r="JH32" i="72"/>
  <c r="JG32" i="72"/>
  <c r="JF32" i="72"/>
  <c r="JE32" i="72"/>
  <c r="JD32" i="72"/>
  <c r="JC32" i="72"/>
  <c r="JB32" i="72"/>
  <c r="JA32" i="72"/>
  <c r="IZ32" i="72"/>
  <c r="IY32" i="72"/>
  <c r="IX32" i="72"/>
  <c r="IW32" i="72"/>
  <c r="IV32" i="72"/>
  <c r="IU32" i="72"/>
  <c r="IT32" i="72"/>
  <c r="IS32" i="72"/>
  <c r="IR32" i="72"/>
  <c r="IQ32" i="72"/>
  <c r="IP32" i="72"/>
  <c r="IO32" i="72"/>
  <c r="IN32" i="72"/>
  <c r="IM32" i="72"/>
  <c r="IL32" i="72"/>
  <c r="IK32" i="72"/>
  <c r="IJ32" i="72"/>
  <c r="II32" i="72"/>
  <c r="IH32" i="72"/>
  <c r="IG32" i="72"/>
  <c r="IF32" i="72"/>
  <c r="IE32" i="72"/>
  <c r="ID32" i="72"/>
  <c r="IC32" i="72"/>
  <c r="IB32" i="72"/>
  <c r="IA32" i="72"/>
  <c r="HZ32" i="72"/>
  <c r="HY32" i="72"/>
  <c r="HX32" i="72"/>
  <c r="HW32" i="72"/>
  <c r="HV32" i="72"/>
  <c r="HU32" i="72"/>
  <c r="HT32" i="72"/>
  <c r="HS32" i="72"/>
  <c r="HR32" i="72"/>
  <c r="HQ32" i="72"/>
  <c r="HP32" i="72"/>
  <c r="HO32" i="72"/>
  <c r="HN32" i="72"/>
  <c r="HM32" i="72"/>
  <c r="HL32" i="72"/>
  <c r="HK32" i="72"/>
  <c r="HJ32" i="72"/>
  <c r="HI32" i="72"/>
  <c r="HH32" i="72"/>
  <c r="HG32" i="72"/>
  <c r="HF32" i="72"/>
  <c r="HE32" i="72"/>
  <c r="HD32" i="72"/>
  <c r="HC32" i="72"/>
  <c r="HB32" i="72"/>
  <c r="HA32" i="72"/>
  <c r="GZ32" i="72"/>
  <c r="GY32" i="72"/>
  <c r="GX32" i="72"/>
  <c r="GW32" i="72"/>
  <c r="GV32" i="72"/>
  <c r="GU32" i="72"/>
  <c r="GT32" i="72"/>
  <c r="GS32" i="72"/>
  <c r="GR32" i="72"/>
  <c r="GQ32" i="72"/>
  <c r="GP32" i="72"/>
  <c r="GO32" i="72"/>
  <c r="GN32" i="72"/>
  <c r="GM32" i="72"/>
  <c r="GL32" i="72"/>
  <c r="GK32" i="72"/>
  <c r="GJ32" i="72"/>
  <c r="GI32" i="72"/>
  <c r="GH32" i="72"/>
  <c r="GG32" i="72"/>
  <c r="GF32" i="72"/>
  <c r="GE32" i="72"/>
  <c r="GD32" i="72"/>
  <c r="GC32" i="72"/>
  <c r="GB32" i="72"/>
  <c r="GA32" i="72"/>
  <c r="FZ32" i="72"/>
  <c r="FY32" i="72"/>
  <c r="FX32" i="72"/>
  <c r="FW32" i="72"/>
  <c r="FV32" i="72"/>
  <c r="FU32" i="72"/>
  <c r="FT32" i="72"/>
  <c r="FS32" i="72"/>
  <c r="FR32" i="72"/>
  <c r="FQ32" i="72"/>
  <c r="FP32" i="72"/>
  <c r="FO32" i="72"/>
  <c r="FN32" i="72"/>
  <c r="FM32" i="72"/>
  <c r="FL32" i="72"/>
  <c r="FK32" i="72"/>
  <c r="FJ32" i="72"/>
  <c r="FI32" i="72"/>
  <c r="FH32" i="72"/>
  <c r="FG32" i="72"/>
  <c r="FF32" i="72"/>
  <c r="FE32" i="72"/>
  <c r="FD32" i="72"/>
  <c r="FC32" i="72"/>
  <c r="FB32" i="72"/>
  <c r="FA32" i="72"/>
  <c r="EZ32" i="72"/>
  <c r="EY32" i="72"/>
  <c r="EX32" i="72"/>
  <c r="EW32" i="72"/>
  <c r="EV32" i="72"/>
  <c r="EU32" i="72"/>
  <c r="ET32" i="72"/>
  <c r="ES32" i="72"/>
  <c r="ER32" i="72"/>
  <c r="EQ32" i="72"/>
  <c r="EP32" i="72"/>
  <c r="EO32" i="72"/>
  <c r="EN32" i="72"/>
  <c r="EM32" i="72"/>
  <c r="EL32" i="72"/>
  <c r="EK32" i="72"/>
  <c r="EJ32" i="72"/>
  <c r="EI32" i="72"/>
  <c r="EH32" i="72"/>
  <c r="EG32" i="72"/>
  <c r="EF32" i="72"/>
  <c r="EE32" i="72"/>
  <c r="ED32" i="72"/>
  <c r="EC32" i="72"/>
  <c r="EB32" i="72"/>
  <c r="EA32" i="72"/>
  <c r="DZ32" i="72"/>
  <c r="DY32" i="72"/>
  <c r="DX32" i="72"/>
  <c r="DW32" i="72"/>
  <c r="DV32" i="72"/>
  <c r="DU32" i="72"/>
  <c r="DT32" i="72"/>
  <c r="DS32" i="72"/>
  <c r="DR32" i="72"/>
  <c r="DQ32" i="72"/>
  <c r="DP32" i="72"/>
  <c r="DO32" i="72"/>
  <c r="DN32" i="72"/>
  <c r="DM32" i="72"/>
  <c r="DL32" i="72"/>
  <c r="DK32" i="72"/>
  <c r="DJ32" i="72"/>
  <c r="DI32" i="72"/>
  <c r="DH32" i="72"/>
  <c r="DG32" i="72"/>
  <c r="DF32" i="72"/>
  <c r="DE32" i="72"/>
  <c r="DD32" i="72"/>
  <c r="DC32" i="72"/>
  <c r="DB32" i="72"/>
  <c r="DA32" i="72"/>
  <c r="CZ32" i="72"/>
  <c r="CY32" i="72"/>
  <c r="CX32" i="72"/>
  <c r="CW32" i="72"/>
  <c r="CV32" i="72"/>
  <c r="CU32" i="72"/>
  <c r="CT32" i="72"/>
  <c r="CS32" i="72"/>
  <c r="CR32" i="72"/>
  <c r="CQ32" i="72"/>
  <c r="CP32" i="72"/>
  <c r="CO32" i="72"/>
  <c r="CN32" i="72"/>
  <c r="CM32" i="72"/>
  <c r="CL32" i="72"/>
  <c r="CK32" i="72"/>
  <c r="CJ32" i="72"/>
  <c r="CI32" i="72"/>
  <c r="CH32" i="72"/>
  <c r="CG32" i="72"/>
  <c r="CF32" i="72"/>
  <c r="CE32" i="72"/>
  <c r="CD32" i="72"/>
  <c r="CC32" i="72"/>
  <c r="CB32" i="72"/>
  <c r="CA32" i="72"/>
  <c r="BZ32" i="72"/>
  <c r="BY32" i="72"/>
  <c r="BX32" i="72"/>
  <c r="BW32" i="72"/>
  <c r="BV32" i="72"/>
  <c r="BU32" i="72"/>
  <c r="BT32" i="72"/>
  <c r="BS32" i="72"/>
  <c r="BR32" i="72"/>
  <c r="BQ32" i="72"/>
  <c r="BP32" i="72"/>
  <c r="BO32" i="72"/>
  <c r="BN32" i="72"/>
  <c r="BM32" i="72"/>
  <c r="BL32" i="72"/>
  <c r="BK32" i="72"/>
  <c r="BJ32" i="72"/>
  <c r="BI32" i="72"/>
  <c r="BH32" i="72"/>
  <c r="BG32" i="72"/>
  <c r="BF32" i="72"/>
  <c r="BE32" i="72"/>
  <c r="BD32" i="72"/>
  <c r="BC32" i="72"/>
  <c r="BB32" i="72"/>
  <c r="BA32" i="72"/>
  <c r="AZ32" i="72"/>
  <c r="AY32" i="72"/>
  <c r="AX32" i="72"/>
  <c r="AW32" i="72"/>
  <c r="AV32" i="72"/>
  <c r="AU32" i="72"/>
  <c r="AT32" i="72"/>
  <c r="AS32" i="72"/>
  <c r="AR32" i="72"/>
  <c r="AQ32" i="72"/>
  <c r="AP32" i="72"/>
  <c r="AO32" i="72"/>
  <c r="AN32" i="72"/>
  <c r="AM32" i="72"/>
  <c r="AL32" i="72"/>
  <c r="AK32" i="72"/>
  <c r="AJ32" i="72"/>
  <c r="AI32" i="72"/>
  <c r="AH32" i="72"/>
  <c r="AG32" i="72"/>
  <c r="AF32" i="72"/>
  <c r="AE32" i="72"/>
  <c r="AD32" i="72"/>
  <c r="AC32" i="72"/>
  <c r="AB32" i="72"/>
  <c r="AA32" i="72"/>
  <c r="Z32" i="72"/>
  <c r="Y32" i="72"/>
  <c r="X32" i="72"/>
  <c r="W32" i="72"/>
  <c r="V32" i="72"/>
  <c r="U32" i="72"/>
  <c r="T32" i="72"/>
  <c r="S32" i="72"/>
  <c r="R32" i="72"/>
  <c r="Q32" i="72"/>
  <c r="P32" i="72"/>
  <c r="O32" i="72"/>
  <c r="N32" i="72"/>
  <c r="M32" i="72"/>
  <c r="L32" i="72"/>
  <c r="K32" i="72"/>
  <c r="J32" i="72"/>
  <c r="I32" i="72"/>
  <c r="H32" i="72"/>
  <c r="G32" i="72"/>
  <c r="F32" i="72"/>
  <c r="E32" i="72"/>
  <c r="OI31" i="72"/>
  <c r="OH31" i="72"/>
  <c r="OG31" i="72"/>
  <c r="OF31" i="72"/>
  <c r="OE31" i="72"/>
  <c r="OD31" i="72"/>
  <c r="OC31" i="72"/>
  <c r="OB31" i="72"/>
  <c r="OA31" i="72"/>
  <c r="NZ31" i="72"/>
  <c r="NY31" i="72"/>
  <c r="NX31" i="72"/>
  <c r="NW31" i="72"/>
  <c r="NV31" i="72"/>
  <c r="NU31" i="72"/>
  <c r="NT31" i="72"/>
  <c r="NS31" i="72"/>
  <c r="NR31" i="72"/>
  <c r="NQ31" i="72"/>
  <c r="NP31" i="72"/>
  <c r="NO31" i="72"/>
  <c r="NN31" i="72"/>
  <c r="NM31" i="72"/>
  <c r="NL31" i="72"/>
  <c r="NK31" i="72"/>
  <c r="NJ31" i="72"/>
  <c r="NI31" i="72"/>
  <c r="NH31" i="72"/>
  <c r="NG31" i="72"/>
  <c r="NF31" i="72"/>
  <c r="NE31" i="72"/>
  <c r="ND31" i="72"/>
  <c r="NC31" i="72"/>
  <c r="NB31" i="72"/>
  <c r="NA31" i="72"/>
  <c r="MZ31" i="72"/>
  <c r="MY31" i="72"/>
  <c r="MX31" i="72"/>
  <c r="MW31" i="72"/>
  <c r="MV31" i="72"/>
  <c r="MU31" i="72"/>
  <c r="MT31" i="72"/>
  <c r="MS31" i="72"/>
  <c r="MR31" i="72"/>
  <c r="MQ31" i="72"/>
  <c r="MP31" i="72"/>
  <c r="MO31" i="72"/>
  <c r="MN31" i="72"/>
  <c r="MM31" i="72"/>
  <c r="ML31" i="72"/>
  <c r="MK31" i="72"/>
  <c r="MJ31" i="72"/>
  <c r="MI31" i="72"/>
  <c r="MH31" i="72"/>
  <c r="MG31" i="72"/>
  <c r="MF31" i="72"/>
  <c r="ME31" i="72"/>
  <c r="MD31" i="72"/>
  <c r="MC31" i="72"/>
  <c r="MB31" i="72"/>
  <c r="MA31" i="72"/>
  <c r="LZ31" i="72"/>
  <c r="LY31" i="72"/>
  <c r="LX31" i="72"/>
  <c r="LW31" i="72"/>
  <c r="LV31" i="72"/>
  <c r="LU31" i="72"/>
  <c r="LT31" i="72"/>
  <c r="LS31" i="72"/>
  <c r="LR31" i="72"/>
  <c r="LQ31" i="72"/>
  <c r="LP31" i="72"/>
  <c r="LO31" i="72"/>
  <c r="LN31" i="72"/>
  <c r="LM31" i="72"/>
  <c r="LL31" i="72"/>
  <c r="LK31" i="72"/>
  <c r="LJ31" i="72"/>
  <c r="LI31" i="72"/>
  <c r="LH31" i="72"/>
  <c r="LG31" i="72"/>
  <c r="LF31" i="72"/>
  <c r="LE31" i="72"/>
  <c r="LD31" i="72"/>
  <c r="LC31" i="72"/>
  <c r="LB31" i="72"/>
  <c r="LA31" i="72"/>
  <c r="KZ31" i="72"/>
  <c r="KY31" i="72"/>
  <c r="KX31" i="72"/>
  <c r="KW31" i="72"/>
  <c r="KV31" i="72"/>
  <c r="KU31" i="72"/>
  <c r="KT31" i="72"/>
  <c r="KS31" i="72"/>
  <c r="KR31" i="72"/>
  <c r="KQ31" i="72"/>
  <c r="KP31" i="72"/>
  <c r="KO31" i="72"/>
  <c r="KN31" i="72"/>
  <c r="KM31" i="72"/>
  <c r="KL31" i="72"/>
  <c r="KK31" i="72"/>
  <c r="KJ31" i="72"/>
  <c r="KI31" i="72"/>
  <c r="KH31" i="72"/>
  <c r="KG31" i="72"/>
  <c r="KF31" i="72"/>
  <c r="KE31" i="72"/>
  <c r="KD31" i="72"/>
  <c r="KC31" i="72"/>
  <c r="KB31" i="72"/>
  <c r="KA31" i="72"/>
  <c r="JZ31" i="72"/>
  <c r="JY31" i="72"/>
  <c r="JX31" i="72"/>
  <c r="JW31" i="72"/>
  <c r="JV31" i="72"/>
  <c r="JU31" i="72"/>
  <c r="JT31" i="72"/>
  <c r="JS31" i="72"/>
  <c r="JR31" i="72"/>
  <c r="JQ31" i="72"/>
  <c r="JP31" i="72"/>
  <c r="JO31" i="72"/>
  <c r="JN31" i="72"/>
  <c r="JM31" i="72"/>
  <c r="JL31" i="72"/>
  <c r="JK31" i="72"/>
  <c r="JJ31" i="72"/>
  <c r="JI31" i="72"/>
  <c r="JH31" i="72"/>
  <c r="JG31" i="72"/>
  <c r="JF31" i="72"/>
  <c r="JE31" i="72"/>
  <c r="JD31" i="72"/>
  <c r="JC31" i="72"/>
  <c r="JB31" i="72"/>
  <c r="JA31" i="72"/>
  <c r="IZ31" i="72"/>
  <c r="IY31" i="72"/>
  <c r="IX31" i="72"/>
  <c r="IW31" i="72"/>
  <c r="IV31" i="72"/>
  <c r="IU31" i="72"/>
  <c r="IT31" i="72"/>
  <c r="IS31" i="72"/>
  <c r="IR31" i="72"/>
  <c r="IQ31" i="72"/>
  <c r="IP31" i="72"/>
  <c r="IO31" i="72"/>
  <c r="IN31" i="72"/>
  <c r="IM31" i="72"/>
  <c r="IL31" i="72"/>
  <c r="IK31" i="72"/>
  <c r="IJ31" i="72"/>
  <c r="II31" i="72"/>
  <c r="IH31" i="72"/>
  <c r="IG31" i="72"/>
  <c r="IF31" i="72"/>
  <c r="IE31" i="72"/>
  <c r="ID31" i="72"/>
  <c r="IC31" i="72"/>
  <c r="IB31" i="72"/>
  <c r="IA31" i="72"/>
  <c r="HZ31" i="72"/>
  <c r="HY31" i="72"/>
  <c r="HX31" i="72"/>
  <c r="HW31" i="72"/>
  <c r="HV31" i="72"/>
  <c r="HU31" i="72"/>
  <c r="HT31" i="72"/>
  <c r="HS31" i="72"/>
  <c r="HR31" i="72"/>
  <c r="HQ31" i="72"/>
  <c r="HP31" i="72"/>
  <c r="HO31" i="72"/>
  <c r="HN31" i="72"/>
  <c r="HM31" i="72"/>
  <c r="HL31" i="72"/>
  <c r="HK31" i="72"/>
  <c r="HJ31" i="72"/>
  <c r="HI31" i="72"/>
  <c r="HH31" i="72"/>
  <c r="HG31" i="72"/>
  <c r="HF31" i="72"/>
  <c r="HE31" i="72"/>
  <c r="HD31" i="72"/>
  <c r="HC31" i="72"/>
  <c r="HB31" i="72"/>
  <c r="HA31" i="72"/>
  <c r="GZ31" i="72"/>
  <c r="GY31" i="72"/>
  <c r="GX31" i="72"/>
  <c r="GW31" i="72"/>
  <c r="GV31" i="72"/>
  <c r="GU31" i="72"/>
  <c r="GT31" i="72"/>
  <c r="GS31" i="72"/>
  <c r="GR31" i="72"/>
  <c r="GQ31" i="72"/>
  <c r="GP31" i="72"/>
  <c r="GO31" i="72"/>
  <c r="GN31" i="72"/>
  <c r="GM31" i="72"/>
  <c r="GL31" i="72"/>
  <c r="GK31" i="72"/>
  <c r="GJ31" i="72"/>
  <c r="GI31" i="72"/>
  <c r="GH31" i="72"/>
  <c r="GG31" i="72"/>
  <c r="GF31" i="72"/>
  <c r="GE31" i="72"/>
  <c r="GD31" i="72"/>
  <c r="GC31" i="72"/>
  <c r="GB31" i="72"/>
  <c r="GA31" i="72"/>
  <c r="FZ31" i="72"/>
  <c r="FY31" i="72"/>
  <c r="FX31" i="72"/>
  <c r="FW31" i="72"/>
  <c r="FV31" i="72"/>
  <c r="FU31" i="72"/>
  <c r="FT31" i="72"/>
  <c r="FS31" i="72"/>
  <c r="FR31" i="72"/>
  <c r="FQ31" i="72"/>
  <c r="FP31" i="72"/>
  <c r="FO31" i="72"/>
  <c r="FN31" i="72"/>
  <c r="FM31" i="72"/>
  <c r="FL31" i="72"/>
  <c r="FK31" i="72"/>
  <c r="FJ31" i="72"/>
  <c r="FI31" i="72"/>
  <c r="FH31" i="72"/>
  <c r="FG31" i="72"/>
  <c r="FF31" i="72"/>
  <c r="FE31" i="72"/>
  <c r="FD31" i="72"/>
  <c r="FC31" i="72"/>
  <c r="FB31" i="72"/>
  <c r="FA31" i="72"/>
  <c r="EZ31" i="72"/>
  <c r="EY31" i="72"/>
  <c r="EX31" i="72"/>
  <c r="EW31" i="72"/>
  <c r="EV31" i="72"/>
  <c r="EU31" i="72"/>
  <c r="ET31" i="72"/>
  <c r="ES31" i="72"/>
  <c r="ER31" i="72"/>
  <c r="EQ31" i="72"/>
  <c r="EP31" i="72"/>
  <c r="EO31" i="72"/>
  <c r="EN31" i="72"/>
  <c r="EM31" i="72"/>
  <c r="EL31" i="72"/>
  <c r="EK31" i="72"/>
  <c r="EJ31" i="72"/>
  <c r="EI31" i="72"/>
  <c r="EH31" i="72"/>
  <c r="EG31" i="72"/>
  <c r="EF31" i="72"/>
  <c r="EE31" i="72"/>
  <c r="ED31" i="72"/>
  <c r="EC31" i="72"/>
  <c r="EB31" i="72"/>
  <c r="EA31" i="72"/>
  <c r="DZ31" i="72"/>
  <c r="DY31" i="72"/>
  <c r="DX31" i="72"/>
  <c r="DW31" i="72"/>
  <c r="DV31" i="72"/>
  <c r="DU31" i="72"/>
  <c r="DT31" i="72"/>
  <c r="DS31" i="72"/>
  <c r="DR31" i="72"/>
  <c r="DQ31" i="72"/>
  <c r="DP31" i="72"/>
  <c r="DO31" i="72"/>
  <c r="DN31" i="72"/>
  <c r="DM31" i="72"/>
  <c r="DL31" i="72"/>
  <c r="DK31" i="72"/>
  <c r="DJ31" i="72"/>
  <c r="DI31" i="72"/>
  <c r="DH31" i="72"/>
  <c r="DG31" i="72"/>
  <c r="DF31" i="72"/>
  <c r="DE31" i="72"/>
  <c r="DD31" i="72"/>
  <c r="DC31" i="72"/>
  <c r="DB31" i="72"/>
  <c r="DA31" i="72"/>
  <c r="CZ31" i="72"/>
  <c r="CY31" i="72"/>
  <c r="CX31" i="72"/>
  <c r="CW31" i="72"/>
  <c r="CV31" i="72"/>
  <c r="CU31" i="72"/>
  <c r="CT31" i="72"/>
  <c r="CS31" i="72"/>
  <c r="CR31" i="72"/>
  <c r="CQ31" i="72"/>
  <c r="CP31" i="72"/>
  <c r="CO31" i="72"/>
  <c r="CN31" i="72"/>
  <c r="CM31" i="72"/>
  <c r="CL31" i="72"/>
  <c r="CK31" i="72"/>
  <c r="CJ31" i="72"/>
  <c r="CI31" i="72"/>
  <c r="CH31" i="72"/>
  <c r="CG31" i="72"/>
  <c r="CF31" i="72"/>
  <c r="CE31" i="72"/>
  <c r="CD31" i="72"/>
  <c r="CC31" i="72"/>
  <c r="CB31" i="72"/>
  <c r="CA31" i="72"/>
  <c r="BZ31" i="72"/>
  <c r="BY31" i="72"/>
  <c r="BX31" i="72"/>
  <c r="BW31" i="72"/>
  <c r="BV31" i="72"/>
  <c r="BU31" i="72"/>
  <c r="BT31" i="72"/>
  <c r="BS31" i="72"/>
  <c r="BR31" i="72"/>
  <c r="BQ31" i="72"/>
  <c r="BP31" i="72"/>
  <c r="BO31" i="72"/>
  <c r="BN31" i="72"/>
  <c r="BM31" i="72"/>
  <c r="BL31" i="72"/>
  <c r="BK31" i="72"/>
  <c r="BJ31" i="72"/>
  <c r="BI31" i="72"/>
  <c r="BH31" i="72"/>
  <c r="BG31" i="72"/>
  <c r="BF31" i="72"/>
  <c r="BE31" i="72"/>
  <c r="BD31" i="72"/>
  <c r="BC31" i="72"/>
  <c r="BB31" i="72"/>
  <c r="BA31" i="72"/>
  <c r="AZ31" i="72"/>
  <c r="AY31" i="72"/>
  <c r="AX31" i="72"/>
  <c r="AW31" i="72"/>
  <c r="AV31" i="72"/>
  <c r="AU31" i="72"/>
  <c r="AT31" i="72"/>
  <c r="AS31" i="72"/>
  <c r="AR31" i="72"/>
  <c r="AQ31" i="72"/>
  <c r="AP31" i="72"/>
  <c r="AO31" i="72"/>
  <c r="AN31" i="72"/>
  <c r="AM31" i="72"/>
  <c r="AL31" i="72"/>
  <c r="AK31" i="72"/>
  <c r="AJ31" i="72"/>
  <c r="AI31" i="72"/>
  <c r="AH31" i="72"/>
  <c r="AG31" i="72"/>
  <c r="AF31" i="72"/>
  <c r="AE31" i="72"/>
  <c r="AD31" i="72"/>
  <c r="AC31" i="72"/>
  <c r="AB31" i="72"/>
  <c r="AA31" i="72"/>
  <c r="Z31" i="72"/>
  <c r="Y31" i="72"/>
  <c r="X31" i="72"/>
  <c r="W31" i="72"/>
  <c r="V31" i="72"/>
  <c r="U31" i="72"/>
  <c r="T31" i="72"/>
  <c r="S31" i="72"/>
  <c r="R31" i="72"/>
  <c r="Q31" i="72"/>
  <c r="P31" i="72"/>
  <c r="O31" i="72"/>
  <c r="N31" i="72"/>
  <c r="M31" i="72"/>
  <c r="L31" i="72"/>
  <c r="K31" i="72"/>
  <c r="J31" i="72"/>
  <c r="I31" i="72"/>
  <c r="H31" i="72"/>
  <c r="G31" i="72"/>
  <c r="F31" i="72"/>
  <c r="E31" i="72"/>
  <c r="OI30" i="72"/>
  <c r="OH30" i="72"/>
  <c r="OG30" i="72"/>
  <c r="OF30" i="72"/>
  <c r="OE30" i="72"/>
  <c r="OD30" i="72"/>
  <c r="OC30" i="72"/>
  <c r="OB30" i="72"/>
  <c r="OA30" i="72"/>
  <c r="NZ30" i="72"/>
  <c r="NY30" i="72"/>
  <c r="NX30" i="72"/>
  <c r="NW30" i="72"/>
  <c r="NV30" i="72"/>
  <c r="NU30" i="72"/>
  <c r="NT30" i="72"/>
  <c r="NS30" i="72"/>
  <c r="NR30" i="72"/>
  <c r="NQ30" i="72"/>
  <c r="NP30" i="72"/>
  <c r="NO30" i="72"/>
  <c r="NN30" i="72"/>
  <c r="NM30" i="72"/>
  <c r="NL30" i="72"/>
  <c r="NK30" i="72"/>
  <c r="NJ30" i="72"/>
  <c r="NI30" i="72"/>
  <c r="NH30" i="72"/>
  <c r="NG30" i="72"/>
  <c r="NF30" i="72"/>
  <c r="NE30" i="72"/>
  <c r="ND30" i="72"/>
  <c r="NC30" i="72"/>
  <c r="NB30" i="72"/>
  <c r="NA30" i="72"/>
  <c r="MZ30" i="72"/>
  <c r="MY30" i="72"/>
  <c r="MX30" i="72"/>
  <c r="MW30" i="72"/>
  <c r="MV30" i="72"/>
  <c r="MU30" i="72"/>
  <c r="MT30" i="72"/>
  <c r="MS30" i="72"/>
  <c r="MR30" i="72"/>
  <c r="MQ30" i="72"/>
  <c r="MP30" i="72"/>
  <c r="MO30" i="72"/>
  <c r="MN30" i="72"/>
  <c r="MM30" i="72"/>
  <c r="ML30" i="72"/>
  <c r="MK30" i="72"/>
  <c r="MJ30" i="72"/>
  <c r="MI30" i="72"/>
  <c r="MH30" i="72"/>
  <c r="MG30" i="72"/>
  <c r="MF30" i="72"/>
  <c r="ME30" i="72"/>
  <c r="MD30" i="72"/>
  <c r="MC30" i="72"/>
  <c r="MB30" i="72"/>
  <c r="MA30" i="72"/>
  <c r="LZ30" i="72"/>
  <c r="LY30" i="72"/>
  <c r="LX30" i="72"/>
  <c r="LW30" i="72"/>
  <c r="LV30" i="72"/>
  <c r="LU30" i="72"/>
  <c r="LT30" i="72"/>
  <c r="LS30" i="72"/>
  <c r="LR30" i="72"/>
  <c r="LQ30" i="72"/>
  <c r="LP30" i="72"/>
  <c r="LO30" i="72"/>
  <c r="LN30" i="72"/>
  <c r="LM30" i="72"/>
  <c r="LL30" i="72"/>
  <c r="LK30" i="72"/>
  <c r="LJ30" i="72"/>
  <c r="LI30" i="72"/>
  <c r="LH30" i="72"/>
  <c r="LG30" i="72"/>
  <c r="LF30" i="72"/>
  <c r="LE30" i="72"/>
  <c r="LD30" i="72"/>
  <c r="LC30" i="72"/>
  <c r="LB30" i="72"/>
  <c r="LA30" i="72"/>
  <c r="KZ30" i="72"/>
  <c r="KY30" i="72"/>
  <c r="KX30" i="72"/>
  <c r="KW30" i="72"/>
  <c r="KV30" i="72"/>
  <c r="KU30" i="72"/>
  <c r="KT30" i="72"/>
  <c r="KS30" i="72"/>
  <c r="KR30" i="72"/>
  <c r="KQ30" i="72"/>
  <c r="KP30" i="72"/>
  <c r="KO30" i="72"/>
  <c r="KN30" i="72"/>
  <c r="KM30" i="72"/>
  <c r="KL30" i="72"/>
  <c r="KK30" i="72"/>
  <c r="KJ30" i="72"/>
  <c r="KI30" i="72"/>
  <c r="KH30" i="72"/>
  <c r="KG30" i="72"/>
  <c r="KF30" i="72"/>
  <c r="KE30" i="72"/>
  <c r="KD30" i="72"/>
  <c r="KC30" i="72"/>
  <c r="KB30" i="72"/>
  <c r="KA30" i="72"/>
  <c r="JZ30" i="72"/>
  <c r="JY30" i="72"/>
  <c r="JX30" i="72"/>
  <c r="JW30" i="72"/>
  <c r="JV30" i="72"/>
  <c r="JU30" i="72"/>
  <c r="JT30" i="72"/>
  <c r="JS30" i="72"/>
  <c r="JR30" i="72"/>
  <c r="JQ30" i="72"/>
  <c r="JP30" i="72"/>
  <c r="JO30" i="72"/>
  <c r="JN30" i="72"/>
  <c r="JM30" i="72"/>
  <c r="JL30" i="72"/>
  <c r="JK30" i="72"/>
  <c r="JJ30" i="72"/>
  <c r="JI30" i="72"/>
  <c r="JH30" i="72"/>
  <c r="JG30" i="72"/>
  <c r="JF30" i="72"/>
  <c r="JE30" i="72"/>
  <c r="JD30" i="72"/>
  <c r="JC30" i="72"/>
  <c r="JB30" i="72"/>
  <c r="JA30" i="72"/>
  <c r="IZ30" i="72"/>
  <c r="IY30" i="72"/>
  <c r="IX30" i="72"/>
  <c r="IW30" i="72"/>
  <c r="IV30" i="72"/>
  <c r="IU30" i="72"/>
  <c r="IT30" i="72"/>
  <c r="IS30" i="72"/>
  <c r="IR30" i="72"/>
  <c r="IQ30" i="72"/>
  <c r="IP30" i="72"/>
  <c r="IO30" i="72"/>
  <c r="IN30" i="72"/>
  <c r="IM30" i="72"/>
  <c r="IL30" i="72"/>
  <c r="IK30" i="72"/>
  <c r="IJ30" i="72"/>
  <c r="II30" i="72"/>
  <c r="IH30" i="72"/>
  <c r="IG30" i="72"/>
  <c r="IF30" i="72"/>
  <c r="IE30" i="72"/>
  <c r="ID30" i="72"/>
  <c r="IC30" i="72"/>
  <c r="IB30" i="72"/>
  <c r="IA30" i="72"/>
  <c r="HZ30" i="72"/>
  <c r="HY30" i="72"/>
  <c r="HX30" i="72"/>
  <c r="HW30" i="72"/>
  <c r="HV30" i="72"/>
  <c r="HU30" i="72"/>
  <c r="HT30" i="72"/>
  <c r="HS30" i="72"/>
  <c r="HR30" i="72"/>
  <c r="HQ30" i="72"/>
  <c r="HP30" i="72"/>
  <c r="HO30" i="72"/>
  <c r="HN30" i="72"/>
  <c r="HM30" i="72"/>
  <c r="HL30" i="72"/>
  <c r="HK30" i="72"/>
  <c r="HJ30" i="72"/>
  <c r="HI30" i="72"/>
  <c r="HH30" i="72"/>
  <c r="HG30" i="72"/>
  <c r="HF30" i="72"/>
  <c r="HE30" i="72"/>
  <c r="HD30" i="72"/>
  <c r="HC30" i="72"/>
  <c r="HB30" i="72"/>
  <c r="HA30" i="72"/>
  <c r="GZ30" i="72"/>
  <c r="GY30" i="72"/>
  <c r="GX30" i="72"/>
  <c r="GW30" i="72"/>
  <c r="GV30" i="72"/>
  <c r="GU30" i="72"/>
  <c r="GT30" i="72"/>
  <c r="GS30" i="72"/>
  <c r="GR30" i="72"/>
  <c r="GQ30" i="72"/>
  <c r="GP30" i="72"/>
  <c r="GO30" i="72"/>
  <c r="GN30" i="72"/>
  <c r="GM30" i="72"/>
  <c r="GL30" i="72"/>
  <c r="GK30" i="72"/>
  <c r="GJ30" i="72"/>
  <c r="GI30" i="72"/>
  <c r="GH30" i="72"/>
  <c r="GG30" i="72"/>
  <c r="GF30" i="72"/>
  <c r="GE30" i="72"/>
  <c r="GD30" i="72"/>
  <c r="GC30" i="72"/>
  <c r="GB30" i="72"/>
  <c r="GA30" i="72"/>
  <c r="FZ30" i="72"/>
  <c r="FY30" i="72"/>
  <c r="FX30" i="72"/>
  <c r="FW30" i="72"/>
  <c r="FV30" i="72"/>
  <c r="FU30" i="72"/>
  <c r="FT30" i="72"/>
  <c r="FS30" i="72"/>
  <c r="FR30" i="72"/>
  <c r="FQ30" i="72"/>
  <c r="FP30" i="72"/>
  <c r="FO30" i="72"/>
  <c r="FN30" i="72"/>
  <c r="FM30" i="72"/>
  <c r="FL30" i="72"/>
  <c r="FK30" i="72"/>
  <c r="FJ30" i="72"/>
  <c r="FI30" i="72"/>
  <c r="FH30" i="72"/>
  <c r="FG30" i="72"/>
  <c r="FF30" i="72"/>
  <c r="FE30" i="72"/>
  <c r="FD30" i="72"/>
  <c r="FC30" i="72"/>
  <c r="FB30" i="72"/>
  <c r="FA30" i="72"/>
  <c r="EZ30" i="72"/>
  <c r="EY30" i="72"/>
  <c r="EX30" i="72"/>
  <c r="EW30" i="72"/>
  <c r="EV30" i="72"/>
  <c r="EU30" i="72"/>
  <c r="ET30" i="72"/>
  <c r="ES30" i="72"/>
  <c r="ER30" i="72"/>
  <c r="EQ30" i="72"/>
  <c r="EP30" i="72"/>
  <c r="EO30" i="72"/>
  <c r="EN30" i="72"/>
  <c r="EM30" i="72"/>
  <c r="EL30" i="72"/>
  <c r="EK30" i="72"/>
  <c r="EJ30" i="72"/>
  <c r="EI30" i="72"/>
  <c r="EH30" i="72"/>
  <c r="EG30" i="72"/>
  <c r="EF30" i="72"/>
  <c r="EE30" i="72"/>
  <c r="ED30" i="72"/>
  <c r="EC30" i="72"/>
  <c r="EB30" i="72"/>
  <c r="EA30" i="72"/>
  <c r="DZ30" i="72"/>
  <c r="DY30" i="72"/>
  <c r="DX30" i="72"/>
  <c r="DW30" i="72"/>
  <c r="DV30" i="72"/>
  <c r="DU30" i="72"/>
  <c r="DT30" i="72"/>
  <c r="DS30" i="72"/>
  <c r="DR30" i="72"/>
  <c r="DQ30" i="72"/>
  <c r="DP30" i="72"/>
  <c r="DO30" i="72"/>
  <c r="DN30" i="72"/>
  <c r="DM30" i="72"/>
  <c r="DL30" i="72"/>
  <c r="DK30" i="72"/>
  <c r="DJ30" i="72"/>
  <c r="DI30" i="72"/>
  <c r="DH30" i="72"/>
  <c r="DG30" i="72"/>
  <c r="DF30" i="72"/>
  <c r="DE30" i="72"/>
  <c r="DD30" i="72"/>
  <c r="DC30" i="72"/>
  <c r="DB30" i="72"/>
  <c r="DA30" i="72"/>
  <c r="CZ30" i="72"/>
  <c r="CY30" i="72"/>
  <c r="CX30" i="72"/>
  <c r="CW30" i="72"/>
  <c r="CV30" i="72"/>
  <c r="CU30" i="72"/>
  <c r="CT30" i="72"/>
  <c r="CS30" i="72"/>
  <c r="CR30" i="72"/>
  <c r="CQ30" i="72"/>
  <c r="CP30" i="72"/>
  <c r="CO30" i="72"/>
  <c r="CN30" i="72"/>
  <c r="CM30" i="72"/>
  <c r="CL30" i="72"/>
  <c r="CK30" i="72"/>
  <c r="CJ30" i="72"/>
  <c r="CI30" i="72"/>
  <c r="CH30" i="72"/>
  <c r="CG30" i="72"/>
  <c r="CF30" i="72"/>
  <c r="CE30" i="72"/>
  <c r="CD30" i="72"/>
  <c r="CC30" i="72"/>
  <c r="CB30" i="72"/>
  <c r="CA30" i="72"/>
  <c r="BZ30" i="72"/>
  <c r="BY30" i="72"/>
  <c r="BX30" i="72"/>
  <c r="BW30" i="72"/>
  <c r="BV30" i="72"/>
  <c r="BU30" i="72"/>
  <c r="BT30" i="72"/>
  <c r="BS30" i="72"/>
  <c r="BR30" i="72"/>
  <c r="BQ30" i="72"/>
  <c r="BP30" i="72"/>
  <c r="BO30" i="72"/>
  <c r="BN30" i="72"/>
  <c r="BM30" i="72"/>
  <c r="BL30" i="72"/>
  <c r="BK30" i="72"/>
  <c r="BJ30" i="72"/>
  <c r="BI30" i="72"/>
  <c r="BH30" i="72"/>
  <c r="BG30" i="72"/>
  <c r="BF30" i="72"/>
  <c r="BE30" i="72"/>
  <c r="BD30" i="72"/>
  <c r="BC30" i="72"/>
  <c r="BB30" i="72"/>
  <c r="BA30" i="72"/>
  <c r="AZ30" i="72"/>
  <c r="AY30" i="72"/>
  <c r="AX30" i="72"/>
  <c r="AW30" i="72"/>
  <c r="AV30" i="72"/>
  <c r="AU30" i="72"/>
  <c r="AT30" i="72"/>
  <c r="AS30" i="72"/>
  <c r="AR30" i="72"/>
  <c r="AQ30" i="72"/>
  <c r="AP30" i="72"/>
  <c r="AO30" i="72"/>
  <c r="AN30" i="72"/>
  <c r="AM30" i="72"/>
  <c r="AL30" i="72"/>
  <c r="AK30" i="72"/>
  <c r="AJ30" i="72"/>
  <c r="AI30" i="72"/>
  <c r="AH30" i="72"/>
  <c r="AG30" i="72"/>
  <c r="AF30" i="72"/>
  <c r="AE30" i="72"/>
  <c r="AD30" i="72"/>
  <c r="AC30" i="72"/>
  <c r="AB30" i="72"/>
  <c r="AA30" i="72"/>
  <c r="Z30" i="72"/>
  <c r="Y30" i="72"/>
  <c r="X30" i="72"/>
  <c r="W30" i="72"/>
  <c r="V30" i="72"/>
  <c r="U30" i="72"/>
  <c r="T30" i="72"/>
  <c r="S30" i="72"/>
  <c r="R30" i="72"/>
  <c r="Q30" i="72"/>
  <c r="P30" i="72"/>
  <c r="O30" i="72"/>
  <c r="N30" i="72"/>
  <c r="M30" i="72"/>
  <c r="L30" i="72"/>
  <c r="K30" i="72"/>
  <c r="J30" i="72"/>
  <c r="I30" i="72"/>
  <c r="H30" i="72"/>
  <c r="G30" i="72"/>
  <c r="F30" i="72"/>
  <c r="E30" i="72"/>
  <c r="E27" i="72"/>
  <c r="E26" i="72"/>
  <c r="E25" i="72"/>
  <c r="OJ33" i="72"/>
  <c r="OK5" i="72"/>
  <c r="F3" i="72"/>
  <c r="G3" i="72" s="1"/>
  <c r="H3" i="72" s="1"/>
  <c r="I3" i="72" s="1"/>
  <c r="J3" i="72" s="1"/>
  <c r="K3" i="72" s="1"/>
  <c r="L3" i="72" s="1"/>
  <c r="M3" i="72" s="1"/>
  <c r="N3" i="72" s="1"/>
  <c r="O3" i="72" s="1"/>
  <c r="P3" i="72" s="1"/>
  <c r="Q3" i="72" s="1"/>
  <c r="R3" i="72" s="1"/>
  <c r="S3" i="72" s="1"/>
  <c r="T3" i="72" s="1"/>
  <c r="U3" i="72" s="1"/>
  <c r="V3" i="72" s="1"/>
  <c r="W3" i="72" s="1"/>
  <c r="X3" i="72" s="1"/>
  <c r="Y3" i="72" s="1"/>
  <c r="Z3" i="72" s="1"/>
  <c r="AA3" i="72" s="1"/>
  <c r="AB3" i="72" s="1"/>
  <c r="AC3" i="72" s="1"/>
  <c r="AD3" i="72" s="1"/>
  <c r="AE3" i="72" s="1"/>
  <c r="AF3" i="72" s="1"/>
  <c r="AG3" i="72" s="1"/>
  <c r="AH3" i="72" s="1"/>
  <c r="AI3" i="72" s="1"/>
  <c r="DC1" i="72"/>
  <c r="DM42" i="72" s="1"/>
  <c r="CA1" i="72"/>
  <c r="CH42" i="72" s="1"/>
  <c r="AV1" i="72"/>
  <c r="BF42" i="72" s="1"/>
  <c r="AK18" i="70"/>
  <c r="AJ18" i="70"/>
  <c r="AI18" i="70"/>
  <c r="AH18" i="70"/>
  <c r="AG18" i="70"/>
  <c r="AF18" i="70"/>
  <c r="AE18" i="70"/>
  <c r="AD18" i="70"/>
  <c r="AC18" i="70"/>
  <c r="AB18" i="70"/>
  <c r="AA18" i="70"/>
  <c r="Z18" i="70"/>
  <c r="Y18" i="70"/>
  <c r="X18" i="70"/>
  <c r="W18" i="70"/>
  <c r="V18" i="70"/>
  <c r="U18" i="70"/>
  <c r="T18" i="70"/>
  <c r="S18" i="70"/>
  <c r="R18" i="70"/>
  <c r="Q18" i="70"/>
  <c r="P18" i="70"/>
  <c r="O18" i="70"/>
  <c r="N18" i="70"/>
  <c r="M18" i="70"/>
  <c r="L18" i="70"/>
  <c r="K18" i="70"/>
  <c r="J18" i="70"/>
  <c r="I18" i="70"/>
  <c r="H18" i="70"/>
  <c r="G18" i="70"/>
  <c r="F18" i="70"/>
  <c r="E18" i="70"/>
  <c r="D18" i="70"/>
  <c r="C18" i="70"/>
  <c r="B18" i="70"/>
  <c r="AK17" i="70"/>
  <c r="AJ17" i="70"/>
  <c r="AI17" i="70"/>
  <c r="AH17" i="70"/>
  <c r="AG17" i="70"/>
  <c r="AF17" i="70"/>
  <c r="AE17" i="70"/>
  <c r="AD17" i="70"/>
  <c r="AC17" i="70"/>
  <c r="AB17" i="70"/>
  <c r="AA17" i="70"/>
  <c r="Z17" i="70"/>
  <c r="Y17" i="70"/>
  <c r="W17" i="70"/>
  <c r="V17" i="70"/>
  <c r="U17" i="70"/>
  <c r="T17" i="70"/>
  <c r="S17" i="70"/>
  <c r="R17" i="70"/>
  <c r="Q17" i="70"/>
  <c r="P17" i="70"/>
  <c r="O17" i="70"/>
  <c r="N17" i="70"/>
  <c r="M17" i="70"/>
  <c r="L17" i="70"/>
  <c r="K17" i="70"/>
  <c r="J17" i="70"/>
  <c r="I17" i="70"/>
  <c r="H17" i="70"/>
  <c r="G17" i="70"/>
  <c r="F17" i="70"/>
  <c r="E17" i="70"/>
  <c r="D17" i="70"/>
  <c r="C17" i="70"/>
  <c r="B17" i="70"/>
  <c r="AK16" i="70"/>
  <c r="AJ16" i="70"/>
  <c r="AI16" i="70"/>
  <c r="AH16" i="70"/>
  <c r="AG16" i="70"/>
  <c r="AF16" i="70"/>
  <c r="AE16" i="70"/>
  <c r="AD16" i="70"/>
  <c r="AC16" i="70"/>
  <c r="AB16" i="70"/>
  <c r="AA16" i="70"/>
  <c r="Z16" i="70"/>
  <c r="Y16" i="70"/>
  <c r="X16" i="70"/>
  <c r="W16" i="70"/>
  <c r="V16" i="70"/>
  <c r="U16" i="70"/>
  <c r="T16" i="70"/>
  <c r="S16" i="70"/>
  <c r="R16" i="70"/>
  <c r="Q16" i="70"/>
  <c r="P16" i="70"/>
  <c r="O16" i="70"/>
  <c r="N16" i="70"/>
  <c r="M16" i="70"/>
  <c r="L16" i="70"/>
  <c r="K16" i="70"/>
  <c r="J16" i="70"/>
  <c r="I16" i="70"/>
  <c r="H16" i="70"/>
  <c r="G16" i="70"/>
  <c r="F16" i="70"/>
  <c r="E16" i="70"/>
  <c r="D16" i="70"/>
  <c r="C16" i="70"/>
  <c r="B16" i="70"/>
  <c r="E2" i="102" l="1"/>
  <c r="G2" i="102" s="1"/>
  <c r="F2" i="102" a="1"/>
  <c r="F2" i="102" s="1"/>
  <c r="V22" i="106"/>
  <c r="NM24" i="104"/>
  <c r="A24" i="104"/>
  <c r="NM23" i="104"/>
  <c r="AG76" i="105"/>
  <c r="AG67" i="105"/>
  <c r="AI67" i="105" s="1"/>
  <c r="AH72" i="105"/>
  <c r="X65" i="105"/>
  <c r="AG72" i="105"/>
  <c r="AI72" i="105" s="1"/>
  <c r="AG63" i="105"/>
  <c r="AI63" i="105" s="1"/>
  <c r="X71" i="105"/>
  <c r="AH69" i="105"/>
  <c r="AH66" i="105"/>
  <c r="AH63" i="105"/>
  <c r="AG65" i="105"/>
  <c r="AI65" i="105" s="1"/>
  <c r="AH64" i="105"/>
  <c r="AG61" i="105"/>
  <c r="AI61" i="105" s="1"/>
  <c r="X70" i="105"/>
  <c r="AH71" i="105"/>
  <c r="AH67" i="105"/>
  <c r="X61" i="105"/>
  <c r="X62" i="105"/>
  <c r="AG75" i="105"/>
  <c r="AG69" i="105"/>
  <c r="AI69" i="105" s="1"/>
  <c r="X69" i="105"/>
  <c r="X72" i="105"/>
  <c r="X64" i="105"/>
  <c r="X74" i="105"/>
  <c r="X66" i="105"/>
  <c r="AJ66" i="105" s="1"/>
  <c r="X73" i="105"/>
  <c r="X63" i="105"/>
  <c r="CC17" i="104"/>
  <c r="BZ19" i="104"/>
  <c r="CC16" i="104"/>
  <c r="CB19" i="104"/>
  <c r="CC18" i="104"/>
  <c r="BY19" i="104"/>
  <c r="CA19" i="104"/>
  <c r="E2" i="101"/>
  <c r="G2" i="101" s="1"/>
  <c r="H2" i="101" a="1"/>
  <c r="H2" i="101" s="1"/>
  <c r="E2" i="97"/>
  <c r="G2" i="97" s="1"/>
  <c r="E2" i="98"/>
  <c r="G2" i="98" s="1"/>
  <c r="H2" i="98" a="1"/>
  <c r="H2" i="98" s="1"/>
  <c r="F2" i="93" a="1"/>
  <c r="F2" i="93" s="1"/>
  <c r="E2" i="94"/>
  <c r="G2" i="94" s="1"/>
  <c r="E2" i="99"/>
  <c r="G2" i="99" s="1"/>
  <c r="F2" i="99" a="1"/>
  <c r="F2" i="99" s="1"/>
  <c r="E2" i="86"/>
  <c r="G2" i="86" s="1"/>
  <c r="H2" i="86" a="1"/>
  <c r="H2" i="86" s="1"/>
  <c r="H2" i="100" a="1"/>
  <c r="H2" i="100" s="1"/>
  <c r="E2" i="100"/>
  <c r="G2" i="100" s="1"/>
  <c r="H2" i="96" a="1"/>
  <c r="H2" i="96" s="1"/>
  <c r="E2" i="96"/>
  <c r="G2" i="96" s="1"/>
  <c r="F2" i="94" a="1"/>
  <c r="F2" i="94" s="1"/>
  <c r="H2" i="93" a="1"/>
  <c r="H2" i="93" s="1"/>
  <c r="JK58" i="74"/>
  <c r="JB58" i="74"/>
  <c r="JK57" i="74"/>
  <c r="JB57" i="74"/>
  <c r="JK56" i="74"/>
  <c r="JB56" i="74"/>
  <c r="JK55" i="74"/>
  <c r="JB55" i="74"/>
  <c r="JK54" i="74"/>
  <c r="JB54" i="74"/>
  <c r="JK53" i="74"/>
  <c r="JB53" i="74"/>
  <c r="JK52" i="74"/>
  <c r="JB52" i="74"/>
  <c r="JK51" i="74"/>
  <c r="JB51" i="74"/>
  <c r="JK50" i="74"/>
  <c r="JB50" i="74"/>
  <c r="JK49" i="74"/>
  <c r="JB49" i="74"/>
  <c r="JK48" i="74"/>
  <c r="JB48" i="74"/>
  <c r="JK47" i="74"/>
  <c r="JB47" i="74"/>
  <c r="JK46" i="74"/>
  <c r="JB46" i="74"/>
  <c r="JK45" i="74"/>
  <c r="JB45" i="74"/>
  <c r="JK44" i="74"/>
  <c r="JB44" i="74"/>
  <c r="CO48" i="74"/>
  <c r="KO57" i="74"/>
  <c r="EW58" i="74"/>
  <c r="IG43" i="74"/>
  <c r="BM53" i="74"/>
  <c r="BK26" i="74"/>
  <c r="CA26" i="74"/>
  <c r="CQ26" i="74"/>
  <c r="I26" i="74"/>
  <c r="Q26" i="74"/>
  <c r="Y26" i="74"/>
  <c r="AG26" i="74"/>
  <c r="AO26" i="74"/>
  <c r="AW26" i="74"/>
  <c r="BE26" i="74"/>
  <c r="BM26" i="74"/>
  <c r="BU26" i="74"/>
  <c r="CC26" i="74"/>
  <c r="CK26" i="74"/>
  <c r="CS26" i="74"/>
  <c r="DA26" i="74"/>
  <c r="DI26" i="74"/>
  <c r="DQ26" i="74"/>
  <c r="DY26" i="74"/>
  <c r="EG26" i="74"/>
  <c r="EO26" i="74"/>
  <c r="EW26" i="74"/>
  <c r="FE26" i="74"/>
  <c r="FM26" i="74"/>
  <c r="FU26" i="74"/>
  <c r="GC26" i="74"/>
  <c r="GK26" i="74"/>
  <c r="GS26" i="74"/>
  <c r="HA26" i="74"/>
  <c r="HI26" i="74"/>
  <c r="HQ26" i="74"/>
  <c r="HY26" i="74"/>
  <c r="IG26" i="74"/>
  <c r="IO26" i="74"/>
  <c r="IW26" i="74"/>
  <c r="JE26" i="74"/>
  <c r="JM26" i="74"/>
  <c r="JU26" i="74"/>
  <c r="KC26" i="74"/>
  <c r="KK26" i="74"/>
  <c r="KS26" i="74"/>
  <c r="LA26" i="74"/>
  <c r="LI26" i="74"/>
  <c r="LY26" i="74"/>
  <c r="MG26" i="74"/>
  <c r="MO26" i="74"/>
  <c r="MW26" i="74"/>
  <c r="NE26" i="74"/>
  <c r="NU26" i="74"/>
  <c r="OC26" i="74"/>
  <c r="FZ57" i="74"/>
  <c r="NY48" i="74"/>
  <c r="MV55" i="74"/>
  <c r="HX58" i="74"/>
  <c r="HX57" i="74"/>
  <c r="HX56" i="74"/>
  <c r="HX55" i="74"/>
  <c r="HX54" i="74"/>
  <c r="HX53" i="74"/>
  <c r="HX52" i="74"/>
  <c r="HX51" i="74"/>
  <c r="HX50" i="74"/>
  <c r="HX49" i="74"/>
  <c r="HX48" i="74"/>
  <c r="HX47" i="74"/>
  <c r="HX46" i="74"/>
  <c r="HX45" i="74"/>
  <c r="HX44" i="74"/>
  <c r="GU58" i="74"/>
  <c r="GU57" i="74"/>
  <c r="GU56" i="74"/>
  <c r="GU55" i="74"/>
  <c r="GU54" i="74"/>
  <c r="GU53" i="74"/>
  <c r="GU52" i="74"/>
  <c r="GU51" i="74"/>
  <c r="GU50" i="74"/>
  <c r="GU49" i="74"/>
  <c r="GU48" i="74"/>
  <c r="GU47" i="74"/>
  <c r="GU46" i="74"/>
  <c r="GU45" i="74"/>
  <c r="GU44" i="74"/>
  <c r="DK47" i="74"/>
  <c r="DK56" i="74"/>
  <c r="IF26" i="74"/>
  <c r="BM47" i="74"/>
  <c r="LR48" i="74"/>
  <c r="LR53" i="74"/>
  <c r="LR54" i="74"/>
  <c r="KO56" i="74"/>
  <c r="EW57" i="74"/>
  <c r="EN49" i="74"/>
  <c r="CO52" i="74"/>
  <c r="L26" i="74"/>
  <c r="AB26" i="74"/>
  <c r="AR26" i="74"/>
  <c r="BH26" i="74"/>
  <c r="BX26" i="74"/>
  <c r="CF26" i="74"/>
  <c r="CN26" i="74"/>
  <c r="CV26" i="74"/>
  <c r="DD26" i="74"/>
  <c r="DL26" i="74"/>
  <c r="DT26" i="74"/>
  <c r="EB26" i="74"/>
  <c r="EJ26" i="74"/>
  <c r="ER26" i="74"/>
  <c r="EZ26" i="74"/>
  <c r="FH26" i="74"/>
  <c r="FP26" i="74"/>
  <c r="FX26" i="74"/>
  <c r="GF26" i="74"/>
  <c r="GN26" i="74"/>
  <c r="MV57" i="74"/>
  <c r="MV45" i="74"/>
  <c r="MV46" i="74"/>
  <c r="KO49" i="74"/>
  <c r="KO50" i="74"/>
  <c r="KO51" i="74"/>
  <c r="KO52" i="74"/>
  <c r="DT57" i="74"/>
  <c r="GV26" i="74"/>
  <c r="HD26" i="74"/>
  <c r="HL26" i="74"/>
  <c r="HT26" i="74"/>
  <c r="GX26" i="74"/>
  <c r="HF26" i="74"/>
  <c r="HN26" i="74"/>
  <c r="IB26" i="74"/>
  <c r="IJ26" i="74"/>
  <c r="IR26" i="74"/>
  <c r="IZ26" i="74"/>
  <c r="JH26" i="74"/>
  <c r="JP26" i="74"/>
  <c r="JX26" i="74"/>
  <c r="KF26" i="74"/>
  <c r="KN26" i="74"/>
  <c r="KV26" i="74"/>
  <c r="LD26" i="74"/>
  <c r="LL26" i="74"/>
  <c r="LT26" i="74"/>
  <c r="MJ26" i="74"/>
  <c r="MR26" i="74"/>
  <c r="MZ26" i="74"/>
  <c r="NH26" i="74"/>
  <c r="NP26" i="74"/>
  <c r="NX26" i="74"/>
  <c r="OF26" i="74"/>
  <c r="FQ53" i="74"/>
  <c r="DT56" i="74"/>
  <c r="DT58" i="74"/>
  <c r="CO43" i="74"/>
  <c r="DT43" i="74"/>
  <c r="DK44" i="74"/>
  <c r="EW44" i="74"/>
  <c r="DK45" i="74"/>
  <c r="EW45" i="74"/>
  <c r="CO46" i="74"/>
  <c r="DT46" i="74"/>
  <c r="CO47" i="74"/>
  <c r="FZ43" i="74"/>
  <c r="FZ44" i="74"/>
  <c r="FQ45" i="74"/>
  <c r="MV48" i="74"/>
  <c r="LR51" i="74"/>
  <c r="FZ58" i="74"/>
  <c r="J26" i="74"/>
  <c r="R26" i="74"/>
  <c r="Z26" i="74"/>
  <c r="AH26" i="74"/>
  <c r="AP26" i="74"/>
  <c r="BF26" i="74"/>
  <c r="BN26" i="74"/>
  <c r="BV26" i="74"/>
  <c r="CD26" i="74"/>
  <c r="CL26" i="74"/>
  <c r="CT26" i="74"/>
  <c r="DB26" i="74"/>
  <c r="DJ26" i="74"/>
  <c r="DR26" i="74"/>
  <c r="DZ26" i="74"/>
  <c r="EH26" i="74"/>
  <c r="EP26" i="74"/>
  <c r="EX26" i="74"/>
  <c r="FF26" i="74"/>
  <c r="FN26" i="74"/>
  <c r="FV26" i="74"/>
  <c r="GD26" i="74"/>
  <c r="GL26" i="74"/>
  <c r="JF26" i="74"/>
  <c r="JN26" i="74"/>
  <c r="JV26" i="74"/>
  <c r="KD26" i="74"/>
  <c r="KL26" i="74"/>
  <c r="KT26" i="74"/>
  <c r="LB26" i="74"/>
  <c r="LJ26" i="74"/>
  <c r="LR26" i="74"/>
  <c r="LZ26" i="74"/>
  <c r="MH26" i="74"/>
  <c r="MP26" i="74"/>
  <c r="MX26" i="74"/>
  <c r="NF26" i="74"/>
  <c r="NN26" i="74"/>
  <c r="NV26" i="74"/>
  <c r="OD26" i="74"/>
  <c r="KO53" i="74"/>
  <c r="KO54" i="74"/>
  <c r="KO55" i="74"/>
  <c r="CO57" i="74"/>
  <c r="LQ26" i="74"/>
  <c r="K26" i="74"/>
  <c r="AA26" i="74"/>
  <c r="AI26" i="74"/>
  <c r="AY26" i="74"/>
  <c r="BO26" i="74"/>
  <c r="CE26" i="74"/>
  <c r="CU26" i="74"/>
  <c r="DS26" i="74"/>
  <c r="EI26" i="74"/>
  <c r="EY26" i="74"/>
  <c r="FO26" i="74"/>
  <c r="GE26" i="74"/>
  <c r="JG26" i="74"/>
  <c r="JW26" i="74"/>
  <c r="KM26" i="74"/>
  <c r="LC26" i="74"/>
  <c r="LS26" i="74"/>
  <c r="MI26" i="74"/>
  <c r="MY26" i="74"/>
  <c r="NO26" i="74"/>
  <c r="OE26" i="74"/>
  <c r="JK43" i="74"/>
  <c r="DT48" i="74"/>
  <c r="EW48" i="74"/>
  <c r="CO49" i="74"/>
  <c r="DT49" i="74"/>
  <c r="AH50" i="74"/>
  <c r="BM50" i="74"/>
  <c r="BD51" i="74"/>
  <c r="LR52" i="74"/>
  <c r="AX26" i="74"/>
  <c r="S26" i="74"/>
  <c r="AQ26" i="74"/>
  <c r="BG26" i="74"/>
  <c r="BW26" i="74"/>
  <c r="CM26" i="74"/>
  <c r="DC26" i="74"/>
  <c r="DK26" i="74"/>
  <c r="EA26" i="74"/>
  <c r="EQ26" i="74"/>
  <c r="FG26" i="74"/>
  <c r="FW26" i="74"/>
  <c r="GM26" i="74"/>
  <c r="JO26" i="74"/>
  <c r="KE26" i="74"/>
  <c r="KU26" i="74"/>
  <c r="LK26" i="74"/>
  <c r="MA26" i="74"/>
  <c r="MQ26" i="74"/>
  <c r="NG26" i="74"/>
  <c r="NW26" i="74"/>
  <c r="KO43" i="74"/>
  <c r="KO44" i="74"/>
  <c r="KO45" i="74"/>
  <c r="KO46" i="74"/>
  <c r="CO50" i="74"/>
  <c r="DT50" i="74"/>
  <c r="CO51" i="74"/>
  <c r="DT51" i="74"/>
  <c r="AH52" i="74"/>
  <c r="BL73" i="74"/>
  <c r="AH58" i="74"/>
  <c r="KO58" i="74"/>
  <c r="E26" i="74"/>
  <c r="M26" i="74"/>
  <c r="U26" i="74"/>
  <c r="AC26" i="74"/>
  <c r="AK26" i="74"/>
  <c r="AS26" i="74"/>
  <c r="BA26" i="74"/>
  <c r="BI26" i="74"/>
  <c r="BQ26" i="74"/>
  <c r="BY26" i="74"/>
  <c r="CG26" i="74"/>
  <c r="CO26" i="74"/>
  <c r="CW26" i="74"/>
  <c r="DE26" i="74"/>
  <c r="DM26" i="74"/>
  <c r="DU26" i="74"/>
  <c r="EC26" i="74"/>
  <c r="EK26" i="74"/>
  <c r="ES26" i="74"/>
  <c r="FA26" i="74"/>
  <c r="FI26" i="74"/>
  <c r="FQ26" i="74"/>
  <c r="FY26" i="74"/>
  <c r="GG26" i="74"/>
  <c r="GO26" i="74"/>
  <c r="GW26" i="74"/>
  <c r="HE26" i="74"/>
  <c r="HM26" i="74"/>
  <c r="HU26" i="74"/>
  <c r="IC26" i="74"/>
  <c r="IK26" i="74"/>
  <c r="IS26" i="74"/>
  <c r="JA26" i="74"/>
  <c r="JI26" i="74"/>
  <c r="JQ26" i="74"/>
  <c r="JY26" i="74"/>
  <c r="KG26" i="74"/>
  <c r="KO26" i="74"/>
  <c r="KW26" i="74"/>
  <c r="LE26" i="74"/>
  <c r="LM26" i="74"/>
  <c r="LU26" i="74"/>
  <c r="MC26" i="74"/>
  <c r="MK26" i="74"/>
  <c r="MS26" i="74"/>
  <c r="NA26" i="74"/>
  <c r="NI26" i="74"/>
  <c r="NQ26" i="74"/>
  <c r="NY26" i="74"/>
  <c r="OG26" i="74"/>
  <c r="LR43" i="74"/>
  <c r="LR44" i="74"/>
  <c r="LR46" i="74"/>
  <c r="KO47" i="74"/>
  <c r="FQ49" i="74"/>
  <c r="FZ50" i="74"/>
  <c r="FZ51" i="74"/>
  <c r="NY52" i="74"/>
  <c r="Y54" i="74"/>
  <c r="EW52" i="74"/>
  <c r="CO53" i="74"/>
  <c r="DK53" i="74"/>
  <c r="EW53" i="74"/>
  <c r="CO54" i="74"/>
  <c r="DT54" i="74"/>
  <c r="CO55" i="74"/>
  <c r="CO56" i="74"/>
  <c r="CO58" i="74"/>
  <c r="HD43" i="74"/>
  <c r="GU43" i="74"/>
  <c r="BH69" i="74"/>
  <c r="BI73" i="74"/>
  <c r="G26" i="74"/>
  <c r="T26" i="74"/>
  <c r="W26" i="74"/>
  <c r="AM26" i="74"/>
  <c r="AZ26" i="74"/>
  <c r="BC26" i="74"/>
  <c r="BP26" i="74"/>
  <c r="BS26" i="74"/>
  <c r="CI26" i="74"/>
  <c r="CY26" i="74"/>
  <c r="DG26" i="74"/>
  <c r="DO26" i="74"/>
  <c r="EE26" i="74"/>
  <c r="EM26" i="74"/>
  <c r="EU26" i="74"/>
  <c r="FC26" i="74"/>
  <c r="FK26" i="74"/>
  <c r="FS26" i="74"/>
  <c r="GA26" i="74"/>
  <c r="GI26" i="74"/>
  <c r="JC26" i="74"/>
  <c r="JK26" i="74"/>
  <c r="KA26" i="74"/>
  <c r="KI26" i="74"/>
  <c r="KQ26" i="74"/>
  <c r="LG26" i="74"/>
  <c r="LH26" i="74"/>
  <c r="LO26" i="74"/>
  <c r="LW26" i="74"/>
  <c r="MM26" i="74"/>
  <c r="MU26" i="74"/>
  <c r="NC26" i="74"/>
  <c r="NS26" i="74"/>
  <c r="NT26" i="74"/>
  <c r="OA26" i="74"/>
  <c r="OI26" i="74"/>
  <c r="BD44" i="74"/>
  <c r="EN48" i="74"/>
  <c r="Y49" i="74"/>
  <c r="DK50" i="74"/>
  <c r="EN52" i="74"/>
  <c r="DK54" i="74"/>
  <c r="DK55" i="74"/>
  <c r="FQ55" i="74"/>
  <c r="FQ56" i="74"/>
  <c r="FQ57" i="74"/>
  <c r="MV58" i="74"/>
  <c r="MB26" i="74"/>
  <c r="NY58" i="74"/>
  <c r="BK74" i="74"/>
  <c r="NM26" i="74"/>
  <c r="NY44" i="74"/>
  <c r="NY49" i="74"/>
  <c r="NY55" i="74"/>
  <c r="NY57" i="74"/>
  <c r="NY51" i="74"/>
  <c r="BH79" i="74"/>
  <c r="BE76" i="74"/>
  <c r="NY43" i="74"/>
  <c r="NY53" i="74"/>
  <c r="NY50" i="74"/>
  <c r="MV51" i="74"/>
  <c r="NY47" i="74"/>
  <c r="NY56" i="74"/>
  <c r="MV44" i="74"/>
  <c r="MV54" i="74"/>
  <c r="MV47" i="74"/>
  <c r="MV56" i="74"/>
  <c r="LR45" i="74"/>
  <c r="LR55" i="74"/>
  <c r="LR57" i="74"/>
  <c r="LR47" i="74"/>
  <c r="LR56" i="74"/>
  <c r="LR58" i="74"/>
  <c r="BK77" i="74"/>
  <c r="BI64" i="74"/>
  <c r="BK71" i="74"/>
  <c r="BI72" i="74"/>
  <c r="BF74" i="74"/>
  <c r="BL71" i="74"/>
  <c r="BG78" i="74"/>
  <c r="BF76" i="74"/>
  <c r="FQ43" i="74"/>
  <c r="FQ48" i="74"/>
  <c r="FQ54" i="74"/>
  <c r="FQ58" i="74"/>
  <c r="BD79" i="74" s="1"/>
  <c r="FQ46" i="74"/>
  <c r="FZ49" i="74"/>
  <c r="BJ73" i="74"/>
  <c r="BI74" i="74"/>
  <c r="FZ55" i="74"/>
  <c r="BL69" i="74"/>
  <c r="FQ51" i="74"/>
  <c r="BK75" i="74"/>
  <c r="BI77" i="74"/>
  <c r="FQ47" i="74"/>
  <c r="BF73" i="74"/>
  <c r="BL74" i="74"/>
  <c r="ET26" i="74"/>
  <c r="BJ79" i="74"/>
  <c r="BH66" i="74"/>
  <c r="BF68" i="74"/>
  <c r="BI70" i="74"/>
  <c r="EW50" i="74"/>
  <c r="BK79" i="74"/>
  <c r="EN47" i="74"/>
  <c r="EW43" i="74"/>
  <c r="BK67" i="74"/>
  <c r="BJ71" i="74"/>
  <c r="BL75" i="74"/>
  <c r="BK76" i="74"/>
  <c r="BE78" i="74"/>
  <c r="BG79" i="74"/>
  <c r="BH65" i="74"/>
  <c r="EN46" i="74"/>
  <c r="EN54" i="74"/>
  <c r="EN50" i="74"/>
  <c r="BL72" i="74"/>
  <c r="EN55" i="74"/>
  <c r="EN44" i="74"/>
  <c r="BH71" i="74"/>
  <c r="EW51" i="74"/>
  <c r="BI75" i="74"/>
  <c r="BH76" i="74"/>
  <c r="BJ78" i="74"/>
  <c r="DW26" i="74"/>
  <c r="BE64" i="74"/>
  <c r="BL65" i="74"/>
  <c r="BF71" i="74"/>
  <c r="BI76" i="74"/>
  <c r="EW56" i="74"/>
  <c r="BE79" i="74"/>
  <c r="BG66" i="74"/>
  <c r="BM55" i="74"/>
  <c r="BD43" i="74"/>
  <c r="BG74" i="74"/>
  <c r="BD56" i="74"/>
  <c r="BH77" i="74"/>
  <c r="BK70" i="74"/>
  <c r="BJ67" i="74"/>
  <c r="BM45" i="74"/>
  <c r="BJ75" i="74"/>
  <c r="BK78" i="74"/>
  <c r="AH43" i="74"/>
  <c r="AH51" i="74"/>
  <c r="AH56" i="74"/>
  <c r="ON18" i="74"/>
  <c r="Y44" i="74"/>
  <c r="AH45" i="74"/>
  <c r="AH49" i="74"/>
  <c r="Y46" i="74"/>
  <c r="OL5" i="74"/>
  <c r="OL15" i="74"/>
  <c r="Y55" i="74"/>
  <c r="OL6" i="74"/>
  <c r="AH44" i="74"/>
  <c r="OL8" i="74"/>
  <c r="OL9" i="74"/>
  <c r="Y56" i="74"/>
  <c r="OL17" i="74"/>
  <c r="OL12" i="74"/>
  <c r="Y47" i="74"/>
  <c r="AH57" i="74"/>
  <c r="OL13" i="74"/>
  <c r="Y50" i="74"/>
  <c r="AH53" i="74"/>
  <c r="BF77" i="74"/>
  <c r="GT26" i="74"/>
  <c r="HB26" i="74"/>
  <c r="HJ26" i="74"/>
  <c r="HR26" i="74"/>
  <c r="HZ26" i="74"/>
  <c r="IH26" i="74"/>
  <c r="IP26" i="74"/>
  <c r="IX26" i="74"/>
  <c r="GU26" i="74"/>
  <c r="HC26" i="74"/>
  <c r="HK26" i="74"/>
  <c r="HS26" i="74"/>
  <c r="IA26" i="74"/>
  <c r="II26" i="74"/>
  <c r="IQ26" i="74"/>
  <c r="IY26" i="74"/>
  <c r="GQ26" i="74"/>
  <c r="GY26" i="74"/>
  <c r="HO26" i="74"/>
  <c r="HW26" i="74"/>
  <c r="IE26" i="74"/>
  <c r="IU26" i="74"/>
  <c r="IV26" i="74"/>
  <c r="OK25" i="74"/>
  <c r="OL25" i="74" s="1"/>
  <c r="OK23" i="74"/>
  <c r="OL23" i="74" s="1"/>
  <c r="OK24" i="74"/>
  <c r="OL24" i="74" s="1"/>
  <c r="AJ26" i="74"/>
  <c r="HG26" i="74"/>
  <c r="IM26" i="74"/>
  <c r="JS26" i="74"/>
  <c r="KY26" i="74"/>
  <c r="ME26" i="74"/>
  <c r="NK26" i="74"/>
  <c r="BI65" i="74"/>
  <c r="BL66" i="74"/>
  <c r="BH67" i="74"/>
  <c r="DK46" i="74"/>
  <c r="BG67" i="74"/>
  <c r="FZ46" i="74"/>
  <c r="BK68" i="74"/>
  <c r="AH48" i="74"/>
  <c r="BD48" i="74"/>
  <c r="BE69" i="74"/>
  <c r="BM48" i="74"/>
  <c r="BF70" i="74"/>
  <c r="BD50" i="74"/>
  <c r="BG71" i="74"/>
  <c r="LR50" i="74"/>
  <c r="BK73" i="74"/>
  <c r="BH74" i="74"/>
  <c r="BF75" i="74"/>
  <c r="BD54" i="74"/>
  <c r="BG64" i="74"/>
  <c r="MV43" i="74"/>
  <c r="BJ65" i="74"/>
  <c r="BF66" i="74"/>
  <c r="CO45" i="74"/>
  <c r="DT45" i="74"/>
  <c r="BI67" i="74"/>
  <c r="NY46" i="74"/>
  <c r="AH47" i="74"/>
  <c r="BL68" i="74"/>
  <c r="BJ68" i="74"/>
  <c r="BF69" i="74"/>
  <c r="BG70" i="74"/>
  <c r="BJ72" i="74"/>
  <c r="FZ54" i="74"/>
  <c r="BJ76" i="74"/>
  <c r="FZ56" i="74"/>
  <c r="BH78" i="74"/>
  <c r="BH64" i="74"/>
  <c r="BF64" i="74"/>
  <c r="BK65" i="74"/>
  <c r="BG69" i="74"/>
  <c r="KO48" i="74"/>
  <c r="EW49" i="74"/>
  <c r="LR49" i="74"/>
  <c r="BI71" i="74"/>
  <c r="BK72" i="74"/>
  <c r="BE73" i="74"/>
  <c r="BJ74" i="74"/>
  <c r="BH75" i="74"/>
  <c r="NY54" i="74"/>
  <c r="AH55" i="74"/>
  <c r="BL76" i="74"/>
  <c r="BJ77" i="74"/>
  <c r="BI78" i="74"/>
  <c r="BL79" i="74"/>
  <c r="FZ45" i="74"/>
  <c r="BJ64" i="74"/>
  <c r="BE65" i="74"/>
  <c r="BI66" i="74"/>
  <c r="NY45" i="74"/>
  <c r="AH46" i="74"/>
  <c r="BL67" i="74"/>
  <c r="BG68" i="74"/>
  <c r="DT47" i="74"/>
  <c r="EW47" i="74"/>
  <c r="BI69" i="74"/>
  <c r="BJ70" i="74"/>
  <c r="BH70" i="74"/>
  <c r="BE72" i="74"/>
  <c r="BG73" i="74"/>
  <c r="DT55" i="74"/>
  <c r="EW55" i="74"/>
  <c r="BL77" i="74"/>
  <c r="BM57" i="74"/>
  <c r="BF79" i="74"/>
  <c r="BK64" i="74"/>
  <c r="BF65" i="74"/>
  <c r="CO44" i="74"/>
  <c r="DT44" i="74"/>
  <c r="BJ66" i="74"/>
  <c r="BE67" i="74"/>
  <c r="BH68" i="74"/>
  <c r="BJ69" i="74"/>
  <c r="FZ48" i="74"/>
  <c r="BH73" i="74"/>
  <c r="BG76" i="74"/>
  <c r="BF78" i="74"/>
  <c r="BL78" i="74"/>
  <c r="BL64" i="74"/>
  <c r="BG65" i="74"/>
  <c r="BK66" i="74"/>
  <c r="BF67" i="74"/>
  <c r="BD46" i="74"/>
  <c r="EW46" i="74"/>
  <c r="BI68" i="74"/>
  <c r="BK69" i="74"/>
  <c r="BL70" i="74"/>
  <c r="BG72" i="74"/>
  <c r="DT53" i="74"/>
  <c r="BE68" i="74"/>
  <c r="BE70" i="74"/>
  <c r="BD49" i="74"/>
  <c r="BM49" i="74"/>
  <c r="BH72" i="74"/>
  <c r="BF72" i="74"/>
  <c r="BE75" i="74"/>
  <c r="BG77" i="74"/>
  <c r="BI79" i="74"/>
  <c r="DT52" i="74"/>
  <c r="FZ53" i="74"/>
  <c r="AH54" i="74"/>
  <c r="EW54" i="74"/>
  <c r="BM56" i="74"/>
  <c r="BG75" i="74"/>
  <c r="BE77" i="74"/>
  <c r="BM43" i="74"/>
  <c r="BM51" i="74"/>
  <c r="BE66" i="74"/>
  <c r="BE74" i="74"/>
  <c r="BM46" i="74"/>
  <c r="BM54" i="74"/>
  <c r="BE71" i="74"/>
  <c r="DK43" i="74"/>
  <c r="BM44" i="74"/>
  <c r="FQ44" i="74"/>
  <c r="Y45" i="74"/>
  <c r="EN45" i="74"/>
  <c r="BD47" i="74"/>
  <c r="DK51" i="74"/>
  <c r="BM52" i="74"/>
  <c r="FQ52" i="74"/>
  <c r="Y53" i="74"/>
  <c r="EN53" i="74"/>
  <c r="BD55" i="74"/>
  <c r="Y43" i="74"/>
  <c r="EN43" i="74"/>
  <c r="BD45" i="74"/>
  <c r="DK49" i="74"/>
  <c r="FQ50" i="74"/>
  <c r="Y51" i="74"/>
  <c r="EN51" i="74"/>
  <c r="BD53" i="74"/>
  <c r="BM58" i="74"/>
  <c r="BL66" i="72"/>
  <c r="EW58" i="72"/>
  <c r="EW48" i="72"/>
  <c r="EN53" i="72"/>
  <c r="EN52" i="72"/>
  <c r="EN51" i="72"/>
  <c r="EN50" i="72"/>
  <c r="EN57" i="72"/>
  <c r="EN56" i="72"/>
  <c r="EN55" i="72"/>
  <c r="EN54" i="72"/>
  <c r="EW53" i="72"/>
  <c r="EW59" i="72"/>
  <c r="EN49" i="72"/>
  <c r="EW60" i="72"/>
  <c r="EN48" i="72"/>
  <c r="EW47" i="72"/>
  <c r="EN46" i="72"/>
  <c r="EW55" i="72"/>
  <c r="EW52" i="72"/>
  <c r="EW51" i="72"/>
  <c r="EW54" i="72"/>
  <c r="EW46" i="72"/>
  <c r="EW56" i="72"/>
  <c r="EN45" i="72"/>
  <c r="BD66" i="72" s="1"/>
  <c r="EN47" i="72"/>
  <c r="BD58" i="72"/>
  <c r="BD57" i="72"/>
  <c r="BD56" i="72"/>
  <c r="BD55" i="72"/>
  <c r="BD54" i="72"/>
  <c r="BD53" i="72"/>
  <c r="BD52" i="72"/>
  <c r="BD51" i="72"/>
  <c r="BD50" i="72"/>
  <c r="BD49" i="72"/>
  <c r="BD48" i="72"/>
  <c r="BD47" i="72"/>
  <c r="BD46" i="72"/>
  <c r="DK58" i="72"/>
  <c r="DK57" i="72"/>
  <c r="DK56" i="72"/>
  <c r="DK55" i="72"/>
  <c r="DK54" i="72"/>
  <c r="DK53" i="72"/>
  <c r="DK52" i="72"/>
  <c r="DK51" i="72"/>
  <c r="DK50" i="72"/>
  <c r="DK49" i="72"/>
  <c r="DK48" i="72"/>
  <c r="DK47" i="72"/>
  <c r="DK46" i="72"/>
  <c r="Y58" i="72"/>
  <c r="AH57" i="72"/>
  <c r="Y56" i="72"/>
  <c r="Y55" i="72"/>
  <c r="Y54" i="72"/>
  <c r="AH53" i="72"/>
  <c r="Y52" i="72"/>
  <c r="Y51" i="72"/>
  <c r="Y50" i="72"/>
  <c r="Y49" i="72"/>
  <c r="Y48" i="72"/>
  <c r="Y47" i="72"/>
  <c r="Y46" i="72"/>
  <c r="Y57" i="72"/>
  <c r="Y53" i="72"/>
  <c r="BD74" i="72"/>
  <c r="IG54" i="72"/>
  <c r="KO54" i="72"/>
  <c r="EW45" i="72"/>
  <c r="KO45" i="72"/>
  <c r="BK67" i="72"/>
  <c r="JK45" i="72"/>
  <c r="AH45" i="72"/>
  <c r="BJ66" i="72"/>
  <c r="BK74" i="72"/>
  <c r="BK81" i="72"/>
  <c r="BF78" i="72"/>
  <c r="BH76" i="72"/>
  <c r="BL72" i="72"/>
  <c r="BG69" i="72"/>
  <c r="BI71" i="72"/>
  <c r="BK79" i="72"/>
  <c r="BK71" i="72"/>
  <c r="BK78" i="72"/>
  <c r="BK70" i="72"/>
  <c r="BH66" i="72"/>
  <c r="BK75" i="72"/>
  <c r="BK66" i="72"/>
  <c r="FZ45" i="72"/>
  <c r="BG66" i="72"/>
  <c r="BF66" i="72"/>
  <c r="BE66" i="72"/>
  <c r="BI66" i="72"/>
  <c r="BJ67" i="72"/>
  <c r="BE78" i="72"/>
  <c r="BF69" i="72"/>
  <c r="BH68" i="72"/>
  <c r="BI67" i="72"/>
  <c r="BG75" i="72"/>
  <c r="BH74" i="72"/>
  <c r="BI73" i="72"/>
  <c r="BJ72" i="72"/>
  <c r="BE69" i="72"/>
  <c r="BG68" i="72"/>
  <c r="BH67" i="72"/>
  <c r="BE76" i="72"/>
  <c r="BF75" i="72"/>
  <c r="BG74" i="72"/>
  <c r="BH73" i="72"/>
  <c r="BI72" i="72"/>
  <c r="BL69" i="72"/>
  <c r="BF68" i="72"/>
  <c r="BJ78" i="72"/>
  <c r="BL76" i="72"/>
  <c r="BE75" i="72"/>
  <c r="BF74" i="72"/>
  <c r="BH72" i="72"/>
  <c r="BE68" i="72"/>
  <c r="BF67" i="72"/>
  <c r="BH78" i="72"/>
  <c r="BL74" i="72"/>
  <c r="BE73" i="72"/>
  <c r="BF72" i="72"/>
  <c r="BL67" i="72"/>
  <c r="BG78" i="72"/>
  <c r="BI76" i="72"/>
  <c r="BJ75" i="72"/>
  <c r="BL73" i="72"/>
  <c r="BD73" i="72"/>
  <c r="BJ68" i="72"/>
  <c r="BI77" i="72"/>
  <c r="BF77" i="72"/>
  <c r="BL77" i="72"/>
  <c r="BH77" i="72"/>
  <c r="BG77" i="72"/>
  <c r="BI78" i="72"/>
  <c r="BJ77" i="72"/>
  <c r="BK76" i="72"/>
  <c r="BL75" i="72"/>
  <c r="BF73" i="72"/>
  <c r="BH71" i="72"/>
  <c r="BJ69" i="72"/>
  <c r="BL68" i="72"/>
  <c r="BE71" i="72"/>
  <c r="BE81" i="72"/>
  <c r="BH69" i="72"/>
  <c r="BI68" i="72"/>
  <c r="BH75" i="72"/>
  <c r="BI74" i="72"/>
  <c r="BJ73" i="72"/>
  <c r="BD78" i="72"/>
  <c r="BE77" i="72"/>
  <c r="BF76" i="72"/>
  <c r="BJ79" i="72"/>
  <c r="BE67" i="72"/>
  <c r="BJ76" i="72"/>
  <c r="BI69" i="72"/>
  <c r="BK68" i="72"/>
  <c r="BE72" i="72"/>
  <c r="BI75" i="72"/>
  <c r="BJ74" i="72"/>
  <c r="BK73" i="72"/>
  <c r="BG76" i="72"/>
  <c r="BL70" i="72"/>
  <c r="BF70" i="72"/>
  <c r="BE70" i="72"/>
  <c r="BI70" i="72"/>
  <c r="BG70" i="72"/>
  <c r="BJ70" i="72"/>
  <c r="BH70" i="72"/>
  <c r="BE79" i="72"/>
  <c r="BJ71" i="72"/>
  <c r="BL79" i="72"/>
  <c r="BD79" i="72"/>
  <c r="BF71" i="72"/>
  <c r="BL78" i="72"/>
  <c r="BK80" i="72"/>
  <c r="BK72" i="72"/>
  <c r="BI79" i="72"/>
  <c r="BE74" i="72"/>
  <c r="BG73" i="72"/>
  <c r="BG67" i="72"/>
  <c r="BH79" i="72"/>
  <c r="BG72" i="72"/>
  <c r="BK77" i="72"/>
  <c r="BK69" i="72"/>
  <c r="BF79" i="72"/>
  <c r="BG71" i="72"/>
  <c r="BG81" i="72"/>
  <c r="BI80" i="72"/>
  <c r="BF81" i="72"/>
  <c r="BL81" i="72"/>
  <c r="BH80" i="72"/>
  <c r="BF80" i="72"/>
  <c r="BD81" i="72"/>
  <c r="BL80" i="72"/>
  <c r="BI81" i="72"/>
  <c r="OK25" i="72"/>
  <c r="OL25" i="72" s="1"/>
  <c r="BE80" i="72"/>
  <c r="BD80" i="72"/>
  <c r="BJ81" i="72"/>
  <c r="BG79" i="72"/>
  <c r="BJ80" i="72"/>
  <c r="BH81" i="72"/>
  <c r="BG80" i="72"/>
  <c r="OL9" i="72"/>
  <c r="OL12" i="72"/>
  <c r="P28" i="72"/>
  <c r="BM45" i="72"/>
  <c r="OK27" i="72"/>
  <c r="OL27" i="72" s="1"/>
  <c r="OK26" i="72"/>
  <c r="OL26" i="72" s="1"/>
  <c r="CO45" i="72"/>
  <c r="OL5" i="72"/>
  <c r="OL10" i="72"/>
  <c r="OL15" i="72"/>
  <c r="OL13" i="72"/>
  <c r="OL6" i="72"/>
  <c r="OL8" i="72"/>
  <c r="OL14" i="72"/>
  <c r="OL11" i="72"/>
  <c r="OL7" i="72"/>
  <c r="JN28" i="72"/>
  <c r="HB28" i="72"/>
  <c r="EP28" i="72"/>
  <c r="CD28" i="72"/>
  <c r="LZ28" i="72"/>
  <c r="DT45" i="72"/>
  <c r="OD28" i="72"/>
  <c r="NV28" i="72"/>
  <c r="NN28" i="72"/>
  <c r="NF28" i="72"/>
  <c r="MX28" i="72"/>
  <c r="MP28" i="72"/>
  <c r="MH28" i="72"/>
  <c r="LR28" i="72"/>
  <c r="LJ28" i="72"/>
  <c r="LB28" i="72"/>
  <c r="KT28" i="72"/>
  <c r="KL28" i="72"/>
  <c r="KD28" i="72"/>
  <c r="JV28" i="72"/>
  <c r="JF28" i="72"/>
  <c r="IX28" i="72"/>
  <c r="IP28" i="72"/>
  <c r="IH28" i="72"/>
  <c r="HZ28" i="72"/>
  <c r="HR28" i="72"/>
  <c r="HJ28" i="72"/>
  <c r="GT28" i="72"/>
  <c r="GL28" i="72"/>
  <c r="GD28" i="72"/>
  <c r="FV28" i="72"/>
  <c r="FN28" i="72"/>
  <c r="FF28" i="72"/>
  <c r="EX28" i="72"/>
  <c r="EH28" i="72"/>
  <c r="DZ28" i="72"/>
  <c r="DR28" i="72"/>
  <c r="DJ28" i="72"/>
  <c r="DB28" i="72"/>
  <c r="CT28" i="72"/>
  <c r="CL28" i="72"/>
  <c r="BV28" i="72"/>
  <c r="BL28" i="72"/>
  <c r="BD28" i="72"/>
  <c r="AV28" i="72"/>
  <c r="AN28" i="72"/>
  <c r="AF28" i="72"/>
  <c r="X28" i="72"/>
  <c r="H28" i="72"/>
  <c r="AI28" i="72"/>
  <c r="AA28" i="72"/>
  <c r="S28" i="72"/>
  <c r="K28" i="72"/>
  <c r="OH28" i="72"/>
  <c r="NZ28" i="72"/>
  <c r="NR28" i="72"/>
  <c r="NJ28" i="72"/>
  <c r="NB28" i="72"/>
  <c r="MT28" i="72"/>
  <c r="ML28" i="72"/>
  <c r="MD28" i="72"/>
  <c r="LV28" i="72"/>
  <c r="LN28" i="72"/>
  <c r="LF28" i="72"/>
  <c r="KX28" i="72"/>
  <c r="KP28" i="72"/>
  <c r="KH28" i="72"/>
  <c r="JZ28" i="72"/>
  <c r="JR28" i="72"/>
  <c r="JJ28" i="72"/>
  <c r="JB28" i="72"/>
  <c r="IT28" i="72"/>
  <c r="IL28" i="72"/>
  <c r="ID28" i="72"/>
  <c r="HV28" i="72"/>
  <c r="HN28" i="72"/>
  <c r="HF28" i="72"/>
  <c r="GX28" i="72"/>
  <c r="GP28" i="72"/>
  <c r="GH28" i="72"/>
  <c r="FZ28" i="72"/>
  <c r="FR28" i="72"/>
  <c r="FJ28" i="72"/>
  <c r="FB28" i="72"/>
  <c r="ET28" i="72"/>
  <c r="EL28" i="72"/>
  <c r="ED28" i="72"/>
  <c r="DV28" i="72"/>
  <c r="DN28" i="72"/>
  <c r="DF28" i="72"/>
  <c r="CX28" i="72"/>
  <c r="CP28" i="72"/>
  <c r="CH28" i="72"/>
  <c r="BZ28" i="72"/>
  <c r="BR28" i="72"/>
  <c r="BJ28" i="72"/>
  <c r="BB28" i="72"/>
  <c r="AT28" i="72"/>
  <c r="AD28" i="72"/>
  <c r="V28" i="72"/>
  <c r="N28" i="72"/>
  <c r="F28" i="72"/>
  <c r="OG28" i="72"/>
  <c r="NY28" i="72"/>
  <c r="NQ28" i="72"/>
  <c r="NI28" i="72"/>
  <c r="NA28" i="72"/>
  <c r="MS28" i="72"/>
  <c r="MK28" i="72"/>
  <c r="MC28" i="72"/>
  <c r="LU28" i="72"/>
  <c r="LM28" i="72"/>
  <c r="LE28" i="72"/>
  <c r="KW28" i="72"/>
  <c r="KO28" i="72"/>
  <c r="KG28" i="72"/>
  <c r="JY28" i="72"/>
  <c r="JQ28" i="72"/>
  <c r="JI28" i="72"/>
  <c r="JA28" i="72"/>
  <c r="IS28" i="72"/>
  <c r="IK28" i="72"/>
  <c r="IC28" i="72"/>
  <c r="HU28" i="72"/>
  <c r="HM28" i="72"/>
  <c r="HE28" i="72"/>
  <c r="GW28" i="72"/>
  <c r="GO28" i="72"/>
  <c r="GG28" i="72"/>
  <c r="FY28" i="72"/>
  <c r="FQ28" i="72"/>
  <c r="FI28" i="72"/>
  <c r="FA28" i="72"/>
  <c r="ES28" i="72"/>
  <c r="EK28" i="72"/>
  <c r="EC28" i="72"/>
  <c r="DU28" i="72"/>
  <c r="DM28" i="72"/>
  <c r="DE28" i="72"/>
  <c r="CW28" i="72"/>
  <c r="BI28" i="72"/>
  <c r="BA28" i="72"/>
  <c r="AS28" i="72"/>
  <c r="AC28" i="72"/>
  <c r="U28" i="72"/>
  <c r="M28" i="72"/>
  <c r="OF28" i="72"/>
  <c r="NX28" i="72"/>
  <c r="NP28" i="72"/>
  <c r="NH28" i="72"/>
  <c r="MZ28" i="72"/>
  <c r="MR28" i="72"/>
  <c r="MJ28" i="72"/>
  <c r="MB28" i="72"/>
  <c r="LT28" i="72"/>
  <c r="LL28" i="72"/>
  <c r="LD28" i="72"/>
  <c r="KV28" i="72"/>
  <c r="KN28" i="72"/>
  <c r="KF28" i="72"/>
  <c r="JX28" i="72"/>
  <c r="JP28" i="72"/>
  <c r="JH28" i="72"/>
  <c r="IZ28" i="72"/>
  <c r="IR28" i="72"/>
  <c r="IJ28" i="72"/>
  <c r="IB28" i="72"/>
  <c r="HT28" i="72"/>
  <c r="HL28" i="72"/>
  <c r="HD28" i="72"/>
  <c r="GV28" i="72"/>
  <c r="GN28" i="72"/>
  <c r="GF28" i="72"/>
  <c r="FX28" i="72"/>
  <c r="FP28" i="72"/>
  <c r="FH28" i="72"/>
  <c r="EZ28" i="72"/>
  <c r="ER28" i="72"/>
  <c r="EJ28" i="72"/>
  <c r="EB28" i="72"/>
  <c r="DT28" i="72"/>
  <c r="DL28" i="72"/>
  <c r="DD28" i="72"/>
  <c r="CV28" i="72"/>
  <c r="CN28" i="72"/>
  <c r="CF28" i="72"/>
  <c r="BX28" i="72"/>
  <c r="BH28" i="72"/>
  <c r="AZ28" i="72"/>
  <c r="AR28" i="72"/>
  <c r="AB28" i="72"/>
  <c r="T28" i="72"/>
  <c r="L28" i="72"/>
  <c r="OE28" i="72"/>
  <c r="NW28" i="72"/>
  <c r="NO28" i="72"/>
  <c r="NG28" i="72"/>
  <c r="MY28" i="72"/>
  <c r="MQ28" i="72"/>
  <c r="MI28" i="72"/>
  <c r="MA28" i="72"/>
  <c r="LS28" i="72"/>
  <c r="LK28" i="72"/>
  <c r="LC28" i="72"/>
  <c r="KU28" i="72"/>
  <c r="KM28" i="72"/>
  <c r="KE28" i="72"/>
  <c r="JW28" i="72"/>
  <c r="JO28" i="72"/>
  <c r="JG28" i="72"/>
  <c r="IY28" i="72"/>
  <c r="IQ28" i="72"/>
  <c r="II28" i="72"/>
  <c r="IA28" i="72"/>
  <c r="HS28" i="72"/>
  <c r="HK28" i="72"/>
  <c r="HC28" i="72"/>
  <c r="GU28" i="72"/>
  <c r="GM28" i="72"/>
  <c r="GE28" i="72"/>
  <c r="FW28" i="72"/>
  <c r="FO28" i="72"/>
  <c r="FG28" i="72"/>
  <c r="EY28" i="72"/>
  <c r="EQ28" i="72"/>
  <c r="EI28" i="72"/>
  <c r="EA28" i="72"/>
  <c r="DS28" i="72"/>
  <c r="DK28" i="72"/>
  <c r="DC28" i="72"/>
  <c r="CU28" i="72"/>
  <c r="CM28" i="72"/>
  <c r="CE28" i="72"/>
  <c r="BW28" i="72"/>
  <c r="BG28" i="72"/>
  <c r="AY28" i="72"/>
  <c r="AQ28" i="72"/>
  <c r="BN28" i="72"/>
  <c r="BF28" i="72"/>
  <c r="AX28" i="72"/>
  <c r="AP28" i="72"/>
  <c r="AH28" i="72"/>
  <c r="Z28" i="72"/>
  <c r="R28" i="72"/>
  <c r="J28" i="72"/>
  <c r="OC28" i="72"/>
  <c r="NU28" i="72"/>
  <c r="NM28" i="72"/>
  <c r="NE28" i="72"/>
  <c r="MW28" i="72"/>
  <c r="MO28" i="72"/>
  <c r="MG28" i="72"/>
  <c r="LY28" i="72"/>
  <c r="LQ28" i="72"/>
  <c r="LI28" i="72"/>
  <c r="LA28" i="72"/>
  <c r="KS28" i="72"/>
  <c r="KK28" i="72"/>
  <c r="KC28" i="72"/>
  <c r="JU28" i="72"/>
  <c r="JM28" i="72"/>
  <c r="JE28" i="72"/>
  <c r="IW28" i="72"/>
  <c r="IO28" i="72"/>
  <c r="IG28" i="72"/>
  <c r="HY28" i="72"/>
  <c r="HQ28" i="72"/>
  <c r="HI28" i="72"/>
  <c r="HA28" i="72"/>
  <c r="GS28" i="72"/>
  <c r="GK28" i="72"/>
  <c r="GC28" i="72"/>
  <c r="FU28" i="72"/>
  <c r="FM28" i="72"/>
  <c r="FE28" i="72"/>
  <c r="EW28" i="72"/>
  <c r="EO28" i="72"/>
  <c r="EG28" i="72"/>
  <c r="DY28" i="72"/>
  <c r="DQ28" i="72"/>
  <c r="DI28" i="72"/>
  <c r="DA28" i="72"/>
  <c r="CS28" i="72"/>
  <c r="CK28" i="72"/>
  <c r="CC28" i="72"/>
  <c r="BU28" i="72"/>
  <c r="BM28" i="72"/>
  <c r="BE28" i="72"/>
  <c r="AW28" i="72"/>
  <c r="AO28" i="72"/>
  <c r="AG28" i="72"/>
  <c r="Y28" i="72"/>
  <c r="Q28" i="72"/>
  <c r="I28" i="72"/>
  <c r="CO28" i="72"/>
  <c r="CG28" i="72"/>
  <c r="BY28" i="72"/>
  <c r="BQ28" i="72"/>
  <c r="OJ28" i="72"/>
  <c r="OB28" i="72"/>
  <c r="NT28" i="72"/>
  <c r="NL28" i="72"/>
  <c r="ND28" i="72"/>
  <c r="MV28" i="72"/>
  <c r="MN28" i="72"/>
  <c r="MF28" i="72"/>
  <c r="LX28" i="72"/>
  <c r="LP28" i="72"/>
  <c r="LH28" i="72"/>
  <c r="KZ28" i="72"/>
  <c r="KR28" i="72"/>
  <c r="KJ28" i="72"/>
  <c r="KB28" i="72"/>
  <c r="JT28" i="72"/>
  <c r="JL28" i="72"/>
  <c r="JD28" i="72"/>
  <c r="IV28" i="72"/>
  <c r="IN28" i="72"/>
  <c r="IF28" i="72"/>
  <c r="HX28" i="72"/>
  <c r="HP28" i="72"/>
  <c r="HH28" i="72"/>
  <c r="GZ28" i="72"/>
  <c r="GR28" i="72"/>
  <c r="GJ28" i="72"/>
  <c r="GB28" i="72"/>
  <c r="FT28" i="72"/>
  <c r="FL28" i="72"/>
  <c r="FD28" i="72"/>
  <c r="EV28" i="72"/>
  <c r="EN28" i="72"/>
  <c r="EF28" i="72"/>
  <c r="DX28" i="72"/>
  <c r="DP28" i="72"/>
  <c r="DH28" i="72"/>
  <c r="CZ28" i="72"/>
  <c r="CR28" i="72"/>
  <c r="CJ28" i="72"/>
  <c r="CB28" i="72"/>
  <c r="BT28" i="72"/>
  <c r="OI28" i="72"/>
  <c r="OA28" i="72"/>
  <c r="NS28" i="72"/>
  <c r="NK28" i="72"/>
  <c r="NC28" i="72"/>
  <c r="MU28" i="72"/>
  <c r="MM28" i="72"/>
  <c r="ME28" i="72"/>
  <c r="LW28" i="72"/>
  <c r="LO28" i="72"/>
  <c r="LG28" i="72"/>
  <c r="KY28" i="72"/>
  <c r="KQ28" i="72"/>
  <c r="KI28" i="72"/>
  <c r="KA28" i="72"/>
  <c r="JS28" i="72"/>
  <c r="JK28" i="72"/>
  <c r="JC28" i="72"/>
  <c r="IU28" i="72"/>
  <c r="IM28" i="72"/>
  <c r="IE28" i="72"/>
  <c r="HW28" i="72"/>
  <c r="HO28" i="72"/>
  <c r="HG28" i="72"/>
  <c r="GY28" i="72"/>
  <c r="GQ28" i="72"/>
  <c r="GI28" i="72"/>
  <c r="GA28" i="72"/>
  <c r="FS28" i="72"/>
  <c r="FK28" i="72"/>
  <c r="FC28" i="72"/>
  <c r="EU28" i="72"/>
  <c r="EM28" i="72"/>
  <c r="EE28" i="72"/>
  <c r="DW28" i="72"/>
  <c r="DO28" i="72"/>
  <c r="DG28" i="72"/>
  <c r="CY28" i="72"/>
  <c r="CQ28" i="72"/>
  <c r="CI28" i="72"/>
  <c r="CA28" i="72"/>
  <c r="BS28" i="72"/>
  <c r="BK28" i="72"/>
  <c r="BC28" i="72"/>
  <c r="AU28" i="72"/>
  <c r="AM28" i="72"/>
  <c r="AE28" i="72"/>
  <c r="O28" i="72"/>
  <c r="G28" i="72"/>
  <c r="AJ28" i="72"/>
  <c r="AK28" i="72"/>
  <c r="AL28" i="72"/>
  <c r="W28" i="72"/>
  <c r="BO28" i="72"/>
  <c r="BP28" i="72"/>
  <c r="BP24" i="72"/>
  <c r="BQ24" i="72" s="1"/>
  <c r="BR24" i="72" s="1"/>
  <c r="BS24" i="72" s="1"/>
  <c r="BT24" i="72" s="1"/>
  <c r="BU24" i="72" s="1"/>
  <c r="BV24" i="72" s="1"/>
  <c r="BW24" i="72" s="1"/>
  <c r="BX24" i="72" s="1"/>
  <c r="BY24" i="72" s="1"/>
  <c r="BZ24" i="72" s="1"/>
  <c r="CA24" i="72" s="1"/>
  <c r="CB24" i="72" s="1"/>
  <c r="CC24" i="72" s="1"/>
  <c r="CD24" i="72" s="1"/>
  <c r="CE24" i="72" s="1"/>
  <c r="CF24" i="72" s="1"/>
  <c r="CG24" i="72" s="1"/>
  <c r="CH24" i="72" s="1"/>
  <c r="CI24" i="72" s="1"/>
  <c r="CJ24" i="72" s="1"/>
  <c r="CK24" i="72" s="1"/>
  <c r="CL24" i="72" s="1"/>
  <c r="CM24" i="72" s="1"/>
  <c r="CN24" i="72" s="1"/>
  <c r="CO24" i="72" s="1"/>
  <c r="CP24" i="72" s="1"/>
  <c r="CR24" i="72"/>
  <c r="CS24" i="72" s="1"/>
  <c r="CT24" i="72" s="1"/>
  <c r="CU24" i="72" s="1"/>
  <c r="CV24" i="72" s="1"/>
  <c r="CW24" i="72" s="1"/>
  <c r="CX24" i="72" s="1"/>
  <c r="CY24" i="72" s="1"/>
  <c r="CZ24" i="72" s="1"/>
  <c r="DA24" i="72" s="1"/>
  <c r="DB24" i="72" s="1"/>
  <c r="DC24" i="72" s="1"/>
  <c r="DD24" i="72" s="1"/>
  <c r="DE24" i="72" s="1"/>
  <c r="DF24" i="72" s="1"/>
  <c r="DG24" i="72" s="1"/>
  <c r="DH24" i="72" s="1"/>
  <c r="DI24" i="72" s="1"/>
  <c r="DJ24" i="72" s="1"/>
  <c r="DK24" i="72" s="1"/>
  <c r="DL24" i="72" s="1"/>
  <c r="DM24" i="72" s="1"/>
  <c r="DN24" i="72" s="1"/>
  <c r="DO24" i="72" s="1"/>
  <c r="DP24" i="72" s="1"/>
  <c r="DQ24" i="72" s="1"/>
  <c r="DR24" i="72" s="1"/>
  <c r="DS24" i="72" s="1"/>
  <c r="DT24" i="72" s="1"/>
  <c r="DU24" i="72" s="1"/>
  <c r="F24" i="72"/>
  <c r="G24" i="72" s="1"/>
  <c r="H24" i="72" s="1"/>
  <c r="I24" i="72" s="1"/>
  <c r="J24" i="72" s="1"/>
  <c r="K24" i="72" s="1"/>
  <c r="L24" i="72" s="1"/>
  <c r="M24" i="72" s="1"/>
  <c r="N24" i="72" s="1"/>
  <c r="O24" i="72" s="1"/>
  <c r="P24" i="72" s="1"/>
  <c r="Q24" i="72" s="1"/>
  <c r="R24" i="72" s="1"/>
  <c r="S24" i="72" s="1"/>
  <c r="T24" i="72" s="1"/>
  <c r="U24" i="72" s="1"/>
  <c r="V24" i="72" s="1"/>
  <c r="W24" i="72" s="1"/>
  <c r="X24" i="72" s="1"/>
  <c r="Y24" i="72" s="1"/>
  <c r="Z24" i="72" s="1"/>
  <c r="AA24" i="72" s="1"/>
  <c r="AB24" i="72" s="1"/>
  <c r="AC24" i="72" s="1"/>
  <c r="AD24" i="72" s="1"/>
  <c r="AE24" i="72" s="1"/>
  <c r="AF24" i="72" s="1"/>
  <c r="AG24" i="72" s="1"/>
  <c r="AH24" i="72" s="1"/>
  <c r="AI24" i="72" s="1"/>
  <c r="OJ35" i="72"/>
  <c r="OJ37" i="72"/>
  <c r="OJ30" i="72"/>
  <c r="OJ32" i="72"/>
  <c r="OJ34" i="72"/>
  <c r="OJ36" i="72"/>
  <c r="OJ31" i="72"/>
  <c r="BP3" i="72"/>
  <c r="BQ3" i="72" s="1"/>
  <c r="BR3" i="72" s="1"/>
  <c r="BS3" i="72" s="1"/>
  <c r="BT3" i="72" s="1"/>
  <c r="BU3" i="72" s="1"/>
  <c r="BV3" i="72" s="1"/>
  <c r="BW3" i="72" s="1"/>
  <c r="BX3" i="72" s="1"/>
  <c r="BY3" i="72" s="1"/>
  <c r="BZ3" i="72" s="1"/>
  <c r="CA3" i="72" s="1"/>
  <c r="CB3" i="72" s="1"/>
  <c r="CC3" i="72" s="1"/>
  <c r="CD3" i="72" s="1"/>
  <c r="CE3" i="72" s="1"/>
  <c r="CF3" i="72" s="1"/>
  <c r="CG3" i="72" s="1"/>
  <c r="CH3" i="72" s="1"/>
  <c r="CI3" i="72" s="1"/>
  <c r="CJ3" i="72" s="1"/>
  <c r="CK3" i="72" s="1"/>
  <c r="CL3" i="72" s="1"/>
  <c r="CM3" i="72" s="1"/>
  <c r="CN3" i="72" s="1"/>
  <c r="CO3" i="72" s="1"/>
  <c r="CP3" i="72" s="1"/>
  <c r="CR3" i="72"/>
  <c r="CS3" i="72" s="1"/>
  <c r="CT3" i="72" s="1"/>
  <c r="CU3" i="72" s="1"/>
  <c r="CV3" i="72" s="1"/>
  <c r="CW3" i="72" s="1"/>
  <c r="CX3" i="72" s="1"/>
  <c r="CY3" i="72" s="1"/>
  <c r="CZ3" i="72" s="1"/>
  <c r="DA3" i="72" s="1"/>
  <c r="DB3" i="72" s="1"/>
  <c r="DC3" i="72" s="1"/>
  <c r="DD3" i="72" s="1"/>
  <c r="DE3" i="72" s="1"/>
  <c r="DF3" i="72" s="1"/>
  <c r="DG3" i="72" s="1"/>
  <c r="DH3" i="72" s="1"/>
  <c r="DI3" i="72" s="1"/>
  <c r="DJ3" i="72" s="1"/>
  <c r="DK3" i="72" s="1"/>
  <c r="DL3" i="72" s="1"/>
  <c r="DM3" i="72" s="1"/>
  <c r="DN3" i="72" s="1"/>
  <c r="DO3" i="72" s="1"/>
  <c r="DP3" i="72" s="1"/>
  <c r="DQ3" i="72" s="1"/>
  <c r="DR3" i="72" s="1"/>
  <c r="DS3" i="72" s="1"/>
  <c r="DT3" i="72" s="1"/>
  <c r="DU3" i="72" s="1"/>
  <c r="AK3" i="72"/>
  <c r="AL3" i="72" s="1"/>
  <c r="AM3" i="72" s="1"/>
  <c r="AN3" i="72" s="1"/>
  <c r="AO3" i="72" s="1"/>
  <c r="AP3" i="72" s="1"/>
  <c r="AQ3" i="72" s="1"/>
  <c r="AR3" i="72" s="1"/>
  <c r="AS3" i="72" s="1"/>
  <c r="AT3" i="72" s="1"/>
  <c r="AU3" i="72" s="1"/>
  <c r="AV3" i="72" s="1"/>
  <c r="AW3" i="72" s="1"/>
  <c r="AX3" i="72" s="1"/>
  <c r="AY3" i="72" s="1"/>
  <c r="AZ3" i="72" s="1"/>
  <c r="BA3" i="72" s="1"/>
  <c r="BB3" i="72" s="1"/>
  <c r="BC3" i="72" s="1"/>
  <c r="BD3" i="72" s="1"/>
  <c r="BE3" i="72" s="1"/>
  <c r="BF3" i="72" s="1"/>
  <c r="BG3" i="72" s="1"/>
  <c r="BH3" i="72" s="1"/>
  <c r="BI3" i="72" s="1"/>
  <c r="BJ3" i="72" s="1"/>
  <c r="BK3" i="72" s="1"/>
  <c r="BL3" i="72" s="1"/>
  <c r="BM3" i="72" s="1"/>
  <c r="BN3" i="72" s="1"/>
  <c r="E28" i="72"/>
  <c r="AJ64" i="105" l="1"/>
  <c r="AJ72" i="105"/>
  <c r="AJ63" i="105"/>
  <c r="AJ61" i="105"/>
  <c r="AJ71" i="105"/>
  <c r="AJ69" i="105"/>
  <c r="AJ73" i="105"/>
  <c r="AJ62" i="105"/>
  <c r="AJ70" i="105"/>
  <c r="AJ67" i="105"/>
  <c r="AJ65" i="105"/>
  <c r="AJ74" i="105"/>
  <c r="AJ68" i="105"/>
  <c r="CC19" i="104"/>
  <c r="BD77" i="74"/>
  <c r="BD65" i="74"/>
  <c r="BD67" i="74"/>
  <c r="BM78" i="74"/>
  <c r="BD68" i="74"/>
  <c r="BD78" i="74"/>
  <c r="BD74" i="74"/>
  <c r="BD76" i="74"/>
  <c r="BD73" i="74"/>
  <c r="BM73" i="74"/>
  <c r="BO73" i="74" s="1"/>
  <c r="BD69" i="74"/>
  <c r="BM71" i="74"/>
  <c r="BO71" i="74" s="1"/>
  <c r="BM79" i="74"/>
  <c r="BM66" i="74"/>
  <c r="BO66" i="74" s="1"/>
  <c r="BM64" i="74"/>
  <c r="BO64" i="74" s="1"/>
  <c r="BM65" i="74"/>
  <c r="BO65" i="74" s="1"/>
  <c r="BM74" i="74"/>
  <c r="BO74" i="74" s="1"/>
  <c r="BM69" i="74"/>
  <c r="BO69" i="74" s="1"/>
  <c r="BN71" i="74"/>
  <c r="BM68" i="74"/>
  <c r="BO68" i="74" s="1"/>
  <c r="BD64" i="74"/>
  <c r="BM76" i="74"/>
  <c r="BO76" i="74" s="1"/>
  <c r="BD75" i="74"/>
  <c r="BD66" i="74"/>
  <c r="BD72" i="74"/>
  <c r="BM77" i="74"/>
  <c r="BO77" i="74" s="1"/>
  <c r="BN66" i="74"/>
  <c r="BN70" i="74"/>
  <c r="BM70" i="74"/>
  <c r="BO70" i="74" s="1"/>
  <c r="BN69" i="74"/>
  <c r="BN77" i="74"/>
  <c r="BN73" i="74"/>
  <c r="BN74" i="74"/>
  <c r="BN68" i="74"/>
  <c r="BN72" i="74"/>
  <c r="BD70" i="74"/>
  <c r="BM72" i="74"/>
  <c r="BO72" i="74" s="1"/>
  <c r="BN64" i="74"/>
  <c r="BN67" i="74"/>
  <c r="BN76" i="74"/>
  <c r="BD71" i="74"/>
  <c r="BN65" i="74"/>
  <c r="BM75" i="74"/>
  <c r="BO75" i="74" s="1"/>
  <c r="BN75" i="74"/>
  <c r="BM67" i="74"/>
  <c r="BO67" i="74" s="1"/>
  <c r="BD68" i="72"/>
  <c r="BD67" i="72"/>
  <c r="BD69" i="72"/>
  <c r="BD70" i="72"/>
  <c r="BD75" i="72"/>
  <c r="BD76" i="72"/>
  <c r="BD77" i="72"/>
  <c r="BD71" i="72"/>
  <c r="BD72" i="72"/>
  <c r="BM80" i="72"/>
  <c r="BM72" i="72"/>
  <c r="BO72" i="72" s="1"/>
  <c r="BM79" i="72"/>
  <c r="BO79" i="72" s="1"/>
  <c r="BM68" i="72"/>
  <c r="BO68" i="72" s="1"/>
  <c r="BM67" i="72"/>
  <c r="BO67" i="72" s="1"/>
  <c r="BM76" i="72"/>
  <c r="BO76" i="72" s="1"/>
  <c r="BM71" i="72"/>
  <c r="BO71" i="72" s="1"/>
  <c r="BM75" i="72"/>
  <c r="BO75" i="72" s="1"/>
  <c r="BM66" i="72"/>
  <c r="BO66" i="72" s="1"/>
  <c r="BM70" i="72"/>
  <c r="BO70" i="72" s="1"/>
  <c r="BM74" i="72"/>
  <c r="BO74" i="72" s="1"/>
  <c r="BP79" i="72"/>
  <c r="BP71" i="72"/>
  <c r="BP73" i="72"/>
  <c r="BM69" i="72"/>
  <c r="BO69" i="72" s="1"/>
  <c r="BP74" i="72"/>
  <c r="BM73" i="72"/>
  <c r="BO73" i="72" s="1"/>
  <c r="BP72" i="72"/>
  <c r="BM78" i="72"/>
  <c r="BO78" i="72" s="1"/>
  <c r="BM77" i="72"/>
  <c r="BO77" i="72" s="1"/>
  <c r="BN75" i="72"/>
  <c r="BP77" i="72"/>
  <c r="BP69" i="72"/>
  <c r="BN77" i="72"/>
  <c r="BP78" i="72"/>
  <c r="BP70" i="72"/>
  <c r="BP76" i="72"/>
  <c r="BP68" i="72"/>
  <c r="BP75" i="72"/>
  <c r="BP67" i="72"/>
  <c r="BN74" i="72"/>
  <c r="BN78" i="72"/>
  <c r="BN76" i="72"/>
  <c r="BN71" i="72"/>
  <c r="BN67" i="72"/>
  <c r="BN70" i="72"/>
  <c r="BN72" i="72"/>
  <c r="BN73" i="72"/>
  <c r="BN69" i="72"/>
  <c r="BN68" i="72"/>
  <c r="BN66" i="72"/>
  <c r="BM81" i="72"/>
  <c r="BP66" i="72"/>
  <c r="BN79" i="72"/>
  <c r="BP74" i="74" l="1"/>
  <c r="BP73" i="74"/>
  <c r="BP72" i="74"/>
  <c r="BP65" i="74"/>
  <c r="BP70" i="74"/>
  <c r="BP75" i="74"/>
  <c r="BP77" i="74"/>
  <c r="BP69" i="74"/>
  <c r="BP64" i="74"/>
  <c r="BP76" i="74"/>
  <c r="BP71" i="74"/>
  <c r="BP67" i="74"/>
  <c r="BP66" i="74"/>
  <c r="BP68" i="74"/>
  <c r="MO44" i="66" l="1"/>
  <c r="MP44" i="66"/>
  <c r="MQ44" i="66"/>
  <c r="MR44" i="66"/>
  <c r="MS44" i="66"/>
  <c r="MT44" i="66"/>
  <c r="MU44" i="66"/>
  <c r="MV44" i="66"/>
  <c r="MW44" i="66"/>
  <c r="MX44" i="66"/>
  <c r="MO45" i="66"/>
  <c r="MP45" i="66"/>
  <c r="MQ45" i="66"/>
  <c r="MR45" i="66"/>
  <c r="MX45" i="66" s="1"/>
  <c r="MS45" i="66"/>
  <c r="MT45" i="66"/>
  <c r="MU45" i="66"/>
  <c r="MV45" i="66"/>
  <c r="MW45" i="66"/>
  <c r="MO46" i="66"/>
  <c r="MP46" i="66"/>
  <c r="MQ46" i="66"/>
  <c r="MR46" i="66"/>
  <c r="MX46" i="66" s="1"/>
  <c r="MS46" i="66"/>
  <c r="MT46" i="66"/>
  <c r="MU46" i="66"/>
  <c r="MV46" i="66"/>
  <c r="MW46" i="66"/>
  <c r="MO47" i="66"/>
  <c r="MP47" i="66"/>
  <c r="MQ47" i="66"/>
  <c r="MR47" i="66"/>
  <c r="MS47" i="66"/>
  <c r="MT47" i="66"/>
  <c r="MU47" i="66"/>
  <c r="MV47" i="66"/>
  <c r="MW47" i="66"/>
  <c r="MX47" i="66"/>
  <c r="MO48" i="66"/>
  <c r="MP48" i="66"/>
  <c r="MQ48" i="66"/>
  <c r="MR48" i="66"/>
  <c r="MX48" i="66" s="1"/>
  <c r="MS48" i="66"/>
  <c r="MT48" i="66"/>
  <c r="MU48" i="66"/>
  <c r="MV48" i="66"/>
  <c r="MW48" i="66"/>
  <c r="MO49" i="66"/>
  <c r="MP49" i="66"/>
  <c r="MQ49" i="66"/>
  <c r="MR49" i="66"/>
  <c r="MX49" i="66" s="1"/>
  <c r="MS49" i="66"/>
  <c r="MT49" i="66"/>
  <c r="MU49" i="66"/>
  <c r="MV49" i="66"/>
  <c r="MW49" i="66"/>
  <c r="MO50" i="66"/>
  <c r="MP50" i="66"/>
  <c r="MQ50" i="66"/>
  <c r="MR50" i="66"/>
  <c r="MX50" i="66" s="1"/>
  <c r="MS50" i="66"/>
  <c r="MT50" i="66"/>
  <c r="MU50" i="66"/>
  <c r="MV50" i="66"/>
  <c r="MW50" i="66"/>
  <c r="MO51" i="66"/>
  <c r="MP51" i="66"/>
  <c r="MQ51" i="66"/>
  <c r="MR51" i="66"/>
  <c r="MS51" i="66"/>
  <c r="MT51" i="66"/>
  <c r="MU51" i="66"/>
  <c r="MV51" i="66"/>
  <c r="MW51" i="66"/>
  <c r="MX51" i="66"/>
  <c r="MO52" i="66"/>
  <c r="MP52" i="66"/>
  <c r="MQ52" i="66"/>
  <c r="MR52" i="66"/>
  <c r="MX52" i="66" s="1"/>
  <c r="MS52" i="66"/>
  <c r="MT52" i="66"/>
  <c r="MU52" i="66"/>
  <c r="MV52" i="66"/>
  <c r="MW52" i="66"/>
  <c r="MO53" i="66"/>
  <c r="MP53" i="66"/>
  <c r="MQ53" i="66"/>
  <c r="MR53" i="66"/>
  <c r="MX53" i="66" s="1"/>
  <c r="MS53" i="66"/>
  <c r="MT53" i="66"/>
  <c r="MU53" i="66"/>
  <c r="MV53" i="66"/>
  <c r="MW53" i="66"/>
  <c r="MO54" i="66"/>
  <c r="MP54" i="66"/>
  <c r="MQ54" i="66"/>
  <c r="MR54" i="66"/>
  <c r="MX54" i="66" s="1"/>
  <c r="MS54" i="66"/>
  <c r="MT54" i="66"/>
  <c r="MU54" i="66"/>
  <c r="MV54" i="66"/>
  <c r="MW54" i="66"/>
  <c r="MO55" i="66"/>
  <c r="MP55" i="66"/>
  <c r="MQ55" i="66"/>
  <c r="MR55" i="66"/>
  <c r="MS55" i="66"/>
  <c r="MT55" i="66"/>
  <c r="MU55" i="66"/>
  <c r="MV55" i="66"/>
  <c r="MW55" i="66"/>
  <c r="MX55" i="66"/>
  <c r="MO56" i="66"/>
  <c r="MP56" i="66"/>
  <c r="MQ56" i="66"/>
  <c r="MR56" i="66"/>
  <c r="MX56" i="66" s="1"/>
  <c r="MS56" i="66"/>
  <c r="MT56" i="66"/>
  <c r="MU56" i="66"/>
  <c r="MV56" i="66"/>
  <c r="MW56" i="66"/>
  <c r="MO57" i="66"/>
  <c r="MP57" i="66"/>
  <c r="MQ57" i="66"/>
  <c r="MR57" i="66"/>
  <c r="MX57" i="66" s="1"/>
  <c r="MS57" i="66"/>
  <c r="MT57" i="66"/>
  <c r="MU57" i="66"/>
  <c r="MV57" i="66"/>
  <c r="MW57" i="66"/>
  <c r="MO58" i="66"/>
  <c r="MP58" i="66"/>
  <c r="MQ58" i="66"/>
  <c r="MR58" i="66"/>
  <c r="MX58" i="66" s="1"/>
  <c r="MS58" i="66"/>
  <c r="MT58" i="66"/>
  <c r="MU58" i="66"/>
  <c r="MV58" i="66"/>
  <c r="MW58" i="66"/>
  <c r="MV43" i="66"/>
  <c r="JD43" i="66"/>
  <c r="JE43" i="66"/>
  <c r="JF43" i="66"/>
  <c r="JG43" i="66"/>
  <c r="JH43" i="66"/>
  <c r="JI43" i="66"/>
  <c r="JJ43" i="66"/>
  <c r="JK43" i="66"/>
  <c r="JL43" i="66"/>
  <c r="JM43" i="66"/>
  <c r="JD44" i="66"/>
  <c r="JE44" i="66"/>
  <c r="JF44" i="66"/>
  <c r="JG44" i="66"/>
  <c r="JM44" i="66" s="1"/>
  <c r="JH44" i="66"/>
  <c r="JI44" i="66"/>
  <c r="JJ44" i="66"/>
  <c r="JK44" i="66"/>
  <c r="JL44" i="66"/>
  <c r="JD45" i="66"/>
  <c r="JE45" i="66"/>
  <c r="JM45" i="66" s="1"/>
  <c r="JF45" i="66"/>
  <c r="JG45" i="66"/>
  <c r="JH45" i="66"/>
  <c r="JI45" i="66"/>
  <c r="JJ45" i="66"/>
  <c r="JK45" i="66"/>
  <c r="JL45" i="66"/>
  <c r="JD46" i="66"/>
  <c r="JE46" i="66"/>
  <c r="JF46" i="66"/>
  <c r="JG46" i="66"/>
  <c r="JM46" i="66" s="1"/>
  <c r="JH46" i="66"/>
  <c r="JI46" i="66"/>
  <c r="JJ46" i="66"/>
  <c r="JK46" i="66"/>
  <c r="JL46" i="66"/>
  <c r="JD47" i="66"/>
  <c r="JE47" i="66"/>
  <c r="JF47" i="66"/>
  <c r="JG47" i="66"/>
  <c r="JH47" i="66"/>
  <c r="JI47" i="66"/>
  <c r="JJ47" i="66"/>
  <c r="JK47" i="66"/>
  <c r="JL47" i="66"/>
  <c r="JM47" i="66"/>
  <c r="JD48" i="66"/>
  <c r="JE48" i="66"/>
  <c r="JF48" i="66"/>
  <c r="JG48" i="66"/>
  <c r="JM48" i="66" s="1"/>
  <c r="JH48" i="66"/>
  <c r="JI48" i="66"/>
  <c r="JJ48" i="66"/>
  <c r="JK48" i="66"/>
  <c r="JL48" i="66"/>
  <c r="JD49" i="66"/>
  <c r="JE49" i="66"/>
  <c r="JM49" i="66" s="1"/>
  <c r="JF49" i="66"/>
  <c r="JG49" i="66"/>
  <c r="JH49" i="66"/>
  <c r="JI49" i="66"/>
  <c r="JJ49" i="66"/>
  <c r="JK49" i="66"/>
  <c r="JL49" i="66"/>
  <c r="JD50" i="66"/>
  <c r="JE50" i="66"/>
  <c r="JF50" i="66"/>
  <c r="JG50" i="66"/>
  <c r="JM50" i="66" s="1"/>
  <c r="JH50" i="66"/>
  <c r="JI50" i="66"/>
  <c r="JJ50" i="66"/>
  <c r="JK50" i="66"/>
  <c r="JL50" i="66"/>
  <c r="JD51" i="66"/>
  <c r="JE51" i="66"/>
  <c r="JF51" i="66"/>
  <c r="JG51" i="66"/>
  <c r="JH51" i="66"/>
  <c r="JI51" i="66"/>
  <c r="JJ51" i="66"/>
  <c r="JK51" i="66"/>
  <c r="JL51" i="66"/>
  <c r="JM51" i="66"/>
  <c r="JD52" i="66"/>
  <c r="JE52" i="66"/>
  <c r="JF52" i="66"/>
  <c r="JG52" i="66"/>
  <c r="JM52" i="66" s="1"/>
  <c r="JH52" i="66"/>
  <c r="JI52" i="66"/>
  <c r="JJ52" i="66"/>
  <c r="JK52" i="66"/>
  <c r="JL52" i="66"/>
  <c r="JD53" i="66"/>
  <c r="JE53" i="66"/>
  <c r="JM53" i="66" s="1"/>
  <c r="JF53" i="66"/>
  <c r="JG53" i="66"/>
  <c r="JH53" i="66"/>
  <c r="JI53" i="66"/>
  <c r="JJ53" i="66"/>
  <c r="JK53" i="66"/>
  <c r="JL53" i="66"/>
  <c r="JD54" i="66"/>
  <c r="JE54" i="66"/>
  <c r="JF54" i="66"/>
  <c r="JG54" i="66"/>
  <c r="JM54" i="66" s="1"/>
  <c r="JH54" i="66"/>
  <c r="JI54" i="66"/>
  <c r="JJ54" i="66"/>
  <c r="JK54" i="66"/>
  <c r="JL54" i="66"/>
  <c r="JD55" i="66"/>
  <c r="JE55" i="66"/>
  <c r="JF55" i="66"/>
  <c r="JG55" i="66"/>
  <c r="JH55" i="66"/>
  <c r="JI55" i="66"/>
  <c r="JJ55" i="66"/>
  <c r="JK55" i="66"/>
  <c r="JL55" i="66"/>
  <c r="JM55" i="66"/>
  <c r="JD56" i="66"/>
  <c r="JE56" i="66"/>
  <c r="JF56" i="66"/>
  <c r="JG56" i="66"/>
  <c r="JM56" i="66" s="1"/>
  <c r="JH56" i="66"/>
  <c r="JI56" i="66"/>
  <c r="JJ56" i="66"/>
  <c r="JK56" i="66"/>
  <c r="JL56" i="66"/>
  <c r="JD57" i="66"/>
  <c r="JE57" i="66"/>
  <c r="JM57" i="66" s="1"/>
  <c r="JF57" i="66"/>
  <c r="JG57" i="66"/>
  <c r="JH57" i="66"/>
  <c r="JI57" i="66"/>
  <c r="JJ57" i="66"/>
  <c r="JK57" i="66"/>
  <c r="JL57" i="66"/>
  <c r="JD58" i="66"/>
  <c r="JE58" i="66"/>
  <c r="JF58" i="66"/>
  <c r="JG58" i="66"/>
  <c r="JM58" i="66" s="1"/>
  <c r="JH58" i="66"/>
  <c r="JI58" i="66"/>
  <c r="JJ58" i="66"/>
  <c r="JK58" i="66"/>
  <c r="JL58" i="66"/>
  <c r="JD59" i="66"/>
  <c r="JE59" i="66"/>
  <c r="JF59" i="66"/>
  <c r="JG59" i="66"/>
  <c r="JH59" i="66"/>
  <c r="JI59" i="66"/>
  <c r="JJ59" i="66"/>
  <c r="JK59" i="66"/>
  <c r="JL59" i="66"/>
  <c r="JM59" i="66"/>
  <c r="OS6" i="66"/>
  <c r="OS7" i="66"/>
  <c r="OS8" i="66"/>
  <c r="OS10" i="66"/>
  <c r="OS11" i="66"/>
  <c r="OS13" i="66"/>
  <c r="OS14" i="66"/>
  <c r="OS15" i="66"/>
  <c r="OS16" i="66"/>
  <c r="OS17" i="66"/>
  <c r="OP6" i="66"/>
  <c r="OP7" i="66"/>
  <c r="OP8" i="66"/>
  <c r="OP10" i="66"/>
  <c r="OP11" i="66"/>
  <c r="OP13" i="66"/>
  <c r="OP14" i="66"/>
  <c r="OP15" i="66"/>
  <c r="OP16" i="66"/>
  <c r="OP17" i="66"/>
  <c r="OM6" i="66"/>
  <c r="OM7" i="66"/>
  <c r="OM8" i="66"/>
  <c r="OM10" i="66"/>
  <c r="OM11" i="66"/>
  <c r="OM13" i="66"/>
  <c r="OM14" i="66"/>
  <c r="OM15" i="66"/>
  <c r="OM16" i="66"/>
  <c r="OM17" i="66"/>
  <c r="OM19" i="66"/>
  <c r="OM20" i="66"/>
  <c r="OP19" i="66"/>
  <c r="OS19" i="66"/>
  <c r="OP20" i="66"/>
  <c r="OS20" i="66"/>
  <c r="D12" i="66"/>
  <c r="D9" i="66"/>
  <c r="LK43" i="66" l="1"/>
  <c r="LL43" i="66"/>
  <c r="LM43" i="66"/>
  <c r="LN43" i="66"/>
  <c r="LT43" i="66" s="1"/>
  <c r="LO43" i="66"/>
  <c r="LP43" i="66"/>
  <c r="LQ43" i="66"/>
  <c r="LR43" i="66"/>
  <c r="LS43" i="66"/>
  <c r="LK44" i="66"/>
  <c r="LL44" i="66"/>
  <c r="LM44" i="66"/>
  <c r="LN44" i="66"/>
  <c r="LO44" i="66"/>
  <c r="LP44" i="66"/>
  <c r="LQ44" i="66"/>
  <c r="LR44" i="66"/>
  <c r="LS44" i="66"/>
  <c r="LK45" i="66"/>
  <c r="LL45" i="66"/>
  <c r="LM45" i="66"/>
  <c r="LN45" i="66"/>
  <c r="LO45" i="66"/>
  <c r="LP45" i="66"/>
  <c r="LQ45" i="66"/>
  <c r="LR45" i="66"/>
  <c r="LS45" i="66"/>
  <c r="LK46" i="66"/>
  <c r="LL46" i="66"/>
  <c r="LM46" i="66"/>
  <c r="LN46" i="66"/>
  <c r="LO46" i="66"/>
  <c r="LP46" i="66"/>
  <c r="LQ46" i="66"/>
  <c r="LR46" i="66"/>
  <c r="LS46" i="66"/>
  <c r="LK47" i="66"/>
  <c r="LL47" i="66"/>
  <c r="LM47" i="66"/>
  <c r="LN47" i="66"/>
  <c r="LO47" i="66"/>
  <c r="LP47" i="66"/>
  <c r="LQ47" i="66"/>
  <c r="LR47" i="66"/>
  <c r="LS47" i="66"/>
  <c r="LK48" i="66"/>
  <c r="LL48" i="66"/>
  <c r="LM48" i="66"/>
  <c r="LN48" i="66"/>
  <c r="LO48" i="66"/>
  <c r="LP48" i="66"/>
  <c r="LQ48" i="66"/>
  <c r="LR48" i="66"/>
  <c r="LS48" i="66"/>
  <c r="LK49" i="66"/>
  <c r="LL49" i="66"/>
  <c r="LM49" i="66"/>
  <c r="LN49" i="66"/>
  <c r="LT49" i="66" s="1"/>
  <c r="LO49" i="66"/>
  <c r="LP49" i="66"/>
  <c r="LQ49" i="66"/>
  <c r="LR49" i="66"/>
  <c r="LS49" i="66"/>
  <c r="LK50" i="66"/>
  <c r="LL50" i="66"/>
  <c r="LM50" i="66"/>
  <c r="LN50" i="66"/>
  <c r="LO50" i="66"/>
  <c r="LP50" i="66"/>
  <c r="LQ50" i="66"/>
  <c r="LR50" i="66"/>
  <c r="LS50" i="66"/>
  <c r="LK51" i="66"/>
  <c r="LL51" i="66"/>
  <c r="LM51" i="66"/>
  <c r="LN51" i="66"/>
  <c r="LO51" i="66"/>
  <c r="LP51" i="66"/>
  <c r="LQ51" i="66"/>
  <c r="LR51" i="66"/>
  <c r="LS51" i="66"/>
  <c r="LK52" i="66"/>
  <c r="LL52" i="66"/>
  <c r="LM52" i="66"/>
  <c r="LN52" i="66"/>
  <c r="LT52" i="66" s="1"/>
  <c r="LO52" i="66"/>
  <c r="LP52" i="66"/>
  <c r="LQ52" i="66"/>
  <c r="LR52" i="66"/>
  <c r="LS52" i="66"/>
  <c r="LK53" i="66"/>
  <c r="LL53" i="66"/>
  <c r="LM53" i="66"/>
  <c r="LN53" i="66"/>
  <c r="LO53" i="66"/>
  <c r="LP53" i="66"/>
  <c r="LQ53" i="66"/>
  <c r="LR53" i="66"/>
  <c r="LS53" i="66"/>
  <c r="LK54" i="66"/>
  <c r="LL54" i="66"/>
  <c r="LM54" i="66"/>
  <c r="LN54" i="66"/>
  <c r="LO54" i="66"/>
  <c r="LP54" i="66"/>
  <c r="LQ54" i="66"/>
  <c r="LR54" i="66"/>
  <c r="LS54" i="66"/>
  <c r="LK55" i="66"/>
  <c r="LL55" i="66"/>
  <c r="LM55" i="66"/>
  <c r="LN55" i="66"/>
  <c r="LO55" i="66"/>
  <c r="LP55" i="66"/>
  <c r="LQ55" i="66"/>
  <c r="LR55" i="66"/>
  <c r="LS55" i="66"/>
  <c r="LK56" i="66"/>
  <c r="LL56" i="66"/>
  <c r="LM56" i="66"/>
  <c r="LN56" i="66"/>
  <c r="LO56" i="66"/>
  <c r="LP56" i="66"/>
  <c r="LQ56" i="66"/>
  <c r="LR56" i="66"/>
  <c r="LS56" i="66"/>
  <c r="LK57" i="66"/>
  <c r="LL57" i="66"/>
  <c r="LM57" i="66"/>
  <c r="LN57" i="66"/>
  <c r="LO57" i="66"/>
  <c r="LP57" i="66"/>
  <c r="LQ57" i="66"/>
  <c r="LR57" i="66"/>
  <c r="LS57" i="66"/>
  <c r="LK58" i="66"/>
  <c r="LL58" i="66"/>
  <c r="LM58" i="66"/>
  <c r="LN58" i="66"/>
  <c r="LO58" i="66"/>
  <c r="LP58" i="66"/>
  <c r="LQ58" i="66"/>
  <c r="LR58" i="66"/>
  <c r="LS58" i="66"/>
  <c r="LK59" i="66"/>
  <c r="LL59" i="66"/>
  <c r="LM59" i="66"/>
  <c r="LN59" i="66"/>
  <c r="LO59" i="66"/>
  <c r="LP59" i="66"/>
  <c r="LQ59" i="66"/>
  <c r="LR59" i="66"/>
  <c r="LS59" i="66"/>
  <c r="LK60" i="66"/>
  <c r="LL60" i="66"/>
  <c r="LM60" i="66"/>
  <c r="LN60" i="66"/>
  <c r="LO60" i="66"/>
  <c r="LP60" i="66"/>
  <c r="LQ60" i="66"/>
  <c r="LR60" i="66"/>
  <c r="LS60" i="66"/>
  <c r="LK61" i="66"/>
  <c r="LL61" i="66"/>
  <c r="LM61" i="66"/>
  <c r="LN61" i="66"/>
  <c r="LO61" i="66"/>
  <c r="LP61" i="66"/>
  <c r="LQ61" i="66"/>
  <c r="LR61" i="66"/>
  <c r="LS61" i="66"/>
  <c r="LT45" i="66" l="1"/>
  <c r="LT44" i="66"/>
  <c r="LT55" i="66"/>
  <c r="LT56" i="66"/>
  <c r="LT54" i="66"/>
  <c r="LT51" i="66"/>
  <c r="LT50" i="66"/>
  <c r="LT46" i="66"/>
  <c r="LT61" i="66"/>
  <c r="LT59" i="66"/>
  <c r="LT60" i="66"/>
  <c r="LT58" i="66"/>
  <c r="LT48" i="66"/>
  <c r="LT47" i="66"/>
  <c r="LT53" i="66"/>
  <c r="LT57" i="66"/>
  <c r="D18" i="66"/>
  <c r="OS5" i="66" l="1"/>
  <c r="MO43" i="66"/>
  <c r="MP43" i="66"/>
  <c r="MQ43" i="66"/>
  <c r="MR43" i="66"/>
  <c r="MS43" i="66"/>
  <c r="MT43" i="66"/>
  <c r="MU43" i="66"/>
  <c r="MW43" i="66"/>
  <c r="OM5" i="66"/>
  <c r="OP5" i="66"/>
  <c r="OQ17" i="66" l="1"/>
  <c r="OQ20" i="66"/>
  <c r="OQ19" i="66"/>
  <c r="OQ16" i="66"/>
  <c r="OQ15" i="66"/>
  <c r="OQ14" i="66"/>
  <c r="OQ13" i="66"/>
  <c r="OQ11" i="66"/>
  <c r="OQ10" i="66"/>
  <c r="OQ8" i="66"/>
  <c r="OQ7" i="66"/>
  <c r="OQ6" i="66"/>
  <c r="ON17" i="66"/>
  <c r="ON5" i="66"/>
  <c r="ON19" i="66"/>
  <c r="ON20" i="66"/>
  <c r="ON16" i="66"/>
  <c r="ON15" i="66"/>
  <c r="ON14" i="66"/>
  <c r="ON13" i="66"/>
  <c r="ON11" i="66"/>
  <c r="ON10" i="66"/>
  <c r="ON8" i="66"/>
  <c r="ON7" i="66"/>
  <c r="ON6" i="66"/>
  <c r="OT5" i="66"/>
  <c r="OT20" i="66"/>
  <c r="OT17" i="66"/>
  <c r="OT19" i="66"/>
  <c r="OT16" i="66"/>
  <c r="OT15" i="66"/>
  <c r="OT14" i="66"/>
  <c r="OT13" i="66"/>
  <c r="OT11" i="66"/>
  <c r="OT10" i="66"/>
  <c r="OT8" i="66"/>
  <c r="OT7" i="66"/>
  <c r="OT6" i="66"/>
  <c r="OA43" i="66"/>
  <c r="MX43" i="66"/>
  <c r="OQ5" i="66"/>
  <c r="D8" i="66"/>
  <c r="D5" i="66"/>
  <c r="D6" i="66"/>
  <c r="D7" i="66"/>
  <c r="D10" i="66"/>
  <c r="D11" i="66"/>
  <c r="D13" i="66"/>
  <c r="D14" i="66"/>
  <c r="D15" i="66"/>
  <c r="D16" i="66"/>
  <c r="D17" i="66"/>
  <c r="D19" i="66"/>
  <c r="D20" i="66"/>
  <c r="KH43" i="66" l="1"/>
  <c r="KI43" i="66"/>
  <c r="KJ43" i="66"/>
  <c r="KK43" i="66"/>
  <c r="KL43" i="66"/>
  <c r="KM43" i="66"/>
  <c r="KN43" i="66"/>
  <c r="KO43" i="66"/>
  <c r="KP43" i="66"/>
  <c r="KH44" i="66"/>
  <c r="KI44" i="66"/>
  <c r="KJ44" i="66"/>
  <c r="KK44" i="66"/>
  <c r="KL44" i="66"/>
  <c r="KM44" i="66"/>
  <c r="KN44" i="66"/>
  <c r="KO44" i="66"/>
  <c r="KP44" i="66"/>
  <c r="KH45" i="66"/>
  <c r="KI45" i="66"/>
  <c r="KJ45" i="66"/>
  <c r="KK45" i="66"/>
  <c r="KL45" i="66"/>
  <c r="KM45" i="66"/>
  <c r="KN45" i="66"/>
  <c r="KO45" i="66"/>
  <c r="KP45" i="66"/>
  <c r="KH46" i="66"/>
  <c r="KI46" i="66"/>
  <c r="KJ46" i="66"/>
  <c r="KK46" i="66"/>
  <c r="KL46" i="66"/>
  <c r="KM46" i="66"/>
  <c r="KN46" i="66"/>
  <c r="KO46" i="66"/>
  <c r="KP46" i="66"/>
  <c r="KH47" i="66"/>
  <c r="KI47" i="66"/>
  <c r="KJ47" i="66"/>
  <c r="KK47" i="66"/>
  <c r="KL47" i="66"/>
  <c r="KM47" i="66"/>
  <c r="KN47" i="66"/>
  <c r="KO47" i="66"/>
  <c r="KP47" i="66"/>
  <c r="KH48" i="66"/>
  <c r="KI48" i="66"/>
  <c r="KJ48" i="66"/>
  <c r="KK48" i="66"/>
  <c r="KL48" i="66"/>
  <c r="KM48" i="66"/>
  <c r="KN48" i="66"/>
  <c r="KO48" i="66"/>
  <c r="KP48" i="66"/>
  <c r="KH49" i="66"/>
  <c r="KI49" i="66"/>
  <c r="KJ49" i="66"/>
  <c r="KK49" i="66"/>
  <c r="KL49" i="66"/>
  <c r="KM49" i="66"/>
  <c r="KN49" i="66"/>
  <c r="KO49" i="66"/>
  <c r="KP49" i="66"/>
  <c r="KH50" i="66"/>
  <c r="KI50" i="66"/>
  <c r="KJ50" i="66"/>
  <c r="KK50" i="66"/>
  <c r="KL50" i="66"/>
  <c r="KM50" i="66"/>
  <c r="KN50" i="66"/>
  <c r="KO50" i="66"/>
  <c r="KP50" i="66"/>
  <c r="KH51" i="66"/>
  <c r="KI51" i="66"/>
  <c r="KJ51" i="66"/>
  <c r="KK51" i="66"/>
  <c r="KL51" i="66"/>
  <c r="KM51" i="66"/>
  <c r="KN51" i="66"/>
  <c r="KO51" i="66"/>
  <c r="KP51" i="66"/>
  <c r="KH52" i="66"/>
  <c r="KI52" i="66"/>
  <c r="KJ52" i="66"/>
  <c r="KK52" i="66"/>
  <c r="KL52" i="66"/>
  <c r="KM52" i="66"/>
  <c r="KN52" i="66"/>
  <c r="KO52" i="66"/>
  <c r="KP52" i="66"/>
  <c r="KH53" i="66"/>
  <c r="KI53" i="66"/>
  <c r="KJ53" i="66"/>
  <c r="KK53" i="66"/>
  <c r="KL53" i="66"/>
  <c r="KM53" i="66"/>
  <c r="KN53" i="66"/>
  <c r="KO53" i="66"/>
  <c r="KP53" i="66"/>
  <c r="KH54" i="66"/>
  <c r="KI54" i="66"/>
  <c r="KJ54" i="66"/>
  <c r="KK54" i="66"/>
  <c r="KL54" i="66"/>
  <c r="KM54" i="66"/>
  <c r="KN54" i="66"/>
  <c r="KO54" i="66"/>
  <c r="KP54" i="66"/>
  <c r="KH55" i="66"/>
  <c r="KI55" i="66"/>
  <c r="KJ55" i="66"/>
  <c r="KK55" i="66"/>
  <c r="KL55" i="66"/>
  <c r="KM55" i="66"/>
  <c r="KN55" i="66"/>
  <c r="KO55" i="66"/>
  <c r="KP55" i="66"/>
  <c r="KH56" i="66"/>
  <c r="KI56" i="66"/>
  <c r="KJ56" i="66"/>
  <c r="KK56" i="66"/>
  <c r="KL56" i="66"/>
  <c r="KM56" i="66"/>
  <c r="KN56" i="66"/>
  <c r="KO56" i="66"/>
  <c r="KP56" i="66"/>
  <c r="KH57" i="66"/>
  <c r="KI57" i="66"/>
  <c r="KJ57" i="66"/>
  <c r="KK57" i="66"/>
  <c r="KL57" i="66"/>
  <c r="KM57" i="66"/>
  <c r="KN57" i="66"/>
  <c r="KO57" i="66"/>
  <c r="KP57" i="66"/>
  <c r="KH58" i="66"/>
  <c r="KI58" i="66"/>
  <c r="KJ58" i="66"/>
  <c r="KK58" i="66"/>
  <c r="KL58" i="66"/>
  <c r="KM58" i="66"/>
  <c r="KN58" i="66"/>
  <c r="KO58" i="66"/>
  <c r="KP58" i="66"/>
  <c r="KQ44" i="66" l="1"/>
  <c r="KQ48" i="66"/>
  <c r="KQ52" i="66"/>
  <c r="KQ58" i="66"/>
  <c r="KQ45" i="66"/>
  <c r="KQ54" i="66"/>
  <c r="KQ57" i="66"/>
  <c r="KQ43" i="66"/>
  <c r="KQ47" i="66"/>
  <c r="KQ56" i="66"/>
  <c r="KQ46" i="66"/>
  <c r="KQ51" i="66"/>
  <c r="KQ49" i="66"/>
  <c r="KQ50" i="66"/>
  <c r="KQ55" i="66"/>
  <c r="KQ53" i="66"/>
  <c r="HZ43" i="66" l="1"/>
  <c r="IA43" i="66"/>
  <c r="IB43" i="66"/>
  <c r="IC43" i="66"/>
  <c r="ID43" i="66"/>
  <c r="IE43" i="66"/>
  <c r="IF43" i="66"/>
  <c r="IG43" i="66"/>
  <c r="IH43" i="66"/>
  <c r="HZ44" i="66"/>
  <c r="IA44" i="66"/>
  <c r="IB44" i="66"/>
  <c r="IC44" i="66"/>
  <c r="ID44" i="66"/>
  <c r="IE44" i="66"/>
  <c r="IF44" i="66"/>
  <c r="IG44" i="66"/>
  <c r="IH44" i="66"/>
  <c r="HZ45" i="66"/>
  <c r="IA45" i="66"/>
  <c r="IB45" i="66"/>
  <c r="IC45" i="66"/>
  <c r="ID45" i="66"/>
  <c r="IE45" i="66"/>
  <c r="IF45" i="66"/>
  <c r="IG45" i="66"/>
  <c r="IH45" i="66"/>
  <c r="HZ46" i="66"/>
  <c r="IA46" i="66"/>
  <c r="IB46" i="66"/>
  <c r="IC46" i="66"/>
  <c r="ID46" i="66"/>
  <c r="IE46" i="66"/>
  <c r="IF46" i="66"/>
  <c r="IG46" i="66"/>
  <c r="IH46" i="66"/>
  <c r="HZ47" i="66"/>
  <c r="IA47" i="66"/>
  <c r="IB47" i="66"/>
  <c r="IC47" i="66"/>
  <c r="ID47" i="66"/>
  <c r="IE47" i="66"/>
  <c r="IF47" i="66"/>
  <c r="IG47" i="66"/>
  <c r="IH47" i="66"/>
  <c r="HZ48" i="66"/>
  <c r="IA48" i="66"/>
  <c r="IB48" i="66"/>
  <c r="IC48" i="66"/>
  <c r="ID48" i="66"/>
  <c r="IE48" i="66"/>
  <c r="IF48" i="66"/>
  <c r="IG48" i="66"/>
  <c r="IH48" i="66"/>
  <c r="HZ49" i="66"/>
  <c r="IA49" i="66"/>
  <c r="IB49" i="66"/>
  <c r="IC49" i="66"/>
  <c r="ID49" i="66"/>
  <c r="IE49" i="66"/>
  <c r="IF49" i="66"/>
  <c r="IG49" i="66"/>
  <c r="IH49" i="66"/>
  <c r="HZ50" i="66"/>
  <c r="IA50" i="66"/>
  <c r="IB50" i="66"/>
  <c r="IC50" i="66"/>
  <c r="ID50" i="66"/>
  <c r="IE50" i="66"/>
  <c r="IF50" i="66"/>
  <c r="IG50" i="66"/>
  <c r="IH50" i="66"/>
  <c r="HZ51" i="66"/>
  <c r="IA51" i="66"/>
  <c r="IB51" i="66"/>
  <c r="IC51" i="66"/>
  <c r="ID51" i="66"/>
  <c r="IE51" i="66"/>
  <c r="IF51" i="66"/>
  <c r="IG51" i="66"/>
  <c r="IH51" i="66"/>
  <c r="HZ52" i="66"/>
  <c r="IA52" i="66"/>
  <c r="IB52" i="66"/>
  <c r="IC52" i="66"/>
  <c r="ID52" i="66"/>
  <c r="IE52" i="66"/>
  <c r="IF52" i="66"/>
  <c r="IG52" i="66"/>
  <c r="IH52" i="66"/>
  <c r="HZ53" i="66"/>
  <c r="IA53" i="66"/>
  <c r="IB53" i="66"/>
  <c r="IC53" i="66"/>
  <c r="ID53" i="66"/>
  <c r="IE53" i="66"/>
  <c r="IF53" i="66"/>
  <c r="IG53" i="66"/>
  <c r="IH53" i="66"/>
  <c r="HZ54" i="66"/>
  <c r="IA54" i="66"/>
  <c r="IB54" i="66"/>
  <c r="IC54" i="66"/>
  <c r="ID54" i="66"/>
  <c r="IE54" i="66"/>
  <c r="IF54" i="66"/>
  <c r="IG54" i="66"/>
  <c r="IH54" i="66"/>
  <c r="HZ55" i="66"/>
  <c r="IA55" i="66"/>
  <c r="IB55" i="66"/>
  <c r="IC55" i="66"/>
  <c r="ID55" i="66"/>
  <c r="IE55" i="66"/>
  <c r="IF55" i="66"/>
  <c r="IG55" i="66"/>
  <c r="IH55" i="66"/>
  <c r="HZ56" i="66"/>
  <c r="IA56" i="66"/>
  <c r="IB56" i="66"/>
  <c r="IC56" i="66"/>
  <c r="ID56" i="66"/>
  <c r="IE56" i="66"/>
  <c r="IF56" i="66"/>
  <c r="IG56" i="66"/>
  <c r="IH56" i="66"/>
  <c r="HZ57" i="66"/>
  <c r="IA57" i="66"/>
  <c r="IB57" i="66"/>
  <c r="IC57" i="66"/>
  <c r="ID57" i="66"/>
  <c r="IE57" i="66"/>
  <c r="IF57" i="66"/>
  <c r="IG57" i="66"/>
  <c r="IH57" i="66"/>
  <c r="HZ58" i="66"/>
  <c r="IA58" i="66"/>
  <c r="IB58" i="66"/>
  <c r="IC58" i="66"/>
  <c r="ID58" i="66"/>
  <c r="IE58" i="66"/>
  <c r="IF58" i="66"/>
  <c r="IG58" i="66"/>
  <c r="IH58" i="66"/>
  <c r="GW43" i="66"/>
  <c r="GX43" i="66"/>
  <c r="GY43" i="66"/>
  <c r="GZ43" i="66"/>
  <c r="HA43" i="66"/>
  <c r="HB43" i="66"/>
  <c r="HC43" i="66"/>
  <c r="HD43" i="66"/>
  <c r="HE43" i="66"/>
  <c r="GW44" i="66"/>
  <c r="GX44" i="66"/>
  <c r="GY44" i="66"/>
  <c r="GZ44" i="66"/>
  <c r="HA44" i="66"/>
  <c r="HB44" i="66"/>
  <c r="HC44" i="66"/>
  <c r="HD44" i="66"/>
  <c r="HE44" i="66"/>
  <c r="GW45" i="66"/>
  <c r="GX45" i="66"/>
  <c r="GY45" i="66"/>
  <c r="GZ45" i="66"/>
  <c r="HA45" i="66"/>
  <c r="HB45" i="66"/>
  <c r="HC45" i="66"/>
  <c r="HD45" i="66"/>
  <c r="HE45" i="66"/>
  <c r="GW46" i="66"/>
  <c r="GX46" i="66"/>
  <c r="GY46" i="66"/>
  <c r="GZ46" i="66"/>
  <c r="HA46" i="66"/>
  <c r="HB46" i="66"/>
  <c r="HC46" i="66"/>
  <c r="HD46" i="66"/>
  <c r="HE46" i="66"/>
  <c r="GW47" i="66"/>
  <c r="GX47" i="66"/>
  <c r="GY47" i="66"/>
  <c r="GZ47" i="66"/>
  <c r="HA47" i="66"/>
  <c r="HB47" i="66"/>
  <c r="HC47" i="66"/>
  <c r="HD47" i="66"/>
  <c r="HE47" i="66"/>
  <c r="GW48" i="66"/>
  <c r="GX48" i="66"/>
  <c r="GY48" i="66"/>
  <c r="GZ48" i="66"/>
  <c r="HA48" i="66"/>
  <c r="HB48" i="66"/>
  <c r="HC48" i="66"/>
  <c r="HD48" i="66"/>
  <c r="HE48" i="66"/>
  <c r="GW49" i="66"/>
  <c r="GX49" i="66"/>
  <c r="GY49" i="66"/>
  <c r="GZ49" i="66"/>
  <c r="HA49" i="66"/>
  <c r="HB49" i="66"/>
  <c r="HC49" i="66"/>
  <c r="HD49" i="66"/>
  <c r="HE49" i="66"/>
  <c r="GW50" i="66"/>
  <c r="GX50" i="66"/>
  <c r="GY50" i="66"/>
  <c r="GZ50" i="66"/>
  <c r="HA50" i="66"/>
  <c r="HB50" i="66"/>
  <c r="HC50" i="66"/>
  <c r="HD50" i="66"/>
  <c r="HE50" i="66"/>
  <c r="GW51" i="66"/>
  <c r="GX51" i="66"/>
  <c r="GY51" i="66"/>
  <c r="GZ51" i="66"/>
  <c r="HA51" i="66"/>
  <c r="HB51" i="66"/>
  <c r="HC51" i="66"/>
  <c r="HD51" i="66"/>
  <c r="HE51" i="66"/>
  <c r="GW52" i="66"/>
  <c r="GX52" i="66"/>
  <c r="GY52" i="66"/>
  <c r="GZ52" i="66"/>
  <c r="HA52" i="66"/>
  <c r="HB52" i="66"/>
  <c r="HC52" i="66"/>
  <c r="HD52" i="66"/>
  <c r="HE52" i="66"/>
  <c r="GW53" i="66"/>
  <c r="GX53" i="66"/>
  <c r="GY53" i="66"/>
  <c r="GZ53" i="66"/>
  <c r="HA53" i="66"/>
  <c r="HB53" i="66"/>
  <c r="HC53" i="66"/>
  <c r="HD53" i="66"/>
  <c r="HE53" i="66"/>
  <c r="GW54" i="66"/>
  <c r="GX54" i="66"/>
  <c r="GY54" i="66"/>
  <c r="GZ54" i="66"/>
  <c r="HA54" i="66"/>
  <c r="HB54" i="66"/>
  <c r="HC54" i="66"/>
  <c r="HD54" i="66"/>
  <c r="HE54" i="66"/>
  <c r="GW55" i="66"/>
  <c r="GX55" i="66"/>
  <c r="GY55" i="66"/>
  <c r="GZ55" i="66"/>
  <c r="HA55" i="66"/>
  <c r="HB55" i="66"/>
  <c r="HC55" i="66"/>
  <c r="HD55" i="66"/>
  <c r="HE55" i="66"/>
  <c r="GW56" i="66"/>
  <c r="GX56" i="66"/>
  <c r="GY56" i="66"/>
  <c r="GZ56" i="66"/>
  <c r="HA56" i="66"/>
  <c r="HB56" i="66"/>
  <c r="HC56" i="66"/>
  <c r="HD56" i="66"/>
  <c r="HE56" i="66"/>
  <c r="GW57" i="66"/>
  <c r="GX57" i="66"/>
  <c r="GY57" i="66"/>
  <c r="GZ57" i="66"/>
  <c r="HA57" i="66"/>
  <c r="HB57" i="66"/>
  <c r="HC57" i="66"/>
  <c r="HD57" i="66"/>
  <c r="HE57" i="66"/>
  <c r="GW58" i="66"/>
  <c r="GX58" i="66"/>
  <c r="GY58" i="66"/>
  <c r="GZ58" i="66"/>
  <c r="HA58" i="66"/>
  <c r="HB58" i="66"/>
  <c r="HC58" i="66"/>
  <c r="HD58" i="66"/>
  <c r="HE58" i="66"/>
  <c r="FS43" i="66"/>
  <c r="FT43" i="66"/>
  <c r="FU43" i="66"/>
  <c r="FV43" i="66"/>
  <c r="FW43" i="66"/>
  <c r="FX43" i="66"/>
  <c r="FY43" i="66"/>
  <c r="FZ43" i="66"/>
  <c r="GA43" i="66"/>
  <c r="FS44" i="66"/>
  <c r="FT44" i="66"/>
  <c r="FU44" i="66"/>
  <c r="FV44" i="66"/>
  <c r="FW44" i="66"/>
  <c r="FX44" i="66"/>
  <c r="FY44" i="66"/>
  <c r="FZ44" i="66"/>
  <c r="GA44" i="66"/>
  <c r="FS45" i="66"/>
  <c r="FT45" i="66"/>
  <c r="FU45" i="66"/>
  <c r="FV45" i="66"/>
  <c r="FW45" i="66"/>
  <c r="FX45" i="66"/>
  <c r="FY45" i="66"/>
  <c r="FZ45" i="66"/>
  <c r="GA45" i="66"/>
  <c r="FS46" i="66"/>
  <c r="FT46" i="66"/>
  <c r="FU46" i="66"/>
  <c r="FV46" i="66"/>
  <c r="FW46" i="66"/>
  <c r="FX46" i="66"/>
  <c r="FY46" i="66"/>
  <c r="FZ46" i="66"/>
  <c r="GA46" i="66"/>
  <c r="FS47" i="66"/>
  <c r="FT47" i="66"/>
  <c r="FU47" i="66"/>
  <c r="FV47" i="66"/>
  <c r="FW47" i="66"/>
  <c r="FX47" i="66"/>
  <c r="FY47" i="66"/>
  <c r="FZ47" i="66"/>
  <c r="GA47" i="66"/>
  <c r="FS48" i="66"/>
  <c r="FT48" i="66"/>
  <c r="FU48" i="66"/>
  <c r="FV48" i="66"/>
  <c r="FW48" i="66"/>
  <c r="FX48" i="66"/>
  <c r="FY48" i="66"/>
  <c r="FZ48" i="66"/>
  <c r="GA48" i="66"/>
  <c r="FS49" i="66"/>
  <c r="FT49" i="66"/>
  <c r="FU49" i="66"/>
  <c r="FV49" i="66"/>
  <c r="FW49" i="66"/>
  <c r="FX49" i="66"/>
  <c r="FY49" i="66"/>
  <c r="FZ49" i="66"/>
  <c r="GA49" i="66"/>
  <c r="FS50" i="66"/>
  <c r="FT50" i="66"/>
  <c r="FU50" i="66"/>
  <c r="FV50" i="66"/>
  <c r="FW50" i="66"/>
  <c r="FX50" i="66"/>
  <c r="FY50" i="66"/>
  <c r="FZ50" i="66"/>
  <c r="GA50" i="66"/>
  <c r="FS51" i="66"/>
  <c r="FT51" i="66"/>
  <c r="FU51" i="66"/>
  <c r="FV51" i="66"/>
  <c r="FW51" i="66"/>
  <c r="FX51" i="66"/>
  <c r="FY51" i="66"/>
  <c r="FZ51" i="66"/>
  <c r="GA51" i="66"/>
  <c r="FS52" i="66"/>
  <c r="FT52" i="66"/>
  <c r="FU52" i="66"/>
  <c r="FV52" i="66"/>
  <c r="FW52" i="66"/>
  <c r="FX52" i="66"/>
  <c r="FY52" i="66"/>
  <c r="FZ52" i="66"/>
  <c r="GA52" i="66"/>
  <c r="FS53" i="66"/>
  <c r="FT53" i="66"/>
  <c r="FU53" i="66"/>
  <c r="FV53" i="66"/>
  <c r="FW53" i="66"/>
  <c r="FX53" i="66"/>
  <c r="FY53" i="66"/>
  <c r="FZ53" i="66"/>
  <c r="GA53" i="66"/>
  <c r="FS54" i="66"/>
  <c r="FT54" i="66"/>
  <c r="FU54" i="66"/>
  <c r="FV54" i="66"/>
  <c r="FW54" i="66"/>
  <c r="FX54" i="66"/>
  <c r="FY54" i="66"/>
  <c r="FZ54" i="66"/>
  <c r="GA54" i="66"/>
  <c r="FS55" i="66"/>
  <c r="FT55" i="66"/>
  <c r="FU55" i="66"/>
  <c r="FV55" i="66"/>
  <c r="FW55" i="66"/>
  <c r="FX55" i="66"/>
  <c r="FY55" i="66"/>
  <c r="FZ55" i="66"/>
  <c r="GA55" i="66"/>
  <c r="FS56" i="66"/>
  <c r="FT56" i="66"/>
  <c r="FU56" i="66"/>
  <c r="FV56" i="66"/>
  <c r="FW56" i="66"/>
  <c r="FX56" i="66"/>
  <c r="FY56" i="66"/>
  <c r="FZ56" i="66"/>
  <c r="GA56" i="66"/>
  <c r="FS57" i="66"/>
  <c r="FT57" i="66"/>
  <c r="FU57" i="66"/>
  <c r="FV57" i="66"/>
  <c r="FW57" i="66"/>
  <c r="FX57" i="66"/>
  <c r="FY57" i="66"/>
  <c r="FZ57" i="66"/>
  <c r="GA57" i="66"/>
  <c r="FS58" i="66"/>
  <c r="FT58" i="66"/>
  <c r="FU58" i="66"/>
  <c r="FV58" i="66"/>
  <c r="FW58" i="66"/>
  <c r="FX58" i="66"/>
  <c r="FY58" i="66"/>
  <c r="FZ58" i="66"/>
  <c r="GA58" i="66"/>
  <c r="EP43" i="66"/>
  <c r="EQ43" i="66"/>
  <c r="ER43" i="66"/>
  <c r="ES43" i="66"/>
  <c r="ET43" i="66"/>
  <c r="EU43" i="66"/>
  <c r="EV43" i="66"/>
  <c r="EW43" i="66"/>
  <c r="EX43" i="66"/>
  <c r="EP44" i="66"/>
  <c r="EQ44" i="66"/>
  <c r="ER44" i="66"/>
  <c r="ES44" i="66"/>
  <c r="ET44" i="66"/>
  <c r="EU44" i="66"/>
  <c r="EV44" i="66"/>
  <c r="EW44" i="66"/>
  <c r="EX44" i="66"/>
  <c r="EP45" i="66"/>
  <c r="EQ45" i="66"/>
  <c r="ER45" i="66"/>
  <c r="ES45" i="66"/>
  <c r="ET45" i="66"/>
  <c r="EU45" i="66"/>
  <c r="EV45" i="66"/>
  <c r="EW45" i="66"/>
  <c r="EX45" i="66"/>
  <c r="EP46" i="66"/>
  <c r="EQ46" i="66"/>
  <c r="ER46" i="66"/>
  <c r="ES46" i="66"/>
  <c r="ET46" i="66"/>
  <c r="EU46" i="66"/>
  <c r="EV46" i="66"/>
  <c r="EW46" i="66"/>
  <c r="EX46" i="66"/>
  <c r="EP47" i="66"/>
  <c r="EQ47" i="66"/>
  <c r="ER47" i="66"/>
  <c r="ES47" i="66"/>
  <c r="ET47" i="66"/>
  <c r="EU47" i="66"/>
  <c r="EV47" i="66"/>
  <c r="EW47" i="66"/>
  <c r="EX47" i="66"/>
  <c r="EP48" i="66"/>
  <c r="EQ48" i="66"/>
  <c r="ER48" i="66"/>
  <c r="ES48" i="66"/>
  <c r="ET48" i="66"/>
  <c r="EU48" i="66"/>
  <c r="EV48" i="66"/>
  <c r="EW48" i="66"/>
  <c r="EX48" i="66"/>
  <c r="EP49" i="66"/>
  <c r="EQ49" i="66"/>
  <c r="ER49" i="66"/>
  <c r="ES49" i="66"/>
  <c r="ET49" i="66"/>
  <c r="EU49" i="66"/>
  <c r="EV49" i="66"/>
  <c r="EW49" i="66"/>
  <c r="EX49" i="66"/>
  <c r="EP50" i="66"/>
  <c r="EQ50" i="66"/>
  <c r="ER50" i="66"/>
  <c r="ES50" i="66"/>
  <c r="ET50" i="66"/>
  <c r="EU50" i="66"/>
  <c r="EV50" i="66"/>
  <c r="EW50" i="66"/>
  <c r="EX50" i="66"/>
  <c r="EP51" i="66"/>
  <c r="EQ51" i="66"/>
  <c r="ER51" i="66"/>
  <c r="ES51" i="66"/>
  <c r="ET51" i="66"/>
  <c r="EU51" i="66"/>
  <c r="EV51" i="66"/>
  <c r="EW51" i="66"/>
  <c r="EX51" i="66"/>
  <c r="EP52" i="66"/>
  <c r="EQ52" i="66"/>
  <c r="ER52" i="66"/>
  <c r="ES52" i="66"/>
  <c r="ET52" i="66"/>
  <c r="EU52" i="66"/>
  <c r="EV52" i="66"/>
  <c r="EW52" i="66"/>
  <c r="EX52" i="66"/>
  <c r="EP53" i="66"/>
  <c r="EQ53" i="66"/>
  <c r="ER53" i="66"/>
  <c r="ES53" i="66"/>
  <c r="ET53" i="66"/>
  <c r="EU53" i="66"/>
  <c r="EV53" i="66"/>
  <c r="EW53" i="66"/>
  <c r="EX53" i="66"/>
  <c r="EP54" i="66"/>
  <c r="EQ54" i="66"/>
  <c r="ER54" i="66"/>
  <c r="ES54" i="66"/>
  <c r="ET54" i="66"/>
  <c r="EU54" i="66"/>
  <c r="EV54" i="66"/>
  <c r="EW54" i="66"/>
  <c r="EX54" i="66"/>
  <c r="EP55" i="66"/>
  <c r="EQ55" i="66"/>
  <c r="ER55" i="66"/>
  <c r="ES55" i="66"/>
  <c r="ET55" i="66"/>
  <c r="EU55" i="66"/>
  <c r="EV55" i="66"/>
  <c r="EW55" i="66"/>
  <c r="EX55" i="66"/>
  <c r="EP56" i="66"/>
  <c r="EQ56" i="66"/>
  <c r="ER56" i="66"/>
  <c r="ES56" i="66"/>
  <c r="ET56" i="66"/>
  <c r="EU56" i="66"/>
  <c r="EV56" i="66"/>
  <c r="EW56" i="66"/>
  <c r="EX56" i="66"/>
  <c r="EP57" i="66"/>
  <c r="EQ57" i="66"/>
  <c r="ER57" i="66"/>
  <c r="ES57" i="66"/>
  <c r="ET57" i="66"/>
  <c r="EU57" i="66"/>
  <c r="EV57" i="66"/>
  <c r="EW57" i="66"/>
  <c r="EX57" i="66"/>
  <c r="EP58" i="66"/>
  <c r="EQ58" i="66"/>
  <c r="ER58" i="66"/>
  <c r="ES58" i="66"/>
  <c r="ET58" i="66"/>
  <c r="EU58" i="66"/>
  <c r="EV58" i="66"/>
  <c r="EW58" i="66"/>
  <c r="EX58" i="66"/>
  <c r="DM43" i="66"/>
  <c r="DN43" i="66"/>
  <c r="DO43" i="66"/>
  <c r="DP43" i="66"/>
  <c r="DQ43" i="66"/>
  <c r="DR43" i="66"/>
  <c r="DS43" i="66"/>
  <c r="DT43" i="66"/>
  <c r="DU43" i="66"/>
  <c r="DM44" i="66"/>
  <c r="DN44" i="66"/>
  <c r="DO44" i="66"/>
  <c r="DP44" i="66"/>
  <c r="DQ44" i="66"/>
  <c r="DR44" i="66"/>
  <c r="DS44" i="66"/>
  <c r="DT44" i="66"/>
  <c r="DU44" i="66"/>
  <c r="DM45" i="66"/>
  <c r="DN45" i="66"/>
  <c r="DO45" i="66"/>
  <c r="DP45" i="66"/>
  <c r="DQ45" i="66"/>
  <c r="DR45" i="66"/>
  <c r="DS45" i="66"/>
  <c r="DT45" i="66"/>
  <c r="DU45" i="66"/>
  <c r="DM46" i="66"/>
  <c r="DN46" i="66"/>
  <c r="DO46" i="66"/>
  <c r="DP46" i="66"/>
  <c r="DQ46" i="66"/>
  <c r="DR46" i="66"/>
  <c r="DS46" i="66"/>
  <c r="DT46" i="66"/>
  <c r="DU46" i="66"/>
  <c r="DM47" i="66"/>
  <c r="DN47" i="66"/>
  <c r="DO47" i="66"/>
  <c r="DP47" i="66"/>
  <c r="DQ47" i="66"/>
  <c r="DR47" i="66"/>
  <c r="DS47" i="66"/>
  <c r="DT47" i="66"/>
  <c r="DU47" i="66"/>
  <c r="DM48" i="66"/>
  <c r="DN48" i="66"/>
  <c r="DO48" i="66"/>
  <c r="DP48" i="66"/>
  <c r="DQ48" i="66"/>
  <c r="DR48" i="66"/>
  <c r="DS48" i="66"/>
  <c r="DT48" i="66"/>
  <c r="DU48" i="66"/>
  <c r="DM49" i="66"/>
  <c r="DN49" i="66"/>
  <c r="DO49" i="66"/>
  <c r="DP49" i="66"/>
  <c r="DQ49" i="66"/>
  <c r="DR49" i="66"/>
  <c r="DS49" i="66"/>
  <c r="DT49" i="66"/>
  <c r="DU49" i="66"/>
  <c r="DM50" i="66"/>
  <c r="DN50" i="66"/>
  <c r="DO50" i="66"/>
  <c r="DP50" i="66"/>
  <c r="DQ50" i="66"/>
  <c r="DR50" i="66"/>
  <c r="DS50" i="66"/>
  <c r="DT50" i="66"/>
  <c r="DU50" i="66"/>
  <c r="DM51" i="66"/>
  <c r="DN51" i="66"/>
  <c r="DO51" i="66"/>
  <c r="DP51" i="66"/>
  <c r="DQ51" i="66"/>
  <c r="DR51" i="66"/>
  <c r="DS51" i="66"/>
  <c r="DT51" i="66"/>
  <c r="DU51" i="66"/>
  <c r="DM52" i="66"/>
  <c r="DN52" i="66"/>
  <c r="DO52" i="66"/>
  <c r="DP52" i="66"/>
  <c r="DQ52" i="66"/>
  <c r="DR52" i="66"/>
  <c r="DS52" i="66"/>
  <c r="DT52" i="66"/>
  <c r="DU52" i="66"/>
  <c r="DM53" i="66"/>
  <c r="DN53" i="66"/>
  <c r="DO53" i="66"/>
  <c r="DP53" i="66"/>
  <c r="DQ53" i="66"/>
  <c r="DR53" i="66"/>
  <c r="DS53" i="66"/>
  <c r="DT53" i="66"/>
  <c r="DU53" i="66"/>
  <c r="DM54" i="66"/>
  <c r="DN54" i="66"/>
  <c r="DO54" i="66"/>
  <c r="DP54" i="66"/>
  <c r="DQ54" i="66"/>
  <c r="DR54" i="66"/>
  <c r="DS54" i="66"/>
  <c r="DT54" i="66"/>
  <c r="DU54" i="66"/>
  <c r="DM55" i="66"/>
  <c r="DN55" i="66"/>
  <c r="DO55" i="66"/>
  <c r="DP55" i="66"/>
  <c r="DQ55" i="66"/>
  <c r="DR55" i="66"/>
  <c r="DS55" i="66"/>
  <c r="DT55" i="66"/>
  <c r="DU55" i="66"/>
  <c r="DM56" i="66"/>
  <c r="DN56" i="66"/>
  <c r="DO56" i="66"/>
  <c r="DP56" i="66"/>
  <c r="DQ56" i="66"/>
  <c r="DR56" i="66"/>
  <c r="DS56" i="66"/>
  <c r="DT56" i="66"/>
  <c r="DU56" i="66"/>
  <c r="DM57" i="66"/>
  <c r="DN57" i="66"/>
  <c r="DO57" i="66"/>
  <c r="DP57" i="66"/>
  <c r="DQ57" i="66"/>
  <c r="DR57" i="66"/>
  <c r="DS57" i="66"/>
  <c r="DT57" i="66"/>
  <c r="DU57" i="66"/>
  <c r="DM58" i="66"/>
  <c r="DN58" i="66"/>
  <c r="DO58" i="66"/>
  <c r="DP58" i="66"/>
  <c r="DQ58" i="66"/>
  <c r="DR58" i="66"/>
  <c r="DS58" i="66"/>
  <c r="DT58" i="66"/>
  <c r="DU58" i="66"/>
  <c r="CG43" i="66"/>
  <c r="CH43" i="66"/>
  <c r="CI43" i="66"/>
  <c r="CJ43" i="66"/>
  <c r="CK43" i="66"/>
  <c r="CL43" i="66"/>
  <c r="CM43" i="66"/>
  <c r="CN43" i="66"/>
  <c r="CO43" i="66"/>
  <c r="CG44" i="66"/>
  <c r="CH44" i="66"/>
  <c r="CI44" i="66"/>
  <c r="CJ44" i="66"/>
  <c r="CK44" i="66"/>
  <c r="CL44" i="66"/>
  <c r="CM44" i="66"/>
  <c r="CN44" i="66"/>
  <c r="CO44" i="66"/>
  <c r="CG45" i="66"/>
  <c r="CH45" i="66"/>
  <c r="CI45" i="66"/>
  <c r="CJ45" i="66"/>
  <c r="CK45" i="66"/>
  <c r="CL45" i="66"/>
  <c r="CM45" i="66"/>
  <c r="CN45" i="66"/>
  <c r="CO45" i="66"/>
  <c r="CG46" i="66"/>
  <c r="CH46" i="66"/>
  <c r="CI46" i="66"/>
  <c r="CJ46" i="66"/>
  <c r="CK46" i="66"/>
  <c r="CL46" i="66"/>
  <c r="CM46" i="66"/>
  <c r="CN46" i="66"/>
  <c r="CO46" i="66"/>
  <c r="CG47" i="66"/>
  <c r="CH47" i="66"/>
  <c r="CI47" i="66"/>
  <c r="CJ47" i="66"/>
  <c r="CK47" i="66"/>
  <c r="CL47" i="66"/>
  <c r="CM47" i="66"/>
  <c r="CN47" i="66"/>
  <c r="CO47" i="66"/>
  <c r="CG48" i="66"/>
  <c r="CH48" i="66"/>
  <c r="CI48" i="66"/>
  <c r="CJ48" i="66"/>
  <c r="CK48" i="66"/>
  <c r="CL48" i="66"/>
  <c r="CM48" i="66"/>
  <c r="CN48" i="66"/>
  <c r="CO48" i="66"/>
  <c r="CG49" i="66"/>
  <c r="CH49" i="66"/>
  <c r="CI49" i="66"/>
  <c r="CJ49" i="66"/>
  <c r="CK49" i="66"/>
  <c r="CL49" i="66"/>
  <c r="CM49" i="66"/>
  <c r="CN49" i="66"/>
  <c r="CO49" i="66"/>
  <c r="CG50" i="66"/>
  <c r="CH50" i="66"/>
  <c r="CI50" i="66"/>
  <c r="CJ50" i="66"/>
  <c r="CK50" i="66"/>
  <c r="CL50" i="66"/>
  <c r="CM50" i="66"/>
  <c r="CN50" i="66"/>
  <c r="CO50" i="66"/>
  <c r="CG51" i="66"/>
  <c r="CH51" i="66"/>
  <c r="CI51" i="66"/>
  <c r="CJ51" i="66"/>
  <c r="CK51" i="66"/>
  <c r="CL51" i="66"/>
  <c r="CM51" i="66"/>
  <c r="CN51" i="66"/>
  <c r="CO51" i="66"/>
  <c r="CG52" i="66"/>
  <c r="CH52" i="66"/>
  <c r="CI52" i="66"/>
  <c r="CJ52" i="66"/>
  <c r="CK52" i="66"/>
  <c r="CL52" i="66"/>
  <c r="CM52" i="66"/>
  <c r="CN52" i="66"/>
  <c r="CO52" i="66"/>
  <c r="CG53" i="66"/>
  <c r="CH53" i="66"/>
  <c r="CI53" i="66"/>
  <c r="CJ53" i="66"/>
  <c r="CK53" i="66"/>
  <c r="CL53" i="66"/>
  <c r="CM53" i="66"/>
  <c r="CN53" i="66"/>
  <c r="CO53" i="66"/>
  <c r="CG54" i="66"/>
  <c r="CH54" i="66"/>
  <c r="CI54" i="66"/>
  <c r="CJ54" i="66"/>
  <c r="CK54" i="66"/>
  <c r="CL54" i="66"/>
  <c r="CM54" i="66"/>
  <c r="CN54" i="66"/>
  <c r="CO54" i="66"/>
  <c r="CG55" i="66"/>
  <c r="CH55" i="66"/>
  <c r="CI55" i="66"/>
  <c r="CJ55" i="66"/>
  <c r="CK55" i="66"/>
  <c r="CL55" i="66"/>
  <c r="CM55" i="66"/>
  <c r="CN55" i="66"/>
  <c r="CO55" i="66"/>
  <c r="CG56" i="66"/>
  <c r="CH56" i="66"/>
  <c r="CI56" i="66"/>
  <c r="CJ56" i="66"/>
  <c r="CK56" i="66"/>
  <c r="CL56" i="66"/>
  <c r="CM56" i="66"/>
  <c r="CN56" i="66"/>
  <c r="CO56" i="66"/>
  <c r="CG57" i="66"/>
  <c r="CH57" i="66"/>
  <c r="CI57" i="66"/>
  <c r="CJ57" i="66"/>
  <c r="CK57" i="66"/>
  <c r="CL57" i="66"/>
  <c r="CM57" i="66"/>
  <c r="CN57" i="66"/>
  <c r="CO57" i="66"/>
  <c r="CG58" i="66"/>
  <c r="CH58" i="66"/>
  <c r="CI58" i="66"/>
  <c r="CJ58" i="66"/>
  <c r="CK58" i="66"/>
  <c r="CL58" i="66"/>
  <c r="CM58" i="66"/>
  <c r="CN58" i="66"/>
  <c r="CO58" i="66"/>
  <c r="BE53" i="66"/>
  <c r="BF53" i="66"/>
  <c r="BG53" i="66"/>
  <c r="BH53" i="66"/>
  <c r="BI53" i="66"/>
  <c r="BJ53" i="66"/>
  <c r="BK53" i="66"/>
  <c r="BL53" i="66"/>
  <c r="BM53" i="66"/>
  <c r="BE54" i="66"/>
  <c r="BF54" i="66"/>
  <c r="BG54" i="66"/>
  <c r="BH54" i="66"/>
  <c r="BI54" i="66"/>
  <c r="BJ54" i="66"/>
  <c r="BK54" i="66"/>
  <c r="BL54" i="66"/>
  <c r="BM54" i="66"/>
  <c r="BE55" i="66"/>
  <c r="BF55" i="66"/>
  <c r="BG55" i="66"/>
  <c r="BH55" i="66"/>
  <c r="BI55" i="66"/>
  <c r="BJ55" i="66"/>
  <c r="BK55" i="66"/>
  <c r="BL55" i="66"/>
  <c r="BM55" i="66"/>
  <c r="BE56" i="66"/>
  <c r="BF56" i="66"/>
  <c r="BG56" i="66"/>
  <c r="BH56" i="66"/>
  <c r="BI56" i="66"/>
  <c r="BJ56" i="66"/>
  <c r="BK56" i="66"/>
  <c r="BL56" i="66"/>
  <c r="BM56" i="66"/>
  <c r="BE57" i="66"/>
  <c r="BF57" i="66"/>
  <c r="BG57" i="66"/>
  <c r="BH57" i="66"/>
  <c r="BI57" i="66"/>
  <c r="BJ57" i="66"/>
  <c r="BK57" i="66"/>
  <c r="BL57" i="66"/>
  <c r="BM57" i="66"/>
  <c r="BE58" i="66"/>
  <c r="BF58" i="66"/>
  <c r="BG58" i="66"/>
  <c r="BH58" i="66"/>
  <c r="BI58" i="66"/>
  <c r="BJ58" i="66"/>
  <c r="BK58" i="66"/>
  <c r="BL58" i="66"/>
  <c r="BM58" i="66"/>
  <c r="Z58" i="66"/>
  <c r="AA58" i="66"/>
  <c r="AB58" i="66"/>
  <c r="AC58" i="66"/>
  <c r="AD58" i="66"/>
  <c r="AE58" i="66"/>
  <c r="AF58" i="66"/>
  <c r="AG58" i="66"/>
  <c r="AH58" i="66"/>
  <c r="Z43" i="66"/>
  <c r="AA43" i="66"/>
  <c r="AB43" i="66"/>
  <c r="AC43" i="66"/>
  <c r="AD43" i="66"/>
  <c r="AE43" i="66"/>
  <c r="AF43" i="66"/>
  <c r="AG43" i="66"/>
  <c r="AH43" i="66"/>
  <c r="Z44" i="66"/>
  <c r="AA44" i="66"/>
  <c r="AB44" i="66"/>
  <c r="AC44" i="66"/>
  <c r="AD44" i="66"/>
  <c r="AE44" i="66"/>
  <c r="AF44" i="66"/>
  <c r="AG44" i="66"/>
  <c r="AH44" i="66"/>
  <c r="Z45" i="66"/>
  <c r="AA45" i="66"/>
  <c r="AB45" i="66"/>
  <c r="AC45" i="66"/>
  <c r="AD45" i="66"/>
  <c r="AE45" i="66"/>
  <c r="AF45" i="66"/>
  <c r="AG45" i="66"/>
  <c r="AH45" i="66"/>
  <c r="Z46" i="66"/>
  <c r="AA46" i="66"/>
  <c r="AB46" i="66"/>
  <c r="AC46" i="66"/>
  <c r="AD46" i="66"/>
  <c r="AE46" i="66"/>
  <c r="AF46" i="66"/>
  <c r="AG46" i="66"/>
  <c r="AH46" i="66"/>
  <c r="Z47" i="66"/>
  <c r="AA47" i="66"/>
  <c r="AB47" i="66"/>
  <c r="AC47" i="66"/>
  <c r="AD47" i="66"/>
  <c r="AE47" i="66"/>
  <c r="AF47" i="66"/>
  <c r="AG47" i="66"/>
  <c r="AH47" i="66"/>
  <c r="Z48" i="66"/>
  <c r="AA48" i="66"/>
  <c r="AB48" i="66"/>
  <c r="AC48" i="66"/>
  <c r="AD48" i="66"/>
  <c r="AE48" i="66"/>
  <c r="AF48" i="66"/>
  <c r="AG48" i="66"/>
  <c r="AH48" i="66"/>
  <c r="Z49" i="66"/>
  <c r="AA49" i="66"/>
  <c r="AB49" i="66"/>
  <c r="AC49" i="66"/>
  <c r="AD49" i="66"/>
  <c r="AE49" i="66"/>
  <c r="AF49" i="66"/>
  <c r="AG49" i="66"/>
  <c r="AH49" i="66"/>
  <c r="Z50" i="66"/>
  <c r="AA50" i="66"/>
  <c r="AB50" i="66"/>
  <c r="AC50" i="66"/>
  <c r="AD50" i="66"/>
  <c r="AE50" i="66"/>
  <c r="AF50" i="66"/>
  <c r="AG50" i="66"/>
  <c r="AH50" i="66"/>
  <c r="Z51" i="66"/>
  <c r="AA51" i="66"/>
  <c r="AB51" i="66"/>
  <c r="AC51" i="66"/>
  <c r="AD51" i="66"/>
  <c r="AE51" i="66"/>
  <c r="AF51" i="66"/>
  <c r="AG51" i="66"/>
  <c r="AH51" i="66"/>
  <c r="Z52" i="66"/>
  <c r="AA52" i="66"/>
  <c r="AB52" i="66"/>
  <c r="AC52" i="66"/>
  <c r="AD52" i="66"/>
  <c r="AE52" i="66"/>
  <c r="AF52" i="66"/>
  <c r="AG52" i="66"/>
  <c r="AH52" i="66"/>
  <c r="Z53" i="66"/>
  <c r="AA53" i="66"/>
  <c r="AB53" i="66"/>
  <c r="AC53" i="66"/>
  <c r="AD53" i="66"/>
  <c r="AE53" i="66"/>
  <c r="AF53" i="66"/>
  <c r="AG53" i="66"/>
  <c r="AH53" i="66"/>
  <c r="Z54" i="66"/>
  <c r="AA54" i="66"/>
  <c r="AB54" i="66"/>
  <c r="AC54" i="66"/>
  <c r="AD54" i="66"/>
  <c r="AE54" i="66"/>
  <c r="AF54" i="66"/>
  <c r="AG54" i="66"/>
  <c r="AH54" i="66"/>
  <c r="Z55" i="66"/>
  <c r="AA55" i="66"/>
  <c r="AB55" i="66"/>
  <c r="AC55" i="66"/>
  <c r="AD55" i="66"/>
  <c r="AE55" i="66"/>
  <c r="AF55" i="66"/>
  <c r="AG55" i="66"/>
  <c r="AH55" i="66"/>
  <c r="Z56" i="66"/>
  <c r="AA56" i="66"/>
  <c r="AB56" i="66"/>
  <c r="AC56" i="66"/>
  <c r="AD56" i="66"/>
  <c r="AE56" i="66"/>
  <c r="AF56" i="66"/>
  <c r="AG56" i="66"/>
  <c r="AH56" i="66"/>
  <c r="Z57" i="66"/>
  <c r="AA57" i="66"/>
  <c r="AB57" i="66"/>
  <c r="AC57" i="66"/>
  <c r="AD57" i="66"/>
  <c r="AE57" i="66"/>
  <c r="AF57" i="66"/>
  <c r="AG57" i="66"/>
  <c r="AH57" i="66"/>
  <c r="CP44" i="66" l="1"/>
  <c r="DV44" i="66"/>
  <c r="EY52" i="66"/>
  <c r="CP56" i="66"/>
  <c r="HF45" i="66"/>
  <c r="GB44" i="66"/>
  <c r="HF57" i="66"/>
  <c r="BS78" i="66"/>
  <c r="EY44" i="66"/>
  <c r="HF43" i="66"/>
  <c r="EY53" i="66"/>
  <c r="HF54" i="66"/>
  <c r="HF48" i="66"/>
  <c r="HF46" i="66"/>
  <c r="II47" i="66"/>
  <c r="AI53" i="66"/>
  <c r="DV50" i="66"/>
  <c r="II45" i="66"/>
  <c r="CP47" i="66"/>
  <c r="HF56" i="66"/>
  <c r="HF49" i="66"/>
  <c r="BF80" i="66"/>
  <c r="BG79" i="66"/>
  <c r="BN56" i="66"/>
  <c r="BJ76" i="66"/>
  <c r="GB54" i="66"/>
  <c r="CP51" i="66"/>
  <c r="DV43" i="66"/>
  <c r="HF53" i="66"/>
  <c r="BG78" i="66"/>
  <c r="CP54" i="66"/>
  <c r="CP46" i="66"/>
  <c r="DV46" i="66"/>
  <c r="EY48" i="66"/>
  <c r="GB56" i="66"/>
  <c r="GB49" i="66"/>
  <c r="HF58" i="66"/>
  <c r="HF52" i="66"/>
  <c r="BH77" i="66"/>
  <c r="EY55" i="66"/>
  <c r="DV45" i="66"/>
  <c r="BS72" i="66"/>
  <c r="GB55" i="66"/>
  <c r="BS77" i="66"/>
  <c r="BM76" i="66"/>
  <c r="BE76" i="66"/>
  <c r="BU71" i="66"/>
  <c r="BL77" i="66"/>
  <c r="BF75" i="66"/>
  <c r="BU70" i="66"/>
  <c r="BS69" i="66"/>
  <c r="AI43" i="66"/>
  <c r="BN58" i="66"/>
  <c r="DV57" i="66"/>
  <c r="DV49" i="66"/>
  <c r="BU76" i="66"/>
  <c r="BU69" i="66"/>
  <c r="BS68" i="66"/>
  <c r="BU78" i="66"/>
  <c r="BI78" i="66"/>
  <c r="BJ77" i="66"/>
  <c r="DV56" i="66"/>
  <c r="BS75" i="66"/>
  <c r="BU68" i="66"/>
  <c r="BS67" i="66"/>
  <c r="II48" i="66"/>
  <c r="AI54" i="66"/>
  <c r="BU77" i="66"/>
  <c r="BS76" i="66"/>
  <c r="BE79" i="66"/>
  <c r="GB53" i="66"/>
  <c r="GB45" i="66"/>
  <c r="II44" i="66"/>
  <c r="BM79" i="66"/>
  <c r="AI52" i="66"/>
  <c r="BH76" i="66"/>
  <c r="BI75" i="66"/>
  <c r="GB58" i="66"/>
  <c r="GB52" i="66"/>
  <c r="II49" i="66"/>
  <c r="II43" i="66"/>
  <c r="BJ80" i="66"/>
  <c r="BF77" i="66"/>
  <c r="BG76" i="66"/>
  <c r="BH75" i="66"/>
  <c r="CP52" i="66"/>
  <c r="CP45" i="66"/>
  <c r="BU75" i="66"/>
  <c r="BS74" i="66"/>
  <c r="BU67" i="66"/>
  <c r="GB57" i="66"/>
  <c r="HF47" i="66"/>
  <c r="II56" i="66"/>
  <c r="BJ79" i="66"/>
  <c r="BL78" i="66"/>
  <c r="BM77" i="66"/>
  <c r="BE77" i="66"/>
  <c r="BF76" i="66"/>
  <c r="BG75" i="66"/>
  <c r="BU74" i="66"/>
  <c r="BU66" i="66"/>
  <c r="AI57" i="66"/>
  <c r="BG80" i="66"/>
  <c r="BH79" i="66"/>
  <c r="BJ78" i="66"/>
  <c r="BK77" i="66"/>
  <c r="BL76" i="66"/>
  <c r="BM75" i="66"/>
  <c r="BE75" i="66"/>
  <c r="DV52" i="66"/>
  <c r="BU72" i="66"/>
  <c r="II53" i="66"/>
  <c r="II46" i="66"/>
  <c r="AI47" i="66"/>
  <c r="CP48" i="66"/>
  <c r="DV58" i="66"/>
  <c r="BS70" i="66"/>
  <c r="HF50" i="66"/>
  <c r="HF44" i="66"/>
  <c r="AI56" i="66"/>
  <c r="AI49" i="66"/>
  <c r="CP58" i="66"/>
  <c r="EY46" i="66"/>
  <c r="GB50" i="66"/>
  <c r="II57" i="66"/>
  <c r="CP50" i="66"/>
  <c r="DV54" i="66"/>
  <c r="DV48" i="66"/>
  <c r="EY57" i="66"/>
  <c r="EY50" i="66"/>
  <c r="GB48" i="66"/>
  <c r="HF51" i="66"/>
  <c r="AI55" i="66"/>
  <c r="AI45" i="66"/>
  <c r="CP55" i="66"/>
  <c r="CP49" i="66"/>
  <c r="CP43" i="66"/>
  <c r="EY56" i="66"/>
  <c r="EY49" i="66"/>
  <c r="GB47" i="66"/>
  <c r="II54" i="66"/>
  <c r="AI51" i="66"/>
  <c r="AI50" i="66"/>
  <c r="CP53" i="66"/>
  <c r="DV51" i="66"/>
  <c r="II52" i="66"/>
  <c r="AI48" i="66"/>
  <c r="BK80" i="66"/>
  <c r="BL79" i="66"/>
  <c r="BF78" i="66"/>
  <c r="DV47" i="66"/>
  <c r="EY58" i="66"/>
  <c r="BS71" i="66"/>
  <c r="EY47" i="66"/>
  <c r="BS66" i="66"/>
  <c r="GB43" i="66"/>
  <c r="II55" i="66"/>
  <c r="AI58" i="66"/>
  <c r="BJ75" i="66"/>
  <c r="BN55" i="66"/>
  <c r="AI46" i="66"/>
  <c r="BH80" i="66"/>
  <c r="BI79" i="66"/>
  <c r="BK78" i="66"/>
  <c r="DV55" i="66"/>
  <c r="EY51" i="66"/>
  <c r="EY45" i="66"/>
  <c r="GB51" i="66"/>
  <c r="GB46" i="66"/>
  <c r="II58" i="66"/>
  <c r="BN54" i="66"/>
  <c r="AI44" i="66"/>
  <c r="BM80" i="66"/>
  <c r="BE80" i="66"/>
  <c r="BF79" i="66"/>
  <c r="BH78" i="66"/>
  <c r="CP57" i="66"/>
  <c r="DV53" i="66"/>
  <c r="EY54" i="66"/>
  <c r="EY43" i="66"/>
  <c r="HF55" i="66"/>
  <c r="II51" i="66"/>
  <c r="BL80" i="66"/>
  <c r="BI77" i="66"/>
  <c r="BK76" i="66"/>
  <c r="BL75" i="66"/>
  <c r="II50" i="66"/>
  <c r="BI80" i="66"/>
  <c r="BK79" i="66"/>
  <c r="BM78" i="66"/>
  <c r="BE78" i="66"/>
  <c r="BG77" i="66"/>
  <c r="BI76" i="66"/>
  <c r="BK75" i="66"/>
  <c r="BN57" i="66"/>
  <c r="BN53" i="66"/>
  <c r="BU73" i="66"/>
  <c r="BS73" i="66"/>
  <c r="BU65" i="66"/>
  <c r="BS65" i="66"/>
  <c r="BW65" i="66" l="1"/>
  <c r="BX65" i="66" s="1"/>
  <c r="BW76" i="66"/>
  <c r="BX76" i="66" s="1"/>
  <c r="BW75" i="66"/>
  <c r="BX75" i="66" s="1"/>
  <c r="BW71" i="66"/>
  <c r="BX71" i="66" s="1"/>
  <c r="BW77" i="66"/>
  <c r="BX77" i="66" s="1"/>
  <c r="BW72" i="66"/>
  <c r="BX72" i="66" s="1"/>
  <c r="BW67" i="66"/>
  <c r="BX67" i="66" s="1"/>
  <c r="BN77" i="66"/>
  <c r="BP77" i="66" s="1"/>
  <c r="BN80" i="66"/>
  <c r="BP80" i="66" s="1"/>
  <c r="BW74" i="66"/>
  <c r="BX74" i="66" s="1"/>
  <c r="BW68" i="66"/>
  <c r="BX68" i="66" s="1"/>
  <c r="BN75" i="66"/>
  <c r="BP75" i="66" s="1"/>
  <c r="BW70" i="66"/>
  <c r="BX70" i="66" s="1"/>
  <c r="BW78" i="66"/>
  <c r="BX78" i="66" s="1"/>
  <c r="BW66" i="66"/>
  <c r="BX66" i="66" s="1"/>
  <c r="BW69" i="66"/>
  <c r="BX69" i="66" s="1"/>
  <c r="BN76" i="66"/>
  <c r="BP76" i="66" s="1"/>
  <c r="BW73" i="66"/>
  <c r="BX73" i="66" s="1"/>
  <c r="BN79" i="66"/>
  <c r="BP79" i="66" s="1"/>
  <c r="BN78" i="66"/>
  <c r="BP78" i="66" s="1"/>
  <c r="G23" i="66" l="1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V23" i="66"/>
  <c r="W23" i="66"/>
  <c r="X23" i="66"/>
  <c r="Y23" i="66"/>
  <c r="Z23" i="66"/>
  <c r="AA23" i="66"/>
  <c r="AB23" i="66"/>
  <c r="AC23" i="66"/>
  <c r="AD23" i="66"/>
  <c r="AE23" i="66"/>
  <c r="AF23" i="66"/>
  <c r="AG23" i="66"/>
  <c r="AH23" i="66"/>
  <c r="AI23" i="66"/>
  <c r="AJ23" i="66"/>
  <c r="AK23" i="66"/>
  <c r="AL23" i="66"/>
  <c r="AM23" i="66"/>
  <c r="AN23" i="66"/>
  <c r="AO23" i="66"/>
  <c r="AP23" i="66"/>
  <c r="AQ23" i="66"/>
  <c r="AR23" i="66"/>
  <c r="AS23" i="66"/>
  <c r="AT23" i="66"/>
  <c r="AU23" i="66"/>
  <c r="AV23" i="66"/>
  <c r="AW23" i="66"/>
  <c r="AX23" i="66"/>
  <c r="AY23" i="66"/>
  <c r="AZ23" i="66"/>
  <c r="BA23" i="66"/>
  <c r="BB23" i="66"/>
  <c r="BC23" i="66"/>
  <c r="BD23" i="66"/>
  <c r="BE23" i="66"/>
  <c r="BF23" i="66"/>
  <c r="BG23" i="66"/>
  <c r="BH23" i="66"/>
  <c r="BI23" i="66"/>
  <c r="BJ23" i="66"/>
  <c r="BK23" i="66"/>
  <c r="BL23" i="66"/>
  <c r="BM23" i="66"/>
  <c r="BN23" i="66"/>
  <c r="BO23" i="66"/>
  <c r="BP23" i="66"/>
  <c r="BQ23" i="66"/>
  <c r="BR23" i="66"/>
  <c r="BS23" i="66"/>
  <c r="BT23" i="66"/>
  <c r="BU23" i="66"/>
  <c r="BV23" i="66"/>
  <c r="BW23" i="66"/>
  <c r="BX23" i="66"/>
  <c r="BY23" i="66"/>
  <c r="BZ23" i="66"/>
  <c r="CA23" i="66"/>
  <c r="CB23" i="66"/>
  <c r="CC23" i="66"/>
  <c r="CD23" i="66"/>
  <c r="CE23" i="66"/>
  <c r="CF23" i="66"/>
  <c r="CG23" i="66"/>
  <c r="CH23" i="66"/>
  <c r="CI23" i="66"/>
  <c r="CJ23" i="66"/>
  <c r="CK23" i="66"/>
  <c r="CL23" i="66"/>
  <c r="CM23" i="66"/>
  <c r="CN23" i="66"/>
  <c r="CO23" i="66"/>
  <c r="CP23" i="66"/>
  <c r="CQ23" i="66"/>
  <c r="CR23" i="66"/>
  <c r="CS23" i="66"/>
  <c r="CT23" i="66"/>
  <c r="CU23" i="66"/>
  <c r="CV23" i="66"/>
  <c r="CW23" i="66"/>
  <c r="CX23" i="66"/>
  <c r="CY23" i="66"/>
  <c r="CZ23" i="66"/>
  <c r="DA23" i="66"/>
  <c r="DB23" i="66"/>
  <c r="DC23" i="66"/>
  <c r="DD23" i="66"/>
  <c r="DE23" i="66"/>
  <c r="DF23" i="66"/>
  <c r="DG23" i="66"/>
  <c r="DH23" i="66"/>
  <c r="DI23" i="66"/>
  <c r="DJ23" i="66"/>
  <c r="DK23" i="66"/>
  <c r="DL23" i="66"/>
  <c r="DM23" i="66"/>
  <c r="DN23" i="66"/>
  <c r="DO23" i="66"/>
  <c r="DP23" i="66"/>
  <c r="DQ23" i="66"/>
  <c r="DR23" i="66"/>
  <c r="DS23" i="66"/>
  <c r="DT23" i="66"/>
  <c r="DU23" i="66"/>
  <c r="DV23" i="66"/>
  <c r="DW23" i="66"/>
  <c r="DX23" i="66"/>
  <c r="DY23" i="66"/>
  <c r="DZ23" i="66"/>
  <c r="EA23" i="66"/>
  <c r="EB23" i="66"/>
  <c r="EC23" i="66"/>
  <c r="ED23" i="66"/>
  <c r="EE23" i="66"/>
  <c r="EF23" i="66"/>
  <c r="EG23" i="66"/>
  <c r="EH23" i="66"/>
  <c r="EI23" i="66"/>
  <c r="EJ23" i="66"/>
  <c r="EK23" i="66"/>
  <c r="EL23" i="66"/>
  <c r="EM23" i="66"/>
  <c r="EN23" i="66"/>
  <c r="EO23" i="66"/>
  <c r="EP23" i="66"/>
  <c r="EQ23" i="66"/>
  <c r="ER23" i="66"/>
  <c r="ES23" i="66"/>
  <c r="ET23" i="66"/>
  <c r="EU23" i="66"/>
  <c r="EV23" i="66"/>
  <c r="EW23" i="66"/>
  <c r="EX23" i="66"/>
  <c r="EY23" i="66"/>
  <c r="EZ23" i="66"/>
  <c r="FA23" i="66"/>
  <c r="FB23" i="66"/>
  <c r="FC23" i="66"/>
  <c r="FD23" i="66"/>
  <c r="FE23" i="66"/>
  <c r="FF23" i="66"/>
  <c r="FG23" i="66"/>
  <c r="FH23" i="66"/>
  <c r="FI23" i="66"/>
  <c r="FJ23" i="66"/>
  <c r="FK23" i="66"/>
  <c r="FL23" i="66"/>
  <c r="FM23" i="66"/>
  <c r="FN23" i="66"/>
  <c r="FO23" i="66"/>
  <c r="FP23" i="66"/>
  <c r="FQ23" i="66"/>
  <c r="FR23" i="66"/>
  <c r="FS23" i="66"/>
  <c r="FT23" i="66"/>
  <c r="FU23" i="66"/>
  <c r="FV23" i="66"/>
  <c r="FW23" i="66"/>
  <c r="FX23" i="66"/>
  <c r="FY23" i="66"/>
  <c r="FZ23" i="66"/>
  <c r="GA23" i="66"/>
  <c r="GB23" i="66"/>
  <c r="GC23" i="66"/>
  <c r="GD23" i="66"/>
  <c r="GE23" i="66"/>
  <c r="GF23" i="66"/>
  <c r="GG23" i="66"/>
  <c r="GH23" i="66"/>
  <c r="GI23" i="66"/>
  <c r="GJ23" i="66"/>
  <c r="GK23" i="66"/>
  <c r="GL23" i="66"/>
  <c r="GM23" i="66"/>
  <c r="GN23" i="66"/>
  <c r="GO23" i="66"/>
  <c r="GP23" i="66"/>
  <c r="GQ23" i="66"/>
  <c r="GR23" i="66"/>
  <c r="GS23" i="66"/>
  <c r="GT23" i="66"/>
  <c r="GU23" i="66"/>
  <c r="GV23" i="66"/>
  <c r="GW23" i="66"/>
  <c r="GX23" i="66"/>
  <c r="GY23" i="66"/>
  <c r="GZ23" i="66"/>
  <c r="HA23" i="66"/>
  <c r="HB23" i="66"/>
  <c r="HC23" i="66"/>
  <c r="HD23" i="66"/>
  <c r="HE23" i="66"/>
  <c r="HF23" i="66"/>
  <c r="HG23" i="66"/>
  <c r="HH23" i="66"/>
  <c r="HI23" i="66"/>
  <c r="HJ23" i="66"/>
  <c r="HK23" i="66"/>
  <c r="HL23" i="66"/>
  <c r="HM23" i="66"/>
  <c r="HN23" i="66"/>
  <c r="HO23" i="66"/>
  <c r="HP23" i="66"/>
  <c r="HQ23" i="66"/>
  <c r="HR23" i="66"/>
  <c r="HS23" i="66"/>
  <c r="HT23" i="66"/>
  <c r="HU23" i="66"/>
  <c r="HV23" i="66"/>
  <c r="HW23" i="66"/>
  <c r="HX23" i="66"/>
  <c r="HY23" i="66"/>
  <c r="HZ23" i="66"/>
  <c r="IA23" i="66"/>
  <c r="IB23" i="66"/>
  <c r="IC23" i="66"/>
  <c r="ID23" i="66"/>
  <c r="IE23" i="66"/>
  <c r="IF23" i="66"/>
  <c r="IG23" i="66"/>
  <c r="IH23" i="66"/>
  <c r="II23" i="66"/>
  <c r="IJ23" i="66"/>
  <c r="IK23" i="66"/>
  <c r="IL23" i="66"/>
  <c r="IM23" i="66"/>
  <c r="IN23" i="66"/>
  <c r="IO23" i="66"/>
  <c r="IP23" i="66"/>
  <c r="IQ23" i="66"/>
  <c r="IR23" i="66"/>
  <c r="IS23" i="66"/>
  <c r="IT23" i="66"/>
  <c r="IU23" i="66"/>
  <c r="IV23" i="66"/>
  <c r="IW23" i="66"/>
  <c r="IX23" i="66"/>
  <c r="IY23" i="66"/>
  <c r="IZ23" i="66"/>
  <c r="JA23" i="66"/>
  <c r="JB23" i="66"/>
  <c r="JC23" i="66"/>
  <c r="JD23" i="66"/>
  <c r="JE23" i="66"/>
  <c r="JF23" i="66"/>
  <c r="JG23" i="66"/>
  <c r="JH23" i="66"/>
  <c r="JI23" i="66"/>
  <c r="JJ23" i="66"/>
  <c r="JK23" i="66"/>
  <c r="JL23" i="66"/>
  <c r="JM23" i="66"/>
  <c r="JN23" i="66"/>
  <c r="JO23" i="66"/>
  <c r="JP23" i="66"/>
  <c r="JQ23" i="66"/>
  <c r="JR23" i="66"/>
  <c r="JS23" i="66"/>
  <c r="JT23" i="66"/>
  <c r="JU23" i="66"/>
  <c r="JV23" i="66"/>
  <c r="JW23" i="66"/>
  <c r="JX23" i="66"/>
  <c r="JY23" i="66"/>
  <c r="JZ23" i="66"/>
  <c r="KA23" i="66"/>
  <c r="KB23" i="66"/>
  <c r="KC23" i="66"/>
  <c r="KD23" i="66"/>
  <c r="KE23" i="66"/>
  <c r="KF23" i="66"/>
  <c r="KG23" i="66"/>
  <c r="KH23" i="66"/>
  <c r="KI23" i="66"/>
  <c r="KJ23" i="66"/>
  <c r="KK23" i="66"/>
  <c r="KL23" i="66"/>
  <c r="KM23" i="66"/>
  <c r="KN23" i="66"/>
  <c r="KO23" i="66"/>
  <c r="KP23" i="66"/>
  <c r="KQ23" i="66"/>
  <c r="KR23" i="66"/>
  <c r="KS23" i="66"/>
  <c r="KT23" i="66"/>
  <c r="KU23" i="66"/>
  <c r="KV23" i="66"/>
  <c r="KW23" i="66"/>
  <c r="KX23" i="66"/>
  <c r="KY23" i="66"/>
  <c r="KZ23" i="66"/>
  <c r="LA23" i="66"/>
  <c r="LB23" i="66"/>
  <c r="LC23" i="66"/>
  <c r="LD23" i="66"/>
  <c r="LE23" i="66"/>
  <c r="LF23" i="66"/>
  <c r="LG23" i="66"/>
  <c r="LH23" i="66"/>
  <c r="LI23" i="66"/>
  <c r="LJ23" i="66"/>
  <c r="LK23" i="66"/>
  <c r="LL23" i="66"/>
  <c r="LM23" i="66"/>
  <c r="LN23" i="66"/>
  <c r="LO23" i="66"/>
  <c r="LP23" i="66"/>
  <c r="LQ23" i="66"/>
  <c r="LR23" i="66"/>
  <c r="LS23" i="66"/>
  <c r="LT23" i="66"/>
  <c r="LU23" i="66"/>
  <c r="LV23" i="66"/>
  <c r="LW23" i="66"/>
  <c r="LX23" i="66"/>
  <c r="LY23" i="66"/>
  <c r="LZ23" i="66"/>
  <c r="MA23" i="66"/>
  <c r="MB23" i="66"/>
  <c r="MC23" i="66"/>
  <c r="MD23" i="66"/>
  <c r="ME23" i="66"/>
  <c r="MF23" i="66"/>
  <c r="MG23" i="66"/>
  <c r="MH23" i="66"/>
  <c r="MI23" i="66"/>
  <c r="MJ23" i="66"/>
  <c r="MK23" i="66"/>
  <c r="ML23" i="66"/>
  <c r="MM23" i="66"/>
  <c r="MN23" i="66"/>
  <c r="MO23" i="66"/>
  <c r="MP23" i="66"/>
  <c r="MQ23" i="66"/>
  <c r="MR23" i="66"/>
  <c r="MS23" i="66"/>
  <c r="MT23" i="66"/>
  <c r="MU23" i="66"/>
  <c r="MV23" i="66"/>
  <c r="MW23" i="66"/>
  <c r="MX23" i="66"/>
  <c r="MY23" i="66"/>
  <c r="MZ23" i="66"/>
  <c r="NA23" i="66"/>
  <c r="NB23" i="66"/>
  <c r="NC23" i="66"/>
  <c r="ND23" i="66"/>
  <c r="NE23" i="66"/>
  <c r="NF23" i="66"/>
  <c r="NG23" i="66"/>
  <c r="NH23" i="66"/>
  <c r="NI23" i="66"/>
  <c r="NJ23" i="66"/>
  <c r="NK23" i="66"/>
  <c r="NL23" i="66"/>
  <c r="NM23" i="66"/>
  <c r="NN23" i="66"/>
  <c r="NO23" i="66"/>
  <c r="NP23" i="66"/>
  <c r="NQ23" i="66"/>
  <c r="NR23" i="66"/>
  <c r="NS23" i="66"/>
  <c r="NT23" i="66"/>
  <c r="NU23" i="66"/>
  <c r="NV23" i="66"/>
  <c r="NW23" i="66"/>
  <c r="NX23" i="66"/>
  <c r="NY23" i="66"/>
  <c r="NZ23" i="66"/>
  <c r="OA23" i="66"/>
  <c r="OB23" i="66"/>
  <c r="OC23" i="66"/>
  <c r="OD23" i="66"/>
  <c r="OE23" i="66"/>
  <c r="OF23" i="66"/>
  <c r="OG23" i="66"/>
  <c r="OH23" i="66"/>
  <c r="OI23" i="66"/>
  <c r="OJ23" i="66"/>
  <c r="OK23" i="66"/>
  <c r="OL23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V24" i="66"/>
  <c r="W24" i="66"/>
  <c r="X24" i="66"/>
  <c r="Y24" i="66"/>
  <c r="Z24" i="66"/>
  <c r="AA24" i="66"/>
  <c r="AB24" i="66"/>
  <c r="AC24" i="66"/>
  <c r="AD24" i="66"/>
  <c r="AE24" i="66"/>
  <c r="AF24" i="66"/>
  <c r="AG24" i="66"/>
  <c r="AH24" i="66"/>
  <c r="AI24" i="66"/>
  <c r="AJ24" i="66"/>
  <c r="AK24" i="66"/>
  <c r="AL24" i="66"/>
  <c r="AM24" i="66"/>
  <c r="AN24" i="66"/>
  <c r="AO24" i="66"/>
  <c r="AP24" i="66"/>
  <c r="AQ24" i="66"/>
  <c r="AR24" i="66"/>
  <c r="AS24" i="66"/>
  <c r="AT24" i="66"/>
  <c r="AU24" i="66"/>
  <c r="AV24" i="66"/>
  <c r="AW24" i="66"/>
  <c r="AX24" i="66"/>
  <c r="AY24" i="66"/>
  <c r="AZ24" i="66"/>
  <c r="BA24" i="66"/>
  <c r="BB24" i="66"/>
  <c r="BC24" i="66"/>
  <c r="BD24" i="66"/>
  <c r="BE24" i="66"/>
  <c r="BF24" i="66"/>
  <c r="BG24" i="66"/>
  <c r="BH24" i="66"/>
  <c r="BI24" i="66"/>
  <c r="BJ24" i="66"/>
  <c r="BK24" i="66"/>
  <c r="BL24" i="66"/>
  <c r="BM24" i="66"/>
  <c r="BN24" i="66"/>
  <c r="BO24" i="66"/>
  <c r="BP24" i="66"/>
  <c r="BQ24" i="66"/>
  <c r="BR24" i="66"/>
  <c r="BS24" i="66"/>
  <c r="BT24" i="66"/>
  <c r="BU24" i="66"/>
  <c r="BV24" i="66"/>
  <c r="BW24" i="66"/>
  <c r="BX24" i="66"/>
  <c r="BY24" i="66"/>
  <c r="BZ24" i="66"/>
  <c r="CA24" i="66"/>
  <c r="CB24" i="66"/>
  <c r="CC24" i="66"/>
  <c r="CD24" i="66"/>
  <c r="CE24" i="66"/>
  <c r="CF24" i="66"/>
  <c r="CG24" i="66"/>
  <c r="CH24" i="66"/>
  <c r="CI24" i="66"/>
  <c r="CJ24" i="66"/>
  <c r="CK24" i="66"/>
  <c r="CL24" i="66"/>
  <c r="CM24" i="66"/>
  <c r="CN24" i="66"/>
  <c r="CO24" i="66"/>
  <c r="CP24" i="66"/>
  <c r="CQ24" i="66"/>
  <c r="CR24" i="66"/>
  <c r="CS24" i="66"/>
  <c r="CT24" i="66"/>
  <c r="CU24" i="66"/>
  <c r="CV24" i="66"/>
  <c r="CW24" i="66"/>
  <c r="CX24" i="66"/>
  <c r="CY24" i="66"/>
  <c r="CZ24" i="66"/>
  <c r="DA24" i="66"/>
  <c r="DB24" i="66"/>
  <c r="DC24" i="66"/>
  <c r="DD24" i="66"/>
  <c r="DE24" i="66"/>
  <c r="DF24" i="66"/>
  <c r="DG24" i="66"/>
  <c r="DH24" i="66"/>
  <c r="DI24" i="66"/>
  <c r="DJ24" i="66"/>
  <c r="DK24" i="66"/>
  <c r="DL24" i="66"/>
  <c r="DM24" i="66"/>
  <c r="DN24" i="66"/>
  <c r="DO24" i="66"/>
  <c r="DP24" i="66"/>
  <c r="DQ24" i="66"/>
  <c r="DR24" i="66"/>
  <c r="DS24" i="66"/>
  <c r="DT24" i="66"/>
  <c r="DU24" i="66"/>
  <c r="DV24" i="66"/>
  <c r="DW24" i="66"/>
  <c r="DX24" i="66"/>
  <c r="DY24" i="66"/>
  <c r="DZ24" i="66"/>
  <c r="EA24" i="66"/>
  <c r="EB24" i="66"/>
  <c r="EC24" i="66"/>
  <c r="ED24" i="66"/>
  <c r="EE24" i="66"/>
  <c r="EF24" i="66"/>
  <c r="EG24" i="66"/>
  <c r="EH24" i="66"/>
  <c r="EI24" i="66"/>
  <c r="EJ24" i="66"/>
  <c r="EK24" i="66"/>
  <c r="EL24" i="66"/>
  <c r="EM24" i="66"/>
  <c r="EN24" i="66"/>
  <c r="EO24" i="66"/>
  <c r="EP24" i="66"/>
  <c r="EQ24" i="66"/>
  <c r="ER24" i="66"/>
  <c r="ES24" i="66"/>
  <c r="ET24" i="66"/>
  <c r="EU24" i="66"/>
  <c r="EV24" i="66"/>
  <c r="EW24" i="66"/>
  <c r="EX24" i="66"/>
  <c r="EY24" i="66"/>
  <c r="EZ24" i="66"/>
  <c r="FA24" i="66"/>
  <c r="FB24" i="66"/>
  <c r="FC24" i="66"/>
  <c r="FD24" i="66"/>
  <c r="FE24" i="66"/>
  <c r="FF24" i="66"/>
  <c r="FG24" i="66"/>
  <c r="FH24" i="66"/>
  <c r="FI24" i="66"/>
  <c r="FJ24" i="66"/>
  <c r="FK24" i="66"/>
  <c r="FL24" i="66"/>
  <c r="FM24" i="66"/>
  <c r="FN24" i="66"/>
  <c r="FO24" i="66"/>
  <c r="FP24" i="66"/>
  <c r="FQ24" i="66"/>
  <c r="FR24" i="66"/>
  <c r="FS24" i="66"/>
  <c r="FT24" i="66"/>
  <c r="FU24" i="66"/>
  <c r="FV24" i="66"/>
  <c r="FW24" i="66"/>
  <c r="FX24" i="66"/>
  <c r="FY24" i="66"/>
  <c r="FZ24" i="66"/>
  <c r="GA24" i="66"/>
  <c r="GB24" i="66"/>
  <c r="GC24" i="66"/>
  <c r="GD24" i="66"/>
  <c r="GE24" i="66"/>
  <c r="GF24" i="66"/>
  <c r="GG24" i="66"/>
  <c r="GH24" i="66"/>
  <c r="GI24" i="66"/>
  <c r="GJ24" i="66"/>
  <c r="GK24" i="66"/>
  <c r="GL24" i="66"/>
  <c r="GM24" i="66"/>
  <c r="GN24" i="66"/>
  <c r="GO24" i="66"/>
  <c r="GP24" i="66"/>
  <c r="GQ24" i="66"/>
  <c r="GR24" i="66"/>
  <c r="GS24" i="66"/>
  <c r="GT24" i="66"/>
  <c r="GU24" i="66"/>
  <c r="GV24" i="66"/>
  <c r="GW24" i="66"/>
  <c r="GX24" i="66"/>
  <c r="GY24" i="66"/>
  <c r="GZ24" i="66"/>
  <c r="HA24" i="66"/>
  <c r="HB24" i="66"/>
  <c r="HC24" i="66"/>
  <c r="HD24" i="66"/>
  <c r="HE24" i="66"/>
  <c r="HF24" i="66"/>
  <c r="HG24" i="66"/>
  <c r="HH24" i="66"/>
  <c r="HI24" i="66"/>
  <c r="HJ24" i="66"/>
  <c r="HK24" i="66"/>
  <c r="HL24" i="66"/>
  <c r="HM24" i="66"/>
  <c r="HN24" i="66"/>
  <c r="HO24" i="66"/>
  <c r="HP24" i="66"/>
  <c r="HQ24" i="66"/>
  <c r="HR24" i="66"/>
  <c r="HS24" i="66"/>
  <c r="HT24" i="66"/>
  <c r="HU24" i="66"/>
  <c r="HV24" i="66"/>
  <c r="HW24" i="66"/>
  <c r="HX24" i="66"/>
  <c r="HY24" i="66"/>
  <c r="HZ24" i="66"/>
  <c r="IA24" i="66"/>
  <c r="IB24" i="66"/>
  <c r="IC24" i="66"/>
  <c r="ID24" i="66"/>
  <c r="IE24" i="66"/>
  <c r="IF24" i="66"/>
  <c r="IG24" i="66"/>
  <c r="IH24" i="66"/>
  <c r="II24" i="66"/>
  <c r="IJ24" i="66"/>
  <c r="IK24" i="66"/>
  <c r="IL24" i="66"/>
  <c r="IM24" i="66"/>
  <c r="IN24" i="66"/>
  <c r="IO24" i="66"/>
  <c r="IP24" i="66"/>
  <c r="IQ24" i="66"/>
  <c r="IR24" i="66"/>
  <c r="IS24" i="66"/>
  <c r="IT24" i="66"/>
  <c r="IU24" i="66"/>
  <c r="IV24" i="66"/>
  <c r="IW24" i="66"/>
  <c r="IX24" i="66"/>
  <c r="IY24" i="66"/>
  <c r="IZ24" i="66"/>
  <c r="JA24" i="66"/>
  <c r="JB24" i="66"/>
  <c r="JC24" i="66"/>
  <c r="JD24" i="66"/>
  <c r="JE24" i="66"/>
  <c r="JF24" i="66"/>
  <c r="JG24" i="66"/>
  <c r="JH24" i="66"/>
  <c r="JI24" i="66"/>
  <c r="JJ24" i="66"/>
  <c r="JK24" i="66"/>
  <c r="JL24" i="66"/>
  <c r="JM24" i="66"/>
  <c r="JN24" i="66"/>
  <c r="JO24" i="66"/>
  <c r="JP24" i="66"/>
  <c r="JQ24" i="66"/>
  <c r="JR24" i="66"/>
  <c r="JS24" i="66"/>
  <c r="JT24" i="66"/>
  <c r="JU24" i="66"/>
  <c r="JV24" i="66"/>
  <c r="JW24" i="66"/>
  <c r="JX24" i="66"/>
  <c r="JY24" i="66"/>
  <c r="JZ24" i="66"/>
  <c r="KA24" i="66"/>
  <c r="KB24" i="66"/>
  <c r="KC24" i="66"/>
  <c r="KD24" i="66"/>
  <c r="KE24" i="66"/>
  <c r="KF24" i="66"/>
  <c r="KG24" i="66"/>
  <c r="KH24" i="66"/>
  <c r="KI24" i="66"/>
  <c r="KJ24" i="66"/>
  <c r="KK24" i="66"/>
  <c r="KL24" i="66"/>
  <c r="KM24" i="66"/>
  <c r="KN24" i="66"/>
  <c r="KO24" i="66"/>
  <c r="KP24" i="66"/>
  <c r="KQ24" i="66"/>
  <c r="KR24" i="66"/>
  <c r="KS24" i="66"/>
  <c r="KT24" i="66"/>
  <c r="KU24" i="66"/>
  <c r="KV24" i="66"/>
  <c r="KW24" i="66"/>
  <c r="KX24" i="66"/>
  <c r="KY24" i="66"/>
  <c r="KZ24" i="66"/>
  <c r="LA24" i="66"/>
  <c r="LB24" i="66"/>
  <c r="LC24" i="66"/>
  <c r="LD24" i="66"/>
  <c r="LE24" i="66"/>
  <c r="LF24" i="66"/>
  <c r="LG24" i="66"/>
  <c r="LH24" i="66"/>
  <c r="LI24" i="66"/>
  <c r="LJ24" i="66"/>
  <c r="LK24" i="66"/>
  <c r="LL24" i="66"/>
  <c r="LM24" i="66"/>
  <c r="LN24" i="66"/>
  <c r="LO24" i="66"/>
  <c r="LP24" i="66"/>
  <c r="LQ24" i="66"/>
  <c r="LR24" i="66"/>
  <c r="LS24" i="66"/>
  <c r="LT24" i="66"/>
  <c r="LU24" i="66"/>
  <c r="LV24" i="66"/>
  <c r="LW24" i="66"/>
  <c r="LX24" i="66"/>
  <c r="LY24" i="66"/>
  <c r="LZ24" i="66"/>
  <c r="MA24" i="66"/>
  <c r="MB24" i="66"/>
  <c r="MC24" i="66"/>
  <c r="MD24" i="66"/>
  <c r="ME24" i="66"/>
  <c r="MF24" i="66"/>
  <c r="MG24" i="66"/>
  <c r="MH24" i="66"/>
  <c r="MI24" i="66"/>
  <c r="MJ24" i="66"/>
  <c r="MK24" i="66"/>
  <c r="ML24" i="66"/>
  <c r="MM24" i="66"/>
  <c r="MN24" i="66"/>
  <c r="MO24" i="66"/>
  <c r="MP24" i="66"/>
  <c r="MQ24" i="66"/>
  <c r="MR24" i="66"/>
  <c r="MS24" i="66"/>
  <c r="MT24" i="66"/>
  <c r="MU24" i="66"/>
  <c r="MV24" i="66"/>
  <c r="MW24" i="66"/>
  <c r="MX24" i="66"/>
  <c r="MY24" i="66"/>
  <c r="MZ24" i="66"/>
  <c r="NA24" i="66"/>
  <c r="NB24" i="66"/>
  <c r="NC24" i="66"/>
  <c r="ND24" i="66"/>
  <c r="NE24" i="66"/>
  <c r="NF24" i="66"/>
  <c r="NG24" i="66"/>
  <c r="NH24" i="66"/>
  <c r="NI24" i="66"/>
  <c r="NJ24" i="66"/>
  <c r="NK24" i="66"/>
  <c r="NL24" i="66"/>
  <c r="NM24" i="66"/>
  <c r="NN24" i="66"/>
  <c r="NO24" i="66"/>
  <c r="NP24" i="66"/>
  <c r="NQ24" i="66"/>
  <c r="NR24" i="66"/>
  <c r="NS24" i="66"/>
  <c r="NT24" i="66"/>
  <c r="NU24" i="66"/>
  <c r="NV24" i="66"/>
  <c r="NW24" i="66"/>
  <c r="NX24" i="66"/>
  <c r="NY24" i="66"/>
  <c r="NZ24" i="66"/>
  <c r="OA24" i="66"/>
  <c r="OB24" i="66"/>
  <c r="OC24" i="66"/>
  <c r="OD24" i="66"/>
  <c r="OE24" i="66"/>
  <c r="OF24" i="66"/>
  <c r="OG24" i="66"/>
  <c r="OH24" i="66"/>
  <c r="OI24" i="66"/>
  <c r="OJ24" i="66"/>
  <c r="OK24" i="66"/>
  <c r="OL24" i="66"/>
  <c r="G25" i="66"/>
  <c r="H25" i="66"/>
  <c r="I25" i="66"/>
  <c r="J25" i="66"/>
  <c r="K25" i="66"/>
  <c r="L25" i="66"/>
  <c r="M25" i="66"/>
  <c r="N25" i="66"/>
  <c r="O25" i="66"/>
  <c r="P25" i="66"/>
  <c r="Q25" i="66"/>
  <c r="R25" i="66"/>
  <c r="S25" i="66"/>
  <c r="T25" i="66"/>
  <c r="U25" i="66"/>
  <c r="V25" i="66"/>
  <c r="W25" i="66"/>
  <c r="X25" i="66"/>
  <c r="Y25" i="66"/>
  <c r="Z25" i="66"/>
  <c r="AA25" i="66"/>
  <c r="AB25" i="66"/>
  <c r="AC25" i="66"/>
  <c r="AD25" i="66"/>
  <c r="AE25" i="66"/>
  <c r="AF25" i="66"/>
  <c r="AG25" i="66"/>
  <c r="AH25" i="66"/>
  <c r="AI25" i="66"/>
  <c r="AJ25" i="66"/>
  <c r="AK25" i="66"/>
  <c r="AL25" i="66"/>
  <c r="AM25" i="66"/>
  <c r="AN25" i="66"/>
  <c r="AO25" i="66"/>
  <c r="AP25" i="66"/>
  <c r="AQ25" i="66"/>
  <c r="AR25" i="66"/>
  <c r="AS25" i="66"/>
  <c r="AT25" i="66"/>
  <c r="AU25" i="66"/>
  <c r="AV25" i="66"/>
  <c r="AW25" i="66"/>
  <c r="AX25" i="66"/>
  <c r="AY25" i="66"/>
  <c r="AZ25" i="66"/>
  <c r="BA25" i="66"/>
  <c r="BB25" i="66"/>
  <c r="BC25" i="66"/>
  <c r="BD25" i="66"/>
  <c r="BE25" i="66"/>
  <c r="BF25" i="66"/>
  <c r="BG25" i="66"/>
  <c r="BH25" i="66"/>
  <c r="BI25" i="66"/>
  <c r="BJ25" i="66"/>
  <c r="BK25" i="66"/>
  <c r="BL25" i="66"/>
  <c r="BM25" i="66"/>
  <c r="BN25" i="66"/>
  <c r="BO25" i="66"/>
  <c r="BP25" i="66"/>
  <c r="BQ25" i="66"/>
  <c r="BR25" i="66"/>
  <c r="BS25" i="66"/>
  <c r="BT25" i="66"/>
  <c r="BU25" i="66"/>
  <c r="BV25" i="66"/>
  <c r="BW25" i="66"/>
  <c r="BX25" i="66"/>
  <c r="BY25" i="66"/>
  <c r="BZ25" i="66"/>
  <c r="CA25" i="66"/>
  <c r="CB25" i="66"/>
  <c r="CC25" i="66"/>
  <c r="CD25" i="66"/>
  <c r="CE25" i="66"/>
  <c r="CF25" i="66"/>
  <c r="CG25" i="66"/>
  <c r="CH25" i="66"/>
  <c r="CI25" i="66"/>
  <c r="CJ25" i="66"/>
  <c r="CK25" i="66"/>
  <c r="CL25" i="66"/>
  <c r="CM25" i="66"/>
  <c r="CN25" i="66"/>
  <c r="CO25" i="66"/>
  <c r="CP25" i="66"/>
  <c r="CQ25" i="66"/>
  <c r="CR25" i="66"/>
  <c r="CS25" i="66"/>
  <c r="CT25" i="66"/>
  <c r="CU25" i="66"/>
  <c r="CV25" i="66"/>
  <c r="CW25" i="66"/>
  <c r="CX25" i="66"/>
  <c r="CY25" i="66"/>
  <c r="CZ25" i="66"/>
  <c r="DA25" i="66"/>
  <c r="DB25" i="66"/>
  <c r="DC25" i="66"/>
  <c r="DD25" i="66"/>
  <c r="DE25" i="66"/>
  <c r="DF25" i="66"/>
  <c r="DG25" i="66"/>
  <c r="DH25" i="66"/>
  <c r="DI25" i="66"/>
  <c r="DJ25" i="66"/>
  <c r="DK25" i="66"/>
  <c r="DL25" i="66"/>
  <c r="DM25" i="66"/>
  <c r="DN25" i="66"/>
  <c r="DO25" i="66"/>
  <c r="DP25" i="66"/>
  <c r="DQ25" i="66"/>
  <c r="DR25" i="66"/>
  <c r="DS25" i="66"/>
  <c r="DT25" i="66"/>
  <c r="DU25" i="66"/>
  <c r="DV25" i="66"/>
  <c r="DW25" i="66"/>
  <c r="DX25" i="66"/>
  <c r="DY25" i="66"/>
  <c r="DZ25" i="66"/>
  <c r="EA25" i="66"/>
  <c r="EB25" i="66"/>
  <c r="EC25" i="66"/>
  <c r="ED25" i="66"/>
  <c r="EE25" i="66"/>
  <c r="EF25" i="66"/>
  <c r="EG25" i="66"/>
  <c r="EH25" i="66"/>
  <c r="EI25" i="66"/>
  <c r="EJ25" i="66"/>
  <c r="EK25" i="66"/>
  <c r="EL25" i="66"/>
  <c r="EM25" i="66"/>
  <c r="EN25" i="66"/>
  <c r="EO25" i="66"/>
  <c r="EP25" i="66"/>
  <c r="EQ25" i="66"/>
  <c r="ER25" i="66"/>
  <c r="ES25" i="66"/>
  <c r="ET25" i="66"/>
  <c r="EU25" i="66"/>
  <c r="EV25" i="66"/>
  <c r="EW25" i="66"/>
  <c r="EX25" i="66"/>
  <c r="EY25" i="66"/>
  <c r="EZ25" i="66"/>
  <c r="FA25" i="66"/>
  <c r="FB25" i="66"/>
  <c r="FC25" i="66"/>
  <c r="FD25" i="66"/>
  <c r="FE25" i="66"/>
  <c r="FF25" i="66"/>
  <c r="FG25" i="66"/>
  <c r="FH25" i="66"/>
  <c r="FI25" i="66"/>
  <c r="FJ25" i="66"/>
  <c r="FK25" i="66"/>
  <c r="FL25" i="66"/>
  <c r="FM25" i="66"/>
  <c r="FN25" i="66"/>
  <c r="FO25" i="66"/>
  <c r="FP25" i="66"/>
  <c r="FQ25" i="66"/>
  <c r="FR25" i="66"/>
  <c r="FS25" i="66"/>
  <c r="FT25" i="66"/>
  <c r="FU25" i="66"/>
  <c r="FV25" i="66"/>
  <c r="FW25" i="66"/>
  <c r="FX25" i="66"/>
  <c r="FY25" i="66"/>
  <c r="FZ25" i="66"/>
  <c r="GA25" i="66"/>
  <c r="GB25" i="66"/>
  <c r="GC25" i="66"/>
  <c r="GD25" i="66"/>
  <c r="GE25" i="66"/>
  <c r="GF25" i="66"/>
  <c r="GG25" i="66"/>
  <c r="GH25" i="66"/>
  <c r="GI25" i="66"/>
  <c r="GJ25" i="66"/>
  <c r="GK25" i="66"/>
  <c r="GL25" i="66"/>
  <c r="GM25" i="66"/>
  <c r="GN25" i="66"/>
  <c r="GO25" i="66"/>
  <c r="GP25" i="66"/>
  <c r="GQ25" i="66"/>
  <c r="GR25" i="66"/>
  <c r="GS25" i="66"/>
  <c r="GT25" i="66"/>
  <c r="GU25" i="66"/>
  <c r="GV25" i="66"/>
  <c r="GW25" i="66"/>
  <c r="GX25" i="66"/>
  <c r="GY25" i="66"/>
  <c r="GZ25" i="66"/>
  <c r="HA25" i="66"/>
  <c r="HB25" i="66"/>
  <c r="HC25" i="66"/>
  <c r="HD25" i="66"/>
  <c r="HE25" i="66"/>
  <c r="HF25" i="66"/>
  <c r="HG25" i="66"/>
  <c r="HH25" i="66"/>
  <c r="HI25" i="66"/>
  <c r="HJ25" i="66"/>
  <c r="HK25" i="66"/>
  <c r="HL25" i="66"/>
  <c r="HM25" i="66"/>
  <c r="HN25" i="66"/>
  <c r="HO25" i="66"/>
  <c r="HP25" i="66"/>
  <c r="HQ25" i="66"/>
  <c r="HR25" i="66"/>
  <c r="HS25" i="66"/>
  <c r="HT25" i="66"/>
  <c r="HU25" i="66"/>
  <c r="HV25" i="66"/>
  <c r="HW25" i="66"/>
  <c r="HX25" i="66"/>
  <c r="HY25" i="66"/>
  <c r="HZ25" i="66"/>
  <c r="IA25" i="66"/>
  <c r="IB25" i="66"/>
  <c r="IC25" i="66"/>
  <c r="ID25" i="66"/>
  <c r="IE25" i="66"/>
  <c r="IF25" i="66"/>
  <c r="IG25" i="66"/>
  <c r="IH25" i="66"/>
  <c r="II25" i="66"/>
  <c r="IJ25" i="66"/>
  <c r="IK25" i="66"/>
  <c r="IL25" i="66"/>
  <c r="IM25" i="66"/>
  <c r="IN25" i="66"/>
  <c r="IO25" i="66"/>
  <c r="IP25" i="66"/>
  <c r="IQ25" i="66"/>
  <c r="IR25" i="66"/>
  <c r="IS25" i="66"/>
  <c r="IT25" i="66"/>
  <c r="IU25" i="66"/>
  <c r="IV25" i="66"/>
  <c r="IW25" i="66"/>
  <c r="IX25" i="66"/>
  <c r="IY25" i="66"/>
  <c r="IZ25" i="66"/>
  <c r="JA25" i="66"/>
  <c r="JB25" i="66"/>
  <c r="JC25" i="66"/>
  <c r="JD25" i="66"/>
  <c r="JE25" i="66"/>
  <c r="JF25" i="66"/>
  <c r="JG25" i="66"/>
  <c r="JH25" i="66"/>
  <c r="JI25" i="66"/>
  <c r="JJ25" i="66"/>
  <c r="JK25" i="66"/>
  <c r="JL25" i="66"/>
  <c r="JM25" i="66"/>
  <c r="JN25" i="66"/>
  <c r="JO25" i="66"/>
  <c r="JP25" i="66"/>
  <c r="JQ25" i="66"/>
  <c r="JR25" i="66"/>
  <c r="JS25" i="66"/>
  <c r="JT25" i="66"/>
  <c r="JU25" i="66"/>
  <c r="JV25" i="66"/>
  <c r="JW25" i="66"/>
  <c r="JX25" i="66"/>
  <c r="JY25" i="66"/>
  <c r="JZ25" i="66"/>
  <c r="KA25" i="66"/>
  <c r="KB25" i="66"/>
  <c r="KC25" i="66"/>
  <c r="KD25" i="66"/>
  <c r="KE25" i="66"/>
  <c r="KF25" i="66"/>
  <c r="KG25" i="66"/>
  <c r="KH25" i="66"/>
  <c r="KI25" i="66"/>
  <c r="KJ25" i="66"/>
  <c r="KK25" i="66"/>
  <c r="KL25" i="66"/>
  <c r="KM25" i="66"/>
  <c r="KN25" i="66"/>
  <c r="KO25" i="66"/>
  <c r="KP25" i="66"/>
  <c r="KQ25" i="66"/>
  <c r="KR25" i="66"/>
  <c r="KS25" i="66"/>
  <c r="KT25" i="66"/>
  <c r="KU25" i="66"/>
  <c r="KV25" i="66"/>
  <c r="KW25" i="66"/>
  <c r="KX25" i="66"/>
  <c r="KY25" i="66"/>
  <c r="KZ25" i="66"/>
  <c r="LA25" i="66"/>
  <c r="LB25" i="66"/>
  <c r="LC25" i="66"/>
  <c r="LD25" i="66"/>
  <c r="LE25" i="66"/>
  <c r="LF25" i="66"/>
  <c r="LG25" i="66"/>
  <c r="LH25" i="66"/>
  <c r="LI25" i="66"/>
  <c r="LJ25" i="66"/>
  <c r="LK25" i="66"/>
  <c r="LL25" i="66"/>
  <c r="LM25" i="66"/>
  <c r="LN25" i="66"/>
  <c r="LO25" i="66"/>
  <c r="LP25" i="66"/>
  <c r="LQ25" i="66"/>
  <c r="LR25" i="66"/>
  <c r="LS25" i="66"/>
  <c r="LT25" i="66"/>
  <c r="LU25" i="66"/>
  <c r="LV25" i="66"/>
  <c r="LW25" i="66"/>
  <c r="LX25" i="66"/>
  <c r="LY25" i="66"/>
  <c r="LZ25" i="66"/>
  <c r="MA25" i="66"/>
  <c r="MB25" i="66"/>
  <c r="MC25" i="66"/>
  <c r="MD25" i="66"/>
  <c r="ME25" i="66"/>
  <c r="MF25" i="66"/>
  <c r="MG25" i="66"/>
  <c r="MH25" i="66"/>
  <c r="MI25" i="66"/>
  <c r="MJ25" i="66"/>
  <c r="MK25" i="66"/>
  <c r="ML25" i="66"/>
  <c r="MM25" i="66"/>
  <c r="MN25" i="66"/>
  <c r="MO25" i="66"/>
  <c r="MP25" i="66"/>
  <c r="MQ25" i="66"/>
  <c r="MR25" i="66"/>
  <c r="MS25" i="66"/>
  <c r="MT25" i="66"/>
  <c r="MU25" i="66"/>
  <c r="MV25" i="66"/>
  <c r="MW25" i="66"/>
  <c r="MX25" i="66"/>
  <c r="MY25" i="66"/>
  <c r="MZ25" i="66"/>
  <c r="NA25" i="66"/>
  <c r="NB25" i="66"/>
  <c r="NC25" i="66"/>
  <c r="ND25" i="66"/>
  <c r="NE25" i="66"/>
  <c r="NF25" i="66"/>
  <c r="NG25" i="66"/>
  <c r="NH25" i="66"/>
  <c r="NI25" i="66"/>
  <c r="NJ25" i="66"/>
  <c r="NK25" i="66"/>
  <c r="NL25" i="66"/>
  <c r="NM25" i="66"/>
  <c r="NN25" i="66"/>
  <c r="NO25" i="66"/>
  <c r="NP25" i="66"/>
  <c r="NQ25" i="66"/>
  <c r="NR25" i="66"/>
  <c r="NS25" i="66"/>
  <c r="NT25" i="66"/>
  <c r="NU25" i="66"/>
  <c r="NV25" i="66"/>
  <c r="NW25" i="66"/>
  <c r="NX25" i="66"/>
  <c r="NY25" i="66"/>
  <c r="NZ25" i="66"/>
  <c r="OA25" i="66"/>
  <c r="OB25" i="66"/>
  <c r="OC25" i="66"/>
  <c r="OD25" i="66"/>
  <c r="OE25" i="66"/>
  <c r="OF25" i="66"/>
  <c r="OG25" i="66"/>
  <c r="OH25" i="66"/>
  <c r="OI25" i="66"/>
  <c r="OJ25" i="66"/>
  <c r="OK25" i="66"/>
  <c r="OL25" i="66"/>
  <c r="F25" i="66"/>
  <c r="F24" i="66"/>
  <c r="F23" i="66"/>
  <c r="OP23" i="66" l="1"/>
  <c r="OY17" i="66"/>
  <c r="OV17" i="66"/>
  <c r="BM52" i="66" l="1"/>
  <c r="BM74" i="66" s="1"/>
  <c r="BL52" i="66"/>
  <c r="BL74" i="66" s="1"/>
  <c r="BK52" i="66"/>
  <c r="BK74" i="66" s="1"/>
  <c r="BJ52" i="66"/>
  <c r="BJ74" i="66" s="1"/>
  <c r="BI52" i="66"/>
  <c r="BI74" i="66" s="1"/>
  <c r="BH52" i="66"/>
  <c r="BH74" i="66" s="1"/>
  <c r="BG52" i="66"/>
  <c r="BG74" i="66" s="1"/>
  <c r="BF52" i="66"/>
  <c r="BF74" i="66" s="1"/>
  <c r="BE52" i="66"/>
  <c r="BE74" i="66" s="1"/>
  <c r="BM51" i="66"/>
  <c r="BM73" i="66" s="1"/>
  <c r="BL51" i="66"/>
  <c r="BL73" i="66" s="1"/>
  <c r="BK51" i="66"/>
  <c r="BK73" i="66" s="1"/>
  <c r="BJ51" i="66"/>
  <c r="BJ73" i="66" s="1"/>
  <c r="BI51" i="66"/>
  <c r="BI73" i="66" s="1"/>
  <c r="BH51" i="66"/>
  <c r="BH73" i="66" s="1"/>
  <c r="BG51" i="66"/>
  <c r="BG73" i="66" s="1"/>
  <c r="BF51" i="66"/>
  <c r="BF73" i="66" s="1"/>
  <c r="BE51" i="66"/>
  <c r="BE73" i="66" s="1"/>
  <c r="BM50" i="66"/>
  <c r="BM72" i="66" s="1"/>
  <c r="BL50" i="66"/>
  <c r="BL72" i="66" s="1"/>
  <c r="BK50" i="66"/>
  <c r="BK72" i="66" s="1"/>
  <c r="BJ50" i="66"/>
  <c r="BJ72" i="66" s="1"/>
  <c r="BI50" i="66"/>
  <c r="BI72" i="66" s="1"/>
  <c r="BH50" i="66"/>
  <c r="BH72" i="66" s="1"/>
  <c r="BG50" i="66"/>
  <c r="BG72" i="66" s="1"/>
  <c r="BF50" i="66"/>
  <c r="BF72" i="66" s="1"/>
  <c r="BE50" i="66"/>
  <c r="BE72" i="66" s="1"/>
  <c r="BM49" i="66"/>
  <c r="BM71" i="66" s="1"/>
  <c r="BL49" i="66"/>
  <c r="BL71" i="66" s="1"/>
  <c r="BK49" i="66"/>
  <c r="BK71" i="66" s="1"/>
  <c r="BJ49" i="66"/>
  <c r="BJ71" i="66" s="1"/>
  <c r="BI49" i="66"/>
  <c r="BI71" i="66" s="1"/>
  <c r="BH49" i="66"/>
  <c r="BH71" i="66" s="1"/>
  <c r="BG49" i="66"/>
  <c r="BG71" i="66" s="1"/>
  <c r="BF49" i="66"/>
  <c r="BF71" i="66" s="1"/>
  <c r="BE49" i="66"/>
  <c r="BE71" i="66" s="1"/>
  <c r="BM48" i="66"/>
  <c r="BM70" i="66" s="1"/>
  <c r="BL48" i="66"/>
  <c r="BL70" i="66" s="1"/>
  <c r="BK48" i="66"/>
  <c r="BK70" i="66" s="1"/>
  <c r="BJ48" i="66"/>
  <c r="BJ70" i="66" s="1"/>
  <c r="BI48" i="66"/>
  <c r="BI70" i="66" s="1"/>
  <c r="BH48" i="66"/>
  <c r="BH70" i="66" s="1"/>
  <c r="BG48" i="66"/>
  <c r="BG70" i="66" s="1"/>
  <c r="BF48" i="66"/>
  <c r="BF70" i="66" s="1"/>
  <c r="BE48" i="66"/>
  <c r="BE70" i="66" s="1"/>
  <c r="BM47" i="66"/>
  <c r="BM69" i="66" s="1"/>
  <c r="BL47" i="66"/>
  <c r="BL69" i="66" s="1"/>
  <c r="BK47" i="66"/>
  <c r="BK69" i="66" s="1"/>
  <c r="BJ47" i="66"/>
  <c r="BJ69" i="66" s="1"/>
  <c r="BI47" i="66"/>
  <c r="BI69" i="66" s="1"/>
  <c r="BH47" i="66"/>
  <c r="BH69" i="66" s="1"/>
  <c r="BG47" i="66"/>
  <c r="BG69" i="66" s="1"/>
  <c r="BF47" i="66"/>
  <c r="BF69" i="66" s="1"/>
  <c r="BE47" i="66"/>
  <c r="BE69" i="66" s="1"/>
  <c r="BM46" i="66"/>
  <c r="BM68" i="66" s="1"/>
  <c r="BL46" i="66"/>
  <c r="BL68" i="66" s="1"/>
  <c r="BK46" i="66"/>
  <c r="BK68" i="66" s="1"/>
  <c r="BJ46" i="66"/>
  <c r="BJ68" i="66" s="1"/>
  <c r="BI46" i="66"/>
  <c r="BI68" i="66" s="1"/>
  <c r="BH46" i="66"/>
  <c r="BH68" i="66" s="1"/>
  <c r="BG46" i="66"/>
  <c r="BG68" i="66" s="1"/>
  <c r="BF46" i="66"/>
  <c r="BF68" i="66" s="1"/>
  <c r="BE46" i="66"/>
  <c r="BE68" i="66" s="1"/>
  <c r="BM45" i="66"/>
  <c r="BM67" i="66" s="1"/>
  <c r="BL45" i="66"/>
  <c r="BL67" i="66" s="1"/>
  <c r="BK45" i="66"/>
  <c r="BK67" i="66" s="1"/>
  <c r="BJ45" i="66"/>
  <c r="BJ67" i="66" s="1"/>
  <c r="BI45" i="66"/>
  <c r="BI67" i="66" s="1"/>
  <c r="BH45" i="66"/>
  <c r="BH67" i="66" s="1"/>
  <c r="BG45" i="66"/>
  <c r="BG67" i="66" s="1"/>
  <c r="BF45" i="66"/>
  <c r="BF67" i="66" s="1"/>
  <c r="BE45" i="66"/>
  <c r="BE67" i="66" s="1"/>
  <c r="BM44" i="66"/>
  <c r="BM66" i="66" s="1"/>
  <c r="BL44" i="66"/>
  <c r="BL66" i="66" s="1"/>
  <c r="BK44" i="66"/>
  <c r="BK66" i="66" s="1"/>
  <c r="BJ44" i="66"/>
  <c r="BJ66" i="66" s="1"/>
  <c r="BI44" i="66"/>
  <c r="BI66" i="66" s="1"/>
  <c r="BH44" i="66"/>
  <c r="BH66" i="66" s="1"/>
  <c r="BG44" i="66"/>
  <c r="BG66" i="66" s="1"/>
  <c r="BF44" i="66"/>
  <c r="BF66" i="66" s="1"/>
  <c r="BE44" i="66"/>
  <c r="BE66" i="66" s="1"/>
  <c r="BM43" i="66"/>
  <c r="BM65" i="66" s="1"/>
  <c r="BL43" i="66"/>
  <c r="BL65" i="66" s="1"/>
  <c r="BK43" i="66"/>
  <c r="BK65" i="66" s="1"/>
  <c r="BJ43" i="66"/>
  <c r="BJ65" i="66" s="1"/>
  <c r="BI43" i="66"/>
  <c r="BI65" i="66" s="1"/>
  <c r="BH43" i="66"/>
  <c r="BH65" i="66" s="1"/>
  <c r="BG43" i="66"/>
  <c r="BG65" i="66" s="1"/>
  <c r="BF43" i="66"/>
  <c r="BF65" i="66" s="1"/>
  <c r="BE43" i="66"/>
  <c r="BE65" i="66" s="1"/>
  <c r="NS39" i="66"/>
  <c r="MP39" i="66"/>
  <c r="LL39" i="66"/>
  <c r="KI39" i="66"/>
  <c r="JE39" i="66"/>
  <c r="IA39" i="66"/>
  <c r="GX39" i="66"/>
  <c r="FT39" i="66"/>
  <c r="EQ39" i="66"/>
  <c r="DN39" i="66"/>
  <c r="CH39" i="66"/>
  <c r="BF39" i="66"/>
  <c r="AA39" i="66"/>
  <c r="AL22" i="66" s="1"/>
  <c r="AM22" i="66" s="1"/>
  <c r="AN22" i="66" s="1"/>
  <c r="AO22" i="66" s="1"/>
  <c r="AP22" i="66" s="1"/>
  <c r="AQ22" i="66" s="1"/>
  <c r="AR22" i="66" s="1"/>
  <c r="AS22" i="66" s="1"/>
  <c r="AT22" i="66" s="1"/>
  <c r="AU22" i="66" s="1"/>
  <c r="AV22" i="66" s="1"/>
  <c r="AW22" i="66" s="1"/>
  <c r="AX22" i="66" s="1"/>
  <c r="AY22" i="66" s="1"/>
  <c r="AZ22" i="66" s="1"/>
  <c r="BA22" i="66" s="1"/>
  <c r="BB22" i="66" s="1"/>
  <c r="BC22" i="66" s="1"/>
  <c r="BD22" i="66" s="1"/>
  <c r="BE22" i="66" s="1"/>
  <c r="BF22" i="66" s="1"/>
  <c r="BG22" i="66" s="1"/>
  <c r="BH22" i="66" s="1"/>
  <c r="BI22" i="66" s="1"/>
  <c r="BJ22" i="66" s="1"/>
  <c r="BK22" i="66" s="1"/>
  <c r="BL22" i="66" s="1"/>
  <c r="BM22" i="66" s="1"/>
  <c r="BN22" i="66" s="1"/>
  <c r="BO22" i="66" s="1"/>
  <c r="B39" i="66"/>
  <c r="OL35" i="66"/>
  <c r="OK35" i="66"/>
  <c r="OJ35" i="66"/>
  <c r="OI35" i="66"/>
  <c r="OH35" i="66"/>
  <c r="OG35" i="66"/>
  <c r="OF35" i="66"/>
  <c r="OE35" i="66"/>
  <c r="OD35" i="66"/>
  <c r="OC35" i="66"/>
  <c r="OB35" i="66"/>
  <c r="OA35" i="66"/>
  <c r="NZ35" i="66"/>
  <c r="NY35" i="66"/>
  <c r="NX35" i="66"/>
  <c r="NW35" i="66"/>
  <c r="NV35" i="66"/>
  <c r="NU35" i="66"/>
  <c r="NT35" i="66"/>
  <c r="NS35" i="66"/>
  <c r="NR35" i="66"/>
  <c r="NQ35" i="66"/>
  <c r="NP35" i="66"/>
  <c r="NO35" i="66"/>
  <c r="NN35" i="66"/>
  <c r="NM35" i="66"/>
  <c r="NL35" i="66"/>
  <c r="NK35" i="66"/>
  <c r="NJ35" i="66"/>
  <c r="NI35" i="66"/>
  <c r="NH35" i="66"/>
  <c r="NG35" i="66"/>
  <c r="NF35" i="66"/>
  <c r="NE35" i="66"/>
  <c r="NC35" i="66"/>
  <c r="NB35" i="66"/>
  <c r="NA35" i="66"/>
  <c r="MZ35" i="66"/>
  <c r="MY35" i="66"/>
  <c r="MX35" i="66"/>
  <c r="MW35" i="66"/>
  <c r="MV35" i="66"/>
  <c r="MU35" i="66"/>
  <c r="MT35" i="66"/>
  <c r="MS35" i="66"/>
  <c r="MR35" i="66"/>
  <c r="MQ35" i="66"/>
  <c r="MP35" i="66"/>
  <c r="MO35" i="66"/>
  <c r="MN35" i="66"/>
  <c r="MM35" i="66"/>
  <c r="ML35" i="66"/>
  <c r="MK35" i="66"/>
  <c r="MJ35" i="66"/>
  <c r="MI35" i="66"/>
  <c r="MH35" i="66"/>
  <c r="MG35" i="66"/>
  <c r="MF35" i="66"/>
  <c r="ME35" i="66"/>
  <c r="MD35" i="66"/>
  <c r="MC35" i="66"/>
  <c r="MB35" i="66"/>
  <c r="MA35" i="66"/>
  <c r="LZ35" i="66"/>
  <c r="LY35" i="66"/>
  <c r="LX35" i="66"/>
  <c r="LW35" i="66"/>
  <c r="LV35" i="66"/>
  <c r="LU35" i="66"/>
  <c r="LT35" i="66"/>
  <c r="LS35" i="66"/>
  <c r="LR35" i="66"/>
  <c r="LQ35" i="66"/>
  <c r="LP35" i="66"/>
  <c r="LO35" i="66"/>
  <c r="LN35" i="66"/>
  <c r="LM35" i="66"/>
  <c r="LL35" i="66"/>
  <c r="LK35" i="66"/>
  <c r="LJ35" i="66"/>
  <c r="LI35" i="66"/>
  <c r="LH35" i="66"/>
  <c r="LG35" i="66"/>
  <c r="LF35" i="66"/>
  <c r="LE35" i="66"/>
  <c r="LD35" i="66"/>
  <c r="LC35" i="66"/>
  <c r="LB35" i="66"/>
  <c r="LA35" i="66"/>
  <c r="KZ35" i="66"/>
  <c r="KY35" i="66"/>
  <c r="KX35" i="66"/>
  <c r="KW35" i="66"/>
  <c r="KV35" i="66"/>
  <c r="KU35" i="66"/>
  <c r="KT35" i="66"/>
  <c r="KS35" i="66"/>
  <c r="KR35" i="66"/>
  <c r="KQ35" i="66"/>
  <c r="KP35" i="66"/>
  <c r="KO35" i="66"/>
  <c r="KN35" i="66"/>
  <c r="KM35" i="66"/>
  <c r="KL35" i="66"/>
  <c r="KK35" i="66"/>
  <c r="KJ35" i="66"/>
  <c r="KI35" i="66"/>
  <c r="KH35" i="66"/>
  <c r="KG35" i="66"/>
  <c r="KF35" i="66"/>
  <c r="KE35" i="66"/>
  <c r="KD35" i="66"/>
  <c r="KC35" i="66"/>
  <c r="KB35" i="66"/>
  <c r="KA35" i="66"/>
  <c r="JZ35" i="66"/>
  <c r="JY35" i="66"/>
  <c r="JX35" i="66"/>
  <c r="JW35" i="66"/>
  <c r="JV35" i="66"/>
  <c r="JU35" i="66"/>
  <c r="JT35" i="66"/>
  <c r="JS35" i="66"/>
  <c r="JR35" i="66"/>
  <c r="JQ35" i="66"/>
  <c r="JP35" i="66"/>
  <c r="JO35" i="66"/>
  <c r="JN35" i="66"/>
  <c r="JM35" i="66"/>
  <c r="JL35" i="66"/>
  <c r="JK35" i="66"/>
  <c r="JJ35" i="66"/>
  <c r="JI35" i="66"/>
  <c r="JH35" i="66"/>
  <c r="JG35" i="66"/>
  <c r="JF35" i="66"/>
  <c r="JE35" i="66"/>
  <c r="JD35" i="66"/>
  <c r="JC35" i="66"/>
  <c r="JB35" i="66"/>
  <c r="JA35" i="66"/>
  <c r="IZ35" i="66"/>
  <c r="IY35" i="66"/>
  <c r="IX35" i="66"/>
  <c r="IW35" i="66"/>
  <c r="IV35" i="66"/>
  <c r="IU35" i="66"/>
  <c r="IT35" i="66"/>
  <c r="IS35" i="66"/>
  <c r="IR35" i="66"/>
  <c r="IQ35" i="66"/>
  <c r="IP35" i="66"/>
  <c r="IO35" i="66"/>
  <c r="IN35" i="66"/>
  <c r="IM35" i="66"/>
  <c r="IL35" i="66"/>
  <c r="IK35" i="66"/>
  <c r="IJ35" i="66"/>
  <c r="II35" i="66"/>
  <c r="IH35" i="66"/>
  <c r="IG35" i="66"/>
  <c r="IF35" i="66"/>
  <c r="IE35" i="66"/>
  <c r="ID35" i="66"/>
  <c r="IC35" i="66"/>
  <c r="IB35" i="66"/>
  <c r="IA35" i="66"/>
  <c r="HZ35" i="66"/>
  <c r="HY35" i="66"/>
  <c r="HX35" i="66"/>
  <c r="HW35" i="66"/>
  <c r="HV35" i="66"/>
  <c r="HU35" i="66"/>
  <c r="HT35" i="66"/>
  <c r="HS35" i="66"/>
  <c r="HR35" i="66"/>
  <c r="HQ35" i="66"/>
  <c r="HP35" i="66"/>
  <c r="HO35" i="66"/>
  <c r="HN35" i="66"/>
  <c r="HM35" i="66"/>
  <c r="HL35" i="66"/>
  <c r="HK35" i="66"/>
  <c r="HJ35" i="66"/>
  <c r="HI35" i="66"/>
  <c r="HH35" i="66"/>
  <c r="HG35" i="66"/>
  <c r="HF35" i="66"/>
  <c r="HE35" i="66"/>
  <c r="HD35" i="66"/>
  <c r="HC35" i="66"/>
  <c r="HB35" i="66"/>
  <c r="HA35" i="66"/>
  <c r="GZ35" i="66"/>
  <c r="GY35" i="66"/>
  <c r="GX35" i="66"/>
  <c r="GW35" i="66"/>
  <c r="GV35" i="66"/>
  <c r="GU35" i="66"/>
  <c r="GT35" i="66"/>
  <c r="GS35" i="66"/>
  <c r="GR35" i="66"/>
  <c r="GQ35" i="66"/>
  <c r="GP35" i="66"/>
  <c r="GO35" i="66"/>
  <c r="GN35" i="66"/>
  <c r="GM35" i="66"/>
  <c r="GL35" i="66"/>
  <c r="GK35" i="66"/>
  <c r="GJ35" i="66"/>
  <c r="GI35" i="66"/>
  <c r="GH35" i="66"/>
  <c r="GG35" i="66"/>
  <c r="GF35" i="66"/>
  <c r="GE35" i="66"/>
  <c r="GD35" i="66"/>
  <c r="GC35" i="66"/>
  <c r="GB35" i="66"/>
  <c r="GA35" i="66"/>
  <c r="FZ35" i="66"/>
  <c r="FY35" i="66"/>
  <c r="FX35" i="66"/>
  <c r="FW35" i="66"/>
  <c r="FV35" i="66"/>
  <c r="FU35" i="66"/>
  <c r="FT35" i="66"/>
  <c r="FS35" i="66"/>
  <c r="FR35" i="66"/>
  <c r="FQ35" i="66"/>
  <c r="FP35" i="66"/>
  <c r="FO35" i="66"/>
  <c r="FN35" i="66"/>
  <c r="FM35" i="66"/>
  <c r="FL35" i="66"/>
  <c r="FK35" i="66"/>
  <c r="FJ35" i="66"/>
  <c r="FI35" i="66"/>
  <c r="FH35" i="66"/>
  <c r="FG35" i="66"/>
  <c r="FF35" i="66"/>
  <c r="FE35" i="66"/>
  <c r="FD35" i="66"/>
  <c r="FC35" i="66"/>
  <c r="FB35" i="66"/>
  <c r="FA35" i="66"/>
  <c r="EZ35" i="66"/>
  <c r="EY35" i="66"/>
  <c r="EX35" i="66"/>
  <c r="EW35" i="66"/>
  <c r="EV35" i="66"/>
  <c r="EU35" i="66"/>
  <c r="ET35" i="66"/>
  <c r="ES35" i="66"/>
  <c r="ER35" i="66"/>
  <c r="EQ35" i="66"/>
  <c r="EP35" i="66"/>
  <c r="EO35" i="66"/>
  <c r="EN35" i="66"/>
  <c r="EM35" i="66"/>
  <c r="EL35" i="66"/>
  <c r="EK35" i="66"/>
  <c r="EJ35" i="66"/>
  <c r="EI35" i="66"/>
  <c r="EH35" i="66"/>
  <c r="EG35" i="66"/>
  <c r="EF35" i="66"/>
  <c r="EE35" i="66"/>
  <c r="ED35" i="66"/>
  <c r="EC35" i="66"/>
  <c r="EB35" i="66"/>
  <c r="EA35" i="66"/>
  <c r="DZ35" i="66"/>
  <c r="DY35" i="66"/>
  <c r="DX35" i="66"/>
  <c r="DW35" i="66"/>
  <c r="DV35" i="66"/>
  <c r="DU35" i="66"/>
  <c r="DT35" i="66"/>
  <c r="DS35" i="66"/>
  <c r="DR35" i="66"/>
  <c r="DQ35" i="66"/>
  <c r="DP35" i="66"/>
  <c r="DO35" i="66"/>
  <c r="DN35" i="66"/>
  <c r="DM35" i="66"/>
  <c r="DL35" i="66"/>
  <c r="DK35" i="66"/>
  <c r="DJ35" i="66"/>
  <c r="DI35" i="66"/>
  <c r="DH35" i="66"/>
  <c r="DG35" i="66"/>
  <c r="DF35" i="66"/>
  <c r="DE35" i="66"/>
  <c r="DD35" i="66"/>
  <c r="DC35" i="66"/>
  <c r="DB35" i="66"/>
  <c r="DA35" i="66"/>
  <c r="CZ35" i="66"/>
  <c r="CY35" i="66"/>
  <c r="CX35" i="66"/>
  <c r="CW35" i="66"/>
  <c r="CV35" i="66"/>
  <c r="CU35" i="66"/>
  <c r="CT35" i="66"/>
  <c r="CS35" i="66"/>
  <c r="CR35" i="66"/>
  <c r="CQ35" i="66"/>
  <c r="CP35" i="66"/>
  <c r="CO35" i="66"/>
  <c r="CN35" i="66"/>
  <c r="CM35" i="66"/>
  <c r="CL35" i="66"/>
  <c r="CK35" i="66"/>
  <c r="CJ35" i="66"/>
  <c r="CI35" i="66"/>
  <c r="CH35" i="66"/>
  <c r="CG35" i="66"/>
  <c r="CF35" i="66"/>
  <c r="CE35" i="66"/>
  <c r="CD35" i="66"/>
  <c r="CC35" i="66"/>
  <c r="CB35" i="66"/>
  <c r="CA35" i="66"/>
  <c r="BZ35" i="66"/>
  <c r="BY35" i="66"/>
  <c r="BX35" i="66"/>
  <c r="BW35" i="66"/>
  <c r="BV35" i="66"/>
  <c r="BU35" i="66"/>
  <c r="BT35" i="66"/>
  <c r="BS35" i="66"/>
  <c r="BR35" i="66"/>
  <c r="BQ35" i="66"/>
  <c r="BP35" i="66"/>
  <c r="BO35" i="66"/>
  <c r="BN35" i="66"/>
  <c r="BM35" i="66"/>
  <c r="BL35" i="66"/>
  <c r="BK35" i="66"/>
  <c r="BJ35" i="66"/>
  <c r="BI35" i="66"/>
  <c r="BH35" i="66"/>
  <c r="BG35" i="66"/>
  <c r="BF35" i="66"/>
  <c r="BE35" i="66"/>
  <c r="BD35" i="66"/>
  <c r="BC35" i="66"/>
  <c r="BB35" i="66"/>
  <c r="BA35" i="66"/>
  <c r="AZ35" i="66"/>
  <c r="AY35" i="66"/>
  <c r="AX35" i="66"/>
  <c r="AW35" i="66"/>
  <c r="AV35" i="66"/>
  <c r="AU35" i="66"/>
  <c r="AT35" i="66"/>
  <c r="AS35" i="66"/>
  <c r="AR35" i="66"/>
  <c r="AQ35" i="66"/>
  <c r="AP35" i="66"/>
  <c r="AO35" i="66"/>
  <c r="AN35" i="66"/>
  <c r="AM35" i="66"/>
  <c r="AL35" i="66"/>
  <c r="AK35" i="66"/>
  <c r="AJ35" i="66"/>
  <c r="AI35" i="66"/>
  <c r="AH35" i="66"/>
  <c r="AG35" i="66"/>
  <c r="AF35" i="66"/>
  <c r="AE35" i="66"/>
  <c r="AD35" i="66"/>
  <c r="AC35" i="66"/>
  <c r="AB35" i="66"/>
  <c r="AA35" i="66"/>
  <c r="Z35" i="66"/>
  <c r="Y35" i="66"/>
  <c r="X35" i="66"/>
  <c r="W35" i="66"/>
  <c r="V35" i="66"/>
  <c r="U35" i="66"/>
  <c r="T35" i="66"/>
  <c r="S35" i="66"/>
  <c r="R35" i="66"/>
  <c r="Q35" i="66"/>
  <c r="P35" i="66"/>
  <c r="O35" i="66"/>
  <c r="N35" i="66"/>
  <c r="M35" i="66"/>
  <c r="L35" i="66"/>
  <c r="K35" i="66"/>
  <c r="J35" i="66"/>
  <c r="I35" i="66"/>
  <c r="H35" i="66"/>
  <c r="G35" i="66"/>
  <c r="F35" i="66"/>
  <c r="OL34" i="66"/>
  <c r="OK34" i="66"/>
  <c r="OJ34" i="66"/>
  <c r="OI34" i="66"/>
  <c r="OH34" i="66"/>
  <c r="OG34" i="66"/>
  <c r="OF34" i="66"/>
  <c r="OE34" i="66"/>
  <c r="OD34" i="66"/>
  <c r="OC34" i="66"/>
  <c r="OB34" i="66"/>
  <c r="OA34" i="66"/>
  <c r="NZ34" i="66"/>
  <c r="NY34" i="66"/>
  <c r="NX34" i="66"/>
  <c r="NW34" i="66"/>
  <c r="NV34" i="66"/>
  <c r="NU34" i="66"/>
  <c r="NT34" i="66"/>
  <c r="NS34" i="66"/>
  <c r="NR34" i="66"/>
  <c r="NQ34" i="66"/>
  <c r="NP34" i="66"/>
  <c r="NO34" i="66"/>
  <c r="NN34" i="66"/>
  <c r="NM34" i="66"/>
  <c r="NL34" i="66"/>
  <c r="NK34" i="66"/>
  <c r="NJ34" i="66"/>
  <c r="NI34" i="66"/>
  <c r="NH34" i="66"/>
  <c r="NG34" i="66"/>
  <c r="NF34" i="66"/>
  <c r="NE34" i="66"/>
  <c r="NC34" i="66"/>
  <c r="NB34" i="66"/>
  <c r="NA34" i="66"/>
  <c r="MZ34" i="66"/>
  <c r="MY34" i="66"/>
  <c r="MX34" i="66"/>
  <c r="MW34" i="66"/>
  <c r="MV34" i="66"/>
  <c r="MU34" i="66"/>
  <c r="MT34" i="66"/>
  <c r="MS34" i="66"/>
  <c r="MR34" i="66"/>
  <c r="MQ34" i="66"/>
  <c r="MP34" i="66"/>
  <c r="MO34" i="66"/>
  <c r="MN34" i="66"/>
  <c r="MM34" i="66"/>
  <c r="ML34" i="66"/>
  <c r="MK34" i="66"/>
  <c r="MJ34" i="66"/>
  <c r="MI34" i="66"/>
  <c r="MH34" i="66"/>
  <c r="MG34" i="66"/>
  <c r="MF34" i="66"/>
  <c r="ME34" i="66"/>
  <c r="MD34" i="66"/>
  <c r="MC34" i="66"/>
  <c r="MB34" i="66"/>
  <c r="MA34" i="66"/>
  <c r="LZ34" i="66"/>
  <c r="LY34" i="66"/>
  <c r="LX34" i="66"/>
  <c r="LW34" i="66"/>
  <c r="LV34" i="66"/>
  <c r="LU34" i="66"/>
  <c r="LT34" i="66"/>
  <c r="LS34" i="66"/>
  <c r="LR34" i="66"/>
  <c r="LQ34" i="66"/>
  <c r="LP34" i="66"/>
  <c r="LO34" i="66"/>
  <c r="LN34" i="66"/>
  <c r="LM34" i="66"/>
  <c r="LL34" i="66"/>
  <c r="LK34" i="66"/>
  <c r="LJ34" i="66"/>
  <c r="LI34" i="66"/>
  <c r="LH34" i="66"/>
  <c r="LG34" i="66"/>
  <c r="LF34" i="66"/>
  <c r="LE34" i="66"/>
  <c r="LD34" i="66"/>
  <c r="LC34" i="66"/>
  <c r="LB34" i="66"/>
  <c r="LA34" i="66"/>
  <c r="KZ34" i="66"/>
  <c r="KY34" i="66"/>
  <c r="KX34" i="66"/>
  <c r="KW34" i="66"/>
  <c r="KV34" i="66"/>
  <c r="KU34" i="66"/>
  <c r="KT34" i="66"/>
  <c r="KS34" i="66"/>
  <c r="KR34" i="66"/>
  <c r="KQ34" i="66"/>
  <c r="KP34" i="66"/>
  <c r="KO34" i="66"/>
  <c r="KN34" i="66"/>
  <c r="KM34" i="66"/>
  <c r="KL34" i="66"/>
  <c r="KK34" i="66"/>
  <c r="KJ34" i="66"/>
  <c r="KI34" i="66"/>
  <c r="KH34" i="66"/>
  <c r="KG34" i="66"/>
  <c r="KF34" i="66"/>
  <c r="KE34" i="66"/>
  <c r="KD34" i="66"/>
  <c r="KC34" i="66"/>
  <c r="KB34" i="66"/>
  <c r="KA34" i="66"/>
  <c r="JZ34" i="66"/>
  <c r="JY34" i="66"/>
  <c r="JX34" i="66"/>
  <c r="JW34" i="66"/>
  <c r="JV34" i="66"/>
  <c r="JU34" i="66"/>
  <c r="JT34" i="66"/>
  <c r="JS34" i="66"/>
  <c r="JR34" i="66"/>
  <c r="JQ34" i="66"/>
  <c r="JP34" i="66"/>
  <c r="JO34" i="66"/>
  <c r="JN34" i="66"/>
  <c r="JM34" i="66"/>
  <c r="JL34" i="66"/>
  <c r="JK34" i="66"/>
  <c r="JJ34" i="66"/>
  <c r="JI34" i="66"/>
  <c r="JH34" i="66"/>
  <c r="JG34" i="66"/>
  <c r="JF34" i="66"/>
  <c r="JE34" i="66"/>
  <c r="JD34" i="66"/>
  <c r="JC34" i="66"/>
  <c r="JB34" i="66"/>
  <c r="JA34" i="66"/>
  <c r="IZ34" i="66"/>
  <c r="IY34" i="66"/>
  <c r="IX34" i="66"/>
  <c r="IW34" i="66"/>
  <c r="IV34" i="66"/>
  <c r="IU34" i="66"/>
  <c r="IT34" i="66"/>
  <c r="IS34" i="66"/>
  <c r="IR34" i="66"/>
  <c r="IQ34" i="66"/>
  <c r="IP34" i="66"/>
  <c r="IO34" i="66"/>
  <c r="IN34" i="66"/>
  <c r="IM34" i="66"/>
  <c r="IL34" i="66"/>
  <c r="IK34" i="66"/>
  <c r="IJ34" i="66"/>
  <c r="II34" i="66"/>
  <c r="IH34" i="66"/>
  <c r="IG34" i="66"/>
  <c r="IF34" i="66"/>
  <c r="IE34" i="66"/>
  <c r="ID34" i="66"/>
  <c r="IC34" i="66"/>
  <c r="IB34" i="66"/>
  <c r="IA34" i="66"/>
  <c r="HZ34" i="66"/>
  <c r="HY34" i="66"/>
  <c r="HX34" i="66"/>
  <c r="HW34" i="66"/>
  <c r="HV34" i="66"/>
  <c r="HU34" i="66"/>
  <c r="HT34" i="66"/>
  <c r="HS34" i="66"/>
  <c r="HR34" i="66"/>
  <c r="HQ34" i="66"/>
  <c r="HP34" i="66"/>
  <c r="HO34" i="66"/>
  <c r="HN34" i="66"/>
  <c r="HM34" i="66"/>
  <c r="HL34" i="66"/>
  <c r="HK34" i="66"/>
  <c r="HJ34" i="66"/>
  <c r="HI34" i="66"/>
  <c r="HH34" i="66"/>
  <c r="HG34" i="66"/>
  <c r="HF34" i="66"/>
  <c r="HE34" i="66"/>
  <c r="HD34" i="66"/>
  <c r="HC34" i="66"/>
  <c r="HB34" i="66"/>
  <c r="HA34" i="66"/>
  <c r="GZ34" i="66"/>
  <c r="GY34" i="66"/>
  <c r="GX34" i="66"/>
  <c r="GW34" i="66"/>
  <c r="GV34" i="66"/>
  <c r="GU34" i="66"/>
  <c r="GT34" i="66"/>
  <c r="GS34" i="66"/>
  <c r="GR34" i="66"/>
  <c r="GQ34" i="66"/>
  <c r="GP34" i="66"/>
  <c r="GO34" i="66"/>
  <c r="GN34" i="66"/>
  <c r="GM34" i="66"/>
  <c r="GL34" i="66"/>
  <c r="GK34" i="66"/>
  <c r="GJ34" i="66"/>
  <c r="GI34" i="66"/>
  <c r="GH34" i="66"/>
  <c r="GG34" i="66"/>
  <c r="GF34" i="66"/>
  <c r="GE34" i="66"/>
  <c r="GD34" i="66"/>
  <c r="GC34" i="66"/>
  <c r="GB34" i="66"/>
  <c r="GA34" i="66"/>
  <c r="FZ34" i="66"/>
  <c r="FY34" i="66"/>
  <c r="FX34" i="66"/>
  <c r="FW34" i="66"/>
  <c r="FV34" i="66"/>
  <c r="FU34" i="66"/>
  <c r="FT34" i="66"/>
  <c r="FS34" i="66"/>
  <c r="FR34" i="66"/>
  <c r="FQ34" i="66"/>
  <c r="FP34" i="66"/>
  <c r="FO34" i="66"/>
  <c r="FN34" i="66"/>
  <c r="FM34" i="66"/>
  <c r="FL34" i="66"/>
  <c r="FK34" i="66"/>
  <c r="FJ34" i="66"/>
  <c r="FI34" i="66"/>
  <c r="FH34" i="66"/>
  <c r="FG34" i="66"/>
  <c r="FF34" i="66"/>
  <c r="FE34" i="66"/>
  <c r="FD34" i="66"/>
  <c r="FC34" i="66"/>
  <c r="FB34" i="66"/>
  <c r="FA34" i="66"/>
  <c r="EZ34" i="66"/>
  <c r="EY34" i="66"/>
  <c r="EX34" i="66"/>
  <c r="EW34" i="66"/>
  <c r="EV34" i="66"/>
  <c r="EU34" i="66"/>
  <c r="ET34" i="66"/>
  <c r="ES34" i="66"/>
  <c r="ER34" i="66"/>
  <c r="EQ34" i="66"/>
  <c r="EP34" i="66"/>
  <c r="EO34" i="66"/>
  <c r="EN34" i="66"/>
  <c r="EM34" i="66"/>
  <c r="EL34" i="66"/>
  <c r="EK34" i="66"/>
  <c r="EJ34" i="66"/>
  <c r="EI34" i="66"/>
  <c r="EH34" i="66"/>
  <c r="EG34" i="66"/>
  <c r="EF34" i="66"/>
  <c r="EE34" i="66"/>
  <c r="ED34" i="66"/>
  <c r="EC34" i="66"/>
  <c r="EB34" i="66"/>
  <c r="EA34" i="66"/>
  <c r="DZ34" i="66"/>
  <c r="DY34" i="66"/>
  <c r="DX34" i="66"/>
  <c r="DW34" i="66"/>
  <c r="DV34" i="66"/>
  <c r="DU34" i="66"/>
  <c r="DT34" i="66"/>
  <c r="DS34" i="66"/>
  <c r="DR34" i="66"/>
  <c r="DQ34" i="66"/>
  <c r="DP34" i="66"/>
  <c r="DO34" i="66"/>
  <c r="DN34" i="66"/>
  <c r="DM34" i="66"/>
  <c r="DL34" i="66"/>
  <c r="DK34" i="66"/>
  <c r="DJ34" i="66"/>
  <c r="DI34" i="66"/>
  <c r="DH34" i="66"/>
  <c r="DG34" i="66"/>
  <c r="DF34" i="66"/>
  <c r="DE34" i="66"/>
  <c r="DD34" i="66"/>
  <c r="DC34" i="66"/>
  <c r="DB34" i="66"/>
  <c r="DA34" i="66"/>
  <c r="CZ34" i="66"/>
  <c r="CY34" i="66"/>
  <c r="CX34" i="66"/>
  <c r="CW34" i="66"/>
  <c r="CV34" i="66"/>
  <c r="CU34" i="66"/>
  <c r="CT34" i="66"/>
  <c r="CS34" i="66"/>
  <c r="CR34" i="66"/>
  <c r="CQ34" i="66"/>
  <c r="CP34" i="66"/>
  <c r="CO34" i="66"/>
  <c r="CN34" i="66"/>
  <c r="CM34" i="66"/>
  <c r="CL34" i="66"/>
  <c r="CK34" i="66"/>
  <c r="CJ34" i="66"/>
  <c r="CI34" i="66"/>
  <c r="CH34" i="66"/>
  <c r="CG34" i="66"/>
  <c r="CF34" i="66"/>
  <c r="CE34" i="66"/>
  <c r="CD34" i="66"/>
  <c r="CC34" i="66"/>
  <c r="CB34" i="66"/>
  <c r="CA34" i="66"/>
  <c r="BZ34" i="66"/>
  <c r="BY34" i="66"/>
  <c r="BX34" i="66"/>
  <c r="BW34" i="66"/>
  <c r="BV34" i="66"/>
  <c r="BU34" i="66"/>
  <c r="BT34" i="66"/>
  <c r="BS34" i="66"/>
  <c r="BR34" i="66"/>
  <c r="BQ34" i="66"/>
  <c r="BP34" i="66"/>
  <c r="BO34" i="66"/>
  <c r="BN34" i="66"/>
  <c r="BM34" i="66"/>
  <c r="BL34" i="66"/>
  <c r="BK34" i="66"/>
  <c r="BJ34" i="66"/>
  <c r="BI34" i="66"/>
  <c r="BH34" i="66"/>
  <c r="BG34" i="66"/>
  <c r="BF34" i="66"/>
  <c r="BE34" i="66"/>
  <c r="BD34" i="66"/>
  <c r="BC34" i="66"/>
  <c r="BB34" i="66"/>
  <c r="BA34" i="66"/>
  <c r="AZ34" i="66"/>
  <c r="AY34" i="66"/>
  <c r="AX34" i="66"/>
  <c r="AW34" i="66"/>
  <c r="AV34" i="66"/>
  <c r="AU34" i="66"/>
  <c r="AT34" i="66"/>
  <c r="AS34" i="66"/>
  <c r="AR34" i="66"/>
  <c r="AQ34" i="66"/>
  <c r="AP34" i="66"/>
  <c r="AO34" i="66"/>
  <c r="AN34" i="66"/>
  <c r="AM34" i="66"/>
  <c r="AL34" i="66"/>
  <c r="AK34" i="66"/>
  <c r="AJ34" i="66"/>
  <c r="AI34" i="66"/>
  <c r="AH34" i="66"/>
  <c r="AG34" i="66"/>
  <c r="AF34" i="66"/>
  <c r="AE34" i="66"/>
  <c r="AD34" i="66"/>
  <c r="AC34" i="66"/>
  <c r="AB34" i="66"/>
  <c r="AA34" i="66"/>
  <c r="Z34" i="66"/>
  <c r="Y34" i="66"/>
  <c r="X34" i="66"/>
  <c r="W34" i="66"/>
  <c r="V34" i="66"/>
  <c r="U34" i="66"/>
  <c r="T34" i="66"/>
  <c r="S34" i="66"/>
  <c r="R34" i="66"/>
  <c r="Q34" i="66"/>
  <c r="P34" i="66"/>
  <c r="O34" i="66"/>
  <c r="N34" i="66"/>
  <c r="M34" i="66"/>
  <c r="L34" i="66"/>
  <c r="K34" i="66"/>
  <c r="J34" i="66"/>
  <c r="I34" i="66"/>
  <c r="H34" i="66"/>
  <c r="G34" i="66"/>
  <c r="F34" i="66"/>
  <c r="B34" i="66"/>
  <c r="OL33" i="66"/>
  <c r="OK33" i="66"/>
  <c r="OJ33" i="66"/>
  <c r="OI33" i="66"/>
  <c r="OH33" i="66"/>
  <c r="OG33" i="66"/>
  <c r="OF33" i="66"/>
  <c r="OE33" i="66"/>
  <c r="OD33" i="66"/>
  <c r="OC33" i="66"/>
  <c r="OB33" i="66"/>
  <c r="OA33" i="66"/>
  <c r="NZ33" i="66"/>
  <c r="NY33" i="66"/>
  <c r="NX33" i="66"/>
  <c r="NW33" i="66"/>
  <c r="NV33" i="66"/>
  <c r="NU33" i="66"/>
  <c r="NT33" i="66"/>
  <c r="NS33" i="66"/>
  <c r="NR33" i="66"/>
  <c r="NQ33" i="66"/>
  <c r="NP33" i="66"/>
  <c r="NO33" i="66"/>
  <c r="NN33" i="66"/>
  <c r="NM33" i="66"/>
  <c r="NL33" i="66"/>
  <c r="NK33" i="66"/>
  <c r="NJ33" i="66"/>
  <c r="NI33" i="66"/>
  <c r="NH33" i="66"/>
  <c r="NG33" i="66"/>
  <c r="NF33" i="66"/>
  <c r="NE33" i="66"/>
  <c r="NC33" i="66"/>
  <c r="NB33" i="66"/>
  <c r="NA33" i="66"/>
  <c r="MZ33" i="66"/>
  <c r="MY33" i="66"/>
  <c r="MX33" i="66"/>
  <c r="MW33" i="66"/>
  <c r="MV33" i="66"/>
  <c r="MU33" i="66"/>
  <c r="MT33" i="66"/>
  <c r="MS33" i="66"/>
  <c r="MR33" i="66"/>
  <c r="MQ33" i="66"/>
  <c r="MP33" i="66"/>
  <c r="MO33" i="66"/>
  <c r="MN33" i="66"/>
  <c r="MM33" i="66"/>
  <c r="ML33" i="66"/>
  <c r="MK33" i="66"/>
  <c r="MJ33" i="66"/>
  <c r="MI33" i="66"/>
  <c r="MH33" i="66"/>
  <c r="MG33" i="66"/>
  <c r="MF33" i="66"/>
  <c r="ME33" i="66"/>
  <c r="MD33" i="66"/>
  <c r="MC33" i="66"/>
  <c r="MB33" i="66"/>
  <c r="MA33" i="66"/>
  <c r="LZ33" i="66"/>
  <c r="LY33" i="66"/>
  <c r="LX33" i="66"/>
  <c r="LW33" i="66"/>
  <c r="LV33" i="66"/>
  <c r="LU33" i="66"/>
  <c r="LT33" i="66"/>
  <c r="LS33" i="66"/>
  <c r="LR33" i="66"/>
  <c r="LQ33" i="66"/>
  <c r="LP33" i="66"/>
  <c r="LO33" i="66"/>
  <c r="LN33" i="66"/>
  <c r="LM33" i="66"/>
  <c r="LL33" i="66"/>
  <c r="LK33" i="66"/>
  <c r="LJ33" i="66"/>
  <c r="LI33" i="66"/>
  <c r="LH33" i="66"/>
  <c r="LG33" i="66"/>
  <c r="LF33" i="66"/>
  <c r="LE33" i="66"/>
  <c r="LD33" i="66"/>
  <c r="LC33" i="66"/>
  <c r="LB33" i="66"/>
  <c r="LA33" i="66"/>
  <c r="KZ33" i="66"/>
  <c r="KY33" i="66"/>
  <c r="KX33" i="66"/>
  <c r="KW33" i="66"/>
  <c r="KV33" i="66"/>
  <c r="KU33" i="66"/>
  <c r="KT33" i="66"/>
  <c r="KS33" i="66"/>
  <c r="KR33" i="66"/>
  <c r="KQ33" i="66"/>
  <c r="KP33" i="66"/>
  <c r="KO33" i="66"/>
  <c r="KN33" i="66"/>
  <c r="KM33" i="66"/>
  <c r="KL33" i="66"/>
  <c r="KK33" i="66"/>
  <c r="KJ33" i="66"/>
  <c r="KI33" i="66"/>
  <c r="KH33" i="66"/>
  <c r="KG33" i="66"/>
  <c r="KF33" i="66"/>
  <c r="KE33" i="66"/>
  <c r="KD33" i="66"/>
  <c r="KC33" i="66"/>
  <c r="KB33" i="66"/>
  <c r="KA33" i="66"/>
  <c r="JZ33" i="66"/>
  <c r="JY33" i="66"/>
  <c r="JX33" i="66"/>
  <c r="JW33" i="66"/>
  <c r="JV33" i="66"/>
  <c r="JU33" i="66"/>
  <c r="JT33" i="66"/>
  <c r="JS33" i="66"/>
  <c r="JR33" i="66"/>
  <c r="JQ33" i="66"/>
  <c r="JP33" i="66"/>
  <c r="JO33" i="66"/>
  <c r="JN33" i="66"/>
  <c r="JM33" i="66"/>
  <c r="JL33" i="66"/>
  <c r="JK33" i="66"/>
  <c r="JJ33" i="66"/>
  <c r="JI33" i="66"/>
  <c r="JH33" i="66"/>
  <c r="JG33" i="66"/>
  <c r="JF33" i="66"/>
  <c r="JE33" i="66"/>
  <c r="JD33" i="66"/>
  <c r="JC33" i="66"/>
  <c r="JB33" i="66"/>
  <c r="JA33" i="66"/>
  <c r="IZ33" i="66"/>
  <c r="IY33" i="66"/>
  <c r="IX33" i="66"/>
  <c r="IW33" i="66"/>
  <c r="IV33" i="66"/>
  <c r="IU33" i="66"/>
  <c r="IT33" i="66"/>
  <c r="IS33" i="66"/>
  <c r="IR33" i="66"/>
  <c r="IQ33" i="66"/>
  <c r="IP33" i="66"/>
  <c r="IO33" i="66"/>
  <c r="IN33" i="66"/>
  <c r="IM33" i="66"/>
  <c r="IL33" i="66"/>
  <c r="IK33" i="66"/>
  <c r="IJ33" i="66"/>
  <c r="II33" i="66"/>
  <c r="IH33" i="66"/>
  <c r="IG33" i="66"/>
  <c r="IF33" i="66"/>
  <c r="IE33" i="66"/>
  <c r="ID33" i="66"/>
  <c r="IC33" i="66"/>
  <c r="IB33" i="66"/>
  <c r="IA33" i="66"/>
  <c r="HZ33" i="66"/>
  <c r="HY33" i="66"/>
  <c r="HX33" i="66"/>
  <c r="HW33" i="66"/>
  <c r="HV33" i="66"/>
  <c r="HU33" i="66"/>
  <c r="HT33" i="66"/>
  <c r="HS33" i="66"/>
  <c r="HR33" i="66"/>
  <c r="HQ33" i="66"/>
  <c r="HP33" i="66"/>
  <c r="HO33" i="66"/>
  <c r="HN33" i="66"/>
  <c r="HM33" i="66"/>
  <c r="HL33" i="66"/>
  <c r="HK33" i="66"/>
  <c r="HJ33" i="66"/>
  <c r="HI33" i="66"/>
  <c r="HH33" i="66"/>
  <c r="HG33" i="66"/>
  <c r="HF33" i="66"/>
  <c r="HE33" i="66"/>
  <c r="HD33" i="66"/>
  <c r="HC33" i="66"/>
  <c r="HB33" i="66"/>
  <c r="HA33" i="66"/>
  <c r="GZ33" i="66"/>
  <c r="GY33" i="66"/>
  <c r="GX33" i="66"/>
  <c r="GW33" i="66"/>
  <c r="GV33" i="66"/>
  <c r="GU33" i="66"/>
  <c r="GT33" i="66"/>
  <c r="GS33" i="66"/>
  <c r="GR33" i="66"/>
  <c r="GQ33" i="66"/>
  <c r="GP33" i="66"/>
  <c r="GO33" i="66"/>
  <c r="GN33" i="66"/>
  <c r="GM33" i="66"/>
  <c r="GL33" i="66"/>
  <c r="GK33" i="66"/>
  <c r="GJ33" i="66"/>
  <c r="GI33" i="66"/>
  <c r="GH33" i="66"/>
  <c r="GG33" i="66"/>
  <c r="GF33" i="66"/>
  <c r="GE33" i="66"/>
  <c r="GD33" i="66"/>
  <c r="GC33" i="66"/>
  <c r="GB33" i="66"/>
  <c r="GA33" i="66"/>
  <c r="FZ33" i="66"/>
  <c r="FY33" i="66"/>
  <c r="FX33" i="66"/>
  <c r="FW33" i="66"/>
  <c r="FV33" i="66"/>
  <c r="FU33" i="66"/>
  <c r="FT33" i="66"/>
  <c r="FS33" i="66"/>
  <c r="FR33" i="66"/>
  <c r="FQ33" i="66"/>
  <c r="FP33" i="66"/>
  <c r="FO33" i="66"/>
  <c r="FN33" i="66"/>
  <c r="FM33" i="66"/>
  <c r="FL33" i="66"/>
  <c r="FK33" i="66"/>
  <c r="FJ33" i="66"/>
  <c r="FI33" i="66"/>
  <c r="FH33" i="66"/>
  <c r="FG33" i="66"/>
  <c r="FF33" i="66"/>
  <c r="FE33" i="66"/>
  <c r="FD33" i="66"/>
  <c r="FC33" i="66"/>
  <c r="FB33" i="66"/>
  <c r="FA33" i="66"/>
  <c r="EZ33" i="66"/>
  <c r="EY33" i="66"/>
  <c r="EX33" i="66"/>
  <c r="EW33" i="66"/>
  <c r="EV33" i="66"/>
  <c r="EU33" i="66"/>
  <c r="ET33" i="66"/>
  <c r="ES33" i="66"/>
  <c r="ER33" i="66"/>
  <c r="EQ33" i="66"/>
  <c r="EP33" i="66"/>
  <c r="EO33" i="66"/>
  <c r="EN33" i="66"/>
  <c r="EM33" i="66"/>
  <c r="EL33" i="66"/>
  <c r="EK33" i="66"/>
  <c r="EJ33" i="66"/>
  <c r="EI33" i="66"/>
  <c r="EH33" i="66"/>
  <c r="EG33" i="66"/>
  <c r="EF33" i="66"/>
  <c r="EE33" i="66"/>
  <c r="ED33" i="66"/>
  <c r="EC33" i="66"/>
  <c r="EB33" i="66"/>
  <c r="EA33" i="66"/>
  <c r="DZ33" i="66"/>
  <c r="DY33" i="66"/>
  <c r="DX33" i="66"/>
  <c r="DW33" i="66"/>
  <c r="DV33" i="66"/>
  <c r="DU33" i="66"/>
  <c r="DT33" i="66"/>
  <c r="DS33" i="66"/>
  <c r="DR33" i="66"/>
  <c r="DQ33" i="66"/>
  <c r="DP33" i="66"/>
  <c r="DO33" i="66"/>
  <c r="DN33" i="66"/>
  <c r="DM33" i="66"/>
  <c r="DL33" i="66"/>
  <c r="DK33" i="66"/>
  <c r="DJ33" i="66"/>
  <c r="DI33" i="66"/>
  <c r="DH33" i="66"/>
  <c r="DG33" i="66"/>
  <c r="DF33" i="66"/>
  <c r="DE33" i="66"/>
  <c r="DD33" i="66"/>
  <c r="DC33" i="66"/>
  <c r="DB33" i="66"/>
  <c r="DA33" i="66"/>
  <c r="CZ33" i="66"/>
  <c r="CY33" i="66"/>
  <c r="CX33" i="66"/>
  <c r="CW33" i="66"/>
  <c r="CV33" i="66"/>
  <c r="CU33" i="66"/>
  <c r="CT33" i="66"/>
  <c r="CS33" i="66"/>
  <c r="CR33" i="66"/>
  <c r="CQ33" i="66"/>
  <c r="CP33" i="66"/>
  <c r="CO33" i="66"/>
  <c r="CN33" i="66"/>
  <c r="CM33" i="66"/>
  <c r="CL33" i="66"/>
  <c r="CK33" i="66"/>
  <c r="CJ33" i="66"/>
  <c r="CI33" i="66"/>
  <c r="CH33" i="66"/>
  <c r="CG33" i="66"/>
  <c r="CF33" i="66"/>
  <c r="CE33" i="66"/>
  <c r="CD33" i="66"/>
  <c r="CC33" i="66"/>
  <c r="CB33" i="66"/>
  <c r="CA33" i="66"/>
  <c r="BZ33" i="66"/>
  <c r="BY33" i="66"/>
  <c r="BX33" i="66"/>
  <c r="BW33" i="66"/>
  <c r="BV33" i="66"/>
  <c r="BU33" i="66"/>
  <c r="BT33" i="66"/>
  <c r="BS33" i="66"/>
  <c r="BR33" i="66"/>
  <c r="BQ33" i="66"/>
  <c r="BP33" i="66"/>
  <c r="BO33" i="66"/>
  <c r="BN33" i="66"/>
  <c r="BM33" i="66"/>
  <c r="BL33" i="66"/>
  <c r="BK33" i="66"/>
  <c r="BJ33" i="66"/>
  <c r="BI33" i="66"/>
  <c r="BH33" i="66"/>
  <c r="BG33" i="66"/>
  <c r="BF33" i="66"/>
  <c r="BE33" i="66"/>
  <c r="BD33" i="66"/>
  <c r="BC33" i="66"/>
  <c r="BB33" i="66"/>
  <c r="BA33" i="66"/>
  <c r="AZ33" i="66"/>
  <c r="AY33" i="66"/>
  <c r="AX33" i="66"/>
  <c r="AW33" i="66"/>
  <c r="AV33" i="66"/>
  <c r="AU33" i="66"/>
  <c r="AT33" i="66"/>
  <c r="AS33" i="66"/>
  <c r="AR33" i="66"/>
  <c r="AQ33" i="66"/>
  <c r="AP33" i="66"/>
  <c r="AO33" i="66"/>
  <c r="AN33" i="66"/>
  <c r="AM33" i="66"/>
  <c r="AL33" i="66"/>
  <c r="AK33" i="66"/>
  <c r="AJ33" i="66"/>
  <c r="AI33" i="66"/>
  <c r="AH33" i="66"/>
  <c r="AG33" i="66"/>
  <c r="AF33" i="66"/>
  <c r="AE33" i="66"/>
  <c r="AD33" i="66"/>
  <c r="AC33" i="66"/>
  <c r="AB33" i="66"/>
  <c r="AA33" i="66"/>
  <c r="Z33" i="66"/>
  <c r="Y33" i="66"/>
  <c r="X33" i="66"/>
  <c r="W33" i="66"/>
  <c r="V33" i="66"/>
  <c r="U33" i="66"/>
  <c r="T33" i="66"/>
  <c r="S33" i="66"/>
  <c r="R33" i="66"/>
  <c r="Q33" i="66"/>
  <c r="P33" i="66"/>
  <c r="O33" i="66"/>
  <c r="N33" i="66"/>
  <c r="M33" i="66"/>
  <c r="L33" i="66"/>
  <c r="K33" i="66"/>
  <c r="J33" i="66"/>
  <c r="I33" i="66"/>
  <c r="H33" i="66"/>
  <c r="G33" i="66"/>
  <c r="F33" i="66"/>
  <c r="C33" i="66"/>
  <c r="OL32" i="66"/>
  <c r="OK32" i="66"/>
  <c r="OJ32" i="66"/>
  <c r="OI32" i="66"/>
  <c r="OH32" i="66"/>
  <c r="OG32" i="66"/>
  <c r="OF32" i="66"/>
  <c r="OE32" i="66"/>
  <c r="OD32" i="66"/>
  <c r="OC32" i="66"/>
  <c r="OB32" i="66"/>
  <c r="OA32" i="66"/>
  <c r="NZ32" i="66"/>
  <c r="NY32" i="66"/>
  <c r="NX32" i="66"/>
  <c r="NW32" i="66"/>
  <c r="NV32" i="66"/>
  <c r="NU32" i="66"/>
  <c r="NT32" i="66"/>
  <c r="NS32" i="66"/>
  <c r="NR32" i="66"/>
  <c r="NQ32" i="66"/>
  <c r="NP32" i="66"/>
  <c r="NO32" i="66"/>
  <c r="NN32" i="66"/>
  <c r="NM32" i="66"/>
  <c r="NL32" i="66"/>
  <c r="NK32" i="66"/>
  <c r="NJ32" i="66"/>
  <c r="NI32" i="66"/>
  <c r="NH32" i="66"/>
  <c r="NG32" i="66"/>
  <c r="NF32" i="66"/>
  <c r="NE32" i="66"/>
  <c r="NC32" i="66"/>
  <c r="NB32" i="66"/>
  <c r="NA32" i="66"/>
  <c r="MZ32" i="66"/>
  <c r="MY32" i="66"/>
  <c r="MX32" i="66"/>
  <c r="MW32" i="66"/>
  <c r="MV32" i="66"/>
  <c r="MU32" i="66"/>
  <c r="MT32" i="66"/>
  <c r="MS32" i="66"/>
  <c r="MR32" i="66"/>
  <c r="MQ32" i="66"/>
  <c r="MP32" i="66"/>
  <c r="MO32" i="66"/>
  <c r="MN32" i="66"/>
  <c r="MM32" i="66"/>
  <c r="ML32" i="66"/>
  <c r="MK32" i="66"/>
  <c r="MJ32" i="66"/>
  <c r="MI32" i="66"/>
  <c r="MH32" i="66"/>
  <c r="MG32" i="66"/>
  <c r="MF32" i="66"/>
  <c r="ME32" i="66"/>
  <c r="MD32" i="66"/>
  <c r="MC32" i="66"/>
  <c r="MB32" i="66"/>
  <c r="MA32" i="66"/>
  <c r="LZ32" i="66"/>
  <c r="LY32" i="66"/>
  <c r="LX32" i="66"/>
  <c r="LW32" i="66"/>
  <c r="LV32" i="66"/>
  <c r="LU32" i="66"/>
  <c r="LT32" i="66"/>
  <c r="LS32" i="66"/>
  <c r="LR32" i="66"/>
  <c r="LQ32" i="66"/>
  <c r="LP32" i="66"/>
  <c r="LO32" i="66"/>
  <c r="LN32" i="66"/>
  <c r="LM32" i="66"/>
  <c r="LL32" i="66"/>
  <c r="LK32" i="66"/>
  <c r="LJ32" i="66"/>
  <c r="LI32" i="66"/>
  <c r="LH32" i="66"/>
  <c r="LG32" i="66"/>
  <c r="LF32" i="66"/>
  <c r="LE32" i="66"/>
  <c r="LD32" i="66"/>
  <c r="LC32" i="66"/>
  <c r="LB32" i="66"/>
  <c r="LA32" i="66"/>
  <c r="KZ32" i="66"/>
  <c r="KY32" i="66"/>
  <c r="KX32" i="66"/>
  <c r="KW32" i="66"/>
  <c r="KV32" i="66"/>
  <c r="KU32" i="66"/>
  <c r="KT32" i="66"/>
  <c r="KS32" i="66"/>
  <c r="KR32" i="66"/>
  <c r="KQ32" i="66"/>
  <c r="KP32" i="66"/>
  <c r="KO32" i="66"/>
  <c r="KN32" i="66"/>
  <c r="KM32" i="66"/>
  <c r="KL32" i="66"/>
  <c r="KK32" i="66"/>
  <c r="KJ32" i="66"/>
  <c r="KI32" i="66"/>
  <c r="KH32" i="66"/>
  <c r="KG32" i="66"/>
  <c r="KF32" i="66"/>
  <c r="KE32" i="66"/>
  <c r="KD32" i="66"/>
  <c r="KC32" i="66"/>
  <c r="KB32" i="66"/>
  <c r="KA32" i="66"/>
  <c r="JZ32" i="66"/>
  <c r="JY32" i="66"/>
  <c r="JX32" i="66"/>
  <c r="JW32" i="66"/>
  <c r="JV32" i="66"/>
  <c r="JU32" i="66"/>
  <c r="JT32" i="66"/>
  <c r="JS32" i="66"/>
  <c r="JR32" i="66"/>
  <c r="JQ32" i="66"/>
  <c r="JP32" i="66"/>
  <c r="JO32" i="66"/>
  <c r="JN32" i="66"/>
  <c r="JM32" i="66"/>
  <c r="JL32" i="66"/>
  <c r="JK32" i="66"/>
  <c r="JJ32" i="66"/>
  <c r="JI32" i="66"/>
  <c r="JH32" i="66"/>
  <c r="JG32" i="66"/>
  <c r="JF32" i="66"/>
  <c r="JE32" i="66"/>
  <c r="JD32" i="66"/>
  <c r="JC32" i="66"/>
  <c r="JB32" i="66"/>
  <c r="JA32" i="66"/>
  <c r="IZ32" i="66"/>
  <c r="IY32" i="66"/>
  <c r="IX32" i="66"/>
  <c r="IW32" i="66"/>
  <c r="IV32" i="66"/>
  <c r="IU32" i="66"/>
  <c r="IT32" i="66"/>
  <c r="IS32" i="66"/>
  <c r="IR32" i="66"/>
  <c r="IQ32" i="66"/>
  <c r="IP32" i="66"/>
  <c r="IO32" i="66"/>
  <c r="IN32" i="66"/>
  <c r="IM32" i="66"/>
  <c r="IL32" i="66"/>
  <c r="IK32" i="66"/>
  <c r="IJ32" i="66"/>
  <c r="II32" i="66"/>
  <c r="IH32" i="66"/>
  <c r="IG32" i="66"/>
  <c r="IF32" i="66"/>
  <c r="IE32" i="66"/>
  <c r="ID32" i="66"/>
  <c r="IC32" i="66"/>
  <c r="IB32" i="66"/>
  <c r="IA32" i="66"/>
  <c r="HZ32" i="66"/>
  <c r="HY32" i="66"/>
  <c r="HX32" i="66"/>
  <c r="HW32" i="66"/>
  <c r="HV32" i="66"/>
  <c r="HU32" i="66"/>
  <c r="HT32" i="66"/>
  <c r="HS32" i="66"/>
  <c r="HR32" i="66"/>
  <c r="HQ32" i="66"/>
  <c r="HP32" i="66"/>
  <c r="HO32" i="66"/>
  <c r="HN32" i="66"/>
  <c r="HM32" i="66"/>
  <c r="HL32" i="66"/>
  <c r="HK32" i="66"/>
  <c r="HJ32" i="66"/>
  <c r="HI32" i="66"/>
  <c r="HH32" i="66"/>
  <c r="HG32" i="66"/>
  <c r="HF32" i="66"/>
  <c r="HE32" i="66"/>
  <c r="HD32" i="66"/>
  <c r="HC32" i="66"/>
  <c r="HB32" i="66"/>
  <c r="HA32" i="66"/>
  <c r="GZ32" i="66"/>
  <c r="GY32" i="66"/>
  <c r="GX32" i="66"/>
  <c r="GW32" i="66"/>
  <c r="GV32" i="66"/>
  <c r="GU32" i="66"/>
  <c r="GT32" i="66"/>
  <c r="GS32" i="66"/>
  <c r="GR32" i="66"/>
  <c r="GQ32" i="66"/>
  <c r="GP32" i="66"/>
  <c r="GO32" i="66"/>
  <c r="GN32" i="66"/>
  <c r="GM32" i="66"/>
  <c r="GL32" i="66"/>
  <c r="GK32" i="66"/>
  <c r="GJ32" i="66"/>
  <c r="GI32" i="66"/>
  <c r="GH32" i="66"/>
  <c r="GG32" i="66"/>
  <c r="GF32" i="66"/>
  <c r="GE32" i="66"/>
  <c r="GD32" i="66"/>
  <c r="GC32" i="66"/>
  <c r="GB32" i="66"/>
  <c r="GA32" i="66"/>
  <c r="FZ32" i="66"/>
  <c r="FY32" i="66"/>
  <c r="FX32" i="66"/>
  <c r="FW32" i="66"/>
  <c r="FV32" i="66"/>
  <c r="FU32" i="66"/>
  <c r="FT32" i="66"/>
  <c r="FS32" i="66"/>
  <c r="FR32" i="66"/>
  <c r="FQ32" i="66"/>
  <c r="FP32" i="66"/>
  <c r="FO32" i="66"/>
  <c r="FN32" i="66"/>
  <c r="FM32" i="66"/>
  <c r="FL32" i="66"/>
  <c r="FK32" i="66"/>
  <c r="FJ32" i="66"/>
  <c r="FI32" i="66"/>
  <c r="FH32" i="66"/>
  <c r="FG32" i="66"/>
  <c r="FF32" i="66"/>
  <c r="FE32" i="66"/>
  <c r="FD32" i="66"/>
  <c r="FC32" i="66"/>
  <c r="FB32" i="66"/>
  <c r="FA32" i="66"/>
  <c r="EZ32" i="66"/>
  <c r="EY32" i="66"/>
  <c r="EX32" i="66"/>
  <c r="EW32" i="66"/>
  <c r="EV32" i="66"/>
  <c r="EU32" i="66"/>
  <c r="ET32" i="66"/>
  <c r="ES32" i="66"/>
  <c r="ER32" i="66"/>
  <c r="EQ32" i="66"/>
  <c r="EP32" i="66"/>
  <c r="EO32" i="66"/>
  <c r="EN32" i="66"/>
  <c r="EM32" i="66"/>
  <c r="EL32" i="66"/>
  <c r="EK32" i="66"/>
  <c r="EJ32" i="66"/>
  <c r="EI32" i="66"/>
  <c r="EH32" i="66"/>
  <c r="EG32" i="66"/>
  <c r="EF32" i="66"/>
  <c r="EE32" i="66"/>
  <c r="ED32" i="66"/>
  <c r="EC32" i="66"/>
  <c r="EB32" i="66"/>
  <c r="EA32" i="66"/>
  <c r="DZ32" i="66"/>
  <c r="DY32" i="66"/>
  <c r="DX32" i="66"/>
  <c r="DW32" i="66"/>
  <c r="DV32" i="66"/>
  <c r="DU32" i="66"/>
  <c r="DT32" i="66"/>
  <c r="DS32" i="66"/>
  <c r="DR32" i="66"/>
  <c r="DQ32" i="66"/>
  <c r="DP32" i="66"/>
  <c r="DO32" i="66"/>
  <c r="DN32" i="66"/>
  <c r="DM32" i="66"/>
  <c r="DL32" i="66"/>
  <c r="DK32" i="66"/>
  <c r="DJ32" i="66"/>
  <c r="DI32" i="66"/>
  <c r="DH32" i="66"/>
  <c r="DG32" i="66"/>
  <c r="DF32" i="66"/>
  <c r="DE32" i="66"/>
  <c r="DD32" i="66"/>
  <c r="DC32" i="66"/>
  <c r="DB32" i="66"/>
  <c r="DA32" i="66"/>
  <c r="CZ32" i="66"/>
  <c r="CY32" i="66"/>
  <c r="CX32" i="66"/>
  <c r="CW32" i="66"/>
  <c r="CV32" i="66"/>
  <c r="CU32" i="66"/>
  <c r="CT32" i="66"/>
  <c r="CS32" i="66"/>
  <c r="CR32" i="66"/>
  <c r="CQ32" i="66"/>
  <c r="CP32" i="66"/>
  <c r="CO32" i="66"/>
  <c r="CN32" i="66"/>
  <c r="CM32" i="66"/>
  <c r="CL32" i="66"/>
  <c r="CK32" i="66"/>
  <c r="CJ32" i="66"/>
  <c r="CI32" i="66"/>
  <c r="CH32" i="66"/>
  <c r="CG32" i="66"/>
  <c r="CF32" i="66"/>
  <c r="CE32" i="66"/>
  <c r="CD32" i="66"/>
  <c r="CC32" i="66"/>
  <c r="CB32" i="66"/>
  <c r="CA32" i="66"/>
  <c r="BZ32" i="66"/>
  <c r="BY32" i="66"/>
  <c r="BX32" i="66"/>
  <c r="BW32" i="66"/>
  <c r="BV32" i="66"/>
  <c r="BU32" i="66"/>
  <c r="BT32" i="66"/>
  <c r="BS32" i="66"/>
  <c r="BR32" i="66"/>
  <c r="BQ32" i="66"/>
  <c r="BP32" i="66"/>
  <c r="BO32" i="66"/>
  <c r="BN32" i="66"/>
  <c r="BM32" i="66"/>
  <c r="BL32" i="66"/>
  <c r="BK32" i="66"/>
  <c r="BJ32" i="66"/>
  <c r="BI32" i="66"/>
  <c r="BH32" i="66"/>
  <c r="BG32" i="66"/>
  <c r="BF32" i="66"/>
  <c r="BE32" i="66"/>
  <c r="BD32" i="66"/>
  <c r="BC32" i="66"/>
  <c r="BB32" i="66"/>
  <c r="BA32" i="66"/>
  <c r="AZ32" i="66"/>
  <c r="AY32" i="66"/>
  <c r="AX32" i="66"/>
  <c r="AW32" i="66"/>
  <c r="AV32" i="66"/>
  <c r="AU32" i="66"/>
  <c r="AT32" i="66"/>
  <c r="AS32" i="66"/>
  <c r="AR32" i="66"/>
  <c r="AQ32" i="66"/>
  <c r="AP32" i="66"/>
  <c r="AO32" i="66"/>
  <c r="AN32" i="66"/>
  <c r="AM32" i="66"/>
  <c r="AL32" i="66"/>
  <c r="AK32" i="66"/>
  <c r="AJ32" i="66"/>
  <c r="AI32" i="66"/>
  <c r="AH32" i="66"/>
  <c r="AG32" i="66"/>
  <c r="AF32" i="66"/>
  <c r="AE32" i="66"/>
  <c r="AD32" i="66"/>
  <c r="AC32" i="66"/>
  <c r="AB32" i="66"/>
  <c r="AA32" i="66"/>
  <c r="Z32" i="66"/>
  <c r="Y32" i="66"/>
  <c r="X32" i="66"/>
  <c r="W32" i="66"/>
  <c r="V32" i="66"/>
  <c r="U32" i="66"/>
  <c r="T32" i="66"/>
  <c r="S32" i="66"/>
  <c r="R32" i="66"/>
  <c r="Q32" i="66"/>
  <c r="P32" i="66"/>
  <c r="O32" i="66"/>
  <c r="N32" i="66"/>
  <c r="M32" i="66"/>
  <c r="L32" i="66"/>
  <c r="K32" i="66"/>
  <c r="J32" i="66"/>
  <c r="I32" i="66"/>
  <c r="H32" i="66"/>
  <c r="G32" i="66"/>
  <c r="F32" i="66"/>
  <c r="OL31" i="66"/>
  <c r="OK31" i="66"/>
  <c r="OJ31" i="66"/>
  <c r="OI31" i="66"/>
  <c r="OH31" i="66"/>
  <c r="OG31" i="66"/>
  <c r="OF31" i="66"/>
  <c r="OE31" i="66"/>
  <c r="OD31" i="66"/>
  <c r="OC31" i="66"/>
  <c r="OB31" i="66"/>
  <c r="OA31" i="66"/>
  <c r="NZ31" i="66"/>
  <c r="NY31" i="66"/>
  <c r="NX31" i="66"/>
  <c r="NW31" i="66"/>
  <c r="NV31" i="66"/>
  <c r="NU31" i="66"/>
  <c r="NT31" i="66"/>
  <c r="NS31" i="66"/>
  <c r="NR31" i="66"/>
  <c r="NQ31" i="66"/>
  <c r="NP31" i="66"/>
  <c r="NO31" i="66"/>
  <c r="NN31" i="66"/>
  <c r="NM31" i="66"/>
  <c r="NL31" i="66"/>
  <c r="NK31" i="66"/>
  <c r="NJ31" i="66"/>
  <c r="NI31" i="66"/>
  <c r="NH31" i="66"/>
  <c r="NG31" i="66"/>
  <c r="NF31" i="66"/>
  <c r="NE31" i="66"/>
  <c r="NC31" i="66"/>
  <c r="NB31" i="66"/>
  <c r="NA31" i="66"/>
  <c r="MZ31" i="66"/>
  <c r="MY31" i="66"/>
  <c r="MX31" i="66"/>
  <c r="MW31" i="66"/>
  <c r="MV31" i="66"/>
  <c r="MU31" i="66"/>
  <c r="MT31" i="66"/>
  <c r="MS31" i="66"/>
  <c r="MR31" i="66"/>
  <c r="MQ31" i="66"/>
  <c r="MP31" i="66"/>
  <c r="MO31" i="66"/>
  <c r="MN31" i="66"/>
  <c r="MM31" i="66"/>
  <c r="ML31" i="66"/>
  <c r="MK31" i="66"/>
  <c r="MJ31" i="66"/>
  <c r="MI31" i="66"/>
  <c r="MH31" i="66"/>
  <c r="MG31" i="66"/>
  <c r="MF31" i="66"/>
  <c r="ME31" i="66"/>
  <c r="MD31" i="66"/>
  <c r="MC31" i="66"/>
  <c r="MB31" i="66"/>
  <c r="MA31" i="66"/>
  <c r="LZ31" i="66"/>
  <c r="LY31" i="66"/>
  <c r="LX31" i="66"/>
  <c r="LW31" i="66"/>
  <c r="LV31" i="66"/>
  <c r="LU31" i="66"/>
  <c r="LT31" i="66"/>
  <c r="LS31" i="66"/>
  <c r="LR31" i="66"/>
  <c r="LQ31" i="66"/>
  <c r="LP31" i="66"/>
  <c r="LO31" i="66"/>
  <c r="LN31" i="66"/>
  <c r="LM31" i="66"/>
  <c r="LL31" i="66"/>
  <c r="LK31" i="66"/>
  <c r="LJ31" i="66"/>
  <c r="LI31" i="66"/>
  <c r="LH31" i="66"/>
  <c r="LG31" i="66"/>
  <c r="LF31" i="66"/>
  <c r="LE31" i="66"/>
  <c r="LD31" i="66"/>
  <c r="LC31" i="66"/>
  <c r="LB31" i="66"/>
  <c r="LA31" i="66"/>
  <c r="KZ31" i="66"/>
  <c r="KY31" i="66"/>
  <c r="KX31" i="66"/>
  <c r="KW31" i="66"/>
  <c r="KV31" i="66"/>
  <c r="KU31" i="66"/>
  <c r="KT31" i="66"/>
  <c r="KS31" i="66"/>
  <c r="KR31" i="66"/>
  <c r="KQ31" i="66"/>
  <c r="KP31" i="66"/>
  <c r="KO31" i="66"/>
  <c r="KN31" i="66"/>
  <c r="KM31" i="66"/>
  <c r="KL31" i="66"/>
  <c r="KK31" i="66"/>
  <c r="KJ31" i="66"/>
  <c r="KI31" i="66"/>
  <c r="KH31" i="66"/>
  <c r="KG31" i="66"/>
  <c r="KF31" i="66"/>
  <c r="KE31" i="66"/>
  <c r="KD31" i="66"/>
  <c r="KC31" i="66"/>
  <c r="KB31" i="66"/>
  <c r="KA31" i="66"/>
  <c r="JZ31" i="66"/>
  <c r="JY31" i="66"/>
  <c r="JX31" i="66"/>
  <c r="JW31" i="66"/>
  <c r="JV31" i="66"/>
  <c r="JU31" i="66"/>
  <c r="JT31" i="66"/>
  <c r="JS31" i="66"/>
  <c r="JR31" i="66"/>
  <c r="JQ31" i="66"/>
  <c r="JP31" i="66"/>
  <c r="JO31" i="66"/>
  <c r="JN31" i="66"/>
  <c r="JM31" i="66"/>
  <c r="JL31" i="66"/>
  <c r="JK31" i="66"/>
  <c r="JJ31" i="66"/>
  <c r="JI31" i="66"/>
  <c r="JH31" i="66"/>
  <c r="JG31" i="66"/>
  <c r="JF31" i="66"/>
  <c r="JE31" i="66"/>
  <c r="JD31" i="66"/>
  <c r="JC31" i="66"/>
  <c r="JB31" i="66"/>
  <c r="JA31" i="66"/>
  <c r="IZ31" i="66"/>
  <c r="IY31" i="66"/>
  <c r="IX31" i="66"/>
  <c r="IW31" i="66"/>
  <c r="IV31" i="66"/>
  <c r="IU31" i="66"/>
  <c r="IT31" i="66"/>
  <c r="IS31" i="66"/>
  <c r="IR31" i="66"/>
  <c r="IQ31" i="66"/>
  <c r="IP31" i="66"/>
  <c r="IO31" i="66"/>
  <c r="IN31" i="66"/>
  <c r="IM31" i="66"/>
  <c r="IL31" i="66"/>
  <c r="IK31" i="66"/>
  <c r="IJ31" i="66"/>
  <c r="II31" i="66"/>
  <c r="IH31" i="66"/>
  <c r="IG31" i="66"/>
  <c r="IF31" i="66"/>
  <c r="IE31" i="66"/>
  <c r="ID31" i="66"/>
  <c r="IC31" i="66"/>
  <c r="IB31" i="66"/>
  <c r="IA31" i="66"/>
  <c r="HZ31" i="66"/>
  <c r="HY31" i="66"/>
  <c r="HX31" i="66"/>
  <c r="HW31" i="66"/>
  <c r="HV31" i="66"/>
  <c r="HU31" i="66"/>
  <c r="HT31" i="66"/>
  <c r="HS31" i="66"/>
  <c r="HR31" i="66"/>
  <c r="HQ31" i="66"/>
  <c r="HP31" i="66"/>
  <c r="HO31" i="66"/>
  <c r="HN31" i="66"/>
  <c r="HM31" i="66"/>
  <c r="HL31" i="66"/>
  <c r="HK31" i="66"/>
  <c r="HJ31" i="66"/>
  <c r="HI31" i="66"/>
  <c r="HH31" i="66"/>
  <c r="HG31" i="66"/>
  <c r="HF31" i="66"/>
  <c r="HE31" i="66"/>
  <c r="HD31" i="66"/>
  <c r="HC31" i="66"/>
  <c r="HB31" i="66"/>
  <c r="HA31" i="66"/>
  <c r="GZ31" i="66"/>
  <c r="GY31" i="66"/>
  <c r="GX31" i="66"/>
  <c r="GW31" i="66"/>
  <c r="GV31" i="66"/>
  <c r="GU31" i="66"/>
  <c r="GT31" i="66"/>
  <c r="GS31" i="66"/>
  <c r="GR31" i="66"/>
  <c r="GQ31" i="66"/>
  <c r="GP31" i="66"/>
  <c r="GO31" i="66"/>
  <c r="GN31" i="66"/>
  <c r="GM31" i="66"/>
  <c r="GL31" i="66"/>
  <c r="GK31" i="66"/>
  <c r="GJ31" i="66"/>
  <c r="GI31" i="66"/>
  <c r="GH31" i="66"/>
  <c r="GG31" i="66"/>
  <c r="GF31" i="66"/>
  <c r="GE31" i="66"/>
  <c r="GD31" i="66"/>
  <c r="GC31" i="66"/>
  <c r="GB31" i="66"/>
  <c r="GA31" i="66"/>
  <c r="FZ31" i="66"/>
  <c r="FY31" i="66"/>
  <c r="FX31" i="66"/>
  <c r="FW31" i="66"/>
  <c r="FV31" i="66"/>
  <c r="FU31" i="66"/>
  <c r="FT31" i="66"/>
  <c r="FS31" i="66"/>
  <c r="FR31" i="66"/>
  <c r="FQ31" i="66"/>
  <c r="FP31" i="66"/>
  <c r="FO31" i="66"/>
  <c r="FN31" i="66"/>
  <c r="FM31" i="66"/>
  <c r="FL31" i="66"/>
  <c r="FK31" i="66"/>
  <c r="FJ31" i="66"/>
  <c r="FI31" i="66"/>
  <c r="FH31" i="66"/>
  <c r="FG31" i="66"/>
  <c r="FF31" i="66"/>
  <c r="FE31" i="66"/>
  <c r="FD31" i="66"/>
  <c r="FC31" i="66"/>
  <c r="FB31" i="66"/>
  <c r="FA31" i="66"/>
  <c r="EZ31" i="66"/>
  <c r="EY31" i="66"/>
  <c r="EX31" i="66"/>
  <c r="EW31" i="66"/>
  <c r="EV31" i="66"/>
  <c r="EU31" i="66"/>
  <c r="ET31" i="66"/>
  <c r="ES31" i="66"/>
  <c r="ER31" i="66"/>
  <c r="EQ31" i="66"/>
  <c r="EP31" i="66"/>
  <c r="EO31" i="66"/>
  <c r="EN31" i="66"/>
  <c r="EM31" i="66"/>
  <c r="EL31" i="66"/>
  <c r="EK31" i="66"/>
  <c r="EJ31" i="66"/>
  <c r="EI31" i="66"/>
  <c r="EH31" i="66"/>
  <c r="EG31" i="66"/>
  <c r="EF31" i="66"/>
  <c r="EE31" i="66"/>
  <c r="ED31" i="66"/>
  <c r="EC31" i="66"/>
  <c r="EB31" i="66"/>
  <c r="EA31" i="66"/>
  <c r="DZ31" i="66"/>
  <c r="DY31" i="66"/>
  <c r="DX31" i="66"/>
  <c r="DW31" i="66"/>
  <c r="DV31" i="66"/>
  <c r="DU31" i="66"/>
  <c r="DT31" i="66"/>
  <c r="DS31" i="66"/>
  <c r="DR31" i="66"/>
  <c r="DQ31" i="66"/>
  <c r="DP31" i="66"/>
  <c r="DO31" i="66"/>
  <c r="DN31" i="66"/>
  <c r="DM31" i="66"/>
  <c r="DL31" i="66"/>
  <c r="DK31" i="66"/>
  <c r="DJ31" i="66"/>
  <c r="DI31" i="66"/>
  <c r="DH31" i="66"/>
  <c r="DG31" i="66"/>
  <c r="DF31" i="66"/>
  <c r="DE31" i="66"/>
  <c r="DD31" i="66"/>
  <c r="DC31" i="66"/>
  <c r="DB31" i="66"/>
  <c r="DA31" i="66"/>
  <c r="CZ31" i="66"/>
  <c r="CY31" i="66"/>
  <c r="CX31" i="66"/>
  <c r="CW31" i="66"/>
  <c r="CV31" i="66"/>
  <c r="CU31" i="66"/>
  <c r="CT31" i="66"/>
  <c r="CS31" i="66"/>
  <c r="CR31" i="66"/>
  <c r="CQ31" i="66"/>
  <c r="CP31" i="66"/>
  <c r="CO31" i="66"/>
  <c r="CN31" i="66"/>
  <c r="CM31" i="66"/>
  <c r="CL31" i="66"/>
  <c r="CK31" i="66"/>
  <c r="CJ31" i="66"/>
  <c r="CI31" i="66"/>
  <c r="CH31" i="66"/>
  <c r="CG31" i="66"/>
  <c r="CF31" i="66"/>
  <c r="CE31" i="66"/>
  <c r="CD31" i="66"/>
  <c r="CC31" i="66"/>
  <c r="CB31" i="66"/>
  <c r="CA31" i="66"/>
  <c r="BZ31" i="66"/>
  <c r="BY31" i="66"/>
  <c r="BX31" i="66"/>
  <c r="BW31" i="66"/>
  <c r="BV31" i="66"/>
  <c r="BU31" i="66"/>
  <c r="BT31" i="66"/>
  <c r="BS31" i="66"/>
  <c r="BR31" i="66"/>
  <c r="BQ31" i="66"/>
  <c r="BP31" i="66"/>
  <c r="BO31" i="66"/>
  <c r="BN31" i="66"/>
  <c r="BM31" i="66"/>
  <c r="BL31" i="66"/>
  <c r="BK31" i="66"/>
  <c r="BJ31" i="66"/>
  <c r="BI31" i="66"/>
  <c r="BH31" i="66"/>
  <c r="BG31" i="66"/>
  <c r="BF31" i="66"/>
  <c r="BE31" i="66"/>
  <c r="BD31" i="66"/>
  <c r="BC31" i="66"/>
  <c r="BB31" i="66"/>
  <c r="BA31" i="66"/>
  <c r="AZ31" i="66"/>
  <c r="AY31" i="66"/>
  <c r="AX31" i="66"/>
  <c r="AW31" i="66"/>
  <c r="AV31" i="66"/>
  <c r="AU31" i="66"/>
  <c r="AT31" i="66"/>
  <c r="AS31" i="66"/>
  <c r="AR31" i="66"/>
  <c r="AQ31" i="66"/>
  <c r="AP31" i="66"/>
  <c r="AO31" i="66"/>
  <c r="AN31" i="66"/>
  <c r="AM31" i="66"/>
  <c r="AL31" i="66"/>
  <c r="AK31" i="66"/>
  <c r="AJ31" i="66"/>
  <c r="AI31" i="66"/>
  <c r="AH31" i="66"/>
  <c r="AG31" i="66"/>
  <c r="AF31" i="66"/>
  <c r="AE31" i="66"/>
  <c r="AD31" i="66"/>
  <c r="AC31" i="66"/>
  <c r="AB31" i="66"/>
  <c r="AA31" i="66"/>
  <c r="Z31" i="66"/>
  <c r="Y31" i="66"/>
  <c r="X31" i="66"/>
  <c r="W31" i="66"/>
  <c r="V31" i="66"/>
  <c r="U31" i="66"/>
  <c r="T31" i="66"/>
  <c r="S31" i="66"/>
  <c r="R31" i="66"/>
  <c r="Q31" i="66"/>
  <c r="P31" i="66"/>
  <c r="O31" i="66"/>
  <c r="N31" i="66"/>
  <c r="M31" i="66"/>
  <c r="L31" i="66"/>
  <c r="K31" i="66"/>
  <c r="J31" i="66"/>
  <c r="I31" i="66"/>
  <c r="H31" i="66"/>
  <c r="G31" i="66"/>
  <c r="F31" i="66"/>
  <c r="C31" i="66"/>
  <c r="OL30" i="66"/>
  <c r="OK30" i="66"/>
  <c r="OJ30" i="66"/>
  <c r="OI30" i="66"/>
  <c r="OH30" i="66"/>
  <c r="OG30" i="66"/>
  <c r="OF30" i="66"/>
  <c r="OE30" i="66"/>
  <c r="OD30" i="66"/>
  <c r="OC30" i="66"/>
  <c r="OB30" i="66"/>
  <c r="OA30" i="66"/>
  <c r="NZ30" i="66"/>
  <c r="NY30" i="66"/>
  <c r="NX30" i="66"/>
  <c r="NW30" i="66"/>
  <c r="NV30" i="66"/>
  <c r="NU30" i="66"/>
  <c r="NT30" i="66"/>
  <c r="NS30" i="66"/>
  <c r="NR30" i="66"/>
  <c r="NQ30" i="66"/>
  <c r="NP30" i="66"/>
  <c r="NO30" i="66"/>
  <c r="NN30" i="66"/>
  <c r="NM30" i="66"/>
  <c r="NL30" i="66"/>
  <c r="NK30" i="66"/>
  <c r="NJ30" i="66"/>
  <c r="NI30" i="66"/>
  <c r="NH30" i="66"/>
  <c r="NG30" i="66"/>
  <c r="NF30" i="66"/>
  <c r="NE30" i="66"/>
  <c r="NC30" i="66"/>
  <c r="NB30" i="66"/>
  <c r="NA30" i="66"/>
  <c r="MZ30" i="66"/>
  <c r="MY30" i="66"/>
  <c r="MX30" i="66"/>
  <c r="MW30" i="66"/>
  <c r="MV30" i="66"/>
  <c r="MU30" i="66"/>
  <c r="MT30" i="66"/>
  <c r="MS30" i="66"/>
  <c r="MR30" i="66"/>
  <c r="MQ30" i="66"/>
  <c r="MP30" i="66"/>
  <c r="MO30" i="66"/>
  <c r="MN30" i="66"/>
  <c r="MM30" i="66"/>
  <c r="ML30" i="66"/>
  <c r="MK30" i="66"/>
  <c r="MJ30" i="66"/>
  <c r="MI30" i="66"/>
  <c r="MH30" i="66"/>
  <c r="MG30" i="66"/>
  <c r="MF30" i="66"/>
  <c r="ME30" i="66"/>
  <c r="MD30" i="66"/>
  <c r="MC30" i="66"/>
  <c r="MB30" i="66"/>
  <c r="MA30" i="66"/>
  <c r="LZ30" i="66"/>
  <c r="LY30" i="66"/>
  <c r="LX30" i="66"/>
  <c r="LW30" i="66"/>
  <c r="LV30" i="66"/>
  <c r="LU30" i="66"/>
  <c r="LT30" i="66"/>
  <c r="LS30" i="66"/>
  <c r="LR30" i="66"/>
  <c r="LQ30" i="66"/>
  <c r="LP30" i="66"/>
  <c r="LO30" i="66"/>
  <c r="LN30" i="66"/>
  <c r="LM30" i="66"/>
  <c r="LL30" i="66"/>
  <c r="LK30" i="66"/>
  <c r="LJ30" i="66"/>
  <c r="LI30" i="66"/>
  <c r="LH30" i="66"/>
  <c r="LG30" i="66"/>
  <c r="LF30" i="66"/>
  <c r="LE30" i="66"/>
  <c r="LD30" i="66"/>
  <c r="LC30" i="66"/>
  <c r="LB30" i="66"/>
  <c r="LA30" i="66"/>
  <c r="KZ30" i="66"/>
  <c r="KY30" i="66"/>
  <c r="KX30" i="66"/>
  <c r="KW30" i="66"/>
  <c r="KV30" i="66"/>
  <c r="KU30" i="66"/>
  <c r="KT30" i="66"/>
  <c r="KS30" i="66"/>
  <c r="KR30" i="66"/>
  <c r="KQ30" i="66"/>
  <c r="KP30" i="66"/>
  <c r="KO30" i="66"/>
  <c r="KN30" i="66"/>
  <c r="KM30" i="66"/>
  <c r="KL30" i="66"/>
  <c r="KK30" i="66"/>
  <c r="KJ30" i="66"/>
  <c r="KI30" i="66"/>
  <c r="KH30" i="66"/>
  <c r="KG30" i="66"/>
  <c r="KF30" i="66"/>
  <c r="KE30" i="66"/>
  <c r="KD30" i="66"/>
  <c r="KC30" i="66"/>
  <c r="KB30" i="66"/>
  <c r="KA30" i="66"/>
  <c r="JZ30" i="66"/>
  <c r="JY30" i="66"/>
  <c r="JX30" i="66"/>
  <c r="JW30" i="66"/>
  <c r="JV30" i="66"/>
  <c r="JU30" i="66"/>
  <c r="JT30" i="66"/>
  <c r="JS30" i="66"/>
  <c r="JR30" i="66"/>
  <c r="JQ30" i="66"/>
  <c r="JP30" i="66"/>
  <c r="JO30" i="66"/>
  <c r="JN30" i="66"/>
  <c r="JM30" i="66"/>
  <c r="JL30" i="66"/>
  <c r="JK30" i="66"/>
  <c r="JJ30" i="66"/>
  <c r="JI30" i="66"/>
  <c r="JH30" i="66"/>
  <c r="JG30" i="66"/>
  <c r="JF30" i="66"/>
  <c r="JE30" i="66"/>
  <c r="JD30" i="66"/>
  <c r="JC30" i="66"/>
  <c r="JB30" i="66"/>
  <c r="JA30" i="66"/>
  <c r="IZ30" i="66"/>
  <c r="IY30" i="66"/>
  <c r="IX30" i="66"/>
  <c r="IW30" i="66"/>
  <c r="IV30" i="66"/>
  <c r="IU30" i="66"/>
  <c r="IT30" i="66"/>
  <c r="IS30" i="66"/>
  <c r="IR30" i="66"/>
  <c r="IQ30" i="66"/>
  <c r="IP30" i="66"/>
  <c r="IO30" i="66"/>
  <c r="IN30" i="66"/>
  <c r="IM30" i="66"/>
  <c r="IL30" i="66"/>
  <c r="IK30" i="66"/>
  <c r="IJ30" i="66"/>
  <c r="II30" i="66"/>
  <c r="IH30" i="66"/>
  <c r="IG30" i="66"/>
  <c r="IF30" i="66"/>
  <c r="IE30" i="66"/>
  <c r="ID30" i="66"/>
  <c r="IC30" i="66"/>
  <c r="IB30" i="66"/>
  <c r="IA30" i="66"/>
  <c r="HZ30" i="66"/>
  <c r="HY30" i="66"/>
  <c r="HX30" i="66"/>
  <c r="HW30" i="66"/>
  <c r="HV30" i="66"/>
  <c r="HU30" i="66"/>
  <c r="HT30" i="66"/>
  <c r="HS30" i="66"/>
  <c r="HR30" i="66"/>
  <c r="HQ30" i="66"/>
  <c r="HP30" i="66"/>
  <c r="HO30" i="66"/>
  <c r="HN30" i="66"/>
  <c r="HM30" i="66"/>
  <c r="HL30" i="66"/>
  <c r="HK30" i="66"/>
  <c r="HJ30" i="66"/>
  <c r="HI30" i="66"/>
  <c r="HH30" i="66"/>
  <c r="HG30" i="66"/>
  <c r="HF30" i="66"/>
  <c r="HE30" i="66"/>
  <c r="HD30" i="66"/>
  <c r="HC30" i="66"/>
  <c r="HB30" i="66"/>
  <c r="HA30" i="66"/>
  <c r="GZ30" i="66"/>
  <c r="GY30" i="66"/>
  <c r="GX30" i="66"/>
  <c r="GW30" i="66"/>
  <c r="GV30" i="66"/>
  <c r="GU30" i="66"/>
  <c r="GT30" i="66"/>
  <c r="GS30" i="66"/>
  <c r="GR30" i="66"/>
  <c r="GQ30" i="66"/>
  <c r="GP30" i="66"/>
  <c r="GO30" i="66"/>
  <c r="GN30" i="66"/>
  <c r="GM30" i="66"/>
  <c r="GL30" i="66"/>
  <c r="GK30" i="66"/>
  <c r="GJ30" i="66"/>
  <c r="GI30" i="66"/>
  <c r="GH30" i="66"/>
  <c r="GG30" i="66"/>
  <c r="GF30" i="66"/>
  <c r="GE30" i="66"/>
  <c r="GD30" i="66"/>
  <c r="GC30" i="66"/>
  <c r="GB30" i="66"/>
  <c r="GA30" i="66"/>
  <c r="FZ30" i="66"/>
  <c r="FY30" i="66"/>
  <c r="FX30" i="66"/>
  <c r="FW30" i="66"/>
  <c r="FV30" i="66"/>
  <c r="FU30" i="66"/>
  <c r="FT30" i="66"/>
  <c r="FS30" i="66"/>
  <c r="FR30" i="66"/>
  <c r="FQ30" i="66"/>
  <c r="FP30" i="66"/>
  <c r="FO30" i="66"/>
  <c r="FN30" i="66"/>
  <c r="FM30" i="66"/>
  <c r="FL30" i="66"/>
  <c r="FK30" i="66"/>
  <c r="FJ30" i="66"/>
  <c r="FI30" i="66"/>
  <c r="FH30" i="66"/>
  <c r="FG30" i="66"/>
  <c r="FF30" i="66"/>
  <c r="FE30" i="66"/>
  <c r="FD30" i="66"/>
  <c r="FC30" i="66"/>
  <c r="FB30" i="66"/>
  <c r="FA30" i="66"/>
  <c r="EZ30" i="66"/>
  <c r="EY30" i="66"/>
  <c r="EX30" i="66"/>
  <c r="EW30" i="66"/>
  <c r="EV30" i="66"/>
  <c r="EU30" i="66"/>
  <c r="ET30" i="66"/>
  <c r="ES30" i="66"/>
  <c r="ER30" i="66"/>
  <c r="EQ30" i="66"/>
  <c r="EP30" i="66"/>
  <c r="EO30" i="66"/>
  <c r="EN30" i="66"/>
  <c r="EM30" i="66"/>
  <c r="EL30" i="66"/>
  <c r="EK30" i="66"/>
  <c r="EJ30" i="66"/>
  <c r="EI30" i="66"/>
  <c r="EH30" i="66"/>
  <c r="EG30" i="66"/>
  <c r="EF30" i="66"/>
  <c r="EE30" i="66"/>
  <c r="ED30" i="66"/>
  <c r="EC30" i="66"/>
  <c r="EB30" i="66"/>
  <c r="EA30" i="66"/>
  <c r="DZ30" i="66"/>
  <c r="DY30" i="66"/>
  <c r="DX30" i="66"/>
  <c r="DW30" i="66"/>
  <c r="DV30" i="66"/>
  <c r="DU30" i="66"/>
  <c r="DT30" i="66"/>
  <c r="DS30" i="66"/>
  <c r="DR30" i="66"/>
  <c r="DQ30" i="66"/>
  <c r="DP30" i="66"/>
  <c r="DO30" i="66"/>
  <c r="DN30" i="66"/>
  <c r="DM30" i="66"/>
  <c r="DL30" i="66"/>
  <c r="DK30" i="66"/>
  <c r="DJ30" i="66"/>
  <c r="DI30" i="66"/>
  <c r="DH30" i="66"/>
  <c r="DG30" i="66"/>
  <c r="DF30" i="66"/>
  <c r="DE30" i="66"/>
  <c r="DD30" i="66"/>
  <c r="DC30" i="66"/>
  <c r="DB30" i="66"/>
  <c r="DA30" i="66"/>
  <c r="CZ30" i="66"/>
  <c r="CY30" i="66"/>
  <c r="CX30" i="66"/>
  <c r="CW30" i="66"/>
  <c r="CV30" i="66"/>
  <c r="CU30" i="66"/>
  <c r="CT30" i="66"/>
  <c r="CS30" i="66"/>
  <c r="CR30" i="66"/>
  <c r="CQ30" i="66"/>
  <c r="CP30" i="66"/>
  <c r="CO30" i="66"/>
  <c r="CN30" i="66"/>
  <c r="CM30" i="66"/>
  <c r="CL30" i="66"/>
  <c r="CK30" i="66"/>
  <c r="CJ30" i="66"/>
  <c r="CI30" i="66"/>
  <c r="CH30" i="66"/>
  <c r="CG30" i="66"/>
  <c r="CF30" i="66"/>
  <c r="CE30" i="66"/>
  <c r="CD30" i="66"/>
  <c r="CC30" i="66"/>
  <c r="CB30" i="66"/>
  <c r="CA30" i="66"/>
  <c r="BZ30" i="66"/>
  <c r="BY30" i="66"/>
  <c r="BX30" i="66"/>
  <c r="BW30" i="66"/>
  <c r="BV30" i="66"/>
  <c r="BU30" i="66"/>
  <c r="BT30" i="66"/>
  <c r="BS30" i="66"/>
  <c r="BR30" i="66"/>
  <c r="BQ30" i="66"/>
  <c r="BP30" i="66"/>
  <c r="BO30" i="66"/>
  <c r="BN30" i="66"/>
  <c r="BM30" i="66"/>
  <c r="BL30" i="66"/>
  <c r="BK30" i="66"/>
  <c r="BJ30" i="66"/>
  <c r="BI30" i="66"/>
  <c r="BH30" i="66"/>
  <c r="BG30" i="66"/>
  <c r="BF30" i="66"/>
  <c r="BE30" i="66"/>
  <c r="BD30" i="66"/>
  <c r="BC30" i="66"/>
  <c r="BB30" i="66"/>
  <c r="BA30" i="66"/>
  <c r="AZ30" i="66"/>
  <c r="AY30" i="66"/>
  <c r="AX30" i="66"/>
  <c r="AW30" i="66"/>
  <c r="AV30" i="66"/>
  <c r="AU30" i="66"/>
  <c r="AT30" i="66"/>
  <c r="AS30" i="66"/>
  <c r="AR30" i="66"/>
  <c r="AQ30" i="66"/>
  <c r="AP30" i="66"/>
  <c r="AO30" i="66"/>
  <c r="AN30" i="66"/>
  <c r="AM30" i="66"/>
  <c r="AL30" i="66"/>
  <c r="AK30" i="66"/>
  <c r="AJ30" i="66"/>
  <c r="AI30" i="66"/>
  <c r="AH30" i="66"/>
  <c r="AG30" i="66"/>
  <c r="AF30" i="66"/>
  <c r="AE30" i="66"/>
  <c r="AD30" i="66"/>
  <c r="AC30" i="66"/>
  <c r="AB30" i="66"/>
  <c r="AA30" i="66"/>
  <c r="Z30" i="66"/>
  <c r="Y30" i="66"/>
  <c r="X30" i="66"/>
  <c r="W30" i="66"/>
  <c r="V30" i="66"/>
  <c r="U30" i="66"/>
  <c r="T30" i="66"/>
  <c r="S30" i="66"/>
  <c r="R30" i="66"/>
  <c r="Q30" i="66"/>
  <c r="P30" i="66"/>
  <c r="O30" i="66"/>
  <c r="N30" i="66"/>
  <c r="M30" i="66"/>
  <c r="L30" i="66"/>
  <c r="K30" i="66"/>
  <c r="J30" i="66"/>
  <c r="I30" i="66"/>
  <c r="H30" i="66"/>
  <c r="G30" i="66"/>
  <c r="F30" i="66"/>
  <c r="OL29" i="66"/>
  <c r="OK29" i="66"/>
  <c r="OJ29" i="66"/>
  <c r="OI29" i="66"/>
  <c r="OH29" i="66"/>
  <c r="OG29" i="66"/>
  <c r="OF29" i="66"/>
  <c r="OE29" i="66"/>
  <c r="OD29" i="66"/>
  <c r="OC29" i="66"/>
  <c r="OB29" i="66"/>
  <c r="OA29" i="66"/>
  <c r="NZ29" i="66"/>
  <c r="NY29" i="66"/>
  <c r="NX29" i="66"/>
  <c r="NW29" i="66"/>
  <c r="NV29" i="66"/>
  <c r="NU29" i="66"/>
  <c r="NT29" i="66"/>
  <c r="NS29" i="66"/>
  <c r="NR29" i="66"/>
  <c r="NQ29" i="66"/>
  <c r="NP29" i="66"/>
  <c r="NO29" i="66"/>
  <c r="NN29" i="66"/>
  <c r="NM29" i="66"/>
  <c r="NL29" i="66"/>
  <c r="NK29" i="66"/>
  <c r="NJ29" i="66"/>
  <c r="NI29" i="66"/>
  <c r="NH29" i="66"/>
  <c r="NG29" i="66"/>
  <c r="NF29" i="66"/>
  <c r="NE29" i="66"/>
  <c r="NC29" i="66"/>
  <c r="NB29" i="66"/>
  <c r="NA29" i="66"/>
  <c r="MZ29" i="66"/>
  <c r="MY29" i="66"/>
  <c r="MX29" i="66"/>
  <c r="MW29" i="66"/>
  <c r="MV29" i="66"/>
  <c r="MU29" i="66"/>
  <c r="MT29" i="66"/>
  <c r="MS29" i="66"/>
  <c r="MR29" i="66"/>
  <c r="MQ29" i="66"/>
  <c r="MP29" i="66"/>
  <c r="MO29" i="66"/>
  <c r="MN29" i="66"/>
  <c r="MM29" i="66"/>
  <c r="ML29" i="66"/>
  <c r="MK29" i="66"/>
  <c r="MJ29" i="66"/>
  <c r="MI29" i="66"/>
  <c r="MH29" i="66"/>
  <c r="MG29" i="66"/>
  <c r="MF29" i="66"/>
  <c r="ME29" i="66"/>
  <c r="MD29" i="66"/>
  <c r="MC29" i="66"/>
  <c r="MB29" i="66"/>
  <c r="MA29" i="66"/>
  <c r="LZ29" i="66"/>
  <c r="LY29" i="66"/>
  <c r="LX29" i="66"/>
  <c r="LW29" i="66"/>
  <c r="LV29" i="66"/>
  <c r="LU29" i="66"/>
  <c r="LT29" i="66"/>
  <c r="LS29" i="66"/>
  <c r="LR29" i="66"/>
  <c r="LQ29" i="66"/>
  <c r="LP29" i="66"/>
  <c r="LO29" i="66"/>
  <c r="LN29" i="66"/>
  <c r="LM29" i="66"/>
  <c r="LL29" i="66"/>
  <c r="LK29" i="66"/>
  <c r="LJ29" i="66"/>
  <c r="LI29" i="66"/>
  <c r="LH29" i="66"/>
  <c r="LG29" i="66"/>
  <c r="LF29" i="66"/>
  <c r="LE29" i="66"/>
  <c r="LD29" i="66"/>
  <c r="LC29" i="66"/>
  <c r="LB29" i="66"/>
  <c r="LA29" i="66"/>
  <c r="KZ29" i="66"/>
  <c r="KY29" i="66"/>
  <c r="KX29" i="66"/>
  <c r="KW29" i="66"/>
  <c r="KV29" i="66"/>
  <c r="KU29" i="66"/>
  <c r="KT29" i="66"/>
  <c r="KS29" i="66"/>
  <c r="KR29" i="66"/>
  <c r="KQ29" i="66"/>
  <c r="KP29" i="66"/>
  <c r="KO29" i="66"/>
  <c r="KN29" i="66"/>
  <c r="KM29" i="66"/>
  <c r="KL29" i="66"/>
  <c r="KK29" i="66"/>
  <c r="KJ29" i="66"/>
  <c r="KI29" i="66"/>
  <c r="KH29" i="66"/>
  <c r="KG29" i="66"/>
  <c r="KF29" i="66"/>
  <c r="KE29" i="66"/>
  <c r="KD29" i="66"/>
  <c r="KC29" i="66"/>
  <c r="KB29" i="66"/>
  <c r="KA29" i="66"/>
  <c r="JZ29" i="66"/>
  <c r="JY29" i="66"/>
  <c r="JX29" i="66"/>
  <c r="JW29" i="66"/>
  <c r="JV29" i="66"/>
  <c r="JU29" i="66"/>
  <c r="JT29" i="66"/>
  <c r="JS29" i="66"/>
  <c r="JR29" i="66"/>
  <c r="JQ29" i="66"/>
  <c r="JP29" i="66"/>
  <c r="JO29" i="66"/>
  <c r="JN29" i="66"/>
  <c r="JM29" i="66"/>
  <c r="JL29" i="66"/>
  <c r="JK29" i="66"/>
  <c r="JJ29" i="66"/>
  <c r="JI29" i="66"/>
  <c r="JH29" i="66"/>
  <c r="JG29" i="66"/>
  <c r="JF29" i="66"/>
  <c r="JE29" i="66"/>
  <c r="JD29" i="66"/>
  <c r="JC29" i="66"/>
  <c r="JB29" i="66"/>
  <c r="JA29" i="66"/>
  <c r="IZ29" i="66"/>
  <c r="IY29" i="66"/>
  <c r="IX29" i="66"/>
  <c r="IW29" i="66"/>
  <c r="IV29" i="66"/>
  <c r="IU29" i="66"/>
  <c r="IT29" i="66"/>
  <c r="IS29" i="66"/>
  <c r="IR29" i="66"/>
  <c r="IQ29" i="66"/>
  <c r="IP29" i="66"/>
  <c r="IO29" i="66"/>
  <c r="IN29" i="66"/>
  <c r="IM29" i="66"/>
  <c r="IL29" i="66"/>
  <c r="IK29" i="66"/>
  <c r="IJ29" i="66"/>
  <c r="II29" i="66"/>
  <c r="IH29" i="66"/>
  <c r="IG29" i="66"/>
  <c r="IF29" i="66"/>
  <c r="IE29" i="66"/>
  <c r="ID29" i="66"/>
  <c r="IC29" i="66"/>
  <c r="IB29" i="66"/>
  <c r="IA29" i="66"/>
  <c r="HZ29" i="66"/>
  <c r="HY29" i="66"/>
  <c r="HX29" i="66"/>
  <c r="HW29" i="66"/>
  <c r="HV29" i="66"/>
  <c r="HU29" i="66"/>
  <c r="HT29" i="66"/>
  <c r="HS29" i="66"/>
  <c r="HR29" i="66"/>
  <c r="HQ29" i="66"/>
  <c r="HP29" i="66"/>
  <c r="HO29" i="66"/>
  <c r="HN29" i="66"/>
  <c r="HM29" i="66"/>
  <c r="HL29" i="66"/>
  <c r="HK29" i="66"/>
  <c r="HJ29" i="66"/>
  <c r="HI29" i="66"/>
  <c r="HH29" i="66"/>
  <c r="HG29" i="66"/>
  <c r="HF29" i="66"/>
  <c r="HE29" i="66"/>
  <c r="HD29" i="66"/>
  <c r="HC29" i="66"/>
  <c r="HB29" i="66"/>
  <c r="HA29" i="66"/>
  <c r="GZ29" i="66"/>
  <c r="GY29" i="66"/>
  <c r="GX29" i="66"/>
  <c r="GW29" i="66"/>
  <c r="GV29" i="66"/>
  <c r="GU29" i="66"/>
  <c r="GT29" i="66"/>
  <c r="GS29" i="66"/>
  <c r="GR29" i="66"/>
  <c r="GQ29" i="66"/>
  <c r="GP29" i="66"/>
  <c r="GO29" i="66"/>
  <c r="GN29" i="66"/>
  <c r="GM29" i="66"/>
  <c r="GL29" i="66"/>
  <c r="GK29" i="66"/>
  <c r="GJ29" i="66"/>
  <c r="GI29" i="66"/>
  <c r="GH29" i="66"/>
  <c r="GG29" i="66"/>
  <c r="GF29" i="66"/>
  <c r="GE29" i="66"/>
  <c r="GD29" i="66"/>
  <c r="GC29" i="66"/>
  <c r="GB29" i="66"/>
  <c r="GA29" i="66"/>
  <c r="FZ29" i="66"/>
  <c r="FY29" i="66"/>
  <c r="FX29" i="66"/>
  <c r="FW29" i="66"/>
  <c r="FV29" i="66"/>
  <c r="FU29" i="66"/>
  <c r="FT29" i="66"/>
  <c r="FS29" i="66"/>
  <c r="FR29" i="66"/>
  <c r="FQ29" i="66"/>
  <c r="FP29" i="66"/>
  <c r="FO29" i="66"/>
  <c r="FN29" i="66"/>
  <c r="FM29" i="66"/>
  <c r="FL29" i="66"/>
  <c r="FK29" i="66"/>
  <c r="FJ29" i="66"/>
  <c r="FI29" i="66"/>
  <c r="FH29" i="66"/>
  <c r="FG29" i="66"/>
  <c r="FF29" i="66"/>
  <c r="FE29" i="66"/>
  <c r="FD29" i="66"/>
  <c r="FC29" i="66"/>
  <c r="FB29" i="66"/>
  <c r="FA29" i="66"/>
  <c r="EZ29" i="66"/>
  <c r="EY29" i="66"/>
  <c r="EX29" i="66"/>
  <c r="EW29" i="66"/>
  <c r="EV29" i="66"/>
  <c r="EU29" i="66"/>
  <c r="ET29" i="66"/>
  <c r="ES29" i="66"/>
  <c r="ER29" i="66"/>
  <c r="EQ29" i="66"/>
  <c r="EP29" i="66"/>
  <c r="EO29" i="66"/>
  <c r="EN29" i="66"/>
  <c r="EM29" i="66"/>
  <c r="EL29" i="66"/>
  <c r="EK29" i="66"/>
  <c r="EJ29" i="66"/>
  <c r="EI29" i="66"/>
  <c r="EH29" i="66"/>
  <c r="EG29" i="66"/>
  <c r="EF29" i="66"/>
  <c r="EE29" i="66"/>
  <c r="ED29" i="66"/>
  <c r="EC29" i="66"/>
  <c r="EB29" i="66"/>
  <c r="EA29" i="66"/>
  <c r="DZ29" i="66"/>
  <c r="DY29" i="66"/>
  <c r="DX29" i="66"/>
  <c r="DW29" i="66"/>
  <c r="DV29" i="66"/>
  <c r="DU29" i="66"/>
  <c r="DT29" i="66"/>
  <c r="DS29" i="66"/>
  <c r="DR29" i="66"/>
  <c r="DQ29" i="66"/>
  <c r="DP29" i="66"/>
  <c r="DO29" i="66"/>
  <c r="DN29" i="66"/>
  <c r="DM29" i="66"/>
  <c r="DL29" i="66"/>
  <c r="DK29" i="66"/>
  <c r="DJ29" i="66"/>
  <c r="DI29" i="66"/>
  <c r="DH29" i="66"/>
  <c r="DG29" i="66"/>
  <c r="DF29" i="66"/>
  <c r="DE29" i="66"/>
  <c r="DD29" i="66"/>
  <c r="DC29" i="66"/>
  <c r="DB29" i="66"/>
  <c r="DA29" i="66"/>
  <c r="CZ29" i="66"/>
  <c r="CY29" i="66"/>
  <c r="CX29" i="66"/>
  <c r="CW29" i="66"/>
  <c r="CV29" i="66"/>
  <c r="CU29" i="66"/>
  <c r="CT29" i="66"/>
  <c r="CS29" i="66"/>
  <c r="CR29" i="66"/>
  <c r="CQ29" i="66"/>
  <c r="CP29" i="66"/>
  <c r="CO29" i="66"/>
  <c r="CN29" i="66"/>
  <c r="CM29" i="66"/>
  <c r="CL29" i="66"/>
  <c r="CK29" i="66"/>
  <c r="CJ29" i="66"/>
  <c r="CI29" i="66"/>
  <c r="CH29" i="66"/>
  <c r="CG29" i="66"/>
  <c r="CF29" i="66"/>
  <c r="CE29" i="66"/>
  <c r="CD29" i="66"/>
  <c r="CC29" i="66"/>
  <c r="CB29" i="66"/>
  <c r="CA29" i="66"/>
  <c r="BZ29" i="66"/>
  <c r="BY29" i="66"/>
  <c r="BX29" i="66"/>
  <c r="BW29" i="66"/>
  <c r="BV29" i="66"/>
  <c r="BU29" i="66"/>
  <c r="BT29" i="66"/>
  <c r="BS29" i="66"/>
  <c r="BR29" i="66"/>
  <c r="BQ29" i="66"/>
  <c r="BP29" i="66"/>
  <c r="BO29" i="66"/>
  <c r="BN29" i="66"/>
  <c r="BM29" i="66"/>
  <c r="BL29" i="66"/>
  <c r="BK29" i="66"/>
  <c r="BJ29" i="66"/>
  <c r="BI29" i="66"/>
  <c r="BH29" i="66"/>
  <c r="BG29" i="66"/>
  <c r="BF29" i="66"/>
  <c r="BE29" i="66"/>
  <c r="BD29" i="66"/>
  <c r="BC29" i="66"/>
  <c r="BB29" i="66"/>
  <c r="BA29" i="66"/>
  <c r="AZ29" i="66"/>
  <c r="AY29" i="66"/>
  <c r="AX29" i="66"/>
  <c r="AW29" i="66"/>
  <c r="AV29" i="66"/>
  <c r="AU29" i="66"/>
  <c r="AT29" i="66"/>
  <c r="AS29" i="66"/>
  <c r="AR29" i="66"/>
  <c r="AQ29" i="66"/>
  <c r="AP29" i="66"/>
  <c r="AO29" i="66"/>
  <c r="AN29" i="66"/>
  <c r="AM29" i="66"/>
  <c r="AL29" i="66"/>
  <c r="AK29" i="66"/>
  <c r="AJ29" i="66"/>
  <c r="AI29" i="66"/>
  <c r="AH29" i="66"/>
  <c r="AG29" i="66"/>
  <c r="AF29" i="66"/>
  <c r="AE29" i="66"/>
  <c r="AD29" i="66"/>
  <c r="AC29" i="66"/>
  <c r="AB29" i="66"/>
  <c r="AA29" i="66"/>
  <c r="Z29" i="66"/>
  <c r="Y29" i="66"/>
  <c r="X29" i="66"/>
  <c r="W29" i="66"/>
  <c r="V29" i="66"/>
  <c r="U29" i="66"/>
  <c r="T2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OL28" i="66"/>
  <c r="OK28" i="66"/>
  <c r="OJ28" i="66"/>
  <c r="OI28" i="66"/>
  <c r="OH28" i="66"/>
  <c r="OG28" i="66"/>
  <c r="OF28" i="66"/>
  <c r="OE28" i="66"/>
  <c r="OD28" i="66"/>
  <c r="OC28" i="66"/>
  <c r="OB28" i="66"/>
  <c r="OA28" i="66"/>
  <c r="NZ28" i="66"/>
  <c r="NY28" i="66"/>
  <c r="NX28" i="66"/>
  <c r="NW28" i="66"/>
  <c r="NV28" i="66"/>
  <c r="NU28" i="66"/>
  <c r="NT28" i="66"/>
  <c r="NS28" i="66"/>
  <c r="NR28" i="66"/>
  <c r="NQ28" i="66"/>
  <c r="NP28" i="66"/>
  <c r="NO28" i="66"/>
  <c r="NN28" i="66"/>
  <c r="NM28" i="66"/>
  <c r="NL28" i="66"/>
  <c r="NK28" i="66"/>
  <c r="NJ28" i="66"/>
  <c r="NI28" i="66"/>
  <c r="NH28" i="66"/>
  <c r="NG28" i="66"/>
  <c r="NF28" i="66"/>
  <c r="NE28" i="66"/>
  <c r="NC28" i="66"/>
  <c r="NB28" i="66"/>
  <c r="NA28" i="66"/>
  <c r="MZ28" i="66"/>
  <c r="MY28" i="66"/>
  <c r="MX28" i="66"/>
  <c r="MW28" i="66"/>
  <c r="MV28" i="66"/>
  <c r="MU28" i="66"/>
  <c r="MT28" i="66"/>
  <c r="MS28" i="66"/>
  <c r="MR28" i="66"/>
  <c r="MQ28" i="66"/>
  <c r="MP28" i="66"/>
  <c r="MO28" i="66"/>
  <c r="MN28" i="66"/>
  <c r="MM28" i="66"/>
  <c r="ML28" i="66"/>
  <c r="MK28" i="66"/>
  <c r="MJ28" i="66"/>
  <c r="MI28" i="66"/>
  <c r="MH28" i="66"/>
  <c r="MG28" i="66"/>
  <c r="MF28" i="66"/>
  <c r="ME28" i="66"/>
  <c r="MD28" i="66"/>
  <c r="MC28" i="66"/>
  <c r="MB28" i="66"/>
  <c r="MA28" i="66"/>
  <c r="LZ28" i="66"/>
  <c r="LY28" i="66"/>
  <c r="LX28" i="66"/>
  <c r="LW28" i="66"/>
  <c r="LV28" i="66"/>
  <c r="LU28" i="66"/>
  <c r="LT28" i="66"/>
  <c r="LS28" i="66"/>
  <c r="LR28" i="66"/>
  <c r="LQ28" i="66"/>
  <c r="LP28" i="66"/>
  <c r="LO28" i="66"/>
  <c r="LN28" i="66"/>
  <c r="LM28" i="66"/>
  <c r="LL28" i="66"/>
  <c r="LK28" i="66"/>
  <c r="LJ28" i="66"/>
  <c r="LI28" i="66"/>
  <c r="LH28" i="66"/>
  <c r="LG28" i="66"/>
  <c r="LF28" i="66"/>
  <c r="LE28" i="66"/>
  <c r="LD28" i="66"/>
  <c r="LC28" i="66"/>
  <c r="LB28" i="66"/>
  <c r="LA28" i="66"/>
  <c r="KZ28" i="66"/>
  <c r="KY28" i="66"/>
  <c r="KX28" i="66"/>
  <c r="KW28" i="66"/>
  <c r="KV28" i="66"/>
  <c r="KU28" i="66"/>
  <c r="KT28" i="66"/>
  <c r="KS28" i="66"/>
  <c r="KR28" i="66"/>
  <c r="KQ28" i="66"/>
  <c r="KP28" i="66"/>
  <c r="KO28" i="66"/>
  <c r="KN28" i="66"/>
  <c r="KM28" i="66"/>
  <c r="KL28" i="66"/>
  <c r="KK28" i="66"/>
  <c r="KJ28" i="66"/>
  <c r="KI28" i="66"/>
  <c r="KH28" i="66"/>
  <c r="KG28" i="66"/>
  <c r="KF28" i="66"/>
  <c r="KE28" i="66"/>
  <c r="KD28" i="66"/>
  <c r="KC28" i="66"/>
  <c r="KB28" i="66"/>
  <c r="KA28" i="66"/>
  <c r="JZ28" i="66"/>
  <c r="JY28" i="66"/>
  <c r="JX28" i="66"/>
  <c r="JW28" i="66"/>
  <c r="JV28" i="66"/>
  <c r="JU28" i="66"/>
  <c r="JT28" i="66"/>
  <c r="JS28" i="66"/>
  <c r="JR28" i="66"/>
  <c r="JQ28" i="66"/>
  <c r="JP28" i="66"/>
  <c r="JO28" i="66"/>
  <c r="JN28" i="66"/>
  <c r="JM28" i="66"/>
  <c r="JL28" i="66"/>
  <c r="JK28" i="66"/>
  <c r="JJ28" i="66"/>
  <c r="JI28" i="66"/>
  <c r="JH28" i="66"/>
  <c r="JG28" i="66"/>
  <c r="JF28" i="66"/>
  <c r="JE28" i="66"/>
  <c r="JD28" i="66"/>
  <c r="JC28" i="66"/>
  <c r="JB28" i="66"/>
  <c r="JA28" i="66"/>
  <c r="IZ28" i="66"/>
  <c r="IY28" i="66"/>
  <c r="IX28" i="66"/>
  <c r="IW28" i="66"/>
  <c r="IV28" i="66"/>
  <c r="IU28" i="66"/>
  <c r="IT28" i="66"/>
  <c r="IS28" i="66"/>
  <c r="IR28" i="66"/>
  <c r="IQ28" i="66"/>
  <c r="IP28" i="66"/>
  <c r="IO28" i="66"/>
  <c r="IN28" i="66"/>
  <c r="IM28" i="66"/>
  <c r="IL28" i="66"/>
  <c r="IK28" i="66"/>
  <c r="IJ28" i="66"/>
  <c r="II28" i="66"/>
  <c r="IH28" i="66"/>
  <c r="IG28" i="66"/>
  <c r="IF28" i="66"/>
  <c r="IE28" i="66"/>
  <c r="ID28" i="66"/>
  <c r="IC28" i="66"/>
  <c r="IB28" i="66"/>
  <c r="IA28" i="66"/>
  <c r="HZ28" i="66"/>
  <c r="HY28" i="66"/>
  <c r="HX28" i="66"/>
  <c r="HW28" i="66"/>
  <c r="HV28" i="66"/>
  <c r="HU28" i="66"/>
  <c r="HT28" i="66"/>
  <c r="HS28" i="66"/>
  <c r="HR28" i="66"/>
  <c r="HQ28" i="66"/>
  <c r="HP28" i="66"/>
  <c r="HO28" i="66"/>
  <c r="HN28" i="66"/>
  <c r="HM28" i="66"/>
  <c r="HL28" i="66"/>
  <c r="HK28" i="66"/>
  <c r="HJ28" i="66"/>
  <c r="HI28" i="66"/>
  <c r="HH28" i="66"/>
  <c r="HG28" i="66"/>
  <c r="HF28" i="66"/>
  <c r="HE28" i="66"/>
  <c r="HD28" i="66"/>
  <c r="HC28" i="66"/>
  <c r="HB28" i="66"/>
  <c r="HA28" i="66"/>
  <c r="GZ28" i="66"/>
  <c r="GY28" i="66"/>
  <c r="GX28" i="66"/>
  <c r="GW28" i="66"/>
  <c r="GV28" i="66"/>
  <c r="GU28" i="66"/>
  <c r="GT28" i="66"/>
  <c r="GS28" i="66"/>
  <c r="GR28" i="66"/>
  <c r="GQ28" i="66"/>
  <c r="GP28" i="66"/>
  <c r="GO28" i="66"/>
  <c r="GN28" i="66"/>
  <c r="GM28" i="66"/>
  <c r="GL28" i="66"/>
  <c r="GK28" i="66"/>
  <c r="GJ28" i="66"/>
  <c r="GI28" i="66"/>
  <c r="GH28" i="66"/>
  <c r="GG28" i="66"/>
  <c r="GF28" i="66"/>
  <c r="GE28" i="66"/>
  <c r="GD28" i="66"/>
  <c r="GC28" i="66"/>
  <c r="GB28" i="66"/>
  <c r="GA28" i="66"/>
  <c r="FZ28" i="66"/>
  <c r="FY28" i="66"/>
  <c r="FX28" i="66"/>
  <c r="FW28" i="66"/>
  <c r="FV28" i="66"/>
  <c r="FU28" i="66"/>
  <c r="FT28" i="66"/>
  <c r="FS28" i="66"/>
  <c r="FR28" i="66"/>
  <c r="FQ28" i="66"/>
  <c r="FP28" i="66"/>
  <c r="FO28" i="66"/>
  <c r="FN28" i="66"/>
  <c r="FM28" i="66"/>
  <c r="FL28" i="66"/>
  <c r="FK28" i="66"/>
  <c r="FJ28" i="66"/>
  <c r="FI28" i="66"/>
  <c r="FH28" i="66"/>
  <c r="FG28" i="66"/>
  <c r="FF28" i="66"/>
  <c r="FE28" i="66"/>
  <c r="FD28" i="66"/>
  <c r="FC28" i="66"/>
  <c r="FB28" i="66"/>
  <c r="FA28" i="66"/>
  <c r="EZ28" i="66"/>
  <c r="EY28" i="66"/>
  <c r="EX28" i="66"/>
  <c r="EW28" i="66"/>
  <c r="EV28" i="66"/>
  <c r="EU28" i="66"/>
  <c r="ET28" i="66"/>
  <c r="ES28" i="66"/>
  <c r="ER28" i="66"/>
  <c r="EQ28" i="66"/>
  <c r="EP28" i="66"/>
  <c r="EO28" i="66"/>
  <c r="EN28" i="66"/>
  <c r="EM28" i="66"/>
  <c r="EL28" i="66"/>
  <c r="EK28" i="66"/>
  <c r="EJ28" i="66"/>
  <c r="EI28" i="66"/>
  <c r="EH28" i="66"/>
  <c r="EG28" i="66"/>
  <c r="EF28" i="66"/>
  <c r="EE28" i="66"/>
  <c r="ED28" i="66"/>
  <c r="EC28" i="66"/>
  <c r="EB28" i="66"/>
  <c r="EA28" i="66"/>
  <c r="DZ28" i="66"/>
  <c r="DY28" i="66"/>
  <c r="DX28" i="66"/>
  <c r="DW28" i="66"/>
  <c r="DV28" i="66"/>
  <c r="DU28" i="66"/>
  <c r="DT28" i="66"/>
  <c r="DS28" i="66"/>
  <c r="DR28" i="66"/>
  <c r="DQ28" i="66"/>
  <c r="DP28" i="66"/>
  <c r="DO28" i="66"/>
  <c r="DN28" i="66"/>
  <c r="DM28" i="66"/>
  <c r="DL28" i="66"/>
  <c r="DK28" i="66"/>
  <c r="DJ28" i="66"/>
  <c r="DI28" i="66"/>
  <c r="DH28" i="66"/>
  <c r="DG28" i="66"/>
  <c r="DF28" i="66"/>
  <c r="DE28" i="66"/>
  <c r="DD28" i="66"/>
  <c r="DC28" i="66"/>
  <c r="DB28" i="66"/>
  <c r="DA28" i="66"/>
  <c r="CZ28" i="66"/>
  <c r="CY28" i="66"/>
  <c r="CX28" i="66"/>
  <c r="CW28" i="66"/>
  <c r="CV28" i="66"/>
  <c r="CU28" i="66"/>
  <c r="CT28" i="66"/>
  <c r="CS28" i="66"/>
  <c r="CR28" i="66"/>
  <c r="CQ28" i="66"/>
  <c r="CP28" i="66"/>
  <c r="CO28" i="66"/>
  <c r="CN28" i="66"/>
  <c r="CM28" i="66"/>
  <c r="CL28" i="66"/>
  <c r="CK28" i="66"/>
  <c r="CJ28" i="66"/>
  <c r="CI28" i="66"/>
  <c r="CH28" i="66"/>
  <c r="CG28" i="66"/>
  <c r="CF28" i="66"/>
  <c r="CE28" i="66"/>
  <c r="CD28" i="66"/>
  <c r="CC28" i="66"/>
  <c r="CB28" i="66"/>
  <c r="CA28" i="66"/>
  <c r="BZ28" i="66"/>
  <c r="BY28" i="66"/>
  <c r="BX28" i="66"/>
  <c r="BW28" i="66"/>
  <c r="BV28" i="66"/>
  <c r="BU28" i="66"/>
  <c r="BT28" i="66"/>
  <c r="BS28" i="66"/>
  <c r="BR28" i="66"/>
  <c r="BQ28" i="66"/>
  <c r="BP28" i="66"/>
  <c r="BO28" i="66"/>
  <c r="BN28" i="66"/>
  <c r="BM28" i="66"/>
  <c r="BL28" i="66"/>
  <c r="BK28" i="66"/>
  <c r="BJ28" i="66"/>
  <c r="BI28" i="66"/>
  <c r="BH28" i="66"/>
  <c r="BG28" i="66"/>
  <c r="BF28" i="66"/>
  <c r="BE28" i="66"/>
  <c r="BD28" i="66"/>
  <c r="BC28" i="66"/>
  <c r="BB28" i="66"/>
  <c r="BA28" i="66"/>
  <c r="AZ28" i="66"/>
  <c r="AY28" i="66"/>
  <c r="AX28" i="66"/>
  <c r="AW28" i="66"/>
  <c r="AV28" i="66"/>
  <c r="AU28" i="66"/>
  <c r="AT28" i="66"/>
  <c r="AS28" i="66"/>
  <c r="AR28" i="66"/>
  <c r="AQ28" i="66"/>
  <c r="AP28" i="66"/>
  <c r="AO28" i="66"/>
  <c r="AN28" i="66"/>
  <c r="AM28" i="66"/>
  <c r="AL28" i="66"/>
  <c r="AK28" i="66"/>
  <c r="AJ28" i="66"/>
  <c r="AI28" i="66"/>
  <c r="AH28" i="66"/>
  <c r="AG28" i="66"/>
  <c r="AF28" i="66"/>
  <c r="AE28" i="66"/>
  <c r="AD28" i="66"/>
  <c r="AC28" i="66"/>
  <c r="AB28" i="66"/>
  <c r="AA28" i="66"/>
  <c r="Z28" i="66"/>
  <c r="Y28" i="66"/>
  <c r="X28" i="66"/>
  <c r="W28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OH26" i="66"/>
  <c r="NR26" i="66"/>
  <c r="MQ26" i="66"/>
  <c r="LK26" i="66"/>
  <c r="KM26" i="66"/>
  <c r="KE26" i="66"/>
  <c r="IY26" i="66"/>
  <c r="HS26" i="66"/>
  <c r="EQ26" i="66"/>
  <c r="DK26" i="66"/>
  <c r="CU26" i="66"/>
  <c r="CE26" i="66"/>
  <c r="BO26" i="66"/>
  <c r="AY26" i="66"/>
  <c r="AI26" i="66"/>
  <c r="S26" i="66"/>
  <c r="ND32" i="66"/>
  <c r="DE1" i="66"/>
  <c r="DO40" i="66" s="1"/>
  <c r="CB1" i="66"/>
  <c r="CI40" i="66" s="1"/>
  <c r="AW1" i="66"/>
  <c r="BG40" i="66" s="1"/>
  <c r="R1" i="66"/>
  <c r="AB40" i="66" s="1"/>
  <c r="BE64" i="66" l="1"/>
  <c r="BQ75" i="66" s="1"/>
  <c r="G3" i="66"/>
  <c r="H3" i="66" s="1"/>
  <c r="I3" i="66" s="1"/>
  <c r="J3" i="66" s="1"/>
  <c r="K3" i="66" s="1"/>
  <c r="L3" i="66" s="1"/>
  <c r="M3" i="66" s="1"/>
  <c r="N3" i="66" s="1"/>
  <c r="O3" i="66" s="1"/>
  <c r="P3" i="66" s="1"/>
  <c r="Q3" i="66" s="1"/>
  <c r="R3" i="66" s="1"/>
  <c r="S3" i="66" s="1"/>
  <c r="T3" i="66" s="1"/>
  <c r="U3" i="66" s="1"/>
  <c r="V3" i="66" s="1"/>
  <c r="W3" i="66" s="1"/>
  <c r="X3" i="66" s="1"/>
  <c r="Y3" i="66" s="1"/>
  <c r="Z3" i="66" s="1"/>
  <c r="AA3" i="66" s="1"/>
  <c r="AB3" i="66" s="1"/>
  <c r="AC3" i="66" s="1"/>
  <c r="AD3" i="66" s="1"/>
  <c r="AE3" i="66" s="1"/>
  <c r="AF3" i="66" s="1"/>
  <c r="AG3" i="66" s="1"/>
  <c r="AH3" i="66" s="1"/>
  <c r="AI3" i="66" s="1"/>
  <c r="AJ3" i="66" s="1"/>
  <c r="BQ22" i="66"/>
  <c r="BR22" i="66" s="1"/>
  <c r="BS22" i="66" s="1"/>
  <c r="BT22" i="66" s="1"/>
  <c r="BU22" i="66" s="1"/>
  <c r="BV22" i="66" s="1"/>
  <c r="BW22" i="66" s="1"/>
  <c r="BX22" i="66" s="1"/>
  <c r="BY22" i="66" s="1"/>
  <c r="BZ22" i="66" s="1"/>
  <c r="CA22" i="66" s="1"/>
  <c r="CB22" i="66" s="1"/>
  <c r="CC22" i="66" s="1"/>
  <c r="CD22" i="66" s="1"/>
  <c r="CE22" i="66" s="1"/>
  <c r="CF22" i="66" s="1"/>
  <c r="CG22" i="66" s="1"/>
  <c r="CH22" i="66" s="1"/>
  <c r="CI22" i="66" s="1"/>
  <c r="CJ22" i="66" s="1"/>
  <c r="CK22" i="66" s="1"/>
  <c r="CL22" i="66" s="1"/>
  <c r="CM22" i="66" s="1"/>
  <c r="CN22" i="66" s="1"/>
  <c r="CO22" i="66" s="1"/>
  <c r="CP22" i="66" s="1"/>
  <c r="CQ22" i="66" s="1"/>
  <c r="CR22" i="66" s="1"/>
  <c r="BQ3" i="66"/>
  <c r="BR3" i="66" s="1"/>
  <c r="BS3" i="66" s="1"/>
  <c r="BT3" i="66" s="1"/>
  <c r="BU3" i="66" s="1"/>
  <c r="BV3" i="66" s="1"/>
  <c r="BW3" i="66" s="1"/>
  <c r="BX3" i="66" s="1"/>
  <c r="BY3" i="66" s="1"/>
  <c r="BZ3" i="66" s="1"/>
  <c r="CA3" i="66" s="1"/>
  <c r="CB3" i="66" s="1"/>
  <c r="CC3" i="66" s="1"/>
  <c r="CD3" i="66" s="1"/>
  <c r="CE3" i="66" s="1"/>
  <c r="CF3" i="66" s="1"/>
  <c r="CG3" i="66" s="1"/>
  <c r="CH3" i="66" s="1"/>
  <c r="CI3" i="66" s="1"/>
  <c r="CJ3" i="66" s="1"/>
  <c r="CK3" i="66" s="1"/>
  <c r="CL3" i="66" s="1"/>
  <c r="CM3" i="66" s="1"/>
  <c r="CN3" i="66" s="1"/>
  <c r="CO3" i="66" s="1"/>
  <c r="CP3" i="66" s="1"/>
  <c r="CQ3" i="66" s="1"/>
  <c r="CR3" i="66" s="1"/>
  <c r="CT22" i="66"/>
  <c r="CU22" i="66" s="1"/>
  <c r="CV22" i="66" s="1"/>
  <c r="CW22" i="66" s="1"/>
  <c r="CX22" i="66" s="1"/>
  <c r="CY22" i="66" s="1"/>
  <c r="CZ22" i="66" s="1"/>
  <c r="DA22" i="66" s="1"/>
  <c r="DB22" i="66" s="1"/>
  <c r="DC22" i="66" s="1"/>
  <c r="DD22" i="66" s="1"/>
  <c r="DE22" i="66" s="1"/>
  <c r="DF22" i="66" s="1"/>
  <c r="DG22" i="66" s="1"/>
  <c r="DH22" i="66" s="1"/>
  <c r="DI22" i="66" s="1"/>
  <c r="DJ22" i="66" s="1"/>
  <c r="DK22" i="66" s="1"/>
  <c r="DL22" i="66" s="1"/>
  <c r="DM22" i="66" s="1"/>
  <c r="DN22" i="66" s="1"/>
  <c r="DO22" i="66" s="1"/>
  <c r="DP22" i="66" s="1"/>
  <c r="DQ22" i="66" s="1"/>
  <c r="DR22" i="66" s="1"/>
  <c r="DS22" i="66" s="1"/>
  <c r="DT22" i="66" s="1"/>
  <c r="DU22" i="66" s="1"/>
  <c r="DV22" i="66" s="1"/>
  <c r="DW22" i="66" s="1"/>
  <c r="CT3" i="66"/>
  <c r="CU3" i="66" s="1"/>
  <c r="CV3" i="66" s="1"/>
  <c r="CW3" i="66" s="1"/>
  <c r="CX3" i="66" s="1"/>
  <c r="CY3" i="66" s="1"/>
  <c r="CZ3" i="66" s="1"/>
  <c r="DA3" i="66" s="1"/>
  <c r="DB3" i="66" s="1"/>
  <c r="DC3" i="66" s="1"/>
  <c r="DD3" i="66" s="1"/>
  <c r="DE3" i="66" s="1"/>
  <c r="DF3" i="66" s="1"/>
  <c r="DG3" i="66" s="1"/>
  <c r="DH3" i="66" s="1"/>
  <c r="DI3" i="66" s="1"/>
  <c r="DJ3" i="66" s="1"/>
  <c r="DK3" i="66" s="1"/>
  <c r="DL3" i="66" s="1"/>
  <c r="DM3" i="66" s="1"/>
  <c r="DN3" i="66" s="1"/>
  <c r="DO3" i="66" s="1"/>
  <c r="DP3" i="66" s="1"/>
  <c r="DQ3" i="66" s="1"/>
  <c r="DR3" i="66" s="1"/>
  <c r="DS3" i="66" s="1"/>
  <c r="DT3" i="66" s="1"/>
  <c r="DU3" i="66" s="1"/>
  <c r="DV3" i="66" s="1"/>
  <c r="DW3" i="66" s="1"/>
  <c r="G22" i="66"/>
  <c r="H22" i="66" s="1"/>
  <c r="I22" i="66" s="1"/>
  <c r="J22" i="66" s="1"/>
  <c r="K22" i="66" s="1"/>
  <c r="L22" i="66" s="1"/>
  <c r="M22" i="66" s="1"/>
  <c r="N22" i="66" s="1"/>
  <c r="O22" i="66" s="1"/>
  <c r="P22" i="66" s="1"/>
  <c r="Q22" i="66" s="1"/>
  <c r="R22" i="66" s="1"/>
  <c r="S22" i="66" s="1"/>
  <c r="T22" i="66" s="1"/>
  <c r="U22" i="66" s="1"/>
  <c r="V22" i="66" s="1"/>
  <c r="W22" i="66" s="1"/>
  <c r="X22" i="66" s="1"/>
  <c r="Y22" i="66" s="1"/>
  <c r="Z22" i="66" s="1"/>
  <c r="AA22" i="66" s="1"/>
  <c r="AB22" i="66" s="1"/>
  <c r="AC22" i="66" s="1"/>
  <c r="AD22" i="66" s="1"/>
  <c r="AE22" i="66" s="1"/>
  <c r="AF22" i="66" s="1"/>
  <c r="AG22" i="66" s="1"/>
  <c r="AH22" i="66" s="1"/>
  <c r="AI22" i="66" s="1"/>
  <c r="AJ22" i="66" s="1"/>
  <c r="AL3" i="66"/>
  <c r="AM3" i="66" s="1"/>
  <c r="AN3" i="66" s="1"/>
  <c r="AO3" i="66" s="1"/>
  <c r="AP3" i="66" s="1"/>
  <c r="AQ3" i="66" s="1"/>
  <c r="AR3" i="66" s="1"/>
  <c r="AS3" i="66" s="1"/>
  <c r="AT3" i="66" s="1"/>
  <c r="AU3" i="66" s="1"/>
  <c r="AV3" i="66" s="1"/>
  <c r="AW3" i="66" s="1"/>
  <c r="AX3" i="66" s="1"/>
  <c r="AY3" i="66" s="1"/>
  <c r="AZ3" i="66" s="1"/>
  <c r="BA3" i="66" s="1"/>
  <c r="BB3" i="66" s="1"/>
  <c r="BC3" i="66" s="1"/>
  <c r="BD3" i="66" s="1"/>
  <c r="BE3" i="66" s="1"/>
  <c r="BN48" i="66"/>
  <c r="BN70" i="66" s="1"/>
  <c r="JG26" i="66"/>
  <c r="F26" i="66"/>
  <c r="N26" i="66"/>
  <c r="V26" i="66"/>
  <c r="AD26" i="66"/>
  <c r="AL26" i="66"/>
  <c r="AT26" i="66"/>
  <c r="BB26" i="66"/>
  <c r="BJ26" i="66"/>
  <c r="BR26" i="66"/>
  <c r="BZ26" i="66"/>
  <c r="CH26" i="66"/>
  <c r="CP26" i="66"/>
  <c r="CX26" i="66"/>
  <c r="DF26" i="66"/>
  <c r="ED26" i="66"/>
  <c r="EL26" i="66"/>
  <c r="ET26" i="66"/>
  <c r="FB26" i="66"/>
  <c r="FJ26" i="66"/>
  <c r="FR26" i="66"/>
  <c r="FZ26" i="66"/>
  <c r="GP26" i="66"/>
  <c r="GX26" i="66"/>
  <c r="BU64" i="66"/>
  <c r="BN49" i="66"/>
  <c r="BN71" i="66" s="1"/>
  <c r="BP71" i="66" s="1"/>
  <c r="KK26" i="66"/>
  <c r="LA26" i="66"/>
  <c r="MG26" i="66"/>
  <c r="MO26" i="66"/>
  <c r="JJ26" i="66"/>
  <c r="LV26" i="66"/>
  <c r="ML26" i="66"/>
  <c r="NK26" i="66"/>
  <c r="HK26" i="66"/>
  <c r="JU26" i="66"/>
  <c r="BS64" i="66"/>
  <c r="FG26" i="66"/>
  <c r="FW26" i="66"/>
  <c r="GE26" i="66"/>
  <c r="IX26" i="66"/>
  <c r="HR26" i="66"/>
  <c r="GL26" i="66"/>
  <c r="DV26" i="66"/>
  <c r="DN26" i="66"/>
  <c r="EA26" i="66"/>
  <c r="G26" i="66"/>
  <c r="O26" i="66"/>
  <c r="W26" i="66"/>
  <c r="AE26" i="66"/>
  <c r="AM26" i="66"/>
  <c r="AU26" i="66"/>
  <c r="BC26" i="66"/>
  <c r="BK26" i="66"/>
  <c r="BS26" i="66"/>
  <c r="CA26" i="66"/>
  <c r="CI26" i="66"/>
  <c r="CQ26" i="66"/>
  <c r="CY26" i="66"/>
  <c r="DG26" i="66"/>
  <c r="DO26" i="66"/>
  <c r="DW26" i="66"/>
  <c r="EE26" i="66"/>
  <c r="EM26" i="66"/>
  <c r="FS26" i="66"/>
  <c r="GA26" i="66"/>
  <c r="HG26" i="66"/>
  <c r="JS26" i="66"/>
  <c r="KY26" i="66"/>
  <c r="ME26" i="66"/>
  <c r="NM26" i="66"/>
  <c r="KD26" i="66"/>
  <c r="MP26" i="66"/>
  <c r="NG26" i="66"/>
  <c r="BM64" i="66"/>
  <c r="BN51" i="66"/>
  <c r="BN73" i="66" s="1"/>
  <c r="BP73" i="66" s="1"/>
  <c r="AJ48" i="66"/>
  <c r="BG64" i="66"/>
  <c r="BN45" i="66"/>
  <c r="BN67" i="66" s="1"/>
  <c r="GH26" i="66"/>
  <c r="HF26" i="66"/>
  <c r="HN26" i="66"/>
  <c r="HV26" i="66"/>
  <c r="IL26" i="66"/>
  <c r="IT26" i="66"/>
  <c r="JB26" i="66"/>
  <c r="JR26" i="66"/>
  <c r="JZ26" i="66"/>
  <c r="KH26" i="66"/>
  <c r="KX26" i="66"/>
  <c r="LF26" i="66"/>
  <c r="LN26" i="66"/>
  <c r="MD26" i="66"/>
  <c r="MT26" i="66"/>
  <c r="NJ26" i="66"/>
  <c r="NZ26" i="66"/>
  <c r="ND28" i="66"/>
  <c r="ND31" i="66"/>
  <c r="BH64" i="66"/>
  <c r="L26" i="66"/>
  <c r="AB26" i="66"/>
  <c r="AJ26" i="66"/>
  <c r="AR26" i="66"/>
  <c r="AZ26" i="66"/>
  <c r="BH26" i="66"/>
  <c r="BP26" i="66"/>
  <c r="BX26" i="66"/>
  <c r="CF26" i="66"/>
  <c r="CN26" i="66"/>
  <c r="CV26" i="66"/>
  <c r="DD26" i="66"/>
  <c r="DL26" i="66"/>
  <c r="DT26" i="66"/>
  <c r="EB26" i="66"/>
  <c r="EJ26" i="66"/>
  <c r="ER26" i="66"/>
  <c r="EZ26" i="66"/>
  <c r="FH26" i="66"/>
  <c r="FX26" i="66"/>
  <c r="GF26" i="66"/>
  <c r="GN26" i="66"/>
  <c r="GV26" i="66"/>
  <c r="HD26" i="66"/>
  <c r="HL26" i="66"/>
  <c r="HT26" i="66"/>
  <c r="IB26" i="66"/>
  <c r="IJ26" i="66"/>
  <c r="IR26" i="66"/>
  <c r="IZ26" i="66"/>
  <c r="JH26" i="66"/>
  <c r="JP26" i="66"/>
  <c r="JX26" i="66"/>
  <c r="KF26" i="66"/>
  <c r="KN26" i="66"/>
  <c r="KV26" i="66"/>
  <c r="LD26" i="66"/>
  <c r="LL26" i="66"/>
  <c r="LT26" i="66"/>
  <c r="MB26" i="66"/>
  <c r="MJ26" i="66"/>
  <c r="MR26" i="66"/>
  <c r="MZ26" i="66"/>
  <c r="NH26" i="66"/>
  <c r="NP26" i="66"/>
  <c r="OF26" i="66"/>
  <c r="LJ26" i="66"/>
  <c r="ND34" i="66"/>
  <c r="BI64" i="66"/>
  <c r="M26" i="66"/>
  <c r="U26" i="66"/>
  <c r="AC26" i="66"/>
  <c r="AK26" i="66"/>
  <c r="AS26" i="66"/>
  <c r="BA26" i="66"/>
  <c r="BI26" i="66"/>
  <c r="BQ26" i="66"/>
  <c r="BY26" i="66"/>
  <c r="CG26" i="66"/>
  <c r="CO26" i="66"/>
  <c r="CW26" i="66"/>
  <c r="DE26" i="66"/>
  <c r="DM26" i="66"/>
  <c r="DU26" i="66"/>
  <c r="EC26" i="66"/>
  <c r="EK26" i="66"/>
  <c r="ES26" i="66"/>
  <c r="FA26" i="66"/>
  <c r="FI26" i="66"/>
  <c r="FY26" i="66"/>
  <c r="ND30" i="66"/>
  <c r="BJ64" i="66"/>
  <c r="AJ43" i="66"/>
  <c r="AJ44" i="66"/>
  <c r="BN52" i="66"/>
  <c r="BN74" i="66" s="1"/>
  <c r="BP74" i="66" s="1"/>
  <c r="AJ58" i="66"/>
  <c r="GC26" i="66"/>
  <c r="GK26" i="66"/>
  <c r="HQ26" i="66"/>
  <c r="IW26" i="66"/>
  <c r="JE26" i="66"/>
  <c r="JM26" i="66"/>
  <c r="KC26" i="66"/>
  <c r="KS26" i="66"/>
  <c r="LI26" i="66"/>
  <c r="LQ26" i="66"/>
  <c r="LY26" i="66"/>
  <c r="MW26" i="66"/>
  <c r="NU26" i="66"/>
  <c r="OC26" i="66"/>
  <c r="OK26" i="66"/>
  <c r="ND33" i="66"/>
  <c r="BK64" i="66"/>
  <c r="T26" i="66"/>
  <c r="GI26" i="66"/>
  <c r="GQ26" i="66"/>
  <c r="HO26" i="66"/>
  <c r="HW26" i="66"/>
  <c r="IU26" i="66"/>
  <c r="JC26" i="66"/>
  <c r="JK26" i="66"/>
  <c r="KA26" i="66"/>
  <c r="KI26" i="66"/>
  <c r="KQ26" i="66"/>
  <c r="LG26" i="66"/>
  <c r="LO26" i="66"/>
  <c r="LW26" i="66"/>
  <c r="MM26" i="66"/>
  <c r="MU26" i="66"/>
  <c r="NS26" i="66"/>
  <c r="OA26" i="66"/>
  <c r="OI26" i="66"/>
  <c r="BL64" i="66"/>
  <c r="BN46" i="66"/>
  <c r="BN68" i="66" s="1"/>
  <c r="ND35" i="66"/>
  <c r="H26" i="66"/>
  <c r="P26" i="66"/>
  <c r="X26" i="66"/>
  <c r="AF26" i="66"/>
  <c r="AN26" i="66"/>
  <c r="AV26" i="66"/>
  <c r="BD26" i="66"/>
  <c r="BL26" i="66"/>
  <c r="BT26" i="66"/>
  <c r="CB26" i="66"/>
  <c r="CJ26" i="66"/>
  <c r="CR26" i="66"/>
  <c r="CZ26" i="66"/>
  <c r="DH26" i="66"/>
  <c r="DP26" i="66"/>
  <c r="DX26" i="66"/>
  <c r="EN26" i="66"/>
  <c r="EV26" i="66"/>
  <c r="FD26" i="66"/>
  <c r="FL26" i="66"/>
  <c r="FT26" i="66"/>
  <c r="GB26" i="66"/>
  <c r="GJ26" i="66"/>
  <c r="GR26" i="66"/>
  <c r="HH26" i="66"/>
  <c r="HP26" i="66"/>
  <c r="HX26" i="66"/>
  <c r="IN26" i="66"/>
  <c r="IV26" i="66"/>
  <c r="JD26" i="66"/>
  <c r="JL26" i="66"/>
  <c r="JT26" i="66"/>
  <c r="KB26" i="66"/>
  <c r="KJ26" i="66"/>
  <c r="KR26" i="66"/>
  <c r="KZ26" i="66"/>
  <c r="LH26" i="66"/>
  <c r="LP26" i="66"/>
  <c r="LX26" i="66"/>
  <c r="MF26" i="66"/>
  <c r="MN26" i="66"/>
  <c r="MV26" i="66"/>
  <c r="NL26" i="66"/>
  <c r="NT26" i="66"/>
  <c r="OB26" i="66"/>
  <c r="OJ26" i="66"/>
  <c r="K26" i="66"/>
  <c r="AA26" i="66"/>
  <c r="AQ26" i="66"/>
  <c r="BG26" i="66"/>
  <c r="BW26" i="66"/>
  <c r="CM26" i="66"/>
  <c r="DC26" i="66"/>
  <c r="DS26" i="66"/>
  <c r="EI26" i="66"/>
  <c r="EY26" i="66"/>
  <c r="FO26" i="66"/>
  <c r="GU26" i="66"/>
  <c r="HC26" i="66"/>
  <c r="IA26" i="66"/>
  <c r="II26" i="66"/>
  <c r="IQ26" i="66"/>
  <c r="JO26" i="66"/>
  <c r="JW26" i="66"/>
  <c r="KU26" i="66"/>
  <c r="LC26" i="66"/>
  <c r="LS26" i="66"/>
  <c r="MA26" i="66"/>
  <c r="MI26" i="66"/>
  <c r="MY26" i="66"/>
  <c r="NO26" i="66"/>
  <c r="OE26" i="66"/>
  <c r="ND29" i="66"/>
  <c r="IM26" i="66"/>
  <c r="IO26" i="66"/>
  <c r="IF26" i="66"/>
  <c r="IG26" i="66"/>
  <c r="ID26" i="66"/>
  <c r="IE26" i="66"/>
  <c r="HY26" i="66"/>
  <c r="NV26" i="66"/>
  <c r="NW26" i="66"/>
  <c r="NX26" i="66"/>
  <c r="NE26" i="66"/>
  <c r="NC26" i="66"/>
  <c r="NB26" i="66"/>
  <c r="KP26" i="66"/>
  <c r="HA26" i="66"/>
  <c r="GZ26" i="66"/>
  <c r="GY26" i="66"/>
  <c r="EU26" i="66"/>
  <c r="GS26" i="66"/>
  <c r="GM26" i="66"/>
  <c r="FQ26" i="66"/>
  <c r="FP26" i="66"/>
  <c r="FK26" i="66"/>
  <c r="FC26" i="66"/>
  <c r="EF26" i="66"/>
  <c r="GG26" i="66"/>
  <c r="GO26" i="66"/>
  <c r="GW26" i="66"/>
  <c r="HE26" i="66"/>
  <c r="HM26" i="66"/>
  <c r="HU26" i="66"/>
  <c r="IC26" i="66"/>
  <c r="IK26" i="66"/>
  <c r="IS26" i="66"/>
  <c r="JA26" i="66"/>
  <c r="JI26" i="66"/>
  <c r="JQ26" i="66"/>
  <c r="JY26" i="66"/>
  <c r="KG26" i="66"/>
  <c r="KO26" i="66"/>
  <c r="KW26" i="66"/>
  <c r="LE26" i="66"/>
  <c r="LM26" i="66"/>
  <c r="LU26" i="66"/>
  <c r="MC26" i="66"/>
  <c r="MK26" i="66"/>
  <c r="MS26" i="66"/>
  <c r="NA26" i="66"/>
  <c r="NI26" i="66"/>
  <c r="NQ26" i="66"/>
  <c r="NY26" i="66"/>
  <c r="OG26" i="66"/>
  <c r="I26" i="66"/>
  <c r="Q26" i="66"/>
  <c r="Y26" i="66"/>
  <c r="AG26" i="66"/>
  <c r="AO26" i="66"/>
  <c r="AW26" i="66"/>
  <c r="BE26" i="66"/>
  <c r="BM26" i="66"/>
  <c r="BU26" i="66"/>
  <c r="CC26" i="66"/>
  <c r="CK26" i="66"/>
  <c r="CS26" i="66"/>
  <c r="DA26" i="66"/>
  <c r="DI26" i="66"/>
  <c r="DQ26" i="66"/>
  <c r="DY26" i="66"/>
  <c r="EG26" i="66"/>
  <c r="EO26" i="66"/>
  <c r="EW26" i="66"/>
  <c r="FE26" i="66"/>
  <c r="FM26" i="66"/>
  <c r="FU26" i="66"/>
  <c r="HI26" i="66"/>
  <c r="J26" i="66"/>
  <c r="R26" i="66"/>
  <c r="Z26" i="66"/>
  <c r="AH26" i="66"/>
  <c r="AP26" i="66"/>
  <c r="AX26" i="66"/>
  <c r="BF26" i="66"/>
  <c r="BN26" i="66"/>
  <c r="BV26" i="66"/>
  <c r="CD26" i="66"/>
  <c r="CL26" i="66"/>
  <c r="CT26" i="66"/>
  <c r="DB26" i="66"/>
  <c r="DJ26" i="66"/>
  <c r="DR26" i="66"/>
  <c r="DZ26" i="66"/>
  <c r="EH26" i="66"/>
  <c r="EP26" i="66"/>
  <c r="EX26" i="66"/>
  <c r="FF26" i="66"/>
  <c r="FN26" i="66"/>
  <c r="FV26" i="66"/>
  <c r="GD26" i="66"/>
  <c r="GT26" i="66"/>
  <c r="HB26" i="66"/>
  <c r="HJ26" i="66"/>
  <c r="HZ26" i="66"/>
  <c r="IH26" i="66"/>
  <c r="IP26" i="66"/>
  <c r="JF26" i="66"/>
  <c r="JN26" i="66"/>
  <c r="JV26" i="66"/>
  <c r="KL26" i="66"/>
  <c r="KT26" i="66"/>
  <c r="LB26" i="66"/>
  <c r="LR26" i="66"/>
  <c r="LZ26" i="66"/>
  <c r="MH26" i="66"/>
  <c r="MX26" i="66"/>
  <c r="NF26" i="66"/>
  <c r="NN26" i="66"/>
  <c r="OD26" i="66"/>
  <c r="OL26" i="66"/>
  <c r="AJ46" i="66"/>
  <c r="AJ45" i="66"/>
  <c r="BN43" i="66"/>
  <c r="BN65" i="66" s="1"/>
  <c r="AJ47" i="66"/>
  <c r="BF64" i="66"/>
  <c r="BN44" i="66"/>
  <c r="BN66" i="66" s="1"/>
  <c r="BN50" i="66"/>
  <c r="BN72" i="66" s="1"/>
  <c r="BP72" i="66" s="1"/>
  <c r="BN47" i="66"/>
  <c r="BN69" i="66" s="1"/>
  <c r="BQ73" i="66" l="1"/>
  <c r="BQ69" i="66"/>
  <c r="BQ65" i="66"/>
  <c r="BQ72" i="66"/>
  <c r="BQ64" i="66"/>
  <c r="BQ71" i="66"/>
  <c r="BQ80" i="66"/>
  <c r="BQ70" i="66"/>
  <c r="BQ79" i="66"/>
  <c r="BQ78" i="66"/>
  <c r="BQ68" i="66"/>
  <c r="BQ77" i="66"/>
  <c r="BQ67" i="66"/>
  <c r="BQ76" i="66"/>
  <c r="BQ74" i="66"/>
  <c r="BQ66" i="66"/>
  <c r="BO77" i="66"/>
  <c r="BO76" i="66"/>
  <c r="BO75" i="66"/>
  <c r="BO78" i="66"/>
  <c r="BO79" i="66"/>
  <c r="BO80" i="66"/>
  <c r="BO71" i="66"/>
  <c r="BO72" i="66"/>
  <c r="BO73" i="66"/>
  <c r="BO74" i="66"/>
  <c r="BT75" i="66"/>
  <c r="BT76" i="66"/>
  <c r="BT77" i="66"/>
  <c r="BT78" i="66"/>
  <c r="BT74" i="66"/>
  <c r="BT73" i="66"/>
  <c r="BT72" i="66"/>
  <c r="BT71" i="66"/>
  <c r="BT70" i="66"/>
  <c r="BT69" i="66"/>
  <c r="BT68" i="66"/>
  <c r="BT67" i="66"/>
  <c r="BT66" i="66"/>
  <c r="BT65" i="66"/>
  <c r="BV75" i="66"/>
  <c r="BV76" i="66"/>
  <c r="BV77" i="66"/>
  <c r="BV78" i="66"/>
  <c r="BV74" i="66"/>
  <c r="BV73" i="66"/>
  <c r="BV72" i="66"/>
  <c r="BV71" i="66"/>
  <c r="BV70" i="66"/>
  <c r="BV69" i="66"/>
  <c r="BV68" i="66"/>
  <c r="BV67" i="66"/>
  <c r="BV66" i="66"/>
  <c r="BV65" i="66"/>
  <c r="BF3" i="66"/>
  <c r="BG3" i="66" s="1"/>
  <c r="BH3" i="66" s="1"/>
  <c r="BI3" i="66" s="1"/>
  <c r="BJ3" i="66" s="1"/>
  <c r="BK3" i="66" s="1"/>
  <c r="BL3" i="66" s="1"/>
  <c r="BM3" i="66" s="1"/>
  <c r="BN3" i="66" s="1"/>
  <c r="BO3" i="66" s="1"/>
  <c r="OT23" i="66"/>
  <c r="OS23" i="66"/>
  <c r="OR23" i="66"/>
  <c r="OQ23" i="66"/>
  <c r="OM23" i="66"/>
  <c r="ON23" i="66" s="1"/>
  <c r="OP24" i="66"/>
  <c r="OQ24" i="66"/>
  <c r="OR24" i="66"/>
  <c r="OS24" i="66"/>
  <c r="OT24" i="66"/>
  <c r="OM24" i="66"/>
  <c r="ON24" i="66" s="1"/>
  <c r="OP25" i="66"/>
  <c r="OQ25" i="66"/>
  <c r="OR25" i="66"/>
  <c r="OS25" i="66"/>
  <c r="OT25" i="66"/>
  <c r="OM25" i="66"/>
  <c r="ON25" i="66" s="1"/>
  <c r="BV64" i="66"/>
  <c r="BW64" i="66"/>
  <c r="BX64" i="66" s="1"/>
  <c r="BT64" i="66"/>
  <c r="BN64" i="66"/>
  <c r="ND26" i="66"/>
  <c r="BO67" i="66"/>
  <c r="BO68" i="66"/>
  <c r="BO66" i="66"/>
  <c r="BO65" i="66"/>
  <c r="BO64" i="66"/>
  <c r="BO70" i="66"/>
  <c r="BO69" i="66"/>
  <c r="OM26" i="66" l="1"/>
  <c r="ON26" i="66" s="1"/>
  <c r="OP26" i="66"/>
  <c r="OP28" i="66" s="1"/>
  <c r="OQ26" i="66"/>
  <c r="OQ28" i="66" s="1"/>
  <c r="OR26" i="66"/>
  <c r="OR28" i="66" s="1"/>
  <c r="OS26" i="66"/>
  <c r="OS28" i="66" s="1"/>
  <c r="OT26" i="66"/>
  <c r="OT28" i="66" s="1"/>
  <c r="BP68" i="66"/>
  <c r="BP69" i="66"/>
  <c r="BP70" i="66"/>
  <c r="BP64" i="66"/>
  <c r="BP67" i="66"/>
  <c r="BP66" i="66"/>
  <c r="OW17" i="66"/>
  <c r="OZ17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tc={13279C80-E991-472A-8740-56835A436C8E}</author>
    <author>tc={0D3785A7-B2A8-494E-AF4B-844EFE0C6D23}</author>
    <author>tc={C375BFC9-B9AE-498A-AD94-73233DAF9447}</author>
    <author>tc={8F6578EB-3080-40D2-A9B1-6B505C3E9F16}</author>
    <author>tc={D811A254-D345-4045-850A-FDB0DC6C5D71}</author>
    <author>tc={7F358AF7-FD0D-4BB9-A64A-E09FAE1BA1FA}</author>
    <author>tc={4B0E2E6C-24BA-40EF-A2F1-1DE6C8C5F211}</author>
    <author>tc={D060CB96-7322-44B8-9DF3-DEC8BE3D7F8A}</author>
    <author>tc={6C65A881-E472-4A29-97AE-7909A3760BB8}</author>
    <author>tc={0D1F4C0E-3369-454C-B5F9-C1F8A85337F9}</author>
    <author>tc={FDDC1539-7205-4A57-A8FF-8DA7551B7F4F}</author>
    <author>tc={0A5DAE00-3F83-4622-8459-6F1E27B74CFD}</author>
    <author>tc={2AD02028-F06D-49C0-A570-C2F6A6167B3E}</author>
    <author>tc={8470882C-B46E-43E9-94CB-E397B43D8918}</author>
    <author>tc={313092F3-3006-4476-B3A2-5A8331E6A679}</author>
    <author>tc={B0DF22C7-55DF-4682-9061-ABA1C1381740}</author>
    <author>tc={6576ABB1-41AB-4562-96CE-C63C03A1DA17}</author>
    <author>tc={3B890467-A044-46EC-B953-2C619D3CFD5E}</author>
    <author>tc={6ED16A37-6675-43D7-B72D-9C8530B0299F}</author>
    <author>tc={132B4148-DC1E-4060-A2A5-DDC5BE53C7F0}</author>
    <author>tc={AF3B3C2D-026B-4E39-A235-788DACFDF8FC}</author>
    <author>tc={8F4504FD-CDCA-4857-84BD-2A9DDD42EC75}</author>
    <author>tc={0A6DA0E1-3D71-424B-A026-139BE3581041}</author>
    <author>tc={6F1A495E-9385-4604-A40E-9360A8298ED6}</author>
    <author>tc={BDE8DD42-E127-4EB2-B68E-858993B1F1AC}</author>
    <author>tc={91DCFF0C-77C7-437A-B9EA-FC2CF9C2D7F4}</author>
    <author>tc={D4DF01D3-1569-46CB-96A5-EC427C84D984}</author>
    <author>tc={C821E1EF-3591-494A-8124-14D5C109FFD8}</author>
    <author>tc={0E7D01B2-A28A-4E0D-BDA8-95BFA28601AD}</author>
    <author>tc={F6BC7615-CC33-4CB5-9884-3F745D6807C9}</author>
  </authors>
  <commentList>
    <comment ref="K5" authorId="0" shapeId="0" xr:uid="{13279C80-E991-472A-8740-56835A436C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AT5" authorId="1" shapeId="0" xr:uid="{0D3785A7-B2A8-494E-AF4B-844EFE0C6D2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AX5" authorId="2" shapeId="0" xr:uid="{C375BFC9-B9AE-498A-AD94-73233DAF944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A5" authorId="3" shapeId="0" xr:uid="{8F6578EB-3080-40D2-A9B1-6B505C3E9F1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J6" authorId="4" shapeId="0" xr:uid="{D811A254-D345-4045-850A-FDB0DC6C5D7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L6" authorId="5" shapeId="0" xr:uid="{7F358AF7-FD0D-4BB9-A64A-E09FAE1BA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AS6" authorId="6" shapeId="0" xr:uid="{4B0E2E6C-24BA-40EF-A2F1-1DE6C8C5F21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AY6" authorId="7" shapeId="0" xr:uid="{D060CB96-7322-44B8-9DF3-DEC8BE3D7F8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A6" authorId="8" shapeId="0" xr:uid="{6C65A881-E472-4A29-97AE-7909A3760BB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E6" authorId="9" shapeId="0" xr:uid="{0D1F4C0E-3369-454C-B5F9-C1F8A85337F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J8" authorId="10" shapeId="0" xr:uid="{FDDC1539-7205-4A57-A8FF-8DA7551B7F4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L8" authorId="11" shapeId="0" xr:uid="{0A5DAE00-3F83-4622-8459-6F1E27B74CF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AV8" authorId="12" shapeId="0" xr:uid="{2AD02028-F06D-49C0-A570-C2F6A6167B3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B8" authorId="13" shapeId="0" xr:uid="{8470882C-B46E-43E9-94CB-E397B43D891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I10" authorId="14" shapeId="0" xr:uid="{313092F3-3006-4476-B3A2-5A8331E6A67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M10" authorId="15" shapeId="0" xr:uid="{B0DF22C7-55DF-4682-9061-ABA1C138174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AW10" authorId="16" shapeId="0" xr:uid="{6576ABB1-41AB-4562-96CE-C63C03A1DA1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A10" authorId="17" shapeId="0" xr:uid="{3B890467-A044-46EC-B953-2C619D3CFD5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C10" authorId="18" shapeId="0" xr:uid="{6ED16A37-6675-43D7-B72D-9C8530B0299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G11" authorId="19" shapeId="0" xr:uid="{132B4148-DC1E-4060-A2A5-DDC5BE53C7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K11" authorId="20" shapeId="0" xr:uid="{AF3B3C2D-026B-4E39-A235-788DACFDF8F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N11" authorId="21" shapeId="0" xr:uid="{8F4504FD-CDCA-4857-84BD-2A9DDD42EC7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AU11" authorId="22" shapeId="0" xr:uid="{0A6DA0E1-3D71-424B-A026-139BE358104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AZ11" authorId="23" shapeId="0" xr:uid="{6F1A495E-9385-4604-A40E-9360A8298ED6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C11" authorId="24" shapeId="0" xr:uid="{BDE8DD42-E127-4EB2-B68E-858993B1F1A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J13" authorId="25" shapeId="0" xr:uid="{91DCFF0C-77C7-437A-B9EA-FC2CF9C2D7F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Dispatch
</t>
      </text>
    </comment>
    <comment ref="AT13" authorId="26" shapeId="0" xr:uid="{D4DF01D3-1569-46CB-96A5-EC427C84D98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AV13" authorId="27" shapeId="0" xr:uid="{C821E1EF-3591-494A-8124-14D5C109FFD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AZ13" authorId="28" shapeId="0" xr:uid="{0E7D01B2-A28A-4E0D-BDA8-95BFA28601A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  <comment ref="BD15" authorId="29" shapeId="0" xr:uid="{F6BC7615-CC33-4CB5-9884-3F745D6807C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<sst xmlns="http://schemas.openxmlformats.org/spreadsheetml/2006/main" count="25597" uniqueCount="200">
  <si>
    <t>January</t>
  </si>
  <si>
    <t>Operations 1st line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</si>
  <si>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</si>
  <si>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</si>
  <si>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</si>
  <si>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</si>
  <si>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</si>
  <si>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</si>
  <si>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</si>
  <si>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</si>
  <si>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</si>
  <si>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February</t>
  </si>
  <si>
    <t>Day</t>
  </si>
  <si>
    <t>Mo</t>
  </si>
  <si>
    <t>Year</t>
  </si>
  <si>
    <t>March</t>
  </si>
  <si>
    <t xml:space="preserve">Date:  </t>
  </si>
  <si>
    <t>since 12/2019</t>
  </si>
  <si>
    <t>Since 04/2020</t>
  </si>
  <si>
    <t>Since 10/2020</t>
  </si>
  <si>
    <t>Pos</t>
  </si>
  <si>
    <t>Analyst</t>
  </si>
  <si>
    <t>Sun</t>
  </si>
  <si>
    <t>Mon</t>
  </si>
  <si>
    <t>Tue</t>
  </si>
  <si>
    <t>Wed</t>
  </si>
  <si>
    <t>Thu</t>
  </si>
  <si>
    <t>Fri</t>
  </si>
  <si>
    <t>Sat</t>
  </si>
  <si>
    <t>NotWork</t>
  </si>
  <si>
    <t>João Costa</t>
  </si>
  <si>
    <t>H</t>
  </si>
  <si>
    <t>M</t>
  </si>
  <si>
    <t>AF</t>
  </si>
  <si>
    <t>MN</t>
  </si>
  <si>
    <t>Pedro Polónio</t>
  </si>
  <si>
    <t>S</t>
  </si>
  <si>
    <t>José Ferreira</t>
  </si>
  <si>
    <t>Carlos Alves</t>
  </si>
  <si>
    <t>Nuno Lopes</t>
  </si>
  <si>
    <t>T</t>
  </si>
  <si>
    <t>Ronan Ramalho</t>
  </si>
  <si>
    <t>Anand Harjivan</t>
  </si>
  <si>
    <t>Joiner</t>
  </si>
  <si>
    <t>Susana Coutinho</t>
  </si>
  <si>
    <t>Pedro Ferreira</t>
  </si>
  <si>
    <t>Francisco Maio</t>
  </si>
  <si>
    <t>P</t>
  </si>
  <si>
    <t>Bruno Salgado</t>
  </si>
  <si>
    <t>Diogo Beber</t>
  </si>
  <si>
    <t>Hugo Luis</t>
  </si>
  <si>
    <t>João Susano</t>
  </si>
  <si>
    <t>C</t>
  </si>
  <si>
    <t>Hm</t>
  </si>
  <si>
    <t>Bruno Vidal</t>
  </si>
  <si>
    <t>Coverage:</t>
  </si>
  <si>
    <t>fromApril</t>
  </si>
  <si>
    <t>PT Midnight  00:00-8:15 (BE)</t>
  </si>
  <si>
    <t>PT Morning  8:00-16:15 (BE)</t>
  </si>
  <si>
    <t>PT Afternoon 16:00-00:15 (BE)</t>
  </si>
  <si>
    <t>O</t>
  </si>
  <si>
    <t>off for other reasons</t>
  </si>
  <si>
    <t>Training 9:00-18:00 (BE)</t>
  </si>
  <si>
    <t>Holiday</t>
  </si>
  <si>
    <t>Patching</t>
  </si>
  <si>
    <t>OFL/OSL coordinator 9:00-19:00(BE)</t>
  </si>
  <si>
    <t>sick leave</t>
  </si>
  <si>
    <t>Ms</t>
  </si>
  <si>
    <t>Missed Shift</t>
  </si>
  <si>
    <t>Home Office</t>
  </si>
  <si>
    <t>WRK</t>
  </si>
  <si>
    <t>WORK</t>
  </si>
  <si>
    <t>Apr</t>
  </si>
  <si>
    <t>Jun</t>
  </si>
  <si>
    <t>Jul</t>
  </si>
  <si>
    <t>Ago</t>
  </si>
  <si>
    <t>Set</t>
  </si>
  <si>
    <t>Oct</t>
  </si>
  <si>
    <t>Nov</t>
  </si>
  <si>
    <t>Dec</t>
  </si>
  <si>
    <t>PT</t>
  </si>
  <si>
    <t>WE</t>
  </si>
  <si>
    <t>NH</t>
  </si>
  <si>
    <t>Nicholas McCrellis</t>
  </si>
  <si>
    <t>Pedro Baptista</t>
  </si>
  <si>
    <t>Carlos Alves (old)</t>
  </si>
  <si>
    <t>Pedro Batista</t>
  </si>
  <si>
    <t>Joao Susano</t>
  </si>
  <si>
    <t>Abr</t>
  </si>
  <si>
    <t>WD</t>
  </si>
  <si>
    <t>Dwe</t>
  </si>
  <si>
    <t>DnhPay</t>
  </si>
  <si>
    <t>Dwork</t>
  </si>
  <si>
    <t>Dif</t>
  </si>
  <si>
    <t>valores hora nocturna</t>
  </si>
  <si>
    <t>Helder Abreu</t>
  </si>
  <si>
    <t>folgas</t>
  </si>
  <si>
    <t>horas nocturnas</t>
  </si>
  <si>
    <t>fins de semana</t>
  </si>
  <si>
    <t>Engineer</t>
  </si>
  <si>
    <t>Jose Ferreira</t>
  </si>
  <si>
    <t>Antonio Merces</t>
  </si>
  <si>
    <t>Yannick Daniel</t>
  </si>
  <si>
    <t>Helder Cruz</t>
  </si>
  <si>
    <t>Pedro Polonio</t>
  </si>
  <si>
    <t>Joao Costa</t>
  </si>
  <si>
    <t>since 01/2021</t>
  </si>
  <si>
    <t>Coordinator 9:00-19:00(BE)</t>
  </si>
  <si>
    <t>António Mercês</t>
  </si>
  <si>
    <t>Hugo Galego</t>
  </si>
  <si>
    <t>NPay</t>
  </si>
  <si>
    <t>Eng1</t>
  </si>
  <si>
    <t>Eng2</t>
  </si>
  <si>
    <t>Eng3</t>
  </si>
  <si>
    <t>Eng4</t>
  </si>
  <si>
    <t>Eng5</t>
  </si>
  <si>
    <t>Eng6</t>
  </si>
  <si>
    <t>Eng7</t>
  </si>
  <si>
    <t>Eng8</t>
  </si>
  <si>
    <t>Eng9</t>
  </si>
  <si>
    <t>Eng10</t>
  </si>
  <si>
    <t>Eng11</t>
  </si>
  <si>
    <t>Eng12</t>
  </si>
  <si>
    <t>Eng13</t>
  </si>
  <si>
    <t>Eng14</t>
  </si>
  <si>
    <t>F</t>
  </si>
  <si>
    <t>since 12/2020</t>
  </si>
  <si>
    <t>trace precedent depence</t>
  </si>
  <si>
    <t>#</t>
  </si>
  <si>
    <t>Subject</t>
  </si>
  <si>
    <t>Categories</t>
  </si>
  <si>
    <t>Date</t>
  </si>
  <si>
    <t>Start Date</t>
  </si>
  <si>
    <t>Start Time</t>
  </si>
  <si>
    <t>End Date</t>
  </si>
  <si>
    <t>End Time</t>
  </si>
  <si>
    <t>OSL:</t>
  </si>
  <si>
    <t>Holidays in both countries : Standby / prevention only</t>
  </si>
  <si>
    <t>Holiday in Belgium but not in Portugal : Available as on normal working days</t>
  </si>
  <si>
    <r>
      <t xml:space="preserve">Holiday in Portugal but not in Belgium : </t>
    </r>
    <r>
      <rPr>
        <sz val="11"/>
        <color rgb="FF000000"/>
        <rFont val="Calibri"/>
        <family val="2"/>
        <scheme val="minor"/>
      </rPr>
      <t>Standby / prevention only</t>
    </r>
  </si>
  <si>
    <t>Official Holiday in</t>
  </si>
  <si>
    <t>Belgium</t>
  </si>
  <si>
    <t>Portugal</t>
  </si>
  <si>
    <t>Nieuwjaarsdag / Ano Novo</t>
  </si>
  <si>
    <t>Friday, 1 January 2021</t>
  </si>
  <si>
    <t>Yes</t>
  </si>
  <si>
    <t>Sexta-feira Santa</t>
  </si>
  <si>
    <t>Friday, 2 April 2021</t>
  </si>
  <si>
    <t>No</t>
  </si>
  <si>
    <t>Pasen / Páscoa</t>
  </si>
  <si>
    <t>Sunday, 4 April 2021</t>
  </si>
  <si>
    <t>Paasmaandag</t>
  </si>
  <si>
    <t>Monday, 5 April 2021</t>
  </si>
  <si>
    <t>25 de Abril / Dia De Liberdade</t>
  </si>
  <si>
    <t>Sunday, 25 April 2021</t>
  </si>
  <si>
    <t>Dag van de Arbeid/ Dia do trabalhador</t>
  </si>
  <si>
    <t>Saturday, 1 May 2021</t>
  </si>
  <si>
    <t>Onze Lieve Heer Hemelvaart</t>
  </si>
  <si>
    <t>Thursday, 13 May 2021</t>
  </si>
  <si>
    <t>Pinksteren</t>
  </si>
  <si>
    <t>Sunday, 23 May 2021</t>
  </si>
  <si>
    <t>Pinkstermaandag</t>
  </si>
  <si>
    <t>Monday, 24 May 2021</t>
  </si>
  <si>
    <t>Dia De Portugal</t>
  </si>
  <si>
    <t>Thursday, 10 June 2021</t>
  </si>
  <si>
    <t>Corpo de Deus</t>
  </si>
  <si>
    <t>Thursday, 3 June 2021</t>
  </si>
  <si>
    <t>Santo António</t>
  </si>
  <si>
    <t>Sunday, 13 June 2021</t>
  </si>
  <si>
    <t>Nationale Feestdag België</t>
  </si>
  <si>
    <t>Wednesday, 21 July 2021</t>
  </si>
  <si>
    <t>Onze Lieve Vrouw Hemelvaart / Assunção de Nossa Senhora</t>
  </si>
  <si>
    <t>Sunday, 15 August 2021</t>
  </si>
  <si>
    <t>Implantação da República</t>
  </si>
  <si>
    <t>Tuesday, 5 October 2021</t>
  </si>
  <si>
    <t>Allerheiligen / Dia de todos os Santos</t>
  </si>
  <si>
    <t>Monday, 1 November 2021</t>
  </si>
  <si>
    <t>Wapenstilstand</t>
  </si>
  <si>
    <t>Thursday, 11 November 2021</t>
  </si>
  <si>
    <t>Restauração da Independência</t>
  </si>
  <si>
    <t>Wednesday, 1 December 2021</t>
  </si>
  <si>
    <t>Dia da Imaculada Conceição</t>
  </si>
  <si>
    <t>Wednesday, 8 December 2021</t>
  </si>
  <si>
    <t>Kerstmis/ Natal</t>
  </si>
  <si>
    <t>Saturday, 25 December 2021</t>
  </si>
  <si>
    <t>A</t>
  </si>
  <si>
    <t xml:space="preserve">B </t>
  </si>
  <si>
    <t xml:space="preserve">C </t>
  </si>
  <si>
    <t xml:space="preserve">D </t>
  </si>
  <si>
    <t xml:space="preserve">E </t>
  </si>
  <si>
    <t xml:space="preserve">F </t>
  </si>
  <si>
    <t xml:space="preserve">G </t>
  </si>
  <si>
    <t xml:space="preserve">H </t>
  </si>
  <si>
    <t>I</t>
  </si>
  <si>
    <t xml:space="preserve">J </t>
  </si>
  <si>
    <t>K</t>
  </si>
  <si>
    <t>L</t>
  </si>
  <si>
    <t>N</t>
  </si>
  <si>
    <t>WEH</t>
  </si>
  <si>
    <t>Vacations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</si>
</sst>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0.0"/>
    <numFmt numFmtId="165" formatCode="[$-816]dd\ mmm;@"/>
    <numFmt numFmtId="166" formatCode="[$]dd/mm/yyyy;@" x16r2:formatCode16="[$-en-150,1]dd/mm/yyyy;@"/>
    <numFmt numFmtId="167" formatCode="dd/mm"/>
  </numFmts>
  <fonts count="67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color indexed="8"/>
      <name val="Calibri"/>
      <family val="2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indexed="8"/>
      <name val="Calibri"/>
      <family val="2"/>
      <charset val="238"/>
    </font>
    <font>
      <sz val="26"/>
      <color indexed="8"/>
      <name val="Calibri"/>
      <family val="2"/>
      <charset val="238"/>
    </font>
    <font>
      <b/>
      <sz val="9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E699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sz val="11"/>
      <color rgb="FFFFFF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2"/>
      <name val="Calibri"/>
      <family val="2"/>
    </font>
    <font>
      <sz val="10"/>
      <name val="Calibri"/>
      <family val="2"/>
      <charset val="238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  <charset val="238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  <charset val="238"/>
      <scheme val="minor"/>
    </font>
    <font>
      <sz val="11"/>
      <color rgb="FFCC0066"/>
      <name val="Calibri"/>
      <family val="2"/>
      <scheme val="minor"/>
    </font>
    <font>
      <sz val="11"/>
      <color rgb="FFFFFFFF"/>
      <name val="Calibri"/>
      <family val="2"/>
      <scheme val="minor"/>
    </font>
    <font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sz val="26"/>
      <color rgb="FF000000"/>
      <name val="Calibri"/>
      <family val="2"/>
      <charset val="238"/>
      <scheme val="minor"/>
    </font>
    <font>
      <b/>
      <sz val="10"/>
      <color rgb="FF000000"/>
      <name val="Calibri"/>
      <family val="2"/>
      <scheme val="minor"/>
    </font>
    <font>
      <sz val="10"/>
      <color indexed="8"/>
      <name val="Arial"/>
      <family val="2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charset val="238"/>
      <scheme val="minor"/>
    </font>
    <font>
      <i/>
      <sz val="1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2"/>
      <color rgb="FFFFFFFF"/>
      <name val="Arial"/>
      <family val="2"/>
      <charset val="1"/>
    </font>
    <font>
      <sz val="9"/>
      <color rgb="FFFFFFFF"/>
      <name val="Arial"/>
      <family val="2"/>
      <charset val="1"/>
    </font>
    <font>
      <sz val="11"/>
      <color rgb="FF000000"/>
      <name val="Calibri"/>
      <family val="2"/>
      <charset val="1"/>
    </font>
    <font>
      <sz val="9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000000"/>
      <name val="Arial"/>
      <family val="2"/>
      <charset val="238"/>
    </font>
    <font>
      <b/>
      <sz val="11"/>
      <color rgb="FF000000"/>
      <name val="Calibri"/>
      <family val="2"/>
      <scheme val="minor"/>
    </font>
    <font>
      <i/>
      <sz val="11"/>
      <color rgb="FF000000"/>
      <name val="Calibri"/>
    </font>
    <font>
      <sz val="11"/>
      <color rgb="FF000000"/>
      <name val="Calibri"/>
    </font>
    <font>
      <sz val="11"/>
      <color indexed="8"/>
      <name val="Arial"/>
      <family val="2"/>
      <charset val="238"/>
    </font>
    <font>
      <sz val="11"/>
      <color indexed="8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CFF33"/>
        <bgColor rgb="FF000000"/>
      </patternFill>
    </fill>
    <fill>
      <patternFill patternType="solid">
        <fgColor rgb="FFFF3399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A9D08E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FFCCCC"/>
        <bgColor rgb="FF000000"/>
      </patternFill>
    </fill>
    <fill>
      <patternFill patternType="solid">
        <fgColor rgb="FF2F75B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C9C9C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548235"/>
        <bgColor indexed="64"/>
      </patternFill>
    </fill>
  </fills>
  <borders count="84">
    <border>
      <left/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rgb="FF000000"/>
      </top>
      <bottom style="thin">
        <color indexed="64"/>
      </bottom>
      <diagonal/>
    </border>
    <border>
      <left/>
      <right style="thin">
        <color indexed="64"/>
      </right>
      <top style="medium">
        <color rgb="FF000000"/>
      </top>
      <bottom style="thin">
        <color indexed="64"/>
      </bottom>
      <diagonal/>
    </border>
    <border>
      <left/>
      <right/>
      <top style="medium">
        <color rgb="FF000000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theme="0" tint="-0.14996795556505021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rgb="FF000000"/>
      </right>
      <top style="thin">
        <color indexed="64"/>
      </top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 style="thick">
        <color rgb="FFE2EFDA"/>
      </left>
      <right style="thick">
        <color rgb="FFE2EFDA"/>
      </right>
      <top style="thick">
        <color rgb="FFE2EFDA"/>
      </top>
      <bottom/>
      <diagonal/>
    </border>
    <border>
      <left/>
      <right style="thick">
        <color rgb="FFE2EFDA"/>
      </right>
      <top style="thick">
        <color rgb="FFE2EFDA"/>
      </top>
      <bottom/>
      <diagonal/>
    </border>
    <border>
      <left/>
      <right/>
      <top style="thick">
        <color rgb="FFE2EFDA"/>
      </top>
      <bottom style="thick">
        <color rgb="FFE2EFDA"/>
      </bottom>
      <diagonal/>
    </border>
    <border>
      <left style="thick">
        <color rgb="FFE2EFDA"/>
      </left>
      <right style="thick">
        <color rgb="FFE2EFDA"/>
      </right>
      <top/>
      <bottom style="thick">
        <color rgb="FFE2EFDA"/>
      </bottom>
      <diagonal/>
    </border>
    <border>
      <left/>
      <right style="thick">
        <color rgb="FFE2EFDA"/>
      </right>
      <top/>
      <bottom style="thick">
        <color rgb="FFE2EFDA"/>
      </bottom>
      <diagonal/>
    </border>
    <border>
      <left/>
      <right style="thick">
        <color rgb="FFE2EFDA"/>
      </right>
      <top/>
      <bottom/>
      <diagonal/>
    </border>
    <border>
      <left/>
      <right/>
      <top/>
      <bottom style="thick">
        <color rgb="FFE2EFDA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thin">
        <color theme="0" tint="-0.14996795556505021"/>
      </left>
      <right style="medium">
        <color rgb="FF000000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rgb="FF000000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rgb="FF000000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8" fillId="0" borderId="0"/>
    <xf numFmtId="0" fontId="14" fillId="0" borderId="0" applyNumberFormat="0" applyFill="0" applyBorder="0">
      <alignment horizontal="left" vertical="center" indent="2"/>
      <protection locked="0"/>
    </xf>
    <xf numFmtId="0" fontId="15" fillId="7" borderId="0" applyNumberFormat="0" applyBorder="0" applyAlignment="0" applyProtection="0"/>
    <xf numFmtId="165" fontId="5" fillId="0" borderId="0"/>
    <xf numFmtId="165" fontId="4" fillId="0" borderId="0"/>
  </cellStyleXfs>
  <cellXfs count="580">
    <xf numFmtId="0" fontId="0" fillId="0" borderId="0" xfId="0"/>
    <xf numFmtId="0" fontId="16" fillId="0" borderId="0" xfId="0" applyFont="1"/>
    <xf numFmtId="0" fontId="9" fillId="2" borderId="0" xfId="0" applyFont="1" applyFill="1" applyAlignment="1">
      <alignment horizontal="center"/>
    </xf>
    <xf numFmtId="0" fontId="0" fillId="2" borderId="4" xfId="0" applyFill="1" applyBorder="1" applyAlignment="1">
      <alignment horizontal="center"/>
    </xf>
    <xf numFmtId="0" fontId="16" fillId="9" borderId="4" xfId="0" applyFont="1" applyFill="1" applyBorder="1" applyAlignment="1">
      <alignment horizontal="center" vertical="center"/>
    </xf>
    <xf numFmtId="0" fontId="16" fillId="10" borderId="4" xfId="0" applyFont="1" applyFill="1" applyBorder="1" applyAlignment="1">
      <alignment horizontal="center" vertical="center"/>
    </xf>
    <xf numFmtId="0" fontId="20" fillId="14" borderId="4" xfId="0" applyFont="1" applyFill="1" applyBorder="1" applyAlignment="1">
      <alignment horizontal="center"/>
    </xf>
    <xf numFmtId="0" fontId="25" fillId="14" borderId="4" xfId="0" applyFont="1" applyFill="1" applyBorder="1" applyAlignment="1">
      <alignment horizontal="center"/>
    </xf>
    <xf numFmtId="0" fontId="25" fillId="3" borderId="4" xfId="0" applyFont="1" applyFill="1" applyBorder="1" applyAlignment="1">
      <alignment horizontal="center"/>
    </xf>
    <xf numFmtId="0" fontId="23" fillId="0" borderId="0" xfId="0" applyFont="1"/>
    <xf numFmtId="0" fontId="7" fillId="0" borderId="0" xfId="0" applyFont="1"/>
    <xf numFmtId="0" fontId="27" fillId="2" borderId="6" xfId="0" applyFont="1" applyFill="1" applyBorder="1" applyAlignment="1">
      <alignment horizontal="center" shrinkToFit="1"/>
    </xf>
    <xf numFmtId="0" fontId="0" fillId="6" borderId="0" xfId="0" applyFill="1"/>
    <xf numFmtId="0" fontId="24" fillId="16" borderId="0" xfId="0" applyFont="1" applyFill="1" applyAlignment="1">
      <alignment horizontal="center" vertical="center" shrinkToFit="1"/>
    </xf>
    <xf numFmtId="0" fontId="29" fillId="17" borderId="0" xfId="0" applyFont="1" applyFill="1"/>
    <xf numFmtId="0" fontId="31" fillId="0" borderId="0" xfId="0" applyFont="1"/>
    <xf numFmtId="0" fontId="32" fillId="0" borderId="0" xfId="0" applyFont="1"/>
    <xf numFmtId="0" fontId="13" fillId="2" borderId="5" xfId="0" applyFont="1" applyFill="1" applyBorder="1"/>
    <xf numFmtId="0" fontId="9" fillId="2" borderId="17" xfId="0" applyFont="1" applyFill="1" applyBorder="1" applyAlignment="1">
      <alignment horizontal="center"/>
    </xf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24" fillId="0" borderId="0" xfId="0" applyFont="1" applyAlignment="1">
      <alignment horizontal="center" vertical="center" shrinkToFit="1"/>
    </xf>
    <xf numFmtId="0" fontId="9" fillId="2" borderId="2" xfId="0" applyFont="1" applyFill="1" applyBorder="1" applyAlignment="1">
      <alignment horizontal="center"/>
    </xf>
    <xf numFmtId="0" fontId="9" fillId="2" borderId="15" xfId="0" applyFont="1" applyFill="1" applyBorder="1" applyAlignment="1">
      <alignment horizontal="center"/>
    </xf>
    <xf numFmtId="0" fontId="33" fillId="11" borderId="20" xfId="0" applyFont="1" applyFill="1" applyBorder="1" applyAlignment="1">
      <alignment horizontal="center"/>
    </xf>
    <xf numFmtId="0" fontId="34" fillId="2" borderId="22" xfId="0" applyFont="1" applyFill="1" applyBorder="1" applyAlignment="1">
      <alignment horizontal="center" vertical="center"/>
    </xf>
    <xf numFmtId="0" fontId="24" fillId="16" borderId="16" xfId="0" applyFont="1" applyFill="1" applyBorder="1" applyAlignment="1">
      <alignment horizontal="center" vertical="center" shrinkToFit="1"/>
    </xf>
    <xf numFmtId="0" fontId="24" fillId="16" borderId="17" xfId="0" applyFont="1" applyFill="1" applyBorder="1" applyAlignment="1">
      <alignment horizontal="center" vertical="center" shrinkToFit="1"/>
    </xf>
    <xf numFmtId="0" fontId="28" fillId="0" borderId="0" xfId="3" applyFont="1" applyFill="1" applyBorder="1" applyAlignment="1">
      <alignment horizontal="center" vertical="center" shrinkToFit="1"/>
    </xf>
    <xf numFmtId="0" fontId="28" fillId="4" borderId="14" xfId="3" applyFont="1" applyFill="1" applyBorder="1" applyAlignment="1">
      <alignment horizontal="center" vertical="center" shrinkToFit="1"/>
    </xf>
    <xf numFmtId="0" fontId="24" fillId="16" borderId="14" xfId="0" applyFont="1" applyFill="1" applyBorder="1" applyAlignment="1">
      <alignment horizontal="center" vertical="center" shrinkToFit="1"/>
    </xf>
    <xf numFmtId="0" fontId="16" fillId="10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shrinkToFit="1"/>
    </xf>
    <xf numFmtId="0" fontId="12" fillId="5" borderId="4" xfId="0" applyFont="1" applyFill="1" applyBorder="1" applyAlignment="1">
      <alignment horizontal="center" vertical="center" shrinkToFit="1"/>
    </xf>
    <xf numFmtId="0" fontId="12" fillId="6" borderId="4" xfId="0" applyFont="1" applyFill="1" applyBorder="1" applyAlignment="1">
      <alignment horizontal="center" shrinkToFit="1"/>
    </xf>
    <xf numFmtId="0" fontId="16" fillId="10" borderId="4" xfId="0" applyFont="1" applyFill="1" applyBorder="1" applyAlignment="1">
      <alignment horizontal="center" wrapText="1"/>
    </xf>
    <xf numFmtId="0" fontId="0" fillId="12" borderId="4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12" fillId="5" borderId="4" xfId="0" applyFont="1" applyFill="1" applyBorder="1" applyAlignment="1">
      <alignment horizontal="center" shrinkToFit="1"/>
    </xf>
    <xf numFmtId="0" fontId="30" fillId="0" borderId="4" xfId="0" applyFont="1" applyBorder="1" applyAlignment="1">
      <alignment horizontal="center"/>
    </xf>
    <xf numFmtId="0" fontId="20" fillId="0" borderId="0" xfId="0" applyFont="1" applyAlignment="1">
      <alignment horizontal="center" vertical="center" shrinkToFit="1"/>
    </xf>
    <xf numFmtId="0" fontId="24" fillId="0" borderId="0" xfId="0" applyFont="1"/>
    <xf numFmtId="0" fontId="0" fillId="0" borderId="4" xfId="0" applyBorder="1"/>
    <xf numFmtId="0" fontId="39" fillId="23" borderId="0" xfId="0" applyFont="1" applyFill="1" applyAlignment="1">
      <alignment horizontal="center" vertical="center"/>
    </xf>
    <xf numFmtId="0" fontId="23" fillId="0" borderId="0" xfId="0" applyFont="1" applyAlignment="1">
      <alignment horizontal="center"/>
    </xf>
    <xf numFmtId="0" fontId="25" fillId="0" borderId="4" xfId="0" applyFont="1" applyBorder="1" applyAlignment="1">
      <alignment horizontal="center"/>
    </xf>
    <xf numFmtId="0" fontId="25" fillId="0" borderId="4" xfId="0" applyFont="1" applyBorder="1" applyAlignment="1">
      <alignment horizontal="center" vertical="center"/>
    </xf>
    <xf numFmtId="0" fontId="24" fillId="16" borderId="18" xfId="0" applyFont="1" applyFill="1" applyBorder="1" applyAlignment="1">
      <alignment horizontal="center" vertical="center" shrinkToFit="1"/>
    </xf>
    <xf numFmtId="0" fontId="28" fillId="4" borderId="19" xfId="3" applyFont="1" applyFill="1" applyBorder="1" applyAlignment="1">
      <alignment horizontal="center" vertical="center" shrinkToFit="1"/>
    </xf>
    <xf numFmtId="0" fontId="24" fillId="16" borderId="19" xfId="0" applyFont="1" applyFill="1" applyBorder="1" applyAlignment="1">
      <alignment horizontal="center" vertical="center" shrinkToFit="1"/>
    </xf>
    <xf numFmtId="0" fontId="24" fillId="0" borderId="17" xfId="0" applyFont="1" applyBorder="1" applyAlignment="1">
      <alignment horizontal="center" vertical="center" shrinkToFit="1"/>
    </xf>
    <xf numFmtId="0" fontId="0" fillId="0" borderId="0" xfId="0" applyAlignment="1">
      <alignment horizontal="center"/>
    </xf>
    <xf numFmtId="0" fontId="11" fillId="0" borderId="0" xfId="0" applyFont="1"/>
    <xf numFmtId="0" fontId="12" fillId="4" borderId="0" xfId="0" applyFont="1" applyFill="1" applyAlignment="1">
      <alignment horizontal="center" shrinkToFit="1"/>
    </xf>
    <xf numFmtId="0" fontId="12" fillId="5" borderId="0" xfId="0" applyFont="1" applyFill="1" applyAlignment="1">
      <alignment horizontal="center" shrinkToFit="1"/>
    </xf>
    <xf numFmtId="0" fontId="12" fillId="6" borderId="0" xfId="0" applyFont="1" applyFill="1" applyAlignment="1">
      <alignment horizontal="center" shrinkToFit="1"/>
    </xf>
    <xf numFmtId="0" fontId="15" fillId="7" borderId="0" xfId="3" applyBorder="1" applyAlignment="1">
      <alignment horizontal="center" shrinkToFit="1"/>
    </xf>
    <xf numFmtId="0" fontId="16" fillId="10" borderId="0" xfId="0" applyFont="1" applyFill="1" applyAlignment="1">
      <alignment horizontal="center" vertical="center"/>
    </xf>
    <xf numFmtId="0" fontId="30" fillId="0" borderId="0" xfId="0" applyFont="1"/>
    <xf numFmtId="0" fontId="0" fillId="27" borderId="0" xfId="0" applyFill="1" applyAlignment="1">
      <alignment horizontal="center"/>
    </xf>
    <xf numFmtId="0" fontId="0" fillId="28" borderId="0" xfId="0" applyFill="1" applyAlignment="1">
      <alignment horizontal="center"/>
    </xf>
    <xf numFmtId="0" fontId="42" fillId="29" borderId="20" xfId="0" applyFont="1" applyFill="1" applyBorder="1" applyAlignment="1">
      <alignment horizontal="center"/>
    </xf>
    <xf numFmtId="0" fontId="42" fillId="19" borderId="21" xfId="0" applyFont="1" applyFill="1" applyBorder="1" applyAlignment="1">
      <alignment horizontal="center"/>
    </xf>
    <xf numFmtId="0" fontId="43" fillId="30" borderId="2" xfId="0" applyFont="1" applyFill="1" applyBorder="1" applyAlignment="1">
      <alignment horizontal="center"/>
    </xf>
    <xf numFmtId="0" fontId="43" fillId="30" borderId="15" xfId="0" applyFont="1" applyFill="1" applyBorder="1" applyAlignment="1">
      <alignment horizontal="center"/>
    </xf>
    <xf numFmtId="0" fontId="21" fillId="30" borderId="22" xfId="0" applyFont="1" applyFill="1" applyBorder="1" applyAlignment="1">
      <alignment horizontal="center" vertical="center"/>
    </xf>
    <xf numFmtId="0" fontId="21" fillId="30" borderId="4" xfId="0" applyFont="1" applyFill="1" applyBorder="1" applyAlignment="1">
      <alignment horizontal="center" vertical="center"/>
    </xf>
    <xf numFmtId="0" fontId="43" fillId="30" borderId="17" xfId="0" applyFont="1" applyFill="1" applyBorder="1" applyAlignment="1">
      <alignment horizontal="center"/>
    </xf>
    <xf numFmtId="0" fontId="30" fillId="30" borderId="22" xfId="0" applyFont="1" applyFill="1" applyBorder="1" applyAlignment="1">
      <alignment horizontal="center"/>
    </xf>
    <xf numFmtId="0" fontId="30" fillId="30" borderId="4" xfId="0" applyFont="1" applyFill="1" applyBorder="1" applyAlignment="1">
      <alignment horizontal="center"/>
    </xf>
    <xf numFmtId="0" fontId="30" fillId="30" borderId="23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 shrinkToFit="1"/>
    </xf>
    <xf numFmtId="0" fontId="24" fillId="24" borderId="14" xfId="0" applyFont="1" applyFill="1" applyBorder="1" applyAlignment="1">
      <alignment horizontal="center" vertical="center" shrinkToFit="1"/>
    </xf>
    <xf numFmtId="0" fontId="10" fillId="0" borderId="4" xfId="0" applyFont="1" applyBorder="1" applyAlignment="1">
      <alignment horizontal="center" shrinkToFit="1"/>
    </xf>
    <xf numFmtId="0" fontId="0" fillId="0" borderId="4" xfId="0" applyBorder="1" applyAlignment="1">
      <alignment horizontal="center"/>
    </xf>
    <xf numFmtId="0" fontId="27" fillId="0" borderId="0" xfId="0" applyFont="1" applyAlignment="1">
      <alignment horizontal="center" shrinkToFit="1"/>
    </xf>
    <xf numFmtId="0" fontId="41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2" fillId="0" borderId="0" xfId="0" applyFont="1" applyAlignment="1">
      <alignment horizontal="center" shrinkToFit="1"/>
    </xf>
    <xf numFmtId="0" fontId="24" fillId="24" borderId="0" xfId="0" applyFont="1" applyFill="1" applyAlignment="1">
      <alignment horizontal="center" vertical="center" shrinkToFit="1"/>
    </xf>
    <xf numFmtId="0" fontId="0" fillId="16" borderId="4" xfId="0" applyFill="1" applyBorder="1" applyAlignment="1">
      <alignment horizontal="center"/>
    </xf>
    <xf numFmtId="0" fontId="28" fillId="4" borderId="4" xfId="3" applyFont="1" applyFill="1" applyBorder="1" applyAlignment="1">
      <alignment horizontal="center" vertical="center" shrinkToFit="1"/>
    </xf>
    <xf numFmtId="0" fontId="24" fillId="16" borderId="4" xfId="0" applyFont="1" applyFill="1" applyBorder="1" applyAlignment="1">
      <alignment horizontal="center" vertical="center" shrinkToFit="1"/>
    </xf>
    <xf numFmtId="0" fontId="24" fillId="24" borderId="4" xfId="0" applyFont="1" applyFill="1" applyBorder="1" applyAlignment="1">
      <alignment horizontal="center" vertical="center" shrinkToFit="1"/>
    </xf>
    <xf numFmtId="0" fontId="16" fillId="0" borderId="0" xfId="0" applyFont="1" applyAlignment="1">
      <alignment horizontal="center" vertical="center"/>
    </xf>
    <xf numFmtId="0" fontId="10" fillId="0" borderId="0" xfId="0" applyFont="1" applyAlignment="1">
      <alignment horizontal="center" shrinkToFit="1"/>
    </xf>
    <xf numFmtId="0" fontId="13" fillId="2" borderId="25" xfId="0" applyFont="1" applyFill="1" applyBorder="1" applyAlignment="1">
      <alignment horizontal="center" shrinkToFit="1"/>
    </xf>
    <xf numFmtId="0" fontId="0" fillId="12" borderId="4" xfId="0" applyFill="1" applyBorder="1"/>
    <xf numFmtId="0" fontId="25" fillId="4" borderId="4" xfId="0" applyFont="1" applyFill="1" applyBorder="1" applyAlignment="1">
      <alignment horizontal="center" vertical="center" shrinkToFit="1"/>
    </xf>
    <xf numFmtId="0" fontId="43" fillId="30" borderId="0" xfId="0" applyFont="1" applyFill="1" applyAlignment="1">
      <alignment horizontal="center"/>
    </xf>
    <xf numFmtId="0" fontId="28" fillId="4" borderId="18" xfId="3" applyFont="1" applyFill="1" applyBorder="1" applyAlignment="1">
      <alignment horizontal="center" vertical="center" shrinkToFit="1"/>
    </xf>
    <xf numFmtId="0" fontId="46" fillId="0" borderId="4" xfId="0" applyFont="1" applyBorder="1" applyAlignment="1">
      <alignment horizontal="center" shrinkToFit="1"/>
    </xf>
    <xf numFmtId="0" fontId="11" fillId="0" borderId="0" xfId="0" applyFont="1" applyAlignment="1">
      <alignment horizontal="center" shrinkToFit="1"/>
    </xf>
    <xf numFmtId="0" fontId="20" fillId="0" borderId="0" xfId="0" applyFont="1" applyAlignment="1">
      <alignment horizontal="center" vertical="center"/>
    </xf>
    <xf numFmtId="0" fontId="24" fillId="4" borderId="0" xfId="3" applyFont="1" applyFill="1" applyBorder="1" applyAlignment="1">
      <alignment horizontal="center" vertical="center" shrinkToFit="1"/>
    </xf>
    <xf numFmtId="0" fontId="24" fillId="16" borderId="0" xfId="0" applyFont="1" applyFill="1" applyAlignment="1">
      <alignment horizontal="center"/>
    </xf>
    <xf numFmtId="0" fontId="24" fillId="0" borderId="17" xfId="0" applyFont="1" applyBorder="1"/>
    <xf numFmtId="0" fontId="24" fillId="4" borderId="16" xfId="3" applyFont="1" applyFill="1" applyBorder="1" applyAlignment="1">
      <alignment horizontal="center" vertical="center" shrinkToFit="1"/>
    </xf>
    <xf numFmtId="0" fontId="24" fillId="4" borderId="17" xfId="3" applyFont="1" applyFill="1" applyBorder="1" applyAlignment="1">
      <alignment horizontal="center" vertical="center" shrinkToFit="1"/>
    </xf>
    <xf numFmtId="0" fontId="10" fillId="2" borderId="24" xfId="0" applyFont="1" applyFill="1" applyBorder="1" applyAlignment="1">
      <alignment horizontal="center" shrinkToFit="1"/>
    </xf>
    <xf numFmtId="0" fontId="10" fillId="2" borderId="28" xfId="0" applyFont="1" applyFill="1" applyBorder="1" applyAlignment="1">
      <alignment horizontal="right"/>
    </xf>
    <xf numFmtId="0" fontId="35" fillId="2" borderId="0" xfId="0" applyFont="1" applyFill="1" applyAlignment="1">
      <alignment shrinkToFit="1"/>
    </xf>
    <xf numFmtId="0" fontId="6" fillId="0" borderId="0" xfId="0" applyFont="1"/>
    <xf numFmtId="0" fontId="36" fillId="9" borderId="4" xfId="0" applyFont="1" applyFill="1" applyBorder="1" applyAlignment="1">
      <alignment horizontal="center" vertical="center" shrinkToFit="1"/>
    </xf>
    <xf numFmtId="0" fontId="43" fillId="32" borderId="4" xfId="0" applyFont="1" applyFill="1" applyBorder="1" applyAlignment="1">
      <alignment horizontal="center" vertical="center"/>
    </xf>
    <xf numFmtId="0" fontId="45" fillId="22" borderId="4" xfId="0" applyFont="1" applyFill="1" applyBorder="1" applyAlignment="1">
      <alignment horizontal="center" vertical="center"/>
    </xf>
    <xf numFmtId="0" fontId="24" fillId="16" borderId="0" xfId="0" applyFont="1" applyFill="1"/>
    <xf numFmtId="0" fontId="24" fillId="16" borderId="16" xfId="0" applyFont="1" applyFill="1" applyBorder="1"/>
    <xf numFmtId="0" fontId="20" fillId="16" borderId="0" xfId="0" applyFont="1" applyFill="1" applyAlignment="1">
      <alignment horizontal="center" vertical="center"/>
    </xf>
    <xf numFmtId="0" fontId="36" fillId="9" borderId="22" xfId="0" applyFont="1" applyFill="1" applyBorder="1" applyAlignment="1">
      <alignment horizontal="center" vertical="center" shrinkToFit="1"/>
    </xf>
    <xf numFmtId="0" fontId="36" fillId="9" borderId="23" xfId="0" applyFont="1" applyFill="1" applyBorder="1" applyAlignment="1">
      <alignment horizontal="center" vertical="center" shrinkToFit="1"/>
    </xf>
    <xf numFmtId="0" fontId="24" fillId="16" borderId="16" xfId="0" applyFont="1" applyFill="1" applyBorder="1" applyAlignment="1">
      <alignment horizontal="center" vertical="center"/>
    </xf>
    <xf numFmtId="0" fontId="11" fillId="0" borderId="17" xfId="0" applyFont="1" applyBorder="1" applyAlignment="1">
      <alignment horizontal="center" shrinkToFit="1"/>
    </xf>
    <xf numFmtId="0" fontId="39" fillId="23" borderId="17" xfId="0" applyFont="1" applyFill="1" applyBorder="1" applyAlignment="1">
      <alignment horizontal="center" vertical="center"/>
    </xf>
    <xf numFmtId="0" fontId="41" fillId="25" borderId="18" xfId="0" applyFont="1" applyFill="1" applyBorder="1" applyAlignment="1">
      <alignment horizontal="center" vertical="center"/>
    </xf>
    <xf numFmtId="0" fontId="40" fillId="26" borderId="14" xfId="0" applyFont="1" applyFill="1" applyBorder="1" applyAlignment="1">
      <alignment horizontal="center" vertical="center"/>
    </xf>
    <xf numFmtId="0" fontId="41" fillId="25" borderId="14" xfId="0" applyFont="1" applyFill="1" applyBorder="1" applyAlignment="1">
      <alignment horizontal="center" vertical="center"/>
    </xf>
    <xf numFmtId="0" fontId="39" fillId="23" borderId="14" xfId="0" applyFont="1" applyFill="1" applyBorder="1" applyAlignment="1">
      <alignment horizontal="center" vertical="center"/>
    </xf>
    <xf numFmtId="0" fontId="40" fillId="26" borderId="19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shrinkToFit="1"/>
    </xf>
    <xf numFmtId="0" fontId="20" fillId="16" borderId="17" xfId="0" applyFont="1" applyFill="1" applyBorder="1" applyAlignment="1">
      <alignment horizontal="center" vertical="center" shrinkToFit="1"/>
    </xf>
    <xf numFmtId="0" fontId="43" fillId="32" borderId="22" xfId="0" applyFont="1" applyFill="1" applyBorder="1" applyAlignment="1">
      <alignment horizontal="center" vertical="center"/>
    </xf>
    <xf numFmtId="0" fontId="43" fillId="32" borderId="23" xfId="0" applyFont="1" applyFill="1" applyBorder="1" applyAlignment="1">
      <alignment horizontal="center" vertical="center"/>
    </xf>
    <xf numFmtId="0" fontId="24" fillId="24" borderId="16" xfId="0" applyFont="1" applyFill="1" applyBorder="1" applyAlignment="1">
      <alignment horizontal="center" vertical="center" shrinkToFit="1"/>
    </xf>
    <xf numFmtId="0" fontId="24" fillId="24" borderId="18" xfId="0" applyFont="1" applyFill="1" applyBorder="1" applyAlignment="1">
      <alignment horizontal="center" vertical="center" shrinkToFit="1"/>
    </xf>
    <xf numFmtId="0" fontId="45" fillId="22" borderId="22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12" fillId="23" borderId="0" xfId="0" applyFont="1" applyFill="1" applyAlignment="1">
      <alignment horizontal="center"/>
    </xf>
    <xf numFmtId="0" fontId="24" fillId="25" borderId="0" xfId="0" applyFont="1" applyFill="1" applyAlignment="1">
      <alignment horizontal="center" vertical="center"/>
    </xf>
    <xf numFmtId="0" fontId="25" fillId="18" borderId="0" xfId="0" applyFont="1" applyFill="1" applyAlignment="1">
      <alignment horizontal="center" vertical="center"/>
    </xf>
    <xf numFmtId="0" fontId="25" fillId="20" borderId="0" xfId="0" applyFont="1" applyFill="1" applyAlignment="1">
      <alignment horizontal="center" vertical="center"/>
    </xf>
    <xf numFmtId="0" fontId="24" fillId="25" borderId="16" xfId="0" applyFont="1" applyFill="1" applyBorder="1" applyAlignment="1">
      <alignment horizontal="center" vertical="center"/>
    </xf>
    <xf numFmtId="0" fontId="39" fillId="21" borderId="0" xfId="0" applyFont="1" applyFill="1" applyAlignment="1">
      <alignment horizontal="center" vertical="center"/>
    </xf>
    <xf numFmtId="0" fontId="25" fillId="18" borderId="16" xfId="0" applyFont="1" applyFill="1" applyBorder="1" applyAlignment="1">
      <alignment horizontal="center" vertical="center"/>
    </xf>
    <xf numFmtId="0" fontId="25" fillId="20" borderId="16" xfId="0" applyFont="1" applyFill="1" applyBorder="1" applyAlignment="1">
      <alignment horizontal="center" vertical="center"/>
    </xf>
    <xf numFmtId="0" fontId="37" fillId="21" borderId="0" xfId="0" applyFont="1" applyFill="1" applyAlignment="1">
      <alignment horizontal="center" vertical="center"/>
    </xf>
    <xf numFmtId="0" fontId="20" fillId="25" borderId="16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vertical="center"/>
    </xf>
    <xf numFmtId="0" fontId="38" fillId="0" borderId="0" xfId="0" applyFont="1"/>
    <xf numFmtId="2" fontId="23" fillId="0" borderId="0" xfId="0" applyNumberFormat="1" applyFont="1" applyAlignment="1">
      <alignment horizontal="center" vertical="center"/>
    </xf>
    <xf numFmtId="0" fontId="43" fillId="32" borderId="34" xfId="0" applyFont="1" applyFill="1" applyBorder="1" applyAlignment="1">
      <alignment horizontal="center" vertical="center"/>
    </xf>
    <xf numFmtId="0" fontId="43" fillId="32" borderId="24" xfId="0" applyFont="1" applyFill="1" applyBorder="1" applyAlignment="1">
      <alignment horizontal="center" vertical="center"/>
    </xf>
    <xf numFmtId="0" fontId="45" fillId="22" borderId="24" xfId="0" applyFont="1" applyFill="1" applyBorder="1" applyAlignment="1">
      <alignment horizontal="center" vertical="center"/>
    </xf>
    <xf numFmtId="0" fontId="43" fillId="32" borderId="35" xfId="0" applyFont="1" applyFill="1" applyBorder="1" applyAlignment="1">
      <alignment horizontal="center" vertical="center"/>
    </xf>
    <xf numFmtId="0" fontId="24" fillId="26" borderId="0" xfId="0" applyFont="1" applyFill="1" applyAlignment="1">
      <alignment horizontal="center" vertical="center"/>
    </xf>
    <xf numFmtId="0" fontId="39" fillId="19" borderId="0" xfId="0" applyFont="1" applyFill="1" applyAlignment="1">
      <alignment horizontal="center" vertical="center"/>
    </xf>
    <xf numFmtId="0" fontId="16" fillId="12" borderId="4" xfId="0" applyFont="1" applyFill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16" fillId="13" borderId="4" xfId="0" applyFont="1" applyFill="1" applyBorder="1" applyAlignment="1">
      <alignment horizontal="center" vertical="center"/>
    </xf>
    <xf numFmtId="0" fontId="37" fillId="0" borderId="4" xfId="0" applyFont="1" applyBorder="1" applyAlignment="1">
      <alignment horizontal="center" vertical="center"/>
    </xf>
    <xf numFmtId="0" fontId="16" fillId="0" borderId="4" xfId="0" applyFont="1" applyBorder="1"/>
    <xf numFmtId="0" fontId="23" fillId="0" borderId="4" xfId="0" applyFont="1" applyBorder="1" applyAlignment="1">
      <alignment horizontal="center" vertical="center"/>
    </xf>
    <xf numFmtId="164" fontId="16" fillId="0" borderId="4" xfId="0" applyNumberFormat="1" applyFont="1" applyBorder="1"/>
    <xf numFmtId="0" fontId="24" fillId="24" borderId="16" xfId="0" applyFont="1" applyFill="1" applyBorder="1" applyAlignment="1">
      <alignment horizontal="center" vertical="center"/>
    </xf>
    <xf numFmtId="0" fontId="24" fillId="24" borderId="0" xfId="3" applyFont="1" applyFill="1" applyBorder="1" applyAlignment="1">
      <alignment horizontal="center" vertical="center" shrinkToFit="1"/>
    </xf>
    <xf numFmtId="0" fontId="28" fillId="24" borderId="14" xfId="3" applyFont="1" applyFill="1" applyBorder="1" applyAlignment="1">
      <alignment horizontal="center" vertical="center" shrinkToFit="1"/>
    </xf>
    <xf numFmtId="0" fontId="24" fillId="3" borderId="0" xfId="3" applyFont="1" applyFill="1" applyBorder="1" applyAlignment="1">
      <alignment horizontal="center" vertical="center" shrinkToFit="1"/>
    </xf>
    <xf numFmtId="0" fontId="24" fillId="3" borderId="0" xfId="0" applyFont="1" applyFill="1" applyAlignment="1">
      <alignment horizontal="center" vertical="center" shrinkToFit="1"/>
    </xf>
    <xf numFmtId="0" fontId="24" fillId="3" borderId="17" xfId="3" applyFont="1" applyFill="1" applyBorder="1" applyAlignment="1">
      <alignment horizontal="center" vertical="center" shrinkToFit="1"/>
    </xf>
    <xf numFmtId="17" fontId="0" fillId="0" borderId="0" xfId="0" applyNumberFormat="1"/>
    <xf numFmtId="0" fontId="23" fillId="0" borderId="33" xfId="0" applyFont="1" applyBorder="1" applyAlignment="1">
      <alignment horizontal="center"/>
    </xf>
    <xf numFmtId="0" fontId="24" fillId="0" borderId="0" xfId="3" applyFont="1" applyFill="1" applyBorder="1" applyAlignment="1">
      <alignment horizontal="center" vertical="center" shrinkToFit="1"/>
    </xf>
    <xf numFmtId="0" fontId="45" fillId="22" borderId="35" xfId="0" applyFont="1" applyFill="1" applyBorder="1" applyAlignment="1">
      <alignment horizontal="center" vertical="center"/>
    </xf>
    <xf numFmtId="0" fontId="42" fillId="29" borderId="26" xfId="0" applyFont="1" applyFill="1" applyBorder="1" applyAlignment="1">
      <alignment horizontal="center"/>
    </xf>
    <xf numFmtId="0" fontId="30" fillId="30" borderId="27" xfId="0" applyFont="1" applyFill="1" applyBorder="1" applyAlignment="1">
      <alignment horizontal="center"/>
    </xf>
    <xf numFmtId="0" fontId="43" fillId="32" borderId="27" xfId="0" applyFont="1" applyFill="1" applyBorder="1" applyAlignment="1">
      <alignment horizontal="center" vertical="center"/>
    </xf>
    <xf numFmtId="0" fontId="24" fillId="16" borderId="17" xfId="0" applyFont="1" applyFill="1" applyBorder="1" applyAlignment="1">
      <alignment horizontal="center"/>
    </xf>
    <xf numFmtId="0" fontId="24" fillId="0" borderId="17" xfId="0" applyFont="1" applyBorder="1" applyAlignment="1">
      <alignment horizontal="center" vertical="center"/>
    </xf>
    <xf numFmtId="0" fontId="30" fillId="30" borderId="3" xfId="0" applyFont="1" applyFill="1" applyBorder="1" applyAlignment="1">
      <alignment horizontal="center"/>
    </xf>
    <xf numFmtId="0" fontId="43" fillId="32" borderId="3" xfId="0" applyFont="1" applyFill="1" applyBorder="1" applyAlignment="1">
      <alignment horizontal="center" vertical="center"/>
    </xf>
    <xf numFmtId="16" fontId="0" fillId="0" borderId="0" xfId="0" applyNumberFormat="1"/>
    <xf numFmtId="0" fontId="37" fillId="0" borderId="0" xfId="0" applyFont="1"/>
    <xf numFmtId="0" fontId="24" fillId="28" borderId="0" xfId="3" applyFont="1" applyFill="1" applyBorder="1" applyAlignment="1">
      <alignment horizontal="center" vertical="center" shrinkToFit="1"/>
    </xf>
    <xf numFmtId="0" fontId="24" fillId="16" borderId="0" xfId="3" applyFont="1" applyFill="1" applyBorder="1" applyAlignment="1">
      <alignment horizontal="center" vertical="center" shrinkToFit="1"/>
    </xf>
    <xf numFmtId="0" fontId="24" fillId="33" borderId="3" xfId="0" applyFont="1" applyFill="1" applyBorder="1"/>
    <xf numFmtId="0" fontId="12" fillId="16" borderId="0" xfId="0" applyFont="1" applyFill="1" applyAlignment="1">
      <alignment horizontal="center" shrinkToFit="1"/>
    </xf>
    <xf numFmtId="0" fontId="24" fillId="0" borderId="17" xfId="3" applyFont="1" applyFill="1" applyBorder="1" applyAlignment="1">
      <alignment horizontal="center" vertical="center" shrinkToFit="1"/>
    </xf>
    <xf numFmtId="0" fontId="47" fillId="15" borderId="0" xfId="0" applyFont="1" applyFill="1"/>
    <xf numFmtId="0" fontId="47" fillId="15" borderId="13" xfId="0" applyFont="1" applyFill="1" applyBorder="1"/>
    <xf numFmtId="0" fontId="47" fillId="15" borderId="0" xfId="0" applyFont="1" applyFill="1" applyAlignment="1">
      <alignment vertical="center"/>
    </xf>
    <xf numFmtId="0" fontId="42" fillId="29" borderId="36" xfId="0" applyFont="1" applyFill="1" applyBorder="1" applyAlignment="1">
      <alignment horizontal="center"/>
    </xf>
    <xf numFmtId="0" fontId="42" fillId="19" borderId="37" xfId="0" applyFont="1" applyFill="1" applyBorder="1" applyAlignment="1">
      <alignment horizontal="center"/>
    </xf>
    <xf numFmtId="0" fontId="43" fillId="30" borderId="40" xfId="0" applyFont="1" applyFill="1" applyBorder="1" applyAlignment="1">
      <alignment horizontal="center"/>
    </xf>
    <xf numFmtId="0" fontId="43" fillId="30" borderId="42" xfId="0" applyFont="1" applyFill="1" applyBorder="1" applyAlignment="1">
      <alignment horizontal="center"/>
    </xf>
    <xf numFmtId="0" fontId="21" fillId="30" borderId="43" xfId="0" applyFont="1" applyFill="1" applyBorder="1" applyAlignment="1">
      <alignment horizontal="center" vertical="center"/>
    </xf>
    <xf numFmtId="0" fontId="43" fillId="30" borderId="44" xfId="0" applyFont="1" applyFill="1" applyBorder="1" applyAlignment="1">
      <alignment horizontal="center"/>
    </xf>
    <xf numFmtId="0" fontId="30" fillId="30" borderId="43" xfId="0" applyFont="1" applyFill="1" applyBorder="1" applyAlignment="1">
      <alignment horizontal="center"/>
    </xf>
    <xf numFmtId="0" fontId="30" fillId="30" borderId="45" xfId="0" applyFont="1" applyFill="1" applyBorder="1" applyAlignment="1">
      <alignment horizontal="center"/>
    </xf>
    <xf numFmtId="0" fontId="43" fillId="32" borderId="43" xfId="0" applyFont="1" applyFill="1" applyBorder="1" applyAlignment="1">
      <alignment horizontal="center" vertical="center"/>
    </xf>
    <xf numFmtId="0" fontId="43" fillId="32" borderId="45" xfId="0" applyFont="1" applyFill="1" applyBorder="1" applyAlignment="1">
      <alignment horizontal="center" vertical="center"/>
    </xf>
    <xf numFmtId="0" fontId="24" fillId="24" borderId="46" xfId="0" applyFont="1" applyFill="1" applyBorder="1" applyAlignment="1">
      <alignment horizontal="center" vertical="center" shrinkToFit="1"/>
    </xf>
    <xf numFmtId="0" fontId="24" fillId="0" borderId="44" xfId="0" applyFont="1" applyBorder="1" applyAlignment="1">
      <alignment horizontal="center" vertical="center" shrinkToFit="1"/>
    </xf>
    <xf numFmtId="0" fontId="12" fillId="0" borderId="44" xfId="0" applyFont="1" applyBorder="1" applyAlignment="1">
      <alignment horizontal="center" shrinkToFit="1"/>
    </xf>
    <xf numFmtId="0" fontId="24" fillId="0" borderId="44" xfId="3" applyFont="1" applyFill="1" applyBorder="1" applyAlignment="1">
      <alignment horizontal="center" vertical="center" shrinkToFit="1"/>
    </xf>
    <xf numFmtId="0" fontId="12" fillId="6" borderId="44" xfId="0" applyFont="1" applyFill="1" applyBorder="1" applyAlignment="1">
      <alignment horizontal="center" shrinkToFit="1"/>
    </xf>
    <xf numFmtId="0" fontId="24" fillId="24" borderId="47" xfId="0" applyFont="1" applyFill="1" applyBorder="1" applyAlignment="1">
      <alignment horizontal="center" vertical="center" shrinkToFit="1"/>
    </xf>
    <xf numFmtId="0" fontId="28" fillId="4" borderId="48" xfId="3" applyFont="1" applyFill="1" applyBorder="1" applyAlignment="1">
      <alignment horizontal="center" vertical="center" shrinkToFit="1"/>
    </xf>
    <xf numFmtId="0" fontId="24" fillId="16" borderId="48" xfId="0" applyFont="1" applyFill="1" applyBorder="1" applyAlignment="1">
      <alignment horizontal="center" vertical="center" shrinkToFit="1"/>
    </xf>
    <xf numFmtId="0" fontId="24" fillId="24" borderId="48" xfId="0" applyFont="1" applyFill="1" applyBorder="1" applyAlignment="1">
      <alignment horizontal="center" vertical="center" shrinkToFit="1"/>
    </xf>
    <xf numFmtId="0" fontId="24" fillId="33" borderId="10" xfId="0" applyFont="1" applyFill="1" applyBorder="1"/>
    <xf numFmtId="0" fontId="24" fillId="4" borderId="46" xfId="3" applyFont="1" applyFill="1" applyBorder="1" applyAlignment="1">
      <alignment horizontal="center" vertical="center" shrinkToFit="1"/>
    </xf>
    <xf numFmtId="0" fontId="12" fillId="6" borderId="46" xfId="0" applyFont="1" applyFill="1" applyBorder="1" applyAlignment="1">
      <alignment horizontal="center" shrinkToFit="1"/>
    </xf>
    <xf numFmtId="0" fontId="24" fillId="3" borderId="46" xfId="3" applyFont="1" applyFill="1" applyBorder="1" applyAlignment="1">
      <alignment horizontal="center" vertical="center" shrinkToFit="1"/>
    </xf>
    <xf numFmtId="0" fontId="20" fillId="16" borderId="0" xfId="0" applyFont="1" applyFill="1" applyAlignment="1">
      <alignment horizontal="center" vertical="center" shrinkToFit="1"/>
    </xf>
    <xf numFmtId="0" fontId="28" fillId="4" borderId="47" xfId="3" applyFont="1" applyFill="1" applyBorder="1" applyAlignment="1">
      <alignment horizontal="center" vertical="center" shrinkToFit="1"/>
    </xf>
    <xf numFmtId="0" fontId="45" fillId="22" borderId="43" xfId="0" applyFont="1" applyFill="1" applyBorder="1" applyAlignment="1">
      <alignment horizontal="center" vertical="center"/>
    </xf>
    <xf numFmtId="0" fontId="20" fillId="0" borderId="0" xfId="3" applyFont="1" applyFill="1" applyBorder="1" applyAlignment="1">
      <alignment horizontal="center" vertical="center" shrinkToFit="1"/>
    </xf>
    <xf numFmtId="0" fontId="28" fillId="28" borderId="48" xfId="3" applyFont="1" applyFill="1" applyBorder="1" applyAlignment="1">
      <alignment horizontal="center" vertical="center" shrinkToFit="1"/>
    </xf>
    <xf numFmtId="0" fontId="45" fillId="22" borderId="3" xfId="0" applyFont="1" applyFill="1" applyBorder="1" applyAlignment="1">
      <alignment horizontal="center" vertical="center"/>
    </xf>
    <xf numFmtId="0" fontId="24" fillId="34" borderId="0" xfId="0" applyFont="1" applyFill="1"/>
    <xf numFmtId="0" fontId="47" fillId="34" borderId="0" xfId="0" applyFont="1" applyFill="1"/>
    <xf numFmtId="0" fontId="47" fillId="34" borderId="0" xfId="0" applyFont="1" applyFill="1" applyAlignment="1">
      <alignment vertical="center"/>
    </xf>
    <xf numFmtId="0" fontId="25" fillId="34" borderId="0" xfId="0" applyFont="1" applyFill="1"/>
    <xf numFmtId="0" fontId="22" fillId="34" borderId="0" xfId="0" applyFont="1" applyFill="1" applyAlignment="1">
      <alignment vertical="center"/>
    </xf>
    <xf numFmtId="0" fontId="22" fillId="34" borderId="0" xfId="0" applyFont="1" applyFill="1"/>
    <xf numFmtId="0" fontId="0" fillId="34" borderId="0" xfId="0" applyFill="1"/>
    <xf numFmtId="0" fontId="27" fillId="34" borderId="0" xfId="0" applyFont="1" applyFill="1" applyAlignment="1">
      <alignment horizontal="center" shrinkToFit="1"/>
    </xf>
    <xf numFmtId="0" fontId="24" fillId="4" borderId="3" xfId="0" applyFont="1" applyFill="1" applyBorder="1"/>
    <xf numFmtId="0" fontId="24" fillId="4" borderId="0" xfId="0" applyFont="1" applyFill="1" applyAlignment="1">
      <alignment horizontal="center" vertical="center" shrinkToFit="1"/>
    </xf>
    <xf numFmtId="0" fontId="24" fillId="10" borderId="10" xfId="0" applyFont="1" applyFill="1" applyBorder="1"/>
    <xf numFmtId="0" fontId="24" fillId="24" borderId="44" xfId="3" applyFont="1" applyFill="1" applyBorder="1" applyAlignment="1">
      <alignment horizontal="center" vertical="center" shrinkToFit="1"/>
    </xf>
    <xf numFmtId="0" fontId="13" fillId="6" borderId="48" xfId="0" applyFont="1" applyFill="1" applyBorder="1" applyAlignment="1">
      <alignment horizontal="center" shrinkToFit="1"/>
    </xf>
    <xf numFmtId="0" fontId="38" fillId="33" borderId="10" xfId="0" applyFont="1" applyFill="1" applyBorder="1"/>
    <xf numFmtId="0" fontId="38" fillId="33" borderId="3" xfId="0" applyFont="1" applyFill="1" applyBorder="1"/>
    <xf numFmtId="0" fontId="24" fillId="16" borderId="44" xfId="3" applyFont="1" applyFill="1" applyBorder="1" applyAlignment="1">
      <alignment horizontal="center" vertical="center" shrinkToFit="1"/>
    </xf>
    <xf numFmtId="0" fontId="24" fillId="0" borderId="44" xfId="0" applyFont="1" applyBorder="1" applyAlignment="1">
      <alignment horizontal="center" vertical="center"/>
    </xf>
    <xf numFmtId="0" fontId="24" fillId="0" borderId="44" xfId="0" applyFont="1" applyBorder="1" applyAlignment="1">
      <alignment horizontal="center"/>
    </xf>
    <xf numFmtId="0" fontId="24" fillId="4" borderId="48" xfId="3" applyFont="1" applyFill="1" applyBorder="1" applyAlignment="1">
      <alignment horizontal="center" vertical="center" shrinkToFit="1"/>
    </xf>
    <xf numFmtId="0" fontId="12" fillId="6" borderId="49" xfId="0" applyFont="1" applyFill="1" applyBorder="1" applyAlignment="1">
      <alignment horizontal="center" shrinkToFit="1"/>
    </xf>
    <xf numFmtId="0" fontId="42" fillId="29" borderId="39" xfId="0" applyFont="1" applyFill="1" applyBorder="1" applyAlignment="1">
      <alignment horizontal="center"/>
    </xf>
    <xf numFmtId="0" fontId="20" fillId="24" borderId="0" xfId="3" applyFont="1" applyFill="1" applyBorder="1" applyAlignment="1">
      <alignment horizontal="center" vertical="center" shrinkToFit="1"/>
    </xf>
    <xf numFmtId="0" fontId="24" fillId="24" borderId="0" xfId="0" applyFont="1" applyFill="1" applyAlignment="1">
      <alignment horizontal="center" vertical="center"/>
    </xf>
    <xf numFmtId="0" fontId="24" fillId="24" borderId="0" xfId="0" applyFont="1" applyFill="1" applyAlignment="1">
      <alignment horizontal="center"/>
    </xf>
    <xf numFmtId="0" fontId="12" fillId="6" borderId="48" xfId="0" applyFont="1" applyFill="1" applyBorder="1" applyAlignment="1">
      <alignment horizontal="center" shrinkToFit="1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24" fillId="17" borderId="3" xfId="0" applyFont="1" applyFill="1" applyBorder="1"/>
    <xf numFmtId="0" fontId="25" fillId="14" borderId="50" xfId="0" applyFont="1" applyFill="1" applyBorder="1" applyAlignment="1">
      <alignment horizontal="center"/>
    </xf>
    <xf numFmtId="0" fontId="25" fillId="3" borderId="50" xfId="0" applyFont="1" applyFill="1" applyBorder="1" applyAlignment="1">
      <alignment horizontal="center"/>
    </xf>
    <xf numFmtId="0" fontId="25" fillId="0" borderId="50" xfId="0" applyFont="1" applyBorder="1" applyAlignment="1">
      <alignment horizontal="center"/>
    </xf>
    <xf numFmtId="0" fontId="25" fillId="0" borderId="50" xfId="0" applyFont="1" applyBorder="1" applyAlignment="1">
      <alignment horizontal="center" vertical="center"/>
    </xf>
    <xf numFmtId="0" fontId="20" fillId="14" borderId="50" xfId="0" applyFont="1" applyFill="1" applyBorder="1" applyAlignment="1">
      <alignment horizontal="center"/>
    </xf>
    <xf numFmtId="165" fontId="5" fillId="0" borderId="33" xfId="4" applyBorder="1"/>
    <xf numFmtId="165" fontId="5" fillId="0" borderId="0" xfId="4"/>
    <xf numFmtId="0" fontId="5" fillId="0" borderId="33" xfId="4" applyNumberFormat="1" applyBorder="1" applyAlignment="1">
      <alignment horizontal="center"/>
    </xf>
    <xf numFmtId="165" fontId="24" fillId="16" borderId="0" xfId="4" applyFont="1" applyFill="1" applyAlignment="1">
      <alignment horizontal="center" vertical="center" shrinkToFit="1"/>
    </xf>
    <xf numFmtId="0" fontId="23" fillId="0" borderId="33" xfId="4" applyNumberFormat="1" applyFont="1" applyBorder="1" applyAlignment="1">
      <alignment horizontal="center"/>
    </xf>
    <xf numFmtId="2" fontId="5" fillId="0" borderId="33" xfId="4" applyNumberFormat="1" applyBorder="1" applyAlignment="1">
      <alignment horizontal="center"/>
    </xf>
    <xf numFmtId="2" fontId="5" fillId="0" borderId="0" xfId="4" applyNumberFormat="1"/>
    <xf numFmtId="0" fontId="48" fillId="0" borderId="33" xfId="4" applyNumberFormat="1" applyFont="1" applyBorder="1" applyAlignment="1">
      <alignment horizontal="center"/>
    </xf>
    <xf numFmtId="2" fontId="23" fillId="0" borderId="0" xfId="4" applyNumberFormat="1" applyFont="1" applyAlignment="1">
      <alignment horizontal="center" vertical="center"/>
    </xf>
    <xf numFmtId="1" fontId="5" fillId="0" borderId="0" xfId="4" applyNumberFormat="1"/>
    <xf numFmtId="165" fontId="5" fillId="0" borderId="33" xfId="4" applyBorder="1" applyAlignment="1">
      <alignment horizontal="center"/>
    </xf>
    <xf numFmtId="165" fontId="5" fillId="0" borderId="52" xfId="4" applyBorder="1"/>
    <xf numFmtId="0" fontId="26" fillId="2" borderId="0" xfId="0" applyFont="1" applyFill="1" applyAlignment="1" applyProtection="1">
      <alignment horizontal="left"/>
      <protection locked="0"/>
    </xf>
    <xf numFmtId="0" fontId="36" fillId="35" borderId="4" xfId="0" applyFont="1" applyFill="1" applyBorder="1" applyAlignment="1">
      <alignment horizontal="center" vertical="center" shrinkToFit="1"/>
    </xf>
    <xf numFmtId="0" fontId="0" fillId="2" borderId="34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30" fillId="30" borderId="34" xfId="0" applyFont="1" applyFill="1" applyBorder="1" applyAlignment="1">
      <alignment horizontal="center"/>
    </xf>
    <xf numFmtId="0" fontId="30" fillId="30" borderId="24" xfId="0" applyFont="1" applyFill="1" applyBorder="1" applyAlignment="1">
      <alignment horizontal="center"/>
    </xf>
    <xf numFmtId="0" fontId="30" fillId="30" borderId="35" xfId="0" applyFont="1" applyFill="1" applyBorder="1" applyAlignment="1">
      <alignment horizontal="center"/>
    </xf>
    <xf numFmtId="0" fontId="27" fillId="2" borderId="0" xfId="0" applyFont="1" applyFill="1" applyAlignment="1">
      <alignment horizontal="center" shrinkToFit="1"/>
    </xf>
    <xf numFmtId="0" fontId="36" fillId="0" borderId="0" xfId="0" applyFont="1" applyAlignment="1">
      <alignment horizontal="center" vertical="center" shrinkToFit="1"/>
    </xf>
    <xf numFmtId="0" fontId="23" fillId="0" borderId="56" xfId="4" applyNumberFormat="1" applyFont="1" applyBorder="1" applyAlignment="1">
      <alignment horizontal="center"/>
    </xf>
    <xf numFmtId="0" fontId="22" fillId="0" borderId="0" xfId="0" applyFont="1"/>
    <xf numFmtId="0" fontId="22" fillId="0" borderId="0" xfId="0" applyFont="1" applyAlignment="1">
      <alignment vertical="center"/>
    </xf>
    <xf numFmtId="0" fontId="22" fillId="0" borderId="0" xfId="0" applyFont="1" applyAlignment="1">
      <alignment horizontal="center" vertical="center"/>
    </xf>
    <xf numFmtId="0" fontId="0" fillId="2" borderId="28" xfId="0" applyFill="1" applyBorder="1" applyAlignment="1">
      <alignment horizontal="center"/>
    </xf>
    <xf numFmtId="0" fontId="24" fillId="0" borderId="0" xfId="0" applyFont="1" applyAlignment="1">
      <alignment horizontal="center"/>
    </xf>
    <xf numFmtId="0" fontId="10" fillId="2" borderId="28" xfId="0" applyFont="1" applyFill="1" applyBorder="1" applyAlignment="1">
      <alignment horizontal="center"/>
    </xf>
    <xf numFmtId="0" fontId="23" fillId="0" borderId="57" xfId="4" applyNumberFormat="1" applyFont="1" applyBorder="1" applyAlignment="1">
      <alignment horizontal="center"/>
    </xf>
    <xf numFmtId="0" fontId="31" fillId="17" borderId="0" xfId="0" applyFont="1" applyFill="1"/>
    <xf numFmtId="0" fontId="47" fillId="0" borderId="0" xfId="0" applyFont="1"/>
    <xf numFmtId="0" fontId="47" fillId="0" borderId="0" xfId="0" applyFont="1" applyAlignment="1">
      <alignment vertical="center"/>
    </xf>
    <xf numFmtId="0" fontId="47" fillId="0" borderId="0" xfId="0" applyFont="1" applyAlignment="1">
      <alignment horizontal="center" vertical="center"/>
    </xf>
    <xf numFmtId="0" fontId="0" fillId="12" borderId="0" xfId="0" applyFill="1"/>
    <xf numFmtId="0" fontId="12" fillId="3" borderId="0" xfId="0" applyFont="1" applyFill="1" applyAlignment="1">
      <alignment horizontal="center" shrinkToFit="1"/>
    </xf>
    <xf numFmtId="0" fontId="25" fillId="4" borderId="0" xfId="0" applyFont="1" applyFill="1" applyAlignment="1">
      <alignment horizontal="center" vertical="center" shrinkToFit="1"/>
    </xf>
    <xf numFmtId="0" fontId="24" fillId="0" borderId="4" xfId="0" applyFont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24" fillId="36" borderId="0" xfId="3" applyFont="1" applyFill="1" applyBorder="1" applyAlignment="1">
      <alignment horizontal="center" vertical="center" shrinkToFit="1"/>
    </xf>
    <xf numFmtId="0" fontId="24" fillId="36" borderId="0" xfId="0" applyFont="1" applyFill="1" applyAlignment="1">
      <alignment horizontal="center"/>
    </xf>
    <xf numFmtId="0" fontId="51" fillId="37" borderId="0" xfId="0" applyFont="1" applyFill="1" applyAlignment="1">
      <alignment horizontal="center"/>
    </xf>
    <xf numFmtId="0" fontId="33" fillId="11" borderId="36" xfId="0" applyFont="1" applyFill="1" applyBorder="1" applyAlignment="1">
      <alignment horizontal="center"/>
    </xf>
    <xf numFmtId="0" fontId="9" fillId="2" borderId="40" xfId="0" applyFont="1" applyFill="1" applyBorder="1" applyAlignment="1">
      <alignment horizontal="center"/>
    </xf>
    <xf numFmtId="0" fontId="9" fillId="2" borderId="42" xfId="0" applyFont="1" applyFill="1" applyBorder="1" applyAlignment="1">
      <alignment horizontal="center"/>
    </xf>
    <xf numFmtId="0" fontId="34" fillId="2" borderId="43" xfId="0" applyFont="1" applyFill="1" applyBorder="1" applyAlignment="1">
      <alignment horizontal="center" vertical="center"/>
    </xf>
    <xf numFmtId="0" fontId="9" fillId="2" borderId="44" xfId="0" applyFont="1" applyFill="1" applyBorder="1" applyAlignment="1">
      <alignment horizontal="center"/>
    </xf>
    <xf numFmtId="0" fontId="0" fillId="2" borderId="54" xfId="0" applyFill="1" applyBorder="1" applyAlignment="1">
      <alignment horizontal="center"/>
    </xf>
    <xf numFmtId="0" fontId="0" fillId="2" borderId="55" xfId="0" applyFill="1" applyBorder="1" applyAlignment="1">
      <alignment horizontal="center"/>
    </xf>
    <xf numFmtId="0" fontId="20" fillId="0" borderId="0" xfId="0" applyFont="1"/>
    <xf numFmtId="0" fontId="28" fillId="36" borderId="48" xfId="3" applyFont="1" applyFill="1" applyBorder="1" applyAlignment="1">
      <alignment horizontal="center" vertical="center" shrinkToFit="1"/>
    </xf>
    <xf numFmtId="0" fontId="0" fillId="28" borderId="48" xfId="0" applyFill="1" applyBorder="1" applyAlignment="1">
      <alignment horizontal="center"/>
    </xf>
    <xf numFmtId="0" fontId="34" fillId="2" borderId="27" xfId="0" applyFont="1" applyFill="1" applyBorder="1" applyAlignment="1">
      <alignment horizontal="center" vertical="center"/>
    </xf>
    <xf numFmtId="0" fontId="0" fillId="2" borderId="53" xfId="0" applyFill="1" applyBorder="1" applyAlignment="1">
      <alignment horizontal="center"/>
    </xf>
    <xf numFmtId="0" fontId="24" fillId="16" borderId="44" xfId="0" applyFont="1" applyFill="1" applyBorder="1" applyAlignment="1">
      <alignment horizontal="center" vertical="center" shrinkToFit="1"/>
    </xf>
    <xf numFmtId="0" fontId="24" fillId="16" borderId="46" xfId="0" applyFont="1" applyFill="1" applyBorder="1" applyAlignment="1">
      <alignment horizontal="center" vertical="center" shrinkToFit="1"/>
    </xf>
    <xf numFmtId="0" fontId="24" fillId="16" borderId="49" xfId="0" applyFont="1" applyFill="1" applyBorder="1" applyAlignment="1">
      <alignment horizontal="center" vertical="center" shrinkToFit="1"/>
    </xf>
    <xf numFmtId="0" fontId="23" fillId="0" borderId="59" xfId="4" applyNumberFormat="1" applyFont="1" applyBorder="1" applyAlignment="1">
      <alignment horizontal="center"/>
    </xf>
    <xf numFmtId="0" fontId="33" fillId="11" borderId="39" xfId="0" applyFont="1" applyFill="1" applyBorder="1" applyAlignment="1">
      <alignment horizontal="center"/>
    </xf>
    <xf numFmtId="0" fontId="38" fillId="0" borderId="0" xfId="0" applyFont="1" applyAlignment="1">
      <alignment horizontal="left" vertical="center" indent="1"/>
    </xf>
    <xf numFmtId="0" fontId="53" fillId="37" borderId="65" xfId="0" applyFont="1" applyFill="1" applyBorder="1" applyAlignment="1">
      <alignment wrapText="1"/>
    </xf>
    <xf numFmtId="0" fontId="54" fillId="34" borderId="64" xfId="0" applyFont="1" applyFill="1" applyBorder="1" applyAlignment="1">
      <alignment wrapText="1"/>
    </xf>
    <xf numFmtId="0" fontId="55" fillId="34" borderId="66" xfId="0" applyFont="1" applyFill="1" applyBorder="1" applyAlignment="1">
      <alignment wrapText="1"/>
    </xf>
    <xf numFmtId="0" fontId="54" fillId="34" borderId="67" xfId="0" applyFont="1" applyFill="1" applyBorder="1" applyAlignment="1">
      <alignment wrapText="1"/>
    </xf>
    <xf numFmtId="0" fontId="54" fillId="34" borderId="68" xfId="0" applyFont="1" applyFill="1" applyBorder="1" applyAlignment="1">
      <alignment wrapText="1"/>
    </xf>
    <xf numFmtId="0" fontId="56" fillId="38" borderId="69" xfId="0" applyFont="1" applyFill="1" applyBorder="1" applyAlignment="1">
      <alignment wrapText="1"/>
    </xf>
    <xf numFmtId="0" fontId="54" fillId="34" borderId="70" xfId="0" applyFont="1" applyFill="1" applyBorder="1" applyAlignment="1">
      <alignment wrapText="1"/>
    </xf>
    <xf numFmtId="0" fontId="54" fillId="34" borderId="69" xfId="0" applyFont="1" applyFill="1" applyBorder="1" applyAlignment="1">
      <alignment wrapText="1"/>
    </xf>
    <xf numFmtId="0" fontId="54" fillId="3" borderId="70" xfId="0" applyFont="1" applyFill="1" applyBorder="1" applyAlignment="1">
      <alignment wrapText="1"/>
    </xf>
    <xf numFmtId="0" fontId="55" fillId="34" borderId="64" xfId="0" applyFont="1" applyFill="1" applyBorder="1" applyAlignment="1">
      <alignment wrapText="1"/>
    </xf>
    <xf numFmtId="165" fontId="24" fillId="0" borderId="0" xfId="4" applyFont="1" applyAlignment="1">
      <alignment horizontal="center" vertical="center" shrinkToFit="1"/>
    </xf>
    <xf numFmtId="0" fontId="5" fillId="0" borderId="71" xfId="4" applyNumberFormat="1" applyBorder="1" applyAlignment="1">
      <alignment horizontal="center"/>
    </xf>
    <xf numFmtId="0" fontId="23" fillId="0" borderId="71" xfId="4" applyNumberFormat="1" applyFont="1" applyBorder="1" applyAlignment="1">
      <alignment horizontal="center"/>
    </xf>
    <xf numFmtId="165" fontId="24" fillId="0" borderId="16" xfId="4" applyFont="1" applyBorder="1" applyAlignment="1">
      <alignment horizontal="center" vertical="center" shrinkToFit="1"/>
    </xf>
    <xf numFmtId="165" fontId="24" fillId="0" borderId="17" xfId="4" applyFont="1" applyBorder="1" applyAlignment="1">
      <alignment horizontal="center" vertical="center" shrinkToFit="1"/>
    </xf>
    <xf numFmtId="0" fontId="23" fillId="0" borderId="72" xfId="4" applyNumberFormat="1" applyFont="1" applyBorder="1" applyAlignment="1">
      <alignment horizontal="center"/>
    </xf>
    <xf numFmtId="0" fontId="23" fillId="0" borderId="73" xfId="4" applyNumberFormat="1" applyFont="1" applyBorder="1" applyAlignment="1">
      <alignment horizontal="center"/>
    </xf>
    <xf numFmtId="0" fontId="24" fillId="4" borderId="18" xfId="3" applyFont="1" applyFill="1" applyBorder="1" applyAlignment="1">
      <alignment horizontal="center" vertical="center" shrinkToFit="1"/>
    </xf>
    <xf numFmtId="0" fontId="24" fillId="4" borderId="14" xfId="3" applyFont="1" applyFill="1" applyBorder="1" applyAlignment="1">
      <alignment horizontal="center" vertical="center" shrinkToFit="1"/>
    </xf>
    <xf numFmtId="0" fontId="24" fillId="0" borderId="16" xfId="0" applyFont="1" applyBorder="1"/>
    <xf numFmtId="0" fontId="24" fillId="4" borderId="19" xfId="3" applyFont="1" applyFill="1" applyBorder="1" applyAlignment="1">
      <alignment horizontal="center" vertical="center" shrinkToFit="1"/>
    </xf>
    <xf numFmtId="0" fontId="24" fillId="16" borderId="74" xfId="0" applyFont="1" applyFill="1" applyBorder="1" applyAlignment="1">
      <alignment horizontal="center" vertical="center" shrinkToFit="1"/>
    </xf>
    <xf numFmtId="0" fontId="22" fillId="15" borderId="0" xfId="0" applyFont="1" applyFill="1"/>
    <xf numFmtId="0" fontId="22" fillId="15" borderId="0" xfId="0" applyFont="1" applyFill="1" applyAlignment="1">
      <alignment vertical="center"/>
    </xf>
    <xf numFmtId="164" fontId="0" fillId="0" borderId="4" xfId="0" applyNumberFormat="1" applyBorder="1"/>
    <xf numFmtId="0" fontId="23" fillId="24" borderId="33" xfId="4" applyNumberFormat="1" applyFont="1" applyFill="1" applyBorder="1" applyAlignment="1">
      <alignment horizontal="center"/>
    </xf>
    <xf numFmtId="165" fontId="24" fillId="24" borderId="0" xfId="4" applyFont="1" applyFill="1" applyAlignment="1">
      <alignment horizontal="center" vertical="center" shrinkToFit="1"/>
    </xf>
    <xf numFmtId="0" fontId="24" fillId="24" borderId="14" xfId="3" applyFont="1" applyFill="1" applyBorder="1" applyAlignment="1">
      <alignment horizontal="center" vertical="center" shrinkToFit="1"/>
    </xf>
    <xf numFmtId="0" fontId="5" fillId="24" borderId="33" xfId="4" applyNumberFormat="1" applyFill="1" applyBorder="1" applyAlignment="1">
      <alignment horizontal="center"/>
    </xf>
    <xf numFmtId="0" fontId="24" fillId="24" borderId="0" xfId="0" applyFont="1" applyFill="1"/>
    <xf numFmtId="165" fontId="5" fillId="24" borderId="0" xfId="4" applyFill="1"/>
    <xf numFmtId="0" fontId="25" fillId="24" borderId="33" xfId="4" applyNumberFormat="1" applyFont="1" applyFill="1" applyBorder="1" applyAlignment="1">
      <alignment horizontal="center"/>
    </xf>
    <xf numFmtId="165" fontId="24" fillId="24" borderId="16" xfId="4" applyFont="1" applyFill="1" applyBorder="1" applyAlignment="1">
      <alignment horizontal="center" vertical="center" shrinkToFit="1"/>
    </xf>
    <xf numFmtId="0" fontId="23" fillId="24" borderId="73" xfId="4" applyNumberFormat="1" applyFont="1" applyFill="1" applyBorder="1" applyAlignment="1">
      <alignment horizontal="center"/>
    </xf>
    <xf numFmtId="0" fontId="24" fillId="24" borderId="16" xfId="0" applyFont="1" applyFill="1" applyBorder="1"/>
    <xf numFmtId="0" fontId="24" fillId="24" borderId="16" xfId="3" applyFont="1" applyFill="1" applyBorder="1" applyAlignment="1">
      <alignment horizontal="center" vertical="center" shrinkToFit="1"/>
    </xf>
    <xf numFmtId="0" fontId="24" fillId="24" borderId="18" xfId="3" applyFont="1" applyFill="1" applyBorder="1" applyAlignment="1">
      <alignment horizontal="center" vertical="center" shrinkToFit="1"/>
    </xf>
    <xf numFmtId="0" fontId="23" fillId="24" borderId="57" xfId="4" applyNumberFormat="1" applyFont="1" applyFill="1" applyBorder="1" applyAlignment="1">
      <alignment horizontal="center"/>
    </xf>
    <xf numFmtId="0" fontId="30" fillId="30" borderId="55" xfId="0" applyFont="1" applyFill="1" applyBorder="1" applyAlignment="1">
      <alignment horizontal="center"/>
    </xf>
    <xf numFmtId="0" fontId="36" fillId="35" borderId="45" xfId="0" applyFont="1" applyFill="1" applyBorder="1" applyAlignment="1">
      <alignment horizontal="center" vertical="center" shrinkToFit="1"/>
    </xf>
    <xf numFmtId="165" fontId="24" fillId="0" borderId="44" xfId="4" applyFont="1" applyBorder="1" applyAlignment="1">
      <alignment horizontal="center" vertical="center" shrinkToFit="1"/>
    </xf>
    <xf numFmtId="0" fontId="23" fillId="0" borderId="75" xfId="4" applyNumberFormat="1" applyFont="1" applyBorder="1" applyAlignment="1">
      <alignment horizontal="center"/>
    </xf>
    <xf numFmtId="0" fontId="24" fillId="4" borderId="44" xfId="3" applyFont="1" applyFill="1" applyBorder="1" applyAlignment="1">
      <alignment horizontal="center" vertical="center" shrinkToFit="1"/>
    </xf>
    <xf numFmtId="0" fontId="24" fillId="4" borderId="49" xfId="3" applyFont="1" applyFill="1" applyBorder="1" applyAlignment="1">
      <alignment horizontal="center" vertical="center" shrinkToFit="1"/>
    </xf>
    <xf numFmtId="0" fontId="36" fillId="35" borderId="3" xfId="0" applyFont="1" applyFill="1" applyBorder="1" applyAlignment="1">
      <alignment horizontal="center" vertical="center" shrinkToFit="1"/>
    </xf>
    <xf numFmtId="0" fontId="30" fillId="30" borderId="53" xfId="0" applyFont="1" applyFill="1" applyBorder="1" applyAlignment="1">
      <alignment horizontal="center"/>
    </xf>
    <xf numFmtId="0" fontId="36" fillId="35" borderId="27" xfId="0" applyFont="1" applyFill="1" applyBorder="1" applyAlignment="1">
      <alignment horizontal="center" vertical="center" shrinkToFit="1"/>
    </xf>
    <xf numFmtId="0" fontId="23" fillId="0" borderId="0" xfId="4" applyNumberFormat="1" applyFont="1" applyAlignment="1">
      <alignment horizontal="center"/>
    </xf>
    <xf numFmtId="0" fontId="0" fillId="17" borderId="0" xfId="0" applyFill="1"/>
    <xf numFmtId="0" fontId="0" fillId="17" borderId="0" xfId="0" applyFill="1" applyAlignment="1">
      <alignment horizontal="center"/>
    </xf>
    <xf numFmtId="0" fontId="30" fillId="30" borderId="54" xfId="0" applyFont="1" applyFill="1" applyBorder="1" applyAlignment="1">
      <alignment horizontal="center"/>
    </xf>
    <xf numFmtId="0" fontId="36" fillId="35" borderId="43" xfId="0" applyFont="1" applyFill="1" applyBorder="1" applyAlignment="1">
      <alignment horizontal="center" vertical="center" shrinkToFit="1"/>
    </xf>
    <xf numFmtId="165" fontId="24" fillId="0" borderId="46" xfId="4" applyFont="1" applyBorder="1" applyAlignment="1">
      <alignment horizontal="center" vertical="center" shrinkToFit="1"/>
    </xf>
    <xf numFmtId="0" fontId="23" fillId="0" borderId="76" xfId="4" applyNumberFormat="1" applyFont="1" applyBorder="1" applyAlignment="1">
      <alignment horizontal="center"/>
    </xf>
    <xf numFmtId="0" fontId="24" fillId="0" borderId="44" xfId="0" applyFont="1" applyBorder="1"/>
    <xf numFmtId="0" fontId="12" fillId="4" borderId="47" xfId="0" applyFont="1" applyFill="1" applyBorder="1" applyAlignment="1">
      <alignment horizontal="center" shrinkToFit="1"/>
    </xf>
    <xf numFmtId="0" fontId="24" fillId="24" borderId="48" xfId="3" applyFont="1" applyFill="1" applyBorder="1" applyAlignment="1">
      <alignment horizontal="center" vertical="center" shrinkToFit="1"/>
    </xf>
    <xf numFmtId="0" fontId="23" fillId="0" borderId="46" xfId="4" applyNumberFormat="1" applyFont="1" applyBorder="1" applyAlignment="1">
      <alignment horizontal="center"/>
    </xf>
    <xf numFmtId="0" fontId="23" fillId="24" borderId="0" xfId="4" applyNumberFormat="1" applyFont="1" applyFill="1" applyAlignment="1">
      <alignment horizontal="center"/>
    </xf>
    <xf numFmtId="0" fontId="23" fillId="0" borderId="77" xfId="4" applyNumberFormat="1" applyFont="1" applyBorder="1" applyAlignment="1">
      <alignment horizontal="center"/>
    </xf>
    <xf numFmtId="0" fontId="24" fillId="0" borderId="46" xfId="0" applyFont="1" applyBorder="1"/>
    <xf numFmtId="0" fontId="12" fillId="5" borderId="46" xfId="0" applyFont="1" applyFill="1" applyBorder="1" applyAlignment="1">
      <alignment horizontal="center" shrinkToFit="1"/>
    </xf>
    <xf numFmtId="0" fontId="23" fillId="0" borderId="44" xfId="4" applyNumberFormat="1" applyFont="1" applyBorder="1" applyAlignment="1">
      <alignment horizontal="center"/>
    </xf>
    <xf numFmtId="0" fontId="24" fillId="4" borderId="47" xfId="3" applyFont="1" applyFill="1" applyBorder="1" applyAlignment="1">
      <alignment horizontal="center" vertical="center" shrinkToFit="1"/>
    </xf>
    <xf numFmtId="0" fontId="30" fillId="30" borderId="28" xfId="0" applyFont="1" applyFill="1" applyBorder="1" applyAlignment="1">
      <alignment horizontal="center"/>
    </xf>
    <xf numFmtId="0" fontId="57" fillId="0" borderId="33" xfId="4" applyNumberFormat="1" applyFont="1" applyBorder="1" applyAlignment="1">
      <alignment horizontal="center"/>
    </xf>
    <xf numFmtId="0" fontId="58" fillId="16" borderId="0" xfId="0" applyFont="1" applyFill="1" applyAlignment="1">
      <alignment horizontal="center" vertical="center" shrinkToFit="1"/>
    </xf>
    <xf numFmtId="0" fontId="59" fillId="6" borderId="0" xfId="0" applyFont="1" applyFill="1" applyAlignment="1">
      <alignment horizontal="center" shrinkToFit="1"/>
    </xf>
    <xf numFmtId="0" fontId="60" fillId="0" borderId="33" xfId="4" applyNumberFormat="1" applyFont="1" applyBorder="1" applyAlignment="1">
      <alignment horizontal="center"/>
    </xf>
    <xf numFmtId="165" fontId="58" fillId="0" borderId="0" xfId="4" applyFont="1" applyAlignment="1">
      <alignment horizontal="center" vertical="center" shrinkToFit="1"/>
    </xf>
    <xf numFmtId="165" fontId="38" fillId="0" borderId="0" xfId="4" applyFont="1" applyAlignment="1">
      <alignment horizontal="center" vertical="center" shrinkToFit="1"/>
    </xf>
    <xf numFmtId="0" fontId="25" fillId="0" borderId="0" xfId="0" applyFont="1"/>
    <xf numFmtId="0" fontId="62" fillId="0" borderId="8" xfId="0" applyFont="1" applyBorder="1" applyAlignment="1">
      <alignment horizontal="center"/>
    </xf>
    <xf numFmtId="0" fontId="63" fillId="2" borderId="24" xfId="0" applyFont="1" applyFill="1" applyBorder="1" applyAlignment="1">
      <alignment horizontal="center" shrinkToFit="1"/>
    </xf>
    <xf numFmtId="0" fontId="63" fillId="2" borderId="28" xfId="0" applyFont="1" applyFill="1" applyBorder="1" applyAlignment="1">
      <alignment horizontal="right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 shrinkToFit="1"/>
    </xf>
    <xf numFmtId="165" fontId="24" fillId="0" borderId="0" xfId="5" applyFont="1" applyAlignment="1">
      <alignment horizontal="center" vertical="center" shrinkToFit="1"/>
    </xf>
    <xf numFmtId="0" fontId="23" fillId="0" borderId="0" xfId="5" applyNumberFormat="1" applyFont="1" applyAlignment="1">
      <alignment horizontal="center" vertical="center"/>
    </xf>
    <xf numFmtId="0" fontId="4" fillId="0" borderId="0" xfId="5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5" fillId="0" borderId="0" xfId="5" applyNumberFormat="1" applyFont="1" applyAlignment="1">
      <alignment horizontal="center" vertical="center"/>
    </xf>
    <xf numFmtId="165" fontId="38" fillId="0" borderId="0" xfId="5" applyFont="1" applyAlignment="1">
      <alignment horizontal="center" vertical="center" shrinkToFit="1"/>
    </xf>
    <xf numFmtId="0" fontId="25" fillId="6" borderId="0" xfId="0" applyFont="1" applyFill="1" applyAlignment="1">
      <alignment horizontal="center" vertical="center" shrinkToFit="1"/>
    </xf>
    <xf numFmtId="165" fontId="4" fillId="0" borderId="0" xfId="5" applyAlignment="1">
      <alignment horizontal="center" vertical="center"/>
    </xf>
    <xf numFmtId="0" fontId="60" fillId="0" borderId="0" xfId="5" applyNumberFormat="1" applyFont="1" applyAlignment="1">
      <alignment horizontal="center" vertical="center"/>
    </xf>
    <xf numFmtId="0" fontId="23" fillId="0" borderId="72" xfId="5" applyNumberFormat="1" applyFont="1" applyBorder="1" applyAlignment="1">
      <alignment horizontal="center" vertical="center"/>
    </xf>
    <xf numFmtId="0" fontId="23" fillId="0" borderId="57" xfId="5" applyNumberFormat="1" applyFont="1" applyBorder="1" applyAlignment="1">
      <alignment horizontal="center"/>
    </xf>
    <xf numFmtId="0" fontId="4" fillId="0" borderId="0" xfId="0" applyFont="1"/>
    <xf numFmtId="0" fontId="64" fillId="2" borderId="0" xfId="0" applyFont="1" applyFill="1" applyAlignment="1">
      <alignment horizontal="center" vertical="center" shrinkToFit="1"/>
    </xf>
    <xf numFmtId="0" fontId="64" fillId="2" borderId="78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center"/>
    </xf>
    <xf numFmtId="0" fontId="24" fillId="0" borderId="4" xfId="0" applyFont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quotePrefix="1"/>
    <xf numFmtId="0" fontId="63" fillId="11" borderId="28" xfId="0" applyFont="1" applyFill="1" applyBorder="1" applyAlignment="1">
      <alignment horizontal="right"/>
    </xf>
    <xf numFmtId="167" fontId="0" fillId="11" borderId="0" xfId="0" applyNumberFormat="1" applyFill="1" applyAlignment="1">
      <alignment horizontal="center"/>
    </xf>
    <xf numFmtId="0" fontId="64" fillId="11" borderId="78" xfId="0" applyFont="1" applyFill="1" applyBorder="1" applyAlignment="1">
      <alignment horizontal="center" vertical="center"/>
    </xf>
    <xf numFmtId="165" fontId="24" fillId="24" borderId="0" xfId="5" applyFont="1" applyFill="1" applyAlignment="1">
      <alignment horizontal="center" vertical="center" shrinkToFit="1"/>
    </xf>
    <xf numFmtId="0" fontId="23" fillId="0" borderId="8" xfId="0" applyFont="1" applyBorder="1" applyAlignment="1">
      <alignment horizontal="center"/>
    </xf>
    <xf numFmtId="0" fontId="39" fillId="14" borderId="4" xfId="0" applyFont="1" applyFill="1" applyBorder="1" applyAlignment="1">
      <alignment horizontal="center"/>
    </xf>
    <xf numFmtId="0" fontId="65" fillId="37" borderId="13" xfId="0" applyFont="1" applyFill="1" applyBorder="1" applyAlignment="1">
      <alignment horizontal="center"/>
    </xf>
    <xf numFmtId="0" fontId="0" fillId="33" borderId="0" xfId="0" applyFill="1"/>
    <xf numFmtId="0" fontId="16" fillId="33" borderId="0" xfId="0" applyFont="1" applyFill="1"/>
    <xf numFmtId="0" fontId="33" fillId="10" borderId="21" xfId="0" applyFont="1" applyFill="1" applyBorder="1" applyAlignment="1">
      <alignment horizontal="center"/>
    </xf>
    <xf numFmtId="0" fontId="24" fillId="16" borderId="0" xfId="0" applyFont="1" applyFill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21" fillId="30" borderId="27" xfId="0" applyFont="1" applyFill="1" applyBorder="1" applyAlignment="1">
      <alignment horizontal="center" vertical="center"/>
    </xf>
    <xf numFmtId="0" fontId="47" fillId="15" borderId="0" xfId="0" applyFont="1" applyFill="1" applyAlignment="1">
      <alignment horizontal="center" vertical="center"/>
    </xf>
    <xf numFmtId="0" fontId="22" fillId="15" borderId="0" xfId="0" applyFont="1" applyFill="1" applyAlignment="1">
      <alignment horizontal="center" vertical="center"/>
    </xf>
    <xf numFmtId="0" fontId="33" fillId="10" borderId="37" xfId="0" applyFont="1" applyFill="1" applyBorder="1" applyAlignment="1">
      <alignment horizontal="center"/>
    </xf>
    <xf numFmtId="0" fontId="50" fillId="37" borderId="0" xfId="0" applyFont="1" applyFill="1" applyAlignment="1">
      <alignment horizontal="center"/>
    </xf>
    <xf numFmtId="0" fontId="50" fillId="37" borderId="13" xfId="0" applyFont="1" applyFill="1" applyBorder="1" applyAlignment="1">
      <alignment horizontal="center"/>
    </xf>
    <xf numFmtId="0" fontId="50" fillId="37" borderId="0" xfId="0" applyFont="1" applyFill="1" applyAlignment="1">
      <alignment horizontal="center" vertical="center"/>
    </xf>
    <xf numFmtId="0" fontId="50" fillId="37" borderId="13" xfId="0" applyFont="1" applyFill="1" applyBorder="1" applyAlignment="1">
      <alignment horizontal="center" vertical="center"/>
    </xf>
    <xf numFmtId="0" fontId="65" fillId="37" borderId="0" xfId="0" applyFont="1" applyFill="1" applyAlignment="1">
      <alignment horizontal="center" vertical="center"/>
    </xf>
    <xf numFmtId="0" fontId="65" fillId="37" borderId="13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 shrinkToFit="1"/>
    </xf>
    <xf numFmtId="1" fontId="5" fillId="0" borderId="0" xfId="4" applyNumberFormat="1" applyAlignment="1">
      <alignment horizontal="center"/>
    </xf>
    <xf numFmtId="0" fontId="48" fillId="0" borderId="71" xfId="4" applyNumberFormat="1" applyFont="1" applyBorder="1" applyAlignment="1">
      <alignment horizontal="center"/>
    </xf>
    <xf numFmtId="0" fontId="5" fillId="0" borderId="56" xfId="4" applyNumberFormat="1" applyBorder="1" applyAlignment="1">
      <alignment horizontal="center"/>
    </xf>
    <xf numFmtId="0" fontId="5" fillId="0" borderId="79" xfId="4" applyNumberFormat="1" applyBorder="1" applyAlignment="1">
      <alignment horizontal="center"/>
    </xf>
    <xf numFmtId="0" fontId="23" fillId="0" borderId="4" xfId="4" applyNumberFormat="1" applyFont="1" applyBorder="1" applyAlignment="1">
      <alignment horizontal="center"/>
    </xf>
    <xf numFmtId="0" fontId="23" fillId="0" borderId="20" xfId="4" applyNumberFormat="1" applyFont="1" applyBorder="1" applyAlignment="1">
      <alignment horizontal="center"/>
    </xf>
    <xf numFmtId="0" fontId="23" fillId="0" borderId="21" xfId="4" applyNumberFormat="1" applyFont="1" applyBorder="1" applyAlignment="1">
      <alignment horizontal="center"/>
    </xf>
    <xf numFmtId="165" fontId="24" fillId="16" borderId="80" xfId="4" applyFont="1" applyFill="1" applyBorder="1" applyAlignment="1">
      <alignment horizontal="center" vertical="center" shrinkToFit="1"/>
    </xf>
    <xf numFmtId="0" fontId="23" fillId="0" borderId="22" xfId="4" applyNumberFormat="1" applyFont="1" applyBorder="1" applyAlignment="1">
      <alignment horizontal="center"/>
    </xf>
    <xf numFmtId="165" fontId="24" fillId="16" borderId="23" xfId="4" applyFont="1" applyFill="1" applyBorder="1" applyAlignment="1">
      <alignment horizontal="center" vertical="center" shrinkToFit="1"/>
    </xf>
    <xf numFmtId="0" fontId="48" fillId="0" borderId="81" xfId="4" applyNumberFormat="1" applyFont="1" applyBorder="1" applyAlignment="1">
      <alignment horizontal="center"/>
    </xf>
    <xf numFmtId="0" fontId="48" fillId="0" borderId="82" xfId="4" applyNumberFormat="1" applyFont="1" applyBorder="1" applyAlignment="1">
      <alignment horizontal="center"/>
    </xf>
    <xf numFmtId="0" fontId="5" fillId="0" borderId="83" xfId="4" applyNumberFormat="1" applyBorder="1" applyAlignment="1">
      <alignment horizontal="center"/>
    </xf>
    <xf numFmtId="0" fontId="5" fillId="0" borderId="0" xfId="4" applyNumberFormat="1" applyAlignment="1">
      <alignment horizontal="center"/>
    </xf>
    <xf numFmtId="165" fontId="24" fillId="0" borderId="23" xfId="4" applyFont="1" applyBorder="1" applyAlignment="1">
      <alignment horizontal="center" vertical="center" shrinkToFit="1"/>
    </xf>
    <xf numFmtId="0" fontId="66" fillId="0" borderId="33" xfId="4" applyNumberFormat="1" applyFont="1" applyBorder="1" applyAlignment="1">
      <alignment horizontal="center"/>
    </xf>
    <xf numFmtId="0" fontId="66" fillId="0" borderId="71" xfId="4" applyNumberFormat="1" applyFont="1" applyBorder="1" applyAlignment="1">
      <alignment horizontal="center"/>
    </xf>
    <xf numFmtId="0" fontId="25" fillId="0" borderId="22" xfId="4" applyNumberFormat="1" applyFont="1" applyBorder="1" applyAlignment="1">
      <alignment horizontal="center"/>
    </xf>
    <xf numFmtId="0" fontId="25" fillId="0" borderId="4" xfId="4" applyNumberFormat="1" applyFont="1" applyBorder="1" applyAlignment="1">
      <alignment horizontal="center"/>
    </xf>
    <xf numFmtId="0" fontId="24" fillId="0" borderId="56" xfId="4" applyNumberFormat="1" applyFont="1" applyBorder="1" applyAlignment="1">
      <alignment horizontal="center"/>
    </xf>
    <xf numFmtId="0" fontId="24" fillId="0" borderId="33" xfId="4" applyNumberFormat="1" applyFont="1" applyBorder="1" applyAlignment="1">
      <alignment horizontal="center"/>
    </xf>
    <xf numFmtId="165" fontId="24" fillId="0" borderId="0" xfId="4" applyFont="1"/>
    <xf numFmtId="0" fontId="48" fillId="0" borderId="0" xfId="4" applyNumberFormat="1" applyFont="1" applyAlignment="1">
      <alignment horizontal="center"/>
    </xf>
    <xf numFmtId="0" fontId="66" fillId="0" borderId="0" xfId="4" applyNumberFormat="1" applyFont="1" applyAlignment="1">
      <alignment horizontal="center"/>
    </xf>
    <xf numFmtId="165" fontId="23" fillId="0" borderId="33" xfId="4" applyFont="1" applyBorder="1" applyAlignment="1">
      <alignment horizontal="center"/>
    </xf>
    <xf numFmtId="1" fontId="24" fillId="0" borderId="0" xfId="4" applyNumberFormat="1" applyFont="1"/>
    <xf numFmtId="165" fontId="25" fillId="0" borderId="33" xfId="4" applyFont="1" applyBorder="1" applyAlignment="1">
      <alignment horizontal="center"/>
    </xf>
    <xf numFmtId="165" fontId="3" fillId="0" borderId="0" xfId="4" applyFont="1"/>
    <xf numFmtId="0" fontId="48" fillId="0" borderId="79" xfId="4" applyNumberFormat="1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3" fillId="16" borderId="0" xfId="4" applyNumberFormat="1" applyFont="1" applyFill="1" applyAlignment="1">
      <alignment horizontal="center"/>
    </xf>
    <xf numFmtId="0" fontId="5" fillId="16" borderId="0" xfId="4" applyNumberFormat="1" applyFill="1" applyAlignment="1">
      <alignment horizontal="center"/>
    </xf>
    <xf numFmtId="165" fontId="5" fillId="16" borderId="0" xfId="4" applyFill="1"/>
    <xf numFmtId="0" fontId="25" fillId="16" borderId="0" xfId="0" applyFont="1" applyFill="1" applyAlignment="1">
      <alignment horizontal="center" vertical="center" shrinkToFit="1"/>
    </xf>
    <xf numFmtId="0" fontId="2" fillId="16" borderId="0" xfId="4" applyNumberFormat="1" applyFont="1" applyFill="1" applyAlignment="1">
      <alignment horizontal="center"/>
    </xf>
    <xf numFmtId="0" fontId="2" fillId="0" borderId="0" xfId="4" applyNumberFormat="1" applyFont="1" applyAlignment="1">
      <alignment horizontal="center"/>
    </xf>
    <xf numFmtId="0" fontId="2" fillId="24" borderId="0" xfId="4" applyNumberFormat="1" applyFont="1" applyFill="1" applyAlignment="1">
      <alignment horizontal="center"/>
    </xf>
    <xf numFmtId="0" fontId="5" fillId="24" borderId="0" xfId="4" applyNumberFormat="1" applyFill="1" applyAlignment="1">
      <alignment horizontal="center"/>
    </xf>
    <xf numFmtId="0" fontId="2" fillId="0" borderId="0" xfId="0" applyFont="1"/>
    <xf numFmtId="0" fontId="2" fillId="0" borderId="17" xfId="0" applyFont="1" applyBorder="1"/>
    <xf numFmtId="0" fontId="2" fillId="10" borderId="28" xfId="0" applyFont="1" applyFill="1" applyBorder="1"/>
    <xf numFmtId="0" fontId="2" fillId="16" borderId="14" xfId="0" applyFont="1" applyFill="1" applyBorder="1" applyAlignment="1">
      <alignment horizontal="center" vertical="center"/>
    </xf>
    <xf numFmtId="0" fontId="2" fillId="16" borderId="14" xfId="0" applyFont="1" applyFill="1" applyBorder="1" applyAlignment="1">
      <alignment horizontal="center"/>
    </xf>
    <xf numFmtId="0" fontId="2" fillId="16" borderId="48" xfId="0" applyFont="1" applyFill="1" applyBorder="1" applyAlignment="1">
      <alignment horizontal="center" vertical="center"/>
    </xf>
    <xf numFmtId="0" fontId="2" fillId="16" borderId="48" xfId="0" applyFont="1" applyFill="1" applyBorder="1" applyAlignment="1">
      <alignment horizontal="center"/>
    </xf>
    <xf numFmtId="0" fontId="2" fillId="0" borderId="0" xfId="0" applyFont="1" applyAlignment="1">
      <alignment horizontal="center" vertical="top"/>
    </xf>
    <xf numFmtId="2" fontId="2" fillId="0" borderId="0" xfId="0" applyNumberFormat="1" applyFont="1" applyAlignment="1">
      <alignment horizontal="center" vertical="center"/>
    </xf>
    <xf numFmtId="0" fontId="2" fillId="16" borderId="4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16" borderId="4" xfId="0" applyFont="1" applyFill="1" applyBorder="1" applyAlignment="1">
      <alignment horizontal="center" vertical="center"/>
    </xf>
    <xf numFmtId="2" fontId="2" fillId="0" borderId="33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50" xfId="0" applyFont="1" applyBorder="1" applyAlignment="1">
      <alignment horizontal="center"/>
    </xf>
    <xf numFmtId="0" fontId="2" fillId="34" borderId="0" xfId="0" applyFont="1" applyFill="1"/>
    <xf numFmtId="0" fontId="2" fillId="11" borderId="24" xfId="0" applyFont="1" applyFill="1" applyBorder="1" applyAlignment="1">
      <alignment horizontal="center" vertical="center" shrinkToFit="1"/>
    </xf>
    <xf numFmtId="0" fontId="2" fillId="0" borderId="24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/>
    </xf>
    <xf numFmtId="1" fontId="2" fillId="0" borderId="0" xfId="4" applyNumberFormat="1" applyFont="1" applyAlignment="1">
      <alignment horizontal="center"/>
    </xf>
    <xf numFmtId="165" fontId="2" fillId="0" borderId="33" xfId="4" applyFont="1" applyBorder="1" applyAlignment="1">
      <alignment horizontal="center"/>
    </xf>
    <xf numFmtId="0" fontId="2" fillId="35" borderId="24" xfId="0" applyFont="1" applyFill="1" applyBorder="1" applyAlignment="1">
      <alignment horizontal="center" vertical="center" shrinkToFit="1"/>
    </xf>
    <xf numFmtId="0" fontId="2" fillId="35" borderId="28" xfId="0" applyFont="1" applyFill="1" applyBorder="1" applyAlignment="1">
      <alignment horizontal="center" vertical="center" shrinkToFit="1"/>
    </xf>
    <xf numFmtId="0" fontId="2" fillId="35" borderId="54" xfId="0" applyFont="1" applyFill="1" applyBorder="1" applyAlignment="1">
      <alignment horizontal="center" vertical="center" shrinkToFit="1"/>
    </xf>
    <xf numFmtId="0" fontId="2" fillId="35" borderId="55" xfId="0" applyFont="1" applyFill="1" applyBorder="1" applyAlignment="1">
      <alignment horizontal="center" vertical="center" shrinkToFit="1"/>
    </xf>
    <xf numFmtId="0" fontId="2" fillId="35" borderId="53" xfId="0" applyFont="1" applyFill="1" applyBorder="1" applyAlignment="1">
      <alignment horizontal="center" vertical="center" shrinkToFit="1"/>
    </xf>
    <xf numFmtId="0" fontId="2" fillId="0" borderId="0" xfId="0" applyFont="1" applyAlignment="1">
      <alignment horizontal="center" vertical="center" shrinkToFit="1"/>
    </xf>
    <xf numFmtId="0" fontId="2" fillId="0" borderId="33" xfId="4" applyNumberFormat="1" applyFont="1" applyBorder="1" applyAlignment="1">
      <alignment horizontal="center"/>
    </xf>
    <xf numFmtId="1" fontId="2" fillId="0" borderId="0" xfId="4" applyNumberFormat="1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10"/>
    </xf>
    <xf numFmtId="1" fontId="0" fillId="0" borderId="0" xfId="0" applyNumberFormat="1"/>
    <xf numFmtId="1" fontId="0" fillId="0" borderId="0" xfId="0" quotePrefix="1" applyNumberFormat="1"/>
    <xf numFmtId="0" fontId="50" fillId="37" borderId="0" xfId="0" applyFont="1" applyFill="1"/>
    <xf numFmtId="0" fontId="50" fillId="37" borderId="13" xfId="0" applyFont="1" applyFill="1" applyBorder="1"/>
    <xf numFmtId="0" fontId="58" fillId="0" borderId="0" xfId="0" applyFont="1"/>
    <xf numFmtId="0" fontId="58" fillId="0" borderId="0" xfId="0" applyFont="1" applyAlignment="1">
      <alignment horizontal="center" vertical="center"/>
    </xf>
    <xf numFmtId="0" fontId="58" fillId="17" borderId="0" xfId="0" applyFont="1" applyFill="1"/>
    <xf numFmtId="0" fontId="24" fillId="0" borderId="0" xfId="0" applyFont="1" applyAlignment="1">
      <alignment horizontal="center" vertical="center"/>
    </xf>
    <xf numFmtId="0" fontId="50" fillId="37" borderId="0" xfId="0" applyFont="1" applyFill="1" applyAlignment="1">
      <alignment horizontal="center" vertical="center"/>
    </xf>
    <xf numFmtId="0" fontId="24" fillId="33" borderId="50" xfId="0" applyFont="1" applyFill="1" applyBorder="1" applyAlignment="1">
      <alignment horizontal="center"/>
    </xf>
    <xf numFmtId="0" fontId="24" fillId="33" borderId="51" xfId="0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 vertical="center"/>
    </xf>
    <xf numFmtId="0" fontId="17" fillId="2" borderId="10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/>
    </xf>
    <xf numFmtId="0" fontId="17" fillId="2" borderId="3" xfId="0" applyFont="1" applyFill="1" applyBorder="1" applyAlignment="1">
      <alignment horizontal="center" vertical="center"/>
    </xf>
    <xf numFmtId="0" fontId="33" fillId="10" borderId="21" xfId="0" applyFont="1" applyFill="1" applyBorder="1" applyAlignment="1">
      <alignment horizontal="center"/>
    </xf>
    <xf numFmtId="0" fontId="18" fillId="8" borderId="1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18" fillId="8" borderId="7" xfId="0" applyFont="1" applyFill="1" applyBorder="1" applyAlignment="1">
      <alignment horizontal="center"/>
    </xf>
    <xf numFmtId="0" fontId="18" fillId="8" borderId="10" xfId="0" applyFont="1" applyFill="1" applyBorder="1" applyAlignment="1">
      <alignment horizontal="center"/>
    </xf>
    <xf numFmtId="0" fontId="18" fillId="8" borderId="11" xfId="0" applyFont="1" applyFill="1" applyBorder="1" applyAlignment="1">
      <alignment horizontal="center"/>
    </xf>
    <xf numFmtId="0" fontId="18" fillId="8" borderId="12" xfId="0" applyFont="1" applyFill="1" applyBorder="1" applyAlignment="1">
      <alignment horizontal="center"/>
    </xf>
    <xf numFmtId="0" fontId="24" fillId="16" borderId="0" xfId="0" applyFont="1" applyFill="1" applyAlignment="1">
      <alignment horizontal="center" vertical="center"/>
    </xf>
    <xf numFmtId="0" fontId="38" fillId="0" borderId="0" xfId="0" applyFont="1" applyAlignment="1"/>
    <xf numFmtId="0" fontId="19" fillId="2" borderId="28" xfId="0" applyFont="1" applyFill="1" applyBorder="1" applyAlignment="1">
      <alignment horizontal="center" vertical="center" wrapText="1"/>
    </xf>
    <xf numFmtId="0" fontId="19" fillId="2" borderId="9" xfId="0" applyFont="1" applyFill="1" applyBorder="1" applyAlignment="1">
      <alignment horizontal="center" vertical="center" wrapText="1"/>
    </xf>
    <xf numFmtId="0" fontId="19" fillId="2" borderId="10" xfId="0" applyFont="1" applyFill="1" applyBorder="1" applyAlignment="1">
      <alignment horizontal="center" vertical="center" wrapText="1"/>
    </xf>
    <xf numFmtId="0" fontId="23" fillId="0" borderId="30" xfId="0" applyFont="1" applyBorder="1" applyAlignment="1">
      <alignment horizontal="center"/>
    </xf>
    <xf numFmtId="0" fontId="23" fillId="0" borderId="31" xfId="0" applyFont="1" applyBorder="1" applyAlignment="1">
      <alignment horizontal="center"/>
    </xf>
    <xf numFmtId="0" fontId="23" fillId="0" borderId="32" xfId="0" applyFont="1" applyBorder="1" applyAlignment="1">
      <alignment horizontal="center"/>
    </xf>
    <xf numFmtId="0" fontId="24" fillId="0" borderId="0" xfId="0" applyFont="1" applyAlignment="1">
      <alignment horizontal="center" vertical="center"/>
    </xf>
    <xf numFmtId="0" fontId="0" fillId="0" borderId="14" xfId="0" applyBorder="1" applyAlignment="1">
      <alignment horizontal="center"/>
    </xf>
    <xf numFmtId="0" fontId="23" fillId="0" borderId="25" xfId="0" applyFont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15" xfId="0" applyFont="1" applyBorder="1" applyAlignment="1">
      <alignment horizontal="center"/>
    </xf>
    <xf numFmtId="0" fontId="19" fillId="2" borderId="4" xfId="0" applyFont="1" applyFill="1" applyBorder="1" applyAlignment="1">
      <alignment horizontal="center" vertical="center" wrapText="1"/>
    </xf>
    <xf numFmtId="0" fontId="19" fillId="2" borderId="24" xfId="0" applyFont="1" applyFill="1" applyBorder="1" applyAlignment="1">
      <alignment horizontal="center" vertical="center" wrapText="1"/>
    </xf>
    <xf numFmtId="0" fontId="44" fillId="31" borderId="41" xfId="0" applyFont="1" applyFill="1" applyBorder="1" applyAlignment="1">
      <alignment horizontal="center"/>
    </xf>
    <xf numFmtId="0" fontId="44" fillId="31" borderId="40" xfId="0" applyFont="1" applyFill="1" applyBorder="1" applyAlignment="1">
      <alignment horizontal="center"/>
    </xf>
    <xf numFmtId="0" fontId="44" fillId="31" borderId="10" xfId="0" applyFont="1" applyFill="1" applyBorder="1" applyAlignment="1">
      <alignment horizontal="center"/>
    </xf>
    <xf numFmtId="0" fontId="44" fillId="31" borderId="11" xfId="0" applyFont="1" applyFill="1" applyBorder="1" applyAlignment="1">
      <alignment horizontal="center"/>
    </xf>
    <xf numFmtId="0" fontId="34" fillId="2" borderId="4" xfId="0" applyFont="1" applyFill="1" applyBorder="1" applyAlignment="1">
      <alignment horizontal="center" vertical="center"/>
    </xf>
    <xf numFmtId="0" fontId="21" fillId="30" borderId="3" xfId="0" applyFont="1" applyFill="1" applyBorder="1" applyAlignment="1">
      <alignment horizontal="center" vertical="center"/>
    </xf>
    <xf numFmtId="0" fontId="21" fillId="30" borderId="27" xfId="0" applyFont="1" applyFill="1" applyBorder="1" applyAlignment="1">
      <alignment horizontal="center" vertical="center"/>
    </xf>
    <xf numFmtId="0" fontId="44" fillId="31" borderId="1" xfId="0" applyFont="1" applyFill="1" applyBorder="1" applyAlignment="1">
      <alignment horizontal="center"/>
    </xf>
    <xf numFmtId="0" fontId="44" fillId="31" borderId="2" xfId="0" applyFont="1" applyFill="1" applyBorder="1" applyAlignment="1">
      <alignment horizontal="center"/>
    </xf>
    <xf numFmtId="0" fontId="42" fillId="19" borderId="29" xfId="0" applyFont="1" applyFill="1" applyBorder="1" applyAlignment="1">
      <alignment horizontal="center"/>
    </xf>
    <xf numFmtId="0" fontId="42" fillId="19" borderId="26" xfId="0" applyFont="1" applyFill="1" applyBorder="1" applyAlignment="1">
      <alignment horizontal="center"/>
    </xf>
    <xf numFmtId="0" fontId="42" fillId="19" borderId="38" xfId="0" applyFont="1" applyFill="1" applyBorder="1" applyAlignment="1">
      <alignment horizontal="center"/>
    </xf>
    <xf numFmtId="0" fontId="42" fillId="19" borderId="39" xfId="0" applyFont="1" applyFill="1" applyBorder="1" applyAlignment="1">
      <alignment horizontal="center"/>
    </xf>
    <xf numFmtId="0" fontId="38" fillId="25" borderId="0" xfId="0" applyFont="1" applyFill="1" applyAlignment="1"/>
    <xf numFmtId="0" fontId="22" fillId="15" borderId="0" xfId="0" applyFont="1" applyFill="1" applyAlignment="1">
      <alignment horizontal="center"/>
    </xf>
    <xf numFmtId="0" fontId="22" fillId="15" borderId="13" xfId="0" applyFont="1" applyFill="1" applyBorder="1" applyAlignment="1">
      <alignment horizontal="center"/>
    </xf>
    <xf numFmtId="0" fontId="47" fillId="15" borderId="0" xfId="0" applyFont="1" applyFill="1" applyAlignment="1">
      <alignment horizontal="center"/>
    </xf>
    <xf numFmtId="0" fontId="47" fillId="15" borderId="13" xfId="0" applyFont="1" applyFill="1" applyBorder="1" applyAlignment="1">
      <alignment horizontal="center"/>
    </xf>
    <xf numFmtId="0" fontId="47" fillId="15" borderId="0" xfId="0" applyFont="1" applyFill="1" applyAlignment="1">
      <alignment horizontal="center" vertical="center"/>
    </xf>
    <xf numFmtId="0" fontId="24" fillId="17" borderId="50" xfId="0" applyFont="1" applyFill="1" applyBorder="1" applyAlignment="1">
      <alignment horizontal="center"/>
    </xf>
    <xf numFmtId="0" fontId="24" fillId="17" borderId="51" xfId="0" applyFont="1" applyFill="1" applyBorder="1" applyAlignment="1">
      <alignment horizontal="center"/>
    </xf>
    <xf numFmtId="0" fontId="22" fillId="15" borderId="0" xfId="0" applyFont="1" applyFill="1" applyAlignment="1">
      <alignment horizontal="center" vertical="center"/>
    </xf>
    <xf numFmtId="0" fontId="22" fillId="0" borderId="0" xfId="0" applyFont="1" applyAlignment="1">
      <alignment horizontal="center"/>
    </xf>
    <xf numFmtId="0" fontId="50" fillId="37" borderId="0" xfId="0" applyFont="1" applyFill="1" applyAlignment="1">
      <alignment horizontal="center"/>
    </xf>
    <xf numFmtId="0" fontId="50" fillId="37" borderId="13" xfId="0" applyFont="1" applyFill="1" applyBorder="1" applyAlignment="1">
      <alignment horizontal="center"/>
    </xf>
    <xf numFmtId="0" fontId="50" fillId="37" borderId="0" xfId="0" applyFont="1" applyFill="1" applyAlignment="1">
      <alignment horizontal="center" vertical="center"/>
    </xf>
    <xf numFmtId="0" fontId="50" fillId="37" borderId="13" xfId="0" applyFont="1" applyFill="1" applyBorder="1" applyAlignment="1">
      <alignment horizontal="center" vertical="center"/>
    </xf>
    <xf numFmtId="0" fontId="61" fillId="37" borderId="0" xfId="0" applyFont="1" applyFill="1" applyAlignment="1">
      <alignment horizontal="center"/>
    </xf>
    <xf numFmtId="0" fontId="51" fillId="37" borderId="0" xfId="0" applyFont="1" applyFill="1" applyAlignment="1">
      <alignment horizontal="center" vertical="center"/>
    </xf>
    <xf numFmtId="0" fontId="51" fillId="37" borderId="13" xfId="0" applyFont="1" applyFill="1" applyBorder="1" applyAlignment="1">
      <alignment horizontal="center" vertical="center"/>
    </xf>
    <xf numFmtId="0" fontId="65" fillId="37" borderId="0" xfId="0" applyFont="1" applyFill="1" applyAlignment="1">
      <alignment horizontal="center" vertical="center"/>
    </xf>
    <xf numFmtId="0" fontId="65" fillId="37" borderId="13" xfId="0" applyFont="1" applyFill="1" applyBorder="1" applyAlignment="1">
      <alignment horizontal="center" vertical="center"/>
    </xf>
    <xf numFmtId="0" fontId="33" fillId="10" borderId="37" xfId="0" applyFont="1" applyFill="1" applyBorder="1" applyAlignment="1">
      <alignment horizontal="center"/>
    </xf>
    <xf numFmtId="0" fontId="18" fillId="8" borderId="41" xfId="0" applyFont="1" applyFill="1" applyBorder="1" applyAlignment="1">
      <alignment horizontal="center"/>
    </xf>
    <xf numFmtId="0" fontId="18" fillId="8" borderId="40" xfId="0" applyFont="1" applyFill="1" applyBorder="1" applyAlignment="1">
      <alignment horizontal="center"/>
    </xf>
    <xf numFmtId="0" fontId="18" fillId="8" borderId="58" xfId="0" applyFont="1" applyFill="1" applyBorder="1" applyAlignment="1">
      <alignment horizontal="center"/>
    </xf>
    <xf numFmtId="0" fontId="52" fillId="37" borderId="60" xfId="0" applyFont="1" applyFill="1" applyBorder="1" applyAlignment="1">
      <alignment wrapText="1"/>
    </xf>
    <xf numFmtId="0" fontId="52" fillId="37" borderId="63" xfId="0" applyFont="1" applyFill="1" applyBorder="1" applyAlignment="1">
      <alignment wrapText="1"/>
    </xf>
    <xf numFmtId="0" fontId="52" fillId="37" borderId="61" xfId="0" applyFont="1" applyFill="1" applyBorder="1" applyAlignment="1">
      <alignment wrapText="1"/>
    </xf>
    <xf numFmtId="0" fontId="52" fillId="37" borderId="64" xfId="0" applyFont="1" applyFill="1" applyBorder="1" applyAlignment="1">
      <alignment wrapText="1"/>
    </xf>
    <xf numFmtId="0" fontId="53" fillId="37" borderId="62" xfId="0" applyFont="1" applyFill="1" applyBorder="1" applyAlignment="1">
      <alignment wrapText="1"/>
    </xf>
    <xf numFmtId="0" fontId="1" fillId="0" borderId="0" xfId="0" applyFont="1" applyAlignment="1">
      <alignment horizontal="center" vertical="center"/>
    </xf>
  </cellXfs>
  <cellStyles count="6">
    <cellStyle name="Bad" xfId="3" builtinId="27"/>
    <cellStyle name="Employee" xfId="2" xr:uid="{00000000-0005-0000-0000-000003000000}"/>
    <cellStyle name="Normal" xfId="0" builtinId="0"/>
    <cellStyle name="Normal 2" xfId="4" xr:uid="{07C33BED-12EA-470C-BE37-70AFDFFE37A1}"/>
    <cellStyle name="Normal 2 2" xfId="5" xr:uid="{A2F7559A-D479-4B73-A851-08217344F987}"/>
    <cellStyle name="Normal 3" xfId="1" xr:uid="{00000000-0005-0000-0000-000007000000}"/>
  </cellStyles>
  <dxfs count="21798">
    <dxf>
      <font>
        <color theme="0" tint="-0.499984740745262"/>
      </font>
      <fill>
        <patternFill patternType="lightGray">
          <fgColor theme="0" tint="-0.14996795556505021"/>
          <bgColor theme="0" tint="-0.14993743705557422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ill>
        <patternFill patternType="mediumGray">
          <fgColor theme="5" tint="0.59996337778862885"/>
          <bgColor theme="5" tint="0.59996337778862885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ill>
        <patternFill patternType="mediumGray">
          <fgColor theme="4" tint="0.59996337778862885"/>
          <bgColor theme="4" tint="0.59996337778862885"/>
        </patternFill>
      </fill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ill>
        <patternFill patternType="mediumGray">
          <fgColor rgb="FFE8D9F3"/>
          <bgColor rgb="FFE4D3F1"/>
        </patternFill>
      </fill>
      <border>
        <left style="thin">
          <color rgb="FFBD92DE"/>
        </left>
        <right style="thin">
          <color rgb="FFBD92DE"/>
        </right>
        <top style="thin">
          <color rgb="FFBD92DE"/>
        </top>
        <bottom style="thin">
          <color rgb="FFBD92DE"/>
        </bottom>
        <vertical/>
        <horizontal/>
      </border>
    </dxf>
    <dxf>
      <fill>
        <patternFill>
          <bgColor rgb="FFFFFF00"/>
        </patternFill>
      </fill>
    </dxf>
    <dxf>
      <font>
        <b/>
        <i val="0"/>
        <color rgb="FFFFC0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66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66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9C0006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FFB7B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9C0006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FF33CC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92D05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bgColor rgb="FF00B050"/>
        </patternFill>
      </fill>
      <border>
        <left/>
        <right/>
        <top/>
        <bottom/>
        <vertical/>
        <horizontal/>
      </border>
    </dxf>
    <dxf>
      <font>
        <b/>
        <i val="0"/>
        <color rgb="FFFF0000"/>
      </font>
      <fill>
        <patternFill>
          <bgColor rgb="FFFFCCCC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9C0006"/>
      </font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color theme="0" tint="-0.499984740745262"/>
      </font>
      <fill>
        <patternFill patternType="lightGray">
          <fgColor theme="0" tint="-0.14996795556505021"/>
          <bgColor theme="0" tint="-0.14993743705557422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ill>
        <patternFill patternType="mediumGray">
          <fgColor theme="5" tint="0.59996337778862885"/>
          <bgColor theme="5" tint="0.59996337778862885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ill>
        <patternFill patternType="mediumGray">
          <fgColor theme="4" tint="0.59996337778862885"/>
          <bgColor theme="4" tint="0.59996337778862885"/>
        </patternFill>
      </fill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ill>
        <patternFill patternType="mediumGray">
          <fgColor rgb="FFE8D9F3"/>
          <bgColor rgb="FFE4D3F1"/>
        </patternFill>
      </fill>
      <border>
        <left style="thin">
          <color rgb="FFBD92DE"/>
        </left>
        <right style="thin">
          <color rgb="FFBD92DE"/>
        </right>
        <top style="thin">
          <color rgb="FFBD92DE"/>
        </top>
        <bottom style="thin">
          <color rgb="FFBD92DE"/>
        </bottom>
        <vertical/>
        <horizontal/>
      </border>
    </dxf>
    <dxf>
      <fill>
        <patternFill>
          <bgColor rgb="FFFFFF00"/>
        </patternFill>
      </fill>
    </dxf>
    <dxf>
      <font>
        <b/>
        <i val="0"/>
        <color rgb="FFFFC0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 tint="-0.499984740745262"/>
      </font>
      <fill>
        <patternFill patternType="lightGray">
          <fgColor theme="0" tint="-0.14996795556505021"/>
          <bgColor theme="0" tint="-0.14993743705557422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ill>
        <patternFill patternType="mediumGray">
          <fgColor theme="5" tint="0.59996337778862885"/>
          <bgColor theme="5" tint="0.59996337778862885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ill>
        <patternFill patternType="mediumGray">
          <fgColor theme="4" tint="0.59996337778862885"/>
          <bgColor theme="4" tint="0.59996337778862885"/>
        </patternFill>
      </fill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ill>
        <patternFill patternType="mediumGray">
          <fgColor rgb="FFE8D9F3"/>
          <bgColor rgb="FFE4D3F1"/>
        </patternFill>
      </fill>
      <border>
        <left style="thin">
          <color rgb="FFBD92DE"/>
        </left>
        <right style="thin">
          <color rgb="FFBD92DE"/>
        </right>
        <top style="thin">
          <color rgb="FFBD92DE"/>
        </top>
        <bottom style="thin">
          <color rgb="FFBD92DE"/>
        </bottom>
        <vertical/>
        <horizontal/>
      </border>
    </dxf>
    <dxf>
      <fill>
        <patternFill>
          <bgColor rgb="FFFFFF00"/>
        </patternFill>
      </fill>
    </dxf>
    <dxf>
      <font>
        <b/>
        <i val="0"/>
        <color rgb="FFFFC0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 tint="-0.499984740745262"/>
      </font>
      <fill>
        <patternFill patternType="lightGray">
          <fgColor theme="0" tint="-0.14996795556505021"/>
          <bgColor theme="0" tint="-0.14993743705557422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ill>
        <patternFill patternType="mediumGray">
          <fgColor theme="5" tint="0.59996337778862885"/>
          <bgColor theme="5" tint="0.59996337778862885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ill>
        <patternFill patternType="mediumGray">
          <fgColor theme="4" tint="0.59996337778862885"/>
          <bgColor theme="4" tint="0.59996337778862885"/>
        </patternFill>
      </fill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ill>
        <patternFill patternType="mediumGray">
          <fgColor rgb="FFE8D9F3"/>
          <bgColor rgb="FFE4D3F1"/>
        </patternFill>
      </fill>
      <border>
        <left style="thin">
          <color rgb="FFBD92DE"/>
        </left>
        <right style="thin">
          <color rgb="FFBD92DE"/>
        </right>
        <top style="thin">
          <color rgb="FFBD92DE"/>
        </top>
        <bottom style="thin">
          <color rgb="FFBD92DE"/>
        </bottom>
        <vertical/>
        <horizontal/>
      </border>
    </dxf>
    <dxf>
      <fill>
        <patternFill>
          <bgColor rgb="FFFFFF00"/>
        </patternFill>
      </fill>
    </dxf>
    <dxf>
      <font>
        <b/>
        <i val="0"/>
        <color rgb="FFFFC0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 tint="-0.499984740745262"/>
      </font>
      <fill>
        <patternFill patternType="lightGray">
          <fgColor theme="0" tint="-0.14996795556505021"/>
          <bgColor theme="0" tint="-0.14993743705557422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ill>
        <patternFill patternType="mediumGray">
          <fgColor theme="5" tint="0.59996337778862885"/>
          <bgColor theme="5" tint="0.59996337778862885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ill>
        <patternFill patternType="mediumGray">
          <fgColor theme="4" tint="0.59996337778862885"/>
          <bgColor theme="4" tint="0.59996337778862885"/>
        </patternFill>
      </fill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ill>
        <patternFill patternType="mediumGray">
          <fgColor rgb="FFE8D9F3"/>
          <bgColor rgb="FFE4D3F1"/>
        </patternFill>
      </fill>
      <border>
        <left style="thin">
          <color rgb="FFBD92DE"/>
        </left>
        <right style="thin">
          <color rgb="FFBD92DE"/>
        </right>
        <top style="thin">
          <color rgb="FFBD92DE"/>
        </top>
        <bottom style="thin">
          <color rgb="FFBD92DE"/>
        </bottom>
        <vertical/>
        <horizontal/>
      </border>
    </dxf>
    <dxf>
      <fill>
        <patternFill>
          <bgColor rgb="FFFFFF00"/>
        </patternFill>
      </fill>
    </dxf>
    <dxf>
      <font>
        <color theme="0" tint="-0.499984740745262"/>
      </font>
      <fill>
        <patternFill patternType="lightGray">
          <fgColor theme="0" tint="-0.14996795556505021"/>
          <bgColor theme="0" tint="-0.14993743705557422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vertical/>
        <horizontal/>
      </border>
    </dxf>
    <dxf>
      <fill>
        <patternFill patternType="mediumGray">
          <fgColor theme="5" tint="0.59996337778862885"/>
          <bgColor theme="5" tint="0.59996337778862885"/>
        </patternFill>
      </fill>
      <border>
        <left style="thin">
          <color theme="5" tint="0.39994506668294322"/>
        </left>
        <right style="thin">
          <color theme="5" tint="0.39994506668294322"/>
        </right>
        <top style="thin">
          <color theme="5" tint="0.39994506668294322"/>
        </top>
        <bottom style="thin">
          <color theme="5" tint="0.39994506668294322"/>
        </bottom>
        <vertical/>
        <horizontal/>
      </border>
    </dxf>
    <dxf>
      <fill>
        <patternFill patternType="mediumGray">
          <fgColor theme="4" tint="0.59996337778862885"/>
          <bgColor theme="4" tint="0.59996337778862885"/>
        </patternFill>
      </fill>
      <border>
        <left style="thin">
          <color theme="4" tint="0.39994506668294322"/>
        </left>
        <right style="thin">
          <color theme="4" tint="0.39994506668294322"/>
        </right>
        <top style="thin">
          <color theme="4" tint="0.39994506668294322"/>
        </top>
        <bottom style="thin">
          <color theme="4" tint="0.39994506668294322"/>
        </bottom>
        <vertical/>
        <horizontal/>
      </border>
    </dxf>
    <dxf>
      <fill>
        <patternFill patternType="mediumGray">
          <fgColor rgb="FFE8D9F3"/>
          <bgColor rgb="FFE4D3F1"/>
        </patternFill>
      </fill>
      <border>
        <left style="thin">
          <color rgb="FFBD92DE"/>
        </left>
        <right style="thin">
          <color rgb="FFBD92DE"/>
        </right>
        <top style="thin">
          <color rgb="FFBD92DE"/>
        </top>
        <bottom style="thin">
          <color rgb="FFBD92DE"/>
        </bottom>
        <vertical/>
        <horizontal/>
      </border>
    </dxf>
    <dxf>
      <fill>
        <patternFill>
          <bgColor rgb="FFFFFF00"/>
        </patternFill>
      </fill>
    </dxf>
    <dxf>
      <font>
        <b/>
        <i val="0"/>
        <color rgb="FFFFC00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ill>
        <patternFill patternType="solid">
          <fgColor auto="1"/>
          <bgColor rgb="FFFFFFCD"/>
        </patternFill>
      </fill>
    </dxf>
    <dxf>
      <fill>
        <patternFill patternType="solid">
          <fgColor auto="1"/>
          <bgColor rgb="FFEFF6EA"/>
        </patternFill>
      </fill>
    </dxf>
    <dxf>
      <fill>
        <patternFill patternType="solid">
          <fgColor auto="1"/>
          <bgColor rgb="FFFEF5F0"/>
        </patternFill>
      </fill>
    </dxf>
    <dxf>
      <fill>
        <patternFill patternType="solid">
          <fgColor auto="1"/>
          <bgColor rgb="FFECF4FA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499984740745262"/>
        </patternFill>
      </fill>
    </dxf>
    <dxf>
      <font>
        <b/>
        <i val="0"/>
      </font>
      <fill>
        <patternFill>
          <bgColor rgb="FF009900"/>
        </patternFill>
      </fill>
    </dxf>
    <dxf>
      <font>
        <b/>
        <i val="0"/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0070C0"/>
        </patternFill>
      </fill>
    </dxf>
    <dxf>
      <font>
        <b/>
        <i val="0"/>
      </font>
      <fill>
        <patternFill>
          <bgColor rgb="FF660066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006100"/>
      </font>
      <fill>
        <patternFill>
          <bgColor rgb="FF00B050"/>
        </patternFill>
      </fill>
    </dxf>
    <dxf>
      <font>
        <color rgb="FF9C0006"/>
      </font>
      <fill>
        <patternFill>
          <bgColor rgb="FFFFC000"/>
        </patternFill>
      </fill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rgb="FFFFB7BC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rgb="FFFF0000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FFB7B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C7CE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3399"/>
        </patternFill>
      </fill>
    </dxf>
    <dxf>
      <font>
        <b/>
        <i val="0"/>
      </font>
      <fill>
        <patternFill>
          <bgColor rgb="FFCCFF33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rgb="FFCCFF33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solid">
          <fgColor auto="1"/>
          <bgColor theme="5" tint="-0.499984740745262"/>
        </patternFill>
      </fill>
    </dxf>
    <dxf>
      <fill>
        <patternFill patternType="solid">
          <fgColor rgb="FFFF0066"/>
          <bgColor rgb="FFFF3399"/>
        </patternFill>
      </fill>
    </dxf>
    <dxf>
      <font>
        <color rgb="FFCC0066"/>
      </font>
      <fill>
        <patternFill>
          <bgColor rgb="FFFFCCC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ont>
        <b/>
        <i val="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0" tint="-4.9989318521683403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2" tint="-9.9948118533890809E-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6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993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66F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fill>
        <patternFill>
          <bgColor theme="1" tint="0.24994659260841701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ont>
        <b/>
        <i val="0"/>
      </font>
      <fill>
        <patternFill>
          <bgColor theme="0" tint="-0.34998626667073579"/>
        </patternFill>
      </fill>
    </dxf>
    <dxf>
      <fill>
        <patternFill>
          <bgColor theme="1" tint="0.24994659260841701"/>
        </patternFill>
      </fill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66" formatCode="[$]dd/mm/yyyy;@" x16r2:formatCode16="[$-en-150,1]dd/mm/yyyy;@"/>
    </dxf>
    <dxf>
      <numFmt numFmtId="1" formatCode="0"/>
    </dxf>
    <dxf>
      <fill>
        <patternFill patternType="none">
          <bgColor auto="1"/>
        </patternFill>
      </fill>
      <border diagonalUp="0" diagonalDown="0">
        <left/>
        <right/>
        <top style="thin">
          <color theme="0" tint="-0.14996795556505021"/>
        </top>
        <bottom style="medium">
          <color theme="2" tint="-0.499984740745262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 style="thin">
          <color theme="0" tint="-0.14993743705557422"/>
        </top>
        <bottom style="thin">
          <color theme="0" tint="-0.14996795556505021"/>
        </bottom>
        <vertical/>
        <horizontal style="thin">
          <color theme="0" tint="-0.14993743705557422"/>
        </horizontal>
      </border>
    </dxf>
    <dxf>
      <font>
        <color theme="1"/>
      </font>
      <fill>
        <patternFill patternType="solid">
          <bgColor theme="2"/>
        </patternFill>
      </fill>
      <border diagonalUp="0" diagonalDown="0">
        <left/>
        <right/>
        <top/>
        <bottom style="thin">
          <color theme="0" tint="-0.14996795556505021"/>
        </bottom>
        <vertical/>
        <horizontal/>
      </border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 style="thin">
          <color theme="0" tint="-0.14996795556505021"/>
        </top>
        <bottom style="thin">
          <color theme="0" tint="-0.14993743705557422"/>
        </bottom>
        <vertical/>
        <horizontal/>
      </border>
    </dxf>
    <dxf>
      <fill>
        <patternFill>
          <bgColor theme="0" tint="-0.14996795556505021"/>
        </patternFill>
      </fill>
      <border>
        <left style="thin">
          <color theme="0"/>
        </left>
        <right style="thin">
          <color theme="0"/>
        </right>
        <vertical style="thin">
          <color theme="0"/>
        </vertical>
      </border>
    </dxf>
    <dxf>
      <fill>
        <patternFill>
          <bgColor theme="0" tint="-4.9989318521683403E-2"/>
        </patternFill>
      </fill>
      <border>
        <left style="thin">
          <color theme="0"/>
        </left>
        <right style="thin">
          <color theme="0"/>
        </right>
        <vertical style="thin">
          <color theme="0"/>
        </vertical>
      </border>
    </dxf>
    <dxf>
      <fill>
        <patternFill>
          <bgColor theme="0" tint="-0.14996795556505021"/>
        </patternFill>
      </fill>
    </dxf>
    <dxf>
      <fill>
        <patternFill patternType="solid">
          <fgColor theme="4" tint="0.79992065187536243"/>
          <bgColor theme="0" tint="-4.9989318521683403E-2"/>
        </patternFill>
      </fill>
    </dxf>
    <dxf>
      <font>
        <color theme="1"/>
      </font>
      <fill>
        <patternFill patternType="none">
          <bgColor auto="1"/>
        </patternFill>
      </fill>
      <border diagonalUp="0" diagonalDown="0">
        <left/>
        <right/>
        <top/>
        <bottom style="thin">
          <color theme="0" tint="-0.14996795556505021"/>
        </bottom>
        <vertical/>
        <horizontal style="thin">
          <color theme="0" tint="-0.14996795556505021"/>
        </horizontal>
      </border>
    </dxf>
    <dxf>
      <font>
        <color theme="1"/>
      </font>
      <fill>
        <patternFill patternType="none">
          <bgColor auto="1"/>
        </patternFill>
      </fill>
      <border>
        <left/>
        <right/>
        <top style="thin">
          <color theme="2" tint="-9.9917600024414813E-2"/>
        </top>
        <bottom style="thin">
          <color theme="2" tint="-9.9948118533890809E-2"/>
        </bottom>
        <vertical/>
        <horizontal style="thin">
          <color theme="2" tint="-9.9917600024414813E-2"/>
        </horizontal>
      </border>
    </dxf>
    <dxf>
      <font>
        <color theme="1"/>
      </font>
      <fill>
        <patternFill>
          <bgColor theme="6" tint="0.79998168889431442"/>
        </patternFill>
      </fill>
      <border diagonalUp="0" diagonalDown="0">
        <left style="thin">
          <color theme="0"/>
        </left>
        <right style="thin">
          <color theme="0"/>
        </right>
        <top/>
        <bottom style="medium">
          <color theme="2" tint="-0.499984740745262"/>
        </bottom>
        <vertical style="thin">
          <color theme="0"/>
        </vertical>
        <horizontal/>
      </border>
    </dxf>
    <dxf>
      <font>
        <color theme="0"/>
      </font>
      <fill>
        <patternFill>
          <bgColor theme="3"/>
        </patternFill>
      </fill>
    </dxf>
    <dxf>
      <font>
        <color theme="1"/>
      </font>
      <border diagonalUp="0" diagonalDown="0">
        <left/>
        <right/>
        <top/>
        <bottom/>
        <vertical style="thin">
          <color theme="0"/>
        </vertical>
        <horizontal/>
      </border>
    </dxf>
  </dxfs>
  <tableStyles count="1" defaultTableStyle="TableStyleMedium2" defaultPivotStyle="PivotStyleLight16">
    <tableStyle name="Employee Absence Table" pivot="0" count="13" xr9:uid="{00000000-0011-0000-FFFF-FFFF00000000}">
      <tableStyleElement type="wholeTable" dxfId="21797"/>
      <tableStyleElement type="headerRow" dxfId="21796"/>
      <tableStyleElement type="totalRow" dxfId="21795"/>
      <tableStyleElement type="firstColumn" dxfId="21794"/>
      <tableStyleElement type="lastColumn" dxfId="21793"/>
      <tableStyleElement type="firstRowStripe" dxfId="21792"/>
      <tableStyleElement type="secondRowStripe" dxfId="21791"/>
      <tableStyleElement type="firstColumnStripe" dxfId="21790"/>
      <tableStyleElement type="secondColumnStripe" dxfId="21789"/>
      <tableStyleElement type="firstHeaderCell" dxfId="21788"/>
      <tableStyleElement type="lastHeaderCell" dxfId="21787"/>
      <tableStyleElement type="firstTotalCell" dxfId="21786"/>
      <tableStyleElement type="lastTotalCell" dxfId="21785"/>
    </tableStyle>
  </tableStyles>
  <colors>
    <mruColors>
      <color rgb="FFFF0000"/>
      <color rgb="FFFF00FF"/>
      <color rgb="FFFFCCCC"/>
      <color rgb="FFFFCCFF"/>
      <color rgb="FFFF33CC"/>
      <color rgb="FFCCFF33"/>
      <color rgb="FF99FF33"/>
      <color rgb="FF99FF99"/>
      <color rgb="FF660066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mployee%20Holiday%20Planning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Copy%20of%20teste%20turnos%20REaldolmencol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lena Iacob" id="{E5C02F9F-DFB5-4827-B63E-AF36013C0F10}" userId="S::elena.iacob@realdolmen.com::bcdda224-ba78-41b9-8871-0cca3579cbf3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698756-773F-4F6D-AB0A-09B62600C321}" name="Table1" displayName="Table1" ref="A1:H1048576" totalsRowShown="0">
  <tableColumns count="8">
    <tableColumn id="8" xr3:uid="{26364307-1A3A-4CEE-A338-6D5B30D61138}" name="#" dataDxfId="21784"/>
    <tableColumn id="1" xr3:uid="{3B2F2CF5-C7B4-4ECD-8E6F-1A1817B8CE4F}" name="Subject"/>
    <tableColumn id="2" xr3:uid="{83EEB180-4C10-4B63-961A-304238B31414}" name="Categories" dataDxfId="21783"/>
    <tableColumn id="3" xr3:uid="{5220D74A-F4AE-45CD-8C11-0684AADB34BB}" name="Date" dataDxfId="21782"/>
    <tableColumn id="4" xr3:uid="{2B145AE3-883F-40DD-87FD-857CEB406D04}" name="Start Date" dataDxfId="21781"/>
    <tableColumn id="5" xr3:uid="{C8B88686-0F22-4ACF-BFC8-4186C4CB7332}" name="Start Time"/>
    <tableColumn id="6" xr3:uid="{6130ABD0-640A-45E9-8514-16838EBCFF47}" name="End Date"/>
    <tableColumn id="7" xr3:uid="{C5A82F2D-DB8C-4215-9DDA-F7C22C7B88A8}" name="End Time" dataDxfId="2178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DDEC4A-116A-49C4-8855-6020A7099D61}" name="Table13" displayName="Table13" ref="A1:H1048576" totalsRowShown="0">
  <tableColumns count="8">
    <tableColumn id="8" xr3:uid="{AF2245E6-2FA6-4FA3-B60A-A8379ACB70B4}" name="#" dataDxfId="21779"/>
    <tableColumn id="1" xr3:uid="{68BD424E-4266-48A4-94EC-49F170C6ECB0}" name="Subject"/>
    <tableColumn id="2" xr3:uid="{CF9F8191-0A2D-4F66-9247-159CE66AAADE}" name="Categories" dataDxfId="21778"/>
    <tableColumn id="3" xr3:uid="{B6F3179B-CCAF-4B25-B290-57F877AFFB7C}" name="Date" dataDxfId="21777"/>
    <tableColumn id="4" xr3:uid="{B1DC8C84-526A-4832-9718-DE996BEBF7B5}" name="Start Date" dataDxfId="21776"/>
    <tableColumn id="5" xr3:uid="{68EB43C4-43CB-4222-8118-75E498A698F3}" name="Start Time"/>
    <tableColumn id="6" xr3:uid="{B878D972-BE5F-4754-83D5-5943C599EB77}" name="End Date"/>
    <tableColumn id="7" xr3:uid="{DE0D7CEA-4E1B-4884-9CFD-DA566DC99259}" name="End Time" dataDxfId="21775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CC3017-0C1A-4D77-A475-6C0A0B245E2C}" name="Table134" displayName="Table134" ref="A1:H1048576" totalsRowShown="0">
  <tableColumns count="8">
    <tableColumn id="8" xr3:uid="{6724E62B-E5C5-4297-B8C5-C7127D9EBEFF}" name="#" dataDxfId="21774"/>
    <tableColumn id="1" xr3:uid="{61461D0E-E939-4BDE-9E76-8FB3AE43EFCD}" name="Subject"/>
    <tableColumn id="2" xr3:uid="{BC2FB61B-D99C-4A43-8683-AE86C196E1D3}" name="Categories" dataDxfId="21773"/>
    <tableColumn id="3" xr3:uid="{8D229D84-292D-4046-B204-B6B72D5590BC}" name="Date" dataDxfId="21772"/>
    <tableColumn id="4" xr3:uid="{286A0DE5-5EA0-4EB9-BC69-9609E687E305}" name="Start Date" dataDxfId="21771"/>
    <tableColumn id="5" xr3:uid="{54807004-32C2-4D98-9CDF-4FD11B609A7B}" name="Start Time"/>
    <tableColumn id="6" xr3:uid="{449508F3-56EC-4D70-A45A-B9F61852B48D}" name="End Date"/>
    <tableColumn id="7" xr3:uid="{C354762A-54FE-4C36-A3AD-DCEAE7666400}" name="End Time" dataDxfId="2177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745FD6-45BF-4AA8-BC1F-7A94F5AAB32D}" name="Table1345" displayName="Table1345" ref="A1:H1048576" totalsRowShown="0">
  <tableColumns count="8">
    <tableColumn id="8" xr3:uid="{2F336D10-73E8-44FA-9FE1-643E2994366B}" name="#" dataDxfId="21769"/>
    <tableColumn id="1" xr3:uid="{814E27F5-ED74-45BF-9854-86BAAC29314A}" name="Subject"/>
    <tableColumn id="2" xr3:uid="{C13ADAB2-626C-4146-99D8-4493F01C2EA3}" name="Categories" dataDxfId="21768"/>
    <tableColumn id="3" xr3:uid="{9883227C-6215-44CD-897C-4DC4DEFDF639}" name="Date" dataDxfId="21767"/>
    <tableColumn id="4" xr3:uid="{9759562F-3CAA-43E9-AAAB-BA6DB7654B1B}" name="Start Date" dataDxfId="21766"/>
    <tableColumn id="5" xr3:uid="{A9550809-F4D8-4C51-A374-2819F1F7BD49}" name="Start Time"/>
    <tableColumn id="6" xr3:uid="{EB54598F-EF1A-4193-9E88-37B689B0E363}" name="End Date"/>
    <tableColumn id="7" xr3:uid="{22F8707E-D3B3-49FF-8FCF-F6E5D9E8E6A3}" name="End Time" dataDxfId="21765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A963CA1-FCE3-48EB-96E1-126CA4E8BF65}" name="Table13456" displayName="Table13456" ref="A1:H1048576" totalsRowShown="0">
  <tableColumns count="8">
    <tableColumn id="8" xr3:uid="{D6B379FF-ABD9-4796-8FCE-4C51A21E6716}" name="#" dataDxfId="21764"/>
    <tableColumn id="1" xr3:uid="{7D5E944A-0DD0-4CE7-9145-4CD8606E61CF}" name="Subject"/>
    <tableColumn id="2" xr3:uid="{0FF703A5-6C2D-4B6A-805B-A14B5E463012}" name="Categories" dataDxfId="21763"/>
    <tableColumn id="3" xr3:uid="{7A2AE2E2-04DE-475C-BC45-98298D57E145}" name="Date" dataDxfId="21762"/>
    <tableColumn id="4" xr3:uid="{2E608E5A-0838-4563-8F5A-FA21D507AA9D}" name="Start Date" dataDxfId="21761"/>
    <tableColumn id="5" xr3:uid="{C49D8218-8658-4321-9505-0F6DF4A82D0B}" name="Start Time"/>
    <tableColumn id="6" xr3:uid="{A7DF6BF5-EEF2-4029-8216-FE278A80F0A2}" name="End Date"/>
    <tableColumn id="7" xr3:uid="{05F6C7C2-827F-4418-8B5D-C32BCE2A7555}" name="End Time" dataDxfId="21760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723891-57D2-4500-99FA-FCC394022538}" name="Table134567" displayName="Table134567" ref="A1:H1048576" totalsRowShown="0">
  <tableColumns count="8">
    <tableColumn id="8" xr3:uid="{E4E8DF7C-DC6D-4EB9-9CCF-E83F88A504D6}" name="#" dataDxfId="21759"/>
    <tableColumn id="1" xr3:uid="{6CDE8A57-9260-4EF2-85F8-30901A8CF91A}" name="Subject"/>
    <tableColumn id="2" xr3:uid="{776D542D-4317-4253-849F-1B14F6501115}" name="Categories" dataDxfId="21758"/>
    <tableColumn id="3" xr3:uid="{33F00E97-EFB5-49F4-A1A5-D7F4F54E0850}" name="Date" dataDxfId="21757"/>
    <tableColumn id="4" xr3:uid="{5C2CADF7-F879-4E79-8834-6ED21317BBF1}" name="Start Date" dataDxfId="21756"/>
    <tableColumn id="5" xr3:uid="{88BE8379-820F-4EEB-87AE-7D0000ED3A18}" name="Start Time"/>
    <tableColumn id="6" xr3:uid="{670F7DE4-A8BC-4D02-868B-56DAA370B2DD}" name="End Date"/>
    <tableColumn id="7" xr3:uid="{A6068541-6344-4803-BD7B-D282CA8330F2}" name="End Time" dataDxfId="21755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140EF17-56D6-421C-9228-EAE92388F9BA}" name="Table1345678" displayName="Table1345678" ref="A1:H1048576" totalsRowShown="0">
  <tableColumns count="8">
    <tableColumn id="8" xr3:uid="{515115C4-2AB8-45F4-9411-27E2EE80248D}" name="#" dataDxfId="21754"/>
    <tableColumn id="1" xr3:uid="{33B25A9F-D2D4-40D6-A66F-CEE41144C3A3}" name="Subject"/>
    <tableColumn id="2" xr3:uid="{4471CECB-894B-4169-B9B1-2A2B38EF1861}" name="Categories" dataDxfId="21753"/>
    <tableColumn id="3" xr3:uid="{B3DCB613-F6C9-4312-84CC-DBF7ABF8FEF6}" name="Date" dataDxfId="21752"/>
    <tableColumn id="4" xr3:uid="{CF9505CC-E3BE-4E7A-9F78-0845787CA8E7}" name="Start Date" dataDxfId="21751"/>
    <tableColumn id="5" xr3:uid="{497550A7-408C-4224-8000-4E3F4DD21CEA}" name="Start Time"/>
    <tableColumn id="6" xr3:uid="{01045142-A2DE-4BB7-B0C8-3776F01DD5C5}" name="End Date"/>
    <tableColumn id="7" xr3:uid="{AE64ECD2-B3A0-4A87-B276-BB127DDF990B}" name="End Time" dataDxfId="21750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2ADDB52-1293-49CD-8804-9D6F2EE85DA9}" name="Table13456789" displayName="Table13456789" ref="A1:H1048576" totalsRowShown="0">
  <tableColumns count="8">
    <tableColumn id="8" xr3:uid="{AE7B71BC-A745-4E4A-AEF9-3A941D06B418}" name="#" dataDxfId="21749"/>
    <tableColumn id="1" xr3:uid="{AD604701-9728-4C70-8504-79655FCD5F34}" name="Subject"/>
    <tableColumn id="2" xr3:uid="{09A332E7-8F7E-4188-80DE-95BA36A91A88}" name="Categories" dataDxfId="21748"/>
    <tableColumn id="3" xr3:uid="{1A5D1475-0349-4489-B65C-783C52206AB7}" name="Date" dataDxfId="21747"/>
    <tableColumn id="4" xr3:uid="{F1A6CC02-E88C-49BB-B358-46C93947289A}" name="Start Date" dataDxfId="21746"/>
    <tableColumn id="5" xr3:uid="{38C717D5-6E4A-4860-9B17-B5F56B18642C}" name="Start Time"/>
    <tableColumn id="6" xr3:uid="{1A7BBDFD-4003-4A8C-85FA-BB8E48078824}" name="End Date"/>
    <tableColumn id="7" xr3:uid="{D2E16FFA-6E81-4056-88B9-2026A2A66982}" name="End Time" dataDxfId="21745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1209980-5A25-4D2E-B14F-00280A266C52}" name="Table1345678910" displayName="Table1345678910" ref="A1:H1048576" totalsRowShown="0">
  <tableColumns count="8">
    <tableColumn id="8" xr3:uid="{11525CE6-4C16-4D54-BC83-0D56DF5C78F2}" name="#" dataDxfId="21744"/>
    <tableColumn id="1" xr3:uid="{C7790059-7F2B-48A5-9803-43AFF01AD81E}" name="Subject"/>
    <tableColumn id="2" xr3:uid="{D35EA349-75CD-401B-A46E-754166BBCA16}" name="Categories" dataDxfId="21743"/>
    <tableColumn id="3" xr3:uid="{5CABA6D3-FCAD-4F9C-96AD-0A42845C8BBE}" name="Date" dataDxfId="21742"/>
    <tableColumn id="4" xr3:uid="{2CB6BBB7-54F5-4399-AC5E-337A1D0120C9}" name="Start Date" dataDxfId="21741"/>
    <tableColumn id="5" xr3:uid="{C456730B-4B30-4EDB-B8FD-459A70396DA9}" name="Start Time"/>
    <tableColumn id="6" xr3:uid="{28E75310-2862-4658-BDD7-0BC21A559876}" name="End Date"/>
    <tableColumn id="7" xr3:uid="{02633B13-2C89-40A7-92CE-D89B833C214B}" name="End Time" dataDxfId="21740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8A5E43F-FA0E-45EE-958C-091C3AFF82B6}" name="Table134567891011" displayName="Table134567891011" ref="A1:H1048576" totalsRowShown="0">
  <tableColumns count="8">
    <tableColumn id="8" xr3:uid="{6C3E625B-B65A-4216-931E-6BAA3B42463C}" name="#" dataDxfId="21739"/>
    <tableColumn id="1" xr3:uid="{6CEB2F98-0017-43A2-BE25-AB2D11A990AC}" name="Subject"/>
    <tableColumn id="2" xr3:uid="{1C993EA4-FAE0-4DE6-B1A8-ADA7136E50DC}" name="Categories" dataDxfId="21738"/>
    <tableColumn id="3" xr3:uid="{2A493C8C-0F48-4738-BF17-0720EE2FC953}" name="Date" dataDxfId="21737"/>
    <tableColumn id="4" xr3:uid="{2D6D9790-F456-4F2B-A207-50EF2E93F9BA}" name="Start Date" dataDxfId="21736"/>
    <tableColumn id="5" xr3:uid="{E3AAE085-1156-4350-B81A-2C6222A3ACCD}" name="Start Time"/>
    <tableColumn id="6" xr3:uid="{0654306B-A8BA-420B-8B30-8F0B7813D431}" name="End Date"/>
    <tableColumn id="7" xr3:uid="{371379D0-9FE6-4491-B5BC-1FF19D700214}" name="End Time" dataDxfId="21735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44A9DF-EA02-47A8-8BD4-84687CF7204E}" name="Table13456789101112" displayName="Table13456789101112" ref="A1:H1048576" totalsRowShown="0">
  <tableColumns count="8">
    <tableColumn id="8" xr3:uid="{189F88B8-01E5-4A7C-A075-DCB9DE16CD37}" name="#" dataDxfId="21734"/>
    <tableColumn id="1" xr3:uid="{9CAE9920-A19F-4684-93D0-70F679AD18BF}" name="Subject"/>
    <tableColumn id="2" xr3:uid="{218CE1A9-7894-4E8A-9B26-2477CA452BE0}" name="Categories" dataDxfId="21733"/>
    <tableColumn id="3" xr3:uid="{352FB2E3-67E5-4748-8B02-55CBA9F86B02}" name="Date" dataDxfId="21732"/>
    <tableColumn id="4" xr3:uid="{587DE8EE-B305-469B-BE40-2DE58606AC82}" name="Start Date" dataDxfId="21731"/>
    <tableColumn id="5" xr3:uid="{4C760BFF-703B-4023-9FA3-3AD469450D6B}" name="Start Time"/>
    <tableColumn id="6" xr3:uid="{AB0D4296-75DE-4DB1-B341-F9762E07B0A1}" name="End Date"/>
    <tableColumn id="7" xr3:uid="{947978BB-1261-462B-8E1D-709A27511EB5}" name="End Time" dataDxfId="21730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BD74EE6-1585-41DE-8900-7841F9BDDF22}" name="Table1345678910111213" displayName="Table1345678910111213" ref="A1:H1048576" totalsRowShown="0">
  <tableColumns count="8">
    <tableColumn id="8" xr3:uid="{1F10153D-A758-4B3A-86B3-91606CBA7B72}" name="#" dataDxfId="21729"/>
    <tableColumn id="1" xr3:uid="{26358AC6-70A6-4BDF-B14C-E8C844F88C1A}" name="Subject"/>
    <tableColumn id="2" xr3:uid="{BD5573B0-2166-4020-A33C-9556652E7575}" name="Categories" dataDxfId="21728"/>
    <tableColumn id="3" xr3:uid="{45E15A4F-C3B6-4F73-92FB-14542CC03B7D}" name="Date" dataDxfId="21727"/>
    <tableColumn id="4" xr3:uid="{9A952CAD-2960-405B-95EA-38244C9FC3C9}" name="Start Date" dataDxfId="21726"/>
    <tableColumn id="5" xr3:uid="{F3CBBC00-3918-4E49-BC0C-46C98B859D48}" name="Start Time"/>
    <tableColumn id="6" xr3:uid="{54A519C2-76DF-4CF4-80F6-411B765A55E9}" name="End Date"/>
    <tableColumn id="7" xr3:uid="{465DE667-FC28-4623-A640-24E9C116A1FD}" name="End Time" dataDxfId="21725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CF1486A-4D78-4B52-BD13-7C2341D8BEEB}" name="Table134567891011121314" displayName="Table134567891011121314" ref="A1:H1048576" totalsRowShown="0">
  <tableColumns count="8">
    <tableColumn id="8" xr3:uid="{8E7AC8DA-76B7-4CF3-BE19-0995749169D0}" name="#" dataDxfId="21724"/>
    <tableColumn id="1" xr3:uid="{FED46869-FA2D-4082-A5BB-077F56F701D4}" name="Subject"/>
    <tableColumn id="2" xr3:uid="{6063C326-30C7-4F57-8E79-46DF5AB6892D}" name="Categories" dataDxfId="21723"/>
    <tableColumn id="3" xr3:uid="{BBCA4F78-9FE3-4746-AEA9-1ED800A9F021}" name="Date" dataDxfId="21722"/>
    <tableColumn id="4" xr3:uid="{E053A558-EC2D-41D0-8D7F-CF8616EC10F8}" name="Start Date" dataDxfId="21721"/>
    <tableColumn id="5" xr3:uid="{645103B9-0FB9-4C65-820D-CBC1D19F8990}" name="Start Time"/>
    <tableColumn id="6" xr3:uid="{28161061-DF82-4765-A24F-86A64427D9E9}" name="End Date"/>
    <tableColumn id="7" xr3:uid="{C312A59F-72D1-4F2A-90C7-37016A185E82}" name="End Time" dataDxfId="21720"/>
  </tableColumns>
  <tableStyleInfo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DB43028-9BFA-4935-97B0-4411D29D2397}" name="Table13456789101112131415" displayName="Table13456789101112131415" ref="A1:H1048576" totalsRowShown="0">
  <tableColumns count="8">
    <tableColumn id="8" xr3:uid="{FA1B6AE0-114B-48FC-B113-43B18E0D8D98}" name="#" dataDxfId="21719"/>
    <tableColumn id="1" xr3:uid="{D00612ED-E424-47B7-ABED-0FF4107584A5}" name="Subject"/>
    <tableColumn id="2" xr3:uid="{B8E87604-1460-46FE-A4FF-33592E089584}" name="Categories" dataDxfId="21718"/>
    <tableColumn id="3" xr3:uid="{8823E34D-F5E1-43AE-9A97-B27AC3C1C898}" name="Date" dataDxfId="21717"/>
    <tableColumn id="4" xr3:uid="{1F3CFA26-E9BB-4574-8ECA-5D580D196D05}" name="Start Date" dataDxfId="21716"/>
    <tableColumn id="5" xr3:uid="{162032B6-6D77-47EA-9690-CBE61A7A1D25}" name="Start Time"/>
    <tableColumn id="6" xr3:uid="{8A702F8A-68B8-481F-96A1-0121729DEC7F}" name="End Date"/>
    <tableColumn id="7" xr3:uid="{E7FDE156-3AE6-4534-B751-5C93B5C6BEE4}" name="End Time" dataDxfId="2171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5" dT="2019-12-02T15:38:57.60" personId="{E5C02F9F-DFB5-4827-B63E-AF36013C0F10}" id="{13279C80-E991-472A-8740-56835A436C8E}">
    <text xml:space="preserve">Dispatch
</text>
  </threadedComment>
  <threadedComment ref="AT5" dT="2020-01-08T17:33:27.84" personId="{E5C02F9F-DFB5-4827-B63E-AF36013C0F10}" id="{0D3785A7-B2A8-494E-AF4B-844EFE0C6D23}">
    <text xml:space="preserve">D
</text>
  </threadedComment>
  <threadedComment ref="AX5" dT="2020-01-14T15:22:16.40" personId="{E5C02F9F-DFB5-4827-B63E-AF36013C0F10}" id="{C375BFC9-B9AE-498A-AD94-73233DAF9447}">
    <text xml:space="preserve">D
</text>
  </threadedComment>
  <threadedComment ref="BA5" dT="2020-01-14T15:59:01.71" personId="{E5C02F9F-DFB5-4827-B63E-AF36013C0F10}" id="{8F6578EB-3080-40D2-A9B1-6B505C3E9F16}">
    <text xml:space="preserve">D
</text>
  </threadedComment>
  <threadedComment ref="J6" dT="2019-12-02T15:38:40.10" personId="{E5C02F9F-DFB5-4827-B63E-AF36013C0F10}" id="{D811A254-D345-4045-850A-FDB0DC6C5D71}">
    <text xml:space="preserve">Dispatch
</text>
  </threadedComment>
  <threadedComment ref="L6" dT="2019-12-02T15:39:55.99" personId="{E5C02F9F-DFB5-4827-B63E-AF36013C0F10}" id="{7F358AF7-FD0D-4BB9-A64A-E09FAE1BA1FA}">
    <text xml:space="preserve">Dispatch
</text>
  </threadedComment>
  <threadedComment ref="AS6" dT="2020-01-08T17:32:43.44" personId="{E5C02F9F-DFB5-4827-B63E-AF36013C0F10}" id="{4B0E2E6C-24BA-40EF-A2F1-1DE6C8C5F211}">
    <text xml:space="preserve">D
</text>
  </threadedComment>
  <threadedComment ref="AY6" dT="2020-01-14T15:57:14.52" personId="{E5C02F9F-DFB5-4827-B63E-AF36013C0F10}" id="{D060CB96-7322-44B8-9DF3-DEC8BE3D7F8A}">
    <text xml:space="preserve">D
</text>
  </threadedComment>
  <threadedComment ref="BA6" dT="2020-01-14T15:58:52.80" personId="{E5C02F9F-DFB5-4827-B63E-AF36013C0F10}" id="{6C65A881-E472-4A29-97AE-7909A3760BB8}">
    <text xml:space="preserve">D
</text>
  </threadedComment>
  <threadedComment ref="BE6" dT="2020-01-14T16:01:21.94" personId="{E5C02F9F-DFB5-4827-B63E-AF36013C0F10}" id="{0D1F4C0E-3369-454C-B5F9-C1F8A85337F9}">
    <text xml:space="preserve">D
</text>
  </threadedComment>
  <threadedComment ref="J8" dT="2019-12-02T15:38:30.21" personId="{E5C02F9F-DFB5-4827-B63E-AF36013C0F10}" id="{FDDC1539-7205-4A57-A8FF-8DA7551B7F4F}">
    <text xml:space="preserve">Dispatch
</text>
  </threadedComment>
  <threadedComment ref="L8" dT="2019-12-02T15:40:04.91" personId="{E5C02F9F-DFB5-4827-B63E-AF36013C0F10}" id="{0A5DAE00-3F83-4622-8459-6F1E27B74CFD}">
    <text xml:space="preserve">Dispatch
</text>
  </threadedComment>
  <threadedComment ref="AV8" dT="2020-01-08T17:35:03.19" personId="{E5C02F9F-DFB5-4827-B63E-AF36013C0F10}" id="{2AD02028-F06D-49C0-A570-C2F6A6167B3E}">
    <text xml:space="preserve">D
</text>
  </threadedComment>
  <threadedComment ref="BB8" dT="2020-01-14T15:59:20.86" personId="{E5C02F9F-DFB5-4827-B63E-AF36013C0F10}" id="{8470882C-B46E-43E9-94CB-E397B43D8918}">
    <text xml:space="preserve">D
</text>
  </threadedComment>
  <threadedComment ref="I10" dT="2019-12-02T15:37:25.41" personId="{E5C02F9F-DFB5-4827-B63E-AF36013C0F10}" id="{313092F3-3006-4476-B3A2-5A8331E6A679}">
    <text xml:space="preserve">Dispatch
</text>
  </threadedComment>
  <threadedComment ref="M10" dT="2019-12-02T15:40:52.65" personId="{E5C02F9F-DFB5-4827-B63E-AF36013C0F10}" id="{B0DF22C7-55DF-4682-9061-ABA1C1381740}">
    <text xml:space="preserve">Dispatch
</text>
  </threadedComment>
  <threadedComment ref="AW10" dT="2020-01-08T17:35:25.73" personId="{E5C02F9F-DFB5-4827-B63E-AF36013C0F10}" id="{6576ABB1-41AB-4562-96CE-C63C03A1DA17}">
    <text xml:space="preserve">D
</text>
  </threadedComment>
  <threadedComment ref="BA10" dT="2020-01-14T15:58:43.05" personId="{E5C02F9F-DFB5-4827-B63E-AF36013C0F10}" id="{3B890467-A044-46EC-B953-2C619D3CFD5E}">
    <text xml:space="preserve">D
</text>
  </threadedComment>
  <threadedComment ref="BC10" dT="2020-01-14T15:59:54.97" personId="{E5C02F9F-DFB5-4827-B63E-AF36013C0F10}" id="{6ED16A37-6675-43D7-B72D-9C8530B0299F}">
    <text xml:space="preserve">D
</text>
  </threadedComment>
  <threadedComment ref="G11" dT="2019-12-02T15:36:09.12" personId="{E5C02F9F-DFB5-4827-B63E-AF36013C0F10}" id="{132B4148-DC1E-4060-A2A5-DDC5BE53C7F0}">
    <text xml:space="preserve">Dispatch
</text>
  </threadedComment>
  <threadedComment ref="K11" dT="2019-12-02T15:39:12.01" personId="{E5C02F9F-DFB5-4827-B63E-AF36013C0F10}" id="{AF3B3C2D-026B-4E39-A235-788DACFDF8FC}">
    <text xml:space="preserve">Dispatch
</text>
  </threadedComment>
  <threadedComment ref="N11" dT="2019-12-02T15:41:34.18" personId="{E5C02F9F-DFB5-4827-B63E-AF36013C0F10}" id="{8F4504FD-CDCA-4857-84BD-2A9DDD42EC75}">
    <text xml:space="preserve">Dispatch
</text>
  </threadedComment>
  <threadedComment ref="AU11" dT="2020-01-08T17:33:55.39" personId="{E5C02F9F-DFB5-4827-B63E-AF36013C0F10}" id="{0A6DA0E1-3D71-424B-A026-139BE3581041}">
    <text xml:space="preserve">D
</text>
  </threadedComment>
  <threadedComment ref="AZ11" dT="2020-01-14T15:58:09.71" personId="{E5C02F9F-DFB5-4827-B63E-AF36013C0F10}" id="{6F1A495E-9385-4604-A40E-9360A8298ED6}">
    <text xml:space="preserve">D
</text>
  </threadedComment>
  <threadedComment ref="BC11" dT="2020-01-14T16:00:10.25" personId="{E5C02F9F-DFB5-4827-B63E-AF36013C0F10}" id="{BDE8DD42-E127-4EB2-B68E-858993B1F1AC}">
    <text xml:space="preserve">D
</text>
  </threadedComment>
  <threadedComment ref="J13" dT="2019-12-02T15:38:12.74" personId="{E5C02F9F-DFB5-4827-B63E-AF36013C0F10}" id="{91DCFF0C-77C7-437A-B9EA-FC2CF9C2D7F4}">
    <text xml:space="preserve">Dispatch
</text>
  </threadedComment>
  <threadedComment ref="AT13" dT="2020-01-08T17:33:37.05" personId="{E5C02F9F-DFB5-4827-B63E-AF36013C0F10}" id="{D4DF01D3-1569-46CB-96A5-EC427C84D984}">
    <text xml:space="preserve">D
</text>
  </threadedComment>
  <threadedComment ref="AV13" dT="2020-01-08T17:34:55.65" personId="{E5C02F9F-DFB5-4827-B63E-AF36013C0F10}" id="{C821E1EF-3591-494A-8124-14D5C109FFD8}">
    <text xml:space="preserve">D
</text>
  </threadedComment>
  <threadedComment ref="AZ13" dT="2020-01-14T15:58:26.55" personId="{E5C02F9F-DFB5-4827-B63E-AF36013C0F10}" id="{0E7D01B2-A28A-4E0D-BDA8-95BFA28601AD}">
    <text xml:space="preserve">D
</text>
  </threadedComment>
  <threadedComment ref="BD15" dT="2020-01-14T16:00:29.21" personId="{E5C02F9F-DFB5-4827-B63E-AF36013C0F10}" id="{F6BC7615-CC33-4CB5-9884-3F745D6807C9}">
    <text xml:space="preserve">D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360B-E323-4274-BB92-269EC4343773}">
  <sheetPr>
    <pageSetUpPr autoPageBreaks="0"/>
  </sheetPr>
  <dimension ref="A1:PC84"/>
  <sheetViews>
    <sheetView topLeftCell="B1" zoomScaleNormal="100" workbookViewId="0">
      <pane xSplit="4" ySplit="4" topLeftCell="CM31" activePane="bottomRight" state="frozen"/>
      <selection pane="topRight" activeCell="F1" sqref="F1"/>
      <selection pane="bottomLeft" activeCell="B5" sqref="B5"/>
      <selection pane="bottomRight" activeCell="BP65" sqref="BP65"/>
    </sheetView>
  </sheetViews>
  <sheetFormatPr defaultRowHeight="15" x14ac:dyDescent="0.25"/>
  <cols>
    <col min="1" max="1" width="3" style="15" bestFit="1" customWidth="1"/>
    <col min="2" max="2" width="10.140625" style="15" bestFit="1" customWidth="1"/>
    <col min="3" max="3" width="5.85546875" style="15" bestFit="1" customWidth="1"/>
    <col min="4" max="4" width="4.140625" bestFit="1" customWidth="1"/>
    <col min="5" max="5" width="33.140625" bestFit="1" customWidth="1"/>
    <col min="6" max="7" width="4.85546875" customWidth="1"/>
    <col min="8" max="9" width="4.85546875" style="1" customWidth="1"/>
    <col min="10" max="14" width="4.85546875" customWidth="1"/>
    <col min="15" max="16" width="4.85546875" style="1" customWidth="1"/>
    <col min="17" max="21" width="4.85546875" customWidth="1"/>
    <col min="22" max="23" width="4.85546875" style="1" customWidth="1"/>
    <col min="24" max="28" width="4.85546875" customWidth="1"/>
    <col min="29" max="30" width="4.85546875" style="1" customWidth="1"/>
    <col min="31" max="49" width="4.85546875" customWidth="1"/>
    <col min="50" max="50" width="4.85546875" style="59" customWidth="1"/>
    <col min="51" max="53" width="4.85546875" customWidth="1"/>
    <col min="54" max="56" width="4.85546875" style="15" customWidth="1"/>
    <col min="57" max="57" width="8.7109375" style="15" bestFit="1" customWidth="1"/>
    <col min="58" max="67" width="4.85546875" style="15" customWidth="1"/>
    <col min="68" max="68" width="7.7109375" style="15" bestFit="1" customWidth="1"/>
    <col min="69" max="69" width="4.85546875" style="15" customWidth="1"/>
    <col min="70" max="402" width="4.85546875" customWidth="1"/>
    <col min="403" max="403" width="9.7109375" bestFit="1" customWidth="1"/>
    <col min="404" max="404" width="5.7109375" bestFit="1" customWidth="1"/>
    <col min="406" max="406" width="12.42578125" bestFit="1" customWidth="1"/>
  </cols>
  <sheetData>
    <row r="1" spans="1:419" ht="15.75" customHeight="1" x14ac:dyDescent="0.25">
      <c r="A1" s="15">
        <v>1</v>
      </c>
      <c r="B1" s="15" t="s">
        <v>0</v>
      </c>
      <c r="D1" s="512" t="s">
        <v>1</v>
      </c>
      <c r="E1" s="513"/>
      <c r="F1" s="24"/>
      <c r="G1" s="414">
        <v>12</v>
      </c>
      <c r="H1" s="516">
        <v>2019</v>
      </c>
      <c r="I1" s="516"/>
      <c r="J1" s="22"/>
      <c r="K1" s="22"/>
      <c r="L1" s="22"/>
      <c r="M1" s="22"/>
      <c r="N1" s="22"/>
      <c r="O1" s="22"/>
      <c r="P1" s="22"/>
      <c r="Q1" s="22"/>
      <c r="R1" s="517" t="str">
        <f>VLOOKUP($G$1,$A$1:$B$11,2,FALSE)</f>
        <v>December</v>
      </c>
      <c r="S1" s="518"/>
      <c r="T1" s="518"/>
      <c r="U1" s="518"/>
      <c r="V1" s="518"/>
      <c r="W1" s="518"/>
      <c r="X1" s="519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3"/>
      <c r="AK1" s="24"/>
      <c r="AL1" s="414">
        <v>1</v>
      </c>
      <c r="AM1" s="516">
        <v>2020</v>
      </c>
      <c r="AN1" s="516"/>
      <c r="AO1" s="22"/>
      <c r="AP1" s="22"/>
      <c r="AQ1" s="22"/>
      <c r="AR1" s="22"/>
      <c r="AS1" s="22"/>
      <c r="AT1" s="22"/>
      <c r="AU1" s="22"/>
      <c r="AV1" s="22"/>
      <c r="AW1" s="517" t="str">
        <f>VLOOKUP($AL$1,$A$1:$B$11,2,FALSE)</f>
        <v>January</v>
      </c>
      <c r="AX1" s="518"/>
      <c r="AY1" s="518"/>
      <c r="AZ1" s="518"/>
      <c r="BA1" s="518"/>
      <c r="BB1" s="518"/>
      <c r="BC1" s="519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3"/>
      <c r="BP1" s="24"/>
      <c r="BQ1" s="414">
        <v>2</v>
      </c>
      <c r="BR1" s="516">
        <v>2020</v>
      </c>
      <c r="BS1" s="516"/>
      <c r="BT1" s="22"/>
      <c r="BU1" s="22"/>
      <c r="BV1" s="22"/>
      <c r="BW1" s="22"/>
      <c r="BX1" s="22"/>
      <c r="BY1" s="22"/>
      <c r="BZ1" s="22"/>
      <c r="CA1" s="22"/>
      <c r="CB1" s="517" t="str">
        <f>VLOOKUP($BQ$1,$A$1:$B$11,2,FALSE)</f>
        <v>February</v>
      </c>
      <c r="CC1" s="518"/>
      <c r="CD1" s="518"/>
      <c r="CE1" s="518"/>
      <c r="CF1" s="518"/>
      <c r="CG1" s="518"/>
      <c r="CH1" s="519"/>
      <c r="CI1" s="22"/>
      <c r="CJ1" s="22"/>
      <c r="CK1" s="22"/>
      <c r="CL1" s="22"/>
      <c r="CM1" s="22"/>
      <c r="CN1" s="22"/>
      <c r="CO1" s="22"/>
      <c r="CP1" s="22"/>
      <c r="CQ1" s="22"/>
      <c r="CR1" s="23"/>
      <c r="CS1" s="24"/>
      <c r="CT1" s="414">
        <v>3</v>
      </c>
      <c r="CU1" s="516">
        <v>2020</v>
      </c>
      <c r="CV1" s="516"/>
      <c r="CW1" s="22"/>
      <c r="CX1" s="22"/>
      <c r="CY1" s="22"/>
      <c r="CZ1" s="22"/>
      <c r="DA1" s="22"/>
      <c r="DB1" s="22"/>
      <c r="DC1" s="22"/>
      <c r="DD1" s="22"/>
      <c r="DE1" s="517" t="str">
        <f>VLOOKUP($CT$1,$A$1:$B$11,2,FALSE)</f>
        <v>March</v>
      </c>
      <c r="DF1" s="518"/>
      <c r="DG1" s="518"/>
      <c r="DH1" s="518"/>
      <c r="DI1" s="518"/>
      <c r="DJ1" s="518"/>
      <c r="DK1" s="519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3"/>
      <c r="DX1" s="62"/>
      <c r="DY1" s="63">
        <v>4</v>
      </c>
      <c r="DZ1" s="547">
        <v>2020</v>
      </c>
      <c r="EA1" s="548"/>
      <c r="EB1" s="64"/>
      <c r="EC1" s="64"/>
      <c r="ED1" s="64"/>
      <c r="EE1" s="64"/>
      <c r="EF1" s="64"/>
      <c r="EG1" s="64"/>
      <c r="EH1" s="64"/>
      <c r="EI1" s="64"/>
      <c r="EJ1" s="545" t="s">
        <v>2</v>
      </c>
      <c r="EK1" s="546"/>
      <c r="EL1" s="546"/>
      <c r="EM1" s="546"/>
      <c r="EN1" s="546"/>
      <c r="EO1" s="546"/>
      <c r="EP1" s="546"/>
      <c r="EQ1" s="64"/>
      <c r="ER1" s="64"/>
      <c r="ES1" s="64"/>
      <c r="ET1" s="64"/>
      <c r="EU1" s="64"/>
      <c r="EV1" s="64"/>
      <c r="EW1" s="64"/>
      <c r="EX1" s="64"/>
      <c r="EY1" s="64"/>
      <c r="EZ1" s="64"/>
      <c r="FA1" s="65"/>
      <c r="FB1" s="62"/>
      <c r="FC1" s="63">
        <v>5</v>
      </c>
      <c r="FD1" s="547">
        <v>2020</v>
      </c>
      <c r="FE1" s="548"/>
      <c r="FF1" s="64"/>
      <c r="FG1" s="64"/>
      <c r="FH1" s="64"/>
      <c r="FI1" s="64"/>
      <c r="FJ1" s="64"/>
      <c r="FK1" s="64"/>
      <c r="FL1" s="64"/>
      <c r="FM1" s="64"/>
      <c r="FN1" s="545" t="s">
        <v>3</v>
      </c>
      <c r="FO1" s="546"/>
      <c r="FP1" s="546"/>
      <c r="FQ1" s="546"/>
      <c r="FR1" s="546"/>
      <c r="FS1" s="546"/>
      <c r="FT1" s="546"/>
      <c r="FU1" s="64"/>
      <c r="FV1" s="64"/>
      <c r="FW1" s="64"/>
      <c r="FX1" s="64"/>
      <c r="FY1" s="64"/>
      <c r="FZ1" s="64"/>
      <c r="GA1" s="64"/>
      <c r="GB1" s="64"/>
      <c r="GC1" s="64"/>
      <c r="GD1" s="64"/>
      <c r="GE1" s="64"/>
      <c r="GF1" s="65"/>
      <c r="GG1" s="62"/>
      <c r="GH1" s="63">
        <v>6</v>
      </c>
      <c r="GI1" s="547">
        <v>2020</v>
      </c>
      <c r="GJ1" s="548"/>
      <c r="GK1" s="64"/>
      <c r="GL1" s="64"/>
      <c r="GM1" s="64"/>
      <c r="GN1" s="64"/>
      <c r="GO1" s="64"/>
      <c r="GP1" s="64"/>
      <c r="GQ1" s="64"/>
      <c r="GR1" s="64"/>
      <c r="GS1" s="545" t="s">
        <v>4</v>
      </c>
      <c r="GT1" s="546"/>
      <c r="GU1" s="546"/>
      <c r="GV1" s="546"/>
      <c r="GW1" s="546"/>
      <c r="GX1" s="546"/>
      <c r="GY1" s="546"/>
      <c r="GZ1" s="64"/>
      <c r="HA1" s="64"/>
      <c r="HB1" s="64"/>
      <c r="HC1" s="64"/>
      <c r="HD1" s="64"/>
      <c r="HE1" s="64"/>
      <c r="HF1" s="64"/>
      <c r="HG1" s="64"/>
      <c r="HH1" s="64"/>
      <c r="HI1" s="64"/>
      <c r="HJ1" s="65"/>
      <c r="HK1" s="62"/>
      <c r="HL1" s="63">
        <v>7</v>
      </c>
      <c r="HM1" s="547">
        <v>2020</v>
      </c>
      <c r="HN1" s="548"/>
      <c r="HO1" s="64"/>
      <c r="HP1" s="64"/>
      <c r="HQ1" s="64"/>
      <c r="HR1" s="64"/>
      <c r="HS1" s="64"/>
      <c r="HT1" s="64"/>
      <c r="HU1" s="64"/>
      <c r="HV1" s="64"/>
      <c r="HW1" s="545" t="s">
        <v>5</v>
      </c>
      <c r="HX1" s="546"/>
      <c r="HY1" s="546"/>
      <c r="HZ1" s="546"/>
      <c r="IA1" s="546"/>
      <c r="IB1" s="546"/>
      <c r="IC1" s="546"/>
      <c r="ID1" s="64"/>
      <c r="IE1" s="64"/>
      <c r="IF1" s="64"/>
      <c r="IG1" s="64"/>
      <c r="IH1" s="64"/>
      <c r="II1" s="64"/>
      <c r="IJ1" s="64"/>
      <c r="IK1" s="64"/>
      <c r="IL1" s="64"/>
      <c r="IM1" s="64"/>
      <c r="IN1" s="64"/>
      <c r="IO1" s="65"/>
      <c r="IP1" s="62"/>
      <c r="IQ1" s="63">
        <v>8</v>
      </c>
      <c r="IR1" s="547">
        <v>2020</v>
      </c>
      <c r="IS1" s="548"/>
      <c r="IT1" s="64"/>
      <c r="IU1" s="64"/>
      <c r="IV1" s="64"/>
      <c r="IW1" s="64"/>
      <c r="IX1" s="64"/>
      <c r="IY1" s="64"/>
      <c r="IZ1" s="64"/>
      <c r="JA1" s="64"/>
      <c r="JB1" s="545" t="s">
        <v>6</v>
      </c>
      <c r="JC1" s="546"/>
      <c r="JD1" s="546"/>
      <c r="JE1" s="546"/>
      <c r="JF1" s="546"/>
      <c r="JG1" s="546"/>
      <c r="JH1" s="546"/>
      <c r="JI1" s="64"/>
      <c r="JJ1" s="64"/>
      <c r="JK1" s="64"/>
      <c r="JL1" s="64"/>
      <c r="JM1" s="64"/>
      <c r="JN1" s="64"/>
      <c r="JO1" s="64"/>
      <c r="JP1" s="64"/>
      <c r="JQ1" s="64"/>
      <c r="JR1" s="64"/>
      <c r="JS1" s="64"/>
      <c r="JT1" s="65"/>
      <c r="JU1" s="167"/>
      <c r="JV1" s="63">
        <v>9</v>
      </c>
      <c r="JW1" s="547">
        <v>2020</v>
      </c>
      <c r="JX1" s="548"/>
      <c r="JY1" s="64"/>
      <c r="JZ1" s="64"/>
      <c r="KA1" s="64"/>
      <c r="KB1" s="64"/>
      <c r="KC1" s="64"/>
      <c r="KD1" s="64"/>
      <c r="KE1" s="64"/>
      <c r="KF1" s="64"/>
      <c r="KG1" s="545" t="s">
        <v>7</v>
      </c>
      <c r="KH1" s="546"/>
      <c r="KI1" s="546"/>
      <c r="KJ1" s="546"/>
      <c r="KK1" s="546"/>
      <c r="KL1" s="546"/>
      <c r="KM1" s="546"/>
      <c r="KN1" s="64"/>
      <c r="KO1" s="64"/>
      <c r="KP1" s="64"/>
      <c r="KQ1" s="64"/>
      <c r="KR1" s="64"/>
      <c r="KS1" s="64"/>
      <c r="KT1" s="64"/>
      <c r="KU1" s="64"/>
      <c r="KV1" s="64"/>
      <c r="KW1" s="64"/>
      <c r="KX1" s="64"/>
      <c r="KY1" s="184"/>
      <c r="KZ1" s="185">
        <v>10</v>
      </c>
      <c r="LA1" s="549">
        <v>2020</v>
      </c>
      <c r="LB1" s="550"/>
      <c r="LC1" s="186"/>
      <c r="LD1" s="186"/>
      <c r="LE1" s="186"/>
      <c r="LF1" s="186"/>
      <c r="LG1" s="186"/>
      <c r="LH1" s="186"/>
      <c r="LI1" s="186"/>
      <c r="LJ1" s="186"/>
      <c r="LK1" s="538" t="s">
        <v>8</v>
      </c>
      <c r="LL1" s="539"/>
      <c r="LM1" s="539"/>
      <c r="LN1" s="539"/>
      <c r="LO1" s="539"/>
      <c r="LP1" s="539"/>
      <c r="LQ1" s="539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6"/>
      <c r="MC1" s="186"/>
      <c r="MD1" s="184"/>
      <c r="ME1" s="185">
        <v>11</v>
      </c>
      <c r="MF1" s="549">
        <v>2020</v>
      </c>
      <c r="MG1" s="550"/>
      <c r="MH1" s="186"/>
      <c r="MI1" s="186"/>
      <c r="MJ1" s="186"/>
      <c r="MK1" s="186"/>
      <c r="ML1" s="186"/>
      <c r="MM1" s="186"/>
      <c r="MN1" s="186"/>
      <c r="MO1" s="186"/>
      <c r="MP1" s="538" t="s">
        <v>9</v>
      </c>
      <c r="MQ1" s="539"/>
      <c r="MR1" s="539"/>
      <c r="MS1" s="539"/>
      <c r="MT1" s="539"/>
      <c r="MU1" s="539"/>
      <c r="MV1" s="539"/>
      <c r="MW1" s="186"/>
      <c r="MX1" s="186"/>
      <c r="MY1" s="186"/>
      <c r="MZ1" s="186"/>
      <c r="NA1" s="186"/>
      <c r="NB1" s="186"/>
      <c r="NC1" s="186"/>
      <c r="ND1" s="186"/>
      <c r="NE1" s="186"/>
      <c r="NF1" s="186"/>
      <c r="NG1" s="187"/>
      <c r="NH1" s="233"/>
      <c r="NI1" s="185">
        <v>12</v>
      </c>
      <c r="NJ1" s="549">
        <v>2020</v>
      </c>
      <c r="NK1" s="550"/>
      <c r="NL1" s="186"/>
      <c r="NM1" s="186"/>
      <c r="NN1" s="186"/>
      <c r="NO1" s="186"/>
      <c r="NP1" s="186"/>
      <c r="NQ1" s="186"/>
      <c r="NR1" s="186"/>
      <c r="NS1" s="186"/>
      <c r="NT1" s="538" t="s">
        <v>10</v>
      </c>
      <c r="NU1" s="539"/>
      <c r="NV1" s="539"/>
      <c r="NW1" s="539"/>
      <c r="NX1" s="539"/>
      <c r="NY1" s="539"/>
      <c r="NZ1" s="539"/>
      <c r="OA1" s="186"/>
      <c r="OB1" s="186"/>
      <c r="OC1" s="186"/>
      <c r="OD1" s="186"/>
      <c r="OE1" s="186"/>
      <c r="OF1" s="186"/>
      <c r="OG1" s="186"/>
      <c r="OH1" s="186"/>
      <c r="OI1" s="186"/>
      <c r="OJ1" s="186"/>
      <c r="OK1" s="186"/>
      <c r="OL1" s="187"/>
    </row>
    <row r="2" spans="1:419" ht="15" customHeight="1" x14ac:dyDescent="0.25">
      <c r="A2" s="15">
        <v>2</v>
      </c>
      <c r="B2" s="15" t="s">
        <v>11</v>
      </c>
      <c r="D2" s="514"/>
      <c r="E2" s="515"/>
      <c r="F2" s="25" t="s">
        <v>12</v>
      </c>
      <c r="G2" s="416" t="s">
        <v>13</v>
      </c>
      <c r="H2" s="542" t="s">
        <v>14</v>
      </c>
      <c r="I2" s="542"/>
      <c r="J2" s="2"/>
      <c r="K2" s="2"/>
      <c r="L2" s="2"/>
      <c r="M2" s="2"/>
      <c r="N2" s="2"/>
      <c r="O2" s="2"/>
      <c r="P2" s="2"/>
      <c r="Q2" s="2"/>
      <c r="R2" s="520"/>
      <c r="S2" s="521"/>
      <c r="T2" s="521"/>
      <c r="U2" s="521"/>
      <c r="V2" s="521"/>
      <c r="W2" s="521"/>
      <c r="X2" s="52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18"/>
      <c r="AK2" s="25" t="s">
        <v>12</v>
      </c>
      <c r="AL2" s="416" t="s">
        <v>13</v>
      </c>
      <c r="AM2" s="542" t="s">
        <v>14</v>
      </c>
      <c r="AN2" s="542"/>
      <c r="AO2" s="2"/>
      <c r="AP2" s="2"/>
      <c r="AQ2" s="2"/>
      <c r="AR2" s="2"/>
      <c r="AS2" s="2"/>
      <c r="AT2" s="2"/>
      <c r="AU2" s="2"/>
      <c r="AV2" s="2"/>
      <c r="AW2" s="520"/>
      <c r="AX2" s="521"/>
      <c r="AY2" s="521"/>
      <c r="AZ2" s="521"/>
      <c r="BA2" s="521"/>
      <c r="BB2" s="521"/>
      <c r="BC2" s="52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18"/>
      <c r="BP2" s="25" t="s">
        <v>12</v>
      </c>
      <c r="BQ2" s="416" t="s">
        <v>13</v>
      </c>
      <c r="BR2" s="542" t="s">
        <v>14</v>
      </c>
      <c r="BS2" s="542"/>
      <c r="BT2" s="2"/>
      <c r="BU2" s="2"/>
      <c r="BV2" s="2"/>
      <c r="BW2" s="2"/>
      <c r="BX2" s="2"/>
      <c r="BY2" s="2"/>
      <c r="BZ2" s="2"/>
      <c r="CA2" s="2"/>
      <c r="CB2" s="520"/>
      <c r="CC2" s="521"/>
      <c r="CD2" s="521"/>
      <c r="CE2" s="521"/>
      <c r="CF2" s="521"/>
      <c r="CG2" s="521"/>
      <c r="CH2" s="522"/>
      <c r="CI2" s="2"/>
      <c r="CJ2" s="2"/>
      <c r="CK2" s="2"/>
      <c r="CL2" s="2"/>
      <c r="CM2" s="2"/>
      <c r="CN2" s="2"/>
      <c r="CO2" s="2"/>
      <c r="CP2" s="2"/>
      <c r="CQ2" s="2"/>
      <c r="CR2" s="18"/>
      <c r="CS2" s="25" t="s">
        <v>12</v>
      </c>
      <c r="CT2" s="416" t="s">
        <v>13</v>
      </c>
      <c r="CU2" s="542" t="s">
        <v>14</v>
      </c>
      <c r="CV2" s="542"/>
      <c r="CW2" s="2"/>
      <c r="CX2" s="2"/>
      <c r="CY2" s="2"/>
      <c r="CZ2" s="2"/>
      <c r="DA2" s="2"/>
      <c r="DB2" s="2"/>
      <c r="DC2" s="2"/>
      <c r="DD2" s="2"/>
      <c r="DE2" s="520"/>
      <c r="DF2" s="521"/>
      <c r="DG2" s="521"/>
      <c r="DH2" s="521"/>
      <c r="DI2" s="521"/>
      <c r="DJ2" s="521"/>
      <c r="DK2" s="52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18"/>
      <c r="DX2" s="66" t="s">
        <v>12</v>
      </c>
      <c r="DY2" s="67" t="s">
        <v>13</v>
      </c>
      <c r="DZ2" s="543" t="s">
        <v>14</v>
      </c>
      <c r="EA2" s="544"/>
      <c r="EB2" s="92"/>
      <c r="EC2" s="92"/>
      <c r="ED2" s="92"/>
      <c r="EE2" s="92"/>
      <c r="EF2" s="92"/>
      <c r="EG2" s="92"/>
      <c r="EH2" s="92"/>
      <c r="EI2" s="92"/>
      <c r="EJ2" s="540"/>
      <c r="EK2" s="541"/>
      <c r="EL2" s="541"/>
      <c r="EM2" s="541"/>
      <c r="EN2" s="541"/>
      <c r="EO2" s="541"/>
      <c r="EP2" s="541"/>
      <c r="EQ2" s="92"/>
      <c r="ER2" s="92"/>
      <c r="ES2" s="92"/>
      <c r="ET2" s="92"/>
      <c r="EU2" s="92"/>
      <c r="EV2" s="92"/>
      <c r="EW2" s="92"/>
      <c r="EX2" s="92"/>
      <c r="EY2" s="92"/>
      <c r="EZ2" s="92"/>
      <c r="FA2" s="68"/>
      <c r="FB2" s="66" t="s">
        <v>12</v>
      </c>
      <c r="FC2" s="67" t="s">
        <v>13</v>
      </c>
      <c r="FD2" s="543" t="s">
        <v>14</v>
      </c>
      <c r="FE2" s="544"/>
      <c r="FF2" s="92"/>
      <c r="FG2" s="92"/>
      <c r="FH2" s="92"/>
      <c r="FI2" s="92"/>
      <c r="FJ2" s="92"/>
      <c r="FK2" s="92"/>
      <c r="FL2" s="92"/>
      <c r="FM2" s="92"/>
      <c r="FN2" s="540"/>
      <c r="FO2" s="541"/>
      <c r="FP2" s="541"/>
      <c r="FQ2" s="541"/>
      <c r="FR2" s="541"/>
      <c r="FS2" s="541"/>
      <c r="FT2" s="541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92"/>
      <c r="GF2" s="68"/>
      <c r="GG2" s="66" t="s">
        <v>12</v>
      </c>
      <c r="GH2" s="67" t="s">
        <v>13</v>
      </c>
      <c r="GI2" s="543" t="s">
        <v>14</v>
      </c>
      <c r="GJ2" s="544"/>
      <c r="GK2" s="92"/>
      <c r="GL2" s="92"/>
      <c r="GM2" s="92"/>
      <c r="GN2" s="92"/>
      <c r="GO2" s="92"/>
      <c r="GP2" s="92"/>
      <c r="GQ2" s="92"/>
      <c r="GR2" s="92"/>
      <c r="GS2" s="540"/>
      <c r="GT2" s="541"/>
      <c r="GU2" s="541"/>
      <c r="GV2" s="541"/>
      <c r="GW2" s="541"/>
      <c r="GX2" s="541"/>
      <c r="GY2" s="541"/>
      <c r="GZ2" s="92"/>
      <c r="HA2" s="92"/>
      <c r="HB2" s="92"/>
      <c r="HC2" s="92"/>
      <c r="HD2" s="92"/>
      <c r="HE2" s="92"/>
      <c r="HF2" s="92"/>
      <c r="HG2" s="92"/>
      <c r="HH2" s="92"/>
      <c r="HI2" s="92"/>
      <c r="HJ2" s="68"/>
      <c r="HK2" s="66" t="s">
        <v>12</v>
      </c>
      <c r="HL2" s="67" t="s">
        <v>13</v>
      </c>
      <c r="HM2" s="543" t="s">
        <v>14</v>
      </c>
      <c r="HN2" s="544"/>
      <c r="HO2" s="92"/>
      <c r="HP2" s="92"/>
      <c r="HQ2" s="92"/>
      <c r="HR2" s="92"/>
      <c r="HS2" s="92"/>
      <c r="HT2" s="92"/>
      <c r="HU2" s="92"/>
      <c r="HV2" s="92"/>
      <c r="HW2" s="540"/>
      <c r="HX2" s="541"/>
      <c r="HY2" s="541"/>
      <c r="HZ2" s="541"/>
      <c r="IA2" s="541"/>
      <c r="IB2" s="541"/>
      <c r="IC2" s="541"/>
      <c r="ID2" s="92"/>
      <c r="IE2" s="92"/>
      <c r="IF2" s="92"/>
      <c r="IG2" s="92"/>
      <c r="IH2" s="92"/>
      <c r="II2" s="92"/>
      <c r="IJ2" s="92"/>
      <c r="IK2" s="92"/>
      <c r="IL2" s="92"/>
      <c r="IM2" s="92"/>
      <c r="IN2" s="92"/>
      <c r="IO2" s="68"/>
      <c r="IP2" s="66" t="s">
        <v>12</v>
      </c>
      <c r="IQ2" s="67" t="s">
        <v>13</v>
      </c>
      <c r="IR2" s="543" t="s">
        <v>14</v>
      </c>
      <c r="IS2" s="544"/>
      <c r="IT2" s="92"/>
      <c r="IU2" s="92"/>
      <c r="IV2" s="92"/>
      <c r="IW2" s="92"/>
      <c r="IX2" s="92"/>
      <c r="IY2" s="92"/>
      <c r="IZ2" s="92"/>
      <c r="JA2" s="92"/>
      <c r="JB2" s="540"/>
      <c r="JC2" s="541"/>
      <c r="JD2" s="541"/>
      <c r="JE2" s="541"/>
      <c r="JF2" s="541"/>
      <c r="JG2" s="541"/>
      <c r="JH2" s="541"/>
      <c r="JI2" s="92"/>
      <c r="JJ2" s="92"/>
      <c r="JK2" s="92"/>
      <c r="JL2" s="92"/>
      <c r="JM2" s="92"/>
      <c r="JN2" s="92"/>
      <c r="JO2" s="92"/>
      <c r="JP2" s="92"/>
      <c r="JQ2" s="92"/>
      <c r="JR2" s="92"/>
      <c r="JS2" s="92"/>
      <c r="JT2" s="68"/>
      <c r="JU2" s="417" t="s">
        <v>12</v>
      </c>
      <c r="JV2" s="67" t="s">
        <v>13</v>
      </c>
      <c r="JW2" s="543" t="s">
        <v>14</v>
      </c>
      <c r="JX2" s="544"/>
      <c r="JY2" s="92"/>
      <c r="JZ2" s="92"/>
      <c r="KA2" s="92"/>
      <c r="KB2" s="92"/>
      <c r="KC2" s="92"/>
      <c r="KD2" s="92"/>
      <c r="KE2" s="92"/>
      <c r="KF2" s="92"/>
      <c r="KG2" s="540"/>
      <c r="KH2" s="541"/>
      <c r="KI2" s="541"/>
      <c r="KJ2" s="541"/>
      <c r="KK2" s="541"/>
      <c r="KL2" s="541"/>
      <c r="KM2" s="541"/>
      <c r="KN2" s="92"/>
      <c r="KO2" s="92"/>
      <c r="KP2" s="92"/>
      <c r="KQ2" s="92"/>
      <c r="KR2" s="92"/>
      <c r="KS2" s="92"/>
      <c r="KT2" s="92"/>
      <c r="KU2" s="92"/>
      <c r="KV2" s="92"/>
      <c r="KW2" s="92"/>
      <c r="KX2" s="92"/>
      <c r="KY2" s="188" t="s">
        <v>12</v>
      </c>
      <c r="KZ2" s="67" t="s">
        <v>13</v>
      </c>
      <c r="LA2" s="543" t="s">
        <v>14</v>
      </c>
      <c r="LB2" s="544"/>
      <c r="LC2" s="92"/>
      <c r="LD2" s="92"/>
      <c r="LE2" s="92"/>
      <c r="LF2" s="92"/>
      <c r="LG2" s="92"/>
      <c r="LH2" s="92"/>
      <c r="LI2" s="92"/>
      <c r="LJ2" s="92"/>
      <c r="LK2" s="540"/>
      <c r="LL2" s="541"/>
      <c r="LM2" s="541"/>
      <c r="LN2" s="541"/>
      <c r="LO2" s="541"/>
      <c r="LP2" s="541"/>
      <c r="LQ2" s="541"/>
      <c r="LR2" s="92"/>
      <c r="LS2" s="92"/>
      <c r="LT2" s="92"/>
      <c r="LU2" s="92"/>
      <c r="LV2" s="92"/>
      <c r="LW2" s="92"/>
      <c r="LX2" s="92"/>
      <c r="LY2" s="92"/>
      <c r="LZ2" s="92"/>
      <c r="MA2" s="92"/>
      <c r="MB2" s="92"/>
      <c r="MC2" s="92"/>
      <c r="MD2" s="188" t="s">
        <v>12</v>
      </c>
      <c r="ME2" s="67" t="s">
        <v>13</v>
      </c>
      <c r="MF2" s="543" t="s">
        <v>14</v>
      </c>
      <c r="MG2" s="544"/>
      <c r="MH2" s="92"/>
      <c r="MI2" s="92"/>
      <c r="MJ2" s="92"/>
      <c r="MK2" s="92"/>
      <c r="ML2" s="92"/>
      <c r="MM2" s="92"/>
      <c r="MN2" s="92"/>
      <c r="MO2" s="92"/>
      <c r="MP2" s="540"/>
      <c r="MQ2" s="541"/>
      <c r="MR2" s="541"/>
      <c r="MS2" s="541"/>
      <c r="MT2" s="541"/>
      <c r="MU2" s="541"/>
      <c r="MV2" s="541"/>
      <c r="MW2" s="92"/>
      <c r="MX2" s="92"/>
      <c r="MY2" s="92"/>
      <c r="MZ2" s="92"/>
      <c r="NA2" s="92"/>
      <c r="NB2" s="92"/>
      <c r="NC2" s="92"/>
      <c r="ND2" s="92"/>
      <c r="NE2" s="92"/>
      <c r="NF2" s="92"/>
      <c r="NG2" s="189"/>
      <c r="NH2" s="417" t="s">
        <v>12</v>
      </c>
      <c r="NI2" s="67" t="s">
        <v>13</v>
      </c>
      <c r="NJ2" s="543" t="s">
        <v>14</v>
      </c>
      <c r="NK2" s="544"/>
      <c r="NL2" s="92"/>
      <c r="NM2" s="92"/>
      <c r="NN2" s="92"/>
      <c r="NO2" s="92"/>
      <c r="NP2" s="92"/>
      <c r="NQ2" s="92"/>
      <c r="NR2" s="92"/>
      <c r="NS2" s="92"/>
      <c r="NT2" s="540"/>
      <c r="NU2" s="541"/>
      <c r="NV2" s="541"/>
      <c r="NW2" s="541"/>
      <c r="NX2" s="541"/>
      <c r="NY2" s="541"/>
      <c r="NZ2" s="541"/>
      <c r="OA2" s="92"/>
      <c r="OB2" s="92"/>
      <c r="OC2" s="92"/>
      <c r="OD2" s="92"/>
      <c r="OE2" s="92"/>
      <c r="OF2" s="92"/>
      <c r="OG2" s="92"/>
      <c r="OH2" s="92"/>
      <c r="OI2" s="92"/>
      <c r="OJ2" s="92"/>
      <c r="OK2" s="92"/>
      <c r="OL2" s="189"/>
    </row>
    <row r="3" spans="1:419" x14ac:dyDescent="0.25">
      <c r="A3" s="15">
        <v>3</v>
      </c>
      <c r="B3" s="15" t="s">
        <v>15</v>
      </c>
      <c r="D3" s="102"/>
      <c r="E3" s="103" t="s">
        <v>16</v>
      </c>
      <c r="F3" s="19">
        <v>1</v>
      </c>
      <c r="G3" s="3">
        <f t="shared" ref="G3:AJ3" si="0">IF(OR(F3=$AA$39,F3="N/A"),"N/A",F3+1)</f>
        <v>2</v>
      </c>
      <c r="H3" s="3">
        <f t="shared" si="0"/>
        <v>3</v>
      </c>
      <c r="I3" s="3">
        <f t="shared" si="0"/>
        <v>4</v>
      </c>
      <c r="J3" s="3">
        <f t="shared" si="0"/>
        <v>5</v>
      </c>
      <c r="K3" s="3">
        <f t="shared" si="0"/>
        <v>6</v>
      </c>
      <c r="L3" s="3">
        <f t="shared" si="0"/>
        <v>7</v>
      </c>
      <c r="M3" s="3">
        <f t="shared" si="0"/>
        <v>8</v>
      </c>
      <c r="N3" s="3">
        <f t="shared" si="0"/>
        <v>9</v>
      </c>
      <c r="O3" s="3">
        <f t="shared" si="0"/>
        <v>10</v>
      </c>
      <c r="P3" s="3">
        <f t="shared" si="0"/>
        <v>11</v>
      </c>
      <c r="Q3" s="3">
        <f t="shared" si="0"/>
        <v>12</v>
      </c>
      <c r="R3" s="3">
        <f t="shared" si="0"/>
        <v>13</v>
      </c>
      <c r="S3" s="3">
        <f t="shared" si="0"/>
        <v>14</v>
      </c>
      <c r="T3" s="3">
        <f t="shared" si="0"/>
        <v>15</v>
      </c>
      <c r="U3" s="3">
        <f t="shared" si="0"/>
        <v>16</v>
      </c>
      <c r="V3" s="3">
        <f t="shared" si="0"/>
        <v>17</v>
      </c>
      <c r="W3" s="3">
        <f t="shared" si="0"/>
        <v>18</v>
      </c>
      <c r="X3" s="3">
        <f t="shared" si="0"/>
        <v>19</v>
      </c>
      <c r="Y3" s="3">
        <f t="shared" si="0"/>
        <v>20</v>
      </c>
      <c r="Z3" s="3">
        <f t="shared" si="0"/>
        <v>21</v>
      </c>
      <c r="AA3" s="3">
        <f t="shared" si="0"/>
        <v>22</v>
      </c>
      <c r="AB3" s="3">
        <f t="shared" si="0"/>
        <v>23</v>
      </c>
      <c r="AC3" s="3">
        <f t="shared" si="0"/>
        <v>24</v>
      </c>
      <c r="AD3" s="3">
        <f t="shared" si="0"/>
        <v>25</v>
      </c>
      <c r="AE3" s="3">
        <f t="shared" si="0"/>
        <v>26</v>
      </c>
      <c r="AF3" s="3">
        <f t="shared" si="0"/>
        <v>27</v>
      </c>
      <c r="AG3" s="3">
        <f t="shared" si="0"/>
        <v>28</v>
      </c>
      <c r="AH3" s="3">
        <f t="shared" si="0"/>
        <v>29</v>
      </c>
      <c r="AI3" s="3">
        <f t="shared" si="0"/>
        <v>30</v>
      </c>
      <c r="AJ3" s="20">
        <f t="shared" si="0"/>
        <v>31</v>
      </c>
      <c r="AK3" s="19">
        <v>1</v>
      </c>
      <c r="AL3" s="3">
        <f t="shared" ref="AL3:BO3" si="1">IF(OR(AK3=$AA$39,AK3="N/A"),"N/A",AK3+1)</f>
        <v>2</v>
      </c>
      <c r="AM3" s="3">
        <f t="shared" si="1"/>
        <v>3</v>
      </c>
      <c r="AN3" s="3">
        <f t="shared" si="1"/>
        <v>4</v>
      </c>
      <c r="AO3" s="3">
        <f t="shared" si="1"/>
        <v>5</v>
      </c>
      <c r="AP3" s="3">
        <f t="shared" si="1"/>
        <v>6</v>
      </c>
      <c r="AQ3" s="3">
        <f t="shared" si="1"/>
        <v>7</v>
      </c>
      <c r="AR3" s="3">
        <f t="shared" si="1"/>
        <v>8</v>
      </c>
      <c r="AS3" s="3">
        <f t="shared" si="1"/>
        <v>9</v>
      </c>
      <c r="AT3" s="3">
        <f t="shared" si="1"/>
        <v>10</v>
      </c>
      <c r="AU3" s="3">
        <f t="shared" si="1"/>
        <v>11</v>
      </c>
      <c r="AV3" s="3">
        <f t="shared" si="1"/>
        <v>12</v>
      </c>
      <c r="AW3" s="3">
        <f t="shared" si="1"/>
        <v>13</v>
      </c>
      <c r="AX3" s="3">
        <f t="shared" si="1"/>
        <v>14</v>
      </c>
      <c r="AY3" s="3">
        <f t="shared" si="1"/>
        <v>15</v>
      </c>
      <c r="AZ3" s="3">
        <f t="shared" si="1"/>
        <v>16</v>
      </c>
      <c r="BA3" s="3">
        <f t="shared" si="1"/>
        <v>17</v>
      </c>
      <c r="BB3" s="3">
        <f t="shared" si="1"/>
        <v>18</v>
      </c>
      <c r="BC3" s="3">
        <f t="shared" si="1"/>
        <v>19</v>
      </c>
      <c r="BD3" s="3">
        <f t="shared" si="1"/>
        <v>20</v>
      </c>
      <c r="BE3" s="3">
        <f t="shared" si="1"/>
        <v>21</v>
      </c>
      <c r="BF3" s="3">
        <f t="shared" si="1"/>
        <v>22</v>
      </c>
      <c r="BG3" s="3">
        <f t="shared" si="1"/>
        <v>23</v>
      </c>
      <c r="BH3" s="3">
        <f t="shared" si="1"/>
        <v>24</v>
      </c>
      <c r="BI3" s="3">
        <f t="shared" si="1"/>
        <v>25</v>
      </c>
      <c r="BJ3" s="3">
        <f t="shared" si="1"/>
        <v>26</v>
      </c>
      <c r="BK3" s="3">
        <f t="shared" si="1"/>
        <v>27</v>
      </c>
      <c r="BL3" s="3">
        <f t="shared" si="1"/>
        <v>28</v>
      </c>
      <c r="BM3" s="3">
        <f t="shared" si="1"/>
        <v>29</v>
      </c>
      <c r="BN3" s="3">
        <f t="shared" si="1"/>
        <v>30</v>
      </c>
      <c r="BO3" s="20">
        <f t="shared" si="1"/>
        <v>31</v>
      </c>
      <c r="BP3" s="19">
        <v>1</v>
      </c>
      <c r="BQ3" s="3">
        <f t="shared" ref="BQ3:CR3" si="2">IF(OR(BP3=$AA$39,BP3="N/A"),"N/A",BP3+1)</f>
        <v>2</v>
      </c>
      <c r="BR3" s="3">
        <f t="shared" si="2"/>
        <v>3</v>
      </c>
      <c r="BS3" s="3">
        <f t="shared" si="2"/>
        <v>4</v>
      </c>
      <c r="BT3" s="3">
        <f t="shared" si="2"/>
        <v>5</v>
      </c>
      <c r="BU3" s="3">
        <f t="shared" si="2"/>
        <v>6</v>
      </c>
      <c r="BV3" s="3">
        <f t="shared" si="2"/>
        <v>7</v>
      </c>
      <c r="BW3" s="3">
        <f t="shared" si="2"/>
        <v>8</v>
      </c>
      <c r="BX3" s="3">
        <f t="shared" si="2"/>
        <v>9</v>
      </c>
      <c r="BY3" s="3">
        <f t="shared" si="2"/>
        <v>10</v>
      </c>
      <c r="BZ3" s="3">
        <f t="shared" si="2"/>
        <v>11</v>
      </c>
      <c r="CA3" s="3">
        <f t="shared" si="2"/>
        <v>12</v>
      </c>
      <c r="CB3" s="3">
        <f t="shared" si="2"/>
        <v>13</v>
      </c>
      <c r="CC3" s="3">
        <f t="shared" si="2"/>
        <v>14</v>
      </c>
      <c r="CD3" s="3">
        <f t="shared" si="2"/>
        <v>15</v>
      </c>
      <c r="CE3" s="3">
        <f t="shared" si="2"/>
        <v>16</v>
      </c>
      <c r="CF3" s="3">
        <f t="shared" si="2"/>
        <v>17</v>
      </c>
      <c r="CG3" s="3">
        <f t="shared" si="2"/>
        <v>18</v>
      </c>
      <c r="CH3" s="3">
        <f t="shared" si="2"/>
        <v>19</v>
      </c>
      <c r="CI3" s="3">
        <f t="shared" si="2"/>
        <v>20</v>
      </c>
      <c r="CJ3" s="3">
        <f t="shared" si="2"/>
        <v>21</v>
      </c>
      <c r="CK3" s="3">
        <f t="shared" si="2"/>
        <v>22</v>
      </c>
      <c r="CL3" s="3">
        <f t="shared" si="2"/>
        <v>23</v>
      </c>
      <c r="CM3" s="3">
        <f t="shared" si="2"/>
        <v>24</v>
      </c>
      <c r="CN3" s="3">
        <f t="shared" si="2"/>
        <v>25</v>
      </c>
      <c r="CO3" s="3">
        <f t="shared" si="2"/>
        <v>26</v>
      </c>
      <c r="CP3" s="3">
        <f t="shared" si="2"/>
        <v>27</v>
      </c>
      <c r="CQ3" s="3">
        <f t="shared" si="2"/>
        <v>28</v>
      </c>
      <c r="CR3" s="20">
        <f t="shared" si="2"/>
        <v>29</v>
      </c>
      <c r="CS3" s="19">
        <v>1</v>
      </c>
      <c r="CT3" s="3">
        <f t="shared" ref="CT3:DW3" si="3">IF(OR(CS3=$AA$39,CS3="N/A"),"N/A",CS3+1)</f>
        <v>2</v>
      </c>
      <c r="CU3" s="3">
        <f t="shared" si="3"/>
        <v>3</v>
      </c>
      <c r="CV3" s="3">
        <f t="shared" si="3"/>
        <v>4</v>
      </c>
      <c r="CW3" s="3">
        <f t="shared" si="3"/>
        <v>5</v>
      </c>
      <c r="CX3" s="3">
        <f t="shared" si="3"/>
        <v>6</v>
      </c>
      <c r="CY3" s="3">
        <f t="shared" si="3"/>
        <v>7</v>
      </c>
      <c r="CZ3" s="3">
        <f t="shared" si="3"/>
        <v>8</v>
      </c>
      <c r="DA3" s="3">
        <f t="shared" si="3"/>
        <v>9</v>
      </c>
      <c r="DB3" s="3">
        <f t="shared" si="3"/>
        <v>10</v>
      </c>
      <c r="DC3" s="3">
        <f t="shared" si="3"/>
        <v>11</v>
      </c>
      <c r="DD3" s="3">
        <f t="shared" si="3"/>
        <v>12</v>
      </c>
      <c r="DE3" s="3">
        <f t="shared" si="3"/>
        <v>13</v>
      </c>
      <c r="DF3" s="3">
        <f t="shared" si="3"/>
        <v>14</v>
      </c>
      <c r="DG3" s="3">
        <f t="shared" si="3"/>
        <v>15</v>
      </c>
      <c r="DH3" s="3">
        <f t="shared" si="3"/>
        <v>16</v>
      </c>
      <c r="DI3" s="3">
        <f t="shared" si="3"/>
        <v>17</v>
      </c>
      <c r="DJ3" s="3">
        <f t="shared" si="3"/>
        <v>18</v>
      </c>
      <c r="DK3" s="3">
        <f t="shared" si="3"/>
        <v>19</v>
      </c>
      <c r="DL3" s="3">
        <f t="shared" si="3"/>
        <v>20</v>
      </c>
      <c r="DM3" s="3">
        <f t="shared" si="3"/>
        <v>21</v>
      </c>
      <c r="DN3" s="3">
        <f t="shared" si="3"/>
        <v>22</v>
      </c>
      <c r="DO3" s="3">
        <f t="shared" si="3"/>
        <v>23</v>
      </c>
      <c r="DP3" s="3">
        <f t="shared" si="3"/>
        <v>24</v>
      </c>
      <c r="DQ3" s="3">
        <f t="shared" si="3"/>
        <v>25</v>
      </c>
      <c r="DR3" s="3">
        <f t="shared" si="3"/>
        <v>26</v>
      </c>
      <c r="DS3" s="3">
        <f t="shared" si="3"/>
        <v>27</v>
      </c>
      <c r="DT3" s="3">
        <f t="shared" si="3"/>
        <v>28</v>
      </c>
      <c r="DU3" s="3">
        <f t="shared" si="3"/>
        <v>29</v>
      </c>
      <c r="DV3" s="3">
        <f t="shared" si="3"/>
        <v>30</v>
      </c>
      <c r="DW3" s="20">
        <f t="shared" si="3"/>
        <v>31</v>
      </c>
      <c r="DX3" s="69">
        <v>1</v>
      </c>
      <c r="DY3" s="70">
        <v>2</v>
      </c>
      <c r="DZ3" s="70">
        <v>3</v>
      </c>
      <c r="EA3" s="70">
        <v>4</v>
      </c>
      <c r="EB3" s="70">
        <v>5</v>
      </c>
      <c r="EC3" s="70">
        <v>6</v>
      </c>
      <c r="ED3" s="70">
        <v>7</v>
      </c>
      <c r="EE3" s="70">
        <v>8</v>
      </c>
      <c r="EF3" s="70">
        <v>9</v>
      </c>
      <c r="EG3" s="70">
        <v>10</v>
      </c>
      <c r="EH3" s="70">
        <v>11</v>
      </c>
      <c r="EI3" s="70">
        <v>12</v>
      </c>
      <c r="EJ3" s="70">
        <v>13</v>
      </c>
      <c r="EK3" s="70">
        <v>14</v>
      </c>
      <c r="EL3" s="70">
        <v>15</v>
      </c>
      <c r="EM3" s="70">
        <v>16</v>
      </c>
      <c r="EN3" s="70">
        <v>17</v>
      </c>
      <c r="EO3" s="70">
        <v>18</v>
      </c>
      <c r="EP3" s="70">
        <v>19</v>
      </c>
      <c r="EQ3" s="70">
        <v>20</v>
      </c>
      <c r="ER3" s="70">
        <v>21</v>
      </c>
      <c r="ES3" s="70">
        <v>22</v>
      </c>
      <c r="ET3" s="70">
        <v>23</v>
      </c>
      <c r="EU3" s="70">
        <v>24</v>
      </c>
      <c r="EV3" s="70">
        <v>25</v>
      </c>
      <c r="EW3" s="70">
        <v>26</v>
      </c>
      <c r="EX3" s="70">
        <v>27</v>
      </c>
      <c r="EY3" s="70">
        <v>28</v>
      </c>
      <c r="EZ3" s="70">
        <v>29</v>
      </c>
      <c r="FA3" s="71">
        <v>30</v>
      </c>
      <c r="FB3" s="69">
        <v>1</v>
      </c>
      <c r="FC3" s="70">
        <v>2</v>
      </c>
      <c r="FD3" s="70">
        <v>3</v>
      </c>
      <c r="FE3" s="70">
        <v>4</v>
      </c>
      <c r="FF3" s="70">
        <v>5</v>
      </c>
      <c r="FG3" s="70">
        <v>6</v>
      </c>
      <c r="FH3" s="70">
        <v>7</v>
      </c>
      <c r="FI3" s="70">
        <v>8</v>
      </c>
      <c r="FJ3" s="70">
        <v>9</v>
      </c>
      <c r="FK3" s="70">
        <v>10</v>
      </c>
      <c r="FL3" s="70">
        <v>11</v>
      </c>
      <c r="FM3" s="70">
        <v>12</v>
      </c>
      <c r="FN3" s="70">
        <v>13</v>
      </c>
      <c r="FO3" s="70">
        <v>14</v>
      </c>
      <c r="FP3" s="70">
        <v>15</v>
      </c>
      <c r="FQ3" s="70">
        <v>16</v>
      </c>
      <c r="FR3" s="70">
        <v>17</v>
      </c>
      <c r="FS3" s="70">
        <v>18</v>
      </c>
      <c r="FT3" s="70">
        <v>19</v>
      </c>
      <c r="FU3" s="70">
        <v>20</v>
      </c>
      <c r="FV3" s="70">
        <v>21</v>
      </c>
      <c r="FW3" s="70">
        <v>22</v>
      </c>
      <c r="FX3" s="70">
        <v>23</v>
      </c>
      <c r="FY3" s="70">
        <v>24</v>
      </c>
      <c r="FZ3" s="70">
        <v>25</v>
      </c>
      <c r="GA3" s="70">
        <v>26</v>
      </c>
      <c r="GB3" s="70">
        <v>27</v>
      </c>
      <c r="GC3" s="70">
        <v>28</v>
      </c>
      <c r="GD3" s="70">
        <v>29</v>
      </c>
      <c r="GE3" s="70">
        <v>30</v>
      </c>
      <c r="GF3" s="71">
        <v>31</v>
      </c>
      <c r="GG3" s="69">
        <v>1</v>
      </c>
      <c r="GH3" s="70">
        <v>2</v>
      </c>
      <c r="GI3" s="70">
        <v>3</v>
      </c>
      <c r="GJ3" s="70">
        <v>4</v>
      </c>
      <c r="GK3" s="70">
        <v>5</v>
      </c>
      <c r="GL3" s="70">
        <v>6</v>
      </c>
      <c r="GM3" s="70">
        <v>7</v>
      </c>
      <c r="GN3" s="70">
        <v>8</v>
      </c>
      <c r="GO3" s="70">
        <v>9</v>
      </c>
      <c r="GP3" s="70">
        <v>10</v>
      </c>
      <c r="GQ3" s="70">
        <v>11</v>
      </c>
      <c r="GR3" s="70">
        <v>12</v>
      </c>
      <c r="GS3" s="70">
        <v>13</v>
      </c>
      <c r="GT3" s="70">
        <v>14</v>
      </c>
      <c r="GU3" s="70">
        <v>15</v>
      </c>
      <c r="GV3" s="70">
        <v>16</v>
      </c>
      <c r="GW3" s="70">
        <v>17</v>
      </c>
      <c r="GX3" s="70">
        <v>18</v>
      </c>
      <c r="GY3" s="70">
        <v>19</v>
      </c>
      <c r="GZ3" s="70">
        <v>20</v>
      </c>
      <c r="HA3" s="70">
        <v>21</v>
      </c>
      <c r="HB3" s="70">
        <v>22</v>
      </c>
      <c r="HC3" s="70">
        <v>23</v>
      </c>
      <c r="HD3" s="70">
        <v>24</v>
      </c>
      <c r="HE3" s="70">
        <v>25</v>
      </c>
      <c r="HF3" s="70">
        <v>26</v>
      </c>
      <c r="HG3" s="70">
        <v>27</v>
      </c>
      <c r="HH3" s="70">
        <v>28</v>
      </c>
      <c r="HI3" s="70">
        <v>29</v>
      </c>
      <c r="HJ3" s="71">
        <v>30</v>
      </c>
      <c r="HK3" s="69">
        <v>1</v>
      </c>
      <c r="HL3" s="70">
        <v>2</v>
      </c>
      <c r="HM3" s="70">
        <v>3</v>
      </c>
      <c r="HN3" s="70">
        <v>4</v>
      </c>
      <c r="HO3" s="70">
        <v>5</v>
      </c>
      <c r="HP3" s="70">
        <v>6</v>
      </c>
      <c r="HQ3" s="70">
        <v>7</v>
      </c>
      <c r="HR3" s="70">
        <v>8</v>
      </c>
      <c r="HS3" s="70">
        <v>9</v>
      </c>
      <c r="HT3" s="70">
        <v>10</v>
      </c>
      <c r="HU3" s="70">
        <v>11</v>
      </c>
      <c r="HV3" s="70">
        <v>12</v>
      </c>
      <c r="HW3" s="70">
        <v>13</v>
      </c>
      <c r="HX3" s="70">
        <v>14</v>
      </c>
      <c r="HY3" s="70">
        <v>15</v>
      </c>
      <c r="HZ3" s="70">
        <v>16</v>
      </c>
      <c r="IA3" s="70">
        <v>17</v>
      </c>
      <c r="IB3" s="70">
        <v>18</v>
      </c>
      <c r="IC3" s="70">
        <v>19</v>
      </c>
      <c r="ID3" s="70">
        <v>20</v>
      </c>
      <c r="IE3" s="70">
        <v>21</v>
      </c>
      <c r="IF3" s="70">
        <v>22</v>
      </c>
      <c r="IG3" s="70">
        <v>23</v>
      </c>
      <c r="IH3" s="70">
        <v>24</v>
      </c>
      <c r="II3" s="70">
        <v>25</v>
      </c>
      <c r="IJ3" s="70">
        <v>26</v>
      </c>
      <c r="IK3" s="70">
        <v>27</v>
      </c>
      <c r="IL3" s="70">
        <v>28</v>
      </c>
      <c r="IM3" s="70">
        <v>29</v>
      </c>
      <c r="IN3" s="70">
        <v>30</v>
      </c>
      <c r="IO3" s="71">
        <v>31</v>
      </c>
      <c r="IP3" s="69">
        <v>1</v>
      </c>
      <c r="IQ3" s="70">
        <v>2</v>
      </c>
      <c r="IR3" s="70">
        <v>3</v>
      </c>
      <c r="IS3" s="70">
        <v>4</v>
      </c>
      <c r="IT3" s="70">
        <v>5</v>
      </c>
      <c r="IU3" s="70">
        <v>6</v>
      </c>
      <c r="IV3" s="70">
        <v>7</v>
      </c>
      <c r="IW3" s="70">
        <v>8</v>
      </c>
      <c r="IX3" s="70">
        <v>9</v>
      </c>
      <c r="IY3" s="70">
        <v>10</v>
      </c>
      <c r="IZ3" s="70">
        <v>11</v>
      </c>
      <c r="JA3" s="70">
        <v>12</v>
      </c>
      <c r="JB3" s="70">
        <v>13</v>
      </c>
      <c r="JC3" s="70">
        <v>14</v>
      </c>
      <c r="JD3" s="70">
        <v>15</v>
      </c>
      <c r="JE3" s="70">
        <v>16</v>
      </c>
      <c r="JF3" s="70">
        <v>17</v>
      </c>
      <c r="JG3" s="70">
        <v>18</v>
      </c>
      <c r="JH3" s="70">
        <v>19</v>
      </c>
      <c r="JI3" s="70">
        <v>20</v>
      </c>
      <c r="JJ3" s="70">
        <v>21</v>
      </c>
      <c r="JK3" s="70">
        <v>22</v>
      </c>
      <c r="JL3" s="70">
        <v>23</v>
      </c>
      <c r="JM3" s="70">
        <v>24</v>
      </c>
      <c r="JN3" s="70">
        <v>25</v>
      </c>
      <c r="JO3" s="70">
        <v>26</v>
      </c>
      <c r="JP3" s="70">
        <v>27</v>
      </c>
      <c r="JQ3" s="70">
        <v>28</v>
      </c>
      <c r="JR3" s="70">
        <v>29</v>
      </c>
      <c r="JS3" s="70">
        <v>30</v>
      </c>
      <c r="JT3" s="71">
        <v>31</v>
      </c>
      <c r="JU3" s="168">
        <v>1</v>
      </c>
      <c r="JV3" s="70">
        <v>2</v>
      </c>
      <c r="JW3" s="70">
        <v>3</v>
      </c>
      <c r="JX3" s="70">
        <v>4</v>
      </c>
      <c r="JY3" s="70">
        <v>5</v>
      </c>
      <c r="JZ3" s="70">
        <v>6</v>
      </c>
      <c r="KA3" s="70">
        <v>7</v>
      </c>
      <c r="KB3" s="70">
        <v>8</v>
      </c>
      <c r="KC3" s="70">
        <v>9</v>
      </c>
      <c r="KD3" s="70">
        <v>10</v>
      </c>
      <c r="KE3" s="70">
        <v>11</v>
      </c>
      <c r="KF3" s="70">
        <v>12</v>
      </c>
      <c r="KG3" s="70">
        <v>13</v>
      </c>
      <c r="KH3" s="70">
        <v>14</v>
      </c>
      <c r="KI3" s="70">
        <v>15</v>
      </c>
      <c r="KJ3" s="70">
        <v>16</v>
      </c>
      <c r="KK3" s="70">
        <v>17</v>
      </c>
      <c r="KL3" s="70">
        <v>18</v>
      </c>
      <c r="KM3" s="70">
        <v>19</v>
      </c>
      <c r="KN3" s="70">
        <v>20</v>
      </c>
      <c r="KO3" s="70">
        <v>21</v>
      </c>
      <c r="KP3" s="70">
        <v>22</v>
      </c>
      <c r="KQ3" s="70">
        <v>23</v>
      </c>
      <c r="KR3" s="70">
        <v>24</v>
      </c>
      <c r="KS3" s="70">
        <v>25</v>
      </c>
      <c r="KT3" s="70">
        <v>26</v>
      </c>
      <c r="KU3" s="70">
        <v>27</v>
      </c>
      <c r="KV3" s="70">
        <v>28</v>
      </c>
      <c r="KW3" s="70">
        <v>29</v>
      </c>
      <c r="KX3" s="172">
        <v>30</v>
      </c>
      <c r="KY3" s="190">
        <v>1</v>
      </c>
      <c r="KZ3" s="70">
        <v>2</v>
      </c>
      <c r="LA3" s="70">
        <v>3</v>
      </c>
      <c r="LB3" s="70">
        <v>4</v>
      </c>
      <c r="LC3" s="70">
        <v>5</v>
      </c>
      <c r="LD3" s="70">
        <v>6</v>
      </c>
      <c r="LE3" s="70">
        <v>7</v>
      </c>
      <c r="LF3" s="70">
        <v>8</v>
      </c>
      <c r="LG3" s="70">
        <v>9</v>
      </c>
      <c r="LH3" s="70">
        <v>10</v>
      </c>
      <c r="LI3" s="70">
        <v>11</v>
      </c>
      <c r="LJ3" s="70">
        <v>12</v>
      </c>
      <c r="LK3" s="70">
        <v>13</v>
      </c>
      <c r="LL3" s="70">
        <v>14</v>
      </c>
      <c r="LM3" s="70">
        <v>15</v>
      </c>
      <c r="LN3" s="70">
        <v>16</v>
      </c>
      <c r="LO3" s="70">
        <v>17</v>
      </c>
      <c r="LP3" s="70">
        <v>18</v>
      </c>
      <c r="LQ3" s="70">
        <v>19</v>
      </c>
      <c r="LR3" s="70">
        <v>20</v>
      </c>
      <c r="LS3" s="70">
        <v>21</v>
      </c>
      <c r="LT3" s="70">
        <v>22</v>
      </c>
      <c r="LU3" s="70">
        <v>23</v>
      </c>
      <c r="LV3" s="70">
        <v>24</v>
      </c>
      <c r="LW3" s="70">
        <v>25</v>
      </c>
      <c r="LX3" s="70">
        <v>26</v>
      </c>
      <c r="LY3" s="70">
        <v>27</v>
      </c>
      <c r="LZ3" s="70">
        <v>28</v>
      </c>
      <c r="MA3" s="70">
        <v>29</v>
      </c>
      <c r="MB3" s="70">
        <v>30</v>
      </c>
      <c r="MC3" s="172">
        <v>31</v>
      </c>
      <c r="MD3" s="190">
        <v>1</v>
      </c>
      <c r="ME3" s="70">
        <v>2</v>
      </c>
      <c r="MF3" s="70">
        <v>3</v>
      </c>
      <c r="MG3" s="70">
        <v>4</v>
      </c>
      <c r="MH3" s="70">
        <v>5</v>
      </c>
      <c r="MI3" s="70">
        <v>6</v>
      </c>
      <c r="MJ3" s="70">
        <v>7</v>
      </c>
      <c r="MK3" s="70">
        <v>8</v>
      </c>
      <c r="ML3" s="70">
        <v>9</v>
      </c>
      <c r="MM3" s="70">
        <v>10</v>
      </c>
      <c r="MN3" s="70">
        <v>11</v>
      </c>
      <c r="MO3" s="70">
        <v>12</v>
      </c>
      <c r="MP3" s="70">
        <v>13</v>
      </c>
      <c r="MQ3" s="70">
        <v>14</v>
      </c>
      <c r="MR3" s="70">
        <v>15</v>
      </c>
      <c r="MS3" s="70">
        <v>16</v>
      </c>
      <c r="MT3" s="70">
        <v>17</v>
      </c>
      <c r="MU3" s="70">
        <v>18</v>
      </c>
      <c r="MV3" s="70">
        <v>19</v>
      </c>
      <c r="MW3" s="70">
        <v>20</v>
      </c>
      <c r="MX3" s="70">
        <v>21</v>
      </c>
      <c r="MY3" s="70">
        <v>22</v>
      </c>
      <c r="MZ3" s="70">
        <v>23</v>
      </c>
      <c r="NA3" s="70">
        <v>24</v>
      </c>
      <c r="NB3" s="70">
        <v>25</v>
      </c>
      <c r="NC3" s="70">
        <v>26</v>
      </c>
      <c r="ND3" s="70">
        <v>27</v>
      </c>
      <c r="NE3" s="70">
        <v>28</v>
      </c>
      <c r="NF3" s="70">
        <v>29</v>
      </c>
      <c r="NG3" s="191">
        <v>30</v>
      </c>
      <c r="NH3" s="168">
        <v>1</v>
      </c>
      <c r="NI3" s="70">
        <v>2</v>
      </c>
      <c r="NJ3" s="70">
        <v>3</v>
      </c>
      <c r="NK3" s="70">
        <v>4</v>
      </c>
      <c r="NL3" s="70">
        <v>5</v>
      </c>
      <c r="NM3" s="70">
        <v>6</v>
      </c>
      <c r="NN3" s="70">
        <v>7</v>
      </c>
      <c r="NO3" s="70">
        <v>8</v>
      </c>
      <c r="NP3" s="70">
        <v>9</v>
      </c>
      <c r="NQ3" s="70">
        <v>10</v>
      </c>
      <c r="NR3" s="70">
        <v>11</v>
      </c>
      <c r="NS3" s="70">
        <v>12</v>
      </c>
      <c r="NT3" s="70">
        <v>13</v>
      </c>
      <c r="NU3" s="70">
        <v>14</v>
      </c>
      <c r="NV3" s="70">
        <v>15</v>
      </c>
      <c r="NW3" s="70">
        <v>16</v>
      </c>
      <c r="NX3" s="70">
        <v>17</v>
      </c>
      <c r="NY3" s="70">
        <v>18</v>
      </c>
      <c r="NZ3" s="70">
        <v>19</v>
      </c>
      <c r="OA3" s="70">
        <v>20</v>
      </c>
      <c r="OB3" s="70">
        <v>21</v>
      </c>
      <c r="OC3" s="70">
        <v>22</v>
      </c>
      <c r="OD3" s="70">
        <v>23</v>
      </c>
      <c r="OE3" s="70">
        <v>24</v>
      </c>
      <c r="OF3" s="70">
        <v>25</v>
      </c>
      <c r="OG3" s="70">
        <v>26</v>
      </c>
      <c r="OH3" s="70">
        <v>27</v>
      </c>
      <c r="OI3" s="70">
        <v>28</v>
      </c>
      <c r="OJ3" s="70">
        <v>29</v>
      </c>
      <c r="OK3" s="70">
        <v>30</v>
      </c>
      <c r="OL3" s="191">
        <v>31</v>
      </c>
      <c r="OM3" s="163" t="s">
        <v>17</v>
      </c>
      <c r="OP3" s="174" t="s">
        <v>18</v>
      </c>
      <c r="OS3" t="s">
        <v>19</v>
      </c>
    </row>
    <row r="4" spans="1:419" s="105" customFormat="1" x14ac:dyDescent="0.25">
      <c r="A4" s="15">
        <v>4</v>
      </c>
      <c r="B4" s="15" t="s">
        <v>2</v>
      </c>
      <c r="C4" s="15"/>
      <c r="D4" s="104" t="s">
        <v>20</v>
      </c>
      <c r="E4" s="259" t="s">
        <v>21</v>
      </c>
      <c r="F4" s="112" t="s">
        <v>22</v>
      </c>
      <c r="G4" s="106" t="s">
        <v>23</v>
      </c>
      <c r="H4" s="106" t="s">
        <v>24</v>
      </c>
      <c r="I4" s="106" t="s">
        <v>25</v>
      </c>
      <c r="J4" s="106" t="s">
        <v>26</v>
      </c>
      <c r="K4" s="106" t="s">
        <v>27</v>
      </c>
      <c r="L4" s="106" t="s">
        <v>28</v>
      </c>
      <c r="M4" s="106" t="s">
        <v>22</v>
      </c>
      <c r="N4" s="106" t="s">
        <v>23</v>
      </c>
      <c r="O4" s="106" t="s">
        <v>24</v>
      </c>
      <c r="P4" s="106" t="s">
        <v>25</v>
      </c>
      <c r="Q4" s="106" t="s">
        <v>26</v>
      </c>
      <c r="R4" s="106" t="s">
        <v>27</v>
      </c>
      <c r="S4" s="106" t="s">
        <v>28</v>
      </c>
      <c r="T4" s="106" t="s">
        <v>22</v>
      </c>
      <c r="U4" s="106" t="s">
        <v>23</v>
      </c>
      <c r="V4" s="106" t="s">
        <v>24</v>
      </c>
      <c r="W4" s="106" t="s">
        <v>25</v>
      </c>
      <c r="X4" s="106" t="s">
        <v>26</v>
      </c>
      <c r="Y4" s="106" t="s">
        <v>27</v>
      </c>
      <c r="Z4" s="106" t="s">
        <v>28</v>
      </c>
      <c r="AA4" s="106" t="s">
        <v>22</v>
      </c>
      <c r="AB4" s="106" t="s">
        <v>23</v>
      </c>
      <c r="AC4" s="106" t="s">
        <v>24</v>
      </c>
      <c r="AD4" s="106" t="s">
        <v>25</v>
      </c>
      <c r="AE4" s="106" t="s">
        <v>26</v>
      </c>
      <c r="AF4" s="106" t="s">
        <v>27</v>
      </c>
      <c r="AG4" s="106" t="s">
        <v>28</v>
      </c>
      <c r="AH4" s="106" t="s">
        <v>22</v>
      </c>
      <c r="AI4" s="106" t="s">
        <v>23</v>
      </c>
      <c r="AJ4" s="113" t="s">
        <v>24</v>
      </c>
      <c r="AK4" s="112" t="s">
        <v>25</v>
      </c>
      <c r="AL4" s="106" t="s">
        <v>26</v>
      </c>
      <c r="AM4" s="106" t="s">
        <v>27</v>
      </c>
      <c r="AN4" s="106" t="s">
        <v>28</v>
      </c>
      <c r="AO4" s="106" t="s">
        <v>22</v>
      </c>
      <c r="AP4" s="106" t="s">
        <v>23</v>
      </c>
      <c r="AQ4" s="106" t="s">
        <v>24</v>
      </c>
      <c r="AR4" s="106" t="s">
        <v>25</v>
      </c>
      <c r="AS4" s="106" t="s">
        <v>26</v>
      </c>
      <c r="AT4" s="106" t="s">
        <v>27</v>
      </c>
      <c r="AU4" s="106" t="s">
        <v>28</v>
      </c>
      <c r="AV4" s="106" t="s">
        <v>22</v>
      </c>
      <c r="AW4" s="106" t="s">
        <v>23</v>
      </c>
      <c r="AX4" s="106" t="s">
        <v>24</v>
      </c>
      <c r="AY4" s="106" t="s">
        <v>25</v>
      </c>
      <c r="AZ4" s="106" t="s">
        <v>26</v>
      </c>
      <c r="BA4" s="106" t="s">
        <v>27</v>
      </c>
      <c r="BB4" s="106" t="s">
        <v>28</v>
      </c>
      <c r="BC4" s="106" t="s">
        <v>22</v>
      </c>
      <c r="BD4" s="106" t="s">
        <v>23</v>
      </c>
      <c r="BE4" s="106" t="s">
        <v>24</v>
      </c>
      <c r="BF4" s="106" t="s">
        <v>25</v>
      </c>
      <c r="BG4" s="106" t="s">
        <v>26</v>
      </c>
      <c r="BH4" s="106" t="s">
        <v>27</v>
      </c>
      <c r="BI4" s="106" t="s">
        <v>28</v>
      </c>
      <c r="BJ4" s="106" t="s">
        <v>22</v>
      </c>
      <c r="BK4" s="106" t="s">
        <v>23</v>
      </c>
      <c r="BL4" s="106" t="s">
        <v>24</v>
      </c>
      <c r="BM4" s="106" t="s">
        <v>25</v>
      </c>
      <c r="BN4" s="106" t="s">
        <v>26</v>
      </c>
      <c r="BO4" s="113" t="s">
        <v>27</v>
      </c>
      <c r="BP4" s="112" t="s">
        <v>28</v>
      </c>
      <c r="BQ4" s="106" t="s">
        <v>22</v>
      </c>
      <c r="BR4" s="106" t="s">
        <v>23</v>
      </c>
      <c r="BS4" s="106" t="s">
        <v>24</v>
      </c>
      <c r="BT4" s="106" t="s">
        <v>25</v>
      </c>
      <c r="BU4" s="106" t="s">
        <v>26</v>
      </c>
      <c r="BV4" s="106" t="s">
        <v>27</v>
      </c>
      <c r="BW4" s="106" t="s">
        <v>28</v>
      </c>
      <c r="BX4" s="106" t="s">
        <v>22</v>
      </c>
      <c r="BY4" s="106" t="s">
        <v>23</v>
      </c>
      <c r="BZ4" s="106" t="s">
        <v>24</v>
      </c>
      <c r="CA4" s="106" t="s">
        <v>25</v>
      </c>
      <c r="CB4" s="106" t="s">
        <v>26</v>
      </c>
      <c r="CC4" s="106" t="s">
        <v>27</v>
      </c>
      <c r="CD4" s="106" t="s">
        <v>28</v>
      </c>
      <c r="CE4" s="106" t="s">
        <v>22</v>
      </c>
      <c r="CF4" s="106" t="s">
        <v>23</v>
      </c>
      <c r="CG4" s="106" t="s">
        <v>24</v>
      </c>
      <c r="CH4" s="106" t="s">
        <v>25</v>
      </c>
      <c r="CI4" s="106" t="s">
        <v>26</v>
      </c>
      <c r="CJ4" s="106" t="s">
        <v>27</v>
      </c>
      <c r="CK4" s="106" t="s">
        <v>28</v>
      </c>
      <c r="CL4" s="106" t="s">
        <v>22</v>
      </c>
      <c r="CM4" s="106" t="s">
        <v>23</v>
      </c>
      <c r="CN4" s="106" t="s">
        <v>24</v>
      </c>
      <c r="CO4" s="106" t="s">
        <v>25</v>
      </c>
      <c r="CP4" s="106" t="s">
        <v>26</v>
      </c>
      <c r="CQ4" s="106" t="s">
        <v>27</v>
      </c>
      <c r="CR4" s="113" t="s">
        <v>28</v>
      </c>
      <c r="CS4" s="112" t="s">
        <v>22</v>
      </c>
      <c r="CT4" s="106" t="s">
        <v>23</v>
      </c>
      <c r="CU4" s="106" t="s">
        <v>24</v>
      </c>
      <c r="CV4" s="106" t="s">
        <v>25</v>
      </c>
      <c r="CW4" s="106" t="s">
        <v>26</v>
      </c>
      <c r="CX4" s="106" t="s">
        <v>27</v>
      </c>
      <c r="CY4" s="106" t="s">
        <v>28</v>
      </c>
      <c r="CZ4" s="106" t="s">
        <v>22</v>
      </c>
      <c r="DA4" s="106" t="s">
        <v>23</v>
      </c>
      <c r="DB4" s="106" t="s">
        <v>24</v>
      </c>
      <c r="DC4" s="106" t="s">
        <v>25</v>
      </c>
      <c r="DD4" s="106" t="s">
        <v>26</v>
      </c>
      <c r="DE4" s="106" t="s">
        <v>27</v>
      </c>
      <c r="DF4" s="106" t="s">
        <v>28</v>
      </c>
      <c r="DG4" s="106" t="s">
        <v>22</v>
      </c>
      <c r="DH4" s="106" t="s">
        <v>23</v>
      </c>
      <c r="DI4" s="106" t="s">
        <v>24</v>
      </c>
      <c r="DJ4" s="106" t="s">
        <v>25</v>
      </c>
      <c r="DK4" s="106" t="s">
        <v>26</v>
      </c>
      <c r="DL4" s="106" t="s">
        <v>27</v>
      </c>
      <c r="DM4" s="106" t="s">
        <v>28</v>
      </c>
      <c r="DN4" s="106" t="s">
        <v>22</v>
      </c>
      <c r="DO4" s="106" t="s">
        <v>23</v>
      </c>
      <c r="DP4" s="106" t="s">
        <v>24</v>
      </c>
      <c r="DQ4" s="106" t="s">
        <v>25</v>
      </c>
      <c r="DR4" s="106" t="s">
        <v>26</v>
      </c>
      <c r="DS4" s="106" t="s">
        <v>27</v>
      </c>
      <c r="DT4" s="106" t="s">
        <v>28</v>
      </c>
      <c r="DU4" s="106" t="s">
        <v>22</v>
      </c>
      <c r="DV4" s="106" t="s">
        <v>23</v>
      </c>
      <c r="DW4" s="113" t="s">
        <v>24</v>
      </c>
      <c r="DX4" s="144" t="s">
        <v>25</v>
      </c>
      <c r="DY4" s="145" t="s">
        <v>26</v>
      </c>
      <c r="DZ4" s="145" t="s">
        <v>27</v>
      </c>
      <c r="EA4" s="146" t="s">
        <v>28</v>
      </c>
      <c r="EB4" s="146" t="s">
        <v>22</v>
      </c>
      <c r="EC4" s="145" t="s">
        <v>23</v>
      </c>
      <c r="ED4" s="145" t="s">
        <v>24</v>
      </c>
      <c r="EE4" s="145" t="s">
        <v>25</v>
      </c>
      <c r="EF4" s="145" t="s">
        <v>26</v>
      </c>
      <c r="EG4" s="145" t="s">
        <v>27</v>
      </c>
      <c r="EH4" s="146" t="s">
        <v>28</v>
      </c>
      <c r="EI4" s="146" t="s">
        <v>22</v>
      </c>
      <c r="EJ4" s="145" t="s">
        <v>23</v>
      </c>
      <c r="EK4" s="145" t="s">
        <v>24</v>
      </c>
      <c r="EL4" s="145" t="s">
        <v>25</v>
      </c>
      <c r="EM4" s="145" t="s">
        <v>26</v>
      </c>
      <c r="EN4" s="145" t="s">
        <v>27</v>
      </c>
      <c r="EO4" s="146" t="s">
        <v>28</v>
      </c>
      <c r="EP4" s="146" t="s">
        <v>22</v>
      </c>
      <c r="EQ4" s="145" t="s">
        <v>23</v>
      </c>
      <c r="ER4" s="145" t="s">
        <v>24</v>
      </c>
      <c r="ES4" s="145" t="s">
        <v>25</v>
      </c>
      <c r="ET4" s="145" t="s">
        <v>26</v>
      </c>
      <c r="EU4" s="145" t="s">
        <v>27</v>
      </c>
      <c r="EV4" s="146" t="s">
        <v>28</v>
      </c>
      <c r="EW4" s="146" t="s">
        <v>22</v>
      </c>
      <c r="EX4" s="145" t="s">
        <v>23</v>
      </c>
      <c r="EY4" s="145" t="s">
        <v>24</v>
      </c>
      <c r="EZ4" s="145" t="s">
        <v>25</v>
      </c>
      <c r="FA4" s="147" t="s">
        <v>26</v>
      </c>
      <c r="FB4" s="144" t="s">
        <v>27</v>
      </c>
      <c r="FC4" s="146" t="s">
        <v>28</v>
      </c>
      <c r="FD4" s="146" t="s">
        <v>22</v>
      </c>
      <c r="FE4" s="145" t="s">
        <v>23</v>
      </c>
      <c r="FF4" s="145" t="s">
        <v>24</v>
      </c>
      <c r="FG4" s="145" t="s">
        <v>25</v>
      </c>
      <c r="FH4" s="145" t="s">
        <v>26</v>
      </c>
      <c r="FI4" s="145" t="s">
        <v>27</v>
      </c>
      <c r="FJ4" s="146" t="s">
        <v>28</v>
      </c>
      <c r="FK4" s="146" t="s">
        <v>22</v>
      </c>
      <c r="FL4" s="145" t="s">
        <v>23</v>
      </c>
      <c r="FM4" s="145" t="s">
        <v>24</v>
      </c>
      <c r="FN4" s="145" t="s">
        <v>25</v>
      </c>
      <c r="FO4" s="145" t="s">
        <v>26</v>
      </c>
      <c r="FP4" s="145" t="s">
        <v>27</v>
      </c>
      <c r="FQ4" s="146" t="s">
        <v>28</v>
      </c>
      <c r="FR4" s="146" t="s">
        <v>22</v>
      </c>
      <c r="FS4" s="145" t="s">
        <v>23</v>
      </c>
      <c r="FT4" s="145" t="s">
        <v>24</v>
      </c>
      <c r="FU4" s="145" t="s">
        <v>25</v>
      </c>
      <c r="FV4" s="145" t="s">
        <v>26</v>
      </c>
      <c r="FW4" s="145" t="s">
        <v>27</v>
      </c>
      <c r="FX4" s="146" t="s">
        <v>28</v>
      </c>
      <c r="FY4" s="146" t="s">
        <v>22</v>
      </c>
      <c r="FZ4" s="145" t="s">
        <v>23</v>
      </c>
      <c r="GA4" s="145" t="s">
        <v>24</v>
      </c>
      <c r="GB4" s="145" t="s">
        <v>25</v>
      </c>
      <c r="GC4" s="145" t="s">
        <v>26</v>
      </c>
      <c r="GD4" s="145" t="s">
        <v>27</v>
      </c>
      <c r="GE4" s="146" t="s">
        <v>28</v>
      </c>
      <c r="GF4" s="166" t="s">
        <v>22</v>
      </c>
      <c r="GG4" s="124" t="s">
        <v>23</v>
      </c>
      <c r="GH4" s="107" t="s">
        <v>24</v>
      </c>
      <c r="GI4" s="107" t="s">
        <v>25</v>
      </c>
      <c r="GJ4" s="107" t="s">
        <v>26</v>
      </c>
      <c r="GK4" s="107" t="s">
        <v>27</v>
      </c>
      <c r="GL4" s="108" t="s">
        <v>28</v>
      </c>
      <c r="GM4" s="108" t="s">
        <v>22</v>
      </c>
      <c r="GN4" s="107" t="s">
        <v>23</v>
      </c>
      <c r="GO4" s="107" t="s">
        <v>24</v>
      </c>
      <c r="GP4" s="107" t="s">
        <v>25</v>
      </c>
      <c r="GQ4" s="107" t="s">
        <v>26</v>
      </c>
      <c r="GR4" s="107" t="s">
        <v>27</v>
      </c>
      <c r="GS4" s="108" t="s">
        <v>28</v>
      </c>
      <c r="GT4" s="108" t="s">
        <v>22</v>
      </c>
      <c r="GU4" s="107" t="s">
        <v>23</v>
      </c>
      <c r="GV4" s="107" t="s">
        <v>24</v>
      </c>
      <c r="GW4" s="107" t="s">
        <v>25</v>
      </c>
      <c r="GX4" s="107" t="s">
        <v>26</v>
      </c>
      <c r="GY4" s="107" t="s">
        <v>27</v>
      </c>
      <c r="GZ4" s="108" t="s">
        <v>28</v>
      </c>
      <c r="HA4" s="108" t="s">
        <v>22</v>
      </c>
      <c r="HB4" s="107" t="s">
        <v>23</v>
      </c>
      <c r="HC4" s="107" t="s">
        <v>24</v>
      </c>
      <c r="HD4" s="107" t="s">
        <v>25</v>
      </c>
      <c r="HE4" s="107" t="s">
        <v>26</v>
      </c>
      <c r="HF4" s="107" t="s">
        <v>27</v>
      </c>
      <c r="HG4" s="108" t="s">
        <v>28</v>
      </c>
      <c r="HH4" s="108" t="s">
        <v>22</v>
      </c>
      <c r="HI4" s="107" t="s">
        <v>23</v>
      </c>
      <c r="HJ4" s="125" t="s">
        <v>24</v>
      </c>
      <c r="HK4" s="124" t="s">
        <v>25</v>
      </c>
      <c r="HL4" s="107" t="s">
        <v>26</v>
      </c>
      <c r="HM4" s="107" t="s">
        <v>27</v>
      </c>
      <c r="HN4" s="108" t="s">
        <v>28</v>
      </c>
      <c r="HO4" s="108" t="s">
        <v>22</v>
      </c>
      <c r="HP4" s="107" t="s">
        <v>23</v>
      </c>
      <c r="HQ4" s="107" t="s">
        <v>24</v>
      </c>
      <c r="HR4" s="107" t="s">
        <v>25</v>
      </c>
      <c r="HS4" s="107" t="s">
        <v>26</v>
      </c>
      <c r="HT4" s="107" t="s">
        <v>27</v>
      </c>
      <c r="HU4" s="108" t="s">
        <v>28</v>
      </c>
      <c r="HV4" s="108" t="s">
        <v>22</v>
      </c>
      <c r="HW4" s="107" t="s">
        <v>23</v>
      </c>
      <c r="HX4" s="107" t="s">
        <v>24</v>
      </c>
      <c r="HY4" s="107" t="s">
        <v>25</v>
      </c>
      <c r="HZ4" s="107" t="s">
        <v>26</v>
      </c>
      <c r="IA4" s="107" t="s">
        <v>27</v>
      </c>
      <c r="IB4" s="108" t="s">
        <v>28</v>
      </c>
      <c r="IC4" s="108" t="s">
        <v>22</v>
      </c>
      <c r="ID4" s="107" t="s">
        <v>23</v>
      </c>
      <c r="IE4" s="107" t="s">
        <v>24</v>
      </c>
      <c r="IF4" s="107" t="s">
        <v>25</v>
      </c>
      <c r="IG4" s="107" t="s">
        <v>26</v>
      </c>
      <c r="IH4" s="107" t="s">
        <v>27</v>
      </c>
      <c r="II4" s="108" t="s">
        <v>28</v>
      </c>
      <c r="IJ4" s="108" t="s">
        <v>22</v>
      </c>
      <c r="IK4" s="107" t="s">
        <v>23</v>
      </c>
      <c r="IL4" s="107" t="s">
        <v>24</v>
      </c>
      <c r="IM4" s="107" t="s">
        <v>25</v>
      </c>
      <c r="IN4" s="107" t="s">
        <v>26</v>
      </c>
      <c r="IO4" s="125" t="s">
        <v>27</v>
      </c>
      <c r="IP4" s="128" t="s">
        <v>28</v>
      </c>
      <c r="IQ4" s="108" t="s">
        <v>22</v>
      </c>
      <c r="IR4" s="107" t="s">
        <v>23</v>
      </c>
      <c r="IS4" s="107" t="s">
        <v>24</v>
      </c>
      <c r="IT4" s="107" t="s">
        <v>25</v>
      </c>
      <c r="IU4" s="107" t="s">
        <v>26</v>
      </c>
      <c r="IV4" s="107" t="s">
        <v>27</v>
      </c>
      <c r="IW4" s="108" t="s">
        <v>28</v>
      </c>
      <c r="IX4" s="108" t="s">
        <v>22</v>
      </c>
      <c r="IY4" s="107" t="s">
        <v>23</v>
      </c>
      <c r="IZ4" s="107" t="s">
        <v>24</v>
      </c>
      <c r="JA4" s="107" t="s">
        <v>25</v>
      </c>
      <c r="JB4" s="107" t="s">
        <v>26</v>
      </c>
      <c r="JC4" s="107" t="s">
        <v>27</v>
      </c>
      <c r="JD4" s="108" t="s">
        <v>28</v>
      </c>
      <c r="JE4" s="108" t="s">
        <v>22</v>
      </c>
      <c r="JF4" s="107" t="s">
        <v>23</v>
      </c>
      <c r="JG4" s="107" t="s">
        <v>24</v>
      </c>
      <c r="JH4" s="107" t="s">
        <v>25</v>
      </c>
      <c r="JI4" s="107" t="s">
        <v>26</v>
      </c>
      <c r="JJ4" s="107" t="s">
        <v>27</v>
      </c>
      <c r="JK4" s="108" t="s">
        <v>28</v>
      </c>
      <c r="JL4" s="108" t="s">
        <v>22</v>
      </c>
      <c r="JM4" s="107" t="s">
        <v>23</v>
      </c>
      <c r="JN4" s="107" t="s">
        <v>24</v>
      </c>
      <c r="JO4" s="107" t="s">
        <v>25</v>
      </c>
      <c r="JP4" s="107" t="s">
        <v>26</v>
      </c>
      <c r="JQ4" s="107" t="s">
        <v>27</v>
      </c>
      <c r="JR4" s="108" t="s">
        <v>28</v>
      </c>
      <c r="JS4" s="108" t="s">
        <v>22</v>
      </c>
      <c r="JT4" s="125" t="s">
        <v>23</v>
      </c>
      <c r="JU4" s="169" t="s">
        <v>24</v>
      </c>
      <c r="JV4" s="107" t="s">
        <v>25</v>
      </c>
      <c r="JW4" s="107" t="s">
        <v>26</v>
      </c>
      <c r="JX4" s="107" t="s">
        <v>27</v>
      </c>
      <c r="JY4" s="108" t="s">
        <v>28</v>
      </c>
      <c r="JZ4" s="108" t="s">
        <v>22</v>
      </c>
      <c r="KA4" s="107" t="s">
        <v>23</v>
      </c>
      <c r="KB4" s="107" t="s">
        <v>24</v>
      </c>
      <c r="KC4" s="107" t="s">
        <v>25</v>
      </c>
      <c r="KD4" s="107" t="s">
        <v>26</v>
      </c>
      <c r="KE4" s="107" t="s">
        <v>27</v>
      </c>
      <c r="KF4" s="108" t="s">
        <v>28</v>
      </c>
      <c r="KG4" s="108" t="s">
        <v>22</v>
      </c>
      <c r="KH4" s="107" t="s">
        <v>23</v>
      </c>
      <c r="KI4" s="107" t="s">
        <v>24</v>
      </c>
      <c r="KJ4" s="107" t="s">
        <v>25</v>
      </c>
      <c r="KK4" s="107" t="s">
        <v>26</v>
      </c>
      <c r="KL4" s="107" t="s">
        <v>27</v>
      </c>
      <c r="KM4" s="108" t="s">
        <v>28</v>
      </c>
      <c r="KN4" s="108" t="s">
        <v>22</v>
      </c>
      <c r="KO4" s="107" t="s">
        <v>23</v>
      </c>
      <c r="KP4" s="107" t="s">
        <v>24</v>
      </c>
      <c r="KQ4" s="107" t="s">
        <v>25</v>
      </c>
      <c r="KR4" s="107" t="s">
        <v>26</v>
      </c>
      <c r="KS4" s="107" t="s">
        <v>27</v>
      </c>
      <c r="KT4" s="108" t="s">
        <v>28</v>
      </c>
      <c r="KU4" s="108" t="s">
        <v>22</v>
      </c>
      <c r="KV4" s="107" t="s">
        <v>23</v>
      </c>
      <c r="KW4" s="107" t="s">
        <v>24</v>
      </c>
      <c r="KX4" s="173" t="s">
        <v>25</v>
      </c>
      <c r="KY4" s="192" t="s">
        <v>26</v>
      </c>
      <c r="KZ4" s="107" t="s">
        <v>27</v>
      </c>
      <c r="LA4" s="108" t="s">
        <v>28</v>
      </c>
      <c r="LB4" s="108" t="s">
        <v>22</v>
      </c>
      <c r="LC4" s="107" t="s">
        <v>23</v>
      </c>
      <c r="LD4" s="107" t="s">
        <v>24</v>
      </c>
      <c r="LE4" s="107" t="s">
        <v>25</v>
      </c>
      <c r="LF4" s="107" t="s">
        <v>26</v>
      </c>
      <c r="LG4" s="107" t="s">
        <v>27</v>
      </c>
      <c r="LH4" s="108" t="s">
        <v>28</v>
      </c>
      <c r="LI4" s="108" t="s">
        <v>22</v>
      </c>
      <c r="LJ4" s="107" t="s">
        <v>23</v>
      </c>
      <c r="LK4" s="107" t="s">
        <v>24</v>
      </c>
      <c r="LL4" s="107" t="s">
        <v>25</v>
      </c>
      <c r="LM4" s="107" t="s">
        <v>26</v>
      </c>
      <c r="LN4" s="107" t="s">
        <v>27</v>
      </c>
      <c r="LO4" s="108" t="s">
        <v>28</v>
      </c>
      <c r="LP4" s="108" t="s">
        <v>22</v>
      </c>
      <c r="LQ4" s="107" t="s">
        <v>23</v>
      </c>
      <c r="LR4" s="107" t="s">
        <v>24</v>
      </c>
      <c r="LS4" s="107" t="s">
        <v>25</v>
      </c>
      <c r="LT4" s="107" t="s">
        <v>26</v>
      </c>
      <c r="LU4" s="107" t="s">
        <v>27</v>
      </c>
      <c r="LV4" s="108" t="s">
        <v>28</v>
      </c>
      <c r="LW4" s="108" t="s">
        <v>22</v>
      </c>
      <c r="LX4" s="107" t="s">
        <v>23</v>
      </c>
      <c r="LY4" s="107" t="s">
        <v>24</v>
      </c>
      <c r="LZ4" s="107" t="s">
        <v>25</v>
      </c>
      <c r="MA4" s="107" t="s">
        <v>26</v>
      </c>
      <c r="MB4" s="107" t="s">
        <v>27</v>
      </c>
      <c r="MC4" s="212" t="s">
        <v>28</v>
      </c>
      <c r="MD4" s="209" t="s">
        <v>22</v>
      </c>
      <c r="ME4" s="107" t="s">
        <v>23</v>
      </c>
      <c r="MF4" s="107" t="s">
        <v>24</v>
      </c>
      <c r="MG4" s="107" t="s">
        <v>25</v>
      </c>
      <c r="MH4" s="107" t="s">
        <v>26</v>
      </c>
      <c r="MI4" s="107" t="s">
        <v>27</v>
      </c>
      <c r="MJ4" s="108" t="s">
        <v>28</v>
      </c>
      <c r="MK4" s="108" t="s">
        <v>22</v>
      </c>
      <c r="ML4" s="107" t="s">
        <v>23</v>
      </c>
      <c r="MM4" s="107" t="s">
        <v>24</v>
      </c>
      <c r="MN4" s="107" t="s">
        <v>25</v>
      </c>
      <c r="MO4" s="107" t="s">
        <v>26</v>
      </c>
      <c r="MP4" s="107" t="s">
        <v>27</v>
      </c>
      <c r="MQ4" s="108" t="s">
        <v>28</v>
      </c>
      <c r="MR4" s="108" t="s">
        <v>22</v>
      </c>
      <c r="MS4" s="107" t="s">
        <v>23</v>
      </c>
      <c r="MT4" s="107" t="s">
        <v>24</v>
      </c>
      <c r="MU4" s="107" t="s">
        <v>25</v>
      </c>
      <c r="MV4" s="107" t="s">
        <v>26</v>
      </c>
      <c r="MW4" s="107" t="s">
        <v>27</v>
      </c>
      <c r="MX4" s="108" t="s">
        <v>28</v>
      </c>
      <c r="MY4" s="108" t="s">
        <v>22</v>
      </c>
      <c r="MZ4" s="107" t="s">
        <v>23</v>
      </c>
      <c r="NA4" s="107" t="s">
        <v>24</v>
      </c>
      <c r="NB4" s="107" t="s">
        <v>25</v>
      </c>
      <c r="NC4" s="107" t="s">
        <v>26</v>
      </c>
      <c r="ND4" s="107" t="s">
        <v>27</v>
      </c>
      <c r="NE4" s="108" t="s">
        <v>28</v>
      </c>
      <c r="NF4" s="108" t="s">
        <v>22</v>
      </c>
      <c r="NG4" s="193" t="s">
        <v>23</v>
      </c>
      <c r="NH4" s="169" t="s">
        <v>24</v>
      </c>
      <c r="NI4" s="107" t="s">
        <v>25</v>
      </c>
      <c r="NJ4" s="107" t="s">
        <v>26</v>
      </c>
      <c r="NK4" s="107" t="s">
        <v>27</v>
      </c>
      <c r="NL4" s="108" t="s">
        <v>28</v>
      </c>
      <c r="NM4" s="108" t="s">
        <v>22</v>
      </c>
      <c r="NN4" s="107" t="s">
        <v>23</v>
      </c>
      <c r="NO4" s="107" t="s">
        <v>24</v>
      </c>
      <c r="NP4" s="107" t="s">
        <v>25</v>
      </c>
      <c r="NQ4" s="107" t="s">
        <v>26</v>
      </c>
      <c r="NR4" s="107" t="s">
        <v>27</v>
      </c>
      <c r="NS4" s="108" t="s">
        <v>28</v>
      </c>
      <c r="NT4" s="108" t="s">
        <v>22</v>
      </c>
      <c r="NU4" s="107" t="s">
        <v>23</v>
      </c>
      <c r="NV4" s="107" t="s">
        <v>24</v>
      </c>
      <c r="NW4" s="107" t="s">
        <v>25</v>
      </c>
      <c r="NX4" s="107" t="s">
        <v>26</v>
      </c>
      <c r="NY4" s="107" t="s">
        <v>27</v>
      </c>
      <c r="NZ4" s="108" t="s">
        <v>28</v>
      </c>
      <c r="OA4" s="108" t="s">
        <v>22</v>
      </c>
      <c r="OB4" s="107" t="s">
        <v>23</v>
      </c>
      <c r="OC4" s="107" t="s">
        <v>24</v>
      </c>
      <c r="OD4" s="107" t="s">
        <v>25</v>
      </c>
      <c r="OE4" s="107" t="s">
        <v>26</v>
      </c>
      <c r="OF4" s="107" t="s">
        <v>27</v>
      </c>
      <c r="OG4" s="108" t="s">
        <v>28</v>
      </c>
      <c r="OH4" s="108" t="s">
        <v>22</v>
      </c>
      <c r="OI4" s="107" t="s">
        <v>23</v>
      </c>
      <c r="OJ4" s="107" t="s">
        <v>24</v>
      </c>
      <c r="OK4" s="107" t="s">
        <v>25</v>
      </c>
      <c r="OL4" s="193" t="s">
        <v>26</v>
      </c>
      <c r="OM4" s="466" t="s">
        <v>29</v>
      </c>
      <c r="ON4" s="466"/>
      <c r="OO4" s="466"/>
      <c r="OP4" s="466" t="s">
        <v>29</v>
      </c>
      <c r="OQ4" s="466"/>
      <c r="OR4" s="466"/>
      <c r="OS4" s="466" t="s">
        <v>29</v>
      </c>
      <c r="OT4" s="466"/>
      <c r="OU4" s="466"/>
      <c r="OV4" s="466"/>
      <c r="OW4" s="466"/>
      <c r="OX4" s="466"/>
      <c r="OY4" s="466"/>
      <c r="OZ4" s="466"/>
      <c r="PA4" s="466"/>
      <c r="PB4" s="466"/>
      <c r="PC4" s="466"/>
    </row>
    <row r="5" spans="1:419" s="42" customFormat="1" x14ac:dyDescent="0.25">
      <c r="D5" s="11">
        <f>IF(E5&lt;&gt;"",COUNTA(E$5:E5),"")</f>
        <v>1</v>
      </c>
      <c r="E5" s="178" t="s">
        <v>30</v>
      </c>
      <c r="F5" s="114"/>
      <c r="G5" s="130" t="s">
        <v>31</v>
      </c>
      <c r="H5" s="130" t="s">
        <v>31</v>
      </c>
      <c r="I5" s="130" t="s">
        <v>32</v>
      </c>
      <c r="J5" s="130" t="s">
        <v>32</v>
      </c>
      <c r="K5" s="130" t="s">
        <v>32</v>
      </c>
      <c r="L5" s="415"/>
      <c r="M5" s="415"/>
      <c r="N5" s="130" t="s">
        <v>31</v>
      </c>
      <c r="O5" s="130" t="s">
        <v>31</v>
      </c>
      <c r="P5" s="130" t="s">
        <v>32</v>
      </c>
      <c r="Q5" s="130" t="s">
        <v>32</v>
      </c>
      <c r="R5" s="130" t="s">
        <v>32</v>
      </c>
      <c r="S5" s="415"/>
      <c r="T5" s="415"/>
      <c r="U5" s="130" t="s">
        <v>33</v>
      </c>
      <c r="V5" s="130" t="s">
        <v>33</v>
      </c>
      <c r="W5" s="130" t="s">
        <v>33</v>
      </c>
      <c r="X5" s="130" t="s">
        <v>33</v>
      </c>
      <c r="Y5" s="130"/>
      <c r="Z5" s="415"/>
      <c r="AA5" s="415"/>
      <c r="AB5" s="130"/>
      <c r="AC5" s="130" t="s">
        <v>34</v>
      </c>
      <c r="AD5" s="415" t="s">
        <v>34</v>
      </c>
      <c r="AE5" s="130"/>
      <c r="AF5" s="130"/>
      <c r="AG5" s="415" t="s">
        <v>34</v>
      </c>
      <c r="AH5" s="415" t="s">
        <v>34</v>
      </c>
      <c r="AI5" s="130" t="s">
        <v>34</v>
      </c>
      <c r="AJ5" s="171" t="s">
        <v>34</v>
      </c>
      <c r="AK5" s="126"/>
      <c r="AL5" s="21"/>
      <c r="AM5" s="21" t="s">
        <v>34</v>
      </c>
      <c r="AN5" s="13" t="s">
        <v>34</v>
      </c>
      <c r="AO5" s="13" t="s">
        <v>34</v>
      </c>
      <c r="AP5" s="21" t="s">
        <v>34</v>
      </c>
      <c r="AQ5" s="21"/>
      <c r="AR5" s="21"/>
      <c r="AS5" s="21" t="s">
        <v>34</v>
      </c>
      <c r="AT5" s="21" t="s">
        <v>34</v>
      </c>
      <c r="AU5" s="13"/>
      <c r="AV5" s="13"/>
      <c r="AW5" s="21"/>
      <c r="AX5" s="21" t="s">
        <v>33</v>
      </c>
      <c r="AY5" s="21" t="s">
        <v>33</v>
      </c>
      <c r="AZ5" s="21" t="s">
        <v>33</v>
      </c>
      <c r="BA5" s="21" t="s">
        <v>33</v>
      </c>
      <c r="BB5" s="13"/>
      <c r="BC5" s="13"/>
      <c r="BD5" s="21"/>
      <c r="BE5" s="21" t="s">
        <v>33</v>
      </c>
      <c r="BF5" s="21" t="s">
        <v>33</v>
      </c>
      <c r="BG5" s="21" t="s">
        <v>33</v>
      </c>
      <c r="BH5" s="21" t="s">
        <v>33</v>
      </c>
      <c r="BI5" s="13" t="s">
        <v>33</v>
      </c>
      <c r="BJ5" s="13"/>
      <c r="BK5" s="21" t="s">
        <v>32</v>
      </c>
      <c r="BL5" s="21" t="s">
        <v>32</v>
      </c>
      <c r="BM5" s="21" t="s">
        <v>32</v>
      </c>
      <c r="BN5" s="21"/>
      <c r="BO5" s="51"/>
      <c r="BP5" s="26" t="s">
        <v>32</v>
      </c>
      <c r="BQ5" s="13" t="s">
        <v>32</v>
      </c>
      <c r="BR5" s="21" t="s">
        <v>32</v>
      </c>
      <c r="BS5" s="21"/>
      <c r="BT5" s="21"/>
      <c r="BU5" s="21" t="s">
        <v>34</v>
      </c>
      <c r="BV5" s="21" t="s">
        <v>34</v>
      </c>
      <c r="BW5" s="13" t="s">
        <v>34</v>
      </c>
      <c r="BX5" s="13" t="s">
        <v>34</v>
      </c>
      <c r="BY5" s="21"/>
      <c r="BZ5" s="21"/>
      <c r="CA5" s="21" t="s">
        <v>34</v>
      </c>
      <c r="CB5" s="21" t="s">
        <v>34</v>
      </c>
      <c r="CC5" s="21" t="s">
        <v>34</v>
      </c>
      <c r="CD5" s="13" t="s">
        <v>34</v>
      </c>
      <c r="CE5" s="13"/>
      <c r="CF5" s="21"/>
      <c r="CG5" s="21" t="s">
        <v>32</v>
      </c>
      <c r="CH5" s="21" t="s">
        <v>32</v>
      </c>
      <c r="CI5" s="21" t="s">
        <v>32</v>
      </c>
      <c r="CJ5" s="21" t="s">
        <v>32</v>
      </c>
      <c r="CK5" s="13"/>
      <c r="CL5" s="13"/>
      <c r="CM5" s="21" t="s">
        <v>32</v>
      </c>
      <c r="CN5" s="130" t="s">
        <v>32</v>
      </c>
      <c r="CO5" s="21" t="s">
        <v>32</v>
      </c>
      <c r="CP5" s="21" t="s">
        <v>32</v>
      </c>
      <c r="CQ5" s="21"/>
      <c r="CR5" s="27"/>
      <c r="CS5" s="134" t="s">
        <v>34</v>
      </c>
      <c r="CT5" s="134" t="s">
        <v>34</v>
      </c>
      <c r="CU5" s="130"/>
      <c r="CV5" s="130"/>
      <c r="CW5" s="136" t="s">
        <v>33</v>
      </c>
      <c r="CX5" s="130"/>
      <c r="CY5" s="134" t="s">
        <v>34</v>
      </c>
      <c r="CZ5" s="134" t="s">
        <v>34</v>
      </c>
      <c r="DA5" s="134" t="s">
        <v>34</v>
      </c>
      <c r="DB5" s="130"/>
      <c r="DC5" s="130"/>
      <c r="DD5" s="130"/>
      <c r="DE5" s="133" t="s">
        <v>32</v>
      </c>
      <c r="DF5" s="133" t="s">
        <v>32</v>
      </c>
      <c r="DG5" s="133" t="s">
        <v>32</v>
      </c>
      <c r="DH5" s="133" t="s">
        <v>32</v>
      </c>
      <c r="DI5" s="130"/>
      <c r="DJ5" s="130"/>
      <c r="DK5" s="96"/>
      <c r="DL5" s="133" t="s">
        <v>32</v>
      </c>
      <c r="DM5" s="133" t="s">
        <v>32</v>
      </c>
      <c r="DN5" s="133" t="s">
        <v>32</v>
      </c>
      <c r="DO5" s="466"/>
      <c r="DP5" s="21" t="s">
        <v>32</v>
      </c>
      <c r="DQ5" s="21" t="s">
        <v>32</v>
      </c>
      <c r="DR5" s="21" t="s">
        <v>32</v>
      </c>
      <c r="DS5" s="21"/>
      <c r="DT5" s="13"/>
      <c r="DU5" s="13"/>
      <c r="DV5" s="21" t="s">
        <v>32</v>
      </c>
      <c r="DW5" s="51" t="s">
        <v>32</v>
      </c>
      <c r="DX5" s="100" t="s">
        <v>32</v>
      </c>
      <c r="DY5" s="97"/>
      <c r="DZ5" s="97"/>
      <c r="EA5" s="13" t="s">
        <v>34</v>
      </c>
      <c r="EB5" s="13" t="s">
        <v>34</v>
      </c>
      <c r="EC5" s="97" t="s">
        <v>34</v>
      </c>
      <c r="ED5" s="97"/>
      <c r="EE5" s="97"/>
      <c r="EF5" s="82" t="s">
        <v>34</v>
      </c>
      <c r="EG5" s="82" t="s">
        <v>34</v>
      </c>
      <c r="EH5" s="13" t="s">
        <v>34</v>
      </c>
      <c r="EI5" s="82" t="s">
        <v>34</v>
      </c>
      <c r="EJ5" s="97"/>
      <c r="EK5" s="97"/>
      <c r="EL5" s="131" t="s">
        <v>31</v>
      </c>
      <c r="EM5" s="131" t="s">
        <v>31</v>
      </c>
      <c r="EN5" s="131" t="s">
        <v>31</v>
      </c>
      <c r="EO5" s="131" t="s">
        <v>31</v>
      </c>
      <c r="EP5" s="13"/>
      <c r="EQ5" s="97"/>
      <c r="ER5" s="131" t="s">
        <v>31</v>
      </c>
      <c r="ES5" s="97" t="s">
        <v>33</v>
      </c>
      <c r="ET5" s="97" t="s">
        <v>33</v>
      </c>
      <c r="EU5" s="97" t="s">
        <v>33</v>
      </c>
      <c r="EV5" s="82"/>
      <c r="EW5" s="13"/>
      <c r="EX5" s="97" t="s">
        <v>32</v>
      </c>
      <c r="EY5" s="97" t="s">
        <v>32</v>
      </c>
      <c r="EZ5" s="97" t="s">
        <v>32</v>
      </c>
      <c r="FA5" s="101" t="s">
        <v>32</v>
      </c>
      <c r="FB5" s="126"/>
      <c r="FC5" s="13"/>
      <c r="FD5" s="13" t="s">
        <v>32</v>
      </c>
      <c r="FE5" s="97" t="s">
        <v>32</v>
      </c>
      <c r="FF5" s="97" t="s">
        <v>32</v>
      </c>
      <c r="FG5" s="97" t="s">
        <v>32</v>
      </c>
      <c r="FH5" s="97"/>
      <c r="FI5" s="97"/>
      <c r="FJ5" s="13" t="s">
        <v>34</v>
      </c>
      <c r="FK5" s="13" t="s">
        <v>34</v>
      </c>
      <c r="FL5" s="97" t="s">
        <v>34</v>
      </c>
      <c r="FM5" s="97" t="s">
        <v>34</v>
      </c>
      <c r="FN5" s="97"/>
      <c r="FO5" s="97"/>
      <c r="FP5" s="97" t="s">
        <v>34</v>
      </c>
      <c r="FQ5" s="13" t="s">
        <v>34</v>
      </c>
      <c r="FR5" s="13" t="s">
        <v>34</v>
      </c>
      <c r="FS5" s="97" t="s">
        <v>34</v>
      </c>
      <c r="FT5" s="97"/>
      <c r="FU5" s="97"/>
      <c r="FV5" s="97" t="s">
        <v>33</v>
      </c>
      <c r="FW5" s="97" t="s">
        <v>33</v>
      </c>
      <c r="FX5" s="13" t="s">
        <v>33</v>
      </c>
      <c r="FY5" s="13" t="s">
        <v>33</v>
      </c>
      <c r="FZ5" s="97"/>
      <c r="GA5" s="97"/>
      <c r="GB5" s="97" t="s">
        <v>33</v>
      </c>
      <c r="GC5" s="97" t="s">
        <v>33</v>
      </c>
      <c r="GD5" s="97" t="s">
        <v>33</v>
      </c>
      <c r="GE5" s="13" t="s">
        <v>33</v>
      </c>
      <c r="GF5" s="27"/>
      <c r="GG5" s="100"/>
      <c r="GH5" s="97" t="s">
        <v>32</v>
      </c>
      <c r="GI5" s="97" t="s">
        <v>32</v>
      </c>
      <c r="GJ5" s="97" t="s">
        <v>32</v>
      </c>
      <c r="GK5" s="97" t="s">
        <v>32</v>
      </c>
      <c r="GL5" s="415"/>
      <c r="GM5" s="98"/>
      <c r="GN5" s="97" t="s">
        <v>32</v>
      </c>
      <c r="GO5" s="97" t="s">
        <v>32</v>
      </c>
      <c r="GP5" s="158" t="s">
        <v>32</v>
      </c>
      <c r="GQ5" s="158" t="s">
        <v>32</v>
      </c>
      <c r="GR5" s="97"/>
      <c r="GS5" s="82"/>
      <c r="GT5" s="13" t="s">
        <v>34</v>
      </c>
      <c r="GU5" s="97" t="s">
        <v>34</v>
      </c>
      <c r="GV5" s="97" t="s">
        <v>34</v>
      </c>
      <c r="GW5" s="97" t="s">
        <v>34</v>
      </c>
      <c r="GX5" s="97"/>
      <c r="GY5" s="97"/>
      <c r="GZ5" s="13" t="s">
        <v>34</v>
      </c>
      <c r="HA5" s="13" t="s">
        <v>34</v>
      </c>
      <c r="HB5" s="97" t="s">
        <v>34</v>
      </c>
      <c r="HC5" s="97" t="s">
        <v>34</v>
      </c>
      <c r="HD5" s="97"/>
      <c r="HE5" s="97"/>
      <c r="HF5" s="97" t="s">
        <v>33</v>
      </c>
      <c r="HG5" s="13" t="s">
        <v>33</v>
      </c>
      <c r="HH5" s="13" t="s">
        <v>33</v>
      </c>
      <c r="HI5" s="97" t="s">
        <v>33</v>
      </c>
      <c r="HJ5" s="101"/>
      <c r="HK5" s="100"/>
      <c r="HL5" s="97" t="s">
        <v>33</v>
      </c>
      <c r="HM5" s="97" t="s">
        <v>33</v>
      </c>
      <c r="HN5" s="13" t="s">
        <v>33</v>
      </c>
      <c r="HO5" s="13" t="s">
        <v>33</v>
      </c>
      <c r="HP5" s="97"/>
      <c r="HQ5" s="97"/>
      <c r="HR5" s="97" t="s">
        <v>32</v>
      </c>
      <c r="HS5" s="97" t="s">
        <v>32</v>
      </c>
      <c r="HT5" s="97" t="s">
        <v>32</v>
      </c>
      <c r="HU5" s="13" t="s">
        <v>32</v>
      </c>
      <c r="HV5" s="13"/>
      <c r="HW5" s="97"/>
      <c r="HX5" s="131" t="s">
        <v>31</v>
      </c>
      <c r="HY5" s="131" t="s">
        <v>31</v>
      </c>
      <c r="HZ5" s="131" t="s">
        <v>31</v>
      </c>
      <c r="IA5" s="131" t="s">
        <v>31</v>
      </c>
      <c r="IB5" s="13"/>
      <c r="IC5" s="13"/>
      <c r="ID5" s="131" t="s">
        <v>31</v>
      </c>
      <c r="IE5" s="97" t="s">
        <v>34</v>
      </c>
      <c r="IF5" s="97" t="s">
        <v>34</v>
      </c>
      <c r="IG5" s="97" t="s">
        <v>34</v>
      </c>
      <c r="IH5" s="97"/>
      <c r="II5" s="13"/>
      <c r="IJ5" s="13" t="s">
        <v>34</v>
      </c>
      <c r="IK5" s="97" t="s">
        <v>34</v>
      </c>
      <c r="IL5" s="97" t="s">
        <v>34</v>
      </c>
      <c r="IM5" s="97" t="s">
        <v>34</v>
      </c>
      <c r="IN5" s="97"/>
      <c r="IO5" s="101"/>
      <c r="IP5" s="26" t="s">
        <v>33</v>
      </c>
      <c r="IQ5" s="13" t="s">
        <v>33</v>
      </c>
      <c r="IR5" s="97" t="s">
        <v>33</v>
      </c>
      <c r="IS5" s="97" t="s">
        <v>33</v>
      </c>
      <c r="IT5" s="97"/>
      <c r="IU5" s="97"/>
      <c r="IV5" s="97" t="s">
        <v>33</v>
      </c>
      <c r="IW5" s="13" t="s">
        <v>33</v>
      </c>
      <c r="IX5" s="13" t="s">
        <v>33</v>
      </c>
      <c r="IY5" s="97" t="s">
        <v>33</v>
      </c>
      <c r="IZ5" s="97"/>
      <c r="JA5" s="97"/>
      <c r="JB5" s="97" t="s">
        <v>32</v>
      </c>
      <c r="JC5" s="97" t="s">
        <v>32</v>
      </c>
      <c r="JD5" s="82" t="s">
        <v>32</v>
      </c>
      <c r="JE5" s="13" t="s">
        <v>32</v>
      </c>
      <c r="JF5" s="97"/>
      <c r="JG5" s="97"/>
      <c r="JH5" s="97" t="s">
        <v>32</v>
      </c>
      <c r="JI5" s="97" t="s">
        <v>32</v>
      </c>
      <c r="JJ5" s="131" t="s">
        <v>31</v>
      </c>
      <c r="JK5" s="131" t="s">
        <v>31</v>
      </c>
      <c r="JL5" s="13"/>
      <c r="JM5" s="97"/>
      <c r="JN5" s="131" t="s">
        <v>31</v>
      </c>
      <c r="JO5" s="97" t="s">
        <v>34</v>
      </c>
      <c r="JP5" s="97" t="s">
        <v>34</v>
      </c>
      <c r="JQ5" s="97" t="s">
        <v>34</v>
      </c>
      <c r="JR5" s="415"/>
      <c r="JS5" s="98"/>
      <c r="JT5" s="101" t="s">
        <v>34</v>
      </c>
      <c r="JU5" s="97" t="s">
        <v>34</v>
      </c>
      <c r="JV5" s="97" t="s">
        <v>34</v>
      </c>
      <c r="JW5" s="97" t="s">
        <v>34</v>
      </c>
      <c r="JX5" s="97"/>
      <c r="JY5" s="13"/>
      <c r="JZ5" s="13" t="s">
        <v>33</v>
      </c>
      <c r="KA5" s="97" t="s">
        <v>33</v>
      </c>
      <c r="KB5" s="97" t="s">
        <v>33</v>
      </c>
      <c r="KC5" s="97" t="s">
        <v>33</v>
      </c>
      <c r="KD5" s="97"/>
      <c r="KE5" s="97"/>
      <c r="KF5" s="13" t="s">
        <v>33</v>
      </c>
      <c r="KG5" s="13" t="s">
        <v>33</v>
      </c>
      <c r="KH5" s="97" t="s">
        <v>33</v>
      </c>
      <c r="KI5" s="97" t="s">
        <v>33</v>
      </c>
      <c r="KJ5" s="97"/>
      <c r="KK5" s="97"/>
      <c r="KL5" s="97" t="s">
        <v>32</v>
      </c>
      <c r="KM5" s="13" t="s">
        <v>32</v>
      </c>
      <c r="KN5" s="13" t="s">
        <v>32</v>
      </c>
      <c r="KO5" s="97" t="s">
        <v>32</v>
      </c>
      <c r="KP5" s="97"/>
      <c r="KQ5" s="97"/>
      <c r="KR5" s="97" t="s">
        <v>32</v>
      </c>
      <c r="KS5" s="97" t="s">
        <v>32</v>
      </c>
      <c r="KT5" s="13" t="s">
        <v>32</v>
      </c>
      <c r="KU5" s="13" t="s">
        <v>32</v>
      </c>
      <c r="KV5" s="97"/>
      <c r="KW5" s="97"/>
      <c r="KX5" s="97" t="s">
        <v>34</v>
      </c>
      <c r="KY5" s="204" t="s">
        <v>34</v>
      </c>
      <c r="KZ5" s="97" t="s">
        <v>34</v>
      </c>
      <c r="LA5" s="13" t="s">
        <v>34</v>
      </c>
      <c r="LB5" s="13"/>
      <c r="LC5" s="82"/>
      <c r="LD5" s="97" t="s">
        <v>34</v>
      </c>
      <c r="LE5" s="97" t="s">
        <v>34</v>
      </c>
      <c r="LF5" s="97" t="s">
        <v>34</v>
      </c>
      <c r="LG5" s="97" t="s">
        <v>34</v>
      </c>
      <c r="LH5" s="13"/>
      <c r="LI5" s="13"/>
      <c r="LJ5" s="97" t="s">
        <v>33</v>
      </c>
      <c r="LK5" s="97" t="s">
        <v>33</v>
      </c>
      <c r="LL5" s="97" t="s">
        <v>33</v>
      </c>
      <c r="LM5" s="97" t="s">
        <v>33</v>
      </c>
      <c r="LN5" s="97"/>
      <c r="LO5" s="13"/>
      <c r="LP5" s="13" t="s">
        <v>33</v>
      </c>
      <c r="LQ5" s="97" t="s">
        <v>33</v>
      </c>
      <c r="LR5" s="97" t="s">
        <v>33</v>
      </c>
      <c r="LS5" s="97" t="s">
        <v>33</v>
      </c>
      <c r="LT5" s="97"/>
      <c r="LU5" s="97"/>
      <c r="LV5" s="13" t="s">
        <v>32</v>
      </c>
      <c r="LW5" s="13" t="s">
        <v>32</v>
      </c>
      <c r="LX5" s="97" t="s">
        <v>32</v>
      </c>
      <c r="LY5" s="97" t="s">
        <v>32</v>
      </c>
      <c r="LZ5" s="97"/>
      <c r="MA5" s="97"/>
      <c r="MB5" s="97" t="s">
        <v>32</v>
      </c>
      <c r="MC5" s="13" t="s">
        <v>32</v>
      </c>
      <c r="MD5" s="194" t="s">
        <v>32</v>
      </c>
      <c r="ME5" s="97" t="s">
        <v>32</v>
      </c>
      <c r="MF5" s="97"/>
      <c r="MG5" s="97"/>
      <c r="MH5" s="177" t="s">
        <v>32</v>
      </c>
      <c r="MI5" s="177" t="s">
        <v>32</v>
      </c>
      <c r="MJ5" s="21" t="s">
        <v>32</v>
      </c>
      <c r="MK5" s="21" t="s">
        <v>32</v>
      </c>
      <c r="ML5" s="165"/>
      <c r="MM5" s="165"/>
      <c r="MN5" s="177" t="s">
        <v>32</v>
      </c>
      <c r="MO5" s="177" t="s">
        <v>32</v>
      </c>
      <c r="MP5" s="21" t="s">
        <v>32</v>
      </c>
      <c r="MQ5" s="21" t="s">
        <v>32</v>
      </c>
      <c r="MR5" s="13"/>
      <c r="MS5" s="165"/>
      <c r="MT5" s="165" t="s">
        <v>34</v>
      </c>
      <c r="MU5" s="165" t="s">
        <v>34</v>
      </c>
      <c r="MV5" s="165" t="s">
        <v>34</v>
      </c>
      <c r="MW5" s="165" t="s">
        <v>34</v>
      </c>
      <c r="MX5" s="415"/>
      <c r="MY5" s="98"/>
      <c r="MZ5" s="165" t="s">
        <v>34</v>
      </c>
      <c r="NA5" s="165" t="s">
        <v>34</v>
      </c>
      <c r="NB5" s="165" t="s">
        <v>34</v>
      </c>
      <c r="NC5" s="165" t="s">
        <v>34</v>
      </c>
      <c r="ND5" s="165"/>
      <c r="NE5" s="415"/>
      <c r="NF5" s="98" t="s">
        <v>33</v>
      </c>
      <c r="NG5" s="197" t="s">
        <v>33</v>
      </c>
      <c r="NH5" s="82" t="s">
        <v>33</v>
      </c>
      <c r="NI5" s="165" t="s">
        <v>33</v>
      </c>
      <c r="NJ5" s="165"/>
      <c r="NK5" s="165"/>
      <c r="NL5" s="13" t="s">
        <v>33</v>
      </c>
      <c r="NM5" s="13" t="s">
        <v>33</v>
      </c>
      <c r="NN5" s="165" t="s">
        <v>33</v>
      </c>
      <c r="NO5" s="82" t="s">
        <v>33</v>
      </c>
      <c r="NP5" s="165"/>
      <c r="NQ5" s="165"/>
      <c r="NR5" s="165" t="s">
        <v>32</v>
      </c>
      <c r="NS5" s="13" t="s">
        <v>32</v>
      </c>
      <c r="NT5" s="13" t="s">
        <v>32</v>
      </c>
      <c r="NU5" s="165" t="s">
        <v>32</v>
      </c>
      <c r="NV5" s="165"/>
      <c r="NW5" s="165"/>
      <c r="NX5" s="165" t="s">
        <v>32</v>
      </c>
      <c r="NY5" s="165" t="s">
        <v>32</v>
      </c>
      <c r="NZ5" s="13" t="s">
        <v>32</v>
      </c>
      <c r="OA5" s="13" t="s">
        <v>32</v>
      </c>
      <c r="OB5" s="165"/>
      <c r="OC5" s="165"/>
      <c r="OD5" s="165" t="s">
        <v>34</v>
      </c>
      <c r="OE5" s="165" t="s">
        <v>34</v>
      </c>
      <c r="OF5" s="81" t="s">
        <v>31</v>
      </c>
      <c r="OG5" s="81" t="s">
        <v>31</v>
      </c>
      <c r="OH5" s="13"/>
      <c r="OI5" s="165"/>
      <c r="OJ5" s="165" t="s">
        <v>34</v>
      </c>
      <c r="OK5" s="165" t="s">
        <v>34</v>
      </c>
      <c r="OL5" s="195" t="s">
        <v>34</v>
      </c>
      <c r="OM5" s="42">
        <f t="shared" ref="OM5" si="4">COUNTBLANK(F5:OL5)</f>
        <v>139</v>
      </c>
      <c r="ON5" s="42">
        <f>OM5-MAX($OM$5:$OM$18)</f>
        <v>-186</v>
      </c>
      <c r="OO5" s="9"/>
      <c r="OP5" s="42">
        <f t="shared" ref="OP5" si="5">COUNTBLANK(DX5:OL5)</f>
        <v>92</v>
      </c>
      <c r="OQ5" s="42">
        <f>OP5-MAX($OP$5:$OP$18)</f>
        <v>-111</v>
      </c>
      <c r="OS5" s="42">
        <f t="shared" ref="OS5" si="6">COUNTBLANK(KY5:OL5)</f>
        <v>30</v>
      </c>
      <c r="OT5" s="42">
        <f>OS5-MAX($OS$5:$OS$18)</f>
        <v>-3</v>
      </c>
    </row>
    <row r="6" spans="1:419" s="42" customFormat="1" ht="14.25" customHeight="1" x14ac:dyDescent="0.25">
      <c r="A6" s="42">
        <v>8</v>
      </c>
      <c r="B6" s="42" t="s">
        <v>6</v>
      </c>
      <c r="D6" s="11">
        <f>IF(E6&lt;&gt;"",COUNTA(E$5:E6),"")</f>
        <v>2</v>
      </c>
      <c r="E6" s="178" t="s">
        <v>35</v>
      </c>
      <c r="F6" s="114" t="s">
        <v>32</v>
      </c>
      <c r="G6" s="130" t="s">
        <v>32</v>
      </c>
      <c r="H6" s="130"/>
      <c r="I6" s="130"/>
      <c r="J6" s="130" t="s">
        <v>34</v>
      </c>
      <c r="K6" s="130" t="s">
        <v>34</v>
      </c>
      <c r="L6" s="415" t="s">
        <v>34</v>
      </c>
      <c r="M6" s="415"/>
      <c r="N6" s="130"/>
      <c r="O6" s="130" t="s">
        <v>34</v>
      </c>
      <c r="P6" s="130" t="s">
        <v>34</v>
      </c>
      <c r="Q6" s="130" t="s">
        <v>34</v>
      </c>
      <c r="R6" s="130" t="s">
        <v>34</v>
      </c>
      <c r="S6" s="415"/>
      <c r="T6" s="415"/>
      <c r="U6" s="130" t="s">
        <v>32</v>
      </c>
      <c r="V6" s="130" t="s">
        <v>32</v>
      </c>
      <c r="W6" s="130" t="s">
        <v>32</v>
      </c>
      <c r="X6" s="130" t="s">
        <v>32</v>
      </c>
      <c r="Y6" s="130"/>
      <c r="Z6" s="415"/>
      <c r="AA6" s="415" t="s">
        <v>32</v>
      </c>
      <c r="AB6" s="130" t="s">
        <v>32</v>
      </c>
      <c r="AC6" s="130" t="s">
        <v>32</v>
      </c>
      <c r="AD6" s="415" t="s">
        <v>32</v>
      </c>
      <c r="AE6" s="130"/>
      <c r="AF6" s="130"/>
      <c r="AG6" s="415" t="s">
        <v>32</v>
      </c>
      <c r="AH6" s="415" t="s">
        <v>32</v>
      </c>
      <c r="AI6" s="130" t="s">
        <v>32</v>
      </c>
      <c r="AJ6" s="171" t="s">
        <v>32</v>
      </c>
      <c r="AK6" s="126"/>
      <c r="AL6" s="21"/>
      <c r="AM6" s="21" t="s">
        <v>32</v>
      </c>
      <c r="AN6" s="13" t="s">
        <v>32</v>
      </c>
      <c r="AO6" s="13" t="s">
        <v>32</v>
      </c>
      <c r="AP6" s="21"/>
      <c r="AQ6" s="21"/>
      <c r="AR6" s="21" t="s">
        <v>34</v>
      </c>
      <c r="AS6" s="21" t="s">
        <v>34</v>
      </c>
      <c r="AT6" s="21" t="s">
        <v>34</v>
      </c>
      <c r="AU6" s="13"/>
      <c r="AV6" s="13"/>
      <c r="AW6" s="41"/>
      <c r="AX6" s="21"/>
      <c r="AY6" s="21" t="s">
        <v>34</v>
      </c>
      <c r="AZ6" s="21" t="s">
        <v>34</v>
      </c>
      <c r="BA6" s="21" t="s">
        <v>34</v>
      </c>
      <c r="BB6" s="13"/>
      <c r="BC6" s="13"/>
      <c r="BD6" s="21" t="s">
        <v>33</v>
      </c>
      <c r="BE6" s="21" t="s">
        <v>33</v>
      </c>
      <c r="BF6" s="21" t="s">
        <v>33</v>
      </c>
      <c r="BG6" s="21" t="s">
        <v>33</v>
      </c>
      <c r="BH6" s="21"/>
      <c r="BI6" s="13"/>
      <c r="BJ6" s="13" t="s">
        <v>33</v>
      </c>
      <c r="BK6" s="21"/>
      <c r="BL6" s="21" t="s">
        <v>33</v>
      </c>
      <c r="BM6" s="21" t="s">
        <v>33</v>
      </c>
      <c r="BN6" s="21" t="s">
        <v>33</v>
      </c>
      <c r="BO6" s="99"/>
      <c r="BP6" s="26"/>
      <c r="BQ6" s="13" t="s">
        <v>32</v>
      </c>
      <c r="BR6" s="21" t="s">
        <v>32</v>
      </c>
      <c r="BS6" s="21" t="s">
        <v>32</v>
      </c>
      <c r="BT6" s="21" t="s">
        <v>32</v>
      </c>
      <c r="BU6" s="21" t="s">
        <v>32</v>
      </c>
      <c r="BW6" s="13"/>
      <c r="BX6" s="13" t="s">
        <v>32</v>
      </c>
      <c r="BY6" s="21" t="s">
        <v>32</v>
      </c>
      <c r="CB6" s="21" t="s">
        <v>34</v>
      </c>
      <c r="CC6" s="21" t="s">
        <v>34</v>
      </c>
      <c r="CD6" s="13" t="s">
        <v>31</v>
      </c>
      <c r="CE6" s="13" t="s">
        <v>31</v>
      </c>
      <c r="CI6" s="21" t="s">
        <v>33</v>
      </c>
      <c r="CJ6" s="21" t="s">
        <v>33</v>
      </c>
      <c r="CK6" s="13" t="s">
        <v>33</v>
      </c>
      <c r="CL6" s="13"/>
      <c r="CN6" s="95" t="s">
        <v>31</v>
      </c>
      <c r="CO6" s="95" t="s">
        <v>31</v>
      </c>
      <c r="CP6" s="95" t="s">
        <v>31</v>
      </c>
      <c r="CQ6" s="95" t="s">
        <v>31</v>
      </c>
      <c r="CR6" s="27"/>
      <c r="CS6" s="135"/>
      <c r="CT6" s="133" t="s">
        <v>32</v>
      </c>
      <c r="CU6" s="133" t="s">
        <v>32</v>
      </c>
      <c r="CV6" s="133" t="s">
        <v>32</v>
      </c>
      <c r="CW6" s="133" t="s">
        <v>32</v>
      </c>
      <c r="CX6" s="133" t="s">
        <v>32</v>
      </c>
      <c r="CY6" s="132"/>
      <c r="CZ6" s="132"/>
      <c r="DA6" s="133" t="s">
        <v>32</v>
      </c>
      <c r="DB6" s="133" t="s">
        <v>32</v>
      </c>
      <c r="DC6" s="133" t="s">
        <v>32</v>
      </c>
      <c r="DD6" s="524"/>
      <c r="DE6" s="524"/>
      <c r="DF6" s="134" t="s">
        <v>34</v>
      </c>
      <c r="DG6" s="134" t="s">
        <v>34</v>
      </c>
      <c r="DH6" s="134" t="s">
        <v>34</v>
      </c>
      <c r="DI6" s="130"/>
      <c r="DJ6" s="524"/>
      <c r="DK6" s="524"/>
      <c r="DL6" s="134" t="s">
        <v>34</v>
      </c>
      <c r="DM6" s="134" t="s">
        <v>34</v>
      </c>
      <c r="DN6" s="134" t="s">
        <v>34</v>
      </c>
      <c r="DO6" s="21"/>
      <c r="DP6" s="466"/>
      <c r="DQ6" s="21" t="s">
        <v>33</v>
      </c>
      <c r="DR6" s="21" t="s">
        <v>33</v>
      </c>
      <c r="DS6" s="21" t="s">
        <v>33</v>
      </c>
      <c r="DT6" s="13" t="s">
        <v>33</v>
      </c>
      <c r="DU6" s="13"/>
      <c r="DV6" s="21"/>
      <c r="DW6" s="51" t="s">
        <v>33</v>
      </c>
      <c r="DX6" s="100" t="s">
        <v>33</v>
      </c>
      <c r="DY6" s="97" t="s">
        <v>33</v>
      </c>
      <c r="DZ6" s="97"/>
      <c r="EA6" s="13"/>
      <c r="EB6" s="13" t="s">
        <v>32</v>
      </c>
      <c r="EC6" s="97" t="s">
        <v>32</v>
      </c>
      <c r="ED6" s="97" t="s">
        <v>32</v>
      </c>
      <c r="EE6" s="97"/>
      <c r="EF6" s="97"/>
      <c r="EG6" s="82" t="s">
        <v>32</v>
      </c>
      <c r="EH6" s="13" t="s">
        <v>32</v>
      </c>
      <c r="EI6" s="82" t="s">
        <v>32</v>
      </c>
      <c r="EJ6" s="97" t="s">
        <v>32</v>
      </c>
      <c r="EK6" s="97"/>
      <c r="EL6" s="97"/>
      <c r="EM6" s="97" t="s">
        <v>34</v>
      </c>
      <c r="EN6" s="97" t="s">
        <v>34</v>
      </c>
      <c r="EO6" s="13" t="s">
        <v>34</v>
      </c>
      <c r="EP6" s="13" t="s">
        <v>34</v>
      </c>
      <c r="EQ6" s="97"/>
      <c r="ER6" s="97"/>
      <c r="ES6" s="97" t="s">
        <v>34</v>
      </c>
      <c r="ET6" s="97" t="s">
        <v>34</v>
      </c>
      <c r="EU6" s="97" t="s">
        <v>34</v>
      </c>
      <c r="EV6" s="82" t="s">
        <v>34</v>
      </c>
      <c r="EW6" s="13"/>
      <c r="EX6" s="97"/>
      <c r="EY6" s="97" t="s">
        <v>33</v>
      </c>
      <c r="EZ6" s="97" t="s">
        <v>33</v>
      </c>
      <c r="FA6" s="101" t="s">
        <v>33</v>
      </c>
      <c r="FB6" s="126" t="s">
        <v>33</v>
      </c>
      <c r="FC6" s="13"/>
      <c r="FD6" s="13"/>
      <c r="FE6" s="97" t="s">
        <v>33</v>
      </c>
      <c r="FF6" s="97" t="s">
        <v>33</v>
      </c>
      <c r="FG6" s="97" t="s">
        <v>33</v>
      </c>
      <c r="FH6" s="97" t="s">
        <v>33</v>
      </c>
      <c r="FI6" s="97"/>
      <c r="FJ6" s="13"/>
      <c r="FK6" s="13" t="s">
        <v>32</v>
      </c>
      <c r="FL6" s="97" t="s">
        <v>32</v>
      </c>
      <c r="FM6" s="97" t="s">
        <v>32</v>
      </c>
      <c r="FN6" s="97" t="s">
        <v>32</v>
      </c>
      <c r="FO6" s="97"/>
      <c r="FP6" s="97"/>
      <c r="FQ6" s="13" t="s">
        <v>32</v>
      </c>
      <c r="FR6" s="13" t="s">
        <v>32</v>
      </c>
      <c r="FS6" s="97" t="s">
        <v>32</v>
      </c>
      <c r="FT6" s="97" t="s">
        <v>32</v>
      </c>
      <c r="FU6" s="97"/>
      <c r="FV6" s="97"/>
      <c r="FW6" s="97" t="s">
        <v>34</v>
      </c>
      <c r="FX6" s="13" t="s">
        <v>34</v>
      </c>
      <c r="FY6" s="13" t="s">
        <v>34</v>
      </c>
      <c r="FZ6" s="97" t="s">
        <v>34</v>
      </c>
      <c r="GA6" s="97"/>
      <c r="GB6" s="97"/>
      <c r="GC6" s="97" t="s">
        <v>34</v>
      </c>
      <c r="GD6" s="97" t="s">
        <v>34</v>
      </c>
      <c r="GE6" s="13" t="s">
        <v>34</v>
      </c>
      <c r="GF6" s="27" t="s">
        <v>34</v>
      </c>
      <c r="GG6" s="100"/>
      <c r="GH6" s="97"/>
      <c r="GI6" s="97" t="s">
        <v>33</v>
      </c>
      <c r="GJ6" s="97" t="s">
        <v>33</v>
      </c>
      <c r="GK6" s="97" t="s">
        <v>33</v>
      </c>
      <c r="GL6" s="415" t="s">
        <v>33</v>
      </c>
      <c r="GM6" s="98"/>
      <c r="GN6" s="97"/>
      <c r="GO6" s="97" t="s">
        <v>33</v>
      </c>
      <c r="GP6" s="97" t="s">
        <v>33</v>
      </c>
      <c r="GQ6" s="97" t="s">
        <v>33</v>
      </c>
      <c r="GR6" s="97" t="s">
        <v>33</v>
      </c>
      <c r="GS6" s="82"/>
      <c r="GT6" s="13"/>
      <c r="GU6" s="97" t="s">
        <v>32</v>
      </c>
      <c r="GV6" s="97" t="s">
        <v>32</v>
      </c>
      <c r="GW6" s="97" t="s">
        <v>32</v>
      </c>
      <c r="GX6" s="97" t="s">
        <v>32</v>
      </c>
      <c r="GY6" s="97"/>
      <c r="GZ6" s="13"/>
      <c r="HA6" s="56" t="s">
        <v>31</v>
      </c>
      <c r="HB6" s="56" t="s">
        <v>31</v>
      </c>
      <c r="HC6" s="56" t="s">
        <v>31</v>
      </c>
      <c r="HD6" s="56" t="s">
        <v>31</v>
      </c>
      <c r="HE6" s="97"/>
      <c r="HF6" s="97"/>
      <c r="HG6" s="13" t="s">
        <v>34</v>
      </c>
      <c r="HH6" s="13" t="s">
        <v>34</v>
      </c>
      <c r="HI6" s="97" t="s">
        <v>34</v>
      </c>
      <c r="HJ6" s="101" t="s">
        <v>34</v>
      </c>
      <c r="HK6" s="100"/>
      <c r="HL6" s="97"/>
      <c r="HM6" s="97" t="s">
        <v>34</v>
      </c>
      <c r="HN6" s="13" t="s">
        <v>34</v>
      </c>
      <c r="HO6" s="13" t="s">
        <v>34</v>
      </c>
      <c r="HP6" s="97" t="s">
        <v>34</v>
      </c>
      <c r="HQ6" s="97"/>
      <c r="HR6" s="97"/>
      <c r="HS6" s="97" t="s">
        <v>33</v>
      </c>
      <c r="HT6" s="97" t="s">
        <v>33</v>
      </c>
      <c r="HU6" s="13" t="s">
        <v>33</v>
      </c>
      <c r="HV6" s="13" t="s">
        <v>33</v>
      </c>
      <c r="HW6" s="97"/>
      <c r="HX6" s="97"/>
      <c r="HY6" s="97" t="s">
        <v>33</v>
      </c>
      <c r="HZ6" s="97" t="s">
        <v>33</v>
      </c>
      <c r="IA6" s="97" t="s">
        <v>33</v>
      </c>
      <c r="IB6" s="13" t="s">
        <v>33</v>
      </c>
      <c r="IC6" s="13"/>
      <c r="ID6" s="97"/>
      <c r="IE6" s="97" t="s">
        <v>32</v>
      </c>
      <c r="IF6" s="97" t="s">
        <v>32</v>
      </c>
      <c r="IG6" s="97" t="s">
        <v>32</v>
      </c>
      <c r="IH6" s="97" t="s">
        <v>32</v>
      </c>
      <c r="II6" s="13"/>
      <c r="IJ6" s="13"/>
      <c r="IK6" s="97" t="s">
        <v>32</v>
      </c>
      <c r="IL6" s="97" t="s">
        <v>32</v>
      </c>
      <c r="IM6" s="97" t="s">
        <v>32</v>
      </c>
      <c r="IN6" s="97" t="s">
        <v>32</v>
      </c>
      <c r="IO6" s="101"/>
      <c r="IP6" s="26"/>
      <c r="IQ6" s="13" t="s">
        <v>34</v>
      </c>
      <c r="IR6" s="97" t="s">
        <v>34</v>
      </c>
      <c r="IS6" s="97" t="s">
        <v>34</v>
      </c>
      <c r="IT6" s="97" t="s">
        <v>34</v>
      </c>
      <c r="IU6" s="97"/>
      <c r="IV6" s="97"/>
      <c r="IW6" s="13" t="s">
        <v>34</v>
      </c>
      <c r="IX6" s="13" t="s">
        <v>34</v>
      </c>
      <c r="IY6" s="97" t="s">
        <v>34</v>
      </c>
      <c r="IZ6" s="97" t="s">
        <v>34</v>
      </c>
      <c r="JA6" s="97"/>
      <c r="JB6" s="97"/>
      <c r="JC6" s="97" t="s">
        <v>33</v>
      </c>
      <c r="JD6" s="82" t="s">
        <v>33</v>
      </c>
      <c r="JE6" s="13" t="s">
        <v>33</v>
      </c>
      <c r="JF6" s="97" t="s">
        <v>33</v>
      </c>
      <c r="JG6" s="97"/>
      <c r="JH6" s="97"/>
      <c r="JI6" s="97" t="s">
        <v>33</v>
      </c>
      <c r="JJ6" s="97" t="s">
        <v>33</v>
      </c>
      <c r="JK6" s="13" t="s">
        <v>33</v>
      </c>
      <c r="JL6" s="13" t="s">
        <v>33</v>
      </c>
      <c r="JM6" s="97"/>
      <c r="JN6" s="97"/>
      <c r="JO6" s="97" t="s">
        <v>32</v>
      </c>
      <c r="JP6" s="97" t="s">
        <v>32</v>
      </c>
      <c r="JQ6" s="97" t="s">
        <v>32</v>
      </c>
      <c r="JR6" s="415" t="s">
        <v>32</v>
      </c>
      <c r="JS6" s="98"/>
      <c r="JT6" s="101"/>
      <c r="JU6" s="97" t="s">
        <v>32</v>
      </c>
      <c r="JV6" s="97" t="s">
        <v>32</v>
      </c>
      <c r="JW6" s="97" t="s">
        <v>32</v>
      </c>
      <c r="JX6" s="97" t="s">
        <v>32</v>
      </c>
      <c r="JY6" s="13"/>
      <c r="JZ6" s="13"/>
      <c r="KA6" s="97" t="s">
        <v>34</v>
      </c>
      <c r="KB6" s="97" t="s">
        <v>34</v>
      </c>
      <c r="KC6" s="97" t="s">
        <v>34</v>
      </c>
      <c r="KD6" s="97" t="s">
        <v>34</v>
      </c>
      <c r="KE6" s="97"/>
      <c r="KF6" s="13"/>
      <c r="KG6" s="13" t="s">
        <v>34</v>
      </c>
      <c r="KH6" s="97" t="s">
        <v>34</v>
      </c>
      <c r="KI6" s="97" t="s">
        <v>34</v>
      </c>
      <c r="KJ6" s="97" t="s">
        <v>34</v>
      </c>
      <c r="KK6" s="97"/>
      <c r="KL6" s="97"/>
      <c r="KM6" s="13" t="s">
        <v>33</v>
      </c>
      <c r="KN6" s="13" t="s">
        <v>33</v>
      </c>
      <c r="KO6" s="97" t="s">
        <v>33</v>
      </c>
      <c r="KP6" s="97" t="s">
        <v>33</v>
      </c>
      <c r="KQ6" s="97"/>
      <c r="KR6" s="97"/>
      <c r="KS6" s="97" t="s">
        <v>33</v>
      </c>
      <c r="KT6" s="13" t="s">
        <v>33</v>
      </c>
      <c r="KU6" s="13" t="s">
        <v>33</v>
      </c>
      <c r="KV6" s="97" t="s">
        <v>33</v>
      </c>
      <c r="KW6" s="97"/>
      <c r="KX6" s="97"/>
      <c r="KY6" s="205" t="s">
        <v>31</v>
      </c>
      <c r="KZ6" s="56" t="s">
        <v>31</v>
      </c>
      <c r="LA6" s="56" t="s">
        <v>31</v>
      </c>
      <c r="LB6" s="56" t="s">
        <v>31</v>
      </c>
      <c r="LC6" s="82"/>
      <c r="LD6" s="97"/>
      <c r="LE6" s="56" t="s">
        <v>31</v>
      </c>
      <c r="LF6" s="56" t="s">
        <v>31</v>
      </c>
      <c r="LG6" s="56" t="s">
        <v>31</v>
      </c>
      <c r="LH6" s="56" t="s">
        <v>31</v>
      </c>
      <c r="LI6" s="13"/>
      <c r="LJ6" s="97"/>
      <c r="LK6" s="97" t="s">
        <v>34</v>
      </c>
      <c r="LL6" s="97" t="s">
        <v>34</v>
      </c>
      <c r="LM6" s="97" t="s">
        <v>34</v>
      </c>
      <c r="LN6" s="97" t="s">
        <v>34</v>
      </c>
      <c r="LO6" s="13"/>
      <c r="LP6" s="13"/>
      <c r="LQ6" s="97" t="s">
        <v>34</v>
      </c>
      <c r="LR6" s="97" t="s">
        <v>34</v>
      </c>
      <c r="LS6" s="97" t="s">
        <v>34</v>
      </c>
      <c r="LT6" s="97" t="s">
        <v>34</v>
      </c>
      <c r="LU6" s="97"/>
      <c r="LV6" s="13"/>
      <c r="LW6" s="97" t="s">
        <v>33</v>
      </c>
      <c r="LX6" s="97" t="s">
        <v>33</v>
      </c>
      <c r="LY6" s="97" t="s">
        <v>33</v>
      </c>
      <c r="MA6" s="97"/>
      <c r="MB6" s="97" t="s">
        <v>33</v>
      </c>
      <c r="MC6" s="161" t="s">
        <v>33</v>
      </c>
      <c r="MD6" s="204" t="s">
        <v>33</v>
      </c>
      <c r="ME6" s="97" t="s">
        <v>33</v>
      </c>
      <c r="MF6" s="97" t="s">
        <v>33</v>
      </c>
      <c r="MH6" s="176"/>
      <c r="MI6" s="97"/>
      <c r="MJ6" s="13" t="s">
        <v>32</v>
      </c>
      <c r="MK6" s="13" t="s">
        <v>32</v>
      </c>
      <c r="ML6" s="56" t="s">
        <v>31</v>
      </c>
      <c r="MM6" s="56" t="s">
        <v>31</v>
      </c>
      <c r="MN6" s="165"/>
      <c r="MO6" s="165"/>
      <c r="MP6" s="165" t="s">
        <v>32</v>
      </c>
      <c r="MQ6" s="13" t="s">
        <v>32</v>
      </c>
      <c r="MR6" s="13" t="s">
        <v>32</v>
      </c>
      <c r="MS6" s="56" t="s">
        <v>31</v>
      </c>
      <c r="MT6" s="165"/>
      <c r="MU6" s="165"/>
      <c r="MV6" s="165" t="s">
        <v>34</v>
      </c>
      <c r="MW6" s="165" t="s">
        <v>34</v>
      </c>
      <c r="MX6" s="415" t="s">
        <v>34</v>
      </c>
      <c r="MY6" s="98" t="s">
        <v>34</v>
      </c>
      <c r="MZ6" s="165"/>
      <c r="NA6" s="165"/>
      <c r="NB6" s="165" t="s">
        <v>34</v>
      </c>
      <c r="NC6" s="165" t="s">
        <v>34</v>
      </c>
      <c r="ND6" s="58" t="s">
        <v>36</v>
      </c>
      <c r="NE6" s="415" t="s">
        <v>34</v>
      </c>
      <c r="NF6" s="98"/>
      <c r="NG6" s="197"/>
      <c r="NH6" s="82" t="s">
        <v>33</v>
      </c>
      <c r="NI6" s="165" t="s">
        <v>33</v>
      </c>
      <c r="NJ6" s="165" t="s">
        <v>33</v>
      </c>
      <c r="NK6" s="165" t="s">
        <v>33</v>
      </c>
      <c r="NL6" s="13"/>
      <c r="NM6" s="13"/>
      <c r="NN6" s="165" t="s">
        <v>33</v>
      </c>
      <c r="NO6" s="82" t="s">
        <v>33</v>
      </c>
      <c r="NP6" s="165" t="s">
        <v>33</v>
      </c>
      <c r="NQ6" s="165" t="s">
        <v>33</v>
      </c>
      <c r="NR6" s="165"/>
      <c r="NS6" s="13"/>
      <c r="NT6" s="81" t="s">
        <v>31</v>
      </c>
      <c r="NU6" s="81" t="s">
        <v>31</v>
      </c>
      <c r="NV6" s="81" t="s">
        <v>31</v>
      </c>
      <c r="NW6" s="81" t="s">
        <v>31</v>
      </c>
      <c r="NX6" s="165"/>
      <c r="NY6" s="165"/>
      <c r="NZ6" s="81" t="s">
        <v>31</v>
      </c>
      <c r="OA6" s="81" t="s">
        <v>31</v>
      </c>
      <c r="OB6" s="81" t="s">
        <v>31</v>
      </c>
      <c r="OC6" s="81" t="s">
        <v>31</v>
      </c>
      <c r="OD6" s="165"/>
      <c r="OE6" s="165"/>
      <c r="OF6" s="82" t="s">
        <v>34</v>
      </c>
      <c r="OG6" s="13" t="s">
        <v>34</v>
      </c>
      <c r="OH6" s="13" t="s">
        <v>34</v>
      </c>
      <c r="OI6" s="165" t="s">
        <v>34</v>
      </c>
      <c r="OJ6" s="165"/>
      <c r="OK6" s="165"/>
      <c r="OL6" s="195" t="s">
        <v>34</v>
      </c>
      <c r="OM6" s="42">
        <f t="shared" ref="OM6:OM17" si="7">COUNTBLANK(F6:OL6)</f>
        <v>140</v>
      </c>
      <c r="ON6" s="42">
        <f t="shared" ref="ON6:ON17" si="8">OM6-MAX($OM$5:$OM$18)</f>
        <v>-185</v>
      </c>
      <c r="OO6" s="9"/>
      <c r="OP6" s="42">
        <f t="shared" ref="OP6:OP17" si="9">COUNTBLANK(DX6:OL6)</f>
        <v>93</v>
      </c>
      <c r="OQ6" s="42">
        <f t="shared" ref="OQ6:OQ17" si="10">OP6-MAX($OP$5:$OP$18)</f>
        <v>-110</v>
      </c>
      <c r="OS6" s="42">
        <f t="shared" ref="OS6:OS17" si="11">COUNTBLANK(KY6:OL6)</f>
        <v>31</v>
      </c>
      <c r="OT6" s="42">
        <f t="shared" ref="OT6:OT17" si="12">OS6-MAX($OS$5:$OS$18)</f>
        <v>-2</v>
      </c>
    </row>
    <row r="7" spans="1:419" s="42" customFormat="1" x14ac:dyDescent="0.25">
      <c r="D7" s="11">
        <f>IF(E7&lt;&gt;"",COUNTA(E$5:E7),"")</f>
        <v>3</v>
      </c>
      <c r="E7" s="178" t="s">
        <v>37</v>
      </c>
      <c r="F7" s="114"/>
      <c r="G7" s="130"/>
      <c r="H7" s="130"/>
      <c r="I7" s="130"/>
      <c r="J7" s="130"/>
      <c r="K7" s="130"/>
      <c r="L7" s="415"/>
      <c r="M7" s="415"/>
      <c r="N7" s="130"/>
      <c r="O7" s="130"/>
      <c r="P7" s="130"/>
      <c r="Q7" s="130"/>
      <c r="R7" s="130"/>
      <c r="S7" s="415"/>
      <c r="T7" s="415"/>
      <c r="U7" s="130"/>
      <c r="V7" s="130"/>
      <c r="W7" s="130"/>
      <c r="X7" s="130"/>
      <c r="Y7" s="130"/>
      <c r="Z7" s="415"/>
      <c r="AA7" s="415"/>
      <c r="AB7" s="130"/>
      <c r="AC7" s="130"/>
      <c r="AD7" s="415"/>
      <c r="AE7" s="130"/>
      <c r="AF7" s="130"/>
      <c r="AG7" s="415"/>
      <c r="AH7" s="415"/>
      <c r="AI7" s="130"/>
      <c r="AJ7" s="171"/>
      <c r="AK7" s="126"/>
      <c r="AL7" s="130"/>
      <c r="AM7" s="130"/>
      <c r="AN7" s="109"/>
      <c r="AO7" s="13"/>
      <c r="AP7" s="130"/>
      <c r="AQ7" s="130"/>
      <c r="AR7" s="130"/>
      <c r="AS7" s="130"/>
      <c r="AT7" s="130"/>
      <c r="AU7" s="13"/>
      <c r="AV7" s="13"/>
      <c r="AW7" s="130"/>
      <c r="AX7" s="130"/>
      <c r="AY7" s="130"/>
      <c r="AZ7" s="130"/>
      <c r="BA7" s="130"/>
      <c r="BB7" s="13"/>
      <c r="BC7" s="13"/>
      <c r="BD7" s="130"/>
      <c r="BE7" s="130"/>
      <c r="BF7" s="130"/>
      <c r="BG7" s="130"/>
      <c r="BH7" s="130"/>
      <c r="BI7" s="13"/>
      <c r="BJ7" s="13"/>
      <c r="BK7" s="130"/>
      <c r="BL7" s="130"/>
      <c r="BM7" s="130"/>
      <c r="BN7" s="130"/>
      <c r="BO7" s="171"/>
      <c r="BP7" s="26"/>
      <c r="BQ7" s="13"/>
      <c r="BR7" s="21"/>
      <c r="BS7" s="21"/>
      <c r="BT7" s="21"/>
      <c r="BU7" s="21"/>
      <c r="BV7" s="21"/>
      <c r="BW7" s="13"/>
      <c r="BX7" s="13"/>
      <c r="BY7" s="21"/>
      <c r="BZ7" s="21"/>
      <c r="CA7" s="21"/>
      <c r="CB7" s="21"/>
      <c r="CC7" s="21"/>
      <c r="CD7" s="13"/>
      <c r="CE7" s="13"/>
      <c r="CF7" s="95"/>
      <c r="CG7" s="95"/>
      <c r="CH7" s="95"/>
      <c r="CI7" s="95"/>
      <c r="CJ7" s="95"/>
      <c r="CK7" s="13"/>
      <c r="CL7" s="13"/>
      <c r="CM7" s="95"/>
      <c r="CN7" s="21"/>
      <c r="CO7" s="95"/>
      <c r="CP7" s="95"/>
      <c r="CQ7" s="95"/>
      <c r="CR7" s="27"/>
      <c r="CS7" s="26"/>
      <c r="CT7" s="21"/>
      <c r="CU7" s="21"/>
      <c r="CV7" s="21"/>
      <c r="CW7" s="21"/>
      <c r="CX7" s="21"/>
      <c r="CY7" s="13"/>
      <c r="CZ7" s="13"/>
      <c r="DA7" s="21"/>
      <c r="DB7" s="21"/>
      <c r="DC7" s="21"/>
      <c r="DD7" s="21"/>
      <c r="DE7" s="21"/>
      <c r="DF7" s="13"/>
      <c r="DG7" s="13"/>
      <c r="DH7" s="21"/>
      <c r="DI7" s="21"/>
      <c r="DJ7" s="21"/>
      <c r="DK7" s="21"/>
      <c r="DL7" s="21"/>
      <c r="DM7" s="13"/>
      <c r="DN7" s="13"/>
      <c r="DO7" s="21"/>
      <c r="DP7" s="21"/>
      <c r="DQ7" s="21"/>
      <c r="DR7" s="21"/>
      <c r="DS7" s="21"/>
      <c r="DT7" s="13"/>
      <c r="DU7" s="13"/>
      <c r="DV7" s="21"/>
      <c r="DW7" s="21"/>
      <c r="DX7" s="21"/>
      <c r="DY7" s="21"/>
      <c r="DZ7" s="21"/>
      <c r="EA7" s="13"/>
      <c r="EB7" s="13"/>
      <c r="EC7" s="164"/>
      <c r="ED7" s="21"/>
      <c r="EE7" s="21"/>
      <c r="EF7" s="21"/>
      <c r="EG7" s="82"/>
      <c r="EH7" s="13"/>
      <c r="EI7" s="82"/>
      <c r="EJ7" s="21"/>
      <c r="EK7" s="21"/>
      <c r="EL7" s="21"/>
      <c r="EM7" s="21"/>
      <c r="EN7" s="164"/>
      <c r="EO7" s="13"/>
      <c r="EP7" s="13"/>
      <c r="EQ7" s="21"/>
      <c r="ER7" s="21"/>
      <c r="ES7" s="21"/>
      <c r="ET7" s="164"/>
      <c r="EU7" s="164"/>
      <c r="EV7" s="82"/>
      <c r="EW7" s="13"/>
      <c r="EX7" s="21"/>
      <c r="EY7" s="21"/>
      <c r="EZ7" s="164"/>
      <c r="FA7" s="164"/>
      <c r="FB7" s="126"/>
      <c r="FC7" s="13"/>
      <c r="FD7" s="13"/>
      <c r="FE7" s="21"/>
      <c r="FF7" s="165"/>
      <c r="FG7" s="165"/>
      <c r="FH7" s="21"/>
      <c r="FI7" s="21"/>
      <c r="FJ7" s="13"/>
      <c r="FK7" s="13"/>
      <c r="FL7" s="164"/>
      <c r="FM7" s="164"/>
      <c r="FN7" s="21"/>
      <c r="FO7" s="21"/>
      <c r="FP7" s="21"/>
      <c r="FQ7" s="13"/>
      <c r="FR7" s="13"/>
      <c r="FS7" s="164"/>
      <c r="FT7" s="21"/>
      <c r="FU7" s="21"/>
      <c r="FV7" s="21"/>
      <c r="FW7" s="21"/>
      <c r="FX7" s="13"/>
      <c r="FY7" s="13"/>
      <c r="FZ7" s="21"/>
      <c r="GA7" s="21"/>
      <c r="GB7" s="21"/>
      <c r="GC7" s="21"/>
      <c r="GD7" s="164"/>
      <c r="GE7" s="13"/>
      <c r="GF7" s="27"/>
      <c r="GG7" s="21"/>
      <c r="GH7" s="21"/>
      <c r="GI7" s="21"/>
      <c r="GJ7" s="164"/>
      <c r="GK7" s="164"/>
      <c r="GL7" s="415"/>
      <c r="GM7" s="98"/>
      <c r="GN7" s="21"/>
      <c r="GO7" s="21"/>
      <c r="GP7" s="158"/>
      <c r="GQ7" s="158"/>
      <c r="GR7" s="21"/>
      <c r="GS7" s="82"/>
      <c r="GT7" s="13"/>
      <c r="GU7" s="97" t="s">
        <v>32</v>
      </c>
      <c r="GV7" s="97" t="s">
        <v>32</v>
      </c>
      <c r="GW7" s="97" t="s">
        <v>32</v>
      </c>
      <c r="GX7" s="97" t="s">
        <v>32</v>
      </c>
      <c r="GY7" s="97" t="s">
        <v>32</v>
      </c>
      <c r="GZ7" s="13"/>
      <c r="HA7" s="13"/>
      <c r="HB7" s="97" t="s">
        <v>32</v>
      </c>
      <c r="HC7" s="97" t="s">
        <v>32</v>
      </c>
      <c r="HD7" s="97" t="s">
        <v>32</v>
      </c>
      <c r="HE7" s="97" t="s">
        <v>32</v>
      </c>
      <c r="HF7" s="97" t="s">
        <v>32</v>
      </c>
      <c r="HG7" s="13"/>
      <c r="HH7" s="13"/>
      <c r="HI7" s="97" t="s">
        <v>32</v>
      </c>
      <c r="HJ7" s="97" t="s">
        <v>32</v>
      </c>
      <c r="HK7" s="100" t="s">
        <v>32</v>
      </c>
      <c r="HL7" s="97" t="s">
        <v>32</v>
      </c>
      <c r="HM7" s="97" t="s">
        <v>32</v>
      </c>
      <c r="HN7" s="13"/>
      <c r="HO7" s="13"/>
      <c r="HP7" s="97" t="s">
        <v>32</v>
      </c>
      <c r="HQ7" s="97" t="s">
        <v>32</v>
      </c>
      <c r="HR7" s="97" t="s">
        <v>32</v>
      </c>
      <c r="HS7" s="97" t="s">
        <v>32</v>
      </c>
      <c r="HT7" s="97" t="s">
        <v>32</v>
      </c>
      <c r="HU7" s="13"/>
      <c r="HV7" s="13"/>
      <c r="HW7" s="13" t="s">
        <v>33</v>
      </c>
      <c r="HX7" s="13" t="s">
        <v>33</v>
      </c>
      <c r="HY7" s="97" t="s">
        <v>33</v>
      </c>
      <c r="HZ7" s="97" t="s">
        <v>33</v>
      </c>
      <c r="IA7" s="21"/>
      <c r="IB7" s="13"/>
      <c r="IC7" s="13"/>
      <c r="ID7" s="13" t="s">
        <v>33</v>
      </c>
      <c r="IE7" s="97" t="s">
        <v>33</v>
      </c>
      <c r="IF7" s="97" t="s">
        <v>33</v>
      </c>
      <c r="IG7" s="97" t="s">
        <v>33</v>
      </c>
      <c r="IH7" s="21"/>
      <c r="II7" s="13"/>
      <c r="IJ7" s="13" t="s">
        <v>32</v>
      </c>
      <c r="IK7" s="13" t="s">
        <v>32</v>
      </c>
      <c r="IL7" s="13" t="s">
        <v>32</v>
      </c>
      <c r="IM7" s="13" t="s">
        <v>32</v>
      </c>
      <c r="IN7" s="13" t="s">
        <v>32</v>
      </c>
      <c r="IO7" s="97"/>
      <c r="IP7" s="26"/>
      <c r="IQ7" s="13"/>
      <c r="IR7" s="97" t="s">
        <v>34</v>
      </c>
      <c r="IS7" s="97" t="s">
        <v>34</v>
      </c>
      <c r="IT7" s="97" t="s">
        <v>34</v>
      </c>
      <c r="IU7" s="97" t="s">
        <v>34</v>
      </c>
      <c r="IV7" s="97"/>
      <c r="IW7" s="13"/>
      <c r="IX7" s="13" t="s">
        <v>34</v>
      </c>
      <c r="IY7" s="97" t="s">
        <v>34</v>
      </c>
      <c r="IZ7" s="97" t="s">
        <v>34</v>
      </c>
      <c r="JA7" s="97" t="s">
        <v>34</v>
      </c>
      <c r="JB7" s="97"/>
      <c r="JC7" s="97"/>
      <c r="JD7" s="82" t="s">
        <v>33</v>
      </c>
      <c r="JE7" s="13" t="s">
        <v>33</v>
      </c>
      <c r="JF7" s="97" t="s">
        <v>33</v>
      </c>
      <c r="JG7" s="97" t="s">
        <v>33</v>
      </c>
      <c r="JH7" s="97"/>
      <c r="JI7" s="97"/>
      <c r="JJ7" s="97" t="s">
        <v>33</v>
      </c>
      <c r="JK7" s="13" t="s">
        <v>33</v>
      </c>
      <c r="JL7" s="13" t="s">
        <v>33</v>
      </c>
      <c r="JM7" s="97" t="s">
        <v>33</v>
      </c>
      <c r="JN7" s="97"/>
      <c r="JO7" s="97"/>
      <c r="JP7" s="97" t="s">
        <v>32</v>
      </c>
      <c r="JQ7" s="97" t="s">
        <v>32</v>
      </c>
      <c r="JR7" s="415"/>
      <c r="JS7" s="98" t="s">
        <v>32</v>
      </c>
      <c r="JT7" s="170" t="s">
        <v>32</v>
      </c>
      <c r="JU7" s="97"/>
      <c r="JV7" s="97" t="s">
        <v>32</v>
      </c>
      <c r="JW7" s="97" t="s">
        <v>32</v>
      </c>
      <c r="JX7" s="97" t="s">
        <v>32</v>
      </c>
      <c r="JY7" s="13" t="s">
        <v>32</v>
      </c>
      <c r="JZ7" s="13"/>
      <c r="KA7" s="97"/>
      <c r="KB7" s="97" t="s">
        <v>34</v>
      </c>
      <c r="KC7" s="97" t="s">
        <v>34</v>
      </c>
      <c r="KD7" s="97" t="s">
        <v>34</v>
      </c>
      <c r="KE7" s="97" t="s">
        <v>34</v>
      </c>
      <c r="KF7" s="13"/>
      <c r="KG7" s="13"/>
      <c r="KH7" s="97" t="s">
        <v>34</v>
      </c>
      <c r="KI7" s="97" t="s">
        <v>34</v>
      </c>
      <c r="KJ7" s="97" t="s">
        <v>34</v>
      </c>
      <c r="KK7" s="97" t="s">
        <v>34</v>
      </c>
      <c r="KL7" s="97"/>
      <c r="KM7" s="13"/>
      <c r="KN7" s="13" t="s">
        <v>33</v>
      </c>
      <c r="KO7" s="97" t="s">
        <v>33</v>
      </c>
      <c r="KP7" s="97" t="s">
        <v>33</v>
      </c>
      <c r="KQ7" s="97" t="s">
        <v>33</v>
      </c>
      <c r="KR7" s="97"/>
      <c r="KS7" s="97"/>
      <c r="KT7" s="13" t="s">
        <v>33</v>
      </c>
      <c r="KU7" s="13" t="s">
        <v>33</v>
      </c>
      <c r="KV7" s="97" t="s">
        <v>33</v>
      </c>
      <c r="KW7" s="97" t="s">
        <v>33</v>
      </c>
      <c r="KX7" s="97"/>
      <c r="KY7" s="204"/>
      <c r="KZ7" s="97" t="s">
        <v>32</v>
      </c>
      <c r="LA7" s="13" t="s">
        <v>32</v>
      </c>
      <c r="LB7" s="13" t="s">
        <v>32</v>
      </c>
      <c r="LC7" s="82" t="s">
        <v>32</v>
      </c>
      <c r="LD7" s="97"/>
      <c r="LE7" s="97"/>
      <c r="LF7" s="97" t="s">
        <v>32</v>
      </c>
      <c r="LG7" s="97" t="s">
        <v>32</v>
      </c>
      <c r="LH7" s="13" t="s">
        <v>32</v>
      </c>
      <c r="LI7" s="13" t="s">
        <v>32</v>
      </c>
      <c r="LJ7" s="97"/>
      <c r="LK7" s="97"/>
      <c r="LL7" s="97" t="s">
        <v>34</v>
      </c>
      <c r="LM7" s="97" t="s">
        <v>34</v>
      </c>
      <c r="LN7" s="97" t="s">
        <v>34</v>
      </c>
      <c r="LO7" s="13" t="s">
        <v>34</v>
      </c>
      <c r="LP7" s="13"/>
      <c r="LQ7" s="97"/>
      <c r="LR7" s="97" t="s">
        <v>34</v>
      </c>
      <c r="LS7" s="97" t="s">
        <v>34</v>
      </c>
      <c r="LT7" s="97" t="s">
        <v>34</v>
      </c>
      <c r="LU7" s="97" t="s">
        <v>34</v>
      </c>
      <c r="LV7" s="13"/>
      <c r="LW7" s="13"/>
      <c r="LX7" s="97" t="s">
        <v>33</v>
      </c>
      <c r="LY7" s="97" t="s">
        <v>33</v>
      </c>
      <c r="LZ7" s="97" t="s">
        <v>33</v>
      </c>
      <c r="MA7" s="97" t="s">
        <v>33</v>
      </c>
      <c r="MB7" s="97"/>
      <c r="MC7" s="13"/>
      <c r="MD7" s="204" t="s">
        <v>33</v>
      </c>
      <c r="ME7" s="97" t="s">
        <v>33</v>
      </c>
      <c r="MF7" s="176" t="s">
        <v>33</v>
      </c>
      <c r="MG7" s="176" t="s">
        <v>33</v>
      </c>
      <c r="MH7" s="176"/>
      <c r="MI7" s="97"/>
      <c r="MJ7" s="177"/>
      <c r="MK7" s="177" t="s">
        <v>32</v>
      </c>
      <c r="ML7" s="21" t="s">
        <v>32</v>
      </c>
      <c r="MM7" s="21" t="s">
        <v>32</v>
      </c>
      <c r="MN7" s="165" t="s">
        <v>32</v>
      </c>
      <c r="MO7" s="165"/>
      <c r="MP7" s="165"/>
      <c r="MQ7" s="179" t="s">
        <v>31</v>
      </c>
      <c r="MR7" s="177" t="s">
        <v>32</v>
      </c>
      <c r="MS7" s="21" t="s">
        <v>32</v>
      </c>
      <c r="MT7" s="21" t="s">
        <v>32</v>
      </c>
      <c r="MU7" s="165"/>
      <c r="MV7" s="165"/>
      <c r="MW7" s="21"/>
      <c r="MX7" s="177" t="s">
        <v>34</v>
      </c>
      <c r="MY7" s="177" t="s">
        <v>34</v>
      </c>
      <c r="MZ7" s="130" t="s">
        <v>34</v>
      </c>
      <c r="NA7" s="130" t="s">
        <v>34</v>
      </c>
      <c r="NB7" s="165"/>
      <c r="NC7" s="165"/>
      <c r="ND7" s="165" t="s">
        <v>34</v>
      </c>
      <c r="NE7" s="177" t="s">
        <v>34</v>
      </c>
      <c r="NF7" s="177" t="s">
        <v>34</v>
      </c>
      <c r="NG7" s="228" t="s">
        <v>34</v>
      </c>
      <c r="NH7" s="234"/>
      <c r="NI7" s="165"/>
      <c r="NJ7" s="165" t="s">
        <v>33</v>
      </c>
      <c r="NK7" s="130" t="s">
        <v>33</v>
      </c>
      <c r="NL7" s="98" t="s">
        <v>33</v>
      </c>
      <c r="NM7" s="13"/>
      <c r="NN7" s="21"/>
      <c r="NO7" s="165" t="s">
        <v>33</v>
      </c>
      <c r="NP7" s="165" t="s">
        <v>33</v>
      </c>
      <c r="NQ7" s="21" t="s">
        <v>33</v>
      </c>
      <c r="NR7" s="13" t="s">
        <v>33</v>
      </c>
      <c r="NS7" s="177"/>
      <c r="NT7" s="177"/>
      <c r="NU7" s="165" t="s">
        <v>32</v>
      </c>
      <c r="NV7" s="165" t="s">
        <v>32</v>
      </c>
      <c r="NW7" s="165" t="s">
        <v>32</v>
      </c>
      <c r="NX7" s="81" t="s">
        <v>31</v>
      </c>
      <c r="NY7" s="165"/>
      <c r="NZ7" s="165" t="s">
        <v>32</v>
      </c>
      <c r="OA7" s="165" t="s">
        <v>32</v>
      </c>
      <c r="OB7" s="165" t="s">
        <v>32</v>
      </c>
      <c r="OC7" s="165" t="s">
        <v>32</v>
      </c>
      <c r="OD7" s="165"/>
      <c r="OE7" s="165"/>
      <c r="OF7" s="177" t="s">
        <v>34</v>
      </c>
      <c r="OG7" s="165" t="s">
        <v>34</v>
      </c>
      <c r="OH7" s="165" t="s">
        <v>34</v>
      </c>
      <c r="OI7" s="165" t="s">
        <v>34</v>
      </c>
      <c r="OL7" s="195"/>
      <c r="OM7" s="42">
        <f t="shared" si="7"/>
        <v>265</v>
      </c>
      <c r="ON7" s="42">
        <f t="shared" si="8"/>
        <v>-60</v>
      </c>
      <c r="OO7" s="9"/>
      <c r="OP7" s="42">
        <f t="shared" si="9"/>
        <v>143</v>
      </c>
      <c r="OQ7" s="42">
        <f t="shared" si="10"/>
        <v>-60</v>
      </c>
      <c r="OS7" s="42">
        <f t="shared" si="11"/>
        <v>33</v>
      </c>
      <c r="OT7" s="42">
        <f t="shared" si="12"/>
        <v>0</v>
      </c>
    </row>
    <row r="8" spans="1:419" s="42" customFormat="1" x14ac:dyDescent="0.25">
      <c r="D8" s="11">
        <f>IF(E8&lt;&gt;"",COUNTA(E$5:E8),"")</f>
        <v>4</v>
      </c>
      <c r="E8" s="178" t="s">
        <v>38</v>
      </c>
      <c r="F8" s="114" t="s">
        <v>33</v>
      </c>
      <c r="G8" s="130"/>
      <c r="H8" s="130"/>
      <c r="I8" s="130" t="s">
        <v>33</v>
      </c>
      <c r="J8" s="130" t="s">
        <v>33</v>
      </c>
      <c r="K8" s="130" t="s">
        <v>33</v>
      </c>
      <c r="L8" s="415" t="s">
        <v>33</v>
      </c>
      <c r="M8" s="415"/>
      <c r="N8" s="130"/>
      <c r="O8" s="130"/>
      <c r="P8" s="130" t="s">
        <v>33</v>
      </c>
      <c r="Q8" s="130" t="s">
        <v>33</v>
      </c>
      <c r="R8" s="130" t="s">
        <v>33</v>
      </c>
      <c r="S8" s="415" t="s">
        <v>33</v>
      </c>
      <c r="T8" s="415"/>
      <c r="U8" s="130" t="s">
        <v>34</v>
      </c>
      <c r="V8" s="130" t="s">
        <v>34</v>
      </c>
      <c r="W8" s="130" t="s">
        <v>34</v>
      </c>
      <c r="X8" s="130" t="s">
        <v>34</v>
      </c>
      <c r="Y8" s="130"/>
      <c r="Z8" s="415"/>
      <c r="AA8" s="415" t="s">
        <v>34</v>
      </c>
      <c r="AB8" s="130" t="s">
        <v>34</v>
      </c>
      <c r="AC8" s="130" t="s">
        <v>34</v>
      </c>
      <c r="AD8" s="415" t="s">
        <v>34</v>
      </c>
      <c r="AE8" s="130"/>
      <c r="AF8" s="130"/>
      <c r="AG8" s="523"/>
      <c r="AH8" s="523"/>
      <c r="AI8" s="21" t="s">
        <v>33</v>
      </c>
      <c r="AJ8" s="51" t="s">
        <v>33</v>
      </c>
      <c r="AK8" s="126"/>
      <c r="AL8" s="21" t="s">
        <v>33</v>
      </c>
      <c r="AM8" s="21" t="s">
        <v>33</v>
      </c>
      <c r="AN8" s="109"/>
      <c r="AO8" s="13" t="s">
        <v>33</v>
      </c>
      <c r="AP8" s="21" t="s">
        <v>33</v>
      </c>
      <c r="AQ8" s="21" t="s">
        <v>33</v>
      </c>
      <c r="AR8" s="21" t="s">
        <v>33</v>
      </c>
      <c r="AS8" s="130"/>
      <c r="AT8" s="21"/>
      <c r="AU8" s="13" t="s">
        <v>32</v>
      </c>
      <c r="AV8" s="13" t="s">
        <v>32</v>
      </c>
      <c r="AW8" s="21" t="s">
        <v>32</v>
      </c>
      <c r="AX8" s="21"/>
      <c r="AY8" s="21"/>
      <c r="AZ8" s="21" t="s">
        <v>32</v>
      </c>
      <c r="BA8" s="21" t="s">
        <v>32</v>
      </c>
      <c r="BB8" s="13" t="s">
        <v>32</v>
      </c>
      <c r="BC8" s="13" t="s">
        <v>32</v>
      </c>
      <c r="BD8" s="21" t="s">
        <v>32</v>
      </c>
      <c r="BE8" s="21"/>
      <c r="BF8" s="21"/>
      <c r="BG8" s="21" t="s">
        <v>34</v>
      </c>
      <c r="BH8" s="21" t="s">
        <v>34</v>
      </c>
      <c r="BI8" s="13" t="s">
        <v>34</v>
      </c>
      <c r="BJ8" s="13" t="s">
        <v>34</v>
      </c>
      <c r="BK8" s="21"/>
      <c r="BL8" s="21"/>
      <c r="BM8" s="21" t="s">
        <v>34</v>
      </c>
      <c r="BN8" s="21" t="s">
        <v>34</v>
      </c>
      <c r="BO8" s="51" t="s">
        <v>34</v>
      </c>
      <c r="BP8" s="26" t="s">
        <v>34</v>
      </c>
      <c r="BQ8" s="13"/>
      <c r="BR8" s="21"/>
      <c r="BS8" s="21" t="s">
        <v>33</v>
      </c>
      <c r="BT8" s="21" t="s">
        <v>33</v>
      </c>
      <c r="BU8" s="21" t="s">
        <v>33</v>
      </c>
      <c r="BV8" s="130" t="s">
        <v>33</v>
      </c>
      <c r="BW8" s="13"/>
      <c r="BX8" s="13"/>
      <c r="BY8" s="21" t="s">
        <v>33</v>
      </c>
      <c r="BZ8" s="21" t="s">
        <v>33</v>
      </c>
      <c r="CA8" s="21" t="s">
        <v>33</v>
      </c>
      <c r="CB8" s="21"/>
      <c r="CC8" s="21"/>
      <c r="CD8" s="13" t="s">
        <v>34</v>
      </c>
      <c r="CE8" s="13" t="s">
        <v>34</v>
      </c>
      <c r="CF8" s="21" t="s">
        <v>34</v>
      </c>
      <c r="CG8" s="21" t="s">
        <v>34</v>
      </c>
      <c r="CH8" s="21"/>
      <c r="CI8" s="21"/>
      <c r="CJ8" s="21" t="s">
        <v>34</v>
      </c>
      <c r="CK8" s="13" t="s">
        <v>34</v>
      </c>
      <c r="CL8" s="13" t="s">
        <v>34</v>
      </c>
      <c r="CM8" s="21" t="s">
        <v>34</v>
      </c>
      <c r="CN8" s="21"/>
      <c r="CO8" s="21"/>
      <c r="CP8" s="21" t="s">
        <v>34</v>
      </c>
      <c r="CQ8" s="21" t="s">
        <v>34</v>
      </c>
      <c r="CR8" s="27" t="s">
        <v>34</v>
      </c>
      <c r="CS8" s="140"/>
      <c r="CT8" s="130"/>
      <c r="CU8" s="134" t="s">
        <v>34</v>
      </c>
      <c r="CV8" s="134" t="s">
        <v>34</v>
      </c>
      <c r="CW8" s="130"/>
      <c r="CX8" s="130"/>
      <c r="CY8" s="132"/>
      <c r="CZ8" s="132"/>
      <c r="DA8" s="129" t="s">
        <v>33</v>
      </c>
      <c r="DB8" s="129" t="s">
        <v>33</v>
      </c>
      <c r="DC8" s="129" t="s">
        <v>33</v>
      </c>
      <c r="DD8" s="129" t="s">
        <v>33</v>
      </c>
      <c r="DE8" s="130"/>
      <c r="DF8" s="132"/>
      <c r="DG8" s="129" t="s">
        <v>33</v>
      </c>
      <c r="DH8" s="129" t="s">
        <v>33</v>
      </c>
      <c r="DI8" s="129" t="s">
        <v>33</v>
      </c>
      <c r="DJ8" s="129" t="s">
        <v>33</v>
      </c>
      <c r="DK8" s="524"/>
      <c r="DL8" s="524"/>
      <c r="DM8" s="132"/>
      <c r="DN8" s="134" t="s">
        <v>34</v>
      </c>
      <c r="DO8" s="21" t="s">
        <v>34</v>
      </c>
      <c r="DP8" s="21" t="s">
        <v>34</v>
      </c>
      <c r="DQ8" s="21"/>
      <c r="DR8" s="21"/>
      <c r="DS8" s="21" t="s">
        <v>34</v>
      </c>
      <c r="DT8" s="21" t="s">
        <v>34</v>
      </c>
      <c r="DU8" s="21" t="s">
        <v>34</v>
      </c>
      <c r="DV8" s="21" t="s">
        <v>34</v>
      </c>
      <c r="DW8" s="467"/>
      <c r="DX8" s="100"/>
      <c r="DY8" s="97" t="s">
        <v>32</v>
      </c>
      <c r="DZ8" s="97" t="s">
        <v>32</v>
      </c>
      <c r="EA8" s="13"/>
      <c r="EB8" s="13"/>
      <c r="EC8" s="97" t="s">
        <v>34</v>
      </c>
      <c r="ED8" s="97" t="s">
        <v>34</v>
      </c>
      <c r="EE8" s="97" t="s">
        <v>34</v>
      </c>
      <c r="EF8" s="97" t="s">
        <v>34</v>
      </c>
      <c r="EG8" s="82"/>
      <c r="EH8" s="13"/>
      <c r="EI8" s="82" t="s">
        <v>34</v>
      </c>
      <c r="EJ8" s="97" t="s">
        <v>34</v>
      </c>
      <c r="EK8" s="97" t="s">
        <v>34</v>
      </c>
      <c r="EL8" s="97" t="s">
        <v>34</v>
      </c>
      <c r="EM8" s="97"/>
      <c r="EN8" s="97"/>
      <c r="EO8" s="13" t="s">
        <v>33</v>
      </c>
      <c r="EP8" s="13" t="s">
        <v>33</v>
      </c>
      <c r="EQ8" s="97" t="s">
        <v>33</v>
      </c>
      <c r="ER8" s="97" t="s">
        <v>33</v>
      </c>
      <c r="ES8" s="97"/>
      <c r="ET8" s="97"/>
      <c r="EU8" s="97" t="s">
        <v>33</v>
      </c>
      <c r="EV8" s="82" t="s">
        <v>33</v>
      </c>
      <c r="EW8" s="13" t="s">
        <v>33</v>
      </c>
      <c r="EX8" s="97" t="s">
        <v>33</v>
      </c>
      <c r="EY8" s="97"/>
      <c r="EZ8" s="97"/>
      <c r="FA8" s="101" t="s">
        <v>32</v>
      </c>
      <c r="FB8" s="126" t="s">
        <v>32</v>
      </c>
      <c r="FC8" s="13" t="s">
        <v>32</v>
      </c>
      <c r="FD8" s="13" t="s">
        <v>32</v>
      </c>
      <c r="FE8" s="97"/>
      <c r="FF8" s="97"/>
      <c r="FG8" s="97" t="s">
        <v>32</v>
      </c>
      <c r="FH8" s="97" t="s">
        <v>32</v>
      </c>
      <c r="FI8" s="97" t="s">
        <v>32</v>
      </c>
      <c r="FJ8" s="13" t="s">
        <v>32</v>
      </c>
      <c r="FK8" s="13"/>
      <c r="FL8" s="97"/>
      <c r="FM8" s="97" t="s">
        <v>34</v>
      </c>
      <c r="FN8" s="97" t="s">
        <v>34</v>
      </c>
      <c r="FO8" s="97" t="s">
        <v>34</v>
      </c>
      <c r="FP8" s="97" t="s">
        <v>34</v>
      </c>
      <c r="FQ8" s="13"/>
      <c r="FR8" s="13"/>
      <c r="FS8" s="97" t="s">
        <v>34</v>
      </c>
      <c r="FT8" s="97" t="s">
        <v>34</v>
      </c>
      <c r="FU8" s="97" t="s">
        <v>34</v>
      </c>
      <c r="FV8" s="97" t="s">
        <v>34</v>
      </c>
      <c r="FW8" s="97"/>
      <c r="FX8" s="13"/>
      <c r="FY8" s="13" t="s">
        <v>33</v>
      </c>
      <c r="FZ8" s="97" t="s">
        <v>33</v>
      </c>
      <c r="GA8" s="97" t="s">
        <v>33</v>
      </c>
      <c r="GB8" s="97" t="s">
        <v>33</v>
      </c>
      <c r="GC8" s="97"/>
      <c r="GD8" s="97"/>
      <c r="GE8" s="56" t="s">
        <v>31</v>
      </c>
      <c r="GF8" s="56" t="s">
        <v>31</v>
      </c>
      <c r="GG8" s="100" t="s">
        <v>33</v>
      </c>
      <c r="GH8" s="97" t="s">
        <v>33</v>
      </c>
      <c r="GI8" s="97"/>
      <c r="GJ8" s="97"/>
      <c r="GK8" s="97" t="s">
        <v>32</v>
      </c>
      <c r="GL8" s="415" t="s">
        <v>32</v>
      </c>
      <c r="GM8" s="98" t="s">
        <v>32</v>
      </c>
      <c r="GN8" s="97" t="s">
        <v>32</v>
      </c>
      <c r="GO8" s="97"/>
      <c r="GP8" s="158"/>
      <c r="GQ8" s="158" t="s">
        <v>32</v>
      </c>
      <c r="GR8" s="97" t="s">
        <v>32</v>
      </c>
      <c r="GS8" s="82" t="s">
        <v>32</v>
      </c>
      <c r="GT8" s="13" t="s">
        <v>32</v>
      </c>
      <c r="GU8" s="97"/>
      <c r="GV8" s="97"/>
      <c r="GW8" s="97" t="s">
        <v>34</v>
      </c>
      <c r="GX8" s="97" t="s">
        <v>34</v>
      </c>
      <c r="GY8" s="56" t="s">
        <v>31</v>
      </c>
      <c r="GZ8" s="56" t="s">
        <v>31</v>
      </c>
      <c r="HA8" s="13"/>
      <c r="HB8" s="97"/>
      <c r="HC8" s="97" t="s">
        <v>34</v>
      </c>
      <c r="HD8" s="97" t="s">
        <v>34</v>
      </c>
      <c r="HE8" s="97" t="s">
        <v>34</v>
      </c>
      <c r="HF8" s="97" t="s">
        <v>34</v>
      </c>
      <c r="HG8" s="13"/>
      <c r="HH8" s="13"/>
      <c r="HI8" s="97" t="s">
        <v>33</v>
      </c>
      <c r="HJ8" s="101" t="s">
        <v>33</v>
      </c>
      <c r="HK8" s="100" t="s">
        <v>33</v>
      </c>
      <c r="HL8" s="97" t="s">
        <v>33</v>
      </c>
      <c r="HM8" s="97"/>
      <c r="HN8" s="13"/>
      <c r="HO8" s="13" t="s">
        <v>33</v>
      </c>
      <c r="HP8" s="97" t="s">
        <v>33</v>
      </c>
      <c r="HQ8" s="97" t="s">
        <v>33</v>
      </c>
      <c r="HR8" s="97" t="s">
        <v>33</v>
      </c>
      <c r="HS8" s="97"/>
      <c r="HT8" s="97"/>
      <c r="HU8" s="13" t="s">
        <v>32</v>
      </c>
      <c r="HV8" s="13" t="s">
        <v>32</v>
      </c>
      <c r="HW8" s="97" t="s">
        <v>32</v>
      </c>
      <c r="HX8" s="97" t="s">
        <v>32</v>
      </c>
      <c r="HY8" s="97"/>
      <c r="HZ8" s="97"/>
      <c r="IA8" s="97" t="s">
        <v>32</v>
      </c>
      <c r="IB8" s="13" t="s">
        <v>32</v>
      </c>
      <c r="IC8" s="13" t="s">
        <v>32</v>
      </c>
      <c r="ID8" s="97" t="s">
        <v>32</v>
      </c>
      <c r="IE8" s="97"/>
      <c r="IF8" s="97"/>
      <c r="IG8" s="97" t="s">
        <v>34</v>
      </c>
      <c r="IH8" s="97" t="s">
        <v>34</v>
      </c>
      <c r="II8" s="13" t="s">
        <v>34</v>
      </c>
      <c r="IJ8" s="13" t="s">
        <v>34</v>
      </c>
      <c r="IK8" s="97"/>
      <c r="IL8" s="97"/>
      <c r="IM8" s="97" t="s">
        <v>34</v>
      </c>
      <c r="IN8" s="97" t="s">
        <v>34</v>
      </c>
      <c r="IO8" s="101" t="s">
        <v>34</v>
      </c>
      <c r="IP8" s="26" t="s">
        <v>34</v>
      </c>
      <c r="IQ8" s="13"/>
      <c r="IR8" s="97"/>
      <c r="IS8" s="97" t="s">
        <v>33</v>
      </c>
      <c r="IT8" s="97" t="s">
        <v>33</v>
      </c>
      <c r="IU8" s="97" t="s">
        <v>33</v>
      </c>
      <c r="IV8" s="97" t="s">
        <v>33</v>
      </c>
      <c r="IW8" s="13"/>
      <c r="IX8" s="13"/>
      <c r="IY8" s="97" t="s">
        <v>33</v>
      </c>
      <c r="IZ8" s="97" t="s">
        <v>33</v>
      </c>
      <c r="JA8" s="97" t="s">
        <v>33</v>
      </c>
      <c r="JB8" s="97" t="s">
        <v>33</v>
      </c>
      <c r="JC8" s="97"/>
      <c r="JD8" s="82"/>
      <c r="JE8" s="13" t="s">
        <v>32</v>
      </c>
      <c r="JF8" s="97" t="s">
        <v>32</v>
      </c>
      <c r="JG8" s="97" t="s">
        <v>32</v>
      </c>
      <c r="JH8" s="97" t="s">
        <v>32</v>
      </c>
      <c r="JI8" s="97"/>
      <c r="JJ8" s="97"/>
      <c r="JK8" s="13" t="s">
        <v>32</v>
      </c>
      <c r="JL8" s="13" t="s">
        <v>32</v>
      </c>
      <c r="JM8" s="97" t="s">
        <v>32</v>
      </c>
      <c r="JN8" s="97" t="s">
        <v>32</v>
      </c>
      <c r="JO8" s="97"/>
      <c r="JP8" s="97"/>
      <c r="JQ8" s="97" t="s">
        <v>34</v>
      </c>
      <c r="JR8" s="415" t="s">
        <v>34</v>
      </c>
      <c r="JS8" s="98" t="s">
        <v>34</v>
      </c>
      <c r="JT8" s="101" t="s">
        <v>34</v>
      </c>
      <c r="JU8" s="97"/>
      <c r="JV8" s="97"/>
      <c r="JW8" s="97" t="s">
        <v>34</v>
      </c>
      <c r="JX8" s="97" t="s">
        <v>34</v>
      </c>
      <c r="JY8" s="13" t="s">
        <v>34</v>
      </c>
      <c r="JZ8" s="13" t="s">
        <v>34</v>
      </c>
      <c r="KA8" s="97"/>
      <c r="KB8" s="97"/>
      <c r="KC8" s="97" t="s">
        <v>33</v>
      </c>
      <c r="KD8" s="97" t="s">
        <v>33</v>
      </c>
      <c r="KE8" s="97" t="s">
        <v>33</v>
      </c>
      <c r="KF8" s="13" t="s">
        <v>33</v>
      </c>
      <c r="KG8" s="13"/>
      <c r="KH8" s="97"/>
      <c r="KI8" s="97" t="s">
        <v>33</v>
      </c>
      <c r="KJ8" s="97" t="s">
        <v>33</v>
      </c>
      <c r="KK8" s="97" t="s">
        <v>33</v>
      </c>
      <c r="KL8" s="56" t="s">
        <v>31</v>
      </c>
      <c r="KM8" s="13"/>
      <c r="KN8" s="13"/>
      <c r="KO8" s="56" t="s">
        <v>31</v>
      </c>
      <c r="KP8" s="97" t="s">
        <v>32</v>
      </c>
      <c r="KQ8" s="97" t="s">
        <v>32</v>
      </c>
      <c r="KR8" s="56" t="s">
        <v>31</v>
      </c>
      <c r="KS8" s="97"/>
      <c r="KT8" s="13"/>
      <c r="KU8" s="13" t="s">
        <v>32</v>
      </c>
      <c r="KV8" s="97" t="s">
        <v>32</v>
      </c>
      <c r="KW8" s="97" t="s">
        <v>32</v>
      </c>
      <c r="KX8" s="97" t="s">
        <v>32</v>
      </c>
      <c r="KY8" s="204"/>
      <c r="KZ8" s="97"/>
      <c r="LA8" s="13" t="s">
        <v>34</v>
      </c>
      <c r="LB8" s="13" t="s">
        <v>34</v>
      </c>
      <c r="LC8" s="82" t="s">
        <v>34</v>
      </c>
      <c r="LD8" s="97" t="s">
        <v>34</v>
      </c>
      <c r="LE8" s="97"/>
      <c r="LF8" s="97"/>
      <c r="LG8" s="97" t="s">
        <v>34</v>
      </c>
      <c r="LH8" s="13" t="s">
        <v>34</v>
      </c>
      <c r="LI8" s="13" t="s">
        <v>34</v>
      </c>
      <c r="LJ8" s="97" t="s">
        <v>34</v>
      </c>
      <c r="LK8" s="97"/>
      <c r="LL8" s="97"/>
      <c r="LM8" s="97" t="s">
        <v>33</v>
      </c>
      <c r="LN8" s="97" t="s">
        <v>33</v>
      </c>
      <c r="LO8" s="13" t="s">
        <v>33</v>
      </c>
      <c r="LP8" s="13" t="s">
        <v>33</v>
      </c>
      <c r="LQ8" s="97"/>
      <c r="LR8" s="97"/>
      <c r="LS8" s="97" t="s">
        <v>33</v>
      </c>
      <c r="LT8" s="97" t="s">
        <v>33</v>
      </c>
      <c r="LU8" s="97" t="s">
        <v>33</v>
      </c>
      <c r="LV8" s="13" t="s">
        <v>33</v>
      </c>
      <c r="LW8" s="13"/>
      <c r="LX8" s="97"/>
      <c r="LY8" s="97" t="s">
        <v>33</v>
      </c>
      <c r="LZ8" s="97" t="s">
        <v>33</v>
      </c>
      <c r="MA8" s="97" t="s">
        <v>33</v>
      </c>
      <c r="MB8" s="13" t="s">
        <v>33</v>
      </c>
      <c r="MC8" s="13"/>
      <c r="MD8" s="194"/>
      <c r="MF8" s="176" t="s">
        <v>33</v>
      </c>
      <c r="MG8" s="176" t="s">
        <v>33</v>
      </c>
      <c r="MH8" s="176" t="s">
        <v>33</v>
      </c>
      <c r="MI8" s="176" t="s">
        <v>33</v>
      </c>
      <c r="MJ8" s="177"/>
      <c r="MK8" s="177"/>
      <c r="ML8" s="165" t="s">
        <v>32</v>
      </c>
      <c r="MM8" s="21" t="s">
        <v>32</v>
      </c>
      <c r="MN8" s="21" t="s">
        <v>32</v>
      </c>
      <c r="MO8" s="165" t="s">
        <v>32</v>
      </c>
      <c r="MP8" s="165"/>
      <c r="MQ8" s="13"/>
      <c r="MR8" s="179" t="s">
        <v>31</v>
      </c>
      <c r="MS8" s="179" t="s">
        <v>31</v>
      </c>
      <c r="MT8" s="179" t="s">
        <v>31</v>
      </c>
      <c r="MU8" s="81" t="s">
        <v>31</v>
      </c>
      <c r="MV8" s="130"/>
      <c r="MW8" s="21"/>
      <c r="MX8" s="179" t="s">
        <v>31</v>
      </c>
      <c r="MY8" s="179" t="s">
        <v>31</v>
      </c>
      <c r="MZ8" s="179" t="s">
        <v>31</v>
      </c>
      <c r="NA8" s="81" t="s">
        <v>31</v>
      </c>
      <c r="NB8" s="165"/>
      <c r="NC8" s="130"/>
      <c r="ND8" s="81" t="s">
        <v>31</v>
      </c>
      <c r="NE8" s="179" t="s">
        <v>31</v>
      </c>
      <c r="NF8" s="177" t="s">
        <v>34</v>
      </c>
      <c r="NG8" s="197" t="s">
        <v>34</v>
      </c>
      <c r="NH8" s="158"/>
      <c r="NI8" s="165"/>
      <c r="NJ8" s="165" t="s">
        <v>33</v>
      </c>
      <c r="NK8" s="130" t="s">
        <v>33</v>
      </c>
      <c r="NL8" s="98" t="s">
        <v>33</v>
      </c>
      <c r="NM8" s="82" t="s">
        <v>33</v>
      </c>
      <c r="NN8" s="21"/>
      <c r="NO8" s="158"/>
      <c r="NP8" s="165" t="s">
        <v>33</v>
      </c>
      <c r="NQ8" s="165" t="s">
        <v>33</v>
      </c>
      <c r="NR8" s="21" t="s">
        <v>33</v>
      </c>
      <c r="NS8" s="13" t="s">
        <v>33</v>
      </c>
      <c r="NT8" s="177"/>
      <c r="NU8" s="21"/>
      <c r="NV8" s="165" t="s">
        <v>32</v>
      </c>
      <c r="NW8" s="165" t="s">
        <v>32</v>
      </c>
      <c r="NX8" s="165" t="s">
        <v>32</v>
      </c>
      <c r="NY8" s="165" t="s">
        <v>32</v>
      </c>
      <c r="NZ8" s="13"/>
      <c r="OA8" s="177"/>
      <c r="OB8" s="165" t="s">
        <v>32</v>
      </c>
      <c r="OC8" s="165" t="s">
        <v>32</v>
      </c>
      <c r="OD8" s="165" t="s">
        <v>32</v>
      </c>
      <c r="OE8" s="165" t="s">
        <v>32</v>
      </c>
      <c r="OF8" s="82"/>
      <c r="OG8" s="13"/>
      <c r="OH8" s="177" t="s">
        <v>34</v>
      </c>
      <c r="OI8" s="165" t="s">
        <v>34</v>
      </c>
      <c r="OJ8" s="165" t="s">
        <v>34</v>
      </c>
      <c r="OK8" s="165" t="s">
        <v>34</v>
      </c>
      <c r="OL8" s="195"/>
      <c r="OM8" s="42">
        <f t="shared" si="7"/>
        <v>139</v>
      </c>
      <c r="ON8" s="42">
        <f t="shared" si="8"/>
        <v>-186</v>
      </c>
      <c r="OO8" s="9"/>
      <c r="OP8" s="42">
        <f t="shared" si="9"/>
        <v>93</v>
      </c>
      <c r="OQ8" s="42">
        <f t="shared" si="10"/>
        <v>-110</v>
      </c>
      <c r="OS8" s="42">
        <f t="shared" si="11"/>
        <v>32</v>
      </c>
      <c r="OT8" s="42">
        <f t="shared" si="12"/>
        <v>-1</v>
      </c>
    </row>
    <row r="9" spans="1:419" s="42" customFormat="1" x14ac:dyDescent="0.25">
      <c r="D9" s="11">
        <f>IF(E9&lt;&gt;"",COUNTA(E$5:E9),"")</f>
        <v>5</v>
      </c>
      <c r="E9" s="241" t="s">
        <v>39</v>
      </c>
      <c r="F9" s="114"/>
      <c r="G9" s="130"/>
      <c r="H9" s="130"/>
      <c r="I9" s="130"/>
      <c r="J9" s="130"/>
      <c r="K9" s="130"/>
      <c r="L9" s="415"/>
      <c r="M9" s="415"/>
      <c r="N9" s="130"/>
      <c r="O9" s="130"/>
      <c r="P9" s="130"/>
      <c r="Q9" s="130"/>
      <c r="R9" s="130"/>
      <c r="S9" s="415"/>
      <c r="T9" s="415"/>
      <c r="U9" s="130"/>
      <c r="V9" s="130"/>
      <c r="W9" s="130"/>
      <c r="X9" s="130"/>
      <c r="Y9" s="130"/>
      <c r="Z9" s="415"/>
      <c r="AA9" s="415"/>
      <c r="AB9" s="130"/>
      <c r="AC9" s="130"/>
      <c r="AD9" s="415"/>
      <c r="AE9" s="130"/>
      <c r="AF9" s="130"/>
      <c r="AG9" s="415"/>
      <c r="AH9" s="415"/>
      <c r="AI9" s="21"/>
      <c r="AJ9" s="51"/>
      <c r="AK9" s="126"/>
      <c r="AL9" s="21"/>
      <c r="AM9" s="21"/>
      <c r="AN9" s="109"/>
      <c r="AO9" s="13"/>
      <c r="AP9" s="21"/>
      <c r="AQ9" s="21"/>
      <c r="AR9" s="21"/>
      <c r="AS9" s="130"/>
      <c r="AT9" s="21"/>
      <c r="AU9" s="13"/>
      <c r="AV9" s="13"/>
      <c r="AW9" s="21"/>
      <c r="AX9" s="21"/>
      <c r="AY9" s="21"/>
      <c r="AZ9" s="21"/>
      <c r="BA9" s="21"/>
      <c r="BB9" s="13"/>
      <c r="BC9" s="13"/>
      <c r="BD9" s="21"/>
      <c r="BE9" s="21"/>
      <c r="BF9" s="21"/>
      <c r="BG9" s="21"/>
      <c r="BH9" s="21"/>
      <c r="BI9" s="13"/>
      <c r="BJ9" s="13"/>
      <c r="BK9" s="21"/>
      <c r="BL9" s="21"/>
      <c r="BM9" s="21"/>
      <c r="BN9" s="21"/>
      <c r="BO9" s="51"/>
      <c r="BP9" s="26"/>
      <c r="BQ9" s="13"/>
      <c r="BR9" s="21"/>
      <c r="BS9" s="21"/>
      <c r="BT9" s="21"/>
      <c r="BU9" s="21"/>
      <c r="BV9" s="130"/>
      <c r="BW9" s="13"/>
      <c r="BX9" s="13"/>
      <c r="BY9" s="21"/>
      <c r="BZ9" s="21"/>
      <c r="CA9" s="21"/>
      <c r="CB9" s="21"/>
      <c r="CC9" s="21"/>
      <c r="CD9" s="13"/>
      <c r="CE9" s="13"/>
      <c r="CF9" s="21"/>
      <c r="CG9" s="21"/>
      <c r="CH9" s="21"/>
      <c r="CI9" s="21"/>
      <c r="CJ9" s="21"/>
      <c r="CK9" s="13"/>
      <c r="CL9" s="13"/>
      <c r="CM9" s="21"/>
      <c r="CN9" s="21"/>
      <c r="CO9" s="21"/>
      <c r="CP9" s="21"/>
      <c r="CQ9" s="21"/>
      <c r="CR9" s="27"/>
      <c r="CS9" s="140"/>
      <c r="CT9" s="130"/>
      <c r="CU9" s="134"/>
      <c r="CV9" s="134"/>
      <c r="CW9" s="130"/>
      <c r="CX9" s="130"/>
      <c r="CY9" s="132"/>
      <c r="CZ9" s="132"/>
      <c r="DA9" s="129"/>
      <c r="DB9" s="129"/>
      <c r="DC9" s="129"/>
      <c r="DD9" s="129"/>
      <c r="DE9" s="130"/>
      <c r="DF9" s="132"/>
      <c r="DG9" s="129"/>
      <c r="DH9" s="129"/>
      <c r="DI9" s="129"/>
      <c r="DJ9" s="129"/>
      <c r="DK9" s="142"/>
      <c r="DL9" s="142"/>
      <c r="DM9" s="132"/>
      <c r="DN9" s="134"/>
      <c r="DO9" s="21"/>
      <c r="DP9" s="21"/>
      <c r="DQ9" s="21"/>
      <c r="DR9" s="21"/>
      <c r="DS9" s="21"/>
      <c r="DT9" s="21"/>
      <c r="DU9" s="21"/>
      <c r="DV9" s="21"/>
      <c r="DW9" s="467"/>
      <c r="DX9" s="100"/>
      <c r="DY9" s="97"/>
      <c r="DZ9" s="97"/>
      <c r="EA9" s="13"/>
      <c r="EB9" s="13"/>
      <c r="EC9" s="97"/>
      <c r="ED9" s="97"/>
      <c r="EE9" s="97"/>
      <c r="EF9" s="97"/>
      <c r="EG9" s="82"/>
      <c r="EH9" s="13"/>
      <c r="EI9" s="82"/>
      <c r="EJ9" s="97"/>
      <c r="EK9" s="97"/>
      <c r="EL9" s="97"/>
      <c r="EM9" s="97"/>
      <c r="EN9" s="97"/>
      <c r="EO9" s="13"/>
      <c r="EP9" s="13"/>
      <c r="EQ9" s="97"/>
      <c r="ER9" s="97"/>
      <c r="ES9" s="97"/>
      <c r="ET9" s="97"/>
      <c r="EU9" s="97"/>
      <c r="EV9" s="82"/>
      <c r="EW9" s="13"/>
      <c r="EX9" s="97"/>
      <c r="EY9" s="97"/>
      <c r="EZ9" s="97"/>
      <c r="FA9" s="101"/>
      <c r="FB9" s="126"/>
      <c r="FC9" s="13"/>
      <c r="FD9" s="13"/>
      <c r="FE9" s="97"/>
      <c r="FF9" s="97"/>
      <c r="FG9" s="97"/>
      <c r="FH9" s="97"/>
      <c r="FI9" s="97"/>
      <c r="FJ9" s="13"/>
      <c r="FK9" s="13"/>
      <c r="FL9" s="97"/>
      <c r="FM9" s="97"/>
      <c r="FN9" s="97"/>
      <c r="FO9" s="97"/>
      <c r="FP9" s="97"/>
      <c r="FQ9" s="13"/>
      <c r="FR9" s="13"/>
      <c r="FS9" s="97"/>
      <c r="FT9" s="97"/>
      <c r="FU9" s="97"/>
      <c r="FV9" s="97"/>
      <c r="FW9" s="97"/>
      <c r="FX9" s="13"/>
      <c r="FY9" s="13"/>
      <c r="FZ9" s="97"/>
      <c r="GA9" s="97"/>
      <c r="GB9" s="97"/>
      <c r="GC9" s="97"/>
      <c r="GD9" s="97"/>
      <c r="GE9" s="56"/>
      <c r="GF9" s="56"/>
      <c r="GG9" s="100"/>
      <c r="GH9" s="97"/>
      <c r="GI9" s="97"/>
      <c r="GJ9" s="97"/>
      <c r="GK9" s="97"/>
      <c r="GL9" s="415"/>
      <c r="GM9" s="98"/>
      <c r="GN9" s="97"/>
      <c r="GO9" s="97"/>
      <c r="GP9" s="158"/>
      <c r="GQ9" s="158"/>
      <c r="GR9" s="97"/>
      <c r="GS9" s="82"/>
      <c r="GT9" s="13"/>
      <c r="GU9" s="97"/>
      <c r="GV9" s="97"/>
      <c r="GW9" s="97"/>
      <c r="GX9" s="97"/>
      <c r="GY9" s="56"/>
      <c r="GZ9" s="56"/>
      <c r="HA9" s="13"/>
      <c r="HB9" s="97"/>
      <c r="HC9" s="97"/>
      <c r="HD9" s="97"/>
      <c r="HE9" s="97"/>
      <c r="HF9" s="97"/>
      <c r="HG9" s="13"/>
      <c r="HH9" s="13"/>
      <c r="HI9" s="97"/>
      <c r="HJ9" s="101"/>
      <c r="HK9" s="100"/>
      <c r="HL9" s="97"/>
      <c r="HM9" s="97"/>
      <c r="HN9" s="13"/>
      <c r="HO9" s="13"/>
      <c r="HP9" s="97"/>
      <c r="HQ9" s="97"/>
      <c r="HR9" s="97"/>
      <c r="HS9" s="97"/>
      <c r="HT9" s="97"/>
      <c r="HU9" s="13"/>
      <c r="HV9" s="13"/>
      <c r="HW9" s="97"/>
      <c r="HX9" s="97"/>
      <c r="HY9" s="97"/>
      <c r="HZ9" s="97"/>
      <c r="IA9" s="97"/>
      <c r="IB9" s="13"/>
      <c r="IC9" s="13"/>
      <c r="ID9" s="97"/>
      <c r="IE9" s="97"/>
      <c r="IF9" s="97"/>
      <c r="IG9" s="97"/>
      <c r="IH9" s="97"/>
      <c r="II9" s="13"/>
      <c r="IJ9" s="13"/>
      <c r="IK9" s="97"/>
      <c r="IL9" s="97"/>
      <c r="IM9" s="97"/>
      <c r="IN9" s="97"/>
      <c r="IO9" s="101"/>
      <c r="IP9" s="26"/>
      <c r="IQ9" s="13"/>
      <c r="IR9" s="97"/>
      <c r="IS9" s="97"/>
      <c r="IT9" s="97"/>
      <c r="IU9" s="97"/>
      <c r="IV9" s="97"/>
      <c r="IW9" s="13"/>
      <c r="IX9" s="13"/>
      <c r="IY9" s="97"/>
      <c r="IZ9" s="97"/>
      <c r="JA9" s="97"/>
      <c r="JB9" s="97"/>
      <c r="JC9" s="97"/>
      <c r="JD9" s="82"/>
      <c r="JE9" s="13"/>
      <c r="JF9" s="97"/>
      <c r="JG9" s="97"/>
      <c r="JH9" s="97"/>
      <c r="JI9" s="97"/>
      <c r="JJ9" s="97"/>
      <c r="JK9" s="13"/>
      <c r="JL9" s="13"/>
      <c r="JM9" s="97"/>
      <c r="JN9" s="97"/>
      <c r="JO9" s="97"/>
      <c r="JP9" s="97"/>
      <c r="JQ9" s="97"/>
      <c r="JR9" s="415"/>
      <c r="JS9" s="98"/>
      <c r="JT9" s="101"/>
      <c r="JU9" s="97"/>
      <c r="JV9" s="97"/>
      <c r="JW9" s="97"/>
      <c r="JX9" s="97"/>
      <c r="JY9" s="13"/>
      <c r="JZ9" s="13"/>
      <c r="KA9" s="97"/>
      <c r="KB9" s="97"/>
      <c r="KC9" s="97"/>
      <c r="KD9" s="97"/>
      <c r="KE9" s="97"/>
      <c r="KF9" s="13"/>
      <c r="KG9" s="13"/>
      <c r="KH9" s="97"/>
      <c r="KI9" s="97"/>
      <c r="KJ9" s="97"/>
      <c r="KK9" s="97"/>
      <c r="KL9" s="97"/>
      <c r="KM9" s="13"/>
      <c r="KN9" s="13"/>
      <c r="KO9" s="97"/>
      <c r="KP9" s="97"/>
      <c r="KQ9" s="97"/>
      <c r="KR9" s="97"/>
      <c r="KS9" s="97"/>
      <c r="KT9" s="13"/>
      <c r="KU9" s="13"/>
      <c r="KV9" s="97"/>
      <c r="KW9" s="97"/>
      <c r="KX9" s="97"/>
      <c r="KY9" s="204"/>
      <c r="KZ9" s="97"/>
      <c r="LA9" s="13"/>
      <c r="LB9" s="13"/>
      <c r="LC9" s="82"/>
      <c r="LD9" s="97"/>
      <c r="LE9" s="97"/>
      <c r="LF9" s="97"/>
      <c r="LG9" s="97"/>
      <c r="LH9" s="13"/>
      <c r="LI9" s="13"/>
      <c r="LJ9" s="97"/>
      <c r="LK9" s="97"/>
      <c r="LL9" s="97"/>
      <c r="LM9" s="97"/>
      <c r="LN9" s="97"/>
      <c r="LO9" s="13"/>
      <c r="LP9" s="13"/>
      <c r="LQ9" s="97"/>
      <c r="LR9" s="97"/>
      <c r="LS9" s="97"/>
      <c r="LT9" s="97"/>
      <c r="LU9" s="97"/>
      <c r="LV9" s="13"/>
      <c r="LW9" s="13"/>
      <c r="LX9" s="97"/>
      <c r="LY9" s="97"/>
      <c r="LZ9" s="97"/>
      <c r="MA9" s="97"/>
      <c r="MB9" s="97"/>
      <c r="MC9" s="13"/>
      <c r="MD9" s="194"/>
      <c r="MH9" s="176"/>
      <c r="MJ9" s="177"/>
      <c r="MK9" s="177"/>
      <c r="ML9" s="165"/>
      <c r="MM9" s="21"/>
      <c r="MN9" s="21"/>
      <c r="MO9" s="165"/>
      <c r="MP9" s="165"/>
      <c r="MQ9" s="13"/>
      <c r="MR9" s="179"/>
      <c r="MS9" s="81"/>
      <c r="MT9" s="81"/>
      <c r="MU9" s="81"/>
      <c r="MV9" s="130"/>
      <c r="MW9" s="21"/>
      <c r="MX9" s="179"/>
      <c r="MY9" s="179"/>
      <c r="MZ9" s="81"/>
      <c r="NA9" s="81"/>
      <c r="NB9" s="165"/>
      <c r="NC9" s="130"/>
      <c r="ND9" s="81"/>
      <c r="NE9" s="179"/>
      <c r="NF9" s="177"/>
      <c r="NG9" s="197"/>
      <c r="NH9" s="158"/>
      <c r="NI9" s="165"/>
      <c r="NJ9" s="165"/>
      <c r="NK9" s="130"/>
      <c r="NL9" s="98"/>
      <c r="NM9" s="98"/>
      <c r="NN9" s="21"/>
      <c r="NO9" s="158"/>
      <c r="NP9" s="165"/>
      <c r="NQ9" s="165"/>
      <c r="NR9" s="21"/>
      <c r="NS9" s="13"/>
      <c r="NT9" s="177"/>
      <c r="NU9" s="160" t="s">
        <v>40</v>
      </c>
      <c r="NV9" s="160" t="s">
        <v>40</v>
      </c>
      <c r="NW9" s="160" t="s">
        <v>40</v>
      </c>
      <c r="NX9" s="160" t="s">
        <v>40</v>
      </c>
      <c r="NY9" s="160" t="s">
        <v>40</v>
      </c>
      <c r="NZ9" s="13"/>
      <c r="OA9" s="177"/>
      <c r="OB9" s="160" t="s">
        <v>40</v>
      </c>
      <c r="OC9" s="160" t="s">
        <v>40</v>
      </c>
      <c r="OD9" s="160" t="s">
        <v>40</v>
      </c>
      <c r="OE9" s="160" t="s">
        <v>40</v>
      </c>
      <c r="OF9" s="82"/>
      <c r="OG9" s="13"/>
      <c r="OH9" s="177"/>
      <c r="OI9" s="21" t="s">
        <v>32</v>
      </c>
      <c r="OJ9" s="21" t="s">
        <v>32</v>
      </c>
      <c r="OK9" s="21" t="s">
        <v>32</v>
      </c>
      <c r="OL9" s="21" t="s">
        <v>32</v>
      </c>
      <c r="OO9" s="9"/>
    </row>
    <row r="10" spans="1:419" s="42" customFormat="1" x14ac:dyDescent="0.25">
      <c r="A10" s="42">
        <v>2</v>
      </c>
      <c r="B10" s="42" t="s">
        <v>24</v>
      </c>
      <c r="D10" s="11">
        <f>IF(E10&lt;&gt;"",COUNTA(E$5:E10),"")</f>
        <v>6</v>
      </c>
      <c r="E10" s="178" t="s">
        <v>41</v>
      </c>
      <c r="F10" s="114"/>
      <c r="G10" s="130"/>
      <c r="H10" s="130" t="s">
        <v>32</v>
      </c>
      <c r="I10" s="130" t="s">
        <v>32</v>
      </c>
      <c r="J10" s="130" t="s">
        <v>32</v>
      </c>
      <c r="K10" s="130"/>
      <c r="L10" s="415"/>
      <c r="M10" s="415" t="s">
        <v>33</v>
      </c>
      <c r="N10" s="130" t="s">
        <v>33</v>
      </c>
      <c r="O10" s="130" t="s">
        <v>33</v>
      </c>
      <c r="P10" s="130" t="s">
        <v>33</v>
      </c>
      <c r="Q10" s="130"/>
      <c r="R10" s="130"/>
      <c r="S10" s="415" t="s">
        <v>31</v>
      </c>
      <c r="T10" s="111" t="s">
        <v>31</v>
      </c>
      <c r="U10" s="96" t="s">
        <v>31</v>
      </c>
      <c r="V10" s="130"/>
      <c r="W10" s="130"/>
      <c r="X10" s="130" t="s">
        <v>34</v>
      </c>
      <c r="Y10" s="130" t="s">
        <v>34</v>
      </c>
      <c r="Z10" s="415" t="s">
        <v>34</v>
      </c>
      <c r="AA10" s="415" t="s">
        <v>34</v>
      </c>
      <c r="AB10" s="130" t="s">
        <v>34</v>
      </c>
      <c r="AC10" s="130"/>
      <c r="AD10" s="415"/>
      <c r="AE10" s="130" t="s">
        <v>33</v>
      </c>
      <c r="AF10" s="130" t="s">
        <v>33</v>
      </c>
      <c r="AG10" s="523"/>
      <c r="AH10" s="523"/>
      <c r="AI10" s="130" t="s">
        <v>33</v>
      </c>
      <c r="AJ10" s="171" t="s">
        <v>33</v>
      </c>
      <c r="AK10" s="157" t="s">
        <v>33</v>
      </c>
      <c r="AL10" s="21"/>
      <c r="AN10" s="13" t="s">
        <v>33</v>
      </c>
      <c r="AO10" s="13" t="s">
        <v>33</v>
      </c>
      <c r="AP10" s="21" t="s">
        <v>33</v>
      </c>
      <c r="AQ10" s="21"/>
      <c r="AR10" s="21"/>
      <c r="AS10" s="21" t="s">
        <v>33</v>
      </c>
      <c r="AT10" s="21" t="s">
        <v>33</v>
      </c>
      <c r="AU10" s="13"/>
      <c r="AV10" s="13"/>
      <c r="AW10" s="21" t="s">
        <v>32</v>
      </c>
      <c r="AX10" s="21" t="s">
        <v>32</v>
      </c>
      <c r="AY10" s="21"/>
      <c r="AZ10" s="21"/>
      <c r="BA10" s="21" t="s">
        <v>32</v>
      </c>
      <c r="BB10" s="13" t="s">
        <v>32</v>
      </c>
      <c r="BC10" s="13" t="s">
        <v>32</v>
      </c>
      <c r="BD10" s="21" t="s">
        <v>32</v>
      </c>
      <c r="BE10" s="21"/>
      <c r="BF10" s="21"/>
      <c r="BG10" s="21" t="s">
        <v>32</v>
      </c>
      <c r="BH10" s="21" t="s">
        <v>32</v>
      </c>
      <c r="BI10" s="13" t="s">
        <v>32</v>
      </c>
      <c r="BJ10" s="13" t="s">
        <v>32</v>
      </c>
      <c r="BK10" s="21"/>
      <c r="BL10" s="21"/>
      <c r="BM10" s="21" t="s">
        <v>34</v>
      </c>
      <c r="BN10" s="21" t="s">
        <v>34</v>
      </c>
      <c r="BO10" s="51" t="s">
        <v>34</v>
      </c>
      <c r="BP10" s="26"/>
      <c r="BQ10" s="13"/>
      <c r="BR10" s="21" t="s">
        <v>33</v>
      </c>
      <c r="BS10" s="21" t="s">
        <v>33</v>
      </c>
      <c r="BT10" s="21" t="s">
        <v>33</v>
      </c>
      <c r="BW10" s="13" t="s">
        <v>33</v>
      </c>
      <c r="BX10" s="13" t="s">
        <v>33</v>
      </c>
      <c r="BY10" s="21" t="s">
        <v>33</v>
      </c>
      <c r="BZ10" s="21" t="s">
        <v>33</v>
      </c>
      <c r="CA10" s="21"/>
      <c r="CB10" s="21"/>
      <c r="CC10" s="21" t="s">
        <v>32</v>
      </c>
      <c r="CD10" s="13"/>
      <c r="CE10" s="13" t="s">
        <v>32</v>
      </c>
      <c r="CF10" s="21" t="s">
        <v>32</v>
      </c>
      <c r="CG10" s="21" t="s">
        <v>32</v>
      </c>
      <c r="CH10" s="21" t="s">
        <v>32</v>
      </c>
      <c r="CI10" s="21"/>
      <c r="CJ10" s="21"/>
      <c r="CK10" s="13"/>
      <c r="CL10" s="13" t="s">
        <v>32</v>
      </c>
      <c r="CM10" s="21" t="s">
        <v>32</v>
      </c>
      <c r="CN10" s="21" t="s">
        <v>32</v>
      </c>
      <c r="CO10" s="21"/>
      <c r="CP10" s="21"/>
      <c r="CQ10" s="21" t="s">
        <v>34</v>
      </c>
      <c r="CR10" s="27" t="s">
        <v>34</v>
      </c>
      <c r="CS10" s="138" t="s">
        <v>34</v>
      </c>
      <c r="CT10" s="134" t="s">
        <v>34</v>
      </c>
      <c r="CU10" s="130"/>
      <c r="CV10" s="130"/>
      <c r="CW10" s="134" t="s">
        <v>34</v>
      </c>
      <c r="CX10" s="134" t="s">
        <v>34</v>
      </c>
      <c r="CY10" s="134" t="s">
        <v>34</v>
      </c>
      <c r="CZ10" s="132"/>
      <c r="DA10" s="130"/>
      <c r="DB10" s="130"/>
      <c r="DC10" s="129" t="s">
        <v>33</v>
      </c>
      <c r="DD10" s="139" t="s">
        <v>33</v>
      </c>
      <c r="DE10" s="129" t="s">
        <v>33</v>
      </c>
      <c r="DF10" s="129" t="s">
        <v>33</v>
      </c>
      <c r="DG10" s="132"/>
      <c r="DH10" s="130"/>
      <c r="DI10" s="129" t="s">
        <v>33</v>
      </c>
      <c r="DJ10" s="129" t="s">
        <v>33</v>
      </c>
      <c r="DK10" s="129" t="s">
        <v>33</v>
      </c>
      <c r="DL10" s="129" t="s">
        <v>33</v>
      </c>
      <c r="DM10" s="132"/>
      <c r="DN10" s="132"/>
      <c r="DO10" s="21" t="s">
        <v>32</v>
      </c>
      <c r="DP10" s="21" t="s">
        <v>32</v>
      </c>
      <c r="DQ10" s="21" t="s">
        <v>32</v>
      </c>
      <c r="DR10" s="21" t="s">
        <v>32</v>
      </c>
      <c r="DS10" s="21"/>
      <c r="DT10" s="13"/>
      <c r="DU10" s="13" t="s">
        <v>32</v>
      </c>
      <c r="DV10" s="21" t="s">
        <v>32</v>
      </c>
      <c r="DW10" s="51"/>
      <c r="DX10" s="100" t="s">
        <v>32</v>
      </c>
      <c r="DY10" s="97" t="s">
        <v>32</v>
      </c>
      <c r="DZ10" s="97"/>
      <c r="EA10" s="13"/>
      <c r="EB10" s="13" t="s">
        <v>34</v>
      </c>
      <c r="EC10" s="97" t="s">
        <v>34</v>
      </c>
      <c r="ED10" s="97" t="s">
        <v>34</v>
      </c>
      <c r="EE10" s="97" t="s">
        <v>34</v>
      </c>
      <c r="EF10" s="97"/>
      <c r="EG10" s="82"/>
      <c r="EH10" s="13" t="s">
        <v>34</v>
      </c>
      <c r="EI10" s="82" t="s">
        <v>34</v>
      </c>
      <c r="EJ10" s="97" t="s">
        <v>34</v>
      </c>
      <c r="EK10" s="97"/>
      <c r="EL10" s="97"/>
      <c r="EM10" s="97" t="s">
        <v>33</v>
      </c>
      <c r="EN10" s="97" t="s">
        <v>33</v>
      </c>
      <c r="EO10" s="13" t="s">
        <v>33</v>
      </c>
      <c r="EP10" s="13" t="s">
        <v>33</v>
      </c>
      <c r="EQ10" s="97"/>
      <c r="ER10" s="97"/>
      <c r="ES10" s="97" t="s">
        <v>33</v>
      </c>
      <c r="ET10" s="97" t="s">
        <v>33</v>
      </c>
      <c r="EU10" s="97" t="s">
        <v>33</v>
      </c>
      <c r="EV10" s="82" t="s">
        <v>33</v>
      </c>
      <c r="EW10" s="13"/>
      <c r="EX10" s="97"/>
      <c r="EY10" s="97" t="s">
        <v>32</v>
      </c>
      <c r="EZ10" s="97" t="s">
        <v>32</v>
      </c>
      <c r="FA10" s="101" t="s">
        <v>32</v>
      </c>
      <c r="FB10" s="126" t="s">
        <v>32</v>
      </c>
      <c r="FC10" s="13"/>
      <c r="FD10" s="13"/>
      <c r="FE10" s="97" t="s">
        <v>32</v>
      </c>
      <c r="FF10" s="97" t="s">
        <v>32</v>
      </c>
      <c r="FG10" s="97" t="s">
        <v>32</v>
      </c>
      <c r="FH10" s="97" t="s">
        <v>32</v>
      </c>
      <c r="FI10" s="97"/>
      <c r="FJ10" s="13"/>
      <c r="FK10" s="97" t="s">
        <v>34</v>
      </c>
      <c r="FL10" s="97" t="s">
        <v>34</v>
      </c>
      <c r="FM10" s="97" t="s">
        <v>34</v>
      </c>
      <c r="FN10" s="97" t="s">
        <v>34</v>
      </c>
      <c r="FO10" s="97"/>
      <c r="FP10" s="97"/>
      <c r="FQ10" s="13" t="s">
        <v>34</v>
      </c>
      <c r="FR10" s="13" t="s">
        <v>34</v>
      </c>
      <c r="FS10" s="97" t="s">
        <v>34</v>
      </c>
      <c r="FT10" s="97" t="s">
        <v>34</v>
      </c>
      <c r="FU10" s="97"/>
      <c r="FV10" s="97"/>
      <c r="FW10" s="97" t="s">
        <v>33</v>
      </c>
      <c r="FX10" s="13" t="s">
        <v>33</v>
      </c>
      <c r="FY10" s="13" t="s">
        <v>33</v>
      </c>
      <c r="FZ10" s="97" t="s">
        <v>33</v>
      </c>
      <c r="GA10" s="97"/>
      <c r="GB10" s="97"/>
      <c r="GC10" s="97" t="s">
        <v>33</v>
      </c>
      <c r="GD10" s="97" t="s">
        <v>33</v>
      </c>
      <c r="GE10" s="13" t="s">
        <v>33</v>
      </c>
      <c r="GF10" s="27" t="s">
        <v>33</v>
      </c>
      <c r="GG10" s="100"/>
      <c r="GH10" s="97"/>
      <c r="GI10" s="97" t="s">
        <v>32</v>
      </c>
      <c r="GJ10" s="97" t="s">
        <v>32</v>
      </c>
      <c r="GK10" s="97" t="s">
        <v>32</v>
      </c>
      <c r="GL10" s="415" t="s">
        <v>32</v>
      </c>
      <c r="GM10" s="98"/>
      <c r="GN10" s="97"/>
      <c r="GO10" s="97" t="s">
        <v>32</v>
      </c>
      <c r="GP10" s="158" t="s">
        <v>32</v>
      </c>
      <c r="GQ10" s="158" t="s">
        <v>32</v>
      </c>
      <c r="GR10" s="97" t="s">
        <v>32</v>
      </c>
      <c r="GS10" s="82"/>
      <c r="GT10" s="13"/>
      <c r="GU10" s="97" t="s">
        <v>34</v>
      </c>
      <c r="GV10" s="97" t="s">
        <v>34</v>
      </c>
      <c r="GW10" s="97" t="s">
        <v>34</v>
      </c>
      <c r="GX10" s="97" t="s">
        <v>34</v>
      </c>
      <c r="GY10" s="97"/>
      <c r="GZ10" s="13"/>
      <c r="HA10" s="13" t="s">
        <v>34</v>
      </c>
      <c r="HB10" s="97" t="s">
        <v>34</v>
      </c>
      <c r="HC10" s="97" t="s">
        <v>34</v>
      </c>
      <c r="HD10" s="97" t="s">
        <v>34</v>
      </c>
      <c r="HE10" s="97"/>
      <c r="HF10" s="97"/>
      <c r="HG10" s="13" t="s">
        <v>33</v>
      </c>
      <c r="HH10" s="13" t="s">
        <v>33</v>
      </c>
      <c r="HI10" s="97" t="s">
        <v>33</v>
      </c>
      <c r="HJ10" s="101" t="s">
        <v>33</v>
      </c>
      <c r="HK10" s="100"/>
      <c r="HL10" s="97"/>
      <c r="HM10" s="97" t="s">
        <v>33</v>
      </c>
      <c r="HN10" s="13" t="s">
        <v>33</v>
      </c>
      <c r="HO10" s="13" t="s">
        <v>33</v>
      </c>
      <c r="HP10" s="131" t="s">
        <v>31</v>
      </c>
      <c r="HQ10" s="97"/>
      <c r="HR10" s="97"/>
      <c r="HS10" s="131" t="s">
        <v>31</v>
      </c>
      <c r="HT10" s="131" t="s">
        <v>31</v>
      </c>
      <c r="HU10" s="131" t="s">
        <v>31</v>
      </c>
      <c r="HV10" s="131" t="s">
        <v>31</v>
      </c>
      <c r="HW10" s="97"/>
      <c r="HX10" s="97"/>
      <c r="HY10" s="97" t="s">
        <v>32</v>
      </c>
      <c r="HZ10" s="97" t="s">
        <v>32</v>
      </c>
      <c r="IA10" s="97" t="s">
        <v>32</v>
      </c>
      <c r="IB10" s="13" t="s">
        <v>32</v>
      </c>
      <c r="IC10" s="13"/>
      <c r="ID10" s="97"/>
      <c r="IE10" s="97" t="s">
        <v>34</v>
      </c>
      <c r="IF10" s="97" t="s">
        <v>34</v>
      </c>
      <c r="IG10" s="97" t="s">
        <v>34</v>
      </c>
      <c r="IH10" s="97" t="s">
        <v>34</v>
      </c>
      <c r="II10" s="13"/>
      <c r="IJ10" s="13"/>
      <c r="IK10" s="97" t="s">
        <v>34</v>
      </c>
      <c r="IL10" s="97" t="s">
        <v>34</v>
      </c>
      <c r="IM10" s="97" t="s">
        <v>34</v>
      </c>
      <c r="IN10" s="97" t="s">
        <v>34</v>
      </c>
      <c r="IO10" s="101"/>
      <c r="IP10" s="26"/>
      <c r="IQ10" s="13" t="s">
        <v>33</v>
      </c>
      <c r="IR10" s="97" t="s">
        <v>33</v>
      </c>
      <c r="IS10" s="97" t="s">
        <v>33</v>
      </c>
      <c r="IT10" s="97" t="s">
        <v>33</v>
      </c>
      <c r="IU10" s="97"/>
      <c r="IV10" s="97"/>
      <c r="IW10" s="13" t="s">
        <v>33</v>
      </c>
      <c r="IX10" s="13" t="s">
        <v>33</v>
      </c>
      <c r="IY10" s="97" t="s">
        <v>33</v>
      </c>
      <c r="IZ10" s="97" t="s">
        <v>33</v>
      </c>
      <c r="JA10" s="97"/>
      <c r="JB10" s="97"/>
      <c r="JC10" s="97" t="s">
        <v>32</v>
      </c>
      <c r="JD10" s="82" t="s">
        <v>32</v>
      </c>
      <c r="JE10" s="13" t="s">
        <v>32</v>
      </c>
      <c r="JF10" s="97" t="s">
        <v>32</v>
      </c>
      <c r="JG10" s="97"/>
      <c r="JH10" s="97"/>
      <c r="JI10" s="97" t="s">
        <v>32</v>
      </c>
      <c r="JJ10" s="97" t="s">
        <v>32</v>
      </c>
      <c r="JK10" s="13" t="s">
        <v>32</v>
      </c>
      <c r="JL10" s="13" t="s">
        <v>32</v>
      </c>
      <c r="JM10" s="97"/>
      <c r="JN10" s="97"/>
      <c r="JO10" s="97" t="s">
        <v>34</v>
      </c>
      <c r="JP10" s="97" t="s">
        <v>34</v>
      </c>
      <c r="JQ10" s="97" t="s">
        <v>34</v>
      </c>
      <c r="JR10" s="415" t="s">
        <v>34</v>
      </c>
      <c r="JS10" s="98"/>
      <c r="JT10" s="101"/>
      <c r="JU10" s="97" t="s">
        <v>34</v>
      </c>
      <c r="JV10" s="97" t="s">
        <v>34</v>
      </c>
      <c r="JW10" s="97" t="s">
        <v>34</v>
      </c>
      <c r="JX10" s="97" t="s">
        <v>34</v>
      </c>
      <c r="JY10" s="13"/>
      <c r="JZ10" s="13"/>
      <c r="KA10" s="97" t="s">
        <v>33</v>
      </c>
      <c r="KB10" s="97" t="s">
        <v>33</v>
      </c>
      <c r="KC10" s="97" t="s">
        <v>33</v>
      </c>
      <c r="KD10" s="97" t="s">
        <v>33</v>
      </c>
      <c r="KE10" s="97"/>
      <c r="KF10" s="13"/>
      <c r="KG10" s="13" t="s">
        <v>33</v>
      </c>
      <c r="KH10" s="97" t="s">
        <v>33</v>
      </c>
      <c r="KI10" s="97" t="s">
        <v>33</v>
      </c>
      <c r="KJ10" s="97" t="s">
        <v>33</v>
      </c>
      <c r="KK10" s="97"/>
      <c r="KL10" s="97"/>
      <c r="KM10" s="13" t="s">
        <v>32</v>
      </c>
      <c r="KN10" s="13" t="s">
        <v>32</v>
      </c>
      <c r="KO10" s="97" t="s">
        <v>32</v>
      </c>
      <c r="KP10" s="97" t="s">
        <v>32</v>
      </c>
      <c r="KQ10" s="97"/>
      <c r="KR10" s="97"/>
      <c r="KS10" s="97" t="s">
        <v>32</v>
      </c>
      <c r="KT10" s="13" t="s">
        <v>32</v>
      </c>
      <c r="KU10" s="13" t="s">
        <v>32</v>
      </c>
      <c r="KV10" s="97" t="s">
        <v>32</v>
      </c>
      <c r="KW10" s="97"/>
      <c r="KX10" s="97"/>
      <c r="KY10" s="204" t="s">
        <v>34</v>
      </c>
      <c r="KZ10" s="97" t="s">
        <v>34</v>
      </c>
      <c r="LA10" s="13" t="s">
        <v>34</v>
      </c>
      <c r="LB10" s="13" t="s">
        <v>34</v>
      </c>
      <c r="LC10" s="82"/>
      <c r="LD10" s="97"/>
      <c r="LE10" s="97" t="s">
        <v>34</v>
      </c>
      <c r="LF10" s="97" t="s">
        <v>34</v>
      </c>
      <c r="LG10" s="97" t="s">
        <v>34</v>
      </c>
      <c r="LH10" s="13" t="s">
        <v>34</v>
      </c>
      <c r="LI10" s="13"/>
      <c r="LJ10" s="97"/>
      <c r="LK10" s="97" t="s">
        <v>33</v>
      </c>
      <c r="LL10" s="97" t="s">
        <v>33</v>
      </c>
      <c r="LM10" s="97" t="s">
        <v>33</v>
      </c>
      <c r="LN10" s="97" t="s">
        <v>33</v>
      </c>
      <c r="LO10" s="13"/>
      <c r="LP10" s="13"/>
      <c r="LQ10" s="97" t="s">
        <v>31</v>
      </c>
      <c r="LR10" s="97" t="s">
        <v>31</v>
      </c>
      <c r="LS10" s="97" t="s">
        <v>31</v>
      </c>
      <c r="LT10" s="97" t="s">
        <v>31</v>
      </c>
      <c r="LU10" s="97"/>
      <c r="LV10" s="13"/>
      <c r="LW10" s="13" t="s">
        <v>31</v>
      </c>
      <c r="LX10" s="97" t="s">
        <v>32</v>
      </c>
      <c r="LY10" s="97" t="s">
        <v>32</v>
      </c>
      <c r="LZ10" s="97" t="s">
        <v>32</v>
      </c>
      <c r="MA10" s="97"/>
      <c r="MB10" s="97"/>
      <c r="MC10" s="13" t="s">
        <v>32</v>
      </c>
      <c r="MD10" s="194" t="s">
        <v>32</v>
      </c>
      <c r="ME10" s="97" t="s">
        <v>32</v>
      </c>
      <c r="MF10" s="97" t="s">
        <v>32</v>
      </c>
      <c r="MG10" s="97"/>
      <c r="MH10" s="176"/>
      <c r="MI10" s="97" t="s">
        <v>34</v>
      </c>
      <c r="MJ10" s="13" t="s">
        <v>34</v>
      </c>
      <c r="MK10" s="13" t="s">
        <v>34</v>
      </c>
      <c r="ML10" s="165" t="s">
        <v>34</v>
      </c>
      <c r="MM10" s="165"/>
      <c r="MN10" s="165"/>
      <c r="MO10" s="165" t="s">
        <v>34</v>
      </c>
      <c r="MP10" s="165" t="s">
        <v>34</v>
      </c>
      <c r="MQ10" s="13" t="s">
        <v>34</v>
      </c>
      <c r="MR10" s="13" t="s">
        <v>34</v>
      </c>
      <c r="MS10" s="165"/>
      <c r="MT10" s="165"/>
      <c r="MU10" s="165" t="s">
        <v>33</v>
      </c>
      <c r="MV10" s="165" t="s">
        <v>33</v>
      </c>
      <c r="MW10" s="165" t="s">
        <v>33</v>
      </c>
      <c r="MX10" s="415" t="s">
        <v>33</v>
      </c>
      <c r="MY10" s="98"/>
      <c r="MZ10" s="165"/>
      <c r="NA10" s="165" t="s">
        <v>33</v>
      </c>
      <c r="NB10" s="165" t="s">
        <v>33</v>
      </c>
      <c r="NC10" s="165" t="s">
        <v>33</v>
      </c>
      <c r="ND10" s="165" t="s">
        <v>33</v>
      </c>
      <c r="NE10" s="415"/>
      <c r="NF10" s="98"/>
      <c r="NG10" s="197" t="s">
        <v>32</v>
      </c>
      <c r="NH10" s="82" t="s">
        <v>32</v>
      </c>
      <c r="NI10" s="165" t="s">
        <v>32</v>
      </c>
      <c r="NJ10" s="165" t="s">
        <v>32</v>
      </c>
      <c r="NK10" s="165"/>
      <c r="NL10" s="13"/>
      <c r="NM10" s="13" t="s">
        <v>32</v>
      </c>
      <c r="NN10" s="165" t="s">
        <v>32</v>
      </c>
      <c r="NO10" s="82" t="s">
        <v>32</v>
      </c>
      <c r="NP10" s="165" t="s">
        <v>32</v>
      </c>
      <c r="NQ10" s="165"/>
      <c r="NR10" s="165"/>
      <c r="NS10" s="13" t="s">
        <v>34</v>
      </c>
      <c r="NT10" s="13" t="s">
        <v>34</v>
      </c>
      <c r="NU10" s="165" t="s">
        <v>34</v>
      </c>
      <c r="NV10" s="165" t="s">
        <v>34</v>
      </c>
      <c r="NW10" s="165"/>
      <c r="NX10" s="165"/>
      <c r="NY10" s="165" t="s">
        <v>34</v>
      </c>
      <c r="NZ10" s="13" t="s">
        <v>34</v>
      </c>
      <c r="OA10" s="13" t="s">
        <v>34</v>
      </c>
      <c r="OB10" s="165" t="s">
        <v>34</v>
      </c>
      <c r="OC10" s="165"/>
      <c r="OD10" s="165"/>
      <c r="OE10" s="165" t="s">
        <v>33</v>
      </c>
      <c r="OF10" s="82" t="s">
        <v>33</v>
      </c>
      <c r="OG10" s="13" t="s">
        <v>33</v>
      </c>
      <c r="OH10" s="13" t="s">
        <v>33</v>
      </c>
      <c r="OI10" s="165"/>
      <c r="OJ10" s="165"/>
      <c r="OK10" s="165" t="s">
        <v>33</v>
      </c>
      <c r="OL10" s="195" t="s">
        <v>33</v>
      </c>
      <c r="OM10" s="42">
        <f t="shared" si="7"/>
        <v>140</v>
      </c>
      <c r="ON10" s="42">
        <f t="shared" si="8"/>
        <v>-185</v>
      </c>
      <c r="OO10" s="9"/>
      <c r="OP10" s="42">
        <f t="shared" si="9"/>
        <v>92</v>
      </c>
      <c r="OQ10" s="42">
        <f t="shared" si="10"/>
        <v>-111</v>
      </c>
      <c r="OS10" s="42">
        <f t="shared" si="11"/>
        <v>30</v>
      </c>
      <c r="OT10" s="42">
        <f t="shared" si="12"/>
        <v>-3</v>
      </c>
    </row>
    <row r="11" spans="1:419" s="42" customFormat="1" x14ac:dyDescent="0.25">
      <c r="A11" s="42">
        <v>12</v>
      </c>
      <c r="B11" s="42" t="s">
        <v>10</v>
      </c>
      <c r="D11" s="11">
        <f>IF(E11&lt;&gt;"",COUNTA(E$5:E11),"")</f>
        <v>7</v>
      </c>
      <c r="E11" s="178" t="s">
        <v>42</v>
      </c>
      <c r="F11" s="114" t="s">
        <v>34</v>
      </c>
      <c r="G11" s="130" t="s">
        <v>34</v>
      </c>
      <c r="H11" s="130" t="s">
        <v>34</v>
      </c>
      <c r="I11" s="130"/>
      <c r="J11" s="130"/>
      <c r="K11" s="130" t="s">
        <v>33</v>
      </c>
      <c r="L11" s="415" t="s">
        <v>33</v>
      </c>
      <c r="M11" s="415" t="s">
        <v>33</v>
      </c>
      <c r="N11" s="130" t="s">
        <v>33</v>
      </c>
      <c r="O11" s="130"/>
      <c r="P11" s="130"/>
      <c r="Q11" s="130" t="s">
        <v>33</v>
      </c>
      <c r="R11" s="130" t="s">
        <v>33</v>
      </c>
      <c r="S11" s="415" t="s">
        <v>33</v>
      </c>
      <c r="T11" s="415" t="s">
        <v>33</v>
      </c>
      <c r="U11" s="531"/>
      <c r="V11" s="531"/>
      <c r="W11" s="130"/>
      <c r="X11" s="130" t="s">
        <v>33</v>
      </c>
      <c r="Y11" s="130" t="s">
        <v>33</v>
      </c>
      <c r="Z11" s="415" t="s">
        <v>33</v>
      </c>
      <c r="AA11" s="415" t="s">
        <v>33</v>
      </c>
      <c r="AB11" s="130" t="s">
        <v>33</v>
      </c>
      <c r="AC11" s="130"/>
      <c r="AD11" s="415"/>
      <c r="AE11" s="130" t="s">
        <v>32</v>
      </c>
      <c r="AF11" s="130" t="s">
        <v>32</v>
      </c>
      <c r="AG11" s="523"/>
      <c r="AH11" s="523"/>
      <c r="AI11" s="130" t="s">
        <v>31</v>
      </c>
      <c r="AJ11" s="171" t="s">
        <v>31</v>
      </c>
      <c r="AK11" s="126" t="s">
        <v>32</v>
      </c>
      <c r="AL11" s="21" t="s">
        <v>32</v>
      </c>
      <c r="AM11" s="21" t="s">
        <v>32</v>
      </c>
      <c r="AN11" s="13"/>
      <c r="AO11" s="13"/>
      <c r="AP11" s="21" t="s">
        <v>32</v>
      </c>
      <c r="AQ11" s="21" t="s">
        <v>32</v>
      </c>
      <c r="AR11" s="21" t="s">
        <v>32</v>
      </c>
      <c r="AS11" s="21"/>
      <c r="AT11" s="21"/>
      <c r="AU11" s="13" t="s">
        <v>32</v>
      </c>
      <c r="AV11" s="13" t="s">
        <v>32</v>
      </c>
      <c r="AW11" s="21" t="s">
        <v>32</v>
      </c>
      <c r="AX11" s="21"/>
      <c r="AY11" s="21"/>
      <c r="AZ11" s="21" t="s">
        <v>34</v>
      </c>
      <c r="BA11" s="21" t="s">
        <v>34</v>
      </c>
      <c r="BB11" s="13" t="s">
        <v>34</v>
      </c>
      <c r="BC11" s="13" t="s">
        <v>34</v>
      </c>
      <c r="BD11" s="21"/>
      <c r="BE11" s="21"/>
      <c r="BF11" s="21" t="s">
        <v>34</v>
      </c>
      <c r="BG11" s="21" t="s">
        <v>34</v>
      </c>
      <c r="BH11" s="21" t="s">
        <v>34</v>
      </c>
      <c r="BI11" s="13"/>
      <c r="BJ11" s="13"/>
      <c r="BK11" s="21" t="s">
        <v>34</v>
      </c>
      <c r="BL11" s="21" t="s">
        <v>34</v>
      </c>
      <c r="BM11" s="21"/>
      <c r="BN11" s="21"/>
      <c r="BO11" s="51" t="s">
        <v>32</v>
      </c>
      <c r="BP11" s="26"/>
      <c r="BQ11" s="13"/>
      <c r="BR11" s="21" t="s">
        <v>32</v>
      </c>
      <c r="BS11" s="21" t="s">
        <v>32</v>
      </c>
      <c r="BT11" s="21" t="s">
        <v>32</v>
      </c>
      <c r="BU11" s="21" t="s">
        <v>32</v>
      </c>
      <c r="BV11" s="21" t="s">
        <v>32</v>
      </c>
      <c r="BW11" s="13"/>
      <c r="BX11" s="13"/>
      <c r="BY11" s="21"/>
      <c r="BZ11" s="21" t="s">
        <v>32</v>
      </c>
      <c r="CA11" s="21" t="s">
        <v>32</v>
      </c>
      <c r="CB11" s="21" t="s">
        <v>32</v>
      </c>
      <c r="CC11" s="21" t="s">
        <v>32</v>
      </c>
      <c r="CD11" s="13" t="s">
        <v>32</v>
      </c>
      <c r="CE11" s="13"/>
      <c r="CF11" s="21"/>
      <c r="CG11" s="96" t="s">
        <v>33</v>
      </c>
      <c r="CH11" s="21" t="s">
        <v>33</v>
      </c>
      <c r="CI11" s="21" t="s">
        <v>33</v>
      </c>
      <c r="CJ11" s="21"/>
      <c r="CK11" s="13"/>
      <c r="CL11" s="13"/>
      <c r="CM11" s="21" t="s">
        <v>33</v>
      </c>
      <c r="CN11" s="21" t="s">
        <v>33</v>
      </c>
      <c r="CO11" s="21" t="s">
        <v>33</v>
      </c>
      <c r="CP11" s="21" t="s">
        <v>33</v>
      </c>
      <c r="CQ11" s="21"/>
      <c r="CR11" s="27"/>
      <c r="CS11" s="137" t="s">
        <v>32</v>
      </c>
      <c r="CT11" s="133" t="s">
        <v>32</v>
      </c>
      <c r="CU11" s="133" t="s">
        <v>32</v>
      </c>
      <c r="CV11" s="130"/>
      <c r="CW11" s="130"/>
      <c r="CX11" s="133" t="s">
        <v>32</v>
      </c>
      <c r="CY11" s="133" t="s">
        <v>32</v>
      </c>
      <c r="CZ11" s="133" t="s">
        <v>32</v>
      </c>
      <c r="DA11" s="133" t="s">
        <v>32</v>
      </c>
      <c r="DB11" s="130"/>
      <c r="DC11" s="130"/>
      <c r="DD11" s="134" t="s">
        <v>34</v>
      </c>
      <c r="DE11" s="134" t="s">
        <v>34</v>
      </c>
      <c r="DF11" s="134" t="s">
        <v>34</v>
      </c>
      <c r="DG11" s="134" t="s">
        <v>34</v>
      </c>
      <c r="DH11" s="524"/>
      <c r="DI11" s="524"/>
      <c r="DJ11" s="134" t="s">
        <v>34</v>
      </c>
      <c r="DK11" s="134" t="s">
        <v>34</v>
      </c>
      <c r="DL11" s="134" t="s">
        <v>34</v>
      </c>
      <c r="DM11" s="134" t="s">
        <v>34</v>
      </c>
      <c r="DN11" s="132"/>
      <c r="DO11" s="466"/>
      <c r="DP11" s="21" t="s">
        <v>33</v>
      </c>
      <c r="DQ11" s="21" t="s">
        <v>33</v>
      </c>
      <c r="DR11" s="21" t="s">
        <v>33</v>
      </c>
      <c r="DS11" s="21" t="s">
        <v>33</v>
      </c>
      <c r="DT11" s="13"/>
      <c r="DU11" s="13"/>
      <c r="DV11" s="21" t="s">
        <v>33</v>
      </c>
      <c r="DW11" s="51"/>
      <c r="DX11" s="100"/>
      <c r="DY11" s="97" t="s">
        <v>34</v>
      </c>
      <c r="DZ11" s="97" t="s">
        <v>34</v>
      </c>
      <c r="EA11" s="13" t="s">
        <v>34</v>
      </c>
      <c r="EB11" s="13" t="s">
        <v>34</v>
      </c>
      <c r="EC11" s="97"/>
      <c r="ED11" s="97"/>
      <c r="EE11" s="97" t="s">
        <v>34</v>
      </c>
      <c r="EF11" s="97" t="s">
        <v>34</v>
      </c>
      <c r="EG11" s="82" t="s">
        <v>34</v>
      </c>
      <c r="EH11" s="13" t="s">
        <v>34</v>
      </c>
      <c r="EI11" s="82"/>
      <c r="EJ11" s="97"/>
      <c r="EK11" s="97" t="s">
        <v>33</v>
      </c>
      <c r="EL11" s="97" t="s">
        <v>33</v>
      </c>
      <c r="EM11" s="97" t="s">
        <v>33</v>
      </c>
      <c r="EN11" s="97" t="s">
        <v>33</v>
      </c>
      <c r="EO11" s="13"/>
      <c r="EP11" s="13"/>
      <c r="EQ11" s="97" t="s">
        <v>33</v>
      </c>
      <c r="ER11" s="97" t="s">
        <v>33</v>
      </c>
      <c r="ES11" s="97" t="s">
        <v>33</v>
      </c>
      <c r="ET11" s="97" t="s">
        <v>33</v>
      </c>
      <c r="EU11" s="97"/>
      <c r="EV11" s="82"/>
      <c r="EW11" s="13" t="s">
        <v>32</v>
      </c>
      <c r="EX11" s="97" t="s">
        <v>32</v>
      </c>
      <c r="EY11" s="56" t="s">
        <v>31</v>
      </c>
      <c r="EZ11" s="56" t="s">
        <v>31</v>
      </c>
      <c r="FA11" s="101"/>
      <c r="FB11" s="126"/>
      <c r="FC11" s="13" t="s">
        <v>32</v>
      </c>
      <c r="FD11" s="13" t="s">
        <v>32</v>
      </c>
      <c r="FE11" s="97" t="s">
        <v>32</v>
      </c>
      <c r="FF11" s="97" t="s">
        <v>32</v>
      </c>
      <c r="FG11" s="97"/>
      <c r="FH11" s="97"/>
      <c r="FI11" s="97"/>
      <c r="FJ11" s="13" t="s">
        <v>34</v>
      </c>
      <c r="FK11" s="13" t="s">
        <v>34</v>
      </c>
      <c r="FL11" s="97" t="s">
        <v>34</v>
      </c>
      <c r="FM11" s="97"/>
      <c r="FN11" s="97"/>
      <c r="FO11" s="97" t="s">
        <v>34</v>
      </c>
      <c r="FP11" s="97" t="s">
        <v>34</v>
      </c>
      <c r="FQ11" s="13" t="s">
        <v>34</v>
      </c>
      <c r="FR11" s="13" t="s">
        <v>34</v>
      </c>
      <c r="FS11" s="97"/>
      <c r="FT11" s="97"/>
      <c r="FU11" s="97" t="s">
        <v>33</v>
      </c>
      <c r="FV11" s="97" t="s">
        <v>33</v>
      </c>
      <c r="FW11" s="97" t="s">
        <v>33</v>
      </c>
      <c r="FX11" s="13" t="s">
        <v>33</v>
      </c>
      <c r="FY11" s="13"/>
      <c r="FZ11" s="97"/>
      <c r="GA11" s="97" t="s">
        <v>33</v>
      </c>
      <c r="GB11" s="97" t="s">
        <v>33</v>
      </c>
      <c r="GC11" s="97" t="s">
        <v>33</v>
      </c>
      <c r="GD11" s="97" t="s">
        <v>33</v>
      </c>
      <c r="GE11" s="13"/>
      <c r="GF11" s="27"/>
      <c r="GG11" s="100" t="s">
        <v>32</v>
      </c>
      <c r="GH11" s="97" t="s">
        <v>32</v>
      </c>
      <c r="GI11" s="97" t="s">
        <v>32</v>
      </c>
      <c r="GJ11" s="97" t="s">
        <v>32</v>
      </c>
      <c r="GK11" s="97"/>
      <c r="GL11" s="415"/>
      <c r="GM11" s="98" t="s">
        <v>32</v>
      </c>
      <c r="GN11" s="97" t="s">
        <v>32</v>
      </c>
      <c r="GO11" s="97" t="s">
        <v>32</v>
      </c>
      <c r="GP11" s="158" t="s">
        <v>32</v>
      </c>
      <c r="GQ11" s="158"/>
      <c r="GR11" s="97"/>
      <c r="GS11" s="82" t="s">
        <v>34</v>
      </c>
      <c r="GT11" s="13" t="s">
        <v>34</v>
      </c>
      <c r="GU11" s="97" t="s">
        <v>34</v>
      </c>
      <c r="GV11" s="97" t="s">
        <v>34</v>
      </c>
      <c r="GW11" s="97"/>
      <c r="GX11" s="97"/>
      <c r="GY11" s="97" t="s">
        <v>34</v>
      </c>
      <c r="GZ11" s="13" t="s">
        <v>34</v>
      </c>
      <c r="HA11" s="13" t="s">
        <v>34</v>
      </c>
      <c r="HB11" s="97" t="s">
        <v>34</v>
      </c>
      <c r="HC11" s="97"/>
      <c r="HD11" s="97"/>
      <c r="HE11" s="97" t="s">
        <v>33</v>
      </c>
      <c r="HF11" s="97" t="s">
        <v>33</v>
      </c>
      <c r="HG11" s="13" t="s">
        <v>33</v>
      </c>
      <c r="HH11" s="13" t="s">
        <v>33</v>
      </c>
      <c r="HI11" s="97"/>
      <c r="HJ11" s="101"/>
      <c r="HK11" s="100" t="s">
        <v>33</v>
      </c>
      <c r="HL11" s="97" t="s">
        <v>33</v>
      </c>
      <c r="HM11" s="131" t="s">
        <v>31</v>
      </c>
      <c r="HN11" s="131" t="s">
        <v>31</v>
      </c>
      <c r="HO11" s="13"/>
      <c r="HP11" s="97"/>
      <c r="HQ11" s="97" t="s">
        <v>32</v>
      </c>
      <c r="HR11" s="97" t="s">
        <v>32</v>
      </c>
      <c r="HS11" s="97" t="s">
        <v>32</v>
      </c>
      <c r="HT11" s="97" t="s">
        <v>32</v>
      </c>
      <c r="HU11" s="13"/>
      <c r="HV11" s="13"/>
      <c r="HW11" s="97" t="s">
        <v>32</v>
      </c>
      <c r="HX11" s="97" t="s">
        <v>32</v>
      </c>
      <c r="HY11" s="97" t="s">
        <v>32</v>
      </c>
      <c r="HZ11" s="97" t="s">
        <v>32</v>
      </c>
      <c r="IA11" s="97"/>
      <c r="IB11" s="13"/>
      <c r="IC11" s="13" t="s">
        <v>34</v>
      </c>
      <c r="ID11" s="97" t="s">
        <v>34</v>
      </c>
      <c r="IE11" s="97" t="s">
        <v>34</v>
      </c>
      <c r="IF11" s="97" t="s">
        <v>34</v>
      </c>
      <c r="IG11" s="97"/>
      <c r="IH11" s="97"/>
      <c r="II11" s="13" t="s">
        <v>34</v>
      </c>
      <c r="IJ11" s="13" t="s">
        <v>34</v>
      </c>
      <c r="IK11" s="97" t="s">
        <v>34</v>
      </c>
      <c r="IL11" s="97" t="s">
        <v>34</v>
      </c>
      <c r="IM11" s="97"/>
      <c r="IN11" s="97"/>
      <c r="IO11" s="101" t="s">
        <v>33</v>
      </c>
      <c r="IP11" s="26" t="s">
        <v>33</v>
      </c>
      <c r="IQ11" s="13" t="s">
        <v>33</v>
      </c>
      <c r="IR11" s="97" t="s">
        <v>33</v>
      </c>
      <c r="IS11" s="97"/>
      <c r="IT11" s="97"/>
      <c r="IU11" s="97" t="s">
        <v>33</v>
      </c>
      <c r="IV11" s="97" t="s">
        <v>33</v>
      </c>
      <c r="IW11" s="13" t="s">
        <v>33</v>
      </c>
      <c r="IX11" s="13" t="s">
        <v>33</v>
      </c>
      <c r="IY11" s="97"/>
      <c r="IZ11" s="97"/>
      <c r="JA11" s="97" t="s">
        <v>32</v>
      </c>
      <c r="JB11" s="97" t="s">
        <v>32</v>
      </c>
      <c r="JC11" s="97" t="s">
        <v>32</v>
      </c>
      <c r="JD11" s="82" t="s">
        <v>32</v>
      </c>
      <c r="JE11" s="13"/>
      <c r="JF11" s="97"/>
      <c r="JG11" s="97" t="s">
        <v>32</v>
      </c>
      <c r="JH11" s="97" t="s">
        <v>32</v>
      </c>
      <c r="JI11" s="97" t="s">
        <v>32</v>
      </c>
      <c r="JJ11" s="97" t="s">
        <v>32</v>
      </c>
      <c r="JK11" s="13"/>
      <c r="JL11" s="13"/>
      <c r="JM11" s="97" t="s">
        <v>34</v>
      </c>
      <c r="JN11" s="97" t="s">
        <v>34</v>
      </c>
      <c r="JO11" s="97" t="s">
        <v>34</v>
      </c>
      <c r="JP11" s="97" t="s">
        <v>34</v>
      </c>
      <c r="JQ11" s="97"/>
      <c r="JR11" s="415"/>
      <c r="JS11" s="98" t="s">
        <v>34</v>
      </c>
      <c r="JT11" s="101" t="s">
        <v>34</v>
      </c>
      <c r="JU11" s="97" t="s">
        <v>34</v>
      </c>
      <c r="JV11" s="97" t="s">
        <v>34</v>
      </c>
      <c r="JW11" s="97"/>
      <c r="JX11" s="97"/>
      <c r="JY11" s="13" t="s">
        <v>33</v>
      </c>
      <c r="JZ11" s="13" t="s">
        <v>33</v>
      </c>
      <c r="KA11" s="97" t="s">
        <v>33</v>
      </c>
      <c r="KB11" s="97" t="s">
        <v>33</v>
      </c>
      <c r="KC11" s="97"/>
      <c r="KD11" s="97"/>
      <c r="KE11" s="97" t="s">
        <v>33</v>
      </c>
      <c r="KF11" s="13" t="s">
        <v>33</v>
      </c>
      <c r="KG11" s="13" t="s">
        <v>33</v>
      </c>
      <c r="KH11" s="56" t="s">
        <v>31</v>
      </c>
      <c r="KI11" s="97"/>
      <c r="KJ11" s="97"/>
      <c r="KK11" s="56" t="s">
        <v>31</v>
      </c>
      <c r="KL11" s="56" t="s">
        <v>31</v>
      </c>
      <c r="KM11" s="13" t="s">
        <v>32</v>
      </c>
      <c r="KN11" s="13" t="s">
        <v>32</v>
      </c>
      <c r="KO11" s="97"/>
      <c r="KP11" s="97"/>
      <c r="KQ11" s="13" t="s">
        <v>32</v>
      </c>
      <c r="KR11" s="13" t="s">
        <v>32</v>
      </c>
      <c r="KS11" s="13" t="s">
        <v>32</v>
      </c>
      <c r="KT11" s="13" t="s">
        <v>32</v>
      </c>
      <c r="KU11" s="13"/>
      <c r="KV11" s="97"/>
      <c r="KW11" s="97" t="s">
        <v>34</v>
      </c>
      <c r="KX11" s="97" t="s">
        <v>34</v>
      </c>
      <c r="KY11" s="204" t="s">
        <v>34</v>
      </c>
      <c r="KZ11" s="97" t="s">
        <v>34</v>
      </c>
      <c r="LA11" s="13"/>
      <c r="LB11" s="13"/>
      <c r="LC11" s="82" t="s">
        <v>34</v>
      </c>
      <c r="LD11" s="97" t="s">
        <v>34</v>
      </c>
      <c r="LE11" s="97" t="s">
        <v>34</v>
      </c>
      <c r="LF11" s="97" t="s">
        <v>34</v>
      </c>
      <c r="LG11" s="97"/>
      <c r="LH11" s="13"/>
      <c r="LI11" s="13" t="s">
        <v>33</v>
      </c>
      <c r="LJ11" s="97" t="s">
        <v>33</v>
      </c>
      <c r="LK11" s="97" t="s">
        <v>33</v>
      </c>
      <c r="LL11" s="97" t="s">
        <v>33</v>
      </c>
      <c r="LM11" s="97"/>
      <c r="LN11" s="97"/>
      <c r="LO11" s="13" t="s">
        <v>33</v>
      </c>
      <c r="LP11" s="13" t="s">
        <v>33</v>
      </c>
      <c r="LQ11" s="97" t="s">
        <v>33</v>
      </c>
      <c r="LR11" s="97" t="s">
        <v>33</v>
      </c>
      <c r="LS11" s="97"/>
      <c r="LT11" s="97"/>
      <c r="LU11" s="97" t="s">
        <v>32</v>
      </c>
      <c r="LV11" s="13" t="s">
        <v>32</v>
      </c>
      <c r="LW11" s="13" t="s">
        <v>32</v>
      </c>
      <c r="LY11" s="97" t="s">
        <v>32</v>
      </c>
      <c r="LZ11" s="97" t="s">
        <v>32</v>
      </c>
      <c r="MA11" s="97" t="s">
        <v>32</v>
      </c>
      <c r="MB11" s="97" t="s">
        <v>32</v>
      </c>
      <c r="MC11" s="13"/>
      <c r="MD11" s="194" t="s">
        <v>34</v>
      </c>
      <c r="ME11" s="97"/>
      <c r="MF11" s="97" t="s">
        <v>32</v>
      </c>
      <c r="MG11" s="97" t="s">
        <v>32</v>
      </c>
      <c r="MH11" s="176"/>
      <c r="MI11" s="97"/>
      <c r="MJ11" s="177" t="s">
        <v>34</v>
      </c>
      <c r="MK11" s="177" t="s">
        <v>34</v>
      </c>
      <c r="ML11" s="165" t="s">
        <v>34</v>
      </c>
      <c r="MM11" s="21" t="s">
        <v>34</v>
      </c>
      <c r="MN11" s="21"/>
      <c r="MO11" s="165"/>
      <c r="MP11" s="165" t="s">
        <v>34</v>
      </c>
      <c r="MQ11" s="177" t="s">
        <v>34</v>
      </c>
      <c r="MR11" s="177" t="s">
        <v>34</v>
      </c>
      <c r="MS11" s="165" t="s">
        <v>34</v>
      </c>
      <c r="MT11" s="21"/>
      <c r="MU11" s="21"/>
      <c r="MV11" s="165" t="s">
        <v>33</v>
      </c>
      <c r="MW11" s="165" t="s">
        <v>33</v>
      </c>
      <c r="MX11" s="177" t="s">
        <v>33</v>
      </c>
      <c r="MY11" s="177" t="s">
        <v>33</v>
      </c>
      <c r="MZ11" s="165"/>
      <c r="NA11" s="130"/>
      <c r="NB11" s="274" t="s">
        <v>33</v>
      </c>
      <c r="NC11" s="165" t="s">
        <v>33</v>
      </c>
      <c r="ND11" s="165" t="s">
        <v>33</v>
      </c>
      <c r="NE11" s="177" t="s">
        <v>33</v>
      </c>
      <c r="NF11" s="177"/>
      <c r="NG11" s="197"/>
      <c r="NH11" s="235" t="s">
        <v>32</v>
      </c>
      <c r="NI11" s="274" t="s">
        <v>32</v>
      </c>
      <c r="NJ11" s="165" t="s">
        <v>32</v>
      </c>
      <c r="NK11" s="21" t="s">
        <v>32</v>
      </c>
      <c r="NL11" s="177"/>
      <c r="NM11" s="177"/>
      <c r="NN11" s="165" t="s">
        <v>32</v>
      </c>
      <c r="NO11" s="82" t="s">
        <v>32</v>
      </c>
      <c r="NP11" s="21" t="s">
        <v>32</v>
      </c>
      <c r="NQ11" s="165" t="s">
        <v>32</v>
      </c>
      <c r="NR11" s="21"/>
      <c r="NS11" s="177"/>
      <c r="NT11" s="177" t="s">
        <v>34</v>
      </c>
      <c r="NU11" s="165" t="s">
        <v>34</v>
      </c>
      <c r="NV11" s="21" t="s">
        <v>34</v>
      </c>
      <c r="NW11" s="21" t="s">
        <v>34</v>
      </c>
      <c r="NX11" s="165"/>
      <c r="NY11" s="165"/>
      <c r="NZ11" s="177" t="s">
        <v>34</v>
      </c>
      <c r="OA11" s="177" t="s">
        <v>34</v>
      </c>
      <c r="OB11" s="165" t="s">
        <v>34</v>
      </c>
      <c r="OC11" s="21" t="s">
        <v>34</v>
      </c>
      <c r="OD11" s="21"/>
      <c r="OE11" s="165"/>
      <c r="OF11" s="165" t="s">
        <v>33</v>
      </c>
      <c r="OG11" s="165" t="s">
        <v>33</v>
      </c>
      <c r="OH11" s="179" t="s">
        <v>31</v>
      </c>
      <c r="OI11" s="179" t="s">
        <v>31</v>
      </c>
      <c r="OJ11" s="21"/>
      <c r="OK11" s="21"/>
      <c r="OL11" s="196" t="s">
        <v>31</v>
      </c>
      <c r="OM11" s="42">
        <f t="shared" si="7"/>
        <v>139</v>
      </c>
      <c r="ON11" s="42">
        <f t="shared" si="8"/>
        <v>-186</v>
      </c>
      <c r="OO11" s="9"/>
      <c r="OP11" s="42">
        <f t="shared" si="9"/>
        <v>93</v>
      </c>
      <c r="OQ11" s="42">
        <f t="shared" si="10"/>
        <v>-110</v>
      </c>
      <c r="OS11" s="42">
        <f t="shared" si="11"/>
        <v>31</v>
      </c>
      <c r="OT11" s="42">
        <f t="shared" si="12"/>
        <v>-2</v>
      </c>
    </row>
    <row r="12" spans="1:419" s="42" customFormat="1" x14ac:dyDescent="0.25">
      <c r="D12" s="11">
        <f>IF(E12&lt;&gt;"",COUNTA(E$5:E12),"")</f>
        <v>8</v>
      </c>
      <c r="E12" s="221" t="s">
        <v>43</v>
      </c>
      <c r="F12" s="114"/>
      <c r="G12" s="130"/>
      <c r="H12" s="130"/>
      <c r="I12" s="130"/>
      <c r="J12" s="130"/>
      <c r="K12" s="130"/>
      <c r="L12" s="415"/>
      <c r="M12" s="415"/>
      <c r="N12" s="130"/>
      <c r="O12" s="130"/>
      <c r="P12" s="130"/>
      <c r="Q12" s="130"/>
      <c r="R12" s="130"/>
      <c r="S12" s="415"/>
      <c r="T12" s="415"/>
      <c r="U12" s="130"/>
      <c r="V12" s="130"/>
      <c r="W12" s="130"/>
      <c r="X12" s="130"/>
      <c r="Y12" s="130"/>
      <c r="Z12" s="415"/>
      <c r="AA12" s="415"/>
      <c r="AB12" s="130"/>
      <c r="AC12" s="130"/>
      <c r="AD12" s="415"/>
      <c r="AE12" s="130"/>
      <c r="AF12" s="130"/>
      <c r="AG12" s="415"/>
      <c r="AH12" s="415"/>
      <c r="AI12" s="130"/>
      <c r="AJ12" s="171"/>
      <c r="AK12" s="126"/>
      <c r="AL12" s="21"/>
      <c r="AM12" s="21"/>
      <c r="AN12" s="13"/>
      <c r="AO12" s="13"/>
      <c r="AP12" s="21"/>
      <c r="AQ12" s="21"/>
      <c r="AR12" s="21"/>
      <c r="AS12" s="21"/>
      <c r="AT12" s="21"/>
      <c r="AU12" s="13"/>
      <c r="AV12" s="13"/>
      <c r="AW12" s="21"/>
      <c r="AX12" s="21"/>
      <c r="AY12" s="21"/>
      <c r="AZ12" s="21"/>
      <c r="BA12" s="21"/>
      <c r="BB12" s="13"/>
      <c r="BC12" s="13"/>
      <c r="BD12" s="21"/>
      <c r="BE12" s="21"/>
      <c r="BF12" s="21"/>
      <c r="BG12" s="21"/>
      <c r="BH12" s="21"/>
      <c r="BI12" s="13"/>
      <c r="BJ12" s="13"/>
      <c r="BK12" s="21"/>
      <c r="BL12" s="21"/>
      <c r="BM12" s="21"/>
      <c r="BN12" s="21"/>
      <c r="BO12" s="51"/>
      <c r="BP12" s="26"/>
      <c r="BQ12" s="13"/>
      <c r="BR12" s="21"/>
      <c r="BS12" s="21"/>
      <c r="BT12" s="21"/>
      <c r="BU12" s="21"/>
      <c r="BV12" s="21"/>
      <c r="BW12" s="13"/>
      <c r="BX12" s="13"/>
      <c r="BY12" s="21"/>
      <c r="BZ12" s="21"/>
      <c r="CA12" s="21"/>
      <c r="CB12" s="21"/>
      <c r="CC12" s="21"/>
      <c r="CD12" s="13"/>
      <c r="CE12" s="13"/>
      <c r="CF12" s="21"/>
      <c r="CG12" s="96"/>
      <c r="CH12" s="21"/>
      <c r="CI12" s="21"/>
      <c r="CJ12" s="21"/>
      <c r="CK12" s="13"/>
      <c r="CL12" s="13"/>
      <c r="CM12" s="21"/>
      <c r="CN12" s="21"/>
      <c r="CO12" s="21"/>
      <c r="CP12" s="21"/>
      <c r="CQ12" s="21"/>
      <c r="CR12" s="27"/>
      <c r="CS12" s="137"/>
      <c r="CT12" s="133"/>
      <c r="CU12" s="133"/>
      <c r="CV12" s="130"/>
      <c r="CW12" s="130"/>
      <c r="CX12" s="133"/>
      <c r="CY12" s="133"/>
      <c r="CZ12" s="133"/>
      <c r="DA12" s="133"/>
      <c r="DB12" s="130"/>
      <c r="DC12" s="130"/>
      <c r="DD12" s="134"/>
      <c r="DE12" s="134"/>
      <c r="DF12" s="134"/>
      <c r="DG12" s="134"/>
      <c r="DH12" s="142"/>
      <c r="DI12" s="142"/>
      <c r="DJ12" s="134"/>
      <c r="DK12" s="134"/>
      <c r="DL12" s="134"/>
      <c r="DM12" s="134"/>
      <c r="DN12" s="132"/>
      <c r="DO12" s="466"/>
      <c r="DP12" s="21"/>
      <c r="DQ12" s="21"/>
      <c r="DR12" s="21"/>
      <c r="DS12" s="21"/>
      <c r="DT12" s="13"/>
      <c r="DU12" s="13"/>
      <c r="DV12" s="21"/>
      <c r="DW12" s="51"/>
      <c r="DX12" s="100"/>
      <c r="DY12" s="97"/>
      <c r="DZ12" s="97"/>
      <c r="EA12" s="13"/>
      <c r="EB12" s="13"/>
      <c r="EC12" s="97"/>
      <c r="ED12" s="97"/>
      <c r="EE12" s="97"/>
      <c r="EF12" s="97"/>
      <c r="EG12" s="82"/>
      <c r="EH12" s="13"/>
      <c r="EI12" s="82"/>
      <c r="EJ12" s="97"/>
      <c r="EK12" s="97"/>
      <c r="EL12" s="97"/>
      <c r="EM12" s="97"/>
      <c r="EN12" s="97"/>
      <c r="EO12" s="13"/>
      <c r="EP12" s="13"/>
      <c r="EQ12" s="97"/>
      <c r="ER12" s="97"/>
      <c r="ES12" s="97"/>
      <c r="ET12" s="97"/>
      <c r="EU12" s="97"/>
      <c r="EV12" s="82"/>
      <c r="EW12" s="13"/>
      <c r="EX12" s="97"/>
      <c r="EY12" s="56"/>
      <c r="EZ12" s="56"/>
      <c r="FA12" s="101"/>
      <c r="FB12" s="126"/>
      <c r="FC12" s="13"/>
      <c r="FD12" s="13"/>
      <c r="FE12" s="97"/>
      <c r="FF12" s="97"/>
      <c r="FG12" s="97"/>
      <c r="FH12" s="97"/>
      <c r="FI12" s="97"/>
      <c r="FJ12" s="13"/>
      <c r="FK12" s="13"/>
      <c r="FL12" s="97"/>
      <c r="FM12" s="97"/>
      <c r="FN12" s="97"/>
      <c r="FO12" s="97"/>
      <c r="FP12" s="97"/>
      <c r="FQ12" s="13"/>
      <c r="FR12" s="13"/>
      <c r="FS12" s="97"/>
      <c r="FT12" s="97"/>
      <c r="FU12" s="97"/>
      <c r="FV12" s="97"/>
      <c r="FW12" s="97"/>
      <c r="FX12" s="13"/>
      <c r="FY12" s="13"/>
      <c r="FZ12" s="97"/>
      <c r="GA12" s="97"/>
      <c r="GB12" s="97"/>
      <c r="GC12" s="97"/>
      <c r="GD12" s="97"/>
      <c r="GE12" s="13"/>
      <c r="GF12" s="27"/>
      <c r="GG12" s="100"/>
      <c r="GH12" s="97"/>
      <c r="GI12" s="97"/>
      <c r="GJ12" s="97"/>
      <c r="GK12" s="97"/>
      <c r="GL12" s="415"/>
      <c r="GM12" s="98"/>
      <c r="GN12" s="97"/>
      <c r="GO12" s="97"/>
      <c r="GP12" s="158"/>
      <c r="GQ12" s="158"/>
      <c r="GR12" s="97"/>
      <c r="GS12" s="82"/>
      <c r="GT12" s="13"/>
      <c r="GU12" s="97"/>
      <c r="GV12" s="97"/>
      <c r="GW12" s="97"/>
      <c r="GX12" s="97"/>
      <c r="GY12" s="97"/>
      <c r="GZ12" s="13"/>
      <c r="HA12" s="13"/>
      <c r="HB12" s="97"/>
      <c r="HC12" s="97"/>
      <c r="HD12" s="97"/>
      <c r="HE12" s="97"/>
      <c r="HF12" s="97"/>
      <c r="HG12" s="13"/>
      <c r="HH12" s="13"/>
      <c r="HI12" s="97"/>
      <c r="HJ12" s="101"/>
      <c r="HK12" s="100"/>
      <c r="HL12" s="97"/>
      <c r="HM12" s="131"/>
      <c r="HN12" s="131"/>
      <c r="HO12" s="13"/>
      <c r="HP12" s="97"/>
      <c r="HQ12" s="97"/>
      <c r="HR12" s="97"/>
      <c r="HS12" s="97"/>
      <c r="HT12" s="97"/>
      <c r="HU12" s="13"/>
      <c r="HV12" s="13"/>
      <c r="HW12" s="97"/>
      <c r="HX12" s="97"/>
      <c r="HY12" s="97"/>
      <c r="HZ12" s="97"/>
      <c r="IA12" s="97"/>
      <c r="IB12" s="13"/>
      <c r="IC12" s="13"/>
      <c r="ID12" s="97"/>
      <c r="IE12" s="97"/>
      <c r="IF12" s="97"/>
      <c r="IG12" s="97"/>
      <c r="IH12" s="97"/>
      <c r="II12" s="13"/>
      <c r="IJ12" s="13"/>
      <c r="IK12" s="97"/>
      <c r="IL12" s="97"/>
      <c r="IM12" s="97"/>
      <c r="IN12" s="97"/>
      <c r="IO12" s="97"/>
      <c r="IP12" s="26"/>
      <c r="IQ12" s="13"/>
      <c r="IR12" s="97"/>
      <c r="IS12" s="97"/>
      <c r="IT12" s="97"/>
      <c r="IU12" s="97"/>
      <c r="IV12" s="97"/>
      <c r="IW12" s="13"/>
      <c r="IX12" s="13"/>
      <c r="IY12" s="97"/>
      <c r="IZ12" s="97"/>
      <c r="JA12" s="97"/>
      <c r="JB12" s="97"/>
      <c r="JC12" s="97"/>
      <c r="JD12" s="82"/>
      <c r="JE12" s="13"/>
      <c r="JF12" s="97"/>
      <c r="JG12" s="97"/>
      <c r="JH12" s="97"/>
      <c r="JI12" s="97"/>
      <c r="JJ12" s="97"/>
      <c r="JK12" s="13"/>
      <c r="JL12" s="13"/>
      <c r="JM12" s="97"/>
      <c r="JN12" s="97"/>
      <c r="JO12" s="97"/>
      <c r="JP12" s="97"/>
      <c r="JQ12" s="97"/>
      <c r="JR12" s="415"/>
      <c r="JS12" s="98"/>
      <c r="JT12" s="101"/>
      <c r="JU12" s="97"/>
      <c r="JV12" s="97"/>
      <c r="JW12" s="97"/>
      <c r="JX12" s="97"/>
      <c r="JY12" s="13"/>
      <c r="JZ12" s="13"/>
      <c r="KA12" s="97"/>
      <c r="KB12" s="97"/>
      <c r="KC12" s="97"/>
      <c r="KD12" s="97"/>
      <c r="KE12" s="97"/>
      <c r="KF12" s="13"/>
      <c r="KG12" s="13"/>
      <c r="KH12" s="97"/>
      <c r="KI12" s="97"/>
      <c r="KJ12" s="97"/>
      <c r="KK12" s="97"/>
      <c r="KL12" s="97"/>
      <c r="KM12" s="13"/>
      <c r="KN12" s="13"/>
      <c r="KO12" s="97"/>
      <c r="KP12" s="97"/>
      <c r="KQ12" s="13"/>
      <c r="KR12" s="13"/>
      <c r="KS12" s="13"/>
      <c r="KT12" s="13"/>
      <c r="KU12" s="13"/>
      <c r="KV12" s="97"/>
      <c r="KW12" s="97"/>
      <c r="KX12" s="97"/>
      <c r="KY12" s="204"/>
      <c r="KZ12" s="97"/>
      <c r="LA12" s="13"/>
      <c r="LB12" s="13"/>
      <c r="LC12" s="82"/>
      <c r="LD12" s="97"/>
      <c r="LE12" s="97"/>
      <c r="LF12" s="97"/>
      <c r="LG12" s="97"/>
      <c r="LH12" s="13"/>
      <c r="LI12" s="13"/>
      <c r="LJ12" s="97"/>
      <c r="LK12" s="97"/>
      <c r="LL12" s="97"/>
      <c r="LM12" s="97"/>
      <c r="LN12" s="97"/>
      <c r="LO12" s="13"/>
      <c r="LP12" s="13"/>
      <c r="LQ12" s="97"/>
      <c r="LR12" s="97"/>
      <c r="LS12" s="97"/>
      <c r="LT12" s="97"/>
      <c r="LU12" s="97"/>
      <c r="LV12" s="13"/>
      <c r="LW12" s="13"/>
      <c r="LY12" s="97"/>
      <c r="LZ12" s="97"/>
      <c r="MA12" s="97"/>
      <c r="MB12" s="97"/>
      <c r="MC12" s="13"/>
      <c r="MD12" s="194"/>
      <c r="ME12" s="97"/>
      <c r="MF12" s="97"/>
      <c r="MG12" s="97"/>
      <c r="MH12" s="176"/>
      <c r="MI12" s="97"/>
      <c r="MJ12" s="177"/>
      <c r="MK12" s="177"/>
      <c r="ML12" s="165"/>
      <c r="MM12" s="21"/>
      <c r="MN12" s="21"/>
      <c r="MO12" s="165"/>
      <c r="MP12" s="165"/>
      <c r="MQ12" s="177"/>
      <c r="MR12" s="177"/>
      <c r="MS12" s="165"/>
      <c r="MT12" s="21"/>
      <c r="MU12" s="21"/>
      <c r="MV12" s="165"/>
      <c r="MW12" s="165"/>
      <c r="MX12" s="177"/>
      <c r="MY12" s="177"/>
      <c r="MZ12" s="165"/>
      <c r="NA12" s="130"/>
      <c r="NB12" s="274"/>
      <c r="NC12" s="165"/>
      <c r="ND12" s="165"/>
      <c r="NE12" s="177"/>
      <c r="NF12" s="177"/>
      <c r="NG12" s="197"/>
      <c r="NH12" s="235"/>
      <c r="NI12" s="274"/>
      <c r="NJ12" s="165"/>
      <c r="NK12" s="21"/>
      <c r="NL12" s="177"/>
      <c r="NM12" s="177"/>
      <c r="NN12" s="165"/>
      <c r="NO12" s="82"/>
      <c r="NP12" s="21"/>
      <c r="NQ12" s="165"/>
      <c r="NR12" s="21"/>
      <c r="NS12" s="177"/>
      <c r="NT12" s="177"/>
      <c r="NU12" s="165"/>
      <c r="NV12" s="21"/>
      <c r="NW12" s="21"/>
      <c r="NX12" s="165"/>
      <c r="NY12" s="165"/>
      <c r="NZ12" s="177"/>
      <c r="OA12" s="177"/>
      <c r="OB12" s="165"/>
      <c r="OC12" s="21"/>
      <c r="OD12" s="21"/>
      <c r="OE12" s="165"/>
      <c r="OF12" s="158"/>
      <c r="OG12" s="177"/>
      <c r="OH12" s="179"/>
      <c r="OI12" s="21"/>
      <c r="OJ12" s="21"/>
      <c r="OK12" s="21"/>
      <c r="OL12" s="196"/>
      <c r="OO12" s="9"/>
    </row>
    <row r="13" spans="1:419" s="42" customFormat="1" x14ac:dyDescent="0.25">
      <c r="A13" s="42">
        <v>3</v>
      </c>
      <c r="B13" s="42" t="s">
        <v>25</v>
      </c>
      <c r="D13" s="11">
        <f>IF(E13&lt;&gt;"",COUNTA(E$5:E13),"")</f>
        <v>9</v>
      </c>
      <c r="E13" s="178" t="s">
        <v>44</v>
      </c>
      <c r="F13" s="114" t="s">
        <v>32</v>
      </c>
      <c r="G13" s="130" t="s">
        <v>32</v>
      </c>
      <c r="H13" s="130" t="s">
        <v>32</v>
      </c>
      <c r="I13" s="130" t="s">
        <v>32</v>
      </c>
      <c r="J13" s="130" t="s">
        <v>32</v>
      </c>
      <c r="K13" s="130"/>
      <c r="L13" s="415"/>
      <c r="M13" s="415"/>
      <c r="N13" s="130" t="s">
        <v>32</v>
      </c>
      <c r="O13" s="130" t="s">
        <v>32</v>
      </c>
      <c r="P13" s="130" t="s">
        <v>32</v>
      </c>
      <c r="Q13" s="130" t="s">
        <v>32</v>
      </c>
      <c r="R13" s="130" t="s">
        <v>32</v>
      </c>
      <c r="S13" s="111"/>
      <c r="T13" s="111"/>
      <c r="U13" s="130" t="s">
        <v>33</v>
      </c>
      <c r="V13" s="130" t="s">
        <v>33</v>
      </c>
      <c r="W13" s="130" t="s">
        <v>33</v>
      </c>
      <c r="X13" s="130" t="s">
        <v>33</v>
      </c>
      <c r="Y13" s="130"/>
      <c r="Z13" s="111"/>
      <c r="AA13" s="111"/>
      <c r="AB13" s="130" t="s">
        <v>33</v>
      </c>
      <c r="AC13" s="130" t="s">
        <v>33</v>
      </c>
      <c r="AD13" s="415" t="s">
        <v>33</v>
      </c>
      <c r="AG13" s="415"/>
      <c r="AH13" s="13" t="s">
        <v>32</v>
      </c>
      <c r="AI13" s="21" t="s">
        <v>32</v>
      </c>
      <c r="AJ13" s="51" t="s">
        <v>32</v>
      </c>
      <c r="AK13" s="126"/>
      <c r="AM13" s="21"/>
      <c r="AN13" s="109"/>
      <c r="AO13" s="13" t="s">
        <v>34</v>
      </c>
      <c r="AP13" s="21" t="s">
        <v>34</v>
      </c>
      <c r="AQ13" s="21" t="s">
        <v>34</v>
      </c>
      <c r="AR13" s="130"/>
      <c r="AS13" s="21"/>
      <c r="AT13" s="21" t="s">
        <v>33</v>
      </c>
      <c r="AU13" s="13" t="s">
        <v>33</v>
      </c>
      <c r="AV13" s="13" t="s">
        <v>33</v>
      </c>
      <c r="AW13" s="21" t="s">
        <v>33</v>
      </c>
      <c r="AX13" s="21"/>
      <c r="AY13" s="130"/>
      <c r="AZ13" s="21" t="s">
        <v>33</v>
      </c>
      <c r="BA13" s="21" t="s">
        <v>33</v>
      </c>
      <c r="BB13" s="13"/>
      <c r="BC13" s="13"/>
      <c r="BD13" s="21" t="s">
        <v>32</v>
      </c>
      <c r="BE13" s="21" t="s">
        <v>32</v>
      </c>
      <c r="BF13" s="21" t="s">
        <v>32</v>
      </c>
      <c r="BG13" s="96" t="s">
        <v>31</v>
      </c>
      <c r="BH13" s="96" t="s">
        <v>31</v>
      </c>
      <c r="BI13" s="13"/>
      <c r="BJ13" s="13"/>
      <c r="BK13" s="21" t="s">
        <v>32</v>
      </c>
      <c r="BL13" s="21" t="s">
        <v>32</v>
      </c>
      <c r="BM13" s="21" t="s">
        <v>32</v>
      </c>
      <c r="BN13" s="21" t="s">
        <v>32</v>
      </c>
      <c r="BO13" s="51"/>
      <c r="BP13" s="110"/>
      <c r="BQ13" s="13" t="s">
        <v>34</v>
      </c>
      <c r="BR13" s="21" t="s">
        <v>34</v>
      </c>
      <c r="BS13" s="21" t="s">
        <v>34</v>
      </c>
      <c r="BT13" s="130" t="s">
        <v>34</v>
      </c>
      <c r="BU13" s="21"/>
      <c r="BV13" s="21"/>
      <c r="BW13" s="13" t="s">
        <v>34</v>
      </c>
      <c r="BX13" s="13" t="s">
        <v>34</v>
      </c>
      <c r="BY13" s="21" t="s">
        <v>34</v>
      </c>
      <c r="BZ13" s="21" t="s">
        <v>34</v>
      </c>
      <c r="CA13" s="21"/>
      <c r="CB13" s="21"/>
      <c r="CC13" s="21" t="s">
        <v>33</v>
      </c>
      <c r="CD13" s="13" t="s">
        <v>33</v>
      </c>
      <c r="CE13" s="13" t="s">
        <v>33</v>
      </c>
      <c r="CF13" s="21" t="s">
        <v>33</v>
      </c>
      <c r="CG13" s="21"/>
      <c r="CH13" s="21"/>
      <c r="CI13" s="21"/>
      <c r="CJ13" s="21" t="s">
        <v>32</v>
      </c>
      <c r="CK13" s="13" t="s">
        <v>32</v>
      </c>
      <c r="CL13" s="13" t="s">
        <v>33</v>
      </c>
      <c r="CM13" s="21"/>
      <c r="CN13" s="21"/>
      <c r="CO13" s="41" t="s">
        <v>33</v>
      </c>
      <c r="CP13" s="41" t="s">
        <v>33</v>
      </c>
      <c r="CQ13" s="41" t="s">
        <v>33</v>
      </c>
      <c r="CR13" s="123" t="s">
        <v>33</v>
      </c>
      <c r="CS13" s="140"/>
      <c r="CT13" s="130"/>
      <c r="CU13" s="130"/>
      <c r="CV13" s="133" t="s">
        <v>32</v>
      </c>
      <c r="CW13" s="133" t="s">
        <v>32</v>
      </c>
      <c r="CX13" s="133" t="s">
        <v>32</v>
      </c>
      <c r="CY13" s="551"/>
      <c r="CZ13" s="551"/>
      <c r="DA13" s="130"/>
      <c r="DB13" s="134" t="s">
        <v>34</v>
      </c>
      <c r="DC13" s="134" t="s">
        <v>34</v>
      </c>
      <c r="DD13" s="134" t="s">
        <v>34</v>
      </c>
      <c r="DE13" s="134" t="s">
        <v>34</v>
      </c>
      <c r="DF13" s="551"/>
      <c r="DG13" s="551"/>
      <c r="DH13" s="131" t="s">
        <v>31</v>
      </c>
      <c r="DI13" s="131" t="s">
        <v>31</v>
      </c>
      <c r="DJ13" s="130"/>
      <c r="DK13" s="142"/>
      <c r="DL13" s="129" t="s">
        <v>33</v>
      </c>
      <c r="DM13" s="129" t="s">
        <v>33</v>
      </c>
      <c r="DN13" s="129" t="s">
        <v>33</v>
      </c>
      <c r="DO13" s="21" t="s">
        <v>33</v>
      </c>
      <c r="DP13" s="21" t="s">
        <v>33</v>
      </c>
      <c r="DQ13" s="466"/>
      <c r="DR13" s="466"/>
      <c r="DS13" s="21" t="s">
        <v>32</v>
      </c>
      <c r="DT13" s="13" t="s">
        <v>33</v>
      </c>
      <c r="DU13" s="13" t="s">
        <v>33</v>
      </c>
      <c r="DV13" s="21"/>
      <c r="DW13" s="467"/>
      <c r="DX13" s="100" t="s">
        <v>34</v>
      </c>
      <c r="DY13" s="97" t="s">
        <v>34</v>
      </c>
      <c r="DZ13" s="97"/>
      <c r="EA13" s="13"/>
      <c r="EB13" s="13" t="s">
        <v>33</v>
      </c>
      <c r="EC13" s="97" t="s">
        <v>33</v>
      </c>
      <c r="ED13" s="97" t="s">
        <v>33</v>
      </c>
      <c r="EE13" s="97" t="s">
        <v>33</v>
      </c>
      <c r="EF13" s="97"/>
      <c r="EG13" s="82"/>
      <c r="EH13" s="13" t="s">
        <v>33</v>
      </c>
      <c r="EI13" s="82" t="s">
        <v>33</v>
      </c>
      <c r="EJ13" s="97" t="s">
        <v>33</v>
      </c>
      <c r="EK13" s="97" t="s">
        <v>33</v>
      </c>
      <c r="EL13" s="97"/>
      <c r="EM13" s="97"/>
      <c r="EN13" s="97" t="s">
        <v>32</v>
      </c>
      <c r="EO13" s="13" t="s">
        <v>32</v>
      </c>
      <c r="EP13" s="13" t="s">
        <v>32</v>
      </c>
      <c r="EQ13" s="97" t="s">
        <v>32</v>
      </c>
      <c r="ER13" s="97"/>
      <c r="ES13" s="97"/>
      <c r="ET13" s="97" t="s">
        <v>32</v>
      </c>
      <c r="EU13" s="97" t="s">
        <v>32</v>
      </c>
      <c r="EV13" s="82" t="s">
        <v>32</v>
      </c>
      <c r="EW13" s="82" t="s">
        <v>32</v>
      </c>
      <c r="EX13" s="97"/>
      <c r="EY13" s="97"/>
      <c r="EZ13" s="97" t="s">
        <v>34</v>
      </c>
      <c r="FA13" s="101" t="s">
        <v>34</v>
      </c>
      <c r="FB13" s="126" t="s">
        <v>34</v>
      </c>
      <c r="FC13" s="13" t="s">
        <v>34</v>
      </c>
      <c r="FD13" s="13"/>
      <c r="FE13" s="97"/>
      <c r="FF13" s="97" t="s">
        <v>34</v>
      </c>
      <c r="FG13" s="97" t="s">
        <v>34</v>
      </c>
      <c r="FH13" s="97" t="s">
        <v>34</v>
      </c>
      <c r="FI13" s="97" t="s">
        <v>34</v>
      </c>
      <c r="FJ13" s="13"/>
      <c r="FK13" s="13"/>
      <c r="FL13" s="56" t="s">
        <v>31</v>
      </c>
      <c r="FM13" s="56" t="s">
        <v>31</v>
      </c>
      <c r="FN13" s="56" t="s">
        <v>31</v>
      </c>
      <c r="FO13" s="56" t="s">
        <v>31</v>
      </c>
      <c r="FP13" s="97"/>
      <c r="FQ13" s="13"/>
      <c r="FR13" s="56" t="s">
        <v>31</v>
      </c>
      <c r="FS13" s="97" t="s">
        <v>33</v>
      </c>
      <c r="FT13" s="97" t="s">
        <v>33</v>
      </c>
      <c r="FU13" s="97" t="s">
        <v>33</v>
      </c>
      <c r="FV13" s="97"/>
      <c r="FW13" s="97"/>
      <c r="FX13" s="13" t="s">
        <v>32</v>
      </c>
      <c r="FY13" s="13" t="s">
        <v>32</v>
      </c>
      <c r="FZ13" s="97" t="s">
        <v>32</v>
      </c>
      <c r="GA13" s="97" t="s">
        <v>32</v>
      </c>
      <c r="GB13" s="97"/>
      <c r="GC13" s="97"/>
      <c r="GD13" s="97" t="s">
        <v>32</v>
      </c>
      <c r="GE13" s="13" t="s">
        <v>32</v>
      </c>
      <c r="GF13" s="27" t="s">
        <v>32</v>
      </c>
      <c r="GG13" s="100" t="s">
        <v>32</v>
      </c>
      <c r="GH13" s="97"/>
      <c r="GI13" s="97"/>
      <c r="GJ13" s="97" t="s">
        <v>34</v>
      </c>
      <c r="GK13" s="97" t="s">
        <v>34</v>
      </c>
      <c r="GL13" s="415" t="s">
        <v>34</v>
      </c>
      <c r="GM13" s="415" t="s">
        <v>34</v>
      </c>
      <c r="GN13" s="97"/>
      <c r="GO13" s="97"/>
      <c r="GP13" s="158" t="s">
        <v>34</v>
      </c>
      <c r="GQ13" s="158" t="s">
        <v>34</v>
      </c>
      <c r="GR13" s="97" t="s">
        <v>34</v>
      </c>
      <c r="GS13" s="97" t="s">
        <v>34</v>
      </c>
      <c r="GT13" s="13"/>
      <c r="GU13" s="97"/>
      <c r="GV13" s="97" t="s">
        <v>33</v>
      </c>
      <c r="GW13" s="97" t="s">
        <v>33</v>
      </c>
      <c r="GX13" s="97"/>
      <c r="GY13" s="97" t="s">
        <v>34</v>
      </c>
      <c r="GZ13" s="13"/>
      <c r="HA13" s="13"/>
      <c r="HB13" s="97" t="s">
        <v>33</v>
      </c>
      <c r="HC13" s="97" t="s">
        <v>33</v>
      </c>
      <c r="HD13" s="97" t="s">
        <v>33</v>
      </c>
      <c r="HE13" s="97" t="s">
        <v>33</v>
      </c>
      <c r="HF13" s="97"/>
      <c r="HG13" s="13"/>
      <c r="HH13" s="13" t="s">
        <v>32</v>
      </c>
      <c r="HI13" s="97" t="s">
        <v>32</v>
      </c>
      <c r="HJ13" s="101" t="s">
        <v>32</v>
      </c>
      <c r="HK13" s="100" t="s">
        <v>32</v>
      </c>
      <c r="HL13" s="97"/>
      <c r="HM13" s="97"/>
      <c r="HN13" s="13" t="s">
        <v>32</v>
      </c>
      <c r="HO13" s="13" t="s">
        <v>32</v>
      </c>
      <c r="HP13" s="97" t="s">
        <v>32</v>
      </c>
      <c r="HQ13" s="97" t="s">
        <v>32</v>
      </c>
      <c r="HR13" s="97"/>
      <c r="HS13" s="97"/>
      <c r="HT13" s="97" t="s">
        <v>34</v>
      </c>
      <c r="HU13" s="13" t="s">
        <v>34</v>
      </c>
      <c r="HV13" s="13" t="s">
        <v>34</v>
      </c>
      <c r="HW13" s="97" t="s">
        <v>34</v>
      </c>
      <c r="HX13" s="97"/>
      <c r="HY13" s="97"/>
      <c r="HZ13" s="97" t="s">
        <v>34</v>
      </c>
      <c r="IA13" s="97" t="s">
        <v>34</v>
      </c>
      <c r="IB13" s="13" t="s">
        <v>34</v>
      </c>
      <c r="IC13" s="13" t="s">
        <v>34</v>
      </c>
      <c r="ID13" s="97"/>
      <c r="IE13" s="97"/>
      <c r="IF13" s="131" t="s">
        <v>31</v>
      </c>
      <c r="IG13" s="131" t="s">
        <v>31</v>
      </c>
      <c r="IH13" s="131" t="s">
        <v>31</v>
      </c>
      <c r="II13" s="131" t="s">
        <v>31</v>
      </c>
      <c r="IJ13" s="13"/>
      <c r="IK13" s="97"/>
      <c r="IL13" s="131" t="s">
        <v>31</v>
      </c>
      <c r="IM13" s="131" t="s">
        <v>31</v>
      </c>
      <c r="IN13" s="131" t="s">
        <v>31</v>
      </c>
      <c r="IO13" s="131" t="s">
        <v>31</v>
      </c>
      <c r="IP13" s="26"/>
      <c r="IQ13" s="13"/>
      <c r="IR13" s="97" t="s">
        <v>32</v>
      </c>
      <c r="IS13" s="97" t="s">
        <v>32</v>
      </c>
      <c r="IT13" s="97" t="s">
        <v>32</v>
      </c>
      <c r="IU13" s="97" t="s">
        <v>32</v>
      </c>
      <c r="IV13" s="97"/>
      <c r="IW13" s="13"/>
      <c r="IX13" s="13" t="s">
        <v>32</v>
      </c>
      <c r="IY13" s="97" t="s">
        <v>32</v>
      </c>
      <c r="IZ13" s="97" t="s">
        <v>32</v>
      </c>
      <c r="JA13" s="97" t="s">
        <v>32</v>
      </c>
      <c r="JB13" s="97"/>
      <c r="JC13" s="97"/>
      <c r="JD13" s="82" t="s">
        <v>34</v>
      </c>
      <c r="JE13" s="13" t="s">
        <v>34</v>
      </c>
      <c r="JF13" s="97" t="s">
        <v>34</v>
      </c>
      <c r="JG13" s="97" t="s">
        <v>34</v>
      </c>
      <c r="JH13" s="97"/>
      <c r="JI13" s="97"/>
      <c r="JJ13" s="97" t="s">
        <v>34</v>
      </c>
      <c r="JK13" s="13" t="s">
        <v>34</v>
      </c>
      <c r="JL13" s="13" t="s">
        <v>34</v>
      </c>
      <c r="JM13" s="97" t="s">
        <v>34</v>
      </c>
      <c r="JN13" s="97"/>
      <c r="JO13" s="97"/>
      <c r="JP13" s="97" t="s">
        <v>33</v>
      </c>
      <c r="JQ13" s="97" t="s">
        <v>33</v>
      </c>
      <c r="JR13" s="415" t="s">
        <v>33</v>
      </c>
      <c r="JS13" s="98" t="s">
        <v>33</v>
      </c>
      <c r="JT13" s="101"/>
      <c r="JU13" s="97"/>
      <c r="JV13" s="97" t="s">
        <v>33</v>
      </c>
      <c r="JW13" s="97" t="s">
        <v>33</v>
      </c>
      <c r="JX13" s="97" t="s">
        <v>33</v>
      </c>
      <c r="JY13" s="13" t="s">
        <v>33</v>
      </c>
      <c r="JZ13" s="13"/>
      <c r="KA13" s="97"/>
      <c r="KB13" s="97" t="s">
        <v>32</v>
      </c>
      <c r="KC13" s="97" t="s">
        <v>32</v>
      </c>
      <c r="KD13" s="97" t="s">
        <v>32</v>
      </c>
      <c r="KE13" s="97" t="s">
        <v>32</v>
      </c>
      <c r="KF13" s="13"/>
      <c r="KG13" s="13"/>
      <c r="KH13" s="97" t="s">
        <v>32</v>
      </c>
      <c r="KI13" s="97" t="s">
        <v>32</v>
      </c>
      <c r="KJ13" s="97" t="s">
        <v>32</v>
      </c>
      <c r="KK13" s="97" t="s">
        <v>32</v>
      </c>
      <c r="KL13" s="97"/>
      <c r="KM13" s="13"/>
      <c r="KN13" s="13" t="s">
        <v>34</v>
      </c>
      <c r="KO13" s="13" t="s">
        <v>34</v>
      </c>
      <c r="KP13" s="13" t="s">
        <v>34</v>
      </c>
      <c r="KQ13" s="56" t="s">
        <v>31</v>
      </c>
      <c r="KR13" s="97"/>
      <c r="KS13" s="97"/>
      <c r="KT13" s="56" t="s">
        <v>31</v>
      </c>
      <c r="KU13" s="13" t="s">
        <v>34</v>
      </c>
      <c r="KV13" s="97" t="s">
        <v>34</v>
      </c>
      <c r="KW13" s="97" t="s">
        <v>34</v>
      </c>
      <c r="KX13" s="97"/>
      <c r="KY13" s="204"/>
      <c r="KZ13" s="97" t="s">
        <v>33</v>
      </c>
      <c r="LA13" s="13" t="s">
        <v>33</v>
      </c>
      <c r="LB13" s="13" t="s">
        <v>33</v>
      </c>
      <c r="LC13" s="82" t="s">
        <v>33</v>
      </c>
      <c r="LD13" s="97"/>
      <c r="LE13" s="97"/>
      <c r="LF13" s="97" t="s">
        <v>33</v>
      </c>
      <c r="LG13" s="97" t="s">
        <v>33</v>
      </c>
      <c r="LH13" s="13" t="s">
        <v>33</v>
      </c>
      <c r="LI13" s="13" t="s">
        <v>33</v>
      </c>
      <c r="LJ13" s="97"/>
      <c r="LK13" s="97"/>
      <c r="LL13" s="97" t="s">
        <v>32</v>
      </c>
      <c r="LM13" s="97" t="s">
        <v>32</v>
      </c>
      <c r="LN13" s="56" t="s">
        <v>31</v>
      </c>
      <c r="LO13" s="56" t="s">
        <v>31</v>
      </c>
      <c r="LP13" s="13"/>
      <c r="LQ13" s="97"/>
      <c r="LR13" s="97" t="s">
        <v>32</v>
      </c>
      <c r="LS13" s="97" t="s">
        <v>32</v>
      </c>
      <c r="LT13" s="97" t="s">
        <v>32</v>
      </c>
      <c r="LU13" s="97" t="s">
        <v>32</v>
      </c>
      <c r="LV13" s="13"/>
      <c r="LW13" s="13"/>
      <c r="LX13" s="97"/>
      <c r="LY13" s="97" t="s">
        <v>36</v>
      </c>
      <c r="LZ13" s="97" t="s">
        <v>34</v>
      </c>
      <c r="MA13" s="97" t="s">
        <v>34</v>
      </c>
      <c r="MB13" s="97" t="s">
        <v>34</v>
      </c>
      <c r="MC13" s="13"/>
      <c r="MD13" s="194"/>
      <c r="ME13" s="97" t="s">
        <v>34</v>
      </c>
      <c r="MF13" s="97" t="s">
        <v>34</v>
      </c>
      <c r="MG13" s="97" t="s">
        <v>34</v>
      </c>
      <c r="MH13" s="176" t="s">
        <v>34</v>
      </c>
      <c r="MI13" s="97"/>
      <c r="MJ13" s="13"/>
      <c r="MK13" s="21" t="s">
        <v>33</v>
      </c>
      <c r="ML13" s="21" t="s">
        <v>33</v>
      </c>
      <c r="MM13" s="21" t="s">
        <v>33</v>
      </c>
      <c r="MN13" s="165" t="s">
        <v>33</v>
      </c>
      <c r="MO13" s="165"/>
      <c r="MP13" s="165"/>
      <c r="MQ13" s="177" t="s">
        <v>33</v>
      </c>
      <c r="MR13" s="177" t="s">
        <v>33</v>
      </c>
      <c r="MS13" s="21" t="s">
        <v>33</v>
      </c>
      <c r="MT13" s="21" t="s">
        <v>33</v>
      </c>
      <c r="MU13" s="165"/>
      <c r="MV13" s="165"/>
      <c r="MX13" s="177" t="s">
        <v>32</v>
      </c>
      <c r="MY13" s="177" t="s">
        <v>32</v>
      </c>
      <c r="MZ13" s="130" t="s">
        <v>32</v>
      </c>
      <c r="NA13" s="274" t="s">
        <v>32</v>
      </c>
      <c r="NB13" s="165"/>
      <c r="NC13" s="165"/>
      <c r="ND13" s="165" t="s">
        <v>32</v>
      </c>
      <c r="NE13" s="177" t="s">
        <v>32</v>
      </c>
      <c r="NF13" s="177" t="s">
        <v>32</v>
      </c>
      <c r="NG13" s="207" t="s">
        <v>31</v>
      </c>
      <c r="NH13" s="236"/>
      <c r="NI13" s="165"/>
      <c r="NJ13" s="21" t="s">
        <v>34</v>
      </c>
      <c r="NK13" s="165" t="s">
        <v>34</v>
      </c>
      <c r="NL13" s="177" t="s">
        <v>34</v>
      </c>
      <c r="NM13" s="177" t="s">
        <v>34</v>
      </c>
      <c r="NN13" s="21"/>
      <c r="NO13" s="82"/>
      <c r="NP13" s="165" t="s">
        <v>34</v>
      </c>
      <c r="NQ13" s="21" t="s">
        <v>34</v>
      </c>
      <c r="NR13" s="165" t="s">
        <v>34</v>
      </c>
      <c r="NS13" s="177" t="s">
        <v>34</v>
      </c>
      <c r="NT13" s="177"/>
      <c r="NU13" s="21"/>
      <c r="NV13" s="21" t="s">
        <v>33</v>
      </c>
      <c r="NW13" s="165" t="s">
        <v>33</v>
      </c>
      <c r="NX13" s="165" t="s">
        <v>33</v>
      </c>
      <c r="NY13" s="165" t="s">
        <v>33</v>
      </c>
      <c r="NZ13" s="177"/>
      <c r="OA13" s="177"/>
      <c r="OB13" s="21" t="s">
        <v>33</v>
      </c>
      <c r="OC13" s="21" t="s">
        <v>33</v>
      </c>
      <c r="OD13" s="165" t="s">
        <v>33</v>
      </c>
      <c r="OE13" s="165" t="s">
        <v>33</v>
      </c>
      <c r="OF13" s="158"/>
      <c r="OG13" s="177"/>
      <c r="OH13" s="21" t="s">
        <v>32</v>
      </c>
      <c r="OI13" s="21" t="s">
        <v>32</v>
      </c>
      <c r="OJ13" s="21" t="s">
        <v>32</v>
      </c>
      <c r="OK13" s="165" t="s">
        <v>32</v>
      </c>
      <c r="OL13" s="197"/>
      <c r="OM13" s="42">
        <f t="shared" si="7"/>
        <v>142</v>
      </c>
      <c r="ON13" s="42">
        <f t="shared" si="8"/>
        <v>-183</v>
      </c>
      <c r="OO13" s="9"/>
      <c r="OP13" s="42">
        <f t="shared" si="9"/>
        <v>94</v>
      </c>
      <c r="OQ13" s="42">
        <f t="shared" si="10"/>
        <v>-109</v>
      </c>
      <c r="OS13" s="42">
        <f t="shared" si="11"/>
        <v>32</v>
      </c>
      <c r="OT13" s="42">
        <f t="shared" si="12"/>
        <v>-1</v>
      </c>
    </row>
    <row r="14" spans="1:419" s="42" customFormat="1" x14ac:dyDescent="0.25">
      <c r="D14" s="11">
        <f>IF(E14&lt;&gt;"",COUNTA(E$5:E14),"")</f>
        <v>10</v>
      </c>
      <c r="E14" s="203" t="s">
        <v>45</v>
      </c>
      <c r="F14" s="114"/>
      <c r="G14" s="130"/>
      <c r="H14" s="130"/>
      <c r="I14" s="130"/>
      <c r="J14" s="130"/>
      <c r="K14" s="130"/>
      <c r="L14" s="415"/>
      <c r="M14" s="415"/>
      <c r="N14" s="130"/>
      <c r="O14" s="130"/>
      <c r="P14" s="130"/>
      <c r="Q14" s="130"/>
      <c r="R14" s="130"/>
      <c r="S14" s="415"/>
      <c r="T14" s="415"/>
      <c r="U14" s="130"/>
      <c r="V14" s="130"/>
      <c r="W14" s="130"/>
      <c r="X14" s="130"/>
      <c r="Y14" s="130"/>
      <c r="Z14" s="415"/>
      <c r="AA14" s="415"/>
      <c r="AB14" s="130"/>
      <c r="AC14" s="130"/>
      <c r="AD14" s="415"/>
      <c r="AE14" s="130"/>
      <c r="AF14" s="130"/>
      <c r="AG14" s="415"/>
      <c r="AH14" s="415"/>
      <c r="AI14" s="130"/>
      <c r="AJ14" s="171"/>
      <c r="AK14" s="126"/>
      <c r="AL14" s="130"/>
      <c r="AM14" s="130"/>
      <c r="AN14" s="109"/>
      <c r="AO14" s="13"/>
      <c r="AP14" s="130"/>
      <c r="AQ14" s="130"/>
      <c r="AR14" s="130"/>
      <c r="AS14" s="130"/>
      <c r="AT14" s="130"/>
      <c r="AU14" s="13"/>
      <c r="AV14" s="13"/>
      <c r="AW14" s="130"/>
      <c r="AX14" s="130"/>
      <c r="AY14" s="130"/>
      <c r="AZ14" s="130"/>
      <c r="BA14" s="130"/>
      <c r="BB14" s="13"/>
      <c r="BC14" s="13"/>
      <c r="BD14" s="130"/>
      <c r="BE14" s="130"/>
      <c r="BF14" s="130"/>
      <c r="BG14" s="130"/>
      <c r="BH14" s="130"/>
      <c r="BI14" s="13"/>
      <c r="BJ14" s="13"/>
      <c r="BK14" s="130"/>
      <c r="BL14" s="130"/>
      <c r="BM14" s="130"/>
      <c r="BN14" s="130"/>
      <c r="BO14" s="171"/>
      <c r="BP14" s="26"/>
      <c r="BQ14" s="13"/>
      <c r="BR14" s="21"/>
      <c r="BS14" s="21"/>
      <c r="BT14" s="21"/>
      <c r="BU14" s="21"/>
      <c r="BV14" s="21"/>
      <c r="BW14" s="13"/>
      <c r="BX14" s="13"/>
      <c r="BY14" s="21"/>
      <c r="BZ14" s="21"/>
      <c r="CA14" s="21"/>
      <c r="CB14" s="21"/>
      <c r="CC14" s="21"/>
      <c r="CD14" s="13"/>
      <c r="CE14" s="13"/>
      <c r="CF14" s="95"/>
      <c r="CG14" s="95"/>
      <c r="CH14" s="95"/>
      <c r="CI14" s="95"/>
      <c r="CJ14" s="95"/>
      <c r="CK14" s="13"/>
      <c r="CL14" s="13"/>
      <c r="CM14" s="95"/>
      <c r="CN14" s="21"/>
      <c r="CO14" s="95"/>
      <c r="CP14" s="95"/>
      <c r="CQ14" s="95"/>
      <c r="CR14" s="27"/>
      <c r="CS14" s="26"/>
      <c r="CT14" s="21"/>
      <c r="CU14" s="21"/>
      <c r="CV14" s="21"/>
      <c r="CW14" s="21"/>
      <c r="CX14" s="21"/>
      <c r="CY14" s="13"/>
      <c r="CZ14" s="13"/>
      <c r="DA14" s="21"/>
      <c r="DB14" s="21"/>
      <c r="DC14" s="21"/>
      <c r="DD14" s="21"/>
      <c r="DE14" s="21"/>
      <c r="DF14" s="13"/>
      <c r="DG14" s="13"/>
      <c r="DH14" s="21"/>
      <c r="DI14" s="21"/>
      <c r="DJ14" s="21"/>
      <c r="DK14" s="21"/>
      <c r="DL14" s="21"/>
      <c r="DM14" s="13"/>
      <c r="DN14" s="13"/>
      <c r="DO14" s="21"/>
      <c r="DP14" s="21"/>
      <c r="DQ14" s="21"/>
      <c r="DR14" s="21"/>
      <c r="DS14" s="21"/>
      <c r="DT14" s="13"/>
      <c r="DU14" s="13"/>
      <c r="DV14" s="21"/>
      <c r="DW14" s="21"/>
      <c r="DX14" s="21"/>
      <c r="DY14" s="21"/>
      <c r="DZ14" s="21"/>
      <c r="EA14" s="13"/>
      <c r="EB14" s="13"/>
      <c r="EC14" s="45"/>
      <c r="ED14" s="21"/>
      <c r="EE14" s="21"/>
      <c r="EF14" s="21"/>
      <c r="EG14" s="82"/>
      <c r="EH14" s="13"/>
      <c r="EI14" s="82"/>
      <c r="EJ14" s="21"/>
      <c r="EK14" s="21"/>
      <c r="EL14" s="21"/>
      <c r="EM14" s="21"/>
      <c r="EN14" s="45"/>
      <c r="EO14" s="13"/>
      <c r="EP14" s="13"/>
      <c r="EQ14" s="21"/>
      <c r="ER14" s="21"/>
      <c r="ES14" s="21"/>
      <c r="ET14" s="45"/>
      <c r="EU14" s="45"/>
      <c r="EV14" s="82"/>
      <c r="EW14" s="13"/>
      <c r="EX14" s="21"/>
      <c r="EY14" s="21"/>
      <c r="EZ14" s="45"/>
      <c r="FA14" s="45"/>
      <c r="FB14" s="126"/>
      <c r="FC14" s="13"/>
      <c r="FD14" s="13"/>
      <c r="FE14" s="21"/>
      <c r="FF14" s="165"/>
      <c r="FG14" s="165"/>
      <c r="FH14" s="21"/>
      <c r="FI14" s="21"/>
      <c r="FJ14" s="13"/>
      <c r="FK14" s="13"/>
      <c r="FL14" s="45"/>
      <c r="FM14" s="45"/>
      <c r="FN14" s="21"/>
      <c r="FO14" s="21"/>
      <c r="FP14" s="21"/>
      <c r="FQ14" s="13"/>
      <c r="FR14" s="13"/>
      <c r="FS14" s="45"/>
      <c r="FT14" s="21"/>
      <c r="FU14" s="21"/>
      <c r="FV14" s="21"/>
      <c r="FW14" s="21"/>
      <c r="FX14" s="13"/>
      <c r="FY14" s="13"/>
      <c r="FZ14" s="21"/>
      <c r="GA14" s="21"/>
      <c r="GB14" s="21"/>
      <c r="GC14" s="21"/>
      <c r="GD14" s="45"/>
      <c r="GE14" s="13"/>
      <c r="GF14" s="27"/>
      <c r="GG14" s="21"/>
      <c r="GH14" s="21"/>
      <c r="GI14" s="21"/>
      <c r="GJ14" s="45"/>
      <c r="GK14" s="45"/>
      <c r="GL14" s="415"/>
      <c r="GM14" s="98"/>
      <c r="GN14" s="21"/>
      <c r="GO14" s="21"/>
      <c r="GP14" s="158"/>
      <c r="GQ14" s="158"/>
      <c r="GR14" s="21"/>
      <c r="GS14" s="82"/>
      <c r="GT14" s="13"/>
      <c r="GU14" s="97"/>
      <c r="GV14" s="97"/>
      <c r="GW14" s="97"/>
      <c r="GX14" s="97"/>
      <c r="GY14" s="97"/>
      <c r="GZ14" s="13"/>
      <c r="HA14" s="13"/>
      <c r="HB14" s="97"/>
      <c r="HC14" s="97"/>
      <c r="HD14" s="97"/>
      <c r="HE14" s="97"/>
      <c r="HF14" s="97"/>
      <c r="HG14" s="13"/>
      <c r="HH14" s="13"/>
      <c r="HI14" s="97"/>
      <c r="HJ14" s="97"/>
      <c r="HK14" s="100"/>
      <c r="HL14" s="97"/>
      <c r="HM14" s="97"/>
      <c r="HN14" s="13"/>
      <c r="HO14" s="13"/>
      <c r="HP14" s="97"/>
      <c r="HQ14" s="97"/>
      <c r="HR14" s="97"/>
      <c r="HS14" s="97"/>
      <c r="HT14" s="97"/>
      <c r="HU14" s="13"/>
      <c r="HV14" s="13"/>
      <c r="HW14" s="97"/>
      <c r="HX14" s="97"/>
      <c r="HY14" s="97"/>
      <c r="HZ14" s="97"/>
      <c r="IA14" s="21"/>
      <c r="IB14" s="13"/>
      <c r="IC14" s="13"/>
      <c r="ID14" s="97"/>
      <c r="IE14" s="97"/>
      <c r="IF14" s="97"/>
      <c r="IG14" s="97"/>
      <c r="IH14" s="21"/>
      <c r="II14" s="13"/>
      <c r="IJ14" s="13"/>
      <c r="IK14" s="97"/>
      <c r="IL14" s="13"/>
      <c r="IM14" s="13"/>
      <c r="IN14" s="13"/>
      <c r="IO14" s="13"/>
      <c r="IP14" s="26"/>
      <c r="IQ14" s="13"/>
      <c r="IR14" s="97"/>
      <c r="IS14" s="97"/>
      <c r="IT14" s="97"/>
      <c r="IU14" s="97"/>
      <c r="IV14" s="97"/>
      <c r="IW14" s="13"/>
      <c r="IX14" s="13"/>
      <c r="IY14" s="97"/>
      <c r="IZ14" s="97"/>
      <c r="JA14" s="97"/>
      <c r="JB14" s="97"/>
      <c r="JC14" s="97"/>
      <c r="JD14" s="82"/>
      <c r="JE14" s="13"/>
      <c r="JF14" s="97"/>
      <c r="JG14" s="97"/>
      <c r="JH14" s="97"/>
      <c r="JI14" s="97"/>
      <c r="JJ14" s="97"/>
      <c r="JK14" s="13"/>
      <c r="JL14" s="13"/>
      <c r="JM14" s="160"/>
      <c r="JN14" s="160"/>
      <c r="JO14" s="160"/>
      <c r="JP14" s="97"/>
      <c r="JQ14" s="97"/>
      <c r="JR14" s="415"/>
      <c r="JS14" s="98"/>
      <c r="JT14" s="162"/>
      <c r="JU14" s="160"/>
      <c r="JV14" s="97"/>
      <c r="JW14" s="97"/>
      <c r="JX14" s="160"/>
      <c r="JY14" s="161"/>
      <c r="JZ14" s="161"/>
      <c r="KA14" s="160"/>
      <c r="KB14" s="97"/>
      <c r="KC14" s="97"/>
      <c r="KD14" s="160"/>
      <c r="KE14" s="160"/>
      <c r="KF14" s="161"/>
      <c r="KG14" s="161"/>
      <c r="KH14" s="97"/>
      <c r="KI14" s="97"/>
      <c r="KJ14" s="160" t="s">
        <v>40</v>
      </c>
      <c r="KK14" s="160" t="s">
        <v>40</v>
      </c>
      <c r="KL14" s="160" t="s">
        <v>40</v>
      </c>
      <c r="KM14" s="161"/>
      <c r="KN14" s="13"/>
      <c r="KO14" s="160" t="s">
        <v>40</v>
      </c>
      <c r="KP14" s="160" t="s">
        <v>40</v>
      </c>
      <c r="KQ14" s="160" t="s">
        <v>40</v>
      </c>
      <c r="KR14" s="160" t="s">
        <v>40</v>
      </c>
      <c r="KS14" s="160" t="s">
        <v>40</v>
      </c>
      <c r="KT14" s="13"/>
      <c r="KU14" s="13"/>
      <c r="KV14" s="160" t="s">
        <v>40</v>
      </c>
      <c r="KW14" s="160" t="s">
        <v>40</v>
      </c>
      <c r="KX14" s="160" t="s">
        <v>40</v>
      </c>
      <c r="KY14" s="206" t="s">
        <v>40</v>
      </c>
      <c r="KZ14" s="160" t="s">
        <v>40</v>
      </c>
      <c r="LA14" s="13"/>
      <c r="LB14" s="13"/>
      <c r="LC14" s="82"/>
      <c r="LD14" s="160" t="s">
        <v>40</v>
      </c>
      <c r="LE14" s="160" t="s">
        <v>40</v>
      </c>
      <c r="LF14" s="160" t="s">
        <v>40</v>
      </c>
      <c r="LG14" s="160" t="s">
        <v>40</v>
      </c>
      <c r="LH14" s="13"/>
      <c r="LI14" s="13"/>
      <c r="LJ14" s="160" t="s">
        <v>40</v>
      </c>
      <c r="LK14" s="160" t="s">
        <v>40</v>
      </c>
      <c r="LL14" s="160" t="s">
        <v>40</v>
      </c>
      <c r="LM14" s="160" t="s">
        <v>40</v>
      </c>
      <c r="LN14" s="160" t="s">
        <v>40</v>
      </c>
      <c r="LO14" s="13"/>
      <c r="LP14" s="13"/>
      <c r="LQ14" s="97" t="s">
        <v>33</v>
      </c>
      <c r="LR14" s="13" t="s">
        <v>33</v>
      </c>
      <c r="LS14" s="13" t="s">
        <v>33</v>
      </c>
      <c r="LT14" s="82" t="s">
        <v>33</v>
      </c>
      <c r="LU14" s="97"/>
      <c r="LV14" s="13"/>
      <c r="LW14" s="97" t="s">
        <v>33</v>
      </c>
      <c r="LX14" s="13" t="s">
        <v>33</v>
      </c>
      <c r="LY14" s="13" t="s">
        <v>33</v>
      </c>
      <c r="LZ14" s="82" t="s">
        <v>33</v>
      </c>
      <c r="MA14" s="97"/>
      <c r="MB14" s="97"/>
      <c r="MC14" s="13" t="s">
        <v>32</v>
      </c>
      <c r="MD14" s="194" t="s">
        <v>32</v>
      </c>
      <c r="ME14" s="97"/>
      <c r="MF14" s="97"/>
      <c r="MG14" s="176" t="s">
        <v>32</v>
      </c>
      <c r="MH14" s="176" t="s">
        <v>32</v>
      </c>
      <c r="MI14" s="97" t="s">
        <v>32</v>
      </c>
      <c r="MJ14" s="177" t="s">
        <v>32</v>
      </c>
      <c r="MK14" s="13"/>
      <c r="ML14" s="165"/>
      <c r="MM14" s="165" t="s">
        <v>34</v>
      </c>
      <c r="MN14" s="165" t="s">
        <v>34</v>
      </c>
      <c r="MO14" s="165" t="s">
        <v>34</v>
      </c>
      <c r="MP14" s="165" t="s">
        <v>34</v>
      </c>
      <c r="MQ14" s="177"/>
      <c r="MR14" s="177"/>
      <c r="MS14" s="165" t="s">
        <v>34</v>
      </c>
      <c r="MT14" s="165" t="s">
        <v>34</v>
      </c>
      <c r="MU14" s="165" t="s">
        <v>34</v>
      </c>
      <c r="MV14" s="165" t="s">
        <v>34</v>
      </c>
      <c r="MW14" s="274"/>
      <c r="MX14" s="177"/>
      <c r="MY14" s="177" t="s">
        <v>33</v>
      </c>
      <c r="MZ14" s="21" t="s">
        <v>33</v>
      </c>
      <c r="NA14" s="21" t="s">
        <v>33</v>
      </c>
      <c r="NB14" s="21" t="s">
        <v>33</v>
      </c>
      <c r="NC14" s="130"/>
      <c r="ND14" s="274"/>
      <c r="NE14" s="177" t="s">
        <v>33</v>
      </c>
      <c r="NF14" s="13" t="s">
        <v>33</v>
      </c>
      <c r="NG14" s="195" t="s">
        <v>33</v>
      </c>
      <c r="NH14" s="82" t="s">
        <v>33</v>
      </c>
      <c r="NI14" s="165"/>
      <c r="NJ14" s="21"/>
      <c r="NK14" s="165" t="s">
        <v>32</v>
      </c>
      <c r="NL14" s="177" t="s">
        <v>32</v>
      </c>
      <c r="NM14" s="177" t="s">
        <v>32</v>
      </c>
      <c r="NN14" s="165" t="s">
        <v>32</v>
      </c>
      <c r="NO14" s="158"/>
      <c r="NP14" s="165"/>
      <c r="NQ14" s="165" t="s">
        <v>32</v>
      </c>
      <c r="NR14" s="165" t="s">
        <v>32</v>
      </c>
      <c r="NS14" s="177" t="s">
        <v>32</v>
      </c>
      <c r="NT14" s="177" t="s">
        <v>32</v>
      </c>
      <c r="NU14" s="165"/>
      <c r="NV14" s="165"/>
      <c r="NW14" s="165" t="s">
        <v>34</v>
      </c>
      <c r="NX14" s="21" t="s">
        <v>34</v>
      </c>
      <c r="NY14" s="165" t="s">
        <v>34</v>
      </c>
      <c r="NZ14" s="177" t="s">
        <v>34</v>
      </c>
      <c r="OA14" s="177"/>
      <c r="OB14" s="165"/>
      <c r="OC14" s="165" t="s">
        <v>34</v>
      </c>
      <c r="OD14" s="21" t="s">
        <v>34</v>
      </c>
      <c r="OE14" s="165" t="s">
        <v>34</v>
      </c>
      <c r="OF14" s="158" t="s">
        <v>34</v>
      </c>
      <c r="OG14" s="177"/>
      <c r="OH14" s="177"/>
      <c r="OI14" s="165" t="s">
        <v>33</v>
      </c>
      <c r="OJ14" s="21" t="s">
        <v>33</v>
      </c>
      <c r="OK14" s="21" t="s">
        <v>33</v>
      </c>
      <c r="OL14" s="195" t="s">
        <v>33</v>
      </c>
      <c r="OM14" s="42">
        <f t="shared" si="7"/>
        <v>325</v>
      </c>
      <c r="ON14" s="42">
        <f t="shared" si="8"/>
        <v>0</v>
      </c>
      <c r="OO14" s="9"/>
      <c r="OP14" s="42">
        <f t="shared" si="9"/>
        <v>203</v>
      </c>
      <c r="OQ14" s="42">
        <f t="shared" si="10"/>
        <v>0</v>
      </c>
      <c r="OS14" s="42">
        <f t="shared" si="11"/>
        <v>31</v>
      </c>
      <c r="OT14" s="42">
        <f t="shared" si="12"/>
        <v>-2</v>
      </c>
    </row>
    <row r="15" spans="1:419" s="42" customFormat="1" x14ac:dyDescent="0.25">
      <c r="D15" s="11">
        <f>IF(E15&lt;&gt;"",COUNTA(E$5:E15),"")</f>
        <v>11</v>
      </c>
      <c r="E15" s="178" t="s">
        <v>46</v>
      </c>
      <c r="F15" s="114"/>
      <c r="G15" s="130"/>
      <c r="H15" s="130"/>
      <c r="I15" s="130"/>
      <c r="J15" s="130"/>
      <c r="K15" s="130"/>
      <c r="L15" s="415"/>
      <c r="M15" s="415"/>
      <c r="N15" s="130"/>
      <c r="O15" s="130"/>
      <c r="P15" s="130"/>
      <c r="Q15" s="130"/>
      <c r="R15" s="130"/>
      <c r="S15" s="415"/>
      <c r="T15" s="415"/>
      <c r="U15" s="130"/>
      <c r="V15" s="130"/>
      <c r="W15" s="130"/>
      <c r="X15" s="130"/>
      <c r="Y15" s="130"/>
      <c r="Z15" s="415"/>
      <c r="AA15" s="415"/>
      <c r="AB15" s="130"/>
      <c r="AC15" s="130"/>
      <c r="AD15" s="415"/>
      <c r="AE15" s="130"/>
      <c r="AF15" s="130"/>
      <c r="AG15" s="415"/>
      <c r="AH15" s="415"/>
      <c r="AI15" s="95" t="s">
        <v>40</v>
      </c>
      <c r="AJ15" s="115" t="s">
        <v>40</v>
      </c>
      <c r="AK15" s="126"/>
      <c r="AL15" s="95" t="s">
        <v>40</v>
      </c>
      <c r="AM15" s="95" t="s">
        <v>40</v>
      </c>
      <c r="AN15" s="109"/>
      <c r="AO15" s="13"/>
      <c r="AP15" s="95" t="s">
        <v>40</v>
      </c>
      <c r="AQ15" s="95" t="s">
        <v>47</v>
      </c>
      <c r="AR15" s="95" t="s">
        <v>40</v>
      </c>
      <c r="AS15" s="95" t="s">
        <v>40</v>
      </c>
      <c r="AT15" s="95" t="s">
        <v>40</v>
      </c>
      <c r="AU15" s="13"/>
      <c r="AV15" s="13"/>
      <c r="AW15" s="21" t="s">
        <v>32</v>
      </c>
      <c r="AX15" s="21" t="s">
        <v>32</v>
      </c>
      <c r="AY15" s="21" t="s">
        <v>32</v>
      </c>
      <c r="AZ15" s="21" t="s">
        <v>32</v>
      </c>
      <c r="BA15" s="21" t="s">
        <v>32</v>
      </c>
      <c r="BB15" s="13"/>
      <c r="BC15" s="13"/>
      <c r="BD15" s="21" t="s">
        <v>32</v>
      </c>
      <c r="BE15" s="21" t="s">
        <v>32</v>
      </c>
      <c r="BF15" s="21" t="s">
        <v>32</v>
      </c>
      <c r="BG15" s="21" t="s">
        <v>32</v>
      </c>
      <c r="BH15" s="21" t="s">
        <v>32</v>
      </c>
      <c r="BI15" s="13"/>
      <c r="BJ15" s="13"/>
      <c r="BK15" s="21" t="s">
        <v>32</v>
      </c>
      <c r="BL15" s="21" t="s">
        <v>32</v>
      </c>
      <c r="BM15" s="21" t="s">
        <v>32</v>
      </c>
      <c r="BN15" s="21" t="s">
        <v>32</v>
      </c>
      <c r="BO15" s="51" t="s">
        <v>32</v>
      </c>
      <c r="BP15" s="26"/>
      <c r="BQ15" s="13"/>
      <c r="BR15" s="21" t="s">
        <v>32</v>
      </c>
      <c r="BS15" s="21" t="s">
        <v>32</v>
      </c>
      <c r="BT15" s="21" t="s">
        <v>32</v>
      </c>
      <c r="BU15" s="21" t="s">
        <v>32</v>
      </c>
      <c r="BV15" s="21" t="s">
        <v>32</v>
      </c>
      <c r="BW15" s="13"/>
      <c r="BX15" s="13"/>
      <c r="BY15" s="21" t="s">
        <v>33</v>
      </c>
      <c r="BZ15" s="96" t="s">
        <v>36</v>
      </c>
      <c r="CA15" s="96" t="s">
        <v>36</v>
      </c>
      <c r="CB15" s="96" t="s">
        <v>36</v>
      </c>
      <c r="CC15" s="96" t="s">
        <v>36</v>
      </c>
      <c r="CD15" s="13"/>
      <c r="CE15" s="13"/>
      <c r="CF15" s="96" t="s">
        <v>36</v>
      </c>
      <c r="CG15" s="96" t="s">
        <v>36</v>
      </c>
      <c r="CH15" s="96" t="s">
        <v>36</v>
      </c>
      <c r="CI15" s="96" t="s">
        <v>36</v>
      </c>
      <c r="CJ15" s="96" t="s">
        <v>36</v>
      </c>
      <c r="CK15" s="13"/>
      <c r="CL15" s="13"/>
      <c r="CM15" s="96" t="s">
        <v>36</v>
      </c>
      <c r="CN15" s="96" t="s">
        <v>36</v>
      </c>
      <c r="CO15" s="96" t="s">
        <v>36</v>
      </c>
      <c r="CP15" s="96" t="s">
        <v>36</v>
      </c>
      <c r="CQ15" s="96" t="s">
        <v>36</v>
      </c>
      <c r="CR15" s="27"/>
      <c r="CS15" s="135"/>
      <c r="CT15" s="141" t="s">
        <v>36</v>
      </c>
      <c r="CU15" s="141" t="s">
        <v>36</v>
      </c>
      <c r="CV15" s="141" t="s">
        <v>36</v>
      </c>
      <c r="CW15" s="141" t="s">
        <v>36</v>
      </c>
      <c r="CX15" s="141" t="s">
        <v>36</v>
      </c>
      <c r="CY15" s="132"/>
      <c r="CZ15" s="132"/>
      <c r="DA15" s="141" t="s">
        <v>36</v>
      </c>
      <c r="DB15" s="141" t="s">
        <v>36</v>
      </c>
      <c r="DC15" s="129" t="s">
        <v>33</v>
      </c>
      <c r="DD15" s="129" t="s">
        <v>33</v>
      </c>
      <c r="DE15" s="129" t="s">
        <v>33</v>
      </c>
      <c r="DF15" s="132"/>
      <c r="DG15" s="132"/>
      <c r="DH15" s="133" t="s">
        <v>32</v>
      </c>
      <c r="DI15" s="133" t="s">
        <v>32</v>
      </c>
      <c r="DJ15" s="133" t="s">
        <v>32</v>
      </c>
      <c r="DK15" s="133" t="s">
        <v>32</v>
      </c>
      <c r="DL15" s="130"/>
      <c r="DM15" s="132"/>
      <c r="DN15" s="133" t="s">
        <v>32</v>
      </c>
      <c r="DO15" s="133" t="s">
        <v>32</v>
      </c>
      <c r="DP15" s="133" t="s">
        <v>32</v>
      </c>
      <c r="DQ15" s="21"/>
      <c r="DR15" s="21"/>
      <c r="DS15" s="141" t="s">
        <v>36</v>
      </c>
      <c r="DT15" s="13"/>
      <c r="DU15" s="13"/>
      <c r="DV15" s="21" t="s">
        <v>34</v>
      </c>
      <c r="DW15" s="51" t="s">
        <v>34</v>
      </c>
      <c r="DX15" s="100"/>
      <c r="DY15" s="97"/>
      <c r="DZ15" s="97" t="s">
        <v>33</v>
      </c>
      <c r="EA15" s="13" t="s">
        <v>33</v>
      </c>
      <c r="EB15" s="13"/>
      <c r="EC15" s="97"/>
      <c r="ED15" s="97" t="s">
        <v>33</v>
      </c>
      <c r="EE15" s="97" t="s">
        <v>33</v>
      </c>
      <c r="EF15" s="97" t="s">
        <v>33</v>
      </c>
      <c r="EG15" s="82" t="s">
        <v>33</v>
      </c>
      <c r="EH15" s="13"/>
      <c r="EI15" s="82"/>
      <c r="EJ15" s="97" t="s">
        <v>32</v>
      </c>
      <c r="EK15" s="97" t="s">
        <v>32</v>
      </c>
      <c r="EL15" s="97" t="s">
        <v>32</v>
      </c>
      <c r="EM15" s="97" t="s">
        <v>32</v>
      </c>
      <c r="EN15" s="97"/>
      <c r="EO15" s="13"/>
      <c r="EP15" s="13" t="s">
        <v>32</v>
      </c>
      <c r="EQ15" s="97" t="s">
        <v>32</v>
      </c>
      <c r="ER15" s="97" t="s">
        <v>32</v>
      </c>
      <c r="ES15" s="97" t="s">
        <v>32</v>
      </c>
      <c r="ET15" s="97"/>
      <c r="EU15" s="97"/>
      <c r="EV15" s="82" t="s">
        <v>34</v>
      </c>
      <c r="EW15" s="13" t="s">
        <v>34</v>
      </c>
      <c r="EX15" s="97" t="s">
        <v>34</v>
      </c>
      <c r="EY15" s="97" t="s">
        <v>34</v>
      </c>
      <c r="EZ15" s="97"/>
      <c r="FA15" s="101"/>
      <c r="FB15" s="126" t="s">
        <v>34</v>
      </c>
      <c r="FC15" s="13" t="s">
        <v>34</v>
      </c>
      <c r="FD15" s="13" t="s">
        <v>34</v>
      </c>
      <c r="FE15" s="97" t="s">
        <v>34</v>
      </c>
      <c r="FF15" s="97"/>
      <c r="FG15" s="97"/>
      <c r="FH15" s="97" t="s">
        <v>33</v>
      </c>
      <c r="FI15" s="97" t="s">
        <v>33</v>
      </c>
      <c r="FJ15" s="13" t="s">
        <v>33</v>
      </c>
      <c r="FK15" s="13" t="s">
        <v>33</v>
      </c>
      <c r="FL15" s="97"/>
      <c r="FM15" s="97"/>
      <c r="FN15" s="97" t="s">
        <v>33</v>
      </c>
      <c r="FO15" s="97" t="s">
        <v>33</v>
      </c>
      <c r="FP15" s="97" t="s">
        <v>33</v>
      </c>
      <c r="FQ15" s="13" t="s">
        <v>33</v>
      </c>
      <c r="FR15" s="13"/>
      <c r="FS15" s="97"/>
      <c r="FT15" s="97" t="s">
        <v>32</v>
      </c>
      <c r="FU15" s="97" t="s">
        <v>32</v>
      </c>
      <c r="FV15" s="97" t="s">
        <v>32</v>
      </c>
      <c r="FW15" s="97" t="s">
        <v>32</v>
      </c>
      <c r="FX15" s="13"/>
      <c r="FY15" s="13"/>
      <c r="FZ15" s="97" t="s">
        <v>32</v>
      </c>
      <c r="GA15" s="97" t="s">
        <v>32</v>
      </c>
      <c r="GB15" s="97" t="s">
        <v>32</v>
      </c>
      <c r="GC15" s="97" t="s">
        <v>32</v>
      </c>
      <c r="GD15" s="97"/>
      <c r="GE15" s="13"/>
      <c r="GF15" s="27" t="s">
        <v>34</v>
      </c>
      <c r="GG15" s="100" t="s">
        <v>34</v>
      </c>
      <c r="GH15" s="97" t="s">
        <v>34</v>
      </c>
      <c r="GI15" s="97" t="s">
        <v>34</v>
      </c>
      <c r="GJ15" s="97"/>
      <c r="GK15" s="97"/>
      <c r="GL15" s="415" t="s">
        <v>34</v>
      </c>
      <c r="GM15" s="98" t="s">
        <v>34</v>
      </c>
      <c r="GN15" s="97" t="s">
        <v>34</v>
      </c>
      <c r="GO15" s="97" t="s">
        <v>34</v>
      </c>
      <c r="GP15" s="158"/>
      <c r="GQ15" s="158"/>
      <c r="GR15" s="97" t="s">
        <v>33</v>
      </c>
      <c r="GS15" s="82" t="s">
        <v>33</v>
      </c>
      <c r="GT15" s="13" t="s">
        <v>33</v>
      </c>
      <c r="GU15" s="97" t="s">
        <v>33</v>
      </c>
      <c r="GV15" s="97"/>
      <c r="GW15" s="97"/>
      <c r="GX15" s="97" t="s">
        <v>33</v>
      </c>
      <c r="GY15" s="97" t="s">
        <v>33</v>
      </c>
      <c r="GZ15" s="13" t="s">
        <v>33</v>
      </c>
      <c r="HA15" s="13" t="s">
        <v>33</v>
      </c>
      <c r="HB15" s="97"/>
      <c r="HC15" s="97"/>
      <c r="HD15" s="97" t="s">
        <v>32</v>
      </c>
      <c r="HE15" s="97" t="s">
        <v>32</v>
      </c>
      <c r="HF15" s="97" t="s">
        <v>32</v>
      </c>
      <c r="HG15" s="13" t="s">
        <v>32</v>
      </c>
      <c r="HH15" s="13"/>
      <c r="HI15" s="97"/>
      <c r="HJ15" s="101" t="s">
        <v>32</v>
      </c>
      <c r="HK15" s="100" t="s">
        <v>32</v>
      </c>
      <c r="HL15" s="97" t="s">
        <v>32</v>
      </c>
      <c r="HM15" s="97" t="s">
        <v>32</v>
      </c>
      <c r="HN15" s="13"/>
      <c r="HO15" s="13"/>
      <c r="HP15" s="97" t="s">
        <v>34</v>
      </c>
      <c r="HQ15" s="97" t="s">
        <v>34</v>
      </c>
      <c r="HR15" s="97" t="s">
        <v>34</v>
      </c>
      <c r="HS15" s="97" t="s">
        <v>34</v>
      </c>
      <c r="HT15" s="97"/>
      <c r="HU15" s="13"/>
      <c r="HV15" s="13" t="s">
        <v>34</v>
      </c>
      <c r="HW15" s="97" t="s">
        <v>34</v>
      </c>
      <c r="HX15" s="97" t="s">
        <v>34</v>
      </c>
      <c r="HY15" s="97" t="s">
        <v>34</v>
      </c>
      <c r="HZ15" s="97"/>
      <c r="IA15" s="97"/>
      <c r="IB15" s="13" t="s">
        <v>33</v>
      </c>
      <c r="IC15" s="13" t="s">
        <v>33</v>
      </c>
      <c r="ID15" s="97" t="s">
        <v>33</v>
      </c>
      <c r="IE15" s="97" t="s">
        <v>33</v>
      </c>
      <c r="IF15" s="97"/>
      <c r="IG15" s="97"/>
      <c r="IH15" s="97" t="s">
        <v>33</v>
      </c>
      <c r="II15" s="13" t="s">
        <v>33</v>
      </c>
      <c r="IJ15" s="13" t="s">
        <v>33</v>
      </c>
      <c r="IK15" s="97" t="s">
        <v>33</v>
      </c>
      <c r="IL15" s="97"/>
      <c r="IM15" s="97"/>
      <c r="IN15" s="97" t="s">
        <v>32</v>
      </c>
      <c r="IO15" s="101" t="s">
        <v>32</v>
      </c>
      <c r="IP15" s="26" t="s">
        <v>32</v>
      </c>
      <c r="IQ15" s="13" t="s">
        <v>32</v>
      </c>
      <c r="IR15" s="97"/>
      <c r="IS15" s="97"/>
      <c r="IT15" s="97" t="s">
        <v>32</v>
      </c>
      <c r="IU15" s="58" t="s">
        <v>36</v>
      </c>
      <c r="IV15" s="97" t="s">
        <v>32</v>
      </c>
      <c r="IW15" s="13" t="s">
        <v>32</v>
      </c>
      <c r="IX15" s="13"/>
      <c r="IY15" s="97"/>
      <c r="IZ15" s="97" t="s">
        <v>34</v>
      </c>
      <c r="JA15" s="97" t="s">
        <v>34</v>
      </c>
      <c r="JB15" s="97" t="s">
        <v>34</v>
      </c>
      <c r="JC15" s="97" t="s">
        <v>34</v>
      </c>
      <c r="JD15" s="82"/>
      <c r="JE15" s="13"/>
      <c r="JF15" s="97" t="s">
        <v>34</v>
      </c>
      <c r="JG15" s="97" t="s">
        <v>34</v>
      </c>
      <c r="JH15" s="97" t="s">
        <v>34</v>
      </c>
      <c r="JI15" s="97" t="s">
        <v>34</v>
      </c>
      <c r="JJ15" s="97"/>
      <c r="JK15" s="13"/>
      <c r="JL15" s="13" t="s">
        <v>33</v>
      </c>
      <c r="JM15" s="97" t="s">
        <v>33</v>
      </c>
      <c r="JN15" s="97" t="s">
        <v>33</v>
      </c>
      <c r="JO15" s="97" t="s">
        <v>33</v>
      </c>
      <c r="JP15" s="97"/>
      <c r="JQ15" s="97"/>
      <c r="JR15" s="415" t="s">
        <v>33</v>
      </c>
      <c r="JS15" s="98" t="s">
        <v>33</v>
      </c>
      <c r="JT15" s="101" t="s">
        <v>33</v>
      </c>
      <c r="JU15" s="97" t="s">
        <v>33</v>
      </c>
      <c r="JV15" s="97"/>
      <c r="JW15" s="97"/>
      <c r="JX15" s="97" t="s">
        <v>32</v>
      </c>
      <c r="JY15" s="13" t="s">
        <v>32</v>
      </c>
      <c r="JZ15" s="13" t="s">
        <v>32</v>
      </c>
      <c r="KA15" s="97" t="s">
        <v>32</v>
      </c>
      <c r="KB15" s="97"/>
      <c r="KC15" s="97"/>
      <c r="KD15" s="97" t="s">
        <v>32</v>
      </c>
      <c r="KE15" s="97" t="s">
        <v>32</v>
      </c>
      <c r="KF15" s="13" t="s">
        <v>32</v>
      </c>
      <c r="KG15" s="13" t="s">
        <v>32</v>
      </c>
      <c r="KH15" s="97"/>
      <c r="KI15" s="97"/>
      <c r="KJ15" s="97" t="s">
        <v>34</v>
      </c>
      <c r="KK15" s="97" t="s">
        <v>34</v>
      </c>
      <c r="KL15" s="97" t="s">
        <v>34</v>
      </c>
      <c r="KM15" s="13" t="s">
        <v>34</v>
      </c>
      <c r="KN15" s="13"/>
      <c r="KO15" s="97"/>
      <c r="KP15" s="97" t="s">
        <v>34</v>
      </c>
      <c r="KQ15" s="97" t="s">
        <v>34</v>
      </c>
      <c r="KR15" s="97" t="s">
        <v>34</v>
      </c>
      <c r="KS15" s="97" t="s">
        <v>34</v>
      </c>
      <c r="KT15" s="13"/>
      <c r="KU15" s="13"/>
      <c r="KV15" s="97" t="s">
        <v>33</v>
      </c>
      <c r="KW15" s="97" t="s">
        <v>33</v>
      </c>
      <c r="KX15" s="97" t="s">
        <v>33</v>
      </c>
      <c r="KY15" s="204" t="s">
        <v>33</v>
      </c>
      <c r="KZ15" s="97"/>
      <c r="LA15" s="13"/>
      <c r="LB15" s="13" t="s">
        <v>33</v>
      </c>
      <c r="LC15" s="82" t="s">
        <v>33</v>
      </c>
      <c r="LD15" s="97" t="s">
        <v>33</v>
      </c>
      <c r="LE15" s="97" t="s">
        <v>33</v>
      </c>
      <c r="LF15" s="97"/>
      <c r="LG15" s="97"/>
      <c r="LH15" s="13" t="s">
        <v>32</v>
      </c>
      <c r="LI15" s="13" t="s">
        <v>32</v>
      </c>
      <c r="LJ15" s="97" t="s">
        <v>32</v>
      </c>
      <c r="LK15" s="97" t="s">
        <v>32</v>
      </c>
      <c r="LL15" s="97"/>
      <c r="LM15" s="97"/>
      <c r="LN15" s="97" t="s">
        <v>32</v>
      </c>
      <c r="LO15" s="13" t="s">
        <v>32</v>
      </c>
      <c r="LP15" s="13" t="s">
        <v>32</v>
      </c>
      <c r="LQ15" s="97" t="s">
        <v>32</v>
      </c>
      <c r="LR15" s="97"/>
      <c r="LS15" s="97"/>
      <c r="LT15" s="97" t="s">
        <v>34</v>
      </c>
      <c r="LU15" s="97" t="s">
        <v>34</v>
      </c>
      <c r="LV15" s="13" t="s">
        <v>34</v>
      </c>
      <c r="LW15" s="13" t="s">
        <v>34</v>
      </c>
      <c r="LX15" s="97"/>
      <c r="LY15" s="97"/>
      <c r="LZ15" s="97" t="s">
        <v>34</v>
      </c>
      <c r="MA15" s="97" t="s">
        <v>34</v>
      </c>
      <c r="MB15" s="97" t="s">
        <v>34</v>
      </c>
      <c r="MC15" s="13" t="s">
        <v>34</v>
      </c>
      <c r="MD15" s="194"/>
      <c r="ME15" s="97"/>
      <c r="MF15" s="207" t="s">
        <v>31</v>
      </c>
      <c r="MG15" s="97"/>
      <c r="MH15" s="176" t="s">
        <v>33</v>
      </c>
      <c r="MI15" s="176" t="s">
        <v>33</v>
      </c>
      <c r="MJ15" s="177" t="s">
        <v>33</v>
      </c>
      <c r="MK15" s="13"/>
      <c r="ML15" s="21"/>
      <c r="MM15" s="165" t="s">
        <v>33</v>
      </c>
      <c r="MN15" s="165" t="s">
        <v>33</v>
      </c>
      <c r="MO15" s="165" t="s">
        <v>33</v>
      </c>
      <c r="MP15" s="165" t="s">
        <v>33</v>
      </c>
      <c r="MQ15" s="177"/>
      <c r="MR15" s="177"/>
      <c r="MS15" s="21" t="s">
        <v>32</v>
      </c>
      <c r="MT15" s="21" t="s">
        <v>32</v>
      </c>
      <c r="MU15" s="165" t="s">
        <v>32</v>
      </c>
      <c r="MV15" s="207" t="s">
        <v>31</v>
      </c>
      <c r="MW15" s="207" t="s">
        <v>31</v>
      </c>
      <c r="MX15" s="177"/>
      <c r="MY15" s="177"/>
      <c r="MZ15" s="207" t="s">
        <v>31</v>
      </c>
      <c r="NA15" s="207" t="s">
        <v>31</v>
      </c>
      <c r="NB15" s="207" t="s">
        <v>31</v>
      </c>
      <c r="NC15" s="207" t="s">
        <v>31</v>
      </c>
      <c r="ND15" s="165"/>
      <c r="NE15" s="177"/>
      <c r="NF15" s="177" t="s">
        <v>34</v>
      </c>
      <c r="NG15" s="229" t="s">
        <v>34</v>
      </c>
      <c r="NH15" s="236" t="s">
        <v>34</v>
      </c>
      <c r="NI15" s="165" t="s">
        <v>34</v>
      </c>
      <c r="NJ15" s="21"/>
      <c r="NK15" s="165"/>
      <c r="NL15" s="177" t="s">
        <v>34</v>
      </c>
      <c r="NM15" s="177" t="s">
        <v>34</v>
      </c>
      <c r="NN15" s="21" t="s">
        <v>34</v>
      </c>
      <c r="NO15" s="82" t="s">
        <v>34</v>
      </c>
      <c r="NP15" s="165"/>
      <c r="NQ15" s="21"/>
      <c r="NR15" s="207" t="s">
        <v>31</v>
      </c>
      <c r="NS15" s="207" t="s">
        <v>31</v>
      </c>
      <c r="NT15" s="207" t="s">
        <v>31</v>
      </c>
      <c r="NU15" s="207" t="s">
        <v>31</v>
      </c>
      <c r="NV15" s="21"/>
      <c r="NW15" s="165"/>
      <c r="NX15" s="165" t="s">
        <v>33</v>
      </c>
      <c r="NY15" s="165" t="s">
        <v>33</v>
      </c>
      <c r="NZ15" s="207" t="s">
        <v>31</v>
      </c>
      <c r="OA15" s="207" t="s">
        <v>31</v>
      </c>
      <c r="OB15" s="21"/>
      <c r="OC15" s="21"/>
      <c r="OD15" s="165" t="s">
        <v>32</v>
      </c>
      <c r="OE15" s="207" t="s">
        <v>31</v>
      </c>
      <c r="OF15" s="207" t="s">
        <v>31</v>
      </c>
      <c r="OG15" s="207" t="s">
        <v>31</v>
      </c>
      <c r="OH15" s="13"/>
      <c r="OI15" s="21"/>
      <c r="OJ15" s="21" t="s">
        <v>32</v>
      </c>
      <c r="OK15" s="165" t="s">
        <v>32</v>
      </c>
      <c r="OL15" s="197" t="s">
        <v>32</v>
      </c>
      <c r="OM15" s="42">
        <f t="shared" si="7"/>
        <v>151</v>
      </c>
      <c r="ON15" s="42">
        <f t="shared" si="8"/>
        <v>-174</v>
      </c>
      <c r="OO15" s="9"/>
      <c r="OP15" s="42">
        <f t="shared" si="9"/>
        <v>93</v>
      </c>
      <c r="OQ15" s="42">
        <f t="shared" si="10"/>
        <v>-110</v>
      </c>
      <c r="OS15" s="42">
        <f t="shared" si="11"/>
        <v>31</v>
      </c>
      <c r="OT15" s="42">
        <f t="shared" si="12"/>
        <v>-2</v>
      </c>
    </row>
    <row r="16" spans="1:419" s="42" customFormat="1" x14ac:dyDescent="0.25">
      <c r="D16" s="11">
        <f>IF(E16&lt;&gt;"",COUNTA(E$5:E16),"")</f>
        <v>12</v>
      </c>
      <c r="E16" s="227" t="s">
        <v>48</v>
      </c>
      <c r="F16" s="114"/>
      <c r="G16" s="130"/>
      <c r="H16" s="130"/>
      <c r="I16" s="130"/>
      <c r="J16" s="130"/>
      <c r="K16" s="130"/>
      <c r="L16" s="415"/>
      <c r="M16" s="415"/>
      <c r="N16" s="130"/>
      <c r="O16" s="130"/>
      <c r="P16" s="130"/>
      <c r="Q16" s="130"/>
      <c r="R16" s="130"/>
      <c r="S16" s="415"/>
      <c r="T16" s="415"/>
      <c r="U16" s="130"/>
      <c r="V16" s="130"/>
      <c r="W16" s="130"/>
      <c r="X16" s="130"/>
      <c r="Y16" s="130"/>
      <c r="Z16" s="415"/>
      <c r="AA16" s="415"/>
      <c r="AB16" s="130"/>
      <c r="AC16" s="130"/>
      <c r="AD16" s="415"/>
      <c r="AE16" s="130"/>
      <c r="AF16" s="130"/>
      <c r="AG16" s="415"/>
      <c r="AH16" s="415"/>
      <c r="AI16" s="130"/>
      <c r="AJ16" s="171"/>
      <c r="AK16" s="126"/>
      <c r="AL16" s="130"/>
      <c r="AM16" s="130"/>
      <c r="AN16" s="109"/>
      <c r="AO16" s="13"/>
      <c r="AP16" s="130"/>
      <c r="AQ16" s="130"/>
      <c r="AR16" s="130"/>
      <c r="AS16" s="130"/>
      <c r="AT16" s="130"/>
      <c r="AU16" s="13"/>
      <c r="AV16" s="13"/>
      <c r="AW16" s="130"/>
      <c r="AX16" s="130"/>
      <c r="AY16" s="130"/>
      <c r="AZ16" s="130"/>
      <c r="BA16" s="130"/>
      <c r="BB16" s="13"/>
      <c r="BC16" s="13"/>
      <c r="BD16" s="130"/>
      <c r="BE16" s="130"/>
      <c r="BF16" s="130"/>
      <c r="BG16" s="130"/>
      <c r="BH16" s="130"/>
      <c r="BI16" s="13"/>
      <c r="BJ16" s="13"/>
      <c r="BK16" s="130"/>
      <c r="BL16" s="130"/>
      <c r="BM16" s="130"/>
      <c r="BN16" s="130"/>
      <c r="BO16" s="171"/>
      <c r="BP16" s="26"/>
      <c r="BQ16" s="13"/>
      <c r="BR16" s="21"/>
      <c r="BS16" s="21"/>
      <c r="BT16" s="21"/>
      <c r="BU16" s="21"/>
      <c r="BV16" s="21"/>
      <c r="BW16" s="13"/>
      <c r="BX16" s="13"/>
      <c r="BY16" s="21"/>
      <c r="BZ16" s="21"/>
      <c r="CA16" s="21"/>
      <c r="CB16" s="21"/>
      <c r="CC16" s="21"/>
      <c r="CD16" s="13"/>
      <c r="CE16" s="13"/>
      <c r="CF16" s="95" t="s">
        <v>40</v>
      </c>
      <c r="CG16" s="95" t="s">
        <v>40</v>
      </c>
      <c r="CH16" s="95" t="s">
        <v>40</v>
      </c>
      <c r="CI16" s="95" t="s">
        <v>40</v>
      </c>
      <c r="CJ16" s="96" t="s">
        <v>36</v>
      </c>
      <c r="CK16" s="13"/>
      <c r="CL16" s="13"/>
      <c r="CM16" s="95" t="s">
        <v>40</v>
      </c>
      <c r="CN16" s="21" t="s">
        <v>33</v>
      </c>
      <c r="CO16" s="95" t="s">
        <v>40</v>
      </c>
      <c r="CP16" s="95" t="s">
        <v>40</v>
      </c>
      <c r="CQ16" s="95" t="s">
        <v>40</v>
      </c>
      <c r="CR16" s="27"/>
      <c r="CS16" s="135"/>
      <c r="CT16" s="133" t="s">
        <v>32</v>
      </c>
      <c r="CU16" s="133" t="s">
        <v>32</v>
      </c>
      <c r="CV16" s="133" t="s">
        <v>32</v>
      </c>
      <c r="CW16" s="133" t="s">
        <v>32</v>
      </c>
      <c r="CX16" s="133" t="s">
        <v>32</v>
      </c>
      <c r="CY16" s="132"/>
      <c r="CZ16" s="132"/>
      <c r="DA16" s="133" t="s">
        <v>32</v>
      </c>
      <c r="DB16" s="133" t="s">
        <v>32</v>
      </c>
      <c r="DC16" s="133" t="s">
        <v>32</v>
      </c>
      <c r="DD16" s="133" t="s">
        <v>32</v>
      </c>
      <c r="DE16" s="133" t="s">
        <v>32</v>
      </c>
      <c r="DF16" s="132"/>
      <c r="DG16" s="132"/>
      <c r="DH16" s="134" t="s">
        <v>34</v>
      </c>
      <c r="DI16" s="134" t="s">
        <v>34</v>
      </c>
      <c r="DJ16" s="134" t="s">
        <v>34</v>
      </c>
      <c r="DK16" s="134" t="s">
        <v>34</v>
      </c>
      <c r="DL16" s="130"/>
      <c r="DM16" s="132"/>
      <c r="DN16" s="21" t="s">
        <v>34</v>
      </c>
      <c r="DO16" s="21" t="s">
        <v>34</v>
      </c>
      <c r="DP16" s="21" t="s">
        <v>34</v>
      </c>
      <c r="DQ16" s="21" t="s">
        <v>34</v>
      </c>
      <c r="DR16" s="21"/>
      <c r="DS16" s="21"/>
      <c r="DT16" s="13" t="s">
        <v>32</v>
      </c>
      <c r="DU16" s="13" t="s">
        <v>32</v>
      </c>
      <c r="DV16" s="13" t="s">
        <v>32</v>
      </c>
      <c r="DW16" s="467"/>
      <c r="DX16" s="100"/>
      <c r="DY16" s="97"/>
      <c r="DZ16" s="97" t="s">
        <v>33</v>
      </c>
      <c r="EA16" s="13" t="s">
        <v>33</v>
      </c>
      <c r="EB16" s="13" t="s">
        <v>33</v>
      </c>
      <c r="EC16" s="13" t="s">
        <v>33</v>
      </c>
      <c r="ED16" s="97"/>
      <c r="EE16" s="97"/>
      <c r="EF16" s="97" t="s">
        <v>33</v>
      </c>
      <c r="EG16" s="82" t="s">
        <v>33</v>
      </c>
      <c r="EH16" s="13" t="s">
        <v>33</v>
      </c>
      <c r="EI16" s="82"/>
      <c r="EJ16" s="97"/>
      <c r="EK16" s="97" t="s">
        <v>32</v>
      </c>
      <c r="EL16" s="97" t="s">
        <v>32</v>
      </c>
      <c r="EM16" s="97" t="s">
        <v>32</v>
      </c>
      <c r="EN16" s="97" t="s">
        <v>32</v>
      </c>
      <c r="EO16" s="13"/>
      <c r="EP16" s="13"/>
      <c r="EQ16" s="97" t="s">
        <v>32</v>
      </c>
      <c r="ER16" s="97" t="s">
        <v>32</v>
      </c>
      <c r="ES16" s="97" t="s">
        <v>32</v>
      </c>
      <c r="ET16" s="97" t="s">
        <v>32</v>
      </c>
      <c r="EU16" s="97"/>
      <c r="EV16" s="82"/>
      <c r="EW16" s="13" t="s">
        <v>34</v>
      </c>
      <c r="EX16" s="97" t="s">
        <v>34</v>
      </c>
      <c r="EY16" s="97" t="s">
        <v>34</v>
      </c>
      <c r="EZ16" s="97" t="s">
        <v>34</v>
      </c>
      <c r="FA16" s="101"/>
      <c r="FB16" s="126"/>
      <c r="FC16" s="13" t="s">
        <v>34</v>
      </c>
      <c r="FD16" s="13" t="s">
        <v>34</v>
      </c>
      <c r="FE16" s="97" t="s">
        <v>34</v>
      </c>
      <c r="FF16" s="97" t="s">
        <v>34</v>
      </c>
      <c r="FG16" s="97"/>
      <c r="FH16" s="97"/>
      <c r="FI16" s="97" t="s">
        <v>33</v>
      </c>
      <c r="FJ16" s="13" t="s">
        <v>33</v>
      </c>
      <c r="FK16" s="13" t="s">
        <v>33</v>
      </c>
      <c r="FL16" s="97" t="s">
        <v>33</v>
      </c>
      <c r="FM16" s="97" t="s">
        <v>33</v>
      </c>
      <c r="FN16" s="97"/>
      <c r="FP16" s="97" t="s">
        <v>33</v>
      </c>
      <c r="FQ16" s="13" t="s">
        <v>33</v>
      </c>
      <c r="FR16" s="13" t="s">
        <v>33</v>
      </c>
      <c r="FS16" s="97"/>
      <c r="FT16" s="97"/>
      <c r="FU16" s="97" t="s">
        <v>32</v>
      </c>
      <c r="FV16" s="97" t="s">
        <v>32</v>
      </c>
      <c r="FW16" s="97" t="s">
        <v>32</v>
      </c>
      <c r="FX16" s="13" t="s">
        <v>32</v>
      </c>
      <c r="FY16" s="13"/>
      <c r="FZ16" s="97"/>
      <c r="GA16" s="97" t="s">
        <v>32</v>
      </c>
      <c r="GB16" s="97" t="s">
        <v>32</v>
      </c>
      <c r="GC16" s="97" t="s">
        <v>32</v>
      </c>
      <c r="GD16" s="97" t="s">
        <v>32</v>
      </c>
      <c r="GE16" s="13"/>
      <c r="GF16" s="27"/>
      <c r="GG16" s="100" t="s">
        <v>34</v>
      </c>
      <c r="GH16" s="97" t="s">
        <v>34</v>
      </c>
      <c r="GI16" s="97" t="s">
        <v>34</v>
      </c>
      <c r="GJ16" s="97" t="s">
        <v>34</v>
      </c>
      <c r="GK16" s="97"/>
      <c r="GL16" s="415"/>
      <c r="GM16" s="98" t="s">
        <v>34</v>
      </c>
      <c r="GN16" s="97" t="s">
        <v>34</v>
      </c>
      <c r="GO16" s="97" t="s">
        <v>34</v>
      </c>
      <c r="GP16" s="158" t="s">
        <v>34</v>
      </c>
      <c r="GQ16" s="158"/>
      <c r="GR16" s="97"/>
      <c r="GS16" s="82" t="s">
        <v>33</v>
      </c>
      <c r="GT16" s="97" t="s">
        <v>32</v>
      </c>
      <c r="GU16" s="97" t="s">
        <v>33</v>
      </c>
      <c r="GV16" s="97" t="s">
        <v>33</v>
      </c>
      <c r="GW16" s="97"/>
      <c r="GX16" s="97"/>
      <c r="GY16" s="13" t="s">
        <v>33</v>
      </c>
      <c r="GZ16" s="13" t="s">
        <v>33</v>
      </c>
      <c r="HA16" s="13" t="s">
        <v>33</v>
      </c>
      <c r="HB16" s="97" t="s">
        <v>33</v>
      </c>
      <c r="HC16" s="97"/>
      <c r="HD16" s="97"/>
      <c r="HE16" s="97" t="s">
        <v>32</v>
      </c>
      <c r="HF16" s="97" t="s">
        <v>32</v>
      </c>
      <c r="HG16" s="13" t="s">
        <v>32</v>
      </c>
      <c r="HH16" s="13" t="s">
        <v>32</v>
      </c>
      <c r="HI16" s="97"/>
      <c r="HJ16" s="101"/>
      <c r="HK16" s="100" t="s">
        <v>32</v>
      </c>
      <c r="HL16" s="97" t="s">
        <v>32</v>
      </c>
      <c r="HM16" s="97" t="s">
        <v>32</v>
      </c>
      <c r="HN16" s="13" t="s">
        <v>32</v>
      </c>
      <c r="HO16" s="13"/>
      <c r="HP16" s="97"/>
      <c r="HQ16" s="97" t="s">
        <v>34</v>
      </c>
      <c r="HR16" s="97" t="s">
        <v>34</v>
      </c>
      <c r="HS16" s="97" t="s">
        <v>34</v>
      </c>
      <c r="HT16" s="97" t="s">
        <v>34</v>
      </c>
      <c r="HU16" s="13"/>
      <c r="HV16" s="13"/>
      <c r="HW16" s="97" t="s">
        <v>34</v>
      </c>
      <c r="HX16" s="97" t="s">
        <v>34</v>
      </c>
      <c r="HY16" s="97" t="s">
        <v>34</v>
      </c>
      <c r="HZ16" s="97" t="s">
        <v>34</v>
      </c>
      <c r="IA16" s="97"/>
      <c r="IB16" s="13"/>
      <c r="IC16" s="13" t="s">
        <v>33</v>
      </c>
      <c r="ID16" s="97" t="s">
        <v>33</v>
      </c>
      <c r="IE16" s="97" t="s">
        <v>33</v>
      </c>
      <c r="IF16" s="97" t="s">
        <v>33</v>
      </c>
      <c r="IG16" s="13" t="s">
        <v>33</v>
      </c>
      <c r="IH16" s="97"/>
      <c r="II16" s="13"/>
      <c r="IJ16" s="13" t="s">
        <v>33</v>
      </c>
      <c r="IK16" s="97" t="s">
        <v>33</v>
      </c>
      <c r="IL16" s="97" t="s">
        <v>33</v>
      </c>
      <c r="IM16" s="97"/>
      <c r="IN16" s="97"/>
      <c r="IO16" s="101" t="s">
        <v>32</v>
      </c>
      <c r="IP16" s="26" t="s">
        <v>32</v>
      </c>
      <c r="IQ16" s="13" t="s">
        <v>32</v>
      </c>
      <c r="IR16" s="97" t="s">
        <v>32</v>
      </c>
      <c r="IS16" s="97"/>
      <c r="IT16" s="97"/>
      <c r="IU16" s="97" t="s">
        <v>32</v>
      </c>
      <c r="IV16" s="97" t="s">
        <v>32</v>
      </c>
      <c r="IW16" s="13" t="s">
        <v>32</v>
      </c>
      <c r="IX16" s="13" t="s">
        <v>32</v>
      </c>
      <c r="IY16" s="97"/>
      <c r="IZ16" s="97"/>
      <c r="JA16" s="97" t="s">
        <v>34</v>
      </c>
      <c r="JB16" s="97" t="s">
        <v>34</v>
      </c>
      <c r="JC16" s="97" t="s">
        <v>34</v>
      </c>
      <c r="JD16" s="82" t="s">
        <v>34</v>
      </c>
      <c r="JE16" s="13"/>
      <c r="JF16" s="97"/>
      <c r="JG16" s="97" t="s">
        <v>34</v>
      </c>
      <c r="JH16" s="97" t="s">
        <v>34</v>
      </c>
      <c r="JI16" s="97" t="s">
        <v>34</v>
      </c>
      <c r="JJ16" s="97" t="s">
        <v>34</v>
      </c>
      <c r="JK16" s="13"/>
      <c r="JL16" s="13"/>
      <c r="JM16" s="131" t="s">
        <v>31</v>
      </c>
      <c r="JN16" s="131" t="s">
        <v>31</v>
      </c>
      <c r="JO16" s="131" t="s">
        <v>31</v>
      </c>
      <c r="JP16" s="131" t="s">
        <v>31</v>
      </c>
      <c r="JQ16" s="97"/>
      <c r="JR16" s="415"/>
      <c r="JS16" s="131" t="s">
        <v>31</v>
      </c>
      <c r="JT16" s="101" t="s">
        <v>33</v>
      </c>
      <c r="JU16" s="97" t="s">
        <v>33</v>
      </c>
      <c r="JV16" s="97" t="s">
        <v>33</v>
      </c>
      <c r="JW16" s="97"/>
      <c r="JX16" s="97"/>
      <c r="JY16" s="13" t="s">
        <v>32</v>
      </c>
      <c r="JZ16" s="13" t="s">
        <v>32</v>
      </c>
      <c r="KA16" s="97" t="s">
        <v>32</v>
      </c>
      <c r="KB16" s="97" t="s">
        <v>32</v>
      </c>
      <c r="KC16" s="97"/>
      <c r="KD16" s="97"/>
      <c r="KE16" s="97" t="s">
        <v>32</v>
      </c>
      <c r="KF16" s="13" t="s">
        <v>32</v>
      </c>
      <c r="KG16" s="13" t="s">
        <v>32</v>
      </c>
      <c r="KH16" s="97" t="s">
        <v>32</v>
      </c>
      <c r="KI16" s="97"/>
      <c r="KJ16" s="97"/>
      <c r="KL16" s="97" t="s">
        <v>34</v>
      </c>
      <c r="KM16" s="97" t="s">
        <v>34</v>
      </c>
      <c r="KN16" s="13" t="s">
        <v>34</v>
      </c>
      <c r="KO16" s="13" t="s">
        <v>34</v>
      </c>
      <c r="KP16" s="97"/>
      <c r="KQ16" s="97" t="s">
        <v>34</v>
      </c>
      <c r="KR16" s="97" t="s">
        <v>34</v>
      </c>
      <c r="KS16" s="97" t="s">
        <v>34</v>
      </c>
      <c r="KT16" s="13" t="s">
        <v>34</v>
      </c>
      <c r="KU16" s="13"/>
      <c r="KV16" s="97"/>
      <c r="KW16" s="97" t="s">
        <v>33</v>
      </c>
      <c r="KX16" s="97" t="s">
        <v>33</v>
      </c>
      <c r="KY16" s="204" t="s">
        <v>33</v>
      </c>
      <c r="KZ16" s="97" t="s">
        <v>33</v>
      </c>
      <c r="LA16" s="13"/>
      <c r="LB16" s="13"/>
      <c r="LC16" s="82" t="s">
        <v>33</v>
      </c>
      <c r="LD16" s="97" t="s">
        <v>33</v>
      </c>
      <c r="LE16" s="97" t="s">
        <v>33</v>
      </c>
      <c r="LF16" s="56" t="s">
        <v>31</v>
      </c>
      <c r="LG16" s="97"/>
      <c r="LH16" s="13"/>
      <c r="LI16" s="56" t="s">
        <v>31</v>
      </c>
      <c r="LJ16" s="97" t="s">
        <v>32</v>
      </c>
      <c r="LK16" s="97" t="s">
        <v>32</v>
      </c>
      <c r="LL16" s="97" t="s">
        <v>32</v>
      </c>
      <c r="LM16" s="97"/>
      <c r="LN16" s="97"/>
      <c r="LO16" s="13" t="s">
        <v>32</v>
      </c>
      <c r="LP16" s="13" t="s">
        <v>32</v>
      </c>
      <c r="LQ16" s="97" t="s">
        <v>32</v>
      </c>
      <c r="LR16" s="97" t="s">
        <v>32</v>
      </c>
      <c r="LS16" s="97"/>
      <c r="LT16" s="97"/>
      <c r="LU16" s="97" t="s">
        <v>34</v>
      </c>
      <c r="LV16" s="13" t="s">
        <v>34</v>
      </c>
      <c r="LW16" s="13" t="s">
        <v>34</v>
      </c>
      <c r="LX16" s="97" t="s">
        <v>34</v>
      </c>
      <c r="LY16" s="97"/>
      <c r="LZ16" s="97"/>
      <c r="MA16" s="97" t="s">
        <v>34</v>
      </c>
      <c r="MB16" s="97" t="s">
        <v>34</v>
      </c>
      <c r="MC16" s="13" t="s">
        <v>34</v>
      </c>
      <c r="MD16" s="194" t="s">
        <v>34</v>
      </c>
      <c r="ME16" s="97"/>
      <c r="MF16" s="97"/>
      <c r="MG16" s="97" t="s">
        <v>33</v>
      </c>
      <c r="MH16" s="176"/>
      <c r="MI16" s="176" t="s">
        <v>33</v>
      </c>
      <c r="MJ16" s="177" t="s">
        <v>33</v>
      </c>
      <c r="MK16" s="177" t="s">
        <v>33</v>
      </c>
      <c r="ML16" s="21" t="s">
        <v>33</v>
      </c>
      <c r="MM16" s="21"/>
      <c r="MN16" s="165"/>
      <c r="MO16" s="165" t="s">
        <v>33</v>
      </c>
      <c r="MP16" s="165" t="s">
        <v>33</v>
      </c>
      <c r="MQ16" s="177" t="s">
        <v>33</v>
      </c>
      <c r="MR16" s="177" t="s">
        <v>33</v>
      </c>
      <c r="MS16" s="21"/>
      <c r="MT16" s="21"/>
      <c r="MU16" s="165" t="s">
        <v>32</v>
      </c>
      <c r="MV16" s="165" t="s">
        <v>32</v>
      </c>
      <c r="MW16" s="165" t="s">
        <v>32</v>
      </c>
      <c r="MX16" s="177" t="s">
        <v>32</v>
      </c>
      <c r="MY16" s="274" t="s">
        <v>32</v>
      </c>
      <c r="MZ16" s="130"/>
      <c r="NB16" s="165" t="s">
        <v>32</v>
      </c>
      <c r="NC16" s="165" t="s">
        <v>32</v>
      </c>
      <c r="ND16" s="207" t="s">
        <v>31</v>
      </c>
      <c r="NE16" s="177"/>
      <c r="NF16" s="177"/>
      <c r="NG16" s="229"/>
      <c r="NH16" s="236" t="s">
        <v>34</v>
      </c>
      <c r="NI16" s="165" t="s">
        <v>34</v>
      </c>
      <c r="NJ16" s="21" t="s">
        <v>34</v>
      </c>
      <c r="NK16" s="21" t="s">
        <v>34</v>
      </c>
      <c r="NL16" s="177"/>
      <c r="NM16" s="165" t="s">
        <v>34</v>
      </c>
      <c r="NN16" s="21" t="s">
        <v>34</v>
      </c>
      <c r="NO16" s="82" t="s">
        <v>34</v>
      </c>
      <c r="NQ16" s="165"/>
      <c r="NR16" s="165"/>
      <c r="NS16" s="177" t="s">
        <v>33</v>
      </c>
      <c r="NT16" s="177" t="s">
        <v>33</v>
      </c>
      <c r="NU16" s="21" t="s">
        <v>33</v>
      </c>
      <c r="NV16" s="21" t="s">
        <v>33</v>
      </c>
      <c r="NW16" s="165"/>
      <c r="NX16" s="165"/>
      <c r="NY16" s="165" t="s">
        <v>33</v>
      </c>
      <c r="NZ16" s="177" t="s">
        <v>33</v>
      </c>
      <c r="OA16" s="177" t="s">
        <v>33</v>
      </c>
      <c r="OB16" s="21" t="s">
        <v>33</v>
      </c>
      <c r="OC16" s="21"/>
      <c r="OD16" s="165"/>
      <c r="OE16" s="165" t="s">
        <v>32</v>
      </c>
      <c r="OF16" s="158" t="s">
        <v>32</v>
      </c>
      <c r="OG16" s="177" t="s">
        <v>32</v>
      </c>
      <c r="OH16" s="13" t="s">
        <v>32</v>
      </c>
      <c r="OI16" s="21"/>
      <c r="OJ16" s="21"/>
      <c r="OK16" s="165" t="s">
        <v>32</v>
      </c>
      <c r="OL16" s="197" t="s">
        <v>32</v>
      </c>
      <c r="OM16" s="42">
        <f t="shared" si="7"/>
        <v>185</v>
      </c>
      <c r="ON16" s="42">
        <f t="shared" si="8"/>
        <v>-140</v>
      </c>
      <c r="OO16" s="9"/>
      <c r="OP16" s="42">
        <f t="shared" si="9"/>
        <v>94</v>
      </c>
      <c r="OQ16" s="42">
        <f t="shared" si="10"/>
        <v>-109</v>
      </c>
      <c r="OS16" s="42">
        <f t="shared" si="11"/>
        <v>32</v>
      </c>
      <c r="OT16" s="42">
        <f t="shared" si="12"/>
        <v>-1</v>
      </c>
    </row>
    <row r="17" spans="1:419" s="42" customFormat="1" x14ac:dyDescent="0.25">
      <c r="D17" s="11">
        <f>IF(E17&lt;&gt;"",COUNTA(E$5:E17),"")</f>
        <v>13</v>
      </c>
      <c r="E17" s="203" t="s">
        <v>49</v>
      </c>
      <c r="F17" s="114"/>
      <c r="G17" s="130"/>
      <c r="H17" s="130"/>
      <c r="I17" s="130"/>
      <c r="J17" s="130"/>
      <c r="K17" s="130"/>
      <c r="L17" s="415"/>
      <c r="M17" s="415"/>
      <c r="N17" s="130"/>
      <c r="O17" s="130"/>
      <c r="P17" s="130"/>
      <c r="Q17" s="130"/>
      <c r="R17" s="130"/>
      <c r="S17" s="415"/>
      <c r="T17" s="415"/>
      <c r="U17" s="130"/>
      <c r="V17" s="130"/>
      <c r="W17" s="130"/>
      <c r="X17" s="130"/>
      <c r="Y17" s="130"/>
      <c r="Z17" s="415"/>
      <c r="AA17" s="415"/>
      <c r="AB17" s="130"/>
      <c r="AC17" s="130"/>
      <c r="AD17" s="415"/>
      <c r="AE17" s="130"/>
      <c r="AF17" s="130"/>
      <c r="AG17" s="415"/>
      <c r="AH17" s="415"/>
      <c r="AI17" s="130"/>
      <c r="AJ17" s="171"/>
      <c r="AK17" s="126"/>
      <c r="AL17" s="130"/>
      <c r="AM17" s="130"/>
      <c r="AN17" s="109"/>
      <c r="AO17" s="13"/>
      <c r="AP17" s="130"/>
      <c r="AQ17" s="130"/>
      <c r="AR17" s="130"/>
      <c r="AS17" s="130"/>
      <c r="AT17" s="130"/>
      <c r="AU17" s="13"/>
      <c r="AV17" s="13"/>
      <c r="AW17" s="130"/>
      <c r="AX17" s="130"/>
      <c r="AY17" s="130"/>
      <c r="AZ17" s="130"/>
      <c r="BA17" s="130"/>
      <c r="BB17" s="13"/>
      <c r="BC17" s="13"/>
      <c r="BD17" s="130"/>
      <c r="BE17" s="130"/>
      <c r="BF17" s="130"/>
      <c r="BG17" s="130"/>
      <c r="BH17" s="130"/>
      <c r="BI17" s="13"/>
      <c r="BJ17" s="13"/>
      <c r="BK17" s="130"/>
      <c r="BL17" s="130"/>
      <c r="BM17" s="130"/>
      <c r="BN17" s="130"/>
      <c r="BO17" s="171"/>
      <c r="BP17" s="26"/>
      <c r="BQ17" s="13"/>
      <c r="BR17" s="21"/>
      <c r="BS17" s="21"/>
      <c r="BT17" s="21"/>
      <c r="BU17" s="21"/>
      <c r="BV17" s="21"/>
      <c r="BW17" s="13"/>
      <c r="BX17" s="13"/>
      <c r="BY17" s="21"/>
      <c r="BZ17" s="21"/>
      <c r="CA17" s="21"/>
      <c r="CB17" s="21"/>
      <c r="CC17" s="21"/>
      <c r="CD17" s="13"/>
      <c r="CE17" s="13"/>
      <c r="CF17" s="95"/>
      <c r="CG17" s="95"/>
      <c r="CH17" s="95"/>
      <c r="CI17" s="95"/>
      <c r="CJ17" s="95"/>
      <c r="CK17" s="13"/>
      <c r="CL17" s="13"/>
      <c r="CM17" s="95"/>
      <c r="CN17" s="21"/>
      <c r="CO17" s="95"/>
      <c r="CP17" s="95"/>
      <c r="CQ17" s="95"/>
      <c r="CR17" s="27"/>
      <c r="CS17" s="26"/>
      <c r="CT17" s="21"/>
      <c r="CU17" s="21"/>
      <c r="CV17" s="21"/>
      <c r="CW17" s="21"/>
      <c r="CX17" s="21"/>
      <c r="CY17" s="13"/>
      <c r="CZ17" s="13"/>
      <c r="DA17" s="21"/>
      <c r="DB17" s="21"/>
      <c r="DC17" s="21"/>
      <c r="DD17" s="21"/>
      <c r="DE17" s="21"/>
      <c r="DF17" s="13"/>
      <c r="DG17" s="13"/>
      <c r="DH17" s="21"/>
      <c r="DI17" s="21"/>
      <c r="DJ17" s="21"/>
      <c r="DK17" s="21"/>
      <c r="DL17" s="21"/>
      <c r="DM17" s="13"/>
      <c r="DN17" s="13"/>
      <c r="DO17" s="21"/>
      <c r="DP17" s="21"/>
      <c r="DQ17" s="21"/>
      <c r="DR17" s="21"/>
      <c r="DS17" s="21"/>
      <c r="DT17" s="13"/>
      <c r="DU17" s="13"/>
      <c r="DV17" s="21"/>
      <c r="DW17" s="21"/>
      <c r="DX17" s="21"/>
      <c r="DY17" s="21"/>
      <c r="DZ17" s="21"/>
      <c r="EA17" s="13"/>
      <c r="EB17" s="13"/>
      <c r="EC17" s="45"/>
      <c r="ED17" s="21"/>
      <c r="EE17" s="21"/>
      <c r="EF17" s="21"/>
      <c r="EG17" s="82"/>
      <c r="EH17" s="13"/>
      <c r="EI17" s="82"/>
      <c r="EJ17" s="21"/>
      <c r="EK17" s="21"/>
      <c r="EL17" s="21"/>
      <c r="EM17" s="21"/>
      <c r="EN17" s="45"/>
      <c r="EO17" s="13"/>
      <c r="EP17" s="13"/>
      <c r="EQ17" s="21"/>
      <c r="ER17" s="21"/>
      <c r="ES17" s="21"/>
      <c r="ET17" s="45"/>
      <c r="EU17" s="45"/>
      <c r="EV17" s="82"/>
      <c r="EW17" s="13"/>
      <c r="EX17" s="21"/>
      <c r="EY17" s="21"/>
      <c r="EZ17" s="45"/>
      <c r="FA17" s="45"/>
      <c r="FB17" s="126"/>
      <c r="FC17" s="13"/>
      <c r="FD17" s="13"/>
      <c r="FE17" s="21"/>
      <c r="FF17" s="165"/>
      <c r="FG17" s="165"/>
      <c r="FH17" s="21"/>
      <c r="FI17" s="21"/>
      <c r="FJ17" s="13"/>
      <c r="FK17" s="13"/>
      <c r="FL17" s="45"/>
      <c r="FM17" s="45"/>
      <c r="FN17" s="21"/>
      <c r="FO17" s="21"/>
      <c r="FP17" s="21"/>
      <c r="FQ17" s="13"/>
      <c r="FR17" s="13"/>
      <c r="FS17" s="45"/>
      <c r="FT17" s="21"/>
      <c r="FU17" s="21"/>
      <c r="FV17" s="21"/>
      <c r="FW17" s="21"/>
      <c r="FX17" s="13"/>
      <c r="FY17" s="13"/>
      <c r="FZ17" s="21"/>
      <c r="GA17" s="21"/>
      <c r="GB17" s="21"/>
      <c r="GC17" s="21"/>
      <c r="GD17" s="45"/>
      <c r="GE17" s="13"/>
      <c r="GF17" s="27"/>
      <c r="GG17" s="21"/>
      <c r="GH17" s="21"/>
      <c r="GI17" s="21"/>
      <c r="GJ17" s="45"/>
      <c r="GK17" s="45"/>
      <c r="GL17" s="415"/>
      <c r="GM17" s="98"/>
      <c r="GN17" s="21"/>
      <c r="GO17" s="21"/>
      <c r="GP17" s="158"/>
      <c r="GQ17" s="158"/>
      <c r="GR17" s="21"/>
      <c r="GS17" s="82"/>
      <c r="GT17" s="13"/>
      <c r="GU17" s="97"/>
      <c r="GV17" s="97"/>
      <c r="GW17" s="97"/>
      <c r="GX17" s="97"/>
      <c r="GY17" s="97"/>
      <c r="GZ17" s="13"/>
      <c r="HA17" s="13"/>
      <c r="HB17" s="97"/>
      <c r="HC17" s="97"/>
      <c r="HD17" s="97"/>
      <c r="HE17" s="97"/>
      <c r="HF17" s="97"/>
      <c r="HG17" s="13"/>
      <c r="HH17" s="13"/>
      <c r="HI17" s="97"/>
      <c r="HJ17" s="97"/>
      <c r="HK17" s="100"/>
      <c r="HL17" s="97"/>
      <c r="HM17" s="97"/>
      <c r="HN17" s="13"/>
      <c r="HO17" s="13"/>
      <c r="HP17" s="97"/>
      <c r="HQ17" s="97"/>
      <c r="HR17" s="97"/>
      <c r="HS17" s="97"/>
      <c r="HT17" s="97"/>
      <c r="HU17" s="13"/>
      <c r="HV17" s="13"/>
      <c r="HW17" s="97"/>
      <c r="HX17" s="97"/>
      <c r="HY17" s="97"/>
      <c r="HZ17" s="97"/>
      <c r="IA17" s="21"/>
      <c r="IB17" s="13"/>
      <c r="IC17" s="13"/>
      <c r="ID17" s="97"/>
      <c r="IE17" s="97"/>
      <c r="IF17" s="97"/>
      <c r="IG17" s="97"/>
      <c r="IH17" s="21"/>
      <c r="II17" s="13"/>
      <c r="IJ17" s="13"/>
      <c r="IK17" s="97"/>
      <c r="IL17" s="97"/>
      <c r="IM17" s="97"/>
      <c r="IN17" s="97"/>
      <c r="IO17" s="97"/>
      <c r="IP17" s="26"/>
      <c r="IQ17" s="13"/>
      <c r="IR17" s="97"/>
      <c r="IS17" s="97"/>
      <c r="IT17" s="97"/>
      <c r="IU17" s="97"/>
      <c r="IV17" s="97"/>
      <c r="IW17" s="13"/>
      <c r="IX17" s="13"/>
      <c r="IY17" s="97"/>
      <c r="IZ17" s="97"/>
      <c r="JA17" s="97"/>
      <c r="JB17" s="97"/>
      <c r="JC17" s="97"/>
      <c r="JD17" s="82"/>
      <c r="JE17" s="13"/>
      <c r="JF17" s="97"/>
      <c r="JG17" s="97"/>
      <c r="JH17" s="97"/>
      <c r="JI17" s="97"/>
      <c r="JJ17" s="97"/>
      <c r="JK17" s="13"/>
      <c r="JL17" s="13"/>
      <c r="JM17" s="97"/>
      <c r="JN17" s="97"/>
      <c r="JO17" s="97"/>
      <c r="JP17" s="97"/>
      <c r="JQ17" s="97"/>
      <c r="JR17" s="415"/>
      <c r="JS17" s="98"/>
      <c r="JT17" s="101"/>
      <c r="JU17" s="97"/>
      <c r="JV17" s="97"/>
      <c r="JW17" s="97"/>
      <c r="JX17" s="97"/>
      <c r="JY17" s="222"/>
      <c r="JZ17" s="222"/>
      <c r="KA17" s="160" t="s">
        <v>40</v>
      </c>
      <c r="KB17" s="160" t="s">
        <v>40</v>
      </c>
      <c r="KC17" s="160" t="s">
        <v>40</v>
      </c>
      <c r="KD17" s="160" t="s">
        <v>40</v>
      </c>
      <c r="KE17" s="160" t="s">
        <v>40</v>
      </c>
      <c r="KF17" s="161"/>
      <c r="KG17" s="161"/>
      <c r="KH17" s="160" t="s">
        <v>40</v>
      </c>
      <c r="KI17" s="160" t="s">
        <v>40</v>
      </c>
      <c r="KJ17" s="160" t="s">
        <v>40</v>
      </c>
      <c r="KK17" s="160" t="s">
        <v>40</v>
      </c>
      <c r="KL17" s="160" t="s">
        <v>40</v>
      </c>
      <c r="KM17" s="161"/>
      <c r="KN17" s="13"/>
      <c r="KO17" s="160" t="s">
        <v>40</v>
      </c>
      <c r="KP17" s="160" t="s">
        <v>40</v>
      </c>
      <c r="KQ17" s="160" t="s">
        <v>40</v>
      </c>
      <c r="KR17" s="160" t="s">
        <v>40</v>
      </c>
      <c r="KS17" s="160" t="s">
        <v>40</v>
      </c>
      <c r="KT17" s="13"/>
      <c r="KU17" s="13"/>
      <c r="KV17" s="160" t="s">
        <v>40</v>
      </c>
      <c r="KW17" s="160" t="s">
        <v>40</v>
      </c>
      <c r="KX17" s="160" t="s">
        <v>40</v>
      </c>
      <c r="KY17" s="206" t="s">
        <v>40</v>
      </c>
      <c r="KZ17" s="160" t="s">
        <v>40</v>
      </c>
      <c r="LA17" s="13"/>
      <c r="LB17" s="13"/>
      <c r="LC17" s="82"/>
      <c r="LD17" s="160" t="s">
        <v>40</v>
      </c>
      <c r="LE17" s="160" t="s">
        <v>40</v>
      </c>
      <c r="LF17" s="160" t="s">
        <v>40</v>
      </c>
      <c r="LG17" s="160" t="s">
        <v>40</v>
      </c>
      <c r="LH17" s="13"/>
      <c r="LI17" s="13"/>
      <c r="LJ17" s="13" t="s">
        <v>32</v>
      </c>
      <c r="LK17" s="13" t="s">
        <v>32</v>
      </c>
      <c r="LL17" s="13" t="s">
        <v>32</v>
      </c>
      <c r="LM17" s="13" t="s">
        <v>32</v>
      </c>
      <c r="LN17" s="13" t="s">
        <v>32</v>
      </c>
      <c r="LO17" s="13"/>
      <c r="LP17" s="13"/>
      <c r="LQ17" s="13" t="s">
        <v>32</v>
      </c>
      <c r="LR17" s="13" t="s">
        <v>32</v>
      </c>
      <c r="LS17" s="97"/>
      <c r="LT17" s="97"/>
      <c r="LU17" s="160" t="s">
        <v>33</v>
      </c>
      <c r="LV17" s="161" t="s">
        <v>33</v>
      </c>
      <c r="LW17" s="161" t="s">
        <v>33</v>
      </c>
      <c r="LX17" s="97"/>
      <c r="LY17" s="97"/>
      <c r="LZ17" s="13" t="s">
        <v>32</v>
      </c>
      <c r="MA17" s="13" t="s">
        <v>32</v>
      </c>
      <c r="MB17" s="13" t="s">
        <v>32</v>
      </c>
      <c r="MC17" s="13" t="s">
        <v>32</v>
      </c>
      <c r="MD17" s="194"/>
      <c r="ME17" s="176" t="s">
        <v>34</v>
      </c>
      <c r="MF17" s="176" t="s">
        <v>34</v>
      </c>
      <c r="MG17" s="176" t="s">
        <v>34</v>
      </c>
      <c r="MH17" s="176" t="s">
        <v>34</v>
      </c>
      <c r="MI17" s="97" t="s">
        <v>34</v>
      </c>
      <c r="MJ17" s="13"/>
      <c r="MK17" s="177"/>
      <c r="ML17" s="176" t="s">
        <v>34</v>
      </c>
      <c r="MM17" s="176" t="s">
        <v>34</v>
      </c>
      <c r="MN17" s="176" t="s">
        <v>34</v>
      </c>
      <c r="MO17" s="97" t="s">
        <v>34</v>
      </c>
      <c r="MP17" s="97"/>
      <c r="MQ17" s="13"/>
      <c r="MR17" s="210" t="s">
        <v>33</v>
      </c>
      <c r="MS17" s="41" t="s">
        <v>33</v>
      </c>
      <c r="MT17" s="41" t="s">
        <v>33</v>
      </c>
      <c r="MU17" s="41" t="s">
        <v>33</v>
      </c>
      <c r="MV17" s="130"/>
      <c r="MW17" s="130"/>
      <c r="MX17" s="177" t="s">
        <v>33</v>
      </c>
      <c r="MY17" s="21" t="s">
        <v>33</v>
      </c>
      <c r="MZ17" s="21" t="s">
        <v>33</v>
      </c>
      <c r="NA17" s="21" t="s">
        <v>33</v>
      </c>
      <c r="NB17" s="165"/>
      <c r="NC17" s="130"/>
      <c r="ND17" s="177" t="s">
        <v>32</v>
      </c>
      <c r="NE17" s="177" t="s">
        <v>32</v>
      </c>
      <c r="NF17" s="165" t="s">
        <v>32</v>
      </c>
      <c r="NG17" s="197" t="s">
        <v>32</v>
      </c>
      <c r="NH17" s="236"/>
      <c r="NI17" s="165"/>
      <c r="NJ17" s="165" t="s">
        <v>32</v>
      </c>
      <c r="NK17" s="177" t="s">
        <v>32</v>
      </c>
      <c r="NL17" s="177" t="s">
        <v>32</v>
      </c>
      <c r="NM17" s="165" t="s">
        <v>32</v>
      </c>
      <c r="NN17" s="21"/>
      <c r="NO17" s="158"/>
      <c r="NP17" s="165" t="s">
        <v>34</v>
      </c>
      <c r="NQ17" s="21" t="s">
        <v>34</v>
      </c>
      <c r="NR17" s="177" t="s">
        <v>34</v>
      </c>
      <c r="NS17" s="177" t="s">
        <v>34</v>
      </c>
      <c r="NT17" s="13"/>
      <c r="NU17" s="158"/>
      <c r="NV17" s="165" t="s">
        <v>34</v>
      </c>
      <c r="NW17" s="21" t="s">
        <v>34</v>
      </c>
      <c r="NX17" s="165" t="s">
        <v>34</v>
      </c>
      <c r="NY17" s="177" t="s">
        <v>34</v>
      </c>
      <c r="NZ17" s="177"/>
      <c r="OA17" s="177"/>
      <c r="OB17" s="165" t="s">
        <v>33</v>
      </c>
      <c r="OC17" s="21" t="s">
        <v>33</v>
      </c>
      <c r="OD17" s="21" t="s">
        <v>33</v>
      </c>
      <c r="OE17" s="21" t="s">
        <v>33</v>
      </c>
      <c r="OF17" s="13"/>
      <c r="OG17" s="177"/>
      <c r="OH17" s="165" t="s">
        <v>33</v>
      </c>
      <c r="OI17" s="21" t="s">
        <v>33</v>
      </c>
      <c r="OJ17" s="21" t="s">
        <v>33</v>
      </c>
      <c r="OK17" s="21" t="s">
        <v>33</v>
      </c>
      <c r="OL17" s="197"/>
      <c r="OM17" s="42">
        <f t="shared" si="7"/>
        <v>318</v>
      </c>
      <c r="ON17" s="42">
        <f t="shared" si="8"/>
        <v>-7</v>
      </c>
      <c r="OO17" s="9"/>
      <c r="OP17" s="42">
        <f t="shared" si="9"/>
        <v>196</v>
      </c>
      <c r="OQ17" s="42">
        <f t="shared" si="10"/>
        <v>-7</v>
      </c>
      <c r="OS17" s="42">
        <f t="shared" si="11"/>
        <v>31</v>
      </c>
      <c r="OT17" s="42">
        <f t="shared" si="12"/>
        <v>-2</v>
      </c>
      <c r="OV17" s="42">
        <f>COUNTBLANK(DX17:OR17)</f>
        <v>198</v>
      </c>
      <c r="OW17" s="42">
        <f>OV17-MAX($OP$5:$OP$18)</f>
        <v>-5</v>
      </c>
      <c r="OY17" s="42">
        <f>COUNTBLANK(KY17:OR17)</f>
        <v>33</v>
      </c>
      <c r="OZ17" s="42">
        <f>OY17-MAX($OS$5:$OS$20)</f>
        <v>0</v>
      </c>
    </row>
    <row r="18" spans="1:419" s="42" customFormat="1" x14ac:dyDescent="0.25">
      <c r="D18" s="11">
        <f>IF(E18&lt;&gt;"",COUNTA(E$5:E18),"")</f>
        <v>14</v>
      </c>
      <c r="E18" s="226" t="s">
        <v>50</v>
      </c>
      <c r="F18" s="114"/>
      <c r="G18" s="130"/>
      <c r="H18" s="130"/>
      <c r="I18" s="130"/>
      <c r="J18" s="130"/>
      <c r="K18" s="130"/>
      <c r="L18" s="415"/>
      <c r="M18" s="415"/>
      <c r="N18" s="130"/>
      <c r="O18" s="130"/>
      <c r="P18" s="130"/>
      <c r="Q18" s="130"/>
      <c r="R18" s="130"/>
      <c r="S18" s="415"/>
      <c r="T18" s="415"/>
      <c r="U18" s="130"/>
      <c r="V18" s="130"/>
      <c r="W18" s="130"/>
      <c r="X18" s="130"/>
      <c r="Y18" s="130"/>
      <c r="Z18" s="415"/>
      <c r="AA18" s="415"/>
      <c r="AB18" s="130"/>
      <c r="AC18" s="130"/>
      <c r="AD18" s="415"/>
      <c r="AE18" s="130"/>
      <c r="AF18" s="130"/>
      <c r="AG18" s="415"/>
      <c r="AH18" s="415"/>
      <c r="AI18" s="130"/>
      <c r="AJ18" s="171"/>
      <c r="AK18" s="126"/>
      <c r="AL18" s="130"/>
      <c r="AM18" s="130"/>
      <c r="AN18" s="109"/>
      <c r="AO18" s="13"/>
      <c r="AP18" s="130"/>
      <c r="AQ18" s="130"/>
      <c r="AR18" s="130"/>
      <c r="AS18" s="130"/>
      <c r="AT18" s="130"/>
      <c r="AU18" s="13"/>
      <c r="AV18" s="13"/>
      <c r="AW18" s="130"/>
      <c r="AX18" s="130"/>
      <c r="AY18" s="130"/>
      <c r="AZ18" s="130"/>
      <c r="BA18" s="130"/>
      <c r="BB18" s="13"/>
      <c r="BC18" s="13"/>
      <c r="BD18" s="130"/>
      <c r="BE18" s="130"/>
      <c r="BF18" s="130"/>
      <c r="BG18" s="130"/>
      <c r="BH18" s="130"/>
      <c r="BI18" s="13"/>
      <c r="BJ18" s="13"/>
      <c r="BK18" s="130"/>
      <c r="BL18" s="130"/>
      <c r="BM18" s="130"/>
      <c r="BN18" s="130"/>
      <c r="BO18" s="171"/>
      <c r="BP18" s="26"/>
      <c r="BQ18" s="13"/>
      <c r="BR18" s="21"/>
      <c r="BS18" s="21"/>
      <c r="BT18" s="21"/>
      <c r="BU18" s="21"/>
      <c r="BV18" s="21"/>
      <c r="BW18" s="13"/>
      <c r="BX18" s="13"/>
      <c r="BY18" s="21"/>
      <c r="BZ18" s="21"/>
      <c r="CA18" s="21"/>
      <c r="CB18" s="21"/>
      <c r="CC18" s="21"/>
      <c r="CD18" s="13"/>
      <c r="CE18" s="13"/>
      <c r="CF18" s="95"/>
      <c r="CG18" s="95"/>
      <c r="CH18" s="95"/>
      <c r="CI18" s="95"/>
      <c r="CJ18" s="95"/>
      <c r="CK18" s="13"/>
      <c r="CL18" s="13"/>
      <c r="CM18" s="95"/>
      <c r="CN18" s="21"/>
      <c r="CO18" s="95"/>
      <c r="CP18" s="95"/>
      <c r="CQ18" s="95"/>
      <c r="CR18" s="27"/>
      <c r="CS18" s="26"/>
      <c r="CT18" s="21"/>
      <c r="CU18" s="21"/>
      <c r="CV18" s="21"/>
      <c r="CW18" s="21"/>
      <c r="CX18" s="21"/>
      <c r="CY18" s="13"/>
      <c r="CZ18" s="13"/>
      <c r="DA18" s="21"/>
      <c r="DB18" s="21"/>
      <c r="DC18" s="21"/>
      <c r="DD18" s="21"/>
      <c r="DE18" s="21"/>
      <c r="DF18" s="13"/>
      <c r="DG18" s="13"/>
      <c r="DH18" s="21"/>
      <c r="DI18" s="21"/>
      <c r="DJ18" s="21"/>
      <c r="DK18" s="21"/>
      <c r="DL18" s="21"/>
      <c r="DM18" s="13"/>
      <c r="DN18" s="13"/>
      <c r="DO18" s="21"/>
      <c r="DP18" s="21"/>
      <c r="DQ18" s="21"/>
      <c r="DR18" s="21"/>
      <c r="DS18" s="21"/>
      <c r="DT18" s="13"/>
      <c r="DU18" s="13"/>
      <c r="DV18" s="21"/>
      <c r="DW18" s="21"/>
      <c r="DX18" s="21"/>
      <c r="DY18" s="21"/>
      <c r="DZ18" s="21"/>
      <c r="EA18" s="13"/>
      <c r="EB18" s="13"/>
      <c r="EC18" s="45"/>
      <c r="ED18" s="21"/>
      <c r="EE18" s="21"/>
      <c r="EF18" s="21"/>
      <c r="EG18" s="82"/>
      <c r="EH18" s="13"/>
      <c r="EI18" s="82"/>
      <c r="EJ18" s="21"/>
      <c r="EK18" s="21"/>
      <c r="EL18" s="21"/>
      <c r="EM18" s="21"/>
      <c r="EN18" s="45"/>
      <c r="EO18" s="13"/>
      <c r="EP18" s="13"/>
      <c r="EQ18" s="21"/>
      <c r="ER18" s="21"/>
      <c r="ES18" s="21"/>
      <c r="ET18" s="45"/>
      <c r="EU18" s="45"/>
      <c r="EV18" s="82"/>
      <c r="EW18" s="13"/>
      <c r="EX18" s="21"/>
      <c r="EY18" s="21"/>
      <c r="EZ18" s="45"/>
      <c r="FA18" s="45"/>
      <c r="FB18" s="126"/>
      <c r="FC18" s="13"/>
      <c r="FD18" s="13"/>
      <c r="FE18" s="21"/>
      <c r="FF18" s="165"/>
      <c r="FG18" s="165"/>
      <c r="FH18" s="21"/>
      <c r="FI18" s="21"/>
      <c r="FJ18" s="13"/>
      <c r="FK18" s="13"/>
      <c r="FL18" s="45"/>
      <c r="FM18" s="45"/>
      <c r="FN18" s="21"/>
      <c r="FO18" s="21"/>
      <c r="FP18" s="21"/>
      <c r="FQ18" s="13"/>
      <c r="FR18" s="13"/>
      <c r="FS18" s="45"/>
      <c r="FT18" s="21"/>
      <c r="FU18" s="21"/>
      <c r="FV18" s="21"/>
      <c r="FW18" s="21"/>
      <c r="FX18" s="13"/>
      <c r="FY18" s="13"/>
      <c r="FZ18" s="21"/>
      <c r="GA18" s="21"/>
      <c r="GB18" s="21"/>
      <c r="GC18" s="21"/>
      <c r="GD18" s="45"/>
      <c r="GE18" s="13"/>
      <c r="GF18" s="27"/>
      <c r="GG18" s="21"/>
      <c r="GH18" s="21"/>
      <c r="GI18" s="21"/>
      <c r="GJ18" s="45"/>
      <c r="GK18" s="45"/>
      <c r="GL18" s="415"/>
      <c r="GM18" s="98"/>
      <c r="GN18" s="21"/>
      <c r="GO18" s="21"/>
      <c r="GP18" s="158"/>
      <c r="GQ18" s="158"/>
      <c r="GR18" s="21"/>
      <c r="GS18" s="82"/>
      <c r="GT18" s="13"/>
      <c r="GU18" s="97"/>
      <c r="GV18" s="97"/>
      <c r="GW18" s="97"/>
      <c r="GX18" s="97"/>
      <c r="GY18" s="97"/>
      <c r="GZ18" s="13"/>
      <c r="HA18" s="13"/>
      <c r="HB18" s="97"/>
      <c r="HC18" s="97"/>
      <c r="HD18" s="97"/>
      <c r="HE18" s="97"/>
      <c r="HF18" s="97"/>
      <c r="HG18" s="13"/>
      <c r="HH18" s="13"/>
      <c r="HI18" s="97"/>
      <c r="HJ18" s="97"/>
      <c r="HK18" s="100"/>
      <c r="HL18" s="97"/>
      <c r="HM18" s="97"/>
      <c r="HN18" s="13"/>
      <c r="HO18" s="13"/>
      <c r="HP18" s="97"/>
      <c r="HQ18" s="97"/>
      <c r="HR18" s="97"/>
      <c r="HS18" s="97"/>
      <c r="HT18" s="97"/>
      <c r="HU18" s="13"/>
      <c r="HV18" s="13"/>
      <c r="HW18" s="97"/>
      <c r="HX18" s="97"/>
      <c r="HY18" s="97"/>
      <c r="HZ18" s="97"/>
      <c r="IA18" s="21"/>
      <c r="IB18" s="13"/>
      <c r="IC18" s="13"/>
      <c r="ID18" s="97"/>
      <c r="IE18" s="97"/>
      <c r="IF18" s="97"/>
      <c r="IG18" s="97"/>
      <c r="IH18" s="21"/>
      <c r="II18" s="13"/>
      <c r="IJ18" s="13"/>
      <c r="IK18" s="97"/>
      <c r="IL18" s="97"/>
      <c r="IM18" s="97"/>
      <c r="IN18" s="97"/>
      <c r="IO18" s="97"/>
      <c r="IP18" s="26"/>
      <c r="IQ18" s="13"/>
      <c r="IR18" s="97"/>
      <c r="IS18" s="97"/>
      <c r="IT18" s="97"/>
      <c r="IU18" s="97"/>
      <c r="IV18" s="97"/>
      <c r="IW18" s="13"/>
      <c r="IX18" s="13"/>
      <c r="IY18" s="97"/>
      <c r="IZ18" s="97"/>
      <c r="JA18" s="97"/>
      <c r="JB18" s="97"/>
      <c r="JC18" s="97"/>
      <c r="JD18" s="82"/>
      <c r="JE18" s="13"/>
      <c r="JF18" s="97"/>
      <c r="JG18" s="97"/>
      <c r="JH18" s="97"/>
      <c r="JI18" s="97"/>
      <c r="JJ18" s="97"/>
      <c r="JK18" s="13"/>
      <c r="JL18" s="13"/>
      <c r="JM18" s="97"/>
      <c r="JN18" s="97"/>
      <c r="JO18" s="97"/>
      <c r="JP18" s="97"/>
      <c r="JQ18" s="97"/>
      <c r="JR18" s="415"/>
      <c r="JS18" s="98"/>
      <c r="JT18" s="101"/>
      <c r="JU18" s="97"/>
      <c r="JV18" s="97"/>
      <c r="JW18" s="97"/>
      <c r="JX18" s="97"/>
      <c r="JY18" s="222"/>
      <c r="JZ18" s="222"/>
      <c r="KA18" s="97"/>
      <c r="KB18" s="97"/>
      <c r="KC18" s="97"/>
      <c r="KD18" s="97"/>
      <c r="KE18" s="97"/>
      <c r="KF18" s="222"/>
      <c r="KG18" s="222"/>
      <c r="KH18" s="97"/>
      <c r="KI18" s="97"/>
      <c r="KJ18" s="97"/>
      <c r="KK18" s="97"/>
      <c r="KL18" s="97"/>
      <c r="KM18" s="222"/>
      <c r="KN18" s="222"/>
      <c r="KO18" s="97"/>
      <c r="KP18" s="97"/>
      <c r="KQ18" s="97"/>
      <c r="KR18" s="97"/>
      <c r="KS18" s="97"/>
      <c r="KT18" s="222"/>
      <c r="KU18" s="222"/>
      <c r="KV18" s="97"/>
      <c r="KW18" s="97"/>
      <c r="KX18" s="97"/>
      <c r="KY18" s="204"/>
      <c r="KZ18" s="97"/>
      <c r="LA18" s="222"/>
      <c r="LB18" s="222"/>
      <c r="LC18" s="222"/>
      <c r="LD18" s="97"/>
      <c r="LE18" s="97"/>
      <c r="LF18" s="97"/>
      <c r="LG18" s="97"/>
      <c r="LH18" s="222"/>
      <c r="LI18" s="222"/>
      <c r="LJ18" s="222"/>
      <c r="LK18" s="222"/>
      <c r="LL18" s="222"/>
      <c r="LM18" s="222"/>
      <c r="LN18" s="222"/>
      <c r="LO18" s="13"/>
      <c r="LP18" s="13"/>
      <c r="LQ18" s="222"/>
      <c r="LR18" s="222"/>
      <c r="LS18" s="97"/>
      <c r="LT18" s="97"/>
      <c r="LU18" s="97"/>
      <c r="LV18" s="13"/>
      <c r="LW18" s="13"/>
      <c r="LX18" s="97"/>
      <c r="LY18" s="97"/>
      <c r="LZ18" s="222"/>
      <c r="MA18" s="222"/>
      <c r="MB18" s="222"/>
      <c r="MC18" s="13"/>
      <c r="MD18" s="194"/>
      <c r="ME18" s="97"/>
      <c r="MF18" s="97"/>
      <c r="MG18" s="55" t="s">
        <v>40</v>
      </c>
      <c r="MH18" s="55" t="s">
        <v>40</v>
      </c>
      <c r="MI18" s="55" t="s">
        <v>40</v>
      </c>
      <c r="MJ18" s="13"/>
      <c r="MK18" s="177"/>
      <c r="ML18" s="55" t="s">
        <v>40</v>
      </c>
      <c r="MM18" s="55" t="s">
        <v>40</v>
      </c>
      <c r="MN18" s="55" t="s">
        <v>40</v>
      </c>
      <c r="MO18" s="55" t="s">
        <v>40</v>
      </c>
      <c r="MP18" s="55" t="s">
        <v>40</v>
      </c>
      <c r="MQ18" s="13"/>
      <c r="MR18" s="13"/>
      <c r="MS18" s="55" t="s">
        <v>40</v>
      </c>
      <c r="MT18" s="55" t="s">
        <v>40</v>
      </c>
      <c r="MU18" s="55" t="s">
        <v>40</v>
      </c>
      <c r="MV18" s="274" t="s">
        <v>32</v>
      </c>
      <c r="MW18" s="274" t="s">
        <v>32</v>
      </c>
      <c r="MX18" s="177"/>
      <c r="MY18" s="177"/>
      <c r="MZ18" s="274" t="s">
        <v>32</v>
      </c>
      <c r="NA18" s="274" t="s">
        <v>32</v>
      </c>
      <c r="NB18" s="274" t="s">
        <v>32</v>
      </c>
      <c r="NC18" s="274" t="s">
        <v>32</v>
      </c>
      <c r="ND18" s="274" t="s">
        <v>32</v>
      </c>
      <c r="NE18" s="415"/>
      <c r="NF18" s="98"/>
      <c r="NG18" s="230" t="s">
        <v>32</v>
      </c>
      <c r="NH18" s="236"/>
      <c r="NI18" s="97" t="s">
        <v>32</v>
      </c>
      <c r="NJ18" s="97" t="s">
        <v>32</v>
      </c>
      <c r="NK18" s="97" t="s">
        <v>32</v>
      </c>
      <c r="NL18" s="13"/>
      <c r="NM18" s="13"/>
      <c r="NN18" s="97" t="s">
        <v>32</v>
      </c>
      <c r="NO18" s="97" t="s">
        <v>32</v>
      </c>
      <c r="NP18" s="97" t="s">
        <v>32</v>
      </c>
      <c r="NQ18" s="97" t="s">
        <v>32</v>
      </c>
      <c r="NR18" s="165"/>
      <c r="NS18" s="13"/>
      <c r="NT18" s="177" t="s">
        <v>33</v>
      </c>
      <c r="NU18" s="177" t="s">
        <v>33</v>
      </c>
      <c r="NV18" s="21" t="s">
        <v>33</v>
      </c>
      <c r="NW18" s="21" t="s">
        <v>33</v>
      </c>
      <c r="NX18" s="165"/>
      <c r="NY18" s="165"/>
      <c r="NZ18" s="177" t="s">
        <v>33</v>
      </c>
      <c r="OA18" s="177" t="s">
        <v>33</v>
      </c>
      <c r="OB18" s="21" t="s">
        <v>33</v>
      </c>
      <c r="OC18" s="21" t="s">
        <v>33</v>
      </c>
      <c r="OD18" s="165"/>
      <c r="OE18" s="165"/>
      <c r="OF18" s="158" t="s">
        <v>32</v>
      </c>
      <c r="OG18" s="158" t="s">
        <v>32</v>
      </c>
      <c r="OH18" s="158" t="s">
        <v>32</v>
      </c>
      <c r="OI18" s="158" t="s">
        <v>32</v>
      </c>
      <c r="OJ18" s="165"/>
      <c r="OK18" s="165"/>
      <c r="OL18" s="224" t="s">
        <v>32</v>
      </c>
      <c r="OO18" s="9"/>
    </row>
    <row r="19" spans="1:419" s="42" customFormat="1" x14ac:dyDescent="0.25">
      <c r="D19" s="11">
        <f>IF(E19&lt;&gt;"",COUNTA(E$5:E19),"")</f>
        <v>15</v>
      </c>
      <c r="E19" s="223" t="s">
        <v>51</v>
      </c>
      <c r="F19" s="135"/>
      <c r="G19" s="148" t="s">
        <v>52</v>
      </c>
      <c r="H19" s="148" t="s">
        <v>52</v>
      </c>
      <c r="I19" s="148" t="s">
        <v>52</v>
      </c>
      <c r="J19" s="148" t="s">
        <v>52</v>
      </c>
      <c r="K19" s="149" t="s">
        <v>36</v>
      </c>
      <c r="L19" s="132"/>
      <c r="M19" s="132"/>
      <c r="N19" s="148" t="s">
        <v>52</v>
      </c>
      <c r="O19" s="148" t="s">
        <v>52</v>
      </c>
      <c r="P19" s="148" t="s">
        <v>52</v>
      </c>
      <c r="Q19" s="148" t="s">
        <v>52</v>
      </c>
      <c r="R19" s="148" t="s">
        <v>52</v>
      </c>
      <c r="S19" s="132"/>
      <c r="T19" s="132"/>
      <c r="U19" s="148" t="s">
        <v>52</v>
      </c>
      <c r="V19" s="148" t="s">
        <v>52</v>
      </c>
      <c r="W19" s="148" t="s">
        <v>52</v>
      </c>
      <c r="X19" s="148" t="s">
        <v>52</v>
      </c>
      <c r="Y19" s="148" t="s">
        <v>52</v>
      </c>
      <c r="Z19" s="132"/>
      <c r="AA19" s="132"/>
      <c r="AB19" s="44" t="s">
        <v>31</v>
      </c>
      <c r="AC19" s="44" t="s">
        <v>31</v>
      </c>
      <c r="AD19" s="132"/>
      <c r="AE19" s="148" t="s">
        <v>52</v>
      </c>
      <c r="AF19" s="148" t="s">
        <v>52</v>
      </c>
      <c r="AG19" s="132"/>
      <c r="AH19" s="132"/>
      <c r="AI19" s="44" t="s">
        <v>31</v>
      </c>
      <c r="AJ19" s="116" t="s">
        <v>31</v>
      </c>
      <c r="AK19" s="126"/>
      <c r="AL19" s="44" t="s">
        <v>31</v>
      </c>
      <c r="AM19" s="44" t="s">
        <v>31</v>
      </c>
      <c r="AN19" s="13"/>
      <c r="AO19" s="13"/>
      <c r="AP19" s="44" t="s">
        <v>31</v>
      </c>
      <c r="AQ19" s="44" t="s">
        <v>31</v>
      </c>
      <c r="AR19" s="97" t="s">
        <v>52</v>
      </c>
      <c r="AS19" s="97" t="s">
        <v>52</v>
      </c>
      <c r="AT19" s="97" t="s">
        <v>52</v>
      </c>
      <c r="AU19" s="13"/>
      <c r="AV19" s="13"/>
      <c r="AW19" s="97" t="s">
        <v>52</v>
      </c>
      <c r="AX19" s="97" t="s">
        <v>52</v>
      </c>
      <c r="AY19" s="97" t="s">
        <v>52</v>
      </c>
      <c r="AZ19" s="97" t="s">
        <v>52</v>
      </c>
      <c r="BA19" s="44" t="s">
        <v>31</v>
      </c>
      <c r="BB19" s="13"/>
      <c r="BC19" s="13"/>
      <c r="BD19" s="44" t="s">
        <v>31</v>
      </c>
      <c r="BE19" s="44" t="s">
        <v>31</v>
      </c>
      <c r="BF19" s="44" t="s">
        <v>31</v>
      </c>
      <c r="BG19" s="44" t="s">
        <v>31</v>
      </c>
      <c r="BH19" s="44" t="s">
        <v>31</v>
      </c>
      <c r="BI19" s="13"/>
      <c r="BJ19" s="13"/>
      <c r="BK19" s="55" t="s">
        <v>40</v>
      </c>
      <c r="BL19" s="55" t="s">
        <v>40</v>
      </c>
      <c r="BM19" s="55" t="s">
        <v>40</v>
      </c>
      <c r="BN19" s="97" t="s">
        <v>52</v>
      </c>
      <c r="BO19" s="101" t="s">
        <v>52</v>
      </c>
      <c r="BP19" s="26"/>
      <c r="BQ19" s="13"/>
      <c r="BR19" s="97" t="s">
        <v>52</v>
      </c>
      <c r="BS19" s="97" t="s">
        <v>52</v>
      </c>
      <c r="BT19" s="97" t="s">
        <v>52</v>
      </c>
      <c r="BU19" s="97" t="s">
        <v>52</v>
      </c>
      <c r="BV19" s="97" t="s">
        <v>52</v>
      </c>
      <c r="BW19" s="13"/>
      <c r="BX19" s="13"/>
      <c r="BY19" s="97" t="s">
        <v>52</v>
      </c>
      <c r="BZ19" s="97" t="s">
        <v>52</v>
      </c>
      <c r="CA19" s="97" t="s">
        <v>52</v>
      </c>
      <c r="CB19" s="97" t="s">
        <v>52</v>
      </c>
      <c r="CC19" s="97" t="s">
        <v>52</v>
      </c>
      <c r="CD19" s="13"/>
      <c r="CE19" s="13"/>
      <c r="CF19" s="97" t="s">
        <v>52</v>
      </c>
      <c r="CG19" s="97" t="s">
        <v>52</v>
      </c>
      <c r="CH19" s="97" t="s">
        <v>52</v>
      </c>
      <c r="CI19" s="97" t="s">
        <v>52</v>
      </c>
      <c r="CJ19" s="97" t="s">
        <v>52</v>
      </c>
      <c r="CK19" s="13"/>
      <c r="CL19" s="13"/>
      <c r="CM19" s="97" t="s">
        <v>52</v>
      </c>
      <c r="CN19" s="56" t="s">
        <v>31</v>
      </c>
      <c r="CO19" s="97" t="s">
        <v>52</v>
      </c>
      <c r="CP19" s="97" t="s">
        <v>52</v>
      </c>
      <c r="CQ19" s="97" t="s">
        <v>52</v>
      </c>
      <c r="CR19" s="27"/>
      <c r="CS19" s="26"/>
      <c r="CT19" s="97" t="s">
        <v>52</v>
      </c>
      <c r="CU19" s="97" t="s">
        <v>52</v>
      </c>
      <c r="CV19" s="97" t="s">
        <v>52</v>
      </c>
      <c r="CW19" s="97" t="s">
        <v>52</v>
      </c>
      <c r="CX19" s="97" t="s">
        <v>52</v>
      </c>
      <c r="CY19" s="13"/>
      <c r="CZ19" s="13"/>
      <c r="DA19" s="97" t="s">
        <v>52</v>
      </c>
      <c r="DB19" s="97" t="s">
        <v>52</v>
      </c>
      <c r="DC19" s="97" t="s">
        <v>52</v>
      </c>
      <c r="DD19" s="97" t="s">
        <v>52</v>
      </c>
      <c r="DE19" s="97" t="s">
        <v>52</v>
      </c>
      <c r="DF19" s="13"/>
      <c r="DG19" s="13"/>
      <c r="DH19" s="97" t="s">
        <v>52</v>
      </c>
      <c r="DI19" s="97" t="s">
        <v>52</v>
      </c>
      <c r="DJ19" s="97" t="s">
        <v>52</v>
      </c>
      <c r="DK19" s="97" t="s">
        <v>52</v>
      </c>
      <c r="DL19" s="97" t="s">
        <v>52</v>
      </c>
      <c r="DM19" s="13"/>
      <c r="DN19" s="13"/>
      <c r="DO19" s="58" t="s">
        <v>36</v>
      </c>
      <c r="DP19" s="58" t="s">
        <v>36</v>
      </c>
      <c r="DQ19" s="58" t="s">
        <v>36</v>
      </c>
      <c r="DR19" s="97" t="s">
        <v>52</v>
      </c>
      <c r="DS19" s="97" t="s">
        <v>52</v>
      </c>
      <c r="DT19" s="13"/>
      <c r="DU19" s="13"/>
      <c r="DV19" s="97" t="s">
        <v>52</v>
      </c>
      <c r="DW19" s="97" t="s">
        <v>52</v>
      </c>
      <c r="DX19" s="100" t="s">
        <v>52</v>
      </c>
      <c r="DY19" s="97" t="s">
        <v>52</v>
      </c>
      <c r="DZ19" s="97" t="s">
        <v>52</v>
      </c>
      <c r="EA19" s="13"/>
      <c r="EB19" s="13"/>
      <c r="EC19" s="97" t="s">
        <v>52</v>
      </c>
      <c r="ED19" s="97" t="s">
        <v>52</v>
      </c>
      <c r="EE19" s="97" t="s">
        <v>52</v>
      </c>
      <c r="EF19" s="97" t="s">
        <v>52</v>
      </c>
      <c r="EG19" s="82"/>
      <c r="EH19" s="13"/>
      <c r="EI19" s="82"/>
      <c r="EJ19" s="97" t="s">
        <v>52</v>
      </c>
      <c r="EK19" s="97" t="s">
        <v>52</v>
      </c>
      <c r="EL19" s="97" t="s">
        <v>52</v>
      </c>
      <c r="EM19" s="97" t="s">
        <v>52</v>
      </c>
      <c r="EN19" s="97" t="s">
        <v>52</v>
      </c>
      <c r="EO19" s="13"/>
      <c r="EP19" s="13"/>
      <c r="EQ19" s="97" t="s">
        <v>52</v>
      </c>
      <c r="ER19" s="97" t="s">
        <v>52</v>
      </c>
      <c r="ES19" s="97" t="s">
        <v>52</v>
      </c>
      <c r="ET19" s="97" t="s">
        <v>52</v>
      </c>
      <c r="EU19" s="97" t="s">
        <v>52</v>
      </c>
      <c r="EV19" s="82"/>
      <c r="EW19" s="13"/>
      <c r="EX19" s="97" t="s">
        <v>52</v>
      </c>
      <c r="EY19" s="97" t="s">
        <v>52</v>
      </c>
      <c r="EZ19" s="97" t="s">
        <v>52</v>
      </c>
      <c r="FA19" s="101" t="s">
        <v>52</v>
      </c>
      <c r="FB19" s="126"/>
      <c r="FC19" s="13"/>
      <c r="FD19" s="13"/>
      <c r="FE19" s="97" t="s">
        <v>52</v>
      </c>
      <c r="FF19" s="97" t="s">
        <v>52</v>
      </c>
      <c r="FG19" s="97" t="s">
        <v>52</v>
      </c>
      <c r="FH19" s="97" t="s">
        <v>52</v>
      </c>
      <c r="FI19" s="97" t="s">
        <v>52</v>
      </c>
      <c r="FJ19" s="13"/>
      <c r="FK19" s="13"/>
      <c r="FL19" s="97" t="s">
        <v>52</v>
      </c>
      <c r="FM19" s="97" t="s">
        <v>52</v>
      </c>
      <c r="FN19" s="97" t="s">
        <v>52</v>
      </c>
      <c r="FO19" s="97" t="s">
        <v>52</v>
      </c>
      <c r="FP19" s="97" t="s">
        <v>52</v>
      </c>
      <c r="FQ19" s="13"/>
      <c r="FR19" s="13"/>
      <c r="FS19" s="97" t="s">
        <v>52</v>
      </c>
      <c r="FT19" s="97" t="s">
        <v>52</v>
      </c>
      <c r="FU19" s="97" t="s">
        <v>52</v>
      </c>
      <c r="FV19" s="97" t="s">
        <v>52</v>
      </c>
      <c r="FW19" s="97" t="s">
        <v>52</v>
      </c>
      <c r="FX19" s="13"/>
      <c r="FY19" s="13"/>
      <c r="FZ19" s="97" t="s">
        <v>52</v>
      </c>
      <c r="GA19" s="97" t="s">
        <v>52</v>
      </c>
      <c r="GB19" s="97" t="s">
        <v>52</v>
      </c>
      <c r="GC19" s="97" t="s">
        <v>52</v>
      </c>
      <c r="GD19" s="97" t="s">
        <v>52</v>
      </c>
      <c r="GE19" s="13"/>
      <c r="GF19" s="27"/>
      <c r="GG19" s="100" t="s">
        <v>52</v>
      </c>
      <c r="GH19" s="97" t="s">
        <v>52</v>
      </c>
      <c r="GI19" s="97" t="s">
        <v>52</v>
      </c>
      <c r="GJ19" s="97" t="s">
        <v>52</v>
      </c>
      <c r="GK19" s="97" t="s">
        <v>52</v>
      </c>
      <c r="GL19" s="415"/>
      <c r="GM19" s="98"/>
      <c r="GN19" s="56" t="s">
        <v>31</v>
      </c>
      <c r="GO19" s="56" t="s">
        <v>31</v>
      </c>
      <c r="GP19" s="158"/>
      <c r="GQ19" s="158"/>
      <c r="GR19" s="56" t="s">
        <v>31</v>
      </c>
      <c r="GS19" s="82"/>
      <c r="GT19" s="13"/>
      <c r="GU19" s="97" t="s">
        <v>52</v>
      </c>
      <c r="GV19" s="97" t="s">
        <v>52</v>
      </c>
      <c r="GW19" s="97" t="s">
        <v>52</v>
      </c>
      <c r="GX19" s="97" t="s">
        <v>52</v>
      </c>
      <c r="GY19" s="97" t="s">
        <v>52</v>
      </c>
      <c r="GZ19" s="13"/>
      <c r="HA19" s="13"/>
      <c r="HB19" s="97" t="s">
        <v>52</v>
      </c>
      <c r="HC19" s="97" t="s">
        <v>52</v>
      </c>
      <c r="HD19" s="97" t="s">
        <v>52</v>
      </c>
      <c r="HE19" s="97" t="s">
        <v>52</v>
      </c>
      <c r="HF19" s="97" t="s">
        <v>52</v>
      </c>
      <c r="HG19" s="13"/>
      <c r="HH19" s="13"/>
      <c r="HI19" s="97" t="s">
        <v>52</v>
      </c>
      <c r="HJ19" s="101" t="s">
        <v>52</v>
      </c>
      <c r="HK19" s="100" t="s">
        <v>52</v>
      </c>
      <c r="HL19" s="97" t="s">
        <v>52</v>
      </c>
      <c r="HM19" s="97" t="s">
        <v>52</v>
      </c>
      <c r="HN19" s="13"/>
      <c r="HO19" s="13"/>
      <c r="HP19" s="97" t="s">
        <v>52</v>
      </c>
      <c r="HQ19" s="97" t="s">
        <v>52</v>
      </c>
      <c r="HR19" s="97" t="s">
        <v>52</v>
      </c>
      <c r="HS19" s="97" t="s">
        <v>52</v>
      </c>
      <c r="HT19" s="97" t="s">
        <v>52</v>
      </c>
      <c r="HU19" s="13"/>
      <c r="HV19" s="13"/>
      <c r="HW19" s="97" t="s">
        <v>52</v>
      </c>
      <c r="HX19" s="97" t="s">
        <v>52</v>
      </c>
      <c r="HY19" s="97" t="s">
        <v>52</v>
      </c>
      <c r="HZ19" s="97" t="s">
        <v>52</v>
      </c>
      <c r="IA19" s="97" t="s">
        <v>52</v>
      </c>
      <c r="IB19" s="13"/>
      <c r="IC19" s="13"/>
      <c r="ID19" s="97" t="s">
        <v>52</v>
      </c>
      <c r="IE19" s="97" t="s">
        <v>52</v>
      </c>
      <c r="IF19" s="97" t="s">
        <v>52</v>
      </c>
      <c r="IG19" s="97" t="s">
        <v>52</v>
      </c>
      <c r="IH19" s="97" t="s">
        <v>52</v>
      </c>
      <c r="II19" s="13"/>
      <c r="IJ19" s="13"/>
      <c r="IK19" s="97" t="s">
        <v>52</v>
      </c>
      <c r="IL19" s="97" t="s">
        <v>52</v>
      </c>
      <c r="IM19" s="97" t="s">
        <v>52</v>
      </c>
      <c r="IN19" s="97" t="s">
        <v>52</v>
      </c>
      <c r="IO19" s="101" t="s">
        <v>52</v>
      </c>
      <c r="IP19" s="26"/>
      <c r="IQ19" s="13"/>
      <c r="IR19" s="97" t="s">
        <v>52</v>
      </c>
      <c r="IS19" s="97" t="s">
        <v>52</v>
      </c>
      <c r="IT19" s="97" t="s">
        <v>52</v>
      </c>
      <c r="IU19" s="97" t="s">
        <v>34</v>
      </c>
      <c r="IV19" s="97" t="s">
        <v>34</v>
      </c>
      <c r="IW19" s="13"/>
      <c r="IX19" s="13"/>
      <c r="IY19" s="97" t="s">
        <v>52</v>
      </c>
      <c r="IZ19" s="97" t="s">
        <v>52</v>
      </c>
      <c r="JA19" s="97" t="s">
        <v>33</v>
      </c>
      <c r="JB19" s="97" t="s">
        <v>52</v>
      </c>
      <c r="JC19" s="97" t="s">
        <v>52</v>
      </c>
      <c r="JD19" s="82"/>
      <c r="JE19" s="13"/>
      <c r="JF19" s="97" t="s">
        <v>52</v>
      </c>
      <c r="JG19" s="97" t="s">
        <v>33</v>
      </c>
      <c r="JH19" s="97" t="s">
        <v>33</v>
      </c>
      <c r="JI19" s="97" t="s">
        <v>52</v>
      </c>
      <c r="JJ19" s="97" t="s">
        <v>52</v>
      </c>
      <c r="JK19" s="13"/>
      <c r="JL19" s="13"/>
      <c r="JM19" s="97" t="s">
        <v>52</v>
      </c>
      <c r="JN19" s="97" t="s">
        <v>34</v>
      </c>
      <c r="JO19" s="97" t="s">
        <v>52</v>
      </c>
      <c r="JP19" s="97" t="s">
        <v>52</v>
      </c>
      <c r="JQ19" s="97" t="s">
        <v>52</v>
      </c>
      <c r="JR19" s="415"/>
      <c r="JS19" s="98"/>
      <c r="JT19" s="101" t="s">
        <v>52</v>
      </c>
      <c r="JU19" s="97" t="s">
        <v>52</v>
      </c>
      <c r="JV19" s="97" t="s">
        <v>52</v>
      </c>
      <c r="JW19" s="97" t="s">
        <v>31</v>
      </c>
      <c r="JX19" s="97" t="s">
        <v>52</v>
      </c>
      <c r="JY19" s="13"/>
      <c r="JZ19" s="13"/>
      <c r="KA19" s="131" t="s">
        <v>31</v>
      </c>
      <c r="KB19" s="131" t="s">
        <v>31</v>
      </c>
      <c r="KC19" s="131" t="s">
        <v>31</v>
      </c>
      <c r="KD19" s="131" t="s">
        <v>31</v>
      </c>
      <c r="KE19" s="131" t="s">
        <v>31</v>
      </c>
      <c r="KF19" s="13"/>
      <c r="KG19" s="13"/>
      <c r="KH19" s="97" t="s">
        <v>52</v>
      </c>
      <c r="KI19" s="97" t="s">
        <v>52</v>
      </c>
      <c r="KJ19" s="97" t="s">
        <v>52</v>
      </c>
      <c r="KK19" s="97" t="s">
        <v>52</v>
      </c>
      <c r="KL19" s="97" t="s">
        <v>32</v>
      </c>
      <c r="KM19" s="13"/>
      <c r="KN19" s="13"/>
      <c r="KO19" s="97" t="s">
        <v>52</v>
      </c>
      <c r="KP19" s="97" t="s">
        <v>52</v>
      </c>
      <c r="KQ19" s="97" t="s">
        <v>52</v>
      </c>
      <c r="KR19" s="97" t="s">
        <v>52</v>
      </c>
      <c r="KS19" s="97" t="s">
        <v>52</v>
      </c>
      <c r="KT19" s="13"/>
      <c r="KU19" s="13"/>
      <c r="KV19" s="97" t="s">
        <v>52</v>
      </c>
      <c r="KW19" s="97" t="s">
        <v>52</v>
      </c>
      <c r="KX19" s="97" t="s">
        <v>31</v>
      </c>
      <c r="KY19" s="205" t="s">
        <v>31</v>
      </c>
      <c r="KZ19" s="56" t="s">
        <v>31</v>
      </c>
      <c r="LA19" s="13"/>
      <c r="LB19" s="13"/>
      <c r="LC19" s="82"/>
      <c r="LD19" s="97" t="s">
        <v>52</v>
      </c>
      <c r="LE19" s="97" t="s">
        <v>52</v>
      </c>
      <c r="LF19" s="97" t="s">
        <v>52</v>
      </c>
      <c r="LG19" s="97" t="s">
        <v>52</v>
      </c>
      <c r="LH19" s="13"/>
      <c r="LI19" s="13"/>
      <c r="LJ19" s="97" t="s">
        <v>52</v>
      </c>
      <c r="LK19" s="97" t="s">
        <v>52</v>
      </c>
      <c r="LL19" s="97" t="s">
        <v>52</v>
      </c>
      <c r="LM19" s="97" t="s">
        <v>52</v>
      </c>
      <c r="LN19" s="97" t="s">
        <v>52</v>
      </c>
      <c r="LO19" s="13"/>
      <c r="LP19" s="13"/>
      <c r="LQ19" s="97" t="s">
        <v>52</v>
      </c>
      <c r="LR19" s="97" t="s">
        <v>52</v>
      </c>
      <c r="LS19" s="97" t="s">
        <v>52</v>
      </c>
      <c r="LT19" s="97" t="s">
        <v>32</v>
      </c>
      <c r="LU19" s="97" t="s">
        <v>52</v>
      </c>
      <c r="LV19" s="13"/>
      <c r="LW19" s="13"/>
      <c r="LX19" s="97" t="s">
        <v>52</v>
      </c>
      <c r="LY19" s="97" t="s">
        <v>34</v>
      </c>
      <c r="LZ19" s="97" t="s">
        <v>52</v>
      </c>
      <c r="MA19" s="97" t="s">
        <v>52</v>
      </c>
      <c r="MB19" s="97" t="s">
        <v>52</v>
      </c>
      <c r="MC19" s="13"/>
      <c r="MD19" s="194"/>
      <c r="ME19" s="97" t="s">
        <v>52</v>
      </c>
      <c r="MF19" s="97" t="s">
        <v>52</v>
      </c>
      <c r="MG19" s="97" t="s">
        <v>52</v>
      </c>
      <c r="MH19" s="176" t="s">
        <v>52</v>
      </c>
      <c r="MI19" s="97" t="s">
        <v>52</v>
      </c>
      <c r="MJ19" s="13"/>
      <c r="MK19" s="13"/>
      <c r="ML19" s="97" t="s">
        <v>52</v>
      </c>
      <c r="MM19" s="97" t="s">
        <v>52</v>
      </c>
      <c r="MN19" s="97" t="s">
        <v>52</v>
      </c>
      <c r="MO19" s="97" t="s">
        <v>52</v>
      </c>
      <c r="MP19" s="97" t="s">
        <v>52</v>
      </c>
      <c r="MQ19" s="13"/>
      <c r="MR19" s="13"/>
      <c r="MS19" s="97" t="s">
        <v>53</v>
      </c>
      <c r="MT19" s="97" t="s">
        <v>53</v>
      </c>
      <c r="MU19" s="97" t="s">
        <v>53</v>
      </c>
      <c r="MV19" s="97" t="s">
        <v>32</v>
      </c>
      <c r="MW19" s="97" t="s">
        <v>32</v>
      </c>
      <c r="MX19" s="415"/>
      <c r="MY19" s="98"/>
      <c r="MZ19" s="97" t="s">
        <v>32</v>
      </c>
      <c r="NA19" s="97" t="s">
        <v>32</v>
      </c>
      <c r="NB19" s="97" t="s">
        <v>32</v>
      </c>
      <c r="NC19" s="56" t="s">
        <v>31</v>
      </c>
      <c r="ND19" s="56" t="s">
        <v>31</v>
      </c>
      <c r="NE19" s="415"/>
      <c r="NF19" s="98"/>
      <c r="NG19" s="198" t="s">
        <v>31</v>
      </c>
      <c r="NH19" s="82"/>
      <c r="NI19" s="97" t="s">
        <v>52</v>
      </c>
      <c r="NJ19" s="97" t="s">
        <v>52</v>
      </c>
      <c r="NK19" s="97" t="s">
        <v>52</v>
      </c>
      <c r="NL19" s="13"/>
      <c r="NM19" s="13"/>
      <c r="NN19" s="56" t="s">
        <v>31</v>
      </c>
      <c r="NO19" s="82"/>
      <c r="NP19" s="61" t="s">
        <v>53</v>
      </c>
      <c r="NQ19" s="61" t="s">
        <v>53</v>
      </c>
      <c r="NR19" s="61" t="s">
        <v>53</v>
      </c>
      <c r="NS19" s="13"/>
      <c r="NT19" s="13"/>
      <c r="NU19" s="97" t="s">
        <v>52</v>
      </c>
      <c r="NV19" s="97" t="s">
        <v>52</v>
      </c>
      <c r="NW19" s="97" t="s">
        <v>52</v>
      </c>
      <c r="NX19" s="97" t="s">
        <v>52</v>
      </c>
      <c r="NY19" s="97" t="s">
        <v>52</v>
      </c>
      <c r="NZ19" s="13"/>
      <c r="OA19" s="13"/>
      <c r="OB19" s="56" t="s">
        <v>31</v>
      </c>
      <c r="OC19" s="56" t="s">
        <v>31</v>
      </c>
      <c r="OD19" s="56" t="s">
        <v>31</v>
      </c>
      <c r="OE19" s="56" t="s">
        <v>31</v>
      </c>
      <c r="OF19" s="82"/>
      <c r="OG19" s="13"/>
      <c r="OH19" s="13"/>
      <c r="OI19" s="56" t="s">
        <v>31</v>
      </c>
      <c r="OJ19" s="56" t="s">
        <v>31</v>
      </c>
      <c r="OK19" s="56" t="s">
        <v>31</v>
      </c>
      <c r="OL19" s="198" t="s">
        <v>31</v>
      </c>
      <c r="OM19" s="42">
        <f t="shared" ref="OM19:OM20" si="13">COUNTBLANK(F19:OL19)</f>
        <v>123</v>
      </c>
      <c r="ON19" s="42">
        <f t="shared" ref="ON19:ON20" si="14">OM19-MAX($OM$5:$OM$19)</f>
        <v>-202</v>
      </c>
      <c r="OO19" s="9"/>
      <c r="OP19" s="42">
        <f t="shared" ref="OP19:OP20" si="15">COUNTBLANK(DX19:OL19)</f>
        <v>86</v>
      </c>
      <c r="OQ19" s="42">
        <f t="shared" ref="OQ19:OQ20" si="16">OP19-MAX($OP$5:$OP$18)</f>
        <v>-117</v>
      </c>
      <c r="OS19" s="42">
        <f t="shared" ref="OS19:OS20" si="17">COUNTBLANK(KY19:OL19)</f>
        <v>30</v>
      </c>
      <c r="OT19" s="42">
        <f t="shared" ref="OT19:OT20" si="18">OS19-MAX($OS$5:$OS$20)</f>
        <v>-3</v>
      </c>
    </row>
    <row r="20" spans="1:419" s="9" customFormat="1" ht="15.75" thickBot="1" x14ac:dyDescent="0.3">
      <c r="A20" s="15"/>
      <c r="B20" s="15"/>
      <c r="C20" s="16"/>
      <c r="D20" s="11">
        <f>IF(E20&lt;&gt;"",COUNTA(E$5:E20),"")</f>
        <v>16</v>
      </c>
      <c r="E20" s="468" t="s">
        <v>54</v>
      </c>
      <c r="F20" s="117"/>
      <c r="G20" s="118" t="s">
        <v>52</v>
      </c>
      <c r="H20" s="118" t="s">
        <v>52</v>
      </c>
      <c r="I20" s="118" t="s">
        <v>52</v>
      </c>
      <c r="J20" s="118" t="s">
        <v>52</v>
      </c>
      <c r="K20" s="118" t="s">
        <v>52</v>
      </c>
      <c r="L20" s="119"/>
      <c r="M20" s="119"/>
      <c r="N20" s="118" t="s">
        <v>52</v>
      </c>
      <c r="O20" s="118" t="s">
        <v>52</v>
      </c>
      <c r="P20" s="118" t="s">
        <v>52</v>
      </c>
      <c r="Q20" s="118" t="s">
        <v>52</v>
      </c>
      <c r="R20" s="118" t="s">
        <v>52</v>
      </c>
      <c r="S20" s="119"/>
      <c r="T20" s="119"/>
      <c r="U20" s="118" t="s">
        <v>52</v>
      </c>
      <c r="V20" s="118" t="s">
        <v>52</v>
      </c>
      <c r="W20" s="120" t="s">
        <v>31</v>
      </c>
      <c r="X20" s="120" t="s">
        <v>31</v>
      </c>
      <c r="Y20" s="120" t="s">
        <v>31</v>
      </c>
      <c r="Z20" s="119"/>
      <c r="AA20" s="119"/>
      <c r="AB20" s="118" t="s">
        <v>52</v>
      </c>
      <c r="AC20" s="118" t="s">
        <v>52</v>
      </c>
      <c r="AD20" s="119"/>
      <c r="AE20" s="120" t="s">
        <v>31</v>
      </c>
      <c r="AF20" s="120" t="s">
        <v>31</v>
      </c>
      <c r="AG20" s="119"/>
      <c r="AH20" s="119"/>
      <c r="AI20" s="118" t="s">
        <v>52</v>
      </c>
      <c r="AJ20" s="121" t="s">
        <v>52</v>
      </c>
      <c r="AK20" s="127"/>
      <c r="AL20" s="29" t="s">
        <v>52</v>
      </c>
      <c r="AM20" s="29" t="s">
        <v>52</v>
      </c>
      <c r="AN20" s="30"/>
      <c r="AO20" s="30"/>
      <c r="AP20" s="29" t="s">
        <v>52</v>
      </c>
      <c r="AQ20" s="29" t="s">
        <v>52</v>
      </c>
      <c r="AR20" s="29" t="s">
        <v>52</v>
      </c>
      <c r="AS20" s="29" t="s">
        <v>52</v>
      </c>
      <c r="AT20" s="29" t="s">
        <v>52</v>
      </c>
      <c r="AU20" s="30"/>
      <c r="AV20" s="30"/>
      <c r="AW20" s="29" t="s">
        <v>52</v>
      </c>
      <c r="AX20" s="29" t="s">
        <v>52</v>
      </c>
      <c r="AY20" s="29" t="s">
        <v>52</v>
      </c>
      <c r="AZ20" s="29" t="s">
        <v>52</v>
      </c>
      <c r="BA20" s="29" t="s">
        <v>52</v>
      </c>
      <c r="BB20" s="30"/>
      <c r="BC20" s="30"/>
      <c r="BD20" s="29" t="s">
        <v>52</v>
      </c>
      <c r="BE20" s="29" t="s">
        <v>52</v>
      </c>
      <c r="BF20" s="29" t="s">
        <v>52</v>
      </c>
      <c r="BG20" s="29" t="s">
        <v>52</v>
      </c>
      <c r="BH20" s="29" t="s">
        <v>52</v>
      </c>
      <c r="BI20" s="30"/>
      <c r="BJ20" s="30"/>
      <c r="BK20" s="122" t="s">
        <v>40</v>
      </c>
      <c r="BL20" s="122" t="s">
        <v>40</v>
      </c>
      <c r="BM20" s="122" t="s">
        <v>40</v>
      </c>
      <c r="BN20" s="29" t="s">
        <v>52</v>
      </c>
      <c r="BO20" s="49" t="s">
        <v>52</v>
      </c>
      <c r="BP20" s="48"/>
      <c r="BQ20" s="30"/>
      <c r="BR20" s="29" t="s">
        <v>52</v>
      </c>
      <c r="BS20" s="29" t="s">
        <v>52</v>
      </c>
      <c r="BT20" s="29" t="s">
        <v>52</v>
      </c>
      <c r="BU20" s="29" t="s">
        <v>52</v>
      </c>
      <c r="BV20" s="29" t="s">
        <v>52</v>
      </c>
      <c r="BW20" s="30"/>
      <c r="BX20" s="30"/>
      <c r="BY20" s="29" t="s">
        <v>52</v>
      </c>
      <c r="BZ20" s="29" t="s">
        <v>52</v>
      </c>
      <c r="CA20" s="29" t="s">
        <v>52</v>
      </c>
      <c r="CB20" s="29" t="s">
        <v>52</v>
      </c>
      <c r="CC20" s="29" t="s">
        <v>52</v>
      </c>
      <c r="CD20" s="30"/>
      <c r="CE20" s="30"/>
      <c r="CF20" s="29" t="s">
        <v>52</v>
      </c>
      <c r="CG20" s="29" t="s">
        <v>52</v>
      </c>
      <c r="CH20" s="29" t="s">
        <v>52</v>
      </c>
      <c r="CI20" s="29" t="s">
        <v>52</v>
      </c>
      <c r="CJ20" s="29" t="s">
        <v>52</v>
      </c>
      <c r="CK20" s="30"/>
      <c r="CL20" s="30"/>
      <c r="CM20" s="29" t="s">
        <v>52</v>
      </c>
      <c r="CN20" s="29" t="s">
        <v>52</v>
      </c>
      <c r="CO20" s="29" t="s">
        <v>52</v>
      </c>
      <c r="CP20" s="29" t="s">
        <v>52</v>
      </c>
      <c r="CQ20" s="29" t="s">
        <v>52</v>
      </c>
      <c r="CR20" s="50"/>
      <c r="CS20" s="48"/>
      <c r="CT20" s="29" t="s">
        <v>52</v>
      </c>
      <c r="CU20" s="29" t="s">
        <v>52</v>
      </c>
      <c r="CV20" s="29" t="s">
        <v>52</v>
      </c>
      <c r="CW20" s="29" t="s">
        <v>52</v>
      </c>
      <c r="CX20" s="29" t="s">
        <v>52</v>
      </c>
      <c r="CY20" s="30"/>
      <c r="CZ20" s="30"/>
      <c r="DA20" s="29" t="s">
        <v>52</v>
      </c>
      <c r="DB20" s="29" t="s">
        <v>52</v>
      </c>
      <c r="DC20" s="29" t="s">
        <v>52</v>
      </c>
      <c r="DD20" s="29" t="s">
        <v>52</v>
      </c>
      <c r="DE20" s="29" t="s">
        <v>52</v>
      </c>
      <c r="DF20" s="30"/>
      <c r="DG20" s="30"/>
      <c r="DH20" s="29" t="s">
        <v>52</v>
      </c>
      <c r="DI20" s="29" t="s">
        <v>52</v>
      </c>
      <c r="DJ20" s="29" t="s">
        <v>52</v>
      </c>
      <c r="DK20" s="29" t="s">
        <v>52</v>
      </c>
      <c r="DL20" s="29" t="s">
        <v>52</v>
      </c>
      <c r="DM20" s="30"/>
      <c r="DN20" s="30"/>
      <c r="DO20" s="29" t="s">
        <v>52</v>
      </c>
      <c r="DP20" s="29" t="s">
        <v>52</v>
      </c>
      <c r="DQ20" s="29" t="s">
        <v>52</v>
      </c>
      <c r="DR20" s="29" t="s">
        <v>52</v>
      </c>
      <c r="DS20" s="29" t="s">
        <v>52</v>
      </c>
      <c r="DT20" s="30"/>
      <c r="DU20" s="30"/>
      <c r="DV20" s="29" t="s">
        <v>52</v>
      </c>
      <c r="DW20" s="29" t="s">
        <v>52</v>
      </c>
      <c r="DX20" s="93" t="s">
        <v>52</v>
      </c>
      <c r="DY20" s="29" t="s">
        <v>52</v>
      </c>
      <c r="DZ20" s="29" t="s">
        <v>52</v>
      </c>
      <c r="EA20" s="30"/>
      <c r="EB20" s="30"/>
      <c r="EC20" s="29" t="s">
        <v>52</v>
      </c>
      <c r="ED20" s="29" t="s">
        <v>52</v>
      </c>
      <c r="EE20" s="29" t="s">
        <v>52</v>
      </c>
      <c r="EF20" s="29" t="s">
        <v>52</v>
      </c>
      <c r="EG20" s="73"/>
      <c r="EH20" s="30"/>
      <c r="EI20" s="73"/>
      <c r="EJ20" s="29" t="s">
        <v>52</v>
      </c>
      <c r="EK20" s="29" t="s">
        <v>52</v>
      </c>
      <c r="EL20" s="29" t="s">
        <v>52</v>
      </c>
      <c r="EM20" s="29" t="s">
        <v>52</v>
      </c>
      <c r="EN20" s="29" t="s">
        <v>52</v>
      </c>
      <c r="EO20" s="30"/>
      <c r="EP20" s="30"/>
      <c r="EQ20" s="29" t="s">
        <v>52</v>
      </c>
      <c r="ER20" s="29" t="s">
        <v>52</v>
      </c>
      <c r="ES20" s="29" t="s">
        <v>52</v>
      </c>
      <c r="ET20" s="29" t="s">
        <v>52</v>
      </c>
      <c r="EU20" s="29" t="s">
        <v>52</v>
      </c>
      <c r="EV20" s="73"/>
      <c r="EW20" s="30"/>
      <c r="EX20" s="29" t="s">
        <v>52</v>
      </c>
      <c r="EY20" s="29" t="s">
        <v>52</v>
      </c>
      <c r="EZ20" s="29" t="s">
        <v>52</v>
      </c>
      <c r="FA20" s="49" t="s">
        <v>52</v>
      </c>
      <c r="FB20" s="127"/>
      <c r="FC20" s="30"/>
      <c r="FD20" s="30"/>
      <c r="FE20" s="29" t="s">
        <v>52</v>
      </c>
      <c r="FF20" s="29" t="s">
        <v>52</v>
      </c>
      <c r="FG20" s="29" t="s">
        <v>52</v>
      </c>
      <c r="FH20" s="29" t="s">
        <v>52</v>
      </c>
      <c r="FI20" s="29" t="s">
        <v>52</v>
      </c>
      <c r="FJ20" s="30"/>
      <c r="FK20" s="30"/>
      <c r="FL20" s="29" t="s">
        <v>52</v>
      </c>
      <c r="FM20" s="29" t="s">
        <v>52</v>
      </c>
      <c r="FN20" s="29" t="s">
        <v>52</v>
      </c>
      <c r="FO20" s="29" t="s">
        <v>52</v>
      </c>
      <c r="FP20" s="29" t="s">
        <v>52</v>
      </c>
      <c r="FQ20" s="30"/>
      <c r="FR20" s="30"/>
      <c r="FS20" s="29" t="s">
        <v>52</v>
      </c>
      <c r="FT20" s="29" t="s">
        <v>52</v>
      </c>
      <c r="FU20" s="29" t="s">
        <v>52</v>
      </c>
      <c r="FV20" s="29" t="s">
        <v>52</v>
      </c>
      <c r="FW20" s="29" t="s">
        <v>52</v>
      </c>
      <c r="FX20" s="30"/>
      <c r="FY20" s="30"/>
      <c r="FZ20" s="29" t="s">
        <v>52</v>
      </c>
      <c r="GA20" s="29" t="s">
        <v>52</v>
      </c>
      <c r="GB20" s="29" t="s">
        <v>52</v>
      </c>
      <c r="GC20" s="29" t="s">
        <v>52</v>
      </c>
      <c r="GD20" s="29" t="s">
        <v>52</v>
      </c>
      <c r="GE20" s="30"/>
      <c r="GF20" s="50"/>
      <c r="GG20" s="93" t="s">
        <v>52</v>
      </c>
      <c r="GH20" s="29" t="s">
        <v>52</v>
      </c>
      <c r="GI20" s="29" t="s">
        <v>52</v>
      </c>
      <c r="GJ20" s="29" t="s">
        <v>52</v>
      </c>
      <c r="GK20" s="29" t="s">
        <v>52</v>
      </c>
      <c r="GL20" s="469"/>
      <c r="GM20" s="470"/>
      <c r="GN20" s="29" t="s">
        <v>52</v>
      </c>
      <c r="GO20" s="29" t="s">
        <v>52</v>
      </c>
      <c r="GP20" s="159"/>
      <c r="GQ20" s="159"/>
      <c r="GR20" s="29" t="s">
        <v>52</v>
      </c>
      <c r="GS20" s="73"/>
      <c r="GT20" s="30"/>
      <c r="GU20" s="29" t="s">
        <v>52</v>
      </c>
      <c r="GV20" s="29" t="s">
        <v>52</v>
      </c>
      <c r="GW20" s="29" t="s">
        <v>52</v>
      </c>
      <c r="GX20" s="29" t="s">
        <v>52</v>
      </c>
      <c r="GY20" s="29" t="s">
        <v>52</v>
      </c>
      <c r="GZ20" s="30"/>
      <c r="HA20" s="30"/>
      <c r="HB20" s="29" t="s">
        <v>52</v>
      </c>
      <c r="HC20" s="29" t="s">
        <v>52</v>
      </c>
      <c r="HD20" s="29" t="s">
        <v>52</v>
      </c>
      <c r="HE20" s="29" t="s">
        <v>52</v>
      </c>
      <c r="HF20" s="29" t="s">
        <v>52</v>
      </c>
      <c r="HG20" s="30"/>
      <c r="HH20" s="30"/>
      <c r="HI20" s="29" t="s">
        <v>52</v>
      </c>
      <c r="HJ20" s="49" t="s">
        <v>52</v>
      </c>
      <c r="HK20" s="93" t="s">
        <v>52</v>
      </c>
      <c r="HL20" s="29" t="s">
        <v>52</v>
      </c>
      <c r="HM20" s="29" t="s">
        <v>52</v>
      </c>
      <c r="HN20" s="30"/>
      <c r="HO20" s="30"/>
      <c r="HP20" s="29" t="s">
        <v>52</v>
      </c>
      <c r="HQ20" s="29" t="s">
        <v>52</v>
      </c>
      <c r="HR20" s="29" t="s">
        <v>52</v>
      </c>
      <c r="HS20" s="29" t="s">
        <v>52</v>
      </c>
      <c r="HT20" s="29" t="s">
        <v>52</v>
      </c>
      <c r="HU20" s="30"/>
      <c r="HV20" s="30"/>
      <c r="HW20" s="29" t="s">
        <v>52</v>
      </c>
      <c r="HX20" s="29" t="s">
        <v>52</v>
      </c>
      <c r="HY20" s="29" t="s">
        <v>52</v>
      </c>
      <c r="HZ20" s="29" t="s">
        <v>52</v>
      </c>
      <c r="IA20" s="29" t="s">
        <v>52</v>
      </c>
      <c r="IB20" s="30"/>
      <c r="IC20" s="30"/>
      <c r="ID20" s="29" t="s">
        <v>52</v>
      </c>
      <c r="IE20" s="29" t="s">
        <v>52</v>
      </c>
      <c r="IF20" s="29" t="s">
        <v>52</v>
      </c>
      <c r="IG20" s="29" t="s">
        <v>52</v>
      </c>
      <c r="IH20" s="29" t="s">
        <v>52</v>
      </c>
      <c r="II20" s="30"/>
      <c r="IJ20" s="30"/>
      <c r="IK20" s="29" t="s">
        <v>52</v>
      </c>
      <c r="IL20" s="29" t="s">
        <v>52</v>
      </c>
      <c r="IM20" s="29" t="s">
        <v>52</v>
      </c>
      <c r="IN20" s="29" t="s">
        <v>52</v>
      </c>
      <c r="IO20" s="49" t="s">
        <v>52</v>
      </c>
      <c r="IP20" s="48"/>
      <c r="IQ20" s="30"/>
      <c r="IR20" s="29" t="s">
        <v>52</v>
      </c>
      <c r="IS20" s="29" t="s">
        <v>52</v>
      </c>
      <c r="IT20" s="29" t="s">
        <v>52</v>
      </c>
      <c r="IU20" s="29" t="s">
        <v>52</v>
      </c>
      <c r="IV20" s="29" t="s">
        <v>52</v>
      </c>
      <c r="IW20" s="30"/>
      <c r="IX20" s="30"/>
      <c r="IY20" s="29" t="s">
        <v>52</v>
      </c>
      <c r="IZ20" s="29" t="s">
        <v>52</v>
      </c>
      <c r="JA20" s="29" t="s">
        <v>52</v>
      </c>
      <c r="JB20" s="29" t="s">
        <v>52</v>
      </c>
      <c r="JC20" s="29" t="s">
        <v>52</v>
      </c>
      <c r="JD20" s="73"/>
      <c r="JE20" s="30"/>
      <c r="JF20" s="29" t="s">
        <v>52</v>
      </c>
      <c r="JG20" s="29" t="s">
        <v>52</v>
      </c>
      <c r="JH20" s="29" t="s">
        <v>52</v>
      </c>
      <c r="JI20" s="29" t="s">
        <v>52</v>
      </c>
      <c r="JJ20" s="29" t="s">
        <v>52</v>
      </c>
      <c r="JK20" s="30"/>
      <c r="JL20" s="30"/>
      <c r="JM20" s="131" t="s">
        <v>31</v>
      </c>
      <c r="JN20" s="131" t="s">
        <v>31</v>
      </c>
      <c r="JO20" s="131" t="s">
        <v>31</v>
      </c>
      <c r="JP20" s="131" t="s">
        <v>31</v>
      </c>
      <c r="JQ20" s="131" t="s">
        <v>31</v>
      </c>
      <c r="JR20" s="469"/>
      <c r="JS20" s="470"/>
      <c r="JT20" s="49" t="s">
        <v>52</v>
      </c>
      <c r="JU20" s="29" t="s">
        <v>52</v>
      </c>
      <c r="JV20" s="29" t="s">
        <v>52</v>
      </c>
      <c r="JW20" s="29" t="s">
        <v>52</v>
      </c>
      <c r="JX20" s="29" t="s">
        <v>52</v>
      </c>
      <c r="JY20" s="30"/>
      <c r="JZ20" s="30"/>
      <c r="KA20" s="29" t="s">
        <v>52</v>
      </c>
      <c r="KB20" s="29" t="s">
        <v>52</v>
      </c>
      <c r="KC20" s="29" t="s">
        <v>52</v>
      </c>
      <c r="KD20" s="29" t="s">
        <v>52</v>
      </c>
      <c r="KE20" s="29" t="s">
        <v>52</v>
      </c>
      <c r="KF20" s="30"/>
      <c r="KG20" s="30"/>
      <c r="KH20" s="29" t="s">
        <v>52</v>
      </c>
      <c r="KI20" s="29" t="s">
        <v>52</v>
      </c>
      <c r="KJ20" s="29" t="s">
        <v>52</v>
      </c>
      <c r="KK20" s="29" t="s">
        <v>52</v>
      </c>
      <c r="KL20" s="29" t="s">
        <v>52</v>
      </c>
      <c r="KM20" s="30"/>
      <c r="KN20" s="30"/>
      <c r="KO20" s="29" t="s">
        <v>52</v>
      </c>
      <c r="KP20" s="29" t="s">
        <v>52</v>
      </c>
      <c r="KQ20" s="29" t="s">
        <v>52</v>
      </c>
      <c r="KR20" s="29" t="s">
        <v>52</v>
      </c>
      <c r="KS20" s="29" t="s">
        <v>52</v>
      </c>
      <c r="KT20" s="30"/>
      <c r="KU20" s="30"/>
      <c r="KV20" s="29" t="s">
        <v>52</v>
      </c>
      <c r="KW20" s="29" t="s">
        <v>52</v>
      </c>
      <c r="KX20" s="29" t="s">
        <v>52</v>
      </c>
      <c r="KY20" s="208" t="s">
        <v>52</v>
      </c>
      <c r="KZ20" s="200" t="s">
        <v>52</v>
      </c>
      <c r="LA20" s="201"/>
      <c r="LB20" s="201"/>
      <c r="LC20" s="202"/>
      <c r="LD20" s="200" t="s">
        <v>52</v>
      </c>
      <c r="LE20" s="200" t="s">
        <v>52</v>
      </c>
      <c r="LF20" s="200" t="s">
        <v>52</v>
      </c>
      <c r="LG20" s="200" t="s">
        <v>52</v>
      </c>
      <c r="LH20" s="201"/>
      <c r="LI20" s="201"/>
      <c r="LJ20" s="225" t="s">
        <v>31</v>
      </c>
      <c r="LK20" s="225" t="s">
        <v>31</v>
      </c>
      <c r="LL20" s="200" t="s">
        <v>52</v>
      </c>
      <c r="LM20" s="200" t="s">
        <v>52</v>
      </c>
      <c r="LN20" s="200" t="s">
        <v>52</v>
      </c>
      <c r="LO20" s="201"/>
      <c r="LP20" s="201"/>
      <c r="LQ20" s="225" t="s">
        <v>31</v>
      </c>
      <c r="LR20" s="200" t="s">
        <v>52</v>
      </c>
      <c r="LS20" s="200" t="s">
        <v>52</v>
      </c>
      <c r="LT20" s="200" t="s">
        <v>52</v>
      </c>
      <c r="LU20" s="200" t="s">
        <v>52</v>
      </c>
      <c r="LV20" s="201"/>
      <c r="LW20" s="201"/>
      <c r="LX20" s="200" t="s">
        <v>52</v>
      </c>
      <c r="LY20" s="200" t="s">
        <v>52</v>
      </c>
      <c r="LZ20" s="200" t="s">
        <v>52</v>
      </c>
      <c r="MA20" s="200" t="s">
        <v>52</v>
      </c>
      <c r="MB20" s="200" t="s">
        <v>52</v>
      </c>
      <c r="MC20" s="201"/>
      <c r="MD20" s="199"/>
      <c r="ME20" s="200" t="s">
        <v>52</v>
      </c>
      <c r="MF20" s="225" t="s">
        <v>31</v>
      </c>
      <c r="MG20" s="200" t="s">
        <v>52</v>
      </c>
      <c r="MH20" s="211" t="s">
        <v>52</v>
      </c>
      <c r="MI20" s="200" t="s">
        <v>52</v>
      </c>
      <c r="MJ20" s="201"/>
      <c r="MK20" s="201"/>
      <c r="ML20" s="200" t="s">
        <v>52</v>
      </c>
      <c r="MM20" s="200" t="s">
        <v>52</v>
      </c>
      <c r="MN20" s="200" t="s">
        <v>52</v>
      </c>
      <c r="MO20" s="231" t="s">
        <v>53</v>
      </c>
      <c r="MP20" s="231" t="s">
        <v>53</v>
      </c>
      <c r="MQ20" s="201"/>
      <c r="MR20" s="201"/>
      <c r="MS20" s="200" t="s">
        <v>52</v>
      </c>
      <c r="MT20" s="200" t="s">
        <v>52</v>
      </c>
      <c r="MU20" s="200" t="s">
        <v>52</v>
      </c>
      <c r="MV20" s="200" t="s">
        <v>52</v>
      </c>
      <c r="MW20" s="200" t="s">
        <v>52</v>
      </c>
      <c r="MX20" s="471"/>
      <c r="MY20" s="472"/>
      <c r="MZ20" s="200" t="s">
        <v>52</v>
      </c>
      <c r="NA20" s="200" t="s">
        <v>52</v>
      </c>
      <c r="NB20" s="200" t="s">
        <v>52</v>
      </c>
      <c r="NC20" s="200" t="s">
        <v>52</v>
      </c>
      <c r="ND20" s="200" t="s">
        <v>52</v>
      </c>
      <c r="NE20" s="471"/>
      <c r="NF20" s="472"/>
      <c r="NG20" s="232" t="s">
        <v>31</v>
      </c>
      <c r="NH20" s="202"/>
      <c r="NI20" s="200" t="s">
        <v>52</v>
      </c>
      <c r="NJ20" s="200" t="s">
        <v>52</v>
      </c>
      <c r="NK20" s="200" t="s">
        <v>52</v>
      </c>
      <c r="NL20" s="201"/>
      <c r="NM20" s="201"/>
      <c r="NN20" s="237" t="s">
        <v>31</v>
      </c>
      <c r="NO20" s="202"/>
      <c r="NP20" s="200" t="s">
        <v>52</v>
      </c>
      <c r="NQ20" s="200" t="s">
        <v>52</v>
      </c>
      <c r="NR20" s="200" t="s">
        <v>52</v>
      </c>
      <c r="NS20" s="201"/>
      <c r="NT20" s="201"/>
      <c r="NU20" s="200" t="s">
        <v>52</v>
      </c>
      <c r="NV20" s="200" t="s">
        <v>52</v>
      </c>
      <c r="NW20" s="200" t="s">
        <v>52</v>
      </c>
      <c r="NX20" s="200" t="s">
        <v>52</v>
      </c>
      <c r="NY20" s="200" t="s">
        <v>52</v>
      </c>
      <c r="NZ20" s="201"/>
      <c r="OA20" s="201"/>
      <c r="OB20" s="237" t="s">
        <v>31</v>
      </c>
      <c r="OC20" s="237" t="s">
        <v>31</v>
      </c>
      <c r="OD20" s="237" t="s">
        <v>31</v>
      </c>
      <c r="OE20" s="237" t="s">
        <v>31</v>
      </c>
      <c r="OF20" s="202"/>
      <c r="OG20" s="201"/>
      <c r="OH20" s="201"/>
      <c r="OI20" s="200" t="s">
        <v>52</v>
      </c>
      <c r="OJ20" s="200" t="s">
        <v>52</v>
      </c>
      <c r="OK20" s="61" t="s">
        <v>53</v>
      </c>
      <c r="OL20" s="61" t="s">
        <v>53</v>
      </c>
      <c r="OM20" s="42">
        <f t="shared" si="13"/>
        <v>123</v>
      </c>
      <c r="ON20" s="42">
        <f t="shared" si="14"/>
        <v>-202</v>
      </c>
      <c r="OP20" s="42">
        <f t="shared" si="15"/>
        <v>86</v>
      </c>
      <c r="OQ20" s="42">
        <f t="shared" si="16"/>
        <v>-117</v>
      </c>
      <c r="OR20" s="42"/>
      <c r="OS20" s="42">
        <f t="shared" si="17"/>
        <v>30</v>
      </c>
      <c r="OT20" s="42">
        <f t="shared" si="18"/>
        <v>-3</v>
      </c>
    </row>
    <row r="21" spans="1:419" s="9" customFormat="1" ht="15.75" thickBot="1" x14ac:dyDescent="0.3">
      <c r="A21" s="15"/>
      <c r="B21" s="15"/>
      <c r="C21" s="16"/>
      <c r="D21" s="76"/>
      <c r="E21" s="466"/>
      <c r="F21" s="77"/>
      <c r="G21" s="78"/>
      <c r="H21" s="78"/>
      <c r="I21" s="78"/>
      <c r="J21" s="78"/>
      <c r="K21" s="79"/>
      <c r="L21" s="77"/>
      <c r="M21" s="77"/>
      <c r="N21" s="78"/>
      <c r="O21" s="78"/>
      <c r="P21" s="78"/>
      <c r="Q21" s="78"/>
      <c r="R21" s="78"/>
      <c r="S21" s="77"/>
      <c r="T21" s="77"/>
      <c r="U21" s="78"/>
      <c r="V21" s="78"/>
      <c r="W21" s="78"/>
      <c r="X21" s="78"/>
      <c r="Y21" s="78"/>
      <c r="Z21" s="77"/>
      <c r="AA21" s="77"/>
      <c r="AB21" s="80"/>
      <c r="AC21" s="80"/>
      <c r="AD21" s="77"/>
      <c r="AE21" s="78"/>
      <c r="AF21" s="78"/>
      <c r="AG21" s="77"/>
      <c r="AH21" s="77"/>
      <c r="AI21" s="80"/>
      <c r="AJ21" s="80"/>
      <c r="AK21" s="21"/>
      <c r="AL21" s="80"/>
      <c r="AM21" s="80"/>
      <c r="AN21" s="21"/>
      <c r="AO21" s="21"/>
      <c r="AP21" s="80"/>
      <c r="AQ21" s="80"/>
      <c r="AR21" s="28"/>
      <c r="AS21" s="28"/>
      <c r="AT21" s="28"/>
      <c r="AU21" s="21"/>
      <c r="AV21" s="21"/>
      <c r="AW21" s="28"/>
      <c r="AX21" s="28"/>
      <c r="AY21" s="28"/>
      <c r="AZ21" s="28"/>
      <c r="BA21" s="80"/>
      <c r="BB21" s="21"/>
      <c r="BC21" s="21"/>
      <c r="BD21" s="80"/>
      <c r="BE21" s="80"/>
      <c r="BF21" s="80"/>
      <c r="BG21" s="80"/>
      <c r="BH21" s="80"/>
      <c r="BI21" s="21"/>
      <c r="BJ21" s="21"/>
      <c r="BK21" s="81"/>
      <c r="BL21" s="81"/>
      <c r="BM21" s="81"/>
      <c r="BN21" s="28"/>
      <c r="BO21" s="28"/>
      <c r="BP21" s="21"/>
      <c r="BQ21" s="21"/>
      <c r="BR21" s="28"/>
      <c r="BS21" s="28"/>
      <c r="BT21" s="28"/>
      <c r="BU21" s="28"/>
      <c r="BV21" s="28"/>
      <c r="BW21" s="21"/>
      <c r="BX21" s="21"/>
      <c r="BY21" s="28"/>
      <c r="BZ21" s="28"/>
      <c r="CA21" s="28"/>
      <c r="CB21" s="28"/>
      <c r="CC21" s="28"/>
      <c r="CD21" s="21"/>
      <c r="CE21" s="21"/>
      <c r="CF21" s="28"/>
      <c r="CG21" s="28"/>
      <c r="CH21" s="28"/>
      <c r="CI21" s="28"/>
      <c r="CJ21" s="28"/>
      <c r="CK21" s="21"/>
      <c r="CL21" s="21"/>
      <c r="CM21" s="28"/>
      <c r="CN21" s="81"/>
      <c r="CO21" s="28"/>
      <c r="CP21" s="28"/>
      <c r="CQ21" s="28"/>
      <c r="CR21" s="21"/>
      <c r="CS21" s="21"/>
      <c r="CT21" s="28"/>
      <c r="CU21" s="28"/>
      <c r="CV21" s="28"/>
      <c r="CW21" s="28"/>
      <c r="CX21" s="28"/>
      <c r="CY21" s="21"/>
      <c r="CZ21" s="21"/>
      <c r="DA21" s="28"/>
      <c r="DB21" s="28"/>
      <c r="DC21" s="28"/>
      <c r="DD21" s="28"/>
      <c r="DE21" s="28"/>
      <c r="DF21" s="21"/>
      <c r="DG21" s="21"/>
      <c r="DH21" s="28"/>
      <c r="DI21" s="28"/>
      <c r="DJ21" s="28"/>
      <c r="DK21" s="28"/>
      <c r="DL21" s="28"/>
      <c r="DM21" s="21"/>
      <c r="DN21" s="21"/>
      <c r="DO21" s="28"/>
      <c r="DP21" s="28"/>
      <c r="DQ21" s="28"/>
      <c r="DR21" s="28"/>
      <c r="DS21" s="28"/>
      <c r="DT21" s="21"/>
      <c r="DU21" s="21"/>
      <c r="DV21" s="28"/>
      <c r="DW21" s="28"/>
      <c r="DX21" s="466"/>
      <c r="DY21" s="466"/>
      <c r="DZ21" s="466"/>
      <c r="EA21" s="466"/>
      <c r="EB21" s="466"/>
      <c r="EC21" s="466"/>
      <c r="ED21" s="466"/>
      <c r="EE21" s="466"/>
      <c r="EF21" s="466"/>
      <c r="EG21" s="466"/>
      <c r="EH21" s="466"/>
      <c r="EI21" s="466"/>
      <c r="EJ21" s="466"/>
      <c r="EK21" s="466"/>
      <c r="EL21" s="466"/>
      <c r="EM21" s="466"/>
      <c r="EN21" s="466"/>
      <c r="EO21" s="466"/>
      <c r="EP21" s="466"/>
      <c r="EQ21" s="466"/>
      <c r="ER21" s="466"/>
      <c r="ES21" s="466"/>
      <c r="ET21" s="466"/>
      <c r="EU21" s="466"/>
      <c r="EV21" s="466"/>
      <c r="EW21" s="466"/>
      <c r="EX21" s="466"/>
      <c r="EY21" s="466"/>
      <c r="EZ21" s="466"/>
      <c r="FA21" s="466"/>
      <c r="FB21" s="466"/>
      <c r="FC21" s="466"/>
      <c r="FD21" s="466"/>
      <c r="FE21" s="466"/>
      <c r="FF21" s="466"/>
      <c r="FG21" s="466"/>
      <c r="FH21" s="466"/>
      <c r="FI21" s="466"/>
      <c r="FJ21" s="466"/>
      <c r="FK21" s="466"/>
      <c r="FL21" s="466"/>
      <c r="FM21" s="466"/>
      <c r="FN21" s="466"/>
      <c r="FO21" s="466"/>
      <c r="FP21" s="466"/>
      <c r="FQ21" s="466"/>
      <c r="FR21" s="466"/>
      <c r="FS21" s="466"/>
      <c r="FT21" s="466"/>
      <c r="FU21" s="466"/>
      <c r="FV21" s="466"/>
      <c r="FW21" s="466"/>
      <c r="FX21" s="466"/>
      <c r="FY21" s="466"/>
      <c r="FZ21" s="466"/>
      <c r="GA21" s="466"/>
      <c r="GB21" s="466"/>
      <c r="GC21" s="466"/>
      <c r="GD21" s="466"/>
      <c r="GE21" s="466"/>
      <c r="GF21" s="466"/>
      <c r="GG21" s="466"/>
      <c r="GH21" s="466"/>
      <c r="GI21" s="466"/>
      <c r="GJ21" s="466"/>
      <c r="GK21" s="466"/>
      <c r="GL21" s="466"/>
      <c r="GM21" s="466"/>
      <c r="GN21" s="466"/>
      <c r="GO21" s="466"/>
      <c r="GP21" s="466"/>
      <c r="GQ21" s="466"/>
      <c r="GR21" s="466"/>
      <c r="GS21" s="466"/>
      <c r="GT21" s="466"/>
      <c r="GU21" s="466"/>
      <c r="GV21" s="466"/>
      <c r="GW21" s="466"/>
      <c r="GX21" s="466"/>
      <c r="GY21" s="466"/>
      <c r="GZ21" s="466"/>
      <c r="HA21" s="466"/>
      <c r="HB21" s="466"/>
      <c r="HC21" s="466"/>
      <c r="HD21" s="466"/>
      <c r="HE21" s="466"/>
      <c r="HF21" s="466"/>
      <c r="HG21" s="466"/>
      <c r="HH21" s="466"/>
      <c r="HI21" s="466"/>
      <c r="HJ21" s="466"/>
      <c r="HK21" s="466"/>
      <c r="HL21" s="466"/>
      <c r="HM21" s="466"/>
      <c r="HN21" s="466"/>
      <c r="HO21" s="466"/>
      <c r="HP21" s="466"/>
      <c r="HQ21" s="466"/>
      <c r="HR21" s="466"/>
      <c r="HS21" s="466"/>
      <c r="HT21" s="466"/>
      <c r="HU21" s="466"/>
      <c r="HV21" s="466"/>
      <c r="HW21" s="466"/>
      <c r="HX21" s="466"/>
      <c r="HY21" s="466"/>
      <c r="HZ21" s="466"/>
      <c r="IA21" s="466"/>
      <c r="IB21" s="466"/>
      <c r="IC21" s="466"/>
      <c r="ID21" s="466"/>
      <c r="IE21" s="466"/>
      <c r="IF21" s="466"/>
      <c r="IG21" s="466"/>
      <c r="IH21" s="466"/>
      <c r="II21" s="466"/>
      <c r="IJ21" s="466"/>
      <c r="IK21" s="466"/>
      <c r="IL21" s="466"/>
      <c r="IM21" s="466"/>
      <c r="IN21" s="466"/>
      <c r="IO21" s="466"/>
      <c r="IP21" s="466"/>
      <c r="IQ21" s="466"/>
    </row>
    <row r="22" spans="1:419" s="9" customFormat="1" ht="15.75" thickBot="1" x14ac:dyDescent="0.3">
      <c r="A22" s="15"/>
      <c r="B22" s="15"/>
      <c r="C22" s="16"/>
      <c r="D22" s="89"/>
      <c r="E22" s="17" t="s">
        <v>55</v>
      </c>
      <c r="F22" s="3">
        <v>1</v>
      </c>
      <c r="G22" s="3">
        <f t="shared" ref="G22:AJ22" si="19">IF(OR(F22=$AA$39,F22="N/A"),"N/A",F22+1)</f>
        <v>2</v>
      </c>
      <c r="H22" s="3">
        <f t="shared" si="19"/>
        <v>3</v>
      </c>
      <c r="I22" s="3">
        <f t="shared" si="19"/>
        <v>4</v>
      </c>
      <c r="J22" s="3">
        <f t="shared" si="19"/>
        <v>5</v>
      </c>
      <c r="K22" s="3">
        <f t="shared" si="19"/>
        <v>6</v>
      </c>
      <c r="L22" s="3">
        <f t="shared" si="19"/>
        <v>7</v>
      </c>
      <c r="M22" s="3">
        <f t="shared" si="19"/>
        <v>8</v>
      </c>
      <c r="N22" s="3">
        <f t="shared" si="19"/>
        <v>9</v>
      </c>
      <c r="O22" s="3">
        <f t="shared" si="19"/>
        <v>10</v>
      </c>
      <c r="P22" s="3">
        <f t="shared" si="19"/>
        <v>11</v>
      </c>
      <c r="Q22" s="3">
        <f t="shared" si="19"/>
        <v>12</v>
      </c>
      <c r="R22" s="3">
        <f t="shared" si="19"/>
        <v>13</v>
      </c>
      <c r="S22" s="3">
        <f t="shared" si="19"/>
        <v>14</v>
      </c>
      <c r="T22" s="3">
        <f t="shared" si="19"/>
        <v>15</v>
      </c>
      <c r="U22" s="3">
        <f t="shared" si="19"/>
        <v>16</v>
      </c>
      <c r="V22" s="3">
        <f t="shared" si="19"/>
        <v>17</v>
      </c>
      <c r="W22" s="3">
        <f t="shared" si="19"/>
        <v>18</v>
      </c>
      <c r="X22" s="3">
        <f t="shared" si="19"/>
        <v>19</v>
      </c>
      <c r="Y22" s="3">
        <f t="shared" si="19"/>
        <v>20</v>
      </c>
      <c r="Z22" s="3">
        <f t="shared" si="19"/>
        <v>21</v>
      </c>
      <c r="AA22" s="3">
        <f t="shared" si="19"/>
        <v>22</v>
      </c>
      <c r="AB22" s="3">
        <f t="shared" si="19"/>
        <v>23</v>
      </c>
      <c r="AC22" s="3">
        <f t="shared" si="19"/>
        <v>24</v>
      </c>
      <c r="AD22" s="3">
        <f t="shared" si="19"/>
        <v>25</v>
      </c>
      <c r="AE22" s="3">
        <f t="shared" si="19"/>
        <v>26</v>
      </c>
      <c r="AF22" s="3">
        <f t="shared" si="19"/>
        <v>27</v>
      </c>
      <c r="AG22" s="3">
        <f t="shared" si="19"/>
        <v>28</v>
      </c>
      <c r="AH22" s="3">
        <f t="shared" si="19"/>
        <v>29</v>
      </c>
      <c r="AI22" s="3">
        <f t="shared" si="19"/>
        <v>30</v>
      </c>
      <c r="AJ22" s="3">
        <f t="shared" si="19"/>
        <v>31</v>
      </c>
      <c r="AK22" s="3">
        <v>1</v>
      </c>
      <c r="AL22" s="3">
        <f t="shared" ref="AL22:BO22" si="20">IF(OR(AK22=$AA$39,AK22="N/A"),"N/A",AK22+1)</f>
        <v>2</v>
      </c>
      <c r="AM22" s="3">
        <f t="shared" si="20"/>
        <v>3</v>
      </c>
      <c r="AN22" s="3">
        <f t="shared" si="20"/>
        <v>4</v>
      </c>
      <c r="AO22" s="3">
        <f t="shared" si="20"/>
        <v>5</v>
      </c>
      <c r="AP22" s="3">
        <f t="shared" si="20"/>
        <v>6</v>
      </c>
      <c r="AQ22" s="3">
        <f t="shared" si="20"/>
        <v>7</v>
      </c>
      <c r="AR22" s="3">
        <f t="shared" si="20"/>
        <v>8</v>
      </c>
      <c r="AS22" s="3">
        <f t="shared" si="20"/>
        <v>9</v>
      </c>
      <c r="AT22" s="3">
        <f t="shared" si="20"/>
        <v>10</v>
      </c>
      <c r="AU22" s="3">
        <f t="shared" si="20"/>
        <v>11</v>
      </c>
      <c r="AV22" s="3">
        <f t="shared" si="20"/>
        <v>12</v>
      </c>
      <c r="AW22" s="3">
        <f t="shared" si="20"/>
        <v>13</v>
      </c>
      <c r="AX22" s="3">
        <f t="shared" si="20"/>
        <v>14</v>
      </c>
      <c r="AY22" s="3">
        <f t="shared" si="20"/>
        <v>15</v>
      </c>
      <c r="AZ22" s="3">
        <f t="shared" si="20"/>
        <v>16</v>
      </c>
      <c r="BA22" s="3">
        <f t="shared" si="20"/>
        <v>17</v>
      </c>
      <c r="BB22" s="3">
        <f t="shared" si="20"/>
        <v>18</v>
      </c>
      <c r="BC22" s="3">
        <f t="shared" si="20"/>
        <v>19</v>
      </c>
      <c r="BD22" s="3">
        <f t="shared" si="20"/>
        <v>20</v>
      </c>
      <c r="BE22" s="3">
        <f t="shared" si="20"/>
        <v>21</v>
      </c>
      <c r="BF22" s="3">
        <f t="shared" si="20"/>
        <v>22</v>
      </c>
      <c r="BG22" s="3">
        <f t="shared" si="20"/>
        <v>23</v>
      </c>
      <c r="BH22" s="3">
        <f t="shared" si="20"/>
        <v>24</v>
      </c>
      <c r="BI22" s="3">
        <f t="shared" si="20"/>
        <v>25</v>
      </c>
      <c r="BJ22" s="3">
        <f t="shared" si="20"/>
        <v>26</v>
      </c>
      <c r="BK22" s="3">
        <f t="shared" si="20"/>
        <v>27</v>
      </c>
      <c r="BL22" s="3">
        <f t="shared" si="20"/>
        <v>28</v>
      </c>
      <c r="BM22" s="3">
        <f t="shared" si="20"/>
        <v>29</v>
      </c>
      <c r="BN22" s="3">
        <f t="shared" si="20"/>
        <v>30</v>
      </c>
      <c r="BO22" s="3">
        <f t="shared" si="20"/>
        <v>31</v>
      </c>
      <c r="BP22" s="3">
        <v>1</v>
      </c>
      <c r="BQ22" s="3">
        <f t="shared" ref="BQ22:CR22" si="21">IF(OR(BP22=$AA$39,BP22="N/A"),"N/A",BP22+1)</f>
        <v>2</v>
      </c>
      <c r="BR22" s="3">
        <f t="shared" si="21"/>
        <v>3</v>
      </c>
      <c r="BS22" s="3">
        <f t="shared" si="21"/>
        <v>4</v>
      </c>
      <c r="BT22" s="3">
        <f t="shared" si="21"/>
        <v>5</v>
      </c>
      <c r="BU22" s="3">
        <f t="shared" si="21"/>
        <v>6</v>
      </c>
      <c r="BV22" s="3">
        <f t="shared" si="21"/>
        <v>7</v>
      </c>
      <c r="BW22" s="3">
        <f t="shared" si="21"/>
        <v>8</v>
      </c>
      <c r="BX22" s="3">
        <f t="shared" si="21"/>
        <v>9</v>
      </c>
      <c r="BY22" s="3">
        <f t="shared" si="21"/>
        <v>10</v>
      </c>
      <c r="BZ22" s="3">
        <f t="shared" si="21"/>
        <v>11</v>
      </c>
      <c r="CA22" s="3">
        <f t="shared" si="21"/>
        <v>12</v>
      </c>
      <c r="CB22" s="3">
        <f t="shared" si="21"/>
        <v>13</v>
      </c>
      <c r="CC22" s="3">
        <f t="shared" si="21"/>
        <v>14</v>
      </c>
      <c r="CD22" s="3">
        <f t="shared" si="21"/>
        <v>15</v>
      </c>
      <c r="CE22" s="3">
        <f t="shared" si="21"/>
        <v>16</v>
      </c>
      <c r="CF22" s="3">
        <f t="shared" si="21"/>
        <v>17</v>
      </c>
      <c r="CG22" s="3">
        <f t="shared" si="21"/>
        <v>18</v>
      </c>
      <c r="CH22" s="3">
        <f t="shared" si="21"/>
        <v>19</v>
      </c>
      <c r="CI22" s="3">
        <f t="shared" si="21"/>
        <v>20</v>
      </c>
      <c r="CJ22" s="3">
        <f t="shared" si="21"/>
        <v>21</v>
      </c>
      <c r="CK22" s="3">
        <f t="shared" si="21"/>
        <v>22</v>
      </c>
      <c r="CL22" s="3">
        <f t="shared" si="21"/>
        <v>23</v>
      </c>
      <c r="CM22" s="3">
        <f t="shared" si="21"/>
        <v>24</v>
      </c>
      <c r="CN22" s="3">
        <f t="shared" si="21"/>
        <v>25</v>
      </c>
      <c r="CO22" s="3">
        <f t="shared" si="21"/>
        <v>26</v>
      </c>
      <c r="CP22" s="3">
        <f t="shared" si="21"/>
        <v>27</v>
      </c>
      <c r="CQ22" s="3">
        <f t="shared" si="21"/>
        <v>28</v>
      </c>
      <c r="CR22" s="3">
        <f t="shared" si="21"/>
        <v>29</v>
      </c>
      <c r="CS22" s="3">
        <v>1</v>
      </c>
      <c r="CT22" s="3">
        <f t="shared" ref="CT22:DW22" si="22">IF(OR(CS22=$AA$39,CS22="N/A"),"N/A",CS22+1)</f>
        <v>2</v>
      </c>
      <c r="CU22" s="3">
        <f t="shared" si="22"/>
        <v>3</v>
      </c>
      <c r="CV22" s="3">
        <f t="shared" si="22"/>
        <v>4</v>
      </c>
      <c r="CW22" s="3">
        <f t="shared" si="22"/>
        <v>5</v>
      </c>
      <c r="CX22" s="3">
        <f t="shared" si="22"/>
        <v>6</v>
      </c>
      <c r="CY22" s="3">
        <f t="shared" si="22"/>
        <v>7</v>
      </c>
      <c r="CZ22" s="3">
        <f t="shared" si="22"/>
        <v>8</v>
      </c>
      <c r="DA22" s="3">
        <f t="shared" si="22"/>
        <v>9</v>
      </c>
      <c r="DB22" s="3">
        <f t="shared" si="22"/>
        <v>10</v>
      </c>
      <c r="DC22" s="3">
        <f t="shared" si="22"/>
        <v>11</v>
      </c>
      <c r="DD22" s="3">
        <f t="shared" si="22"/>
        <v>12</v>
      </c>
      <c r="DE22" s="3">
        <f t="shared" si="22"/>
        <v>13</v>
      </c>
      <c r="DF22" s="3">
        <f t="shared" si="22"/>
        <v>14</v>
      </c>
      <c r="DG22" s="3">
        <f t="shared" si="22"/>
        <v>15</v>
      </c>
      <c r="DH22" s="3">
        <f t="shared" si="22"/>
        <v>16</v>
      </c>
      <c r="DI22" s="3">
        <f t="shared" si="22"/>
        <v>17</v>
      </c>
      <c r="DJ22" s="3">
        <f t="shared" si="22"/>
        <v>18</v>
      </c>
      <c r="DK22" s="3">
        <f t="shared" si="22"/>
        <v>19</v>
      </c>
      <c r="DL22" s="3">
        <f t="shared" si="22"/>
        <v>20</v>
      </c>
      <c r="DM22" s="3">
        <f t="shared" si="22"/>
        <v>21</v>
      </c>
      <c r="DN22" s="3">
        <f t="shared" si="22"/>
        <v>22</v>
      </c>
      <c r="DO22" s="3">
        <f t="shared" si="22"/>
        <v>23</v>
      </c>
      <c r="DP22" s="3">
        <f t="shared" si="22"/>
        <v>24</v>
      </c>
      <c r="DQ22" s="3">
        <f t="shared" si="22"/>
        <v>25</v>
      </c>
      <c r="DR22" s="3">
        <f t="shared" si="22"/>
        <v>26</v>
      </c>
      <c r="DS22" s="3">
        <f t="shared" si="22"/>
        <v>27</v>
      </c>
      <c r="DT22" s="3">
        <f t="shared" si="22"/>
        <v>28</v>
      </c>
      <c r="DU22" s="3">
        <f t="shared" si="22"/>
        <v>29</v>
      </c>
      <c r="DV22" s="3">
        <f t="shared" si="22"/>
        <v>30</v>
      </c>
      <c r="DW22" s="3">
        <f t="shared" si="22"/>
        <v>31</v>
      </c>
      <c r="DX22" s="70">
        <v>1</v>
      </c>
      <c r="DY22" s="70">
        <v>2</v>
      </c>
      <c r="DZ22" s="70">
        <v>3</v>
      </c>
      <c r="EA22" s="70">
        <v>4</v>
      </c>
      <c r="EB22" s="70">
        <v>5</v>
      </c>
      <c r="EC22" s="70">
        <v>6</v>
      </c>
      <c r="ED22" s="70">
        <v>7</v>
      </c>
      <c r="EE22" s="70">
        <v>8</v>
      </c>
      <c r="EF22" s="70">
        <v>9</v>
      </c>
      <c r="EG22" s="70">
        <v>10</v>
      </c>
      <c r="EH22" s="70">
        <v>11</v>
      </c>
      <c r="EI22" s="70">
        <v>12</v>
      </c>
      <c r="EJ22" s="70">
        <v>13</v>
      </c>
      <c r="EK22" s="70">
        <v>14</v>
      </c>
      <c r="EL22" s="70">
        <v>15</v>
      </c>
      <c r="EM22" s="70">
        <v>16</v>
      </c>
      <c r="EN22" s="70">
        <v>17</v>
      </c>
      <c r="EO22" s="70">
        <v>18</v>
      </c>
      <c r="EP22" s="70">
        <v>19</v>
      </c>
      <c r="EQ22" s="70">
        <v>20</v>
      </c>
      <c r="ER22" s="70">
        <v>21</v>
      </c>
      <c r="ES22" s="70">
        <v>22</v>
      </c>
      <c r="ET22" s="70">
        <v>23</v>
      </c>
      <c r="EU22" s="70">
        <v>24</v>
      </c>
      <c r="EV22" s="70">
        <v>25</v>
      </c>
      <c r="EW22" s="70">
        <v>26</v>
      </c>
      <c r="EX22" s="70">
        <v>27</v>
      </c>
      <c r="EY22" s="70">
        <v>28</v>
      </c>
      <c r="EZ22" s="70">
        <v>29</v>
      </c>
      <c r="FA22" s="70">
        <v>30</v>
      </c>
      <c r="FB22" s="70">
        <v>1</v>
      </c>
      <c r="FC22" s="70">
        <v>2</v>
      </c>
      <c r="FD22" s="70">
        <v>3</v>
      </c>
      <c r="FE22" s="70">
        <v>4</v>
      </c>
      <c r="FF22" s="70">
        <v>5</v>
      </c>
      <c r="FG22" s="70">
        <v>6</v>
      </c>
      <c r="FH22" s="70">
        <v>7</v>
      </c>
      <c r="FI22" s="70">
        <v>8</v>
      </c>
      <c r="FJ22" s="70">
        <v>9</v>
      </c>
      <c r="FK22" s="70">
        <v>10</v>
      </c>
      <c r="FL22" s="70">
        <v>11</v>
      </c>
      <c r="FM22" s="70">
        <v>12</v>
      </c>
      <c r="FN22" s="70">
        <v>13</v>
      </c>
      <c r="FO22" s="70">
        <v>14</v>
      </c>
      <c r="FP22" s="70">
        <v>15</v>
      </c>
      <c r="FQ22" s="70">
        <v>16</v>
      </c>
      <c r="FR22" s="70">
        <v>17</v>
      </c>
      <c r="FS22" s="70">
        <v>18</v>
      </c>
      <c r="FT22" s="70">
        <v>19</v>
      </c>
      <c r="FU22" s="70">
        <v>20</v>
      </c>
      <c r="FV22" s="70">
        <v>21</v>
      </c>
      <c r="FW22" s="70">
        <v>22</v>
      </c>
      <c r="FX22" s="70">
        <v>23</v>
      </c>
      <c r="FY22" s="70">
        <v>24</v>
      </c>
      <c r="FZ22" s="70">
        <v>25</v>
      </c>
      <c r="GA22" s="70">
        <v>26</v>
      </c>
      <c r="GB22" s="70">
        <v>27</v>
      </c>
      <c r="GC22" s="70">
        <v>28</v>
      </c>
      <c r="GD22" s="70">
        <v>29</v>
      </c>
      <c r="GE22" s="70">
        <v>30</v>
      </c>
      <c r="GF22" s="70">
        <v>31</v>
      </c>
      <c r="GG22" s="70">
        <v>1</v>
      </c>
      <c r="GH22" s="70">
        <v>2</v>
      </c>
      <c r="GI22" s="70">
        <v>3</v>
      </c>
      <c r="GJ22" s="70">
        <v>4</v>
      </c>
      <c r="GK22" s="70">
        <v>5</v>
      </c>
      <c r="GL22" s="70">
        <v>6</v>
      </c>
      <c r="GM22" s="70">
        <v>7</v>
      </c>
      <c r="GN22" s="70">
        <v>8</v>
      </c>
      <c r="GO22" s="70">
        <v>9</v>
      </c>
      <c r="GP22" s="70">
        <v>10</v>
      </c>
      <c r="GQ22" s="70">
        <v>11</v>
      </c>
      <c r="GR22" s="70">
        <v>12</v>
      </c>
      <c r="GS22" s="70">
        <v>13</v>
      </c>
      <c r="GT22" s="70">
        <v>14</v>
      </c>
      <c r="GU22" s="70">
        <v>15</v>
      </c>
      <c r="GV22" s="70">
        <v>16</v>
      </c>
      <c r="GW22" s="70">
        <v>17</v>
      </c>
      <c r="GX22" s="70">
        <v>18</v>
      </c>
      <c r="GY22" s="70">
        <v>19</v>
      </c>
      <c r="GZ22" s="70">
        <v>20</v>
      </c>
      <c r="HA22" s="70">
        <v>21</v>
      </c>
      <c r="HB22" s="70">
        <v>22</v>
      </c>
      <c r="HC22" s="70">
        <v>23</v>
      </c>
      <c r="HD22" s="70">
        <v>24</v>
      </c>
      <c r="HE22" s="70">
        <v>25</v>
      </c>
      <c r="HF22" s="70">
        <v>26</v>
      </c>
      <c r="HG22" s="70">
        <v>27</v>
      </c>
      <c r="HH22" s="70">
        <v>28</v>
      </c>
      <c r="HI22" s="70">
        <v>29</v>
      </c>
      <c r="HJ22" s="70">
        <v>30</v>
      </c>
      <c r="HK22" s="70">
        <v>1</v>
      </c>
      <c r="HL22" s="70">
        <v>2</v>
      </c>
      <c r="HM22" s="70">
        <v>3</v>
      </c>
      <c r="HN22" s="70">
        <v>4</v>
      </c>
      <c r="HO22" s="70">
        <v>5</v>
      </c>
      <c r="HP22" s="70">
        <v>6</v>
      </c>
      <c r="HQ22" s="70">
        <v>7</v>
      </c>
      <c r="HR22" s="70">
        <v>8</v>
      </c>
      <c r="HS22" s="70">
        <v>9</v>
      </c>
      <c r="HT22" s="70">
        <v>10</v>
      </c>
      <c r="HU22" s="70">
        <v>11</v>
      </c>
      <c r="HV22" s="70">
        <v>12</v>
      </c>
      <c r="HW22" s="70">
        <v>13</v>
      </c>
      <c r="HX22" s="70">
        <v>14</v>
      </c>
      <c r="HY22" s="70">
        <v>15</v>
      </c>
      <c r="HZ22" s="70">
        <v>16</v>
      </c>
      <c r="IA22" s="70">
        <v>17</v>
      </c>
      <c r="IB22" s="70">
        <v>18</v>
      </c>
      <c r="IC22" s="70">
        <v>19</v>
      </c>
      <c r="ID22" s="70">
        <v>20</v>
      </c>
      <c r="IE22" s="70">
        <v>21</v>
      </c>
      <c r="IF22" s="70">
        <v>22</v>
      </c>
      <c r="IG22" s="70">
        <v>23</v>
      </c>
      <c r="IH22" s="70">
        <v>24</v>
      </c>
      <c r="II22" s="70">
        <v>25</v>
      </c>
      <c r="IJ22" s="70">
        <v>26</v>
      </c>
      <c r="IK22" s="70">
        <v>27</v>
      </c>
      <c r="IL22" s="70">
        <v>28</v>
      </c>
      <c r="IM22" s="70">
        <v>29</v>
      </c>
      <c r="IN22" s="70">
        <v>30</v>
      </c>
      <c r="IO22" s="70">
        <v>31</v>
      </c>
      <c r="IP22" s="70">
        <v>1</v>
      </c>
      <c r="IQ22" s="70">
        <v>2</v>
      </c>
      <c r="IR22" s="70">
        <v>3</v>
      </c>
      <c r="IS22" s="70">
        <v>4</v>
      </c>
      <c r="IT22" s="70">
        <v>5</v>
      </c>
      <c r="IU22" s="70">
        <v>6</v>
      </c>
      <c r="IV22" s="70">
        <v>7</v>
      </c>
      <c r="IW22" s="70">
        <v>8</v>
      </c>
      <c r="IX22" s="70">
        <v>9</v>
      </c>
      <c r="IY22" s="70">
        <v>10</v>
      </c>
      <c r="IZ22" s="70">
        <v>11</v>
      </c>
      <c r="JA22" s="70">
        <v>12</v>
      </c>
      <c r="JB22" s="70">
        <v>13</v>
      </c>
      <c r="JC22" s="70">
        <v>14</v>
      </c>
      <c r="JD22" s="70">
        <v>15</v>
      </c>
      <c r="JE22" s="70">
        <v>16</v>
      </c>
      <c r="JF22" s="70">
        <v>17</v>
      </c>
      <c r="JG22" s="70">
        <v>18</v>
      </c>
      <c r="JH22" s="70">
        <v>19</v>
      </c>
      <c r="JI22" s="70">
        <v>20</v>
      </c>
      <c r="JJ22" s="70">
        <v>21</v>
      </c>
      <c r="JK22" s="70">
        <v>22</v>
      </c>
      <c r="JL22" s="70">
        <v>23</v>
      </c>
      <c r="JM22" s="70">
        <v>24</v>
      </c>
      <c r="JN22" s="70">
        <v>25</v>
      </c>
      <c r="JO22" s="70">
        <v>26</v>
      </c>
      <c r="JP22" s="70">
        <v>27</v>
      </c>
      <c r="JQ22" s="70">
        <v>28</v>
      </c>
      <c r="JR22" s="70">
        <v>29</v>
      </c>
      <c r="JS22" s="70">
        <v>30</v>
      </c>
      <c r="JT22" s="70">
        <v>31</v>
      </c>
      <c r="JU22" s="70">
        <v>1</v>
      </c>
      <c r="JV22" s="70">
        <v>2</v>
      </c>
      <c r="JW22" s="70">
        <v>3</v>
      </c>
      <c r="JX22" s="70">
        <v>4</v>
      </c>
      <c r="JY22" s="70">
        <v>5</v>
      </c>
      <c r="JZ22" s="70">
        <v>6</v>
      </c>
      <c r="KA22" s="70">
        <v>7</v>
      </c>
      <c r="KB22" s="70">
        <v>8</v>
      </c>
      <c r="KC22" s="70">
        <v>9</v>
      </c>
      <c r="KD22" s="70">
        <v>10</v>
      </c>
      <c r="KE22" s="70">
        <v>11</v>
      </c>
      <c r="KF22" s="70">
        <v>12</v>
      </c>
      <c r="KG22" s="70">
        <v>13</v>
      </c>
      <c r="KH22" s="70">
        <v>14</v>
      </c>
      <c r="KI22" s="70">
        <v>15</v>
      </c>
      <c r="KJ22" s="70">
        <v>16</v>
      </c>
      <c r="KK22" s="70">
        <v>17</v>
      </c>
      <c r="KL22" s="70">
        <v>18</v>
      </c>
      <c r="KM22" s="70">
        <v>19</v>
      </c>
      <c r="KN22" s="70">
        <v>20</v>
      </c>
      <c r="KO22" s="70">
        <v>21</v>
      </c>
      <c r="KP22" s="70">
        <v>22</v>
      </c>
      <c r="KQ22" s="70">
        <v>23</v>
      </c>
      <c r="KR22" s="70">
        <v>24</v>
      </c>
      <c r="KS22" s="70">
        <v>25</v>
      </c>
      <c r="KT22" s="70">
        <v>26</v>
      </c>
      <c r="KU22" s="70">
        <v>27</v>
      </c>
      <c r="KV22" s="70">
        <v>28</v>
      </c>
      <c r="KW22" s="70">
        <v>29</v>
      </c>
      <c r="KX22" s="70">
        <v>30</v>
      </c>
      <c r="KY22" s="70">
        <v>1</v>
      </c>
      <c r="KZ22" s="70">
        <v>2</v>
      </c>
      <c r="LA22" s="70">
        <v>3</v>
      </c>
      <c r="LB22" s="70">
        <v>4</v>
      </c>
      <c r="LC22" s="70">
        <v>5</v>
      </c>
      <c r="LD22" s="70">
        <v>6</v>
      </c>
      <c r="LE22" s="70">
        <v>7</v>
      </c>
      <c r="LF22" s="70">
        <v>8</v>
      </c>
      <c r="LG22" s="70">
        <v>9</v>
      </c>
      <c r="LH22" s="70">
        <v>10</v>
      </c>
      <c r="LI22" s="70">
        <v>11</v>
      </c>
      <c r="LJ22" s="70">
        <v>12</v>
      </c>
      <c r="LK22" s="70">
        <v>13</v>
      </c>
      <c r="LL22" s="70">
        <v>14</v>
      </c>
      <c r="LM22" s="70">
        <v>15</v>
      </c>
      <c r="LN22" s="70">
        <v>16</v>
      </c>
      <c r="LO22" s="70">
        <v>17</v>
      </c>
      <c r="LP22" s="70">
        <v>18</v>
      </c>
      <c r="LQ22" s="70">
        <v>19</v>
      </c>
      <c r="LR22" s="70">
        <v>20</v>
      </c>
      <c r="LS22" s="70">
        <v>21</v>
      </c>
      <c r="LT22" s="70">
        <v>22</v>
      </c>
      <c r="LU22" s="70">
        <v>23</v>
      </c>
      <c r="LV22" s="70">
        <v>24</v>
      </c>
      <c r="LW22" s="70">
        <v>25</v>
      </c>
      <c r="LX22" s="70">
        <v>26</v>
      </c>
      <c r="LY22" s="70">
        <v>27</v>
      </c>
      <c r="LZ22" s="70">
        <v>28</v>
      </c>
      <c r="MA22" s="70">
        <v>29</v>
      </c>
      <c r="MB22" s="70">
        <v>30</v>
      </c>
      <c r="MC22" s="70">
        <v>31</v>
      </c>
      <c r="MD22" s="70">
        <v>1</v>
      </c>
      <c r="ME22" s="70">
        <v>2</v>
      </c>
      <c r="MF22" s="70">
        <v>3</v>
      </c>
      <c r="MG22" s="70">
        <v>4</v>
      </c>
      <c r="MH22" s="70">
        <v>5</v>
      </c>
      <c r="MI22" s="70">
        <v>6</v>
      </c>
      <c r="MJ22" s="70">
        <v>7</v>
      </c>
      <c r="MK22" s="70">
        <v>8</v>
      </c>
      <c r="ML22" s="70">
        <v>9</v>
      </c>
      <c r="MM22" s="70">
        <v>10</v>
      </c>
      <c r="MN22" s="70">
        <v>11</v>
      </c>
      <c r="MO22" s="70">
        <v>12</v>
      </c>
      <c r="MP22" s="70">
        <v>13</v>
      </c>
      <c r="MQ22" s="70">
        <v>14</v>
      </c>
      <c r="MR22" s="70">
        <v>15</v>
      </c>
      <c r="MS22" s="70">
        <v>16</v>
      </c>
      <c r="MT22" s="70">
        <v>17</v>
      </c>
      <c r="MU22" s="70">
        <v>18</v>
      </c>
      <c r="MV22" s="70">
        <v>19</v>
      </c>
      <c r="MW22" s="70">
        <v>20</v>
      </c>
      <c r="MX22" s="70">
        <v>21</v>
      </c>
      <c r="MY22" s="70">
        <v>22</v>
      </c>
      <c r="MZ22" s="70">
        <v>23</v>
      </c>
      <c r="NA22" s="70">
        <v>24</v>
      </c>
      <c r="NB22" s="70">
        <v>25</v>
      </c>
      <c r="NC22" s="70">
        <v>26</v>
      </c>
      <c r="ND22" s="70">
        <v>27</v>
      </c>
      <c r="NE22" s="70">
        <v>28</v>
      </c>
      <c r="NF22" s="70">
        <v>29</v>
      </c>
      <c r="NG22" s="70">
        <v>30</v>
      </c>
      <c r="NH22" s="70">
        <v>1</v>
      </c>
      <c r="NI22" s="70">
        <v>2</v>
      </c>
      <c r="NJ22" s="70">
        <v>3</v>
      </c>
      <c r="NK22" s="70">
        <v>4</v>
      </c>
      <c r="NL22" s="70">
        <v>5</v>
      </c>
      <c r="NM22" s="70">
        <v>6</v>
      </c>
      <c r="NN22" s="70">
        <v>7</v>
      </c>
      <c r="NO22" s="70">
        <v>8</v>
      </c>
      <c r="NP22" s="70">
        <v>9</v>
      </c>
      <c r="NQ22" s="70">
        <v>10</v>
      </c>
      <c r="NR22" s="70">
        <v>11</v>
      </c>
      <c r="NS22" s="70">
        <v>12</v>
      </c>
      <c r="NT22" s="70">
        <v>13</v>
      </c>
      <c r="NU22" s="70">
        <v>14</v>
      </c>
      <c r="NV22" s="70">
        <v>15</v>
      </c>
      <c r="NW22" s="70">
        <v>16</v>
      </c>
      <c r="NX22" s="70">
        <v>17</v>
      </c>
      <c r="NY22" s="70">
        <v>18</v>
      </c>
      <c r="NZ22" s="70">
        <v>19</v>
      </c>
      <c r="OA22" s="70">
        <v>20</v>
      </c>
      <c r="OB22" s="70">
        <v>21</v>
      </c>
      <c r="OC22" s="70">
        <v>22</v>
      </c>
      <c r="OD22" s="70">
        <v>23</v>
      </c>
      <c r="OE22" s="70">
        <v>24</v>
      </c>
      <c r="OF22" s="70">
        <v>25</v>
      </c>
      <c r="OG22" s="70">
        <v>26</v>
      </c>
      <c r="OH22" s="70">
        <v>27</v>
      </c>
      <c r="OI22" s="70">
        <v>28</v>
      </c>
      <c r="OJ22" s="70">
        <v>29</v>
      </c>
      <c r="OK22" s="70">
        <v>30</v>
      </c>
      <c r="OL22" s="70">
        <v>31</v>
      </c>
      <c r="OM22" t="s">
        <v>56</v>
      </c>
      <c r="OP22" s="473">
        <v>1</v>
      </c>
      <c r="OQ22" s="473">
        <v>2</v>
      </c>
      <c r="OR22" s="473">
        <v>3</v>
      </c>
      <c r="OS22" s="473">
        <v>4</v>
      </c>
      <c r="OT22" s="473">
        <v>5</v>
      </c>
    </row>
    <row r="23" spans="1:419" s="10" customFormat="1" x14ac:dyDescent="0.25">
      <c r="A23" s="16"/>
      <c r="B23" s="16"/>
      <c r="C23" s="15"/>
      <c r="D23" s="90" t="s">
        <v>34</v>
      </c>
      <c r="E23" s="12" t="s">
        <v>57</v>
      </c>
      <c r="F23" s="94">
        <f t="shared" ref="F23:O25" si="23">COUNTIF(F$5:F$20,$D23)</f>
        <v>1</v>
      </c>
      <c r="G23" s="94">
        <f t="shared" si="23"/>
        <v>1</v>
      </c>
      <c r="H23" s="94">
        <f t="shared" si="23"/>
        <v>1</v>
      </c>
      <c r="I23" s="94">
        <f t="shared" si="23"/>
        <v>0</v>
      </c>
      <c r="J23" s="94">
        <f t="shared" si="23"/>
        <v>1</v>
      </c>
      <c r="K23" s="94">
        <f t="shared" si="23"/>
        <v>1</v>
      </c>
      <c r="L23" s="94">
        <f t="shared" si="23"/>
        <v>1</v>
      </c>
      <c r="M23" s="94">
        <f t="shared" si="23"/>
        <v>0</v>
      </c>
      <c r="N23" s="94">
        <f t="shared" si="23"/>
        <v>0</v>
      </c>
      <c r="O23" s="94">
        <f t="shared" si="23"/>
        <v>1</v>
      </c>
      <c r="P23" s="94">
        <f t="shared" ref="P23:Y25" si="24">COUNTIF(P$5:P$20,$D23)</f>
        <v>1</v>
      </c>
      <c r="Q23" s="94">
        <f t="shared" si="24"/>
        <v>1</v>
      </c>
      <c r="R23" s="94">
        <f t="shared" si="24"/>
        <v>1</v>
      </c>
      <c r="S23" s="94">
        <f t="shared" si="24"/>
        <v>0</v>
      </c>
      <c r="T23" s="94">
        <f t="shared" si="24"/>
        <v>0</v>
      </c>
      <c r="U23" s="94">
        <f t="shared" si="24"/>
        <v>1</v>
      </c>
      <c r="V23" s="94">
        <f t="shared" si="24"/>
        <v>1</v>
      </c>
      <c r="W23" s="94">
        <f t="shared" si="24"/>
        <v>1</v>
      </c>
      <c r="X23" s="94">
        <f t="shared" si="24"/>
        <v>2</v>
      </c>
      <c r="Y23" s="94">
        <f t="shared" si="24"/>
        <v>1</v>
      </c>
      <c r="Z23" s="94">
        <f t="shared" ref="Z23:AI25" si="25">COUNTIF(Z$5:Z$20,$D23)</f>
        <v>1</v>
      </c>
      <c r="AA23" s="94">
        <f t="shared" si="25"/>
        <v>2</v>
      </c>
      <c r="AB23" s="94">
        <f t="shared" si="25"/>
        <v>2</v>
      </c>
      <c r="AC23" s="94">
        <f t="shared" si="25"/>
        <v>2</v>
      </c>
      <c r="AD23" s="94">
        <f t="shared" si="25"/>
        <v>2</v>
      </c>
      <c r="AE23" s="94">
        <f t="shared" si="25"/>
        <v>0</v>
      </c>
      <c r="AF23" s="94">
        <f t="shared" si="25"/>
        <v>0</v>
      </c>
      <c r="AG23" s="94">
        <f t="shared" si="25"/>
        <v>1</v>
      </c>
      <c r="AH23" s="94">
        <f t="shared" si="25"/>
        <v>1</v>
      </c>
      <c r="AI23" s="94">
        <f t="shared" si="25"/>
        <v>1</v>
      </c>
      <c r="AJ23" s="94">
        <f t="shared" ref="AJ23:AS25" si="26">COUNTIF(AJ$5:AJ$20,$D23)</f>
        <v>1</v>
      </c>
      <c r="AK23" s="94">
        <f t="shared" si="26"/>
        <v>0</v>
      </c>
      <c r="AL23" s="94">
        <f t="shared" si="26"/>
        <v>0</v>
      </c>
      <c r="AM23" s="94">
        <f t="shared" si="26"/>
        <v>1</v>
      </c>
      <c r="AN23" s="94">
        <f t="shared" si="26"/>
        <v>1</v>
      </c>
      <c r="AO23" s="94">
        <f t="shared" si="26"/>
        <v>2</v>
      </c>
      <c r="AP23" s="94">
        <f t="shared" si="26"/>
        <v>2</v>
      </c>
      <c r="AQ23" s="94">
        <f t="shared" si="26"/>
        <v>1</v>
      </c>
      <c r="AR23" s="94">
        <f t="shared" si="26"/>
        <v>1</v>
      </c>
      <c r="AS23" s="94">
        <f t="shared" si="26"/>
        <v>2</v>
      </c>
      <c r="AT23" s="94">
        <f t="shared" ref="AT23:BC25" si="27">COUNTIF(AT$5:AT$20,$D23)</f>
        <v>2</v>
      </c>
      <c r="AU23" s="94">
        <f t="shared" si="27"/>
        <v>0</v>
      </c>
      <c r="AV23" s="94">
        <f t="shared" si="27"/>
        <v>0</v>
      </c>
      <c r="AW23" s="94">
        <f t="shared" si="27"/>
        <v>0</v>
      </c>
      <c r="AX23" s="94">
        <f t="shared" si="27"/>
        <v>0</v>
      </c>
      <c r="AY23" s="94">
        <f t="shared" si="27"/>
        <v>1</v>
      </c>
      <c r="AZ23" s="94">
        <f t="shared" si="27"/>
        <v>2</v>
      </c>
      <c r="BA23" s="94">
        <f t="shared" si="27"/>
        <v>2</v>
      </c>
      <c r="BB23" s="94">
        <f t="shared" si="27"/>
        <v>1</v>
      </c>
      <c r="BC23" s="94">
        <f t="shared" si="27"/>
        <v>1</v>
      </c>
      <c r="BD23" s="94">
        <f t="shared" ref="BD23:BM25" si="28">COUNTIF(BD$5:BD$20,$D23)</f>
        <v>0</v>
      </c>
      <c r="BE23" s="94">
        <f t="shared" si="28"/>
        <v>0</v>
      </c>
      <c r="BF23" s="94">
        <f t="shared" si="28"/>
        <v>1</v>
      </c>
      <c r="BG23" s="94">
        <f t="shared" si="28"/>
        <v>2</v>
      </c>
      <c r="BH23" s="94">
        <f t="shared" si="28"/>
        <v>2</v>
      </c>
      <c r="BI23" s="94">
        <f t="shared" si="28"/>
        <v>1</v>
      </c>
      <c r="BJ23" s="94">
        <f t="shared" si="28"/>
        <v>1</v>
      </c>
      <c r="BK23" s="94">
        <f t="shared" si="28"/>
        <v>1</v>
      </c>
      <c r="BL23" s="94">
        <f t="shared" si="28"/>
        <v>1</v>
      </c>
      <c r="BM23" s="94">
        <f t="shared" si="28"/>
        <v>2</v>
      </c>
      <c r="BN23" s="94">
        <f t="shared" ref="BN23:BW25" si="29">COUNTIF(BN$5:BN$20,$D23)</f>
        <v>2</v>
      </c>
      <c r="BO23" s="94">
        <f t="shared" si="29"/>
        <v>2</v>
      </c>
      <c r="BP23" s="94">
        <f t="shared" si="29"/>
        <v>1</v>
      </c>
      <c r="BQ23" s="94">
        <f t="shared" si="29"/>
        <v>1</v>
      </c>
      <c r="BR23" s="94">
        <f t="shared" si="29"/>
        <v>1</v>
      </c>
      <c r="BS23" s="94">
        <f t="shared" si="29"/>
        <v>1</v>
      </c>
      <c r="BT23" s="94">
        <f t="shared" si="29"/>
        <v>1</v>
      </c>
      <c r="BU23" s="94">
        <f t="shared" si="29"/>
        <v>1</v>
      </c>
      <c r="BV23" s="94">
        <f t="shared" si="29"/>
        <v>1</v>
      </c>
      <c r="BW23" s="94">
        <f t="shared" si="29"/>
        <v>2</v>
      </c>
      <c r="BX23" s="94">
        <f t="shared" ref="BX23:CG25" si="30">COUNTIF(BX$5:BX$20,$D23)</f>
        <v>2</v>
      </c>
      <c r="BY23" s="94">
        <f t="shared" si="30"/>
        <v>1</v>
      </c>
      <c r="BZ23" s="94">
        <f t="shared" si="30"/>
        <v>1</v>
      </c>
      <c r="CA23" s="94">
        <f t="shared" si="30"/>
        <v>1</v>
      </c>
      <c r="CB23" s="94">
        <f t="shared" si="30"/>
        <v>2</v>
      </c>
      <c r="CC23" s="94">
        <f t="shared" si="30"/>
        <v>2</v>
      </c>
      <c r="CD23" s="94">
        <f t="shared" si="30"/>
        <v>2</v>
      </c>
      <c r="CE23" s="94">
        <f t="shared" si="30"/>
        <v>1</v>
      </c>
      <c r="CF23" s="94">
        <f t="shared" si="30"/>
        <v>1</v>
      </c>
      <c r="CG23" s="94">
        <f t="shared" si="30"/>
        <v>1</v>
      </c>
      <c r="CH23" s="94">
        <f t="shared" ref="CH23:CQ25" si="31">COUNTIF(CH$5:CH$20,$D23)</f>
        <v>0</v>
      </c>
      <c r="CI23" s="94">
        <f t="shared" si="31"/>
        <v>0</v>
      </c>
      <c r="CJ23" s="94">
        <f t="shared" si="31"/>
        <v>1</v>
      </c>
      <c r="CK23" s="94">
        <f t="shared" si="31"/>
        <v>1</v>
      </c>
      <c r="CL23" s="94">
        <f t="shared" si="31"/>
        <v>1</v>
      </c>
      <c r="CM23" s="94">
        <f t="shared" si="31"/>
        <v>1</v>
      </c>
      <c r="CN23" s="94">
        <f t="shared" si="31"/>
        <v>0</v>
      </c>
      <c r="CO23" s="94">
        <f t="shared" si="31"/>
        <v>0</v>
      </c>
      <c r="CP23" s="94">
        <f t="shared" si="31"/>
        <v>1</v>
      </c>
      <c r="CQ23" s="94">
        <f t="shared" si="31"/>
        <v>2</v>
      </c>
      <c r="CR23" s="94">
        <f t="shared" ref="CR23:DA25" si="32">COUNTIF(CR$5:CR$20,$D23)</f>
        <v>2</v>
      </c>
      <c r="CS23" s="94">
        <f t="shared" si="32"/>
        <v>2</v>
      </c>
      <c r="CT23" s="94">
        <f t="shared" si="32"/>
        <v>2</v>
      </c>
      <c r="CU23" s="94">
        <f t="shared" si="32"/>
        <v>1</v>
      </c>
      <c r="CV23" s="94">
        <f t="shared" si="32"/>
        <v>1</v>
      </c>
      <c r="CW23" s="94">
        <f t="shared" si="32"/>
        <v>1</v>
      </c>
      <c r="CX23" s="94">
        <f t="shared" si="32"/>
        <v>1</v>
      </c>
      <c r="CY23" s="94">
        <f t="shared" si="32"/>
        <v>2</v>
      </c>
      <c r="CZ23" s="94">
        <f t="shared" si="32"/>
        <v>1</v>
      </c>
      <c r="DA23" s="94">
        <f t="shared" si="32"/>
        <v>1</v>
      </c>
      <c r="DB23" s="94">
        <f t="shared" ref="DB23:DK25" si="33">COUNTIF(DB$5:DB$20,$D23)</f>
        <v>1</v>
      </c>
      <c r="DC23" s="94">
        <f t="shared" si="33"/>
        <v>1</v>
      </c>
      <c r="DD23" s="94">
        <f t="shared" si="33"/>
        <v>2</v>
      </c>
      <c r="DE23" s="94">
        <f t="shared" si="33"/>
        <v>2</v>
      </c>
      <c r="DF23" s="94">
        <f t="shared" si="33"/>
        <v>2</v>
      </c>
      <c r="DG23" s="94">
        <f t="shared" si="33"/>
        <v>2</v>
      </c>
      <c r="DH23" s="94">
        <f t="shared" si="33"/>
        <v>2</v>
      </c>
      <c r="DI23" s="94">
        <f t="shared" si="33"/>
        <v>1</v>
      </c>
      <c r="DJ23" s="94">
        <f t="shared" si="33"/>
        <v>2</v>
      </c>
      <c r="DK23" s="94">
        <f t="shared" si="33"/>
        <v>2</v>
      </c>
      <c r="DL23" s="94">
        <f t="shared" ref="DL23:DU25" si="34">COUNTIF(DL$5:DL$20,$D23)</f>
        <v>2</v>
      </c>
      <c r="DM23" s="94">
        <f t="shared" si="34"/>
        <v>2</v>
      </c>
      <c r="DN23" s="94">
        <f t="shared" si="34"/>
        <v>3</v>
      </c>
      <c r="DO23" s="94">
        <f t="shared" si="34"/>
        <v>2</v>
      </c>
      <c r="DP23" s="94">
        <f t="shared" si="34"/>
        <v>2</v>
      </c>
      <c r="DQ23" s="94">
        <f t="shared" si="34"/>
        <v>1</v>
      </c>
      <c r="DR23" s="94">
        <f t="shared" si="34"/>
        <v>0</v>
      </c>
      <c r="DS23" s="94">
        <f t="shared" si="34"/>
        <v>1</v>
      </c>
      <c r="DT23" s="94">
        <f t="shared" si="34"/>
        <v>1</v>
      </c>
      <c r="DU23" s="94">
        <f t="shared" si="34"/>
        <v>1</v>
      </c>
      <c r="DV23" s="94">
        <f t="shared" ref="DV23:EE25" si="35">COUNTIF(DV$5:DV$20,$D23)</f>
        <v>2</v>
      </c>
      <c r="DW23" s="94">
        <f t="shared" si="35"/>
        <v>1</v>
      </c>
      <c r="DX23" s="94">
        <f t="shared" si="35"/>
        <v>1</v>
      </c>
      <c r="DY23" s="94">
        <f t="shared" si="35"/>
        <v>2</v>
      </c>
      <c r="DZ23" s="94">
        <f t="shared" si="35"/>
        <v>1</v>
      </c>
      <c r="EA23" s="94">
        <f t="shared" si="35"/>
        <v>2</v>
      </c>
      <c r="EB23" s="94">
        <f t="shared" si="35"/>
        <v>3</v>
      </c>
      <c r="EC23" s="94">
        <f t="shared" si="35"/>
        <v>3</v>
      </c>
      <c r="ED23" s="94">
        <f t="shared" si="35"/>
        <v>2</v>
      </c>
      <c r="EE23" s="94">
        <f t="shared" si="35"/>
        <v>3</v>
      </c>
      <c r="EF23" s="94">
        <f t="shared" ref="EF23:EO25" si="36">COUNTIF(EF$5:EF$20,$D23)</f>
        <v>3</v>
      </c>
      <c r="EG23" s="94">
        <f t="shared" si="36"/>
        <v>2</v>
      </c>
      <c r="EH23" s="94">
        <f t="shared" si="36"/>
        <v>3</v>
      </c>
      <c r="EI23" s="94">
        <f t="shared" si="36"/>
        <v>3</v>
      </c>
      <c r="EJ23" s="94">
        <f t="shared" si="36"/>
        <v>2</v>
      </c>
      <c r="EK23" s="94">
        <f t="shared" si="36"/>
        <v>1</v>
      </c>
      <c r="EL23" s="94">
        <f t="shared" si="36"/>
        <v>1</v>
      </c>
      <c r="EM23" s="94">
        <f t="shared" si="36"/>
        <v>1</v>
      </c>
      <c r="EN23" s="94">
        <f t="shared" si="36"/>
        <v>1</v>
      </c>
      <c r="EO23" s="94">
        <f t="shared" si="36"/>
        <v>1</v>
      </c>
      <c r="EP23" s="94">
        <f t="shared" ref="EP23:EY25" si="37">COUNTIF(EP$5:EP$20,$D23)</f>
        <v>1</v>
      </c>
      <c r="EQ23" s="94">
        <f t="shared" si="37"/>
        <v>0</v>
      </c>
      <c r="ER23" s="94">
        <f t="shared" si="37"/>
        <v>0</v>
      </c>
      <c r="ES23" s="94">
        <f t="shared" si="37"/>
        <v>1</v>
      </c>
      <c r="ET23" s="94">
        <f t="shared" si="37"/>
        <v>1</v>
      </c>
      <c r="EU23" s="94">
        <f t="shared" si="37"/>
        <v>1</v>
      </c>
      <c r="EV23" s="94">
        <f t="shared" si="37"/>
        <v>2</v>
      </c>
      <c r="EW23" s="94">
        <f t="shared" si="37"/>
        <v>2</v>
      </c>
      <c r="EX23" s="94">
        <f t="shared" si="37"/>
        <v>2</v>
      </c>
      <c r="EY23" s="94">
        <f t="shared" si="37"/>
        <v>2</v>
      </c>
      <c r="EZ23" s="94">
        <f t="shared" ref="EZ23:FI25" si="38">COUNTIF(EZ$5:EZ$20,$D23)</f>
        <v>2</v>
      </c>
      <c r="FA23" s="94">
        <f t="shared" si="38"/>
        <v>1</v>
      </c>
      <c r="FB23" s="94">
        <f t="shared" si="38"/>
        <v>2</v>
      </c>
      <c r="FC23" s="94">
        <f t="shared" si="38"/>
        <v>3</v>
      </c>
      <c r="FD23" s="94">
        <f t="shared" si="38"/>
        <v>2</v>
      </c>
      <c r="FE23" s="94">
        <f t="shared" si="38"/>
        <v>2</v>
      </c>
      <c r="FF23" s="94">
        <f t="shared" si="38"/>
        <v>2</v>
      </c>
      <c r="FG23" s="94">
        <f t="shared" si="38"/>
        <v>1</v>
      </c>
      <c r="FH23" s="94">
        <f t="shared" si="38"/>
        <v>1</v>
      </c>
      <c r="FI23" s="94">
        <f t="shared" si="38"/>
        <v>1</v>
      </c>
      <c r="FJ23" s="94">
        <f t="shared" ref="FJ23:FS25" si="39">COUNTIF(FJ$5:FJ$20,$D23)</f>
        <v>2</v>
      </c>
      <c r="FK23" s="94">
        <f t="shared" si="39"/>
        <v>3</v>
      </c>
      <c r="FL23" s="94">
        <f t="shared" si="39"/>
        <v>3</v>
      </c>
      <c r="FM23" s="94">
        <f t="shared" si="39"/>
        <v>3</v>
      </c>
      <c r="FN23" s="94">
        <f t="shared" si="39"/>
        <v>2</v>
      </c>
      <c r="FO23" s="94">
        <f t="shared" si="39"/>
        <v>2</v>
      </c>
      <c r="FP23" s="94">
        <f t="shared" si="39"/>
        <v>3</v>
      </c>
      <c r="FQ23" s="94">
        <f t="shared" si="39"/>
        <v>3</v>
      </c>
      <c r="FR23" s="94">
        <f t="shared" si="39"/>
        <v>3</v>
      </c>
      <c r="FS23" s="94">
        <f t="shared" si="39"/>
        <v>3</v>
      </c>
      <c r="FT23" s="94">
        <f t="shared" ref="FT23:GC25" si="40">COUNTIF(FT$5:FT$20,$D23)</f>
        <v>2</v>
      </c>
      <c r="FU23" s="94">
        <f t="shared" si="40"/>
        <v>1</v>
      </c>
      <c r="FV23" s="94">
        <f t="shared" si="40"/>
        <v>1</v>
      </c>
      <c r="FW23" s="94">
        <f t="shared" si="40"/>
        <v>1</v>
      </c>
      <c r="FX23" s="94">
        <f t="shared" si="40"/>
        <v>1</v>
      </c>
      <c r="FY23" s="94">
        <f t="shared" si="40"/>
        <v>1</v>
      </c>
      <c r="FZ23" s="94">
        <f t="shared" si="40"/>
        <v>1</v>
      </c>
      <c r="GA23" s="94">
        <f t="shared" si="40"/>
        <v>0</v>
      </c>
      <c r="GB23" s="94">
        <f t="shared" si="40"/>
        <v>0</v>
      </c>
      <c r="GC23" s="94">
        <f t="shared" si="40"/>
        <v>1</v>
      </c>
      <c r="GD23" s="94">
        <f t="shared" ref="GD23:GM25" si="41">COUNTIF(GD$5:GD$20,$D23)</f>
        <v>1</v>
      </c>
      <c r="GE23" s="94">
        <f t="shared" si="41"/>
        <v>1</v>
      </c>
      <c r="GF23" s="94">
        <f t="shared" si="41"/>
        <v>2</v>
      </c>
      <c r="GG23" s="94">
        <f t="shared" si="41"/>
        <v>2</v>
      </c>
      <c r="GH23" s="94">
        <f t="shared" si="41"/>
        <v>2</v>
      </c>
      <c r="GI23" s="94">
        <f t="shared" si="41"/>
        <v>2</v>
      </c>
      <c r="GJ23" s="94">
        <f t="shared" si="41"/>
        <v>2</v>
      </c>
      <c r="GK23" s="94">
        <f t="shared" si="41"/>
        <v>1</v>
      </c>
      <c r="GL23" s="94">
        <f t="shared" si="41"/>
        <v>2</v>
      </c>
      <c r="GM23" s="94">
        <f t="shared" si="41"/>
        <v>3</v>
      </c>
      <c r="GN23" s="94">
        <f t="shared" ref="GN23:GW25" si="42">COUNTIF(GN$5:GN$20,$D23)</f>
        <v>2</v>
      </c>
      <c r="GO23" s="94">
        <f t="shared" si="42"/>
        <v>2</v>
      </c>
      <c r="GP23" s="94">
        <f t="shared" si="42"/>
        <v>2</v>
      </c>
      <c r="GQ23" s="94">
        <f t="shared" si="42"/>
        <v>1</v>
      </c>
      <c r="GR23" s="94">
        <f t="shared" si="42"/>
        <v>1</v>
      </c>
      <c r="GS23" s="94">
        <f t="shared" si="42"/>
        <v>2</v>
      </c>
      <c r="GT23" s="94">
        <f t="shared" si="42"/>
        <v>2</v>
      </c>
      <c r="GU23" s="94">
        <f t="shared" si="42"/>
        <v>3</v>
      </c>
      <c r="GV23" s="94">
        <f t="shared" si="42"/>
        <v>3</v>
      </c>
      <c r="GW23" s="94">
        <f t="shared" si="42"/>
        <v>3</v>
      </c>
      <c r="GX23" s="94">
        <f t="shared" ref="GX23:HG25" si="43">COUNTIF(GX$5:GX$20,$D23)</f>
        <v>2</v>
      </c>
      <c r="GY23" s="94">
        <f t="shared" si="43"/>
        <v>2</v>
      </c>
      <c r="GZ23" s="94">
        <f t="shared" si="43"/>
        <v>2</v>
      </c>
      <c r="HA23" s="94">
        <f t="shared" si="43"/>
        <v>3</v>
      </c>
      <c r="HB23" s="94">
        <f t="shared" si="43"/>
        <v>3</v>
      </c>
      <c r="HC23" s="94">
        <f t="shared" si="43"/>
        <v>3</v>
      </c>
      <c r="HD23" s="94">
        <f t="shared" si="43"/>
        <v>2</v>
      </c>
      <c r="HE23" s="94">
        <f t="shared" si="43"/>
        <v>1</v>
      </c>
      <c r="HF23" s="94">
        <f t="shared" si="43"/>
        <v>1</v>
      </c>
      <c r="HG23" s="94">
        <f t="shared" si="43"/>
        <v>1</v>
      </c>
      <c r="HH23" s="94">
        <f t="shared" ref="HH23:HQ25" si="44">COUNTIF(HH$5:HH$20,$D23)</f>
        <v>1</v>
      </c>
      <c r="HI23" s="94">
        <f t="shared" si="44"/>
        <v>1</v>
      </c>
      <c r="HJ23" s="94">
        <f t="shared" si="44"/>
        <v>1</v>
      </c>
      <c r="HK23" s="94">
        <f t="shared" si="44"/>
        <v>0</v>
      </c>
      <c r="HL23" s="94">
        <f t="shared" si="44"/>
        <v>0</v>
      </c>
      <c r="HM23" s="94">
        <f t="shared" si="44"/>
        <v>1</v>
      </c>
      <c r="HN23" s="94">
        <f t="shared" si="44"/>
        <v>1</v>
      </c>
      <c r="HO23" s="94">
        <f t="shared" si="44"/>
        <v>1</v>
      </c>
      <c r="HP23" s="94">
        <f t="shared" si="44"/>
        <v>2</v>
      </c>
      <c r="HQ23" s="94">
        <f t="shared" si="44"/>
        <v>2</v>
      </c>
      <c r="HR23" s="94">
        <f t="shared" ref="HR23:IA25" si="45">COUNTIF(HR$5:HR$20,$D23)</f>
        <v>2</v>
      </c>
      <c r="HS23" s="94">
        <f t="shared" si="45"/>
        <v>2</v>
      </c>
      <c r="HT23" s="94">
        <f t="shared" si="45"/>
        <v>2</v>
      </c>
      <c r="HU23" s="94">
        <f t="shared" si="45"/>
        <v>1</v>
      </c>
      <c r="HV23" s="94">
        <f t="shared" si="45"/>
        <v>2</v>
      </c>
      <c r="HW23" s="94">
        <f t="shared" si="45"/>
        <v>3</v>
      </c>
      <c r="HX23" s="94">
        <f t="shared" si="45"/>
        <v>2</v>
      </c>
      <c r="HY23" s="94">
        <f t="shared" si="45"/>
        <v>2</v>
      </c>
      <c r="HZ23" s="94">
        <f t="shared" si="45"/>
        <v>2</v>
      </c>
      <c r="IA23" s="94">
        <f t="shared" si="45"/>
        <v>1</v>
      </c>
      <c r="IB23" s="94">
        <f t="shared" ref="IB23:IK25" si="46">COUNTIF(IB$5:IB$20,$D23)</f>
        <v>1</v>
      </c>
      <c r="IC23" s="94">
        <f t="shared" si="46"/>
        <v>2</v>
      </c>
      <c r="ID23" s="94">
        <f t="shared" si="46"/>
        <v>1</v>
      </c>
      <c r="IE23" s="94">
        <f t="shared" si="46"/>
        <v>3</v>
      </c>
      <c r="IF23" s="94">
        <f t="shared" si="46"/>
        <v>3</v>
      </c>
      <c r="IG23" s="94">
        <f t="shared" si="46"/>
        <v>3</v>
      </c>
      <c r="IH23" s="94">
        <f t="shared" si="46"/>
        <v>2</v>
      </c>
      <c r="II23" s="94">
        <f t="shared" si="46"/>
        <v>2</v>
      </c>
      <c r="IJ23" s="94">
        <f t="shared" si="46"/>
        <v>3</v>
      </c>
      <c r="IK23" s="94">
        <f t="shared" si="46"/>
        <v>3</v>
      </c>
      <c r="IL23" s="94">
        <f t="shared" ref="IL23:IU25" si="47">COUNTIF(IL$5:IL$20,$D23)</f>
        <v>3</v>
      </c>
      <c r="IM23" s="94">
        <f t="shared" si="47"/>
        <v>3</v>
      </c>
      <c r="IN23" s="94">
        <f t="shared" si="47"/>
        <v>2</v>
      </c>
      <c r="IO23" s="94">
        <f t="shared" si="47"/>
        <v>1</v>
      </c>
      <c r="IP23" s="94">
        <f t="shared" si="47"/>
        <v>1</v>
      </c>
      <c r="IQ23" s="94">
        <f t="shared" si="47"/>
        <v>1</v>
      </c>
      <c r="IR23" s="94">
        <f t="shared" si="47"/>
        <v>2</v>
      </c>
      <c r="IS23" s="94">
        <f t="shared" si="47"/>
        <v>2</v>
      </c>
      <c r="IT23" s="94">
        <f t="shared" si="47"/>
        <v>2</v>
      </c>
      <c r="IU23" s="94">
        <f t="shared" si="47"/>
        <v>2</v>
      </c>
      <c r="IV23" s="94">
        <f t="shared" ref="IV23:JE25" si="48">COUNTIF(IV$5:IV$20,$D23)</f>
        <v>1</v>
      </c>
      <c r="IW23" s="94">
        <f t="shared" si="48"/>
        <v>1</v>
      </c>
      <c r="IX23" s="94">
        <f t="shared" si="48"/>
        <v>2</v>
      </c>
      <c r="IY23" s="94">
        <f t="shared" si="48"/>
        <v>2</v>
      </c>
      <c r="IZ23" s="94">
        <f t="shared" si="48"/>
        <v>3</v>
      </c>
      <c r="JA23" s="94">
        <f t="shared" si="48"/>
        <v>3</v>
      </c>
      <c r="JB23" s="94">
        <f t="shared" si="48"/>
        <v>2</v>
      </c>
      <c r="JC23" s="94">
        <f t="shared" si="48"/>
        <v>2</v>
      </c>
      <c r="JD23" s="94">
        <f t="shared" si="48"/>
        <v>2</v>
      </c>
      <c r="JE23" s="94">
        <f t="shared" si="48"/>
        <v>1</v>
      </c>
      <c r="JF23" s="94">
        <f t="shared" ref="JF23:JO25" si="49">COUNTIF(JF$5:JF$20,$D23)</f>
        <v>2</v>
      </c>
      <c r="JG23" s="94">
        <f t="shared" si="49"/>
        <v>3</v>
      </c>
      <c r="JH23" s="94">
        <f t="shared" si="49"/>
        <v>2</v>
      </c>
      <c r="JI23" s="94">
        <f t="shared" si="49"/>
        <v>2</v>
      </c>
      <c r="JJ23" s="94">
        <f t="shared" si="49"/>
        <v>2</v>
      </c>
      <c r="JK23" s="94">
        <f t="shared" si="49"/>
        <v>1</v>
      </c>
      <c r="JL23" s="94">
        <f t="shared" si="49"/>
        <v>1</v>
      </c>
      <c r="JM23" s="94">
        <f t="shared" si="49"/>
        <v>2</v>
      </c>
      <c r="JN23" s="94">
        <f t="shared" si="49"/>
        <v>2</v>
      </c>
      <c r="JO23" s="94">
        <f t="shared" si="49"/>
        <v>3</v>
      </c>
      <c r="JP23" s="94">
        <f t="shared" ref="JP23:JY25" si="50">COUNTIF(JP$5:JP$20,$D23)</f>
        <v>3</v>
      </c>
      <c r="JQ23" s="94">
        <f t="shared" si="50"/>
        <v>3</v>
      </c>
      <c r="JR23" s="94">
        <f t="shared" si="50"/>
        <v>2</v>
      </c>
      <c r="JS23" s="94">
        <f t="shared" si="50"/>
        <v>2</v>
      </c>
      <c r="JT23" s="94">
        <f t="shared" si="50"/>
        <v>3</v>
      </c>
      <c r="JU23" s="94">
        <f t="shared" si="50"/>
        <v>3</v>
      </c>
      <c r="JV23" s="94">
        <f t="shared" si="50"/>
        <v>3</v>
      </c>
      <c r="JW23" s="94">
        <f t="shared" si="50"/>
        <v>3</v>
      </c>
      <c r="JX23" s="94">
        <f t="shared" si="50"/>
        <v>2</v>
      </c>
      <c r="JY23" s="94">
        <f t="shared" si="50"/>
        <v>1</v>
      </c>
      <c r="JZ23" s="94">
        <f t="shared" ref="JZ23:KI25" si="51">COUNTIF(JZ$5:JZ$20,$D23)</f>
        <v>1</v>
      </c>
      <c r="KA23" s="94">
        <f t="shared" si="51"/>
        <v>1</v>
      </c>
      <c r="KB23" s="94">
        <f t="shared" si="51"/>
        <v>2</v>
      </c>
      <c r="KC23" s="94">
        <f t="shared" si="51"/>
        <v>2</v>
      </c>
      <c r="KD23" s="94">
        <f t="shared" si="51"/>
        <v>2</v>
      </c>
      <c r="KE23" s="94">
        <f t="shared" si="51"/>
        <v>1</v>
      </c>
      <c r="KF23" s="94">
        <f t="shared" si="51"/>
        <v>0</v>
      </c>
      <c r="KG23" s="94">
        <f t="shared" si="51"/>
        <v>1</v>
      </c>
      <c r="KH23" s="94">
        <f t="shared" si="51"/>
        <v>2</v>
      </c>
      <c r="KI23" s="94">
        <f t="shared" si="51"/>
        <v>2</v>
      </c>
      <c r="KJ23" s="94">
        <f t="shared" ref="KJ23:KS25" si="52">COUNTIF(KJ$5:KJ$20,$D23)</f>
        <v>3</v>
      </c>
      <c r="KK23" s="94">
        <f t="shared" si="52"/>
        <v>2</v>
      </c>
      <c r="KL23" s="94">
        <f t="shared" si="52"/>
        <v>2</v>
      </c>
      <c r="KM23" s="94">
        <f t="shared" si="52"/>
        <v>2</v>
      </c>
      <c r="KN23" s="94">
        <f t="shared" si="52"/>
        <v>2</v>
      </c>
      <c r="KO23" s="94">
        <f t="shared" si="52"/>
        <v>2</v>
      </c>
      <c r="KP23" s="94">
        <f t="shared" si="52"/>
        <v>2</v>
      </c>
      <c r="KQ23" s="94">
        <f t="shared" si="52"/>
        <v>2</v>
      </c>
      <c r="KR23" s="94">
        <f t="shared" si="52"/>
        <v>2</v>
      </c>
      <c r="KS23" s="94">
        <f t="shared" si="52"/>
        <v>2</v>
      </c>
      <c r="KT23" s="94">
        <f t="shared" ref="KT23:LC25" si="53">COUNTIF(KT$5:KT$20,$D23)</f>
        <v>1</v>
      </c>
      <c r="KU23" s="94">
        <f t="shared" si="53"/>
        <v>1</v>
      </c>
      <c r="KV23" s="94">
        <f t="shared" si="53"/>
        <v>1</v>
      </c>
      <c r="KW23" s="94">
        <f t="shared" si="53"/>
        <v>2</v>
      </c>
      <c r="KX23" s="94">
        <f t="shared" si="53"/>
        <v>2</v>
      </c>
      <c r="KY23" s="94">
        <f t="shared" si="53"/>
        <v>3</v>
      </c>
      <c r="KZ23" s="94">
        <f t="shared" si="53"/>
        <v>3</v>
      </c>
      <c r="LA23" s="94">
        <f t="shared" si="53"/>
        <v>3</v>
      </c>
      <c r="LB23" s="94">
        <f t="shared" si="53"/>
        <v>2</v>
      </c>
      <c r="LC23" s="94">
        <f t="shared" si="53"/>
        <v>2</v>
      </c>
      <c r="LD23" s="94">
        <f t="shared" ref="LD23:LM25" si="54">COUNTIF(LD$5:LD$20,$D23)</f>
        <v>3</v>
      </c>
      <c r="LE23" s="94">
        <f t="shared" si="54"/>
        <v>3</v>
      </c>
      <c r="LF23" s="94">
        <f t="shared" si="54"/>
        <v>3</v>
      </c>
      <c r="LG23" s="94">
        <f t="shared" si="54"/>
        <v>3</v>
      </c>
      <c r="LH23" s="94">
        <f t="shared" si="54"/>
        <v>2</v>
      </c>
      <c r="LI23" s="94">
        <f t="shared" si="54"/>
        <v>1</v>
      </c>
      <c r="LJ23" s="94">
        <f t="shared" si="54"/>
        <v>1</v>
      </c>
      <c r="LK23" s="94">
        <f t="shared" si="54"/>
        <v>1</v>
      </c>
      <c r="LL23" s="94">
        <f t="shared" si="54"/>
        <v>2</v>
      </c>
      <c r="LM23" s="94">
        <f t="shared" si="54"/>
        <v>2</v>
      </c>
      <c r="LN23" s="94">
        <f t="shared" ref="LN23:LW25" si="55">COUNTIF(LN$5:LN$20,$D23)</f>
        <v>2</v>
      </c>
      <c r="LO23" s="94">
        <f t="shared" si="55"/>
        <v>1</v>
      </c>
      <c r="LP23" s="94">
        <f t="shared" si="55"/>
        <v>0</v>
      </c>
      <c r="LQ23" s="94">
        <f t="shared" si="55"/>
        <v>1</v>
      </c>
      <c r="LR23" s="94">
        <f t="shared" si="55"/>
        <v>2</v>
      </c>
      <c r="LS23" s="94">
        <f t="shared" si="55"/>
        <v>2</v>
      </c>
      <c r="LT23" s="94">
        <f t="shared" si="55"/>
        <v>3</v>
      </c>
      <c r="LU23" s="94">
        <f t="shared" si="55"/>
        <v>3</v>
      </c>
      <c r="LV23" s="94">
        <f t="shared" si="55"/>
        <v>2</v>
      </c>
      <c r="LW23" s="94">
        <f t="shared" si="55"/>
        <v>2</v>
      </c>
      <c r="LX23" s="94">
        <f t="shared" ref="LX23:MG25" si="56">COUNTIF(LX$5:LX$20,$D23)</f>
        <v>1</v>
      </c>
      <c r="LY23" s="94">
        <f t="shared" si="56"/>
        <v>1</v>
      </c>
      <c r="LZ23" s="94">
        <f t="shared" si="56"/>
        <v>2</v>
      </c>
      <c r="MA23" s="94">
        <f t="shared" si="56"/>
        <v>3</v>
      </c>
      <c r="MB23" s="94">
        <f t="shared" si="56"/>
        <v>3</v>
      </c>
      <c r="MC23" s="94">
        <f t="shared" si="56"/>
        <v>2</v>
      </c>
      <c r="MD23" s="94">
        <f t="shared" si="56"/>
        <v>2</v>
      </c>
      <c r="ME23" s="94">
        <f t="shared" si="56"/>
        <v>2</v>
      </c>
      <c r="MF23" s="94">
        <f t="shared" si="56"/>
        <v>2</v>
      </c>
      <c r="MG23" s="94">
        <f t="shared" si="56"/>
        <v>2</v>
      </c>
      <c r="MH23" s="94">
        <f t="shared" ref="MH23:MQ25" si="57">COUNTIF(MH$5:MH$20,$D23)</f>
        <v>2</v>
      </c>
      <c r="MI23" s="94">
        <f t="shared" si="57"/>
        <v>2</v>
      </c>
      <c r="MJ23" s="94">
        <f t="shared" si="57"/>
        <v>2</v>
      </c>
      <c r="MK23" s="94">
        <f t="shared" si="57"/>
        <v>2</v>
      </c>
      <c r="ML23" s="94">
        <f t="shared" si="57"/>
        <v>3</v>
      </c>
      <c r="MM23" s="94">
        <f t="shared" si="57"/>
        <v>3</v>
      </c>
      <c r="MN23" s="94">
        <f t="shared" si="57"/>
        <v>2</v>
      </c>
      <c r="MO23" s="94">
        <f t="shared" si="57"/>
        <v>3</v>
      </c>
      <c r="MP23" s="94">
        <f t="shared" si="57"/>
        <v>3</v>
      </c>
      <c r="MQ23" s="94">
        <f t="shared" si="57"/>
        <v>2</v>
      </c>
      <c r="MR23" s="94">
        <f t="shared" ref="MR23:NA25" si="58">COUNTIF(MR$5:MR$20,$D23)</f>
        <v>2</v>
      </c>
      <c r="MS23" s="94">
        <f t="shared" si="58"/>
        <v>2</v>
      </c>
      <c r="MT23" s="94">
        <f t="shared" si="58"/>
        <v>2</v>
      </c>
      <c r="MU23" s="94">
        <f t="shared" si="58"/>
        <v>2</v>
      </c>
      <c r="MV23" s="94">
        <f t="shared" si="58"/>
        <v>3</v>
      </c>
      <c r="MW23" s="94">
        <f t="shared" si="58"/>
        <v>2</v>
      </c>
      <c r="MX23" s="94">
        <f t="shared" si="58"/>
        <v>2</v>
      </c>
      <c r="MY23" s="94">
        <f t="shared" si="58"/>
        <v>2</v>
      </c>
      <c r="MZ23" s="94">
        <f t="shared" si="58"/>
        <v>2</v>
      </c>
      <c r="NA23" s="94">
        <f t="shared" si="58"/>
        <v>2</v>
      </c>
      <c r="NB23" s="94">
        <f t="shared" ref="NB23:NK25" si="59">COUNTIF(NB$5:NB$20,$D23)</f>
        <v>2</v>
      </c>
      <c r="NC23" s="94">
        <f t="shared" si="59"/>
        <v>2</v>
      </c>
      <c r="ND23" s="94">
        <f t="shared" si="59"/>
        <v>1</v>
      </c>
      <c r="NE23" s="94">
        <f t="shared" si="59"/>
        <v>2</v>
      </c>
      <c r="NF23" s="94">
        <f t="shared" si="59"/>
        <v>3</v>
      </c>
      <c r="NG23" s="94">
        <f t="shared" si="59"/>
        <v>3</v>
      </c>
      <c r="NH23" s="94">
        <f t="shared" si="59"/>
        <v>2</v>
      </c>
      <c r="NI23" s="94">
        <f t="shared" si="59"/>
        <v>2</v>
      </c>
      <c r="NJ23" s="94">
        <f t="shared" si="59"/>
        <v>2</v>
      </c>
      <c r="NK23" s="94">
        <f t="shared" si="59"/>
        <v>2</v>
      </c>
      <c r="NL23" s="94">
        <f t="shared" ref="NL23:NU25" si="60">COUNTIF(NL$5:NL$20,$D23)</f>
        <v>2</v>
      </c>
      <c r="NM23" s="94">
        <f t="shared" si="60"/>
        <v>3</v>
      </c>
      <c r="NN23" s="94">
        <f t="shared" si="60"/>
        <v>2</v>
      </c>
      <c r="NO23" s="94">
        <f t="shared" si="60"/>
        <v>2</v>
      </c>
      <c r="NP23" s="94">
        <f t="shared" si="60"/>
        <v>2</v>
      </c>
      <c r="NQ23" s="94">
        <f t="shared" si="60"/>
        <v>2</v>
      </c>
      <c r="NR23" s="94">
        <f t="shared" si="60"/>
        <v>2</v>
      </c>
      <c r="NS23" s="94">
        <f t="shared" si="60"/>
        <v>3</v>
      </c>
      <c r="NT23" s="94">
        <f t="shared" si="60"/>
        <v>2</v>
      </c>
      <c r="NU23" s="94">
        <f t="shared" si="60"/>
        <v>2</v>
      </c>
      <c r="NV23" s="94">
        <f t="shared" ref="NV23:OE25" si="61">COUNTIF(NV$5:NV$20,$D23)</f>
        <v>3</v>
      </c>
      <c r="NW23" s="94">
        <f t="shared" si="61"/>
        <v>3</v>
      </c>
      <c r="NX23" s="94">
        <f t="shared" si="61"/>
        <v>2</v>
      </c>
      <c r="NY23" s="94">
        <f t="shared" si="61"/>
        <v>3</v>
      </c>
      <c r="NZ23" s="94">
        <f t="shared" si="61"/>
        <v>3</v>
      </c>
      <c r="OA23" s="94">
        <f t="shared" si="61"/>
        <v>2</v>
      </c>
      <c r="OB23" s="94">
        <f t="shared" si="61"/>
        <v>2</v>
      </c>
      <c r="OC23" s="94">
        <f t="shared" si="61"/>
        <v>2</v>
      </c>
      <c r="OD23" s="94">
        <f t="shared" si="61"/>
        <v>2</v>
      </c>
      <c r="OE23" s="94">
        <f t="shared" si="61"/>
        <v>2</v>
      </c>
      <c r="OF23" s="94">
        <f t="shared" ref="OF23:OL25" si="62">COUNTIF(OF$5:OF$20,$D23)</f>
        <v>3</v>
      </c>
      <c r="OG23" s="94">
        <f t="shared" si="62"/>
        <v>2</v>
      </c>
      <c r="OH23" s="94">
        <f t="shared" si="62"/>
        <v>3</v>
      </c>
      <c r="OI23" s="94">
        <f t="shared" si="62"/>
        <v>3</v>
      </c>
      <c r="OJ23" s="94">
        <f t="shared" si="62"/>
        <v>2</v>
      </c>
      <c r="OK23" s="94">
        <f t="shared" si="62"/>
        <v>2</v>
      </c>
      <c r="OL23" s="94">
        <f t="shared" si="62"/>
        <v>2</v>
      </c>
      <c r="OM23" s="143">
        <f>COUNTIF($DX23:$OL23,"&lt;3")</f>
        <v>208</v>
      </c>
      <c r="ON23" s="143">
        <f>OM23/275*100</f>
        <v>75.63636363636364</v>
      </c>
      <c r="OO23" s="466"/>
      <c r="OP23" s="474">
        <f>COUNTIF($DX23:$OL23,"1")</f>
        <v>64</v>
      </c>
      <c r="OQ23" s="474">
        <f>COUNTIF($DX23:$OL23,"2")</f>
        <v>136</v>
      </c>
      <c r="OR23" s="474">
        <f>COUNTIF($DX23:$OL23,"3")</f>
        <v>67</v>
      </c>
      <c r="OS23" s="474">
        <f>COUNTIF($DX23:$OL23,"4")</f>
        <v>0</v>
      </c>
      <c r="OT23" s="474">
        <f>COUNTIF($DX23:$OL23,"5")</f>
        <v>0</v>
      </c>
      <c r="OU23" s="466"/>
      <c r="OV23" s="466"/>
      <c r="OW23" s="466"/>
      <c r="OX23" s="466"/>
      <c r="OY23" s="466"/>
      <c r="OZ23" s="466"/>
      <c r="PA23" s="466"/>
      <c r="PB23" s="466"/>
      <c r="PC23" s="466"/>
    </row>
    <row r="24" spans="1:419" s="10" customFormat="1" x14ac:dyDescent="0.25">
      <c r="A24" s="15"/>
      <c r="B24" s="15">
        <v>55.5</v>
      </c>
      <c r="C24" s="14">
        <v>8</v>
      </c>
      <c r="D24" s="72" t="s">
        <v>32</v>
      </c>
      <c r="E24" s="12" t="s">
        <v>58</v>
      </c>
      <c r="F24" s="94">
        <f t="shared" si="23"/>
        <v>2</v>
      </c>
      <c r="G24" s="94">
        <f t="shared" si="23"/>
        <v>2</v>
      </c>
      <c r="H24" s="94">
        <f t="shared" si="23"/>
        <v>2</v>
      </c>
      <c r="I24" s="94">
        <f t="shared" si="23"/>
        <v>3</v>
      </c>
      <c r="J24" s="94">
        <f t="shared" si="23"/>
        <v>3</v>
      </c>
      <c r="K24" s="94">
        <f t="shared" si="23"/>
        <v>1</v>
      </c>
      <c r="L24" s="94">
        <f t="shared" si="23"/>
        <v>0</v>
      </c>
      <c r="M24" s="94">
        <f t="shared" si="23"/>
        <v>0</v>
      </c>
      <c r="N24" s="94">
        <f t="shared" si="23"/>
        <v>1</v>
      </c>
      <c r="O24" s="94">
        <f t="shared" si="23"/>
        <v>1</v>
      </c>
      <c r="P24" s="94">
        <f t="shared" si="24"/>
        <v>2</v>
      </c>
      <c r="Q24" s="94">
        <f t="shared" si="24"/>
        <v>2</v>
      </c>
      <c r="R24" s="94">
        <f t="shared" si="24"/>
        <v>2</v>
      </c>
      <c r="S24" s="94">
        <f t="shared" si="24"/>
        <v>0</v>
      </c>
      <c r="T24" s="94">
        <f t="shared" si="24"/>
        <v>0</v>
      </c>
      <c r="U24" s="94">
        <f t="shared" si="24"/>
        <v>1</v>
      </c>
      <c r="V24" s="94">
        <f t="shared" si="24"/>
        <v>1</v>
      </c>
      <c r="W24" s="94">
        <f t="shared" si="24"/>
        <v>1</v>
      </c>
      <c r="X24" s="94">
        <f t="shared" si="24"/>
        <v>1</v>
      </c>
      <c r="Y24" s="94">
        <f t="shared" si="24"/>
        <v>0</v>
      </c>
      <c r="Z24" s="94">
        <f t="shared" si="25"/>
        <v>0</v>
      </c>
      <c r="AA24" s="94">
        <f t="shared" si="25"/>
        <v>1</v>
      </c>
      <c r="AB24" s="94">
        <f t="shared" si="25"/>
        <v>1</v>
      </c>
      <c r="AC24" s="94">
        <f t="shared" si="25"/>
        <v>1</v>
      </c>
      <c r="AD24" s="94">
        <f t="shared" si="25"/>
        <v>1</v>
      </c>
      <c r="AE24" s="94">
        <f t="shared" si="25"/>
        <v>1</v>
      </c>
      <c r="AF24" s="94">
        <f t="shared" si="25"/>
        <v>1</v>
      </c>
      <c r="AG24" s="94">
        <f t="shared" si="25"/>
        <v>1</v>
      </c>
      <c r="AH24" s="94">
        <f t="shared" si="25"/>
        <v>2</v>
      </c>
      <c r="AI24" s="94">
        <f t="shared" si="25"/>
        <v>2</v>
      </c>
      <c r="AJ24" s="94">
        <f t="shared" si="26"/>
        <v>2</v>
      </c>
      <c r="AK24" s="94">
        <f t="shared" si="26"/>
        <v>1</v>
      </c>
      <c r="AL24" s="94">
        <f t="shared" si="26"/>
        <v>1</v>
      </c>
      <c r="AM24" s="94">
        <f t="shared" si="26"/>
        <v>2</v>
      </c>
      <c r="AN24" s="94">
        <f t="shared" si="26"/>
        <v>1</v>
      </c>
      <c r="AO24" s="94">
        <f t="shared" si="26"/>
        <v>1</v>
      </c>
      <c r="AP24" s="94">
        <f t="shared" si="26"/>
        <v>1</v>
      </c>
      <c r="AQ24" s="94">
        <f t="shared" si="26"/>
        <v>1</v>
      </c>
      <c r="AR24" s="94">
        <f t="shared" si="26"/>
        <v>1</v>
      </c>
      <c r="AS24" s="94">
        <f t="shared" si="26"/>
        <v>0</v>
      </c>
      <c r="AT24" s="94">
        <f t="shared" si="27"/>
        <v>0</v>
      </c>
      <c r="AU24" s="94">
        <f t="shared" si="27"/>
        <v>2</v>
      </c>
      <c r="AV24" s="94">
        <f t="shared" si="27"/>
        <v>2</v>
      </c>
      <c r="AW24" s="94">
        <f t="shared" si="27"/>
        <v>4</v>
      </c>
      <c r="AX24" s="94">
        <f t="shared" si="27"/>
        <v>2</v>
      </c>
      <c r="AY24" s="94">
        <f t="shared" si="27"/>
        <v>1</v>
      </c>
      <c r="AZ24" s="94">
        <f t="shared" si="27"/>
        <v>2</v>
      </c>
      <c r="BA24" s="94">
        <f t="shared" si="27"/>
        <v>3</v>
      </c>
      <c r="BB24" s="94">
        <f t="shared" si="27"/>
        <v>2</v>
      </c>
      <c r="BC24" s="94">
        <f t="shared" si="27"/>
        <v>2</v>
      </c>
      <c r="BD24" s="94">
        <f t="shared" si="28"/>
        <v>4</v>
      </c>
      <c r="BE24" s="94">
        <f t="shared" si="28"/>
        <v>2</v>
      </c>
      <c r="BF24" s="94">
        <f t="shared" si="28"/>
        <v>2</v>
      </c>
      <c r="BG24" s="94">
        <f t="shared" si="28"/>
        <v>2</v>
      </c>
      <c r="BH24" s="94">
        <f t="shared" si="28"/>
        <v>2</v>
      </c>
      <c r="BI24" s="94">
        <f t="shared" si="28"/>
        <v>1</v>
      </c>
      <c r="BJ24" s="94">
        <f t="shared" si="28"/>
        <v>1</v>
      </c>
      <c r="BK24" s="94">
        <f t="shared" si="28"/>
        <v>3</v>
      </c>
      <c r="BL24" s="94">
        <f t="shared" si="28"/>
        <v>3</v>
      </c>
      <c r="BM24" s="94">
        <f t="shared" si="28"/>
        <v>3</v>
      </c>
      <c r="BN24" s="94">
        <f t="shared" si="29"/>
        <v>2</v>
      </c>
      <c r="BO24" s="94">
        <f t="shared" si="29"/>
        <v>2</v>
      </c>
      <c r="BP24" s="94">
        <f t="shared" si="29"/>
        <v>1</v>
      </c>
      <c r="BQ24" s="94">
        <f t="shared" si="29"/>
        <v>2</v>
      </c>
      <c r="BR24" s="94">
        <f t="shared" si="29"/>
        <v>4</v>
      </c>
      <c r="BS24" s="94">
        <f t="shared" si="29"/>
        <v>3</v>
      </c>
      <c r="BT24" s="94">
        <f t="shared" si="29"/>
        <v>3</v>
      </c>
      <c r="BU24" s="94">
        <f t="shared" si="29"/>
        <v>3</v>
      </c>
      <c r="BV24" s="94">
        <f t="shared" si="29"/>
        <v>2</v>
      </c>
      <c r="BW24" s="94">
        <f t="shared" si="29"/>
        <v>0</v>
      </c>
      <c r="BX24" s="94">
        <f t="shared" si="30"/>
        <v>1</v>
      </c>
      <c r="BY24" s="94">
        <f t="shared" si="30"/>
        <v>1</v>
      </c>
      <c r="BZ24" s="94">
        <f t="shared" si="30"/>
        <v>1</v>
      </c>
      <c r="CA24" s="94">
        <f t="shared" si="30"/>
        <v>1</v>
      </c>
      <c r="CB24" s="94">
        <f t="shared" si="30"/>
        <v>1</v>
      </c>
      <c r="CC24" s="94">
        <f t="shared" si="30"/>
        <v>2</v>
      </c>
      <c r="CD24" s="94">
        <f t="shared" si="30"/>
        <v>1</v>
      </c>
      <c r="CE24" s="94">
        <f t="shared" si="30"/>
        <v>1</v>
      </c>
      <c r="CF24" s="94">
        <f t="shared" si="30"/>
        <v>1</v>
      </c>
      <c r="CG24" s="94">
        <f t="shared" si="30"/>
        <v>2</v>
      </c>
      <c r="CH24" s="94">
        <f t="shared" si="31"/>
        <v>2</v>
      </c>
      <c r="CI24" s="94">
        <f t="shared" si="31"/>
        <v>1</v>
      </c>
      <c r="CJ24" s="94">
        <f t="shared" si="31"/>
        <v>2</v>
      </c>
      <c r="CK24" s="94">
        <f t="shared" si="31"/>
        <v>1</v>
      </c>
      <c r="CL24" s="94">
        <f t="shared" si="31"/>
        <v>1</v>
      </c>
      <c r="CM24" s="94">
        <f t="shared" si="31"/>
        <v>2</v>
      </c>
      <c r="CN24" s="94">
        <f t="shared" si="31"/>
        <v>2</v>
      </c>
      <c r="CO24" s="94">
        <f t="shared" si="31"/>
        <v>1</v>
      </c>
      <c r="CP24" s="94">
        <f t="shared" si="31"/>
        <v>1</v>
      </c>
      <c r="CQ24" s="94">
        <f t="shared" si="31"/>
        <v>0</v>
      </c>
      <c r="CR24" s="94">
        <f t="shared" si="32"/>
        <v>0</v>
      </c>
      <c r="CS24" s="94">
        <f t="shared" si="32"/>
        <v>1</v>
      </c>
      <c r="CT24" s="94">
        <f t="shared" si="32"/>
        <v>3</v>
      </c>
      <c r="CU24" s="94">
        <f t="shared" si="32"/>
        <v>3</v>
      </c>
      <c r="CV24" s="94">
        <f t="shared" si="32"/>
        <v>3</v>
      </c>
      <c r="CW24" s="94">
        <f t="shared" si="32"/>
        <v>3</v>
      </c>
      <c r="CX24" s="94">
        <f t="shared" si="32"/>
        <v>4</v>
      </c>
      <c r="CY24" s="94">
        <f t="shared" si="32"/>
        <v>1</v>
      </c>
      <c r="CZ24" s="94">
        <f t="shared" si="32"/>
        <v>1</v>
      </c>
      <c r="DA24" s="94">
        <f t="shared" si="32"/>
        <v>3</v>
      </c>
      <c r="DB24" s="94">
        <f t="shared" si="33"/>
        <v>2</v>
      </c>
      <c r="DC24" s="94">
        <f t="shared" si="33"/>
        <v>2</v>
      </c>
      <c r="DD24" s="94">
        <f t="shared" si="33"/>
        <v>1</v>
      </c>
      <c r="DE24" s="94">
        <f t="shared" si="33"/>
        <v>2</v>
      </c>
      <c r="DF24" s="94">
        <f t="shared" si="33"/>
        <v>1</v>
      </c>
      <c r="DG24" s="94">
        <f t="shared" si="33"/>
        <v>1</v>
      </c>
      <c r="DH24" s="94">
        <f t="shared" si="33"/>
        <v>2</v>
      </c>
      <c r="DI24" s="94">
        <f t="shared" si="33"/>
        <v>1</v>
      </c>
      <c r="DJ24" s="94">
        <f t="shared" si="33"/>
        <v>1</v>
      </c>
      <c r="DK24" s="94">
        <f t="shared" si="33"/>
        <v>1</v>
      </c>
      <c r="DL24" s="94">
        <f t="shared" si="34"/>
        <v>1</v>
      </c>
      <c r="DM24" s="94">
        <f t="shared" si="34"/>
        <v>1</v>
      </c>
      <c r="DN24" s="94">
        <f t="shared" si="34"/>
        <v>2</v>
      </c>
      <c r="DO24" s="94">
        <f t="shared" si="34"/>
        <v>2</v>
      </c>
      <c r="DP24" s="94">
        <f t="shared" si="34"/>
        <v>3</v>
      </c>
      <c r="DQ24" s="94">
        <f t="shared" si="34"/>
        <v>2</v>
      </c>
      <c r="DR24" s="94">
        <f t="shared" si="34"/>
        <v>2</v>
      </c>
      <c r="DS24" s="94">
        <f t="shared" si="34"/>
        <v>1</v>
      </c>
      <c r="DT24" s="94">
        <f t="shared" si="34"/>
        <v>1</v>
      </c>
      <c r="DU24" s="94">
        <f t="shared" si="34"/>
        <v>2</v>
      </c>
      <c r="DV24" s="94">
        <f t="shared" si="35"/>
        <v>3</v>
      </c>
      <c r="DW24" s="94">
        <f t="shared" si="35"/>
        <v>1</v>
      </c>
      <c r="DX24" s="94">
        <f t="shared" si="35"/>
        <v>2</v>
      </c>
      <c r="DY24" s="94">
        <f t="shared" si="35"/>
        <v>2</v>
      </c>
      <c r="DZ24" s="94">
        <f t="shared" si="35"/>
        <v>1</v>
      </c>
      <c r="EA24" s="94">
        <f t="shared" si="35"/>
        <v>0</v>
      </c>
      <c r="EB24" s="94">
        <f t="shared" si="35"/>
        <v>1</v>
      </c>
      <c r="EC24" s="94">
        <f t="shared" si="35"/>
        <v>1</v>
      </c>
      <c r="ED24" s="94">
        <f t="shared" si="35"/>
        <v>1</v>
      </c>
      <c r="EE24" s="94">
        <f t="shared" si="35"/>
        <v>0</v>
      </c>
      <c r="EF24" s="94">
        <f t="shared" si="36"/>
        <v>0</v>
      </c>
      <c r="EG24" s="94">
        <f t="shared" si="36"/>
        <v>1</v>
      </c>
      <c r="EH24" s="94">
        <f t="shared" si="36"/>
        <v>1</v>
      </c>
      <c r="EI24" s="94">
        <f t="shared" si="36"/>
        <v>1</v>
      </c>
      <c r="EJ24" s="94">
        <f t="shared" si="36"/>
        <v>2</v>
      </c>
      <c r="EK24" s="94">
        <f t="shared" si="36"/>
        <v>2</v>
      </c>
      <c r="EL24" s="94">
        <f t="shared" si="36"/>
        <v>2</v>
      </c>
      <c r="EM24" s="94">
        <f t="shared" si="36"/>
        <v>2</v>
      </c>
      <c r="EN24" s="94">
        <f t="shared" si="36"/>
        <v>2</v>
      </c>
      <c r="EO24" s="94">
        <f t="shared" si="36"/>
        <v>1</v>
      </c>
      <c r="EP24" s="94">
        <f t="shared" si="37"/>
        <v>2</v>
      </c>
      <c r="EQ24" s="94">
        <f t="shared" si="37"/>
        <v>3</v>
      </c>
      <c r="ER24" s="94">
        <f t="shared" si="37"/>
        <v>2</v>
      </c>
      <c r="ES24" s="94">
        <f t="shared" si="37"/>
        <v>2</v>
      </c>
      <c r="ET24" s="94">
        <f t="shared" si="37"/>
        <v>2</v>
      </c>
      <c r="EU24" s="94">
        <f t="shared" si="37"/>
        <v>1</v>
      </c>
      <c r="EV24" s="94">
        <f t="shared" si="37"/>
        <v>1</v>
      </c>
      <c r="EW24" s="94">
        <f t="shared" si="37"/>
        <v>2</v>
      </c>
      <c r="EX24" s="94">
        <f t="shared" si="37"/>
        <v>2</v>
      </c>
      <c r="EY24" s="94">
        <f t="shared" si="37"/>
        <v>2</v>
      </c>
      <c r="EZ24" s="94">
        <f t="shared" si="38"/>
        <v>2</v>
      </c>
      <c r="FA24" s="94">
        <f t="shared" si="38"/>
        <v>3</v>
      </c>
      <c r="FB24" s="94">
        <f t="shared" si="38"/>
        <v>2</v>
      </c>
      <c r="FC24" s="94">
        <f t="shared" si="38"/>
        <v>2</v>
      </c>
      <c r="FD24" s="94">
        <f t="shared" si="38"/>
        <v>3</v>
      </c>
      <c r="FE24" s="94">
        <f t="shared" si="38"/>
        <v>3</v>
      </c>
      <c r="FF24" s="94">
        <f t="shared" si="38"/>
        <v>3</v>
      </c>
      <c r="FG24" s="94">
        <f t="shared" si="38"/>
        <v>3</v>
      </c>
      <c r="FH24" s="94">
        <f t="shared" si="38"/>
        <v>2</v>
      </c>
      <c r="FI24" s="94">
        <f t="shared" si="38"/>
        <v>1</v>
      </c>
      <c r="FJ24" s="94">
        <f t="shared" si="39"/>
        <v>1</v>
      </c>
      <c r="FK24" s="94">
        <f t="shared" si="39"/>
        <v>1</v>
      </c>
      <c r="FL24" s="94">
        <f t="shared" si="39"/>
        <v>1</v>
      </c>
      <c r="FM24" s="94">
        <f t="shared" si="39"/>
        <v>1</v>
      </c>
      <c r="FN24" s="94">
        <f t="shared" si="39"/>
        <v>1</v>
      </c>
      <c r="FO24" s="94">
        <f t="shared" si="39"/>
        <v>0</v>
      </c>
      <c r="FP24" s="94">
        <f t="shared" si="39"/>
        <v>0</v>
      </c>
      <c r="FQ24" s="94">
        <f t="shared" si="39"/>
        <v>1</v>
      </c>
      <c r="FR24" s="94">
        <f t="shared" si="39"/>
        <v>1</v>
      </c>
      <c r="FS24" s="94">
        <f t="shared" si="39"/>
        <v>1</v>
      </c>
      <c r="FT24" s="94">
        <f t="shared" si="40"/>
        <v>2</v>
      </c>
      <c r="FU24" s="94">
        <f t="shared" si="40"/>
        <v>2</v>
      </c>
      <c r="FV24" s="94">
        <f t="shared" si="40"/>
        <v>2</v>
      </c>
      <c r="FW24" s="94">
        <f t="shared" si="40"/>
        <v>2</v>
      </c>
      <c r="FX24" s="94">
        <f t="shared" si="40"/>
        <v>2</v>
      </c>
      <c r="FY24" s="94">
        <f t="shared" si="40"/>
        <v>1</v>
      </c>
      <c r="FZ24" s="94">
        <f t="shared" si="40"/>
        <v>2</v>
      </c>
      <c r="GA24" s="94">
        <f t="shared" si="40"/>
        <v>3</v>
      </c>
      <c r="GB24" s="94">
        <f t="shared" si="40"/>
        <v>2</v>
      </c>
      <c r="GC24" s="94">
        <f t="shared" si="40"/>
        <v>2</v>
      </c>
      <c r="GD24" s="94">
        <f t="shared" si="41"/>
        <v>2</v>
      </c>
      <c r="GE24" s="94">
        <f t="shared" si="41"/>
        <v>1</v>
      </c>
      <c r="GF24" s="94">
        <f t="shared" si="41"/>
        <v>1</v>
      </c>
      <c r="GG24" s="94">
        <f t="shared" si="41"/>
        <v>2</v>
      </c>
      <c r="GH24" s="94">
        <f t="shared" si="41"/>
        <v>2</v>
      </c>
      <c r="GI24" s="94">
        <f t="shared" si="41"/>
        <v>3</v>
      </c>
      <c r="GJ24" s="94">
        <f t="shared" si="41"/>
        <v>3</v>
      </c>
      <c r="GK24" s="94">
        <f t="shared" si="41"/>
        <v>3</v>
      </c>
      <c r="GL24" s="94">
        <f t="shared" si="41"/>
        <v>2</v>
      </c>
      <c r="GM24" s="94">
        <f t="shared" si="41"/>
        <v>2</v>
      </c>
      <c r="GN24" s="94">
        <f t="shared" si="42"/>
        <v>3</v>
      </c>
      <c r="GO24" s="94">
        <f t="shared" si="42"/>
        <v>3</v>
      </c>
      <c r="GP24" s="94">
        <f t="shared" si="42"/>
        <v>3</v>
      </c>
      <c r="GQ24" s="94">
        <f t="shared" si="42"/>
        <v>3</v>
      </c>
      <c r="GR24" s="94">
        <f t="shared" si="42"/>
        <v>2</v>
      </c>
      <c r="GS24" s="94">
        <f t="shared" si="42"/>
        <v>1</v>
      </c>
      <c r="GT24" s="94">
        <f t="shared" si="42"/>
        <v>2</v>
      </c>
      <c r="GU24" s="94">
        <f t="shared" si="42"/>
        <v>2</v>
      </c>
      <c r="GV24" s="94">
        <f t="shared" si="42"/>
        <v>2</v>
      </c>
      <c r="GW24" s="94">
        <f t="shared" si="42"/>
        <v>2</v>
      </c>
      <c r="GX24" s="94">
        <f t="shared" si="43"/>
        <v>2</v>
      </c>
      <c r="GY24" s="94">
        <f t="shared" si="43"/>
        <v>1</v>
      </c>
      <c r="GZ24" s="94">
        <f t="shared" si="43"/>
        <v>0</v>
      </c>
      <c r="HA24" s="94">
        <f t="shared" si="43"/>
        <v>0</v>
      </c>
      <c r="HB24" s="94">
        <f t="shared" si="43"/>
        <v>1</v>
      </c>
      <c r="HC24" s="94">
        <f t="shared" si="43"/>
        <v>1</v>
      </c>
      <c r="HD24" s="94">
        <f t="shared" si="43"/>
        <v>2</v>
      </c>
      <c r="HE24" s="94">
        <f t="shared" si="43"/>
        <v>3</v>
      </c>
      <c r="HF24" s="94">
        <f t="shared" si="43"/>
        <v>3</v>
      </c>
      <c r="HG24" s="94">
        <f t="shared" si="43"/>
        <v>2</v>
      </c>
      <c r="HH24" s="94">
        <f t="shared" si="44"/>
        <v>2</v>
      </c>
      <c r="HI24" s="94">
        <f t="shared" si="44"/>
        <v>2</v>
      </c>
      <c r="HJ24" s="94">
        <f t="shared" si="44"/>
        <v>3</v>
      </c>
      <c r="HK24" s="94">
        <f t="shared" si="44"/>
        <v>4</v>
      </c>
      <c r="HL24" s="94">
        <f t="shared" si="44"/>
        <v>3</v>
      </c>
      <c r="HM24" s="94">
        <f t="shared" si="44"/>
        <v>3</v>
      </c>
      <c r="HN24" s="94">
        <f t="shared" si="44"/>
        <v>2</v>
      </c>
      <c r="HO24" s="94">
        <f t="shared" si="44"/>
        <v>1</v>
      </c>
      <c r="HP24" s="94">
        <f t="shared" si="44"/>
        <v>2</v>
      </c>
      <c r="HQ24" s="94">
        <f t="shared" si="44"/>
        <v>3</v>
      </c>
      <c r="HR24" s="94">
        <f t="shared" si="45"/>
        <v>3</v>
      </c>
      <c r="HS24" s="94">
        <f t="shared" si="45"/>
        <v>3</v>
      </c>
      <c r="HT24" s="94">
        <f t="shared" si="45"/>
        <v>3</v>
      </c>
      <c r="HU24" s="94">
        <f t="shared" si="45"/>
        <v>2</v>
      </c>
      <c r="HV24" s="94">
        <f t="shared" si="45"/>
        <v>1</v>
      </c>
      <c r="HW24" s="94">
        <f t="shared" si="45"/>
        <v>2</v>
      </c>
      <c r="HX24" s="94">
        <f t="shared" si="45"/>
        <v>2</v>
      </c>
      <c r="HY24" s="94">
        <f t="shared" si="45"/>
        <v>2</v>
      </c>
      <c r="HZ24" s="94">
        <f t="shared" si="45"/>
        <v>2</v>
      </c>
      <c r="IA24" s="94">
        <f t="shared" si="45"/>
        <v>2</v>
      </c>
      <c r="IB24" s="94">
        <f t="shared" si="46"/>
        <v>2</v>
      </c>
      <c r="IC24" s="94">
        <f t="shared" si="46"/>
        <v>1</v>
      </c>
      <c r="ID24" s="94">
        <f t="shared" si="46"/>
        <v>1</v>
      </c>
      <c r="IE24" s="94">
        <f t="shared" si="46"/>
        <v>1</v>
      </c>
      <c r="IF24" s="94">
        <f t="shared" si="46"/>
        <v>1</v>
      </c>
      <c r="IG24" s="94">
        <f t="shared" si="46"/>
        <v>1</v>
      </c>
      <c r="IH24" s="94">
        <f t="shared" si="46"/>
        <v>1</v>
      </c>
      <c r="II24" s="94">
        <f t="shared" si="46"/>
        <v>0</v>
      </c>
      <c r="IJ24" s="94">
        <f t="shared" si="46"/>
        <v>1</v>
      </c>
      <c r="IK24" s="94">
        <f t="shared" si="46"/>
        <v>2</v>
      </c>
      <c r="IL24" s="94">
        <f t="shared" si="47"/>
        <v>2</v>
      </c>
      <c r="IM24" s="94">
        <f t="shared" si="47"/>
        <v>2</v>
      </c>
      <c r="IN24" s="94">
        <f t="shared" si="47"/>
        <v>3</v>
      </c>
      <c r="IO24" s="94">
        <f t="shared" si="47"/>
        <v>2</v>
      </c>
      <c r="IP24" s="94">
        <f t="shared" si="47"/>
        <v>2</v>
      </c>
      <c r="IQ24" s="94">
        <f t="shared" si="47"/>
        <v>2</v>
      </c>
      <c r="IR24" s="94">
        <f t="shared" si="47"/>
        <v>2</v>
      </c>
      <c r="IS24" s="94">
        <f t="shared" si="47"/>
        <v>1</v>
      </c>
      <c r="IT24" s="94">
        <f t="shared" si="47"/>
        <v>2</v>
      </c>
      <c r="IU24" s="94">
        <f t="shared" si="47"/>
        <v>2</v>
      </c>
      <c r="IV24" s="94">
        <f t="shared" si="48"/>
        <v>2</v>
      </c>
      <c r="IW24" s="94">
        <f t="shared" si="48"/>
        <v>2</v>
      </c>
      <c r="IX24" s="94">
        <f t="shared" si="48"/>
        <v>2</v>
      </c>
      <c r="IY24" s="94">
        <f t="shared" si="48"/>
        <v>1</v>
      </c>
      <c r="IZ24" s="94">
        <f t="shared" si="48"/>
        <v>1</v>
      </c>
      <c r="JA24" s="94">
        <f t="shared" si="48"/>
        <v>2</v>
      </c>
      <c r="JB24" s="94">
        <f t="shared" si="48"/>
        <v>2</v>
      </c>
      <c r="JC24" s="94">
        <f t="shared" si="48"/>
        <v>3</v>
      </c>
      <c r="JD24" s="94">
        <f t="shared" si="48"/>
        <v>3</v>
      </c>
      <c r="JE24" s="94">
        <f t="shared" si="48"/>
        <v>3</v>
      </c>
      <c r="JF24" s="94">
        <f t="shared" si="49"/>
        <v>2</v>
      </c>
      <c r="JG24" s="94">
        <f t="shared" si="49"/>
        <v>2</v>
      </c>
      <c r="JH24" s="94">
        <f t="shared" si="49"/>
        <v>3</v>
      </c>
      <c r="JI24" s="94">
        <f t="shared" si="49"/>
        <v>3</v>
      </c>
      <c r="JJ24" s="94">
        <f t="shared" si="49"/>
        <v>2</v>
      </c>
      <c r="JK24" s="94">
        <f t="shared" si="49"/>
        <v>2</v>
      </c>
      <c r="JL24" s="94">
        <f t="shared" si="49"/>
        <v>2</v>
      </c>
      <c r="JM24" s="94">
        <f t="shared" si="49"/>
        <v>1</v>
      </c>
      <c r="JN24" s="94">
        <f t="shared" si="49"/>
        <v>1</v>
      </c>
      <c r="JO24" s="94">
        <f t="shared" si="49"/>
        <v>1</v>
      </c>
      <c r="JP24" s="94">
        <f t="shared" si="50"/>
        <v>2</v>
      </c>
      <c r="JQ24" s="94">
        <f t="shared" si="50"/>
        <v>2</v>
      </c>
      <c r="JR24" s="94">
        <f t="shared" si="50"/>
        <v>1</v>
      </c>
      <c r="JS24" s="94">
        <f t="shared" si="50"/>
        <v>1</v>
      </c>
      <c r="JT24" s="94">
        <f t="shared" si="50"/>
        <v>1</v>
      </c>
      <c r="JU24" s="94">
        <f t="shared" si="50"/>
        <v>1</v>
      </c>
      <c r="JV24" s="94">
        <f t="shared" si="50"/>
        <v>2</v>
      </c>
      <c r="JW24" s="94">
        <f t="shared" si="50"/>
        <v>2</v>
      </c>
      <c r="JX24" s="94">
        <f t="shared" si="50"/>
        <v>3</v>
      </c>
      <c r="JY24" s="94">
        <f t="shared" si="50"/>
        <v>3</v>
      </c>
      <c r="JZ24" s="94">
        <f t="shared" si="51"/>
        <v>2</v>
      </c>
      <c r="KA24" s="94">
        <f t="shared" si="51"/>
        <v>2</v>
      </c>
      <c r="KB24" s="94">
        <f t="shared" si="51"/>
        <v>2</v>
      </c>
      <c r="KC24" s="94">
        <f t="shared" si="51"/>
        <v>1</v>
      </c>
      <c r="KD24" s="94">
        <f t="shared" si="51"/>
        <v>2</v>
      </c>
      <c r="KE24" s="94">
        <f t="shared" si="51"/>
        <v>3</v>
      </c>
      <c r="KF24" s="94">
        <f t="shared" si="51"/>
        <v>2</v>
      </c>
      <c r="KG24" s="94">
        <f t="shared" si="51"/>
        <v>2</v>
      </c>
      <c r="KH24" s="94">
        <f t="shared" si="51"/>
        <v>2</v>
      </c>
      <c r="KI24" s="94">
        <f t="shared" si="51"/>
        <v>1</v>
      </c>
      <c r="KJ24" s="94">
        <f t="shared" si="52"/>
        <v>1</v>
      </c>
      <c r="KK24" s="94">
        <f t="shared" si="52"/>
        <v>1</v>
      </c>
      <c r="KL24" s="94">
        <f t="shared" si="52"/>
        <v>2</v>
      </c>
      <c r="KM24" s="94">
        <f t="shared" si="52"/>
        <v>3</v>
      </c>
      <c r="KN24" s="94">
        <f t="shared" si="52"/>
        <v>3</v>
      </c>
      <c r="KO24" s="94">
        <f t="shared" si="52"/>
        <v>2</v>
      </c>
      <c r="KP24" s="94">
        <f t="shared" si="52"/>
        <v>2</v>
      </c>
      <c r="KQ24" s="94">
        <f t="shared" si="52"/>
        <v>2</v>
      </c>
      <c r="KR24" s="94">
        <f t="shared" si="52"/>
        <v>2</v>
      </c>
      <c r="KS24" s="94">
        <f t="shared" si="52"/>
        <v>3</v>
      </c>
      <c r="KT24" s="94">
        <f t="shared" si="53"/>
        <v>3</v>
      </c>
      <c r="KU24" s="94">
        <f t="shared" si="53"/>
        <v>3</v>
      </c>
      <c r="KV24" s="94">
        <f t="shared" si="53"/>
        <v>2</v>
      </c>
      <c r="KW24" s="94">
        <f t="shared" si="53"/>
        <v>1</v>
      </c>
      <c r="KX24" s="94">
        <f t="shared" si="53"/>
        <v>1</v>
      </c>
      <c r="KY24" s="94">
        <f t="shared" si="53"/>
        <v>0</v>
      </c>
      <c r="KZ24" s="94">
        <f t="shared" si="53"/>
        <v>1</v>
      </c>
      <c r="LA24" s="94">
        <f t="shared" si="53"/>
        <v>1</v>
      </c>
      <c r="LB24" s="94">
        <f t="shared" si="53"/>
        <v>1</v>
      </c>
      <c r="LC24" s="94">
        <f t="shared" si="53"/>
        <v>1</v>
      </c>
      <c r="LD24" s="94">
        <f t="shared" si="54"/>
        <v>0</v>
      </c>
      <c r="LE24" s="94">
        <f t="shared" si="54"/>
        <v>0</v>
      </c>
      <c r="LF24" s="94">
        <f t="shared" si="54"/>
        <v>1</v>
      </c>
      <c r="LG24" s="94">
        <f t="shared" si="54"/>
        <v>1</v>
      </c>
      <c r="LH24" s="94">
        <f t="shared" si="54"/>
        <v>2</v>
      </c>
      <c r="LI24" s="94">
        <f t="shared" si="54"/>
        <v>2</v>
      </c>
      <c r="LJ24" s="94">
        <f t="shared" si="54"/>
        <v>3</v>
      </c>
      <c r="LK24" s="94">
        <f t="shared" si="54"/>
        <v>3</v>
      </c>
      <c r="LL24" s="94">
        <f t="shared" si="54"/>
        <v>3</v>
      </c>
      <c r="LM24" s="94">
        <f t="shared" si="54"/>
        <v>2</v>
      </c>
      <c r="LN24" s="94">
        <f t="shared" si="55"/>
        <v>2</v>
      </c>
      <c r="LO24" s="94">
        <f t="shared" si="55"/>
        <v>2</v>
      </c>
      <c r="LP24" s="94">
        <f t="shared" si="55"/>
        <v>2</v>
      </c>
      <c r="LQ24" s="94">
        <f t="shared" si="55"/>
        <v>3</v>
      </c>
      <c r="LR24" s="94">
        <f t="shared" si="55"/>
        <v>3</v>
      </c>
      <c r="LS24" s="94">
        <f t="shared" si="55"/>
        <v>1</v>
      </c>
      <c r="LT24" s="94">
        <f t="shared" si="55"/>
        <v>2</v>
      </c>
      <c r="LU24" s="94">
        <f t="shared" si="55"/>
        <v>2</v>
      </c>
      <c r="LV24" s="94">
        <f t="shared" si="55"/>
        <v>2</v>
      </c>
      <c r="LW24" s="94">
        <f t="shared" si="55"/>
        <v>2</v>
      </c>
      <c r="LX24" s="94">
        <f t="shared" si="56"/>
        <v>2</v>
      </c>
      <c r="LY24" s="94">
        <f t="shared" si="56"/>
        <v>3</v>
      </c>
      <c r="LZ24" s="94">
        <f t="shared" si="56"/>
        <v>3</v>
      </c>
      <c r="MA24" s="94">
        <f t="shared" si="56"/>
        <v>2</v>
      </c>
      <c r="MB24" s="94">
        <f t="shared" si="56"/>
        <v>3</v>
      </c>
      <c r="MC24" s="94">
        <f t="shared" si="56"/>
        <v>4</v>
      </c>
      <c r="MD24" s="94">
        <f t="shared" si="56"/>
        <v>3</v>
      </c>
      <c r="ME24" s="94">
        <f t="shared" si="56"/>
        <v>2</v>
      </c>
      <c r="MF24" s="94">
        <f t="shared" si="56"/>
        <v>2</v>
      </c>
      <c r="MG24" s="94">
        <f t="shared" si="56"/>
        <v>2</v>
      </c>
      <c r="MH24" s="94">
        <f t="shared" si="57"/>
        <v>2</v>
      </c>
      <c r="MI24" s="94">
        <f t="shared" si="57"/>
        <v>2</v>
      </c>
      <c r="MJ24" s="94">
        <f t="shared" si="57"/>
        <v>3</v>
      </c>
      <c r="MK24" s="94">
        <f t="shared" si="57"/>
        <v>3</v>
      </c>
      <c r="ML24" s="94">
        <f t="shared" si="57"/>
        <v>2</v>
      </c>
      <c r="MM24" s="94">
        <f t="shared" si="57"/>
        <v>2</v>
      </c>
      <c r="MN24" s="94">
        <f t="shared" si="57"/>
        <v>3</v>
      </c>
      <c r="MO24" s="94">
        <f t="shared" si="57"/>
        <v>2</v>
      </c>
      <c r="MP24" s="94">
        <f t="shared" si="57"/>
        <v>2</v>
      </c>
      <c r="MQ24" s="94">
        <f t="shared" si="57"/>
        <v>2</v>
      </c>
      <c r="MR24" s="94">
        <f t="shared" si="58"/>
        <v>2</v>
      </c>
      <c r="MS24" s="94">
        <f t="shared" si="58"/>
        <v>2</v>
      </c>
      <c r="MT24" s="94">
        <f t="shared" si="58"/>
        <v>2</v>
      </c>
      <c r="MU24" s="94">
        <f t="shared" si="58"/>
        <v>2</v>
      </c>
      <c r="MV24" s="94">
        <f t="shared" si="58"/>
        <v>3</v>
      </c>
      <c r="MW24" s="94">
        <f t="shared" si="58"/>
        <v>3</v>
      </c>
      <c r="MX24" s="94">
        <f t="shared" si="58"/>
        <v>2</v>
      </c>
      <c r="MY24" s="94">
        <f t="shared" si="58"/>
        <v>2</v>
      </c>
      <c r="MZ24" s="94">
        <f t="shared" si="58"/>
        <v>3</v>
      </c>
      <c r="NA24" s="94">
        <f t="shared" si="58"/>
        <v>3</v>
      </c>
      <c r="NB24" s="94">
        <f t="shared" si="59"/>
        <v>3</v>
      </c>
      <c r="NC24" s="94">
        <f t="shared" si="59"/>
        <v>2</v>
      </c>
      <c r="ND24" s="94">
        <f t="shared" si="59"/>
        <v>3</v>
      </c>
      <c r="NE24" s="94">
        <f t="shared" si="59"/>
        <v>2</v>
      </c>
      <c r="NF24" s="94">
        <f t="shared" si="59"/>
        <v>2</v>
      </c>
      <c r="NG24" s="94">
        <f t="shared" si="59"/>
        <v>3</v>
      </c>
      <c r="NH24" s="94">
        <f t="shared" si="59"/>
        <v>2</v>
      </c>
      <c r="NI24" s="94">
        <f t="shared" si="59"/>
        <v>3</v>
      </c>
      <c r="NJ24" s="94">
        <f t="shared" si="59"/>
        <v>4</v>
      </c>
      <c r="NK24" s="94">
        <f t="shared" si="59"/>
        <v>4</v>
      </c>
      <c r="NL24" s="94">
        <f t="shared" si="60"/>
        <v>2</v>
      </c>
      <c r="NM24" s="94">
        <f t="shared" si="60"/>
        <v>3</v>
      </c>
      <c r="NN24" s="94">
        <f t="shared" si="60"/>
        <v>4</v>
      </c>
      <c r="NO24" s="94">
        <f t="shared" si="60"/>
        <v>3</v>
      </c>
      <c r="NP24" s="94">
        <f t="shared" si="60"/>
        <v>3</v>
      </c>
      <c r="NQ24" s="94">
        <f t="shared" si="60"/>
        <v>3</v>
      </c>
      <c r="NR24" s="94">
        <f t="shared" si="60"/>
        <v>2</v>
      </c>
      <c r="NS24" s="94">
        <f t="shared" si="60"/>
        <v>2</v>
      </c>
      <c r="NT24" s="94">
        <f t="shared" si="60"/>
        <v>2</v>
      </c>
      <c r="NU24" s="94">
        <f t="shared" si="60"/>
        <v>2</v>
      </c>
      <c r="NV24" s="94">
        <f t="shared" si="61"/>
        <v>2</v>
      </c>
      <c r="NW24" s="94">
        <f t="shared" si="61"/>
        <v>2</v>
      </c>
      <c r="NX24" s="94">
        <f t="shared" si="61"/>
        <v>2</v>
      </c>
      <c r="NY24" s="94">
        <f t="shared" si="61"/>
        <v>2</v>
      </c>
      <c r="NZ24" s="94">
        <f t="shared" si="61"/>
        <v>2</v>
      </c>
      <c r="OA24" s="94">
        <f t="shared" si="61"/>
        <v>2</v>
      </c>
      <c r="OB24" s="94">
        <f t="shared" si="61"/>
        <v>2</v>
      </c>
      <c r="OC24" s="94">
        <f t="shared" si="61"/>
        <v>2</v>
      </c>
      <c r="OD24" s="94">
        <f t="shared" si="61"/>
        <v>2</v>
      </c>
      <c r="OE24" s="94">
        <f t="shared" si="61"/>
        <v>2</v>
      </c>
      <c r="OF24" s="94">
        <f t="shared" si="62"/>
        <v>2</v>
      </c>
      <c r="OG24" s="94">
        <f t="shared" si="62"/>
        <v>2</v>
      </c>
      <c r="OH24" s="94">
        <f t="shared" si="62"/>
        <v>3</v>
      </c>
      <c r="OI24" s="94">
        <f t="shared" si="62"/>
        <v>3</v>
      </c>
      <c r="OJ24" s="94">
        <f t="shared" si="62"/>
        <v>3</v>
      </c>
      <c r="OK24" s="94">
        <f t="shared" si="62"/>
        <v>4</v>
      </c>
      <c r="OL24" s="94">
        <f t="shared" si="62"/>
        <v>4</v>
      </c>
      <c r="OM24" s="143">
        <f>COUNTIF($DX24:$OL24,"&lt;3")</f>
        <v>204</v>
      </c>
      <c r="ON24" s="143">
        <f>OM24/275*100</f>
        <v>74.181818181818187</v>
      </c>
      <c r="OO24" s="466"/>
      <c r="OP24" s="474">
        <f>COUNTIF($DX24:$OL24,"1")</f>
        <v>58</v>
      </c>
      <c r="OQ24" s="474">
        <f>COUNTIF($DX24:$OL24,"2")</f>
        <v>135</v>
      </c>
      <c r="OR24" s="474">
        <f>COUNTIF($DX24:$OL24,"3")</f>
        <v>64</v>
      </c>
      <c r="OS24" s="474">
        <f>COUNTIF($DX24:$OL24,"4")</f>
        <v>7</v>
      </c>
      <c r="OT24" s="474">
        <f>COUNTIF($DX24:$OL24,"5")</f>
        <v>0</v>
      </c>
      <c r="OU24" s="466"/>
      <c r="OV24" s="466"/>
      <c r="OW24" s="466"/>
      <c r="OX24" s="466"/>
      <c r="OY24" s="466"/>
      <c r="OZ24" s="466"/>
      <c r="PA24" s="466"/>
      <c r="PB24" s="466"/>
      <c r="PC24" s="466"/>
    </row>
    <row r="25" spans="1:419" s="10" customFormat="1" x14ac:dyDescent="0.25">
      <c r="A25" s="15"/>
      <c r="B25" s="15"/>
      <c r="C25" s="14">
        <v>0</v>
      </c>
      <c r="D25" s="91" t="s">
        <v>33</v>
      </c>
      <c r="E25" s="12" t="s">
        <v>59</v>
      </c>
      <c r="F25" s="94">
        <f t="shared" si="23"/>
        <v>1</v>
      </c>
      <c r="G25" s="94">
        <f t="shared" si="23"/>
        <v>0</v>
      </c>
      <c r="H25" s="94">
        <f t="shared" si="23"/>
        <v>0</v>
      </c>
      <c r="I25" s="94">
        <f t="shared" si="23"/>
        <v>1</v>
      </c>
      <c r="J25" s="94">
        <f t="shared" si="23"/>
        <v>1</v>
      </c>
      <c r="K25" s="94">
        <f t="shared" si="23"/>
        <v>2</v>
      </c>
      <c r="L25" s="94">
        <f t="shared" si="23"/>
        <v>2</v>
      </c>
      <c r="M25" s="94">
        <f t="shared" si="23"/>
        <v>2</v>
      </c>
      <c r="N25" s="94">
        <f t="shared" si="23"/>
        <v>2</v>
      </c>
      <c r="O25" s="94">
        <f t="shared" si="23"/>
        <v>1</v>
      </c>
      <c r="P25" s="94">
        <f t="shared" si="24"/>
        <v>2</v>
      </c>
      <c r="Q25" s="94">
        <f t="shared" si="24"/>
        <v>2</v>
      </c>
      <c r="R25" s="94">
        <f t="shared" si="24"/>
        <v>2</v>
      </c>
      <c r="S25" s="94">
        <f t="shared" si="24"/>
        <v>2</v>
      </c>
      <c r="T25" s="94">
        <f t="shared" si="24"/>
        <v>1</v>
      </c>
      <c r="U25" s="94">
        <f t="shared" si="24"/>
        <v>2</v>
      </c>
      <c r="V25" s="94">
        <f t="shared" si="24"/>
        <v>2</v>
      </c>
      <c r="W25" s="94">
        <f t="shared" si="24"/>
        <v>2</v>
      </c>
      <c r="X25" s="94">
        <f t="shared" si="24"/>
        <v>3</v>
      </c>
      <c r="Y25" s="94">
        <f t="shared" si="24"/>
        <v>1</v>
      </c>
      <c r="Z25" s="94">
        <f t="shared" si="25"/>
        <v>1</v>
      </c>
      <c r="AA25" s="94">
        <f t="shared" si="25"/>
        <v>1</v>
      </c>
      <c r="AB25" s="94">
        <f t="shared" si="25"/>
        <v>2</v>
      </c>
      <c r="AC25" s="94">
        <f t="shared" si="25"/>
        <v>1</v>
      </c>
      <c r="AD25" s="94">
        <f t="shared" si="25"/>
        <v>1</v>
      </c>
      <c r="AE25" s="94">
        <f t="shared" si="25"/>
        <v>1</v>
      </c>
      <c r="AF25" s="94">
        <f t="shared" si="25"/>
        <v>1</v>
      </c>
      <c r="AG25" s="94">
        <f t="shared" si="25"/>
        <v>0</v>
      </c>
      <c r="AH25" s="94">
        <f t="shared" si="25"/>
        <v>0</v>
      </c>
      <c r="AI25" s="94">
        <f t="shared" si="25"/>
        <v>2</v>
      </c>
      <c r="AJ25" s="94">
        <f t="shared" si="26"/>
        <v>2</v>
      </c>
      <c r="AK25" s="94">
        <f t="shared" si="26"/>
        <v>1</v>
      </c>
      <c r="AL25" s="94">
        <f t="shared" si="26"/>
        <v>1</v>
      </c>
      <c r="AM25" s="94">
        <f t="shared" si="26"/>
        <v>1</v>
      </c>
      <c r="AN25" s="94">
        <f t="shared" si="26"/>
        <v>1</v>
      </c>
      <c r="AO25" s="94">
        <f t="shared" si="26"/>
        <v>2</v>
      </c>
      <c r="AP25" s="94">
        <f t="shared" si="26"/>
        <v>2</v>
      </c>
      <c r="AQ25" s="94">
        <f t="shared" si="26"/>
        <v>1</v>
      </c>
      <c r="AR25" s="94">
        <f t="shared" si="26"/>
        <v>1</v>
      </c>
      <c r="AS25" s="94">
        <f t="shared" si="26"/>
        <v>1</v>
      </c>
      <c r="AT25" s="94">
        <f t="shared" si="27"/>
        <v>2</v>
      </c>
      <c r="AU25" s="94">
        <f t="shared" si="27"/>
        <v>1</v>
      </c>
      <c r="AV25" s="94">
        <f t="shared" si="27"/>
        <v>1</v>
      </c>
      <c r="AW25" s="94">
        <f t="shared" si="27"/>
        <v>1</v>
      </c>
      <c r="AX25" s="94">
        <f t="shared" si="27"/>
        <v>1</v>
      </c>
      <c r="AY25" s="94">
        <f t="shared" si="27"/>
        <v>1</v>
      </c>
      <c r="AZ25" s="94">
        <f t="shared" si="27"/>
        <v>2</v>
      </c>
      <c r="BA25" s="94">
        <f t="shared" si="27"/>
        <v>2</v>
      </c>
      <c r="BB25" s="94">
        <f t="shared" si="27"/>
        <v>0</v>
      </c>
      <c r="BC25" s="94">
        <f t="shared" si="27"/>
        <v>0</v>
      </c>
      <c r="BD25" s="94">
        <f t="shared" si="28"/>
        <v>1</v>
      </c>
      <c r="BE25" s="94">
        <f t="shared" si="28"/>
        <v>2</v>
      </c>
      <c r="BF25" s="94">
        <f t="shared" si="28"/>
        <v>2</v>
      </c>
      <c r="BG25" s="94">
        <f t="shared" si="28"/>
        <v>2</v>
      </c>
      <c r="BH25" s="94">
        <f t="shared" si="28"/>
        <v>1</v>
      </c>
      <c r="BI25" s="94">
        <f t="shared" si="28"/>
        <v>1</v>
      </c>
      <c r="BJ25" s="94">
        <f t="shared" si="28"/>
        <v>1</v>
      </c>
      <c r="BK25" s="94">
        <f t="shared" si="28"/>
        <v>0</v>
      </c>
      <c r="BL25" s="94">
        <f t="shared" si="28"/>
        <v>1</v>
      </c>
      <c r="BM25" s="94">
        <f t="shared" si="28"/>
        <v>1</v>
      </c>
      <c r="BN25" s="94">
        <f t="shared" si="29"/>
        <v>1</v>
      </c>
      <c r="BO25" s="94">
        <f t="shared" si="29"/>
        <v>0</v>
      </c>
      <c r="BP25" s="94">
        <f t="shared" si="29"/>
        <v>0</v>
      </c>
      <c r="BQ25" s="94">
        <f t="shared" si="29"/>
        <v>0</v>
      </c>
      <c r="BR25" s="94">
        <f t="shared" si="29"/>
        <v>1</v>
      </c>
      <c r="BS25" s="94">
        <f t="shared" si="29"/>
        <v>2</v>
      </c>
      <c r="BT25" s="94">
        <f t="shared" si="29"/>
        <v>2</v>
      </c>
      <c r="BU25" s="94">
        <f t="shared" si="29"/>
        <v>1</v>
      </c>
      <c r="BV25" s="94">
        <f t="shared" si="29"/>
        <v>1</v>
      </c>
      <c r="BW25" s="94">
        <f t="shared" si="29"/>
        <v>1</v>
      </c>
      <c r="BX25" s="94">
        <f t="shared" si="30"/>
        <v>1</v>
      </c>
      <c r="BY25" s="94">
        <f t="shared" si="30"/>
        <v>3</v>
      </c>
      <c r="BZ25" s="94">
        <f t="shared" si="30"/>
        <v>2</v>
      </c>
      <c r="CA25" s="94">
        <f t="shared" si="30"/>
        <v>1</v>
      </c>
      <c r="CB25" s="94">
        <f t="shared" si="30"/>
        <v>0</v>
      </c>
      <c r="CC25" s="94">
        <f t="shared" si="30"/>
        <v>1</v>
      </c>
      <c r="CD25" s="94">
        <f t="shared" si="30"/>
        <v>1</v>
      </c>
      <c r="CE25" s="94">
        <f t="shared" si="30"/>
        <v>1</v>
      </c>
      <c r="CF25" s="94">
        <f t="shared" si="30"/>
        <v>1</v>
      </c>
      <c r="CG25" s="94">
        <f t="shared" si="30"/>
        <v>1</v>
      </c>
      <c r="CH25" s="94">
        <f t="shared" si="31"/>
        <v>1</v>
      </c>
      <c r="CI25" s="94">
        <f t="shared" si="31"/>
        <v>2</v>
      </c>
      <c r="CJ25" s="94">
        <f t="shared" si="31"/>
        <v>1</v>
      </c>
      <c r="CK25" s="94">
        <f t="shared" si="31"/>
        <v>1</v>
      </c>
      <c r="CL25" s="94">
        <f t="shared" si="31"/>
        <v>1</v>
      </c>
      <c r="CM25" s="94">
        <f t="shared" si="31"/>
        <v>1</v>
      </c>
      <c r="CN25" s="94">
        <f t="shared" si="31"/>
        <v>2</v>
      </c>
      <c r="CO25" s="94">
        <f t="shared" si="31"/>
        <v>2</v>
      </c>
      <c r="CP25" s="94">
        <f t="shared" si="31"/>
        <v>2</v>
      </c>
      <c r="CQ25" s="94">
        <f t="shared" si="31"/>
        <v>1</v>
      </c>
      <c r="CR25" s="94">
        <f t="shared" si="32"/>
        <v>1</v>
      </c>
      <c r="CS25" s="94">
        <f t="shared" si="32"/>
        <v>0</v>
      </c>
      <c r="CT25" s="94">
        <f t="shared" si="32"/>
        <v>0</v>
      </c>
      <c r="CU25" s="94">
        <f t="shared" si="32"/>
        <v>0</v>
      </c>
      <c r="CV25" s="94">
        <f t="shared" si="32"/>
        <v>0</v>
      </c>
      <c r="CW25" s="94">
        <f t="shared" si="32"/>
        <v>1</v>
      </c>
      <c r="CX25" s="94">
        <f t="shared" si="32"/>
        <v>0</v>
      </c>
      <c r="CY25" s="94">
        <f t="shared" si="32"/>
        <v>0</v>
      </c>
      <c r="CZ25" s="94">
        <f t="shared" si="32"/>
        <v>0</v>
      </c>
      <c r="DA25" s="94">
        <f t="shared" si="32"/>
        <v>1</v>
      </c>
      <c r="DB25" s="94">
        <f t="shared" si="33"/>
        <v>1</v>
      </c>
      <c r="DC25" s="94">
        <f t="shared" si="33"/>
        <v>3</v>
      </c>
      <c r="DD25" s="94">
        <f t="shared" si="33"/>
        <v>3</v>
      </c>
      <c r="DE25" s="94">
        <f t="shared" si="33"/>
        <v>2</v>
      </c>
      <c r="DF25" s="94">
        <f t="shared" si="33"/>
        <v>1</v>
      </c>
      <c r="DG25" s="94">
        <f t="shared" si="33"/>
        <v>1</v>
      </c>
      <c r="DH25" s="94">
        <f t="shared" si="33"/>
        <v>1</v>
      </c>
      <c r="DI25" s="94">
        <f t="shared" si="33"/>
        <v>2</v>
      </c>
      <c r="DJ25" s="94">
        <f t="shared" si="33"/>
        <v>2</v>
      </c>
      <c r="DK25" s="94">
        <f t="shared" si="33"/>
        <v>1</v>
      </c>
      <c r="DL25" s="94">
        <f t="shared" si="34"/>
        <v>2</v>
      </c>
      <c r="DM25" s="94">
        <f t="shared" si="34"/>
        <v>1</v>
      </c>
      <c r="DN25" s="94">
        <f t="shared" si="34"/>
        <v>1</v>
      </c>
      <c r="DO25" s="94">
        <f t="shared" si="34"/>
        <v>1</v>
      </c>
      <c r="DP25" s="94">
        <f t="shared" si="34"/>
        <v>2</v>
      </c>
      <c r="DQ25" s="94">
        <f t="shared" si="34"/>
        <v>2</v>
      </c>
      <c r="DR25" s="94">
        <f t="shared" si="34"/>
        <v>2</v>
      </c>
      <c r="DS25" s="94">
        <f t="shared" si="34"/>
        <v>2</v>
      </c>
      <c r="DT25" s="94">
        <f t="shared" si="34"/>
        <v>2</v>
      </c>
      <c r="DU25" s="94">
        <f t="shared" si="34"/>
        <v>1</v>
      </c>
      <c r="DV25" s="94">
        <f t="shared" si="35"/>
        <v>1</v>
      </c>
      <c r="DW25" s="94">
        <f t="shared" si="35"/>
        <v>1</v>
      </c>
      <c r="DX25" s="94">
        <f t="shared" si="35"/>
        <v>1</v>
      </c>
      <c r="DY25" s="94">
        <f t="shared" si="35"/>
        <v>1</v>
      </c>
      <c r="DZ25" s="94">
        <f t="shared" si="35"/>
        <v>2</v>
      </c>
      <c r="EA25" s="94">
        <f t="shared" si="35"/>
        <v>2</v>
      </c>
      <c r="EB25" s="94">
        <f t="shared" si="35"/>
        <v>2</v>
      </c>
      <c r="EC25" s="94">
        <f t="shared" si="35"/>
        <v>2</v>
      </c>
      <c r="ED25" s="94">
        <f t="shared" si="35"/>
        <v>2</v>
      </c>
      <c r="EE25" s="94">
        <f t="shared" si="35"/>
        <v>2</v>
      </c>
      <c r="EF25" s="94">
        <f t="shared" si="36"/>
        <v>2</v>
      </c>
      <c r="EG25" s="94">
        <f t="shared" si="36"/>
        <v>2</v>
      </c>
      <c r="EH25" s="94">
        <f t="shared" si="36"/>
        <v>2</v>
      </c>
      <c r="EI25" s="94">
        <f t="shared" si="36"/>
        <v>1</v>
      </c>
      <c r="EJ25" s="94">
        <f t="shared" si="36"/>
        <v>1</v>
      </c>
      <c r="EK25" s="94">
        <f t="shared" si="36"/>
        <v>2</v>
      </c>
      <c r="EL25" s="94">
        <f t="shared" si="36"/>
        <v>1</v>
      </c>
      <c r="EM25" s="94">
        <f t="shared" si="36"/>
        <v>2</v>
      </c>
      <c r="EN25" s="94">
        <f t="shared" si="36"/>
        <v>2</v>
      </c>
      <c r="EO25" s="94">
        <f t="shared" si="36"/>
        <v>2</v>
      </c>
      <c r="EP25" s="94">
        <f t="shared" si="37"/>
        <v>2</v>
      </c>
      <c r="EQ25" s="94">
        <f t="shared" si="37"/>
        <v>2</v>
      </c>
      <c r="ER25" s="94">
        <f t="shared" si="37"/>
        <v>2</v>
      </c>
      <c r="ES25" s="94">
        <f t="shared" si="37"/>
        <v>3</v>
      </c>
      <c r="ET25" s="94">
        <f t="shared" si="37"/>
        <v>3</v>
      </c>
      <c r="EU25" s="94">
        <f t="shared" si="37"/>
        <v>3</v>
      </c>
      <c r="EV25" s="94">
        <f t="shared" si="37"/>
        <v>2</v>
      </c>
      <c r="EW25" s="94">
        <f t="shared" si="37"/>
        <v>1</v>
      </c>
      <c r="EX25" s="94">
        <f t="shared" si="37"/>
        <v>1</v>
      </c>
      <c r="EY25" s="94">
        <f t="shared" si="37"/>
        <v>1</v>
      </c>
      <c r="EZ25" s="94">
        <f t="shared" si="38"/>
        <v>1</v>
      </c>
      <c r="FA25" s="94">
        <f t="shared" si="38"/>
        <v>1</v>
      </c>
      <c r="FB25" s="94">
        <f t="shared" si="38"/>
        <v>1</v>
      </c>
      <c r="FC25" s="94">
        <f t="shared" si="38"/>
        <v>0</v>
      </c>
      <c r="FD25" s="94">
        <f t="shared" si="38"/>
        <v>0</v>
      </c>
      <c r="FE25" s="94">
        <f t="shared" si="38"/>
        <v>1</v>
      </c>
      <c r="FF25" s="94">
        <f t="shared" si="38"/>
        <v>1</v>
      </c>
      <c r="FG25" s="94">
        <f t="shared" si="38"/>
        <v>1</v>
      </c>
      <c r="FH25" s="94">
        <f t="shared" si="38"/>
        <v>2</v>
      </c>
      <c r="FI25" s="94">
        <f t="shared" si="38"/>
        <v>2</v>
      </c>
      <c r="FJ25" s="94">
        <f t="shared" si="39"/>
        <v>2</v>
      </c>
      <c r="FK25" s="94">
        <f t="shared" si="39"/>
        <v>2</v>
      </c>
      <c r="FL25" s="94">
        <f t="shared" si="39"/>
        <v>1</v>
      </c>
      <c r="FM25" s="94">
        <f t="shared" si="39"/>
        <v>1</v>
      </c>
      <c r="FN25" s="94">
        <f t="shared" si="39"/>
        <v>1</v>
      </c>
      <c r="FO25" s="94">
        <f t="shared" si="39"/>
        <v>1</v>
      </c>
      <c r="FP25" s="94">
        <f t="shared" si="39"/>
        <v>2</v>
      </c>
      <c r="FQ25" s="94">
        <f t="shared" si="39"/>
        <v>2</v>
      </c>
      <c r="FR25" s="94">
        <f t="shared" si="39"/>
        <v>1</v>
      </c>
      <c r="FS25" s="94">
        <f t="shared" si="39"/>
        <v>1</v>
      </c>
      <c r="FT25" s="94">
        <f t="shared" si="40"/>
        <v>1</v>
      </c>
      <c r="FU25" s="94">
        <f t="shared" si="40"/>
        <v>2</v>
      </c>
      <c r="FV25" s="94">
        <f t="shared" si="40"/>
        <v>2</v>
      </c>
      <c r="FW25" s="94">
        <f t="shared" si="40"/>
        <v>3</v>
      </c>
      <c r="FX25" s="94">
        <f t="shared" si="40"/>
        <v>3</v>
      </c>
      <c r="FY25" s="94">
        <f t="shared" si="40"/>
        <v>3</v>
      </c>
      <c r="FZ25" s="94">
        <f t="shared" si="40"/>
        <v>2</v>
      </c>
      <c r="GA25" s="94">
        <f t="shared" si="40"/>
        <v>2</v>
      </c>
      <c r="GB25" s="94">
        <f t="shared" si="40"/>
        <v>3</v>
      </c>
      <c r="GC25" s="94">
        <f t="shared" si="40"/>
        <v>3</v>
      </c>
      <c r="GD25" s="94">
        <f t="shared" si="41"/>
        <v>3</v>
      </c>
      <c r="GE25" s="94">
        <f t="shared" si="41"/>
        <v>2</v>
      </c>
      <c r="GF25" s="94">
        <f t="shared" si="41"/>
        <v>1</v>
      </c>
      <c r="GG25" s="94">
        <f t="shared" si="41"/>
        <v>1</v>
      </c>
      <c r="GH25" s="94">
        <f t="shared" si="41"/>
        <v>1</v>
      </c>
      <c r="GI25" s="94">
        <f t="shared" si="41"/>
        <v>1</v>
      </c>
      <c r="GJ25" s="94">
        <f t="shared" si="41"/>
        <v>1</v>
      </c>
      <c r="GK25" s="94">
        <f t="shared" si="41"/>
        <v>1</v>
      </c>
      <c r="GL25" s="94">
        <f t="shared" si="41"/>
        <v>1</v>
      </c>
      <c r="GM25" s="94">
        <f t="shared" si="41"/>
        <v>0</v>
      </c>
      <c r="GN25" s="94">
        <f t="shared" si="42"/>
        <v>0</v>
      </c>
      <c r="GO25" s="94">
        <f t="shared" si="42"/>
        <v>1</v>
      </c>
      <c r="GP25" s="94">
        <f t="shared" si="42"/>
        <v>1</v>
      </c>
      <c r="GQ25" s="94">
        <f t="shared" si="42"/>
        <v>1</v>
      </c>
      <c r="GR25" s="94">
        <f t="shared" si="42"/>
        <v>2</v>
      </c>
      <c r="GS25" s="94">
        <f t="shared" si="42"/>
        <v>2</v>
      </c>
      <c r="GT25" s="94">
        <f t="shared" si="42"/>
        <v>1</v>
      </c>
      <c r="GU25" s="94">
        <f t="shared" si="42"/>
        <v>2</v>
      </c>
      <c r="GV25" s="94">
        <f t="shared" si="42"/>
        <v>2</v>
      </c>
      <c r="GW25" s="94">
        <f t="shared" si="42"/>
        <v>1</v>
      </c>
      <c r="GX25" s="94">
        <f t="shared" si="43"/>
        <v>1</v>
      </c>
      <c r="GY25" s="94">
        <f t="shared" si="43"/>
        <v>2</v>
      </c>
      <c r="GZ25" s="94">
        <f t="shared" si="43"/>
        <v>2</v>
      </c>
      <c r="HA25" s="94">
        <f t="shared" si="43"/>
        <v>2</v>
      </c>
      <c r="HB25" s="94">
        <f t="shared" si="43"/>
        <v>2</v>
      </c>
      <c r="HC25" s="94">
        <f t="shared" si="43"/>
        <v>1</v>
      </c>
      <c r="HD25" s="94">
        <f t="shared" si="43"/>
        <v>1</v>
      </c>
      <c r="HE25" s="94">
        <f t="shared" si="43"/>
        <v>2</v>
      </c>
      <c r="HF25" s="94">
        <f t="shared" si="43"/>
        <v>2</v>
      </c>
      <c r="HG25" s="94">
        <f t="shared" si="43"/>
        <v>3</v>
      </c>
      <c r="HH25" s="94">
        <f t="shared" si="44"/>
        <v>3</v>
      </c>
      <c r="HI25" s="94">
        <f t="shared" si="44"/>
        <v>3</v>
      </c>
      <c r="HJ25" s="94">
        <f t="shared" si="44"/>
        <v>2</v>
      </c>
      <c r="HK25" s="94">
        <f t="shared" si="44"/>
        <v>2</v>
      </c>
      <c r="HL25" s="94">
        <f t="shared" si="44"/>
        <v>3</v>
      </c>
      <c r="HM25" s="94">
        <f t="shared" si="44"/>
        <v>2</v>
      </c>
      <c r="HN25" s="94">
        <f t="shared" si="44"/>
        <v>2</v>
      </c>
      <c r="HO25" s="94">
        <f t="shared" si="44"/>
        <v>3</v>
      </c>
      <c r="HP25" s="94">
        <f t="shared" si="44"/>
        <v>1</v>
      </c>
      <c r="HQ25" s="94">
        <f t="shared" si="44"/>
        <v>1</v>
      </c>
      <c r="HR25" s="94">
        <f t="shared" si="45"/>
        <v>1</v>
      </c>
      <c r="HS25" s="94">
        <f t="shared" si="45"/>
        <v>1</v>
      </c>
      <c r="HT25" s="94">
        <f t="shared" si="45"/>
        <v>1</v>
      </c>
      <c r="HU25" s="94">
        <f t="shared" si="45"/>
        <v>1</v>
      </c>
      <c r="HV25" s="94">
        <f t="shared" si="45"/>
        <v>1</v>
      </c>
      <c r="HW25" s="94">
        <f t="shared" si="45"/>
        <v>1</v>
      </c>
      <c r="HX25" s="94">
        <f t="shared" si="45"/>
        <v>1</v>
      </c>
      <c r="HY25" s="94">
        <f t="shared" si="45"/>
        <v>2</v>
      </c>
      <c r="HZ25" s="94">
        <f t="shared" si="45"/>
        <v>2</v>
      </c>
      <c r="IA25" s="94">
        <f t="shared" si="45"/>
        <v>1</v>
      </c>
      <c r="IB25" s="94">
        <f t="shared" si="46"/>
        <v>2</v>
      </c>
      <c r="IC25" s="94">
        <f t="shared" si="46"/>
        <v>2</v>
      </c>
      <c r="ID25" s="94">
        <f t="shared" si="46"/>
        <v>3</v>
      </c>
      <c r="IE25" s="94">
        <f t="shared" si="46"/>
        <v>3</v>
      </c>
      <c r="IF25" s="94">
        <f t="shared" si="46"/>
        <v>2</v>
      </c>
      <c r="IG25" s="94">
        <f t="shared" si="46"/>
        <v>2</v>
      </c>
      <c r="IH25" s="94">
        <f t="shared" si="46"/>
        <v>1</v>
      </c>
      <c r="II25" s="94">
        <f t="shared" si="46"/>
        <v>1</v>
      </c>
      <c r="IJ25" s="94">
        <f t="shared" si="46"/>
        <v>2</v>
      </c>
      <c r="IK25" s="94">
        <f t="shared" si="46"/>
        <v>2</v>
      </c>
      <c r="IL25" s="94">
        <f t="shared" si="47"/>
        <v>1</v>
      </c>
      <c r="IM25" s="94">
        <f t="shared" si="47"/>
        <v>0</v>
      </c>
      <c r="IN25" s="94">
        <f t="shared" si="47"/>
        <v>0</v>
      </c>
      <c r="IO25" s="94">
        <f t="shared" si="47"/>
        <v>1</v>
      </c>
      <c r="IP25" s="94">
        <f t="shared" si="47"/>
        <v>2</v>
      </c>
      <c r="IQ25" s="94">
        <f t="shared" si="47"/>
        <v>3</v>
      </c>
      <c r="IR25" s="94">
        <f t="shared" si="47"/>
        <v>3</v>
      </c>
      <c r="IS25" s="94">
        <f t="shared" si="47"/>
        <v>3</v>
      </c>
      <c r="IT25" s="94">
        <f t="shared" si="47"/>
        <v>2</v>
      </c>
      <c r="IU25" s="94">
        <f t="shared" si="47"/>
        <v>2</v>
      </c>
      <c r="IV25" s="94">
        <f t="shared" si="48"/>
        <v>3</v>
      </c>
      <c r="IW25" s="94">
        <f t="shared" si="48"/>
        <v>3</v>
      </c>
      <c r="IX25" s="94">
        <f t="shared" si="48"/>
        <v>3</v>
      </c>
      <c r="IY25" s="94">
        <f t="shared" si="48"/>
        <v>3</v>
      </c>
      <c r="IZ25" s="94">
        <f t="shared" si="48"/>
        <v>2</v>
      </c>
      <c r="JA25" s="94">
        <f t="shared" si="48"/>
        <v>2</v>
      </c>
      <c r="JB25" s="94">
        <f t="shared" si="48"/>
        <v>1</v>
      </c>
      <c r="JC25" s="94">
        <f t="shared" si="48"/>
        <v>1</v>
      </c>
      <c r="JD25" s="94">
        <f t="shared" si="48"/>
        <v>2</v>
      </c>
      <c r="JE25" s="94">
        <f t="shared" si="48"/>
        <v>2</v>
      </c>
      <c r="JF25" s="94">
        <f t="shared" si="49"/>
        <v>2</v>
      </c>
      <c r="JG25" s="94">
        <f t="shared" si="49"/>
        <v>2</v>
      </c>
      <c r="JH25" s="94">
        <f t="shared" si="49"/>
        <v>1</v>
      </c>
      <c r="JI25" s="94">
        <f t="shared" si="49"/>
        <v>1</v>
      </c>
      <c r="JJ25" s="94">
        <f t="shared" si="49"/>
        <v>2</v>
      </c>
      <c r="JK25" s="94">
        <f t="shared" si="49"/>
        <v>2</v>
      </c>
      <c r="JL25" s="94">
        <f t="shared" si="49"/>
        <v>3</v>
      </c>
      <c r="JM25" s="94">
        <f t="shared" si="49"/>
        <v>2</v>
      </c>
      <c r="JN25" s="94">
        <f t="shared" si="49"/>
        <v>1</v>
      </c>
      <c r="JO25" s="94">
        <f t="shared" si="49"/>
        <v>1</v>
      </c>
      <c r="JP25" s="94">
        <f t="shared" si="50"/>
        <v>1</v>
      </c>
      <c r="JQ25" s="94">
        <f t="shared" si="50"/>
        <v>1</v>
      </c>
      <c r="JR25" s="94">
        <f t="shared" si="50"/>
        <v>2</v>
      </c>
      <c r="JS25" s="94">
        <f t="shared" si="50"/>
        <v>2</v>
      </c>
      <c r="JT25" s="94">
        <f t="shared" si="50"/>
        <v>2</v>
      </c>
      <c r="JU25" s="94">
        <f t="shared" si="50"/>
        <v>2</v>
      </c>
      <c r="JV25" s="94">
        <f t="shared" si="50"/>
        <v>2</v>
      </c>
      <c r="JW25" s="94">
        <f t="shared" si="50"/>
        <v>1</v>
      </c>
      <c r="JX25" s="94">
        <f t="shared" si="50"/>
        <v>1</v>
      </c>
      <c r="JY25" s="94">
        <f t="shared" si="50"/>
        <v>2</v>
      </c>
      <c r="JZ25" s="94">
        <f t="shared" si="51"/>
        <v>2</v>
      </c>
      <c r="KA25" s="94">
        <f t="shared" si="51"/>
        <v>3</v>
      </c>
      <c r="KB25" s="94">
        <f t="shared" si="51"/>
        <v>3</v>
      </c>
      <c r="KC25" s="94">
        <f t="shared" si="51"/>
        <v>3</v>
      </c>
      <c r="KD25" s="94">
        <f t="shared" si="51"/>
        <v>2</v>
      </c>
      <c r="KE25" s="94">
        <f t="shared" si="51"/>
        <v>2</v>
      </c>
      <c r="KF25" s="94">
        <f t="shared" si="51"/>
        <v>3</v>
      </c>
      <c r="KG25" s="94">
        <f t="shared" si="51"/>
        <v>3</v>
      </c>
      <c r="KH25" s="94">
        <f t="shared" si="51"/>
        <v>2</v>
      </c>
      <c r="KI25" s="94">
        <f t="shared" si="51"/>
        <v>3</v>
      </c>
      <c r="KJ25" s="94">
        <f t="shared" si="52"/>
        <v>2</v>
      </c>
      <c r="KK25" s="94">
        <f t="shared" si="52"/>
        <v>1</v>
      </c>
      <c r="KL25" s="94">
        <f t="shared" si="52"/>
        <v>0</v>
      </c>
      <c r="KM25" s="94">
        <f t="shared" si="52"/>
        <v>1</v>
      </c>
      <c r="KN25" s="94">
        <f t="shared" si="52"/>
        <v>2</v>
      </c>
      <c r="KO25" s="94">
        <f t="shared" si="52"/>
        <v>2</v>
      </c>
      <c r="KP25" s="94">
        <f t="shared" si="52"/>
        <v>2</v>
      </c>
      <c r="KQ25" s="94">
        <f t="shared" si="52"/>
        <v>1</v>
      </c>
      <c r="KR25" s="94">
        <f t="shared" si="52"/>
        <v>0</v>
      </c>
      <c r="KS25" s="94">
        <f t="shared" si="52"/>
        <v>1</v>
      </c>
      <c r="KT25" s="94">
        <f t="shared" si="53"/>
        <v>2</v>
      </c>
      <c r="KU25" s="94">
        <f t="shared" si="53"/>
        <v>2</v>
      </c>
      <c r="KV25" s="94">
        <f t="shared" si="53"/>
        <v>3</v>
      </c>
      <c r="KW25" s="94">
        <f t="shared" si="53"/>
        <v>3</v>
      </c>
      <c r="KX25" s="94">
        <f t="shared" si="53"/>
        <v>2</v>
      </c>
      <c r="KY25" s="94">
        <f t="shared" si="53"/>
        <v>2</v>
      </c>
      <c r="KZ25" s="94">
        <f t="shared" si="53"/>
        <v>2</v>
      </c>
      <c r="LA25" s="94">
        <f t="shared" si="53"/>
        <v>1</v>
      </c>
      <c r="LB25" s="94">
        <f t="shared" si="53"/>
        <v>2</v>
      </c>
      <c r="LC25" s="94">
        <f t="shared" si="53"/>
        <v>3</v>
      </c>
      <c r="LD25" s="94">
        <f t="shared" si="54"/>
        <v>2</v>
      </c>
      <c r="LE25" s="94">
        <f t="shared" si="54"/>
        <v>2</v>
      </c>
      <c r="LF25" s="94">
        <f t="shared" si="54"/>
        <v>1</v>
      </c>
      <c r="LG25" s="94">
        <f t="shared" si="54"/>
        <v>1</v>
      </c>
      <c r="LH25" s="94">
        <f t="shared" si="54"/>
        <v>1</v>
      </c>
      <c r="LI25" s="94">
        <f t="shared" si="54"/>
        <v>2</v>
      </c>
      <c r="LJ25" s="94">
        <f t="shared" si="54"/>
        <v>2</v>
      </c>
      <c r="LK25" s="94">
        <f t="shared" si="54"/>
        <v>3</v>
      </c>
      <c r="LL25" s="94">
        <f t="shared" si="54"/>
        <v>3</v>
      </c>
      <c r="LM25" s="94">
        <f t="shared" si="54"/>
        <v>3</v>
      </c>
      <c r="LN25" s="94">
        <f t="shared" si="55"/>
        <v>2</v>
      </c>
      <c r="LO25" s="94">
        <f t="shared" si="55"/>
        <v>2</v>
      </c>
      <c r="LP25" s="94">
        <f t="shared" si="55"/>
        <v>3</v>
      </c>
      <c r="LQ25" s="94">
        <f t="shared" si="55"/>
        <v>3</v>
      </c>
      <c r="LR25" s="94">
        <f t="shared" si="55"/>
        <v>3</v>
      </c>
      <c r="LS25" s="94">
        <f t="shared" si="55"/>
        <v>3</v>
      </c>
      <c r="LT25" s="94">
        <f t="shared" si="55"/>
        <v>2</v>
      </c>
      <c r="LU25" s="94">
        <f t="shared" si="55"/>
        <v>2</v>
      </c>
      <c r="LV25" s="94">
        <f t="shared" si="55"/>
        <v>2</v>
      </c>
      <c r="LW25" s="94">
        <f t="shared" si="55"/>
        <v>3</v>
      </c>
      <c r="LX25" s="94">
        <f t="shared" si="56"/>
        <v>3</v>
      </c>
      <c r="LY25" s="94">
        <f t="shared" si="56"/>
        <v>4</v>
      </c>
      <c r="LZ25" s="94">
        <f t="shared" si="56"/>
        <v>3</v>
      </c>
      <c r="MA25" s="94">
        <f t="shared" si="56"/>
        <v>2</v>
      </c>
      <c r="MB25" s="94">
        <f t="shared" si="56"/>
        <v>2</v>
      </c>
      <c r="MC25" s="94">
        <f t="shared" si="56"/>
        <v>1</v>
      </c>
      <c r="MD25" s="94">
        <f t="shared" si="56"/>
        <v>2</v>
      </c>
      <c r="ME25" s="94">
        <f t="shared" si="56"/>
        <v>2</v>
      </c>
      <c r="MF25" s="94">
        <f t="shared" si="56"/>
        <v>3</v>
      </c>
      <c r="MG25" s="94">
        <f t="shared" si="56"/>
        <v>3</v>
      </c>
      <c r="MH25" s="94">
        <f t="shared" si="57"/>
        <v>2</v>
      </c>
      <c r="MI25" s="94">
        <f t="shared" si="57"/>
        <v>3</v>
      </c>
      <c r="MJ25" s="94">
        <f t="shared" si="57"/>
        <v>2</v>
      </c>
      <c r="MK25" s="94">
        <f t="shared" si="57"/>
        <v>2</v>
      </c>
      <c r="ML25" s="94">
        <f t="shared" si="57"/>
        <v>2</v>
      </c>
      <c r="MM25" s="94">
        <f t="shared" si="57"/>
        <v>2</v>
      </c>
      <c r="MN25" s="94">
        <f t="shared" si="57"/>
        <v>2</v>
      </c>
      <c r="MO25" s="94">
        <f t="shared" si="57"/>
        <v>2</v>
      </c>
      <c r="MP25" s="94">
        <f t="shared" si="57"/>
        <v>2</v>
      </c>
      <c r="MQ25" s="94">
        <f t="shared" si="57"/>
        <v>2</v>
      </c>
      <c r="MR25" s="94">
        <f t="shared" si="58"/>
        <v>3</v>
      </c>
      <c r="MS25" s="94">
        <f t="shared" si="58"/>
        <v>2</v>
      </c>
      <c r="MT25" s="94">
        <f t="shared" si="58"/>
        <v>2</v>
      </c>
      <c r="MU25" s="94">
        <f t="shared" si="58"/>
        <v>2</v>
      </c>
      <c r="MV25" s="94">
        <f t="shared" si="58"/>
        <v>2</v>
      </c>
      <c r="MW25" s="94">
        <f t="shared" si="58"/>
        <v>2</v>
      </c>
      <c r="MX25" s="94">
        <f t="shared" si="58"/>
        <v>3</v>
      </c>
      <c r="MY25" s="94">
        <f t="shared" si="58"/>
        <v>3</v>
      </c>
      <c r="MZ25" s="94">
        <f t="shared" si="58"/>
        <v>2</v>
      </c>
      <c r="NA25" s="94">
        <f t="shared" si="58"/>
        <v>3</v>
      </c>
      <c r="NB25" s="94">
        <f t="shared" si="59"/>
        <v>3</v>
      </c>
      <c r="NC25" s="94">
        <f t="shared" si="59"/>
        <v>2</v>
      </c>
      <c r="ND25" s="94">
        <f t="shared" si="59"/>
        <v>2</v>
      </c>
      <c r="NE25" s="94">
        <f t="shared" si="59"/>
        <v>2</v>
      </c>
      <c r="NF25" s="94">
        <f t="shared" si="59"/>
        <v>2</v>
      </c>
      <c r="NG25" s="94">
        <f t="shared" si="59"/>
        <v>2</v>
      </c>
      <c r="NH25" s="94">
        <f t="shared" si="59"/>
        <v>3</v>
      </c>
      <c r="NI25" s="94">
        <f t="shared" si="59"/>
        <v>2</v>
      </c>
      <c r="NJ25" s="94">
        <f t="shared" si="59"/>
        <v>3</v>
      </c>
      <c r="NK25" s="94">
        <f t="shared" si="59"/>
        <v>3</v>
      </c>
      <c r="NL25" s="94">
        <f t="shared" si="60"/>
        <v>3</v>
      </c>
      <c r="NM25" s="94">
        <f t="shared" si="60"/>
        <v>2</v>
      </c>
      <c r="NN25" s="94">
        <f t="shared" si="60"/>
        <v>2</v>
      </c>
      <c r="NO25" s="94">
        <f t="shared" si="60"/>
        <v>3</v>
      </c>
      <c r="NP25" s="94">
        <f t="shared" si="60"/>
        <v>3</v>
      </c>
      <c r="NQ25" s="94">
        <f t="shared" si="60"/>
        <v>3</v>
      </c>
      <c r="NR25" s="94">
        <f t="shared" si="60"/>
        <v>2</v>
      </c>
      <c r="NS25" s="94">
        <f t="shared" si="60"/>
        <v>2</v>
      </c>
      <c r="NT25" s="94">
        <f t="shared" si="60"/>
        <v>2</v>
      </c>
      <c r="NU25" s="94">
        <f t="shared" si="60"/>
        <v>2</v>
      </c>
      <c r="NV25" s="94">
        <f t="shared" si="61"/>
        <v>3</v>
      </c>
      <c r="NW25" s="94">
        <f t="shared" si="61"/>
        <v>2</v>
      </c>
      <c r="NX25" s="94">
        <f t="shared" si="61"/>
        <v>2</v>
      </c>
      <c r="NY25" s="94">
        <f t="shared" si="61"/>
        <v>3</v>
      </c>
      <c r="NZ25" s="94">
        <f t="shared" si="61"/>
        <v>2</v>
      </c>
      <c r="OA25" s="94">
        <f t="shared" si="61"/>
        <v>2</v>
      </c>
      <c r="OB25" s="94">
        <f t="shared" si="61"/>
        <v>4</v>
      </c>
      <c r="OC25" s="94">
        <f t="shared" si="61"/>
        <v>3</v>
      </c>
      <c r="OD25" s="94">
        <f t="shared" si="61"/>
        <v>2</v>
      </c>
      <c r="OE25" s="94">
        <f t="shared" si="61"/>
        <v>3</v>
      </c>
      <c r="OF25" s="94">
        <f t="shared" si="62"/>
        <v>2</v>
      </c>
      <c r="OG25" s="94">
        <f t="shared" si="62"/>
        <v>2</v>
      </c>
      <c r="OH25" s="94">
        <f t="shared" si="62"/>
        <v>2</v>
      </c>
      <c r="OI25" s="94">
        <f t="shared" si="62"/>
        <v>2</v>
      </c>
      <c r="OJ25" s="94">
        <f t="shared" si="62"/>
        <v>2</v>
      </c>
      <c r="OK25" s="94">
        <f t="shared" si="62"/>
        <v>3</v>
      </c>
      <c r="OL25" s="94">
        <f t="shared" si="62"/>
        <v>2</v>
      </c>
      <c r="OM25" s="143">
        <f>COUNTIF($DX25:$OL25,"&lt;3")</f>
        <v>210</v>
      </c>
      <c r="ON25" s="143">
        <f>OM25/275*100</f>
        <v>76.363636363636374</v>
      </c>
      <c r="OO25" s="466"/>
      <c r="OP25" s="474">
        <f>COUNTIF($DX25:$OL25,"1")</f>
        <v>69</v>
      </c>
      <c r="OQ25" s="474">
        <f>COUNTIF($DX25:$OL25,"2")</f>
        <v>133</v>
      </c>
      <c r="OR25" s="474">
        <f>COUNTIF($DX25:$OL25,"3")</f>
        <v>63</v>
      </c>
      <c r="OS25" s="474">
        <f>COUNTIF($DX25:$OL25,"4")</f>
        <v>2</v>
      </c>
      <c r="OT25" s="474">
        <f>COUNTIF($DX25:$OL25,"5")</f>
        <v>0</v>
      </c>
      <c r="OU25" s="466"/>
      <c r="OV25" s="466"/>
      <c r="OW25" s="466"/>
      <c r="OX25" s="466"/>
      <c r="OY25" s="466"/>
      <c r="OZ25" s="466"/>
      <c r="PA25" s="466"/>
      <c r="PB25" s="466"/>
      <c r="PC25" s="466"/>
    </row>
    <row r="26" spans="1:419" s="10" customFormat="1" x14ac:dyDescent="0.25">
      <c r="A26" s="15"/>
      <c r="B26" s="15"/>
      <c r="C26" s="14">
        <v>2</v>
      </c>
      <c r="D26"/>
      <c r="E26"/>
      <c r="F26" s="475">
        <f t="shared" ref="F26:BQ26" si="63">SUM(F23:F25)</f>
        <v>4</v>
      </c>
      <c r="G26" s="75">
        <f t="shared" si="63"/>
        <v>3</v>
      </c>
      <c r="H26" s="75">
        <f t="shared" si="63"/>
        <v>3</v>
      </c>
      <c r="I26" s="75">
        <f t="shared" si="63"/>
        <v>4</v>
      </c>
      <c r="J26" s="75">
        <f t="shared" si="63"/>
        <v>5</v>
      </c>
      <c r="K26" s="75">
        <f t="shared" si="63"/>
        <v>4</v>
      </c>
      <c r="L26" s="475">
        <f t="shared" si="63"/>
        <v>3</v>
      </c>
      <c r="M26" s="475">
        <f t="shared" si="63"/>
        <v>2</v>
      </c>
      <c r="N26" s="75">
        <f t="shared" si="63"/>
        <v>3</v>
      </c>
      <c r="O26" s="75">
        <f t="shared" si="63"/>
        <v>3</v>
      </c>
      <c r="P26" s="75">
        <f t="shared" si="63"/>
        <v>5</v>
      </c>
      <c r="Q26" s="75">
        <f t="shared" si="63"/>
        <v>5</v>
      </c>
      <c r="R26" s="75">
        <f t="shared" si="63"/>
        <v>5</v>
      </c>
      <c r="S26" s="475">
        <f t="shared" si="63"/>
        <v>2</v>
      </c>
      <c r="T26" s="475">
        <f t="shared" si="63"/>
        <v>1</v>
      </c>
      <c r="U26" s="75">
        <f t="shared" si="63"/>
        <v>4</v>
      </c>
      <c r="V26" s="75">
        <f t="shared" si="63"/>
        <v>4</v>
      </c>
      <c r="W26" s="75">
        <f t="shared" si="63"/>
        <v>4</v>
      </c>
      <c r="X26" s="75">
        <f t="shared" si="63"/>
        <v>6</v>
      </c>
      <c r="Y26" s="75">
        <f t="shared" si="63"/>
        <v>2</v>
      </c>
      <c r="Z26" s="475">
        <f t="shared" si="63"/>
        <v>2</v>
      </c>
      <c r="AA26" s="475">
        <f t="shared" si="63"/>
        <v>4</v>
      </c>
      <c r="AB26" s="75">
        <f t="shared" si="63"/>
        <v>5</v>
      </c>
      <c r="AC26" s="75">
        <f t="shared" si="63"/>
        <v>4</v>
      </c>
      <c r="AD26" s="83">
        <f t="shared" si="63"/>
        <v>4</v>
      </c>
      <c r="AE26" s="75">
        <f t="shared" si="63"/>
        <v>2</v>
      </c>
      <c r="AF26" s="75">
        <f t="shared" si="63"/>
        <v>2</v>
      </c>
      <c r="AG26" s="475">
        <f t="shared" si="63"/>
        <v>2</v>
      </c>
      <c r="AH26" s="475">
        <f t="shared" si="63"/>
        <v>3</v>
      </c>
      <c r="AI26" s="75">
        <f t="shared" si="63"/>
        <v>5</v>
      </c>
      <c r="AJ26" s="75">
        <f t="shared" si="63"/>
        <v>5</v>
      </c>
      <c r="AK26" s="475">
        <f t="shared" si="63"/>
        <v>2</v>
      </c>
      <c r="AL26" s="75">
        <f t="shared" si="63"/>
        <v>2</v>
      </c>
      <c r="AM26" s="75">
        <f t="shared" si="63"/>
        <v>4</v>
      </c>
      <c r="AN26" s="83">
        <f t="shared" si="63"/>
        <v>3</v>
      </c>
      <c r="AO26" s="83">
        <f t="shared" si="63"/>
        <v>5</v>
      </c>
      <c r="AP26" s="75">
        <f t="shared" si="63"/>
        <v>5</v>
      </c>
      <c r="AQ26" s="476">
        <f t="shared" si="63"/>
        <v>3</v>
      </c>
      <c r="AR26" s="476">
        <f t="shared" si="63"/>
        <v>3</v>
      </c>
      <c r="AS26" s="75">
        <f t="shared" si="63"/>
        <v>3</v>
      </c>
      <c r="AT26" s="75">
        <f t="shared" si="63"/>
        <v>4</v>
      </c>
      <c r="AU26" s="83">
        <f t="shared" si="63"/>
        <v>3</v>
      </c>
      <c r="AV26" s="83">
        <f t="shared" si="63"/>
        <v>3</v>
      </c>
      <c r="AW26" s="75">
        <f t="shared" si="63"/>
        <v>5</v>
      </c>
      <c r="AX26" s="476">
        <f t="shared" si="63"/>
        <v>3</v>
      </c>
      <c r="AY26" s="476">
        <f t="shared" si="63"/>
        <v>3</v>
      </c>
      <c r="AZ26" s="75">
        <f t="shared" si="63"/>
        <v>6</v>
      </c>
      <c r="BA26" s="75">
        <f t="shared" si="63"/>
        <v>7</v>
      </c>
      <c r="BB26" s="83">
        <f t="shared" si="63"/>
        <v>3</v>
      </c>
      <c r="BC26" s="83">
        <f t="shared" si="63"/>
        <v>3</v>
      </c>
      <c r="BD26" s="75">
        <f t="shared" si="63"/>
        <v>5</v>
      </c>
      <c r="BE26" s="476">
        <f t="shared" si="63"/>
        <v>4</v>
      </c>
      <c r="BF26" s="476">
        <f t="shared" si="63"/>
        <v>5</v>
      </c>
      <c r="BG26" s="75">
        <f t="shared" si="63"/>
        <v>6</v>
      </c>
      <c r="BH26" s="75">
        <f t="shared" si="63"/>
        <v>5</v>
      </c>
      <c r="BI26" s="83">
        <f t="shared" si="63"/>
        <v>3</v>
      </c>
      <c r="BJ26" s="83">
        <f t="shared" si="63"/>
        <v>3</v>
      </c>
      <c r="BK26" s="75">
        <f t="shared" si="63"/>
        <v>4</v>
      </c>
      <c r="BL26" s="476">
        <f t="shared" si="63"/>
        <v>5</v>
      </c>
      <c r="BM26" s="476">
        <f t="shared" si="63"/>
        <v>6</v>
      </c>
      <c r="BN26" s="75">
        <f t="shared" si="63"/>
        <v>5</v>
      </c>
      <c r="BO26" s="75">
        <f t="shared" si="63"/>
        <v>4</v>
      </c>
      <c r="BP26" s="475">
        <f t="shared" si="63"/>
        <v>2</v>
      </c>
      <c r="BQ26" s="83">
        <f t="shared" si="63"/>
        <v>3</v>
      </c>
      <c r="BR26" s="75">
        <f t="shared" ref="BR26:EC26" si="64">SUM(BR23:BR25)</f>
        <v>6</v>
      </c>
      <c r="BS26" s="75">
        <f t="shared" si="64"/>
        <v>6</v>
      </c>
      <c r="BT26" s="75">
        <f t="shared" si="64"/>
        <v>6</v>
      </c>
      <c r="BU26" s="75">
        <f t="shared" si="64"/>
        <v>5</v>
      </c>
      <c r="BV26" s="476">
        <f t="shared" si="64"/>
        <v>4</v>
      </c>
      <c r="BW26" s="475">
        <f t="shared" si="64"/>
        <v>3</v>
      </c>
      <c r="BX26" s="83">
        <f t="shared" si="64"/>
        <v>4</v>
      </c>
      <c r="BY26" s="75">
        <f t="shared" si="64"/>
        <v>5</v>
      </c>
      <c r="BZ26" s="75">
        <f t="shared" si="64"/>
        <v>4</v>
      </c>
      <c r="CA26" s="75">
        <f t="shared" si="64"/>
        <v>3</v>
      </c>
      <c r="CB26" s="75">
        <f t="shared" si="64"/>
        <v>3</v>
      </c>
      <c r="CC26" s="476">
        <f t="shared" si="64"/>
        <v>5</v>
      </c>
      <c r="CD26" s="475">
        <f t="shared" si="64"/>
        <v>4</v>
      </c>
      <c r="CE26" s="83">
        <f t="shared" si="64"/>
        <v>3</v>
      </c>
      <c r="CF26" s="75">
        <f t="shared" si="64"/>
        <v>3</v>
      </c>
      <c r="CG26" s="75">
        <f t="shared" si="64"/>
        <v>4</v>
      </c>
      <c r="CH26" s="75">
        <f t="shared" si="64"/>
        <v>3</v>
      </c>
      <c r="CI26" s="75">
        <f t="shared" si="64"/>
        <v>3</v>
      </c>
      <c r="CJ26" s="476">
        <f t="shared" si="64"/>
        <v>4</v>
      </c>
      <c r="CK26" s="475">
        <f t="shared" si="64"/>
        <v>3</v>
      </c>
      <c r="CL26" s="83">
        <f t="shared" si="64"/>
        <v>3</v>
      </c>
      <c r="CM26" s="75">
        <f t="shared" si="64"/>
        <v>4</v>
      </c>
      <c r="CN26" s="75">
        <f t="shared" si="64"/>
        <v>4</v>
      </c>
      <c r="CO26" s="75">
        <f t="shared" si="64"/>
        <v>3</v>
      </c>
      <c r="CP26" s="75">
        <f t="shared" si="64"/>
        <v>4</v>
      </c>
      <c r="CQ26" s="476">
        <f t="shared" si="64"/>
        <v>3</v>
      </c>
      <c r="CR26" s="475">
        <f t="shared" si="64"/>
        <v>3</v>
      </c>
      <c r="CS26" s="475">
        <f t="shared" si="64"/>
        <v>3</v>
      </c>
      <c r="CT26" s="75">
        <f t="shared" si="64"/>
        <v>5</v>
      </c>
      <c r="CU26" s="75">
        <f t="shared" si="64"/>
        <v>4</v>
      </c>
      <c r="CV26" s="75">
        <f t="shared" si="64"/>
        <v>4</v>
      </c>
      <c r="CW26" s="75">
        <f t="shared" si="64"/>
        <v>5</v>
      </c>
      <c r="CX26" s="75">
        <f t="shared" si="64"/>
        <v>5</v>
      </c>
      <c r="CY26" s="475">
        <f t="shared" si="64"/>
        <v>3</v>
      </c>
      <c r="CZ26" s="475">
        <f t="shared" si="64"/>
        <v>2</v>
      </c>
      <c r="DA26" s="75">
        <f t="shared" si="64"/>
        <v>5</v>
      </c>
      <c r="DB26" s="75">
        <f t="shared" si="64"/>
        <v>4</v>
      </c>
      <c r="DC26" s="75">
        <f t="shared" si="64"/>
        <v>6</v>
      </c>
      <c r="DD26" s="75">
        <f t="shared" si="64"/>
        <v>6</v>
      </c>
      <c r="DE26" s="75">
        <f t="shared" si="64"/>
        <v>6</v>
      </c>
      <c r="DF26" s="475">
        <f t="shared" si="64"/>
        <v>4</v>
      </c>
      <c r="DG26" s="475">
        <f t="shared" si="64"/>
        <v>4</v>
      </c>
      <c r="DH26" s="75">
        <f t="shared" si="64"/>
        <v>5</v>
      </c>
      <c r="DI26" s="75">
        <f t="shared" si="64"/>
        <v>4</v>
      </c>
      <c r="DJ26" s="75">
        <f t="shared" si="64"/>
        <v>5</v>
      </c>
      <c r="DK26" s="75">
        <f t="shared" si="64"/>
        <v>4</v>
      </c>
      <c r="DL26" s="75">
        <f t="shared" si="64"/>
        <v>5</v>
      </c>
      <c r="DM26" s="475">
        <f t="shared" si="64"/>
        <v>4</v>
      </c>
      <c r="DN26" s="475">
        <f t="shared" si="64"/>
        <v>6</v>
      </c>
      <c r="DO26" s="75">
        <f t="shared" si="64"/>
        <v>5</v>
      </c>
      <c r="DP26" s="75">
        <f t="shared" si="64"/>
        <v>7</v>
      </c>
      <c r="DQ26" s="75">
        <f t="shared" si="64"/>
        <v>5</v>
      </c>
      <c r="DR26" s="75">
        <f t="shared" si="64"/>
        <v>4</v>
      </c>
      <c r="DS26" s="75">
        <f t="shared" si="64"/>
        <v>4</v>
      </c>
      <c r="DT26" s="475">
        <f t="shared" si="64"/>
        <v>4</v>
      </c>
      <c r="DU26" s="475">
        <f t="shared" si="64"/>
        <v>4</v>
      </c>
      <c r="DV26" s="75">
        <f t="shared" si="64"/>
        <v>6</v>
      </c>
      <c r="DW26" s="75">
        <f t="shared" si="64"/>
        <v>3</v>
      </c>
      <c r="DX26" s="84">
        <f t="shared" si="64"/>
        <v>4</v>
      </c>
      <c r="DY26" s="84">
        <f t="shared" si="64"/>
        <v>5</v>
      </c>
      <c r="DZ26" s="84">
        <f t="shared" si="64"/>
        <v>4</v>
      </c>
      <c r="EA26" s="85">
        <f t="shared" si="64"/>
        <v>4</v>
      </c>
      <c r="EB26" s="85">
        <f t="shared" si="64"/>
        <v>6</v>
      </c>
      <c r="EC26" s="84">
        <f t="shared" si="64"/>
        <v>6</v>
      </c>
      <c r="ED26" s="84">
        <f t="shared" ref="ED26:GO26" si="65">SUM(ED23:ED25)</f>
        <v>5</v>
      </c>
      <c r="EE26" s="84">
        <f t="shared" si="65"/>
        <v>5</v>
      </c>
      <c r="EF26" s="84">
        <f t="shared" si="65"/>
        <v>5</v>
      </c>
      <c r="EG26" s="86">
        <f t="shared" si="65"/>
        <v>5</v>
      </c>
      <c r="EH26" s="85">
        <f t="shared" si="65"/>
        <v>6</v>
      </c>
      <c r="EI26" s="86">
        <f t="shared" si="65"/>
        <v>5</v>
      </c>
      <c r="EJ26" s="84">
        <f t="shared" si="65"/>
        <v>5</v>
      </c>
      <c r="EK26" s="84">
        <f t="shared" si="65"/>
        <v>5</v>
      </c>
      <c r="EL26" s="84">
        <f t="shared" si="65"/>
        <v>4</v>
      </c>
      <c r="EM26" s="84">
        <f t="shared" si="65"/>
        <v>5</v>
      </c>
      <c r="EN26" s="84">
        <f t="shared" si="65"/>
        <v>5</v>
      </c>
      <c r="EO26" s="85">
        <f t="shared" si="65"/>
        <v>4</v>
      </c>
      <c r="EP26" s="85">
        <f t="shared" si="65"/>
        <v>5</v>
      </c>
      <c r="EQ26" s="84">
        <f t="shared" si="65"/>
        <v>5</v>
      </c>
      <c r="ER26" s="84">
        <f t="shared" si="65"/>
        <v>4</v>
      </c>
      <c r="ES26" s="84">
        <f t="shared" si="65"/>
        <v>6</v>
      </c>
      <c r="ET26" s="84">
        <f t="shared" si="65"/>
        <v>6</v>
      </c>
      <c r="EU26" s="84">
        <f t="shared" si="65"/>
        <v>5</v>
      </c>
      <c r="EV26" s="86">
        <f t="shared" si="65"/>
        <v>5</v>
      </c>
      <c r="EW26" s="85">
        <f t="shared" si="65"/>
        <v>5</v>
      </c>
      <c r="EX26" s="84">
        <f t="shared" si="65"/>
        <v>5</v>
      </c>
      <c r="EY26" s="84">
        <f t="shared" si="65"/>
        <v>5</v>
      </c>
      <c r="EZ26" s="84">
        <f t="shared" si="65"/>
        <v>5</v>
      </c>
      <c r="FA26" s="84">
        <f t="shared" si="65"/>
        <v>5</v>
      </c>
      <c r="FB26" s="86">
        <f t="shared" si="65"/>
        <v>5</v>
      </c>
      <c r="FC26" s="85">
        <f t="shared" si="65"/>
        <v>5</v>
      </c>
      <c r="FD26" s="85">
        <f t="shared" si="65"/>
        <v>5</v>
      </c>
      <c r="FE26" s="84">
        <f t="shared" si="65"/>
        <v>6</v>
      </c>
      <c r="FF26" s="84">
        <f t="shared" si="65"/>
        <v>6</v>
      </c>
      <c r="FG26" s="84">
        <f t="shared" si="65"/>
        <v>5</v>
      </c>
      <c r="FH26" s="84">
        <f t="shared" si="65"/>
        <v>5</v>
      </c>
      <c r="FI26" s="84">
        <f t="shared" si="65"/>
        <v>4</v>
      </c>
      <c r="FJ26" s="85">
        <f t="shared" si="65"/>
        <v>5</v>
      </c>
      <c r="FK26" s="85">
        <f t="shared" si="65"/>
        <v>6</v>
      </c>
      <c r="FL26" s="84">
        <f t="shared" si="65"/>
        <v>5</v>
      </c>
      <c r="FM26" s="84">
        <f t="shared" si="65"/>
        <v>5</v>
      </c>
      <c r="FN26" s="84">
        <f t="shared" si="65"/>
        <v>4</v>
      </c>
      <c r="FO26" s="84">
        <f t="shared" si="65"/>
        <v>3</v>
      </c>
      <c r="FP26" s="84">
        <f t="shared" si="65"/>
        <v>5</v>
      </c>
      <c r="FQ26" s="85">
        <f t="shared" si="65"/>
        <v>6</v>
      </c>
      <c r="FR26" s="85">
        <f t="shared" si="65"/>
        <v>5</v>
      </c>
      <c r="FS26" s="84">
        <f t="shared" si="65"/>
        <v>5</v>
      </c>
      <c r="FT26" s="84">
        <f t="shared" si="65"/>
        <v>5</v>
      </c>
      <c r="FU26" s="84">
        <f t="shared" si="65"/>
        <v>5</v>
      </c>
      <c r="FV26" s="84">
        <f t="shared" si="65"/>
        <v>5</v>
      </c>
      <c r="FW26" s="84">
        <f t="shared" si="65"/>
        <v>6</v>
      </c>
      <c r="FX26" s="85">
        <f t="shared" si="65"/>
        <v>6</v>
      </c>
      <c r="FY26" s="85">
        <f t="shared" si="65"/>
        <v>5</v>
      </c>
      <c r="FZ26" s="84">
        <f t="shared" si="65"/>
        <v>5</v>
      </c>
      <c r="GA26" s="84">
        <f t="shared" si="65"/>
        <v>5</v>
      </c>
      <c r="GB26" s="84">
        <f t="shared" si="65"/>
        <v>5</v>
      </c>
      <c r="GC26" s="84">
        <f t="shared" si="65"/>
        <v>6</v>
      </c>
      <c r="GD26" s="84">
        <f t="shared" si="65"/>
        <v>6</v>
      </c>
      <c r="GE26" s="85">
        <f t="shared" si="65"/>
        <v>4</v>
      </c>
      <c r="GF26" s="85">
        <f t="shared" si="65"/>
        <v>4</v>
      </c>
      <c r="GG26" s="84">
        <f t="shared" si="65"/>
        <v>5</v>
      </c>
      <c r="GH26" s="84">
        <f t="shared" si="65"/>
        <v>5</v>
      </c>
      <c r="GI26" s="84">
        <f t="shared" si="65"/>
        <v>6</v>
      </c>
      <c r="GJ26" s="84">
        <f t="shared" si="65"/>
        <v>6</v>
      </c>
      <c r="GK26" s="84">
        <f t="shared" si="65"/>
        <v>5</v>
      </c>
      <c r="GL26" s="477">
        <f t="shared" si="65"/>
        <v>5</v>
      </c>
      <c r="GM26" s="475">
        <f t="shared" si="65"/>
        <v>5</v>
      </c>
      <c r="GN26" s="84">
        <f t="shared" si="65"/>
        <v>5</v>
      </c>
      <c r="GO26" s="84">
        <f t="shared" si="65"/>
        <v>6</v>
      </c>
      <c r="GP26" s="86">
        <f t="shared" ref="GP26:JA26" si="66">SUM(GP23:GP25)</f>
        <v>6</v>
      </c>
      <c r="GQ26" s="86">
        <f t="shared" si="66"/>
        <v>5</v>
      </c>
      <c r="GR26" s="84">
        <f t="shared" si="66"/>
        <v>5</v>
      </c>
      <c r="GS26" s="86">
        <f t="shared" si="66"/>
        <v>5</v>
      </c>
      <c r="GT26" s="85">
        <f t="shared" si="66"/>
        <v>5</v>
      </c>
      <c r="GU26" s="84">
        <f t="shared" si="66"/>
        <v>7</v>
      </c>
      <c r="GV26" s="84">
        <f t="shared" si="66"/>
        <v>7</v>
      </c>
      <c r="GW26" s="84">
        <f t="shared" si="66"/>
        <v>6</v>
      </c>
      <c r="GX26" s="84">
        <f t="shared" si="66"/>
        <v>5</v>
      </c>
      <c r="GY26" s="84">
        <f t="shared" si="66"/>
        <v>5</v>
      </c>
      <c r="GZ26" s="85">
        <f t="shared" si="66"/>
        <v>4</v>
      </c>
      <c r="HA26" s="85">
        <f t="shared" si="66"/>
        <v>5</v>
      </c>
      <c r="HB26" s="84">
        <f t="shared" si="66"/>
        <v>6</v>
      </c>
      <c r="HC26" s="84">
        <f t="shared" si="66"/>
        <v>5</v>
      </c>
      <c r="HD26" s="84">
        <f t="shared" si="66"/>
        <v>5</v>
      </c>
      <c r="HE26" s="84">
        <f t="shared" si="66"/>
        <v>6</v>
      </c>
      <c r="HF26" s="84">
        <f t="shared" si="66"/>
        <v>6</v>
      </c>
      <c r="HG26" s="85">
        <f t="shared" si="66"/>
        <v>6</v>
      </c>
      <c r="HH26" s="85">
        <f t="shared" si="66"/>
        <v>6</v>
      </c>
      <c r="HI26" s="84">
        <f t="shared" si="66"/>
        <v>6</v>
      </c>
      <c r="HJ26" s="84">
        <f t="shared" si="66"/>
        <v>6</v>
      </c>
      <c r="HK26" s="84">
        <f t="shared" si="66"/>
        <v>6</v>
      </c>
      <c r="HL26" s="84">
        <f t="shared" si="66"/>
        <v>6</v>
      </c>
      <c r="HM26" s="84">
        <f t="shared" si="66"/>
        <v>6</v>
      </c>
      <c r="HN26" s="85">
        <f t="shared" si="66"/>
        <v>5</v>
      </c>
      <c r="HO26" s="85">
        <f t="shared" si="66"/>
        <v>5</v>
      </c>
      <c r="HP26" s="84">
        <f t="shared" si="66"/>
        <v>5</v>
      </c>
      <c r="HQ26" s="84">
        <f t="shared" si="66"/>
        <v>6</v>
      </c>
      <c r="HR26" s="84">
        <f t="shared" si="66"/>
        <v>6</v>
      </c>
      <c r="HS26" s="84">
        <f t="shared" si="66"/>
        <v>6</v>
      </c>
      <c r="HT26" s="84">
        <f t="shared" si="66"/>
        <v>6</v>
      </c>
      <c r="HU26" s="85">
        <f t="shared" si="66"/>
        <v>4</v>
      </c>
      <c r="HV26" s="85">
        <f t="shared" si="66"/>
        <v>4</v>
      </c>
      <c r="HW26" s="84">
        <f t="shared" si="66"/>
        <v>6</v>
      </c>
      <c r="HX26" s="84">
        <f t="shared" si="66"/>
        <v>5</v>
      </c>
      <c r="HY26" s="84">
        <f t="shared" si="66"/>
        <v>6</v>
      </c>
      <c r="HZ26" s="84">
        <f t="shared" si="66"/>
        <v>6</v>
      </c>
      <c r="IA26" s="84">
        <f t="shared" si="66"/>
        <v>4</v>
      </c>
      <c r="IB26" s="85">
        <f t="shared" si="66"/>
        <v>5</v>
      </c>
      <c r="IC26" s="85">
        <f t="shared" si="66"/>
        <v>5</v>
      </c>
      <c r="ID26" s="84">
        <f t="shared" si="66"/>
        <v>5</v>
      </c>
      <c r="IE26" s="84">
        <f t="shared" si="66"/>
        <v>7</v>
      </c>
      <c r="IF26" s="84">
        <f t="shared" si="66"/>
        <v>6</v>
      </c>
      <c r="IG26" s="84">
        <f t="shared" si="66"/>
        <v>6</v>
      </c>
      <c r="IH26" s="84">
        <f t="shared" si="66"/>
        <v>4</v>
      </c>
      <c r="II26" s="85">
        <f t="shared" si="66"/>
        <v>3</v>
      </c>
      <c r="IJ26" s="85">
        <f t="shared" si="66"/>
        <v>6</v>
      </c>
      <c r="IK26" s="84">
        <f t="shared" si="66"/>
        <v>7</v>
      </c>
      <c r="IL26" s="84">
        <f t="shared" si="66"/>
        <v>6</v>
      </c>
      <c r="IM26" s="84">
        <f t="shared" si="66"/>
        <v>5</v>
      </c>
      <c r="IN26" s="84">
        <f t="shared" si="66"/>
        <v>5</v>
      </c>
      <c r="IO26" s="84">
        <f t="shared" si="66"/>
        <v>4</v>
      </c>
      <c r="IP26" s="85">
        <f t="shared" si="66"/>
        <v>5</v>
      </c>
      <c r="IQ26" s="85">
        <f t="shared" si="66"/>
        <v>6</v>
      </c>
      <c r="IR26" s="84">
        <f t="shared" si="66"/>
        <v>7</v>
      </c>
      <c r="IS26" s="84">
        <f t="shared" si="66"/>
        <v>6</v>
      </c>
      <c r="IT26" s="84">
        <f t="shared" si="66"/>
        <v>6</v>
      </c>
      <c r="IU26" s="84">
        <f t="shared" si="66"/>
        <v>6</v>
      </c>
      <c r="IV26" s="84">
        <f t="shared" si="66"/>
        <v>6</v>
      </c>
      <c r="IW26" s="85">
        <f t="shared" si="66"/>
        <v>6</v>
      </c>
      <c r="IX26" s="85">
        <f t="shared" si="66"/>
        <v>7</v>
      </c>
      <c r="IY26" s="84">
        <f t="shared" si="66"/>
        <v>6</v>
      </c>
      <c r="IZ26" s="84">
        <f t="shared" si="66"/>
        <v>6</v>
      </c>
      <c r="JA26" s="84">
        <f t="shared" si="66"/>
        <v>7</v>
      </c>
      <c r="JB26" s="84">
        <f t="shared" ref="JB26:LM26" si="67">SUM(JB23:JB25)</f>
        <v>5</v>
      </c>
      <c r="JC26" s="84">
        <f t="shared" si="67"/>
        <v>6</v>
      </c>
      <c r="JD26" s="86">
        <f t="shared" si="67"/>
        <v>7</v>
      </c>
      <c r="JE26" s="85">
        <f t="shared" si="67"/>
        <v>6</v>
      </c>
      <c r="JF26" s="84">
        <f t="shared" si="67"/>
        <v>6</v>
      </c>
      <c r="JG26" s="84">
        <f t="shared" si="67"/>
        <v>7</v>
      </c>
      <c r="JH26" s="84">
        <f t="shared" si="67"/>
        <v>6</v>
      </c>
      <c r="JI26" s="84">
        <f t="shared" si="67"/>
        <v>6</v>
      </c>
      <c r="JJ26" s="84">
        <f t="shared" si="67"/>
        <v>6</v>
      </c>
      <c r="JK26" s="85">
        <f t="shared" si="67"/>
        <v>5</v>
      </c>
      <c r="JL26" s="85">
        <f t="shared" si="67"/>
        <v>6</v>
      </c>
      <c r="JM26" s="84">
        <f t="shared" si="67"/>
        <v>5</v>
      </c>
      <c r="JN26" s="84">
        <f t="shared" si="67"/>
        <v>4</v>
      </c>
      <c r="JO26" s="84">
        <f t="shared" si="67"/>
        <v>5</v>
      </c>
      <c r="JP26" s="84">
        <f t="shared" si="67"/>
        <v>6</v>
      </c>
      <c r="JQ26" s="84">
        <f t="shared" si="67"/>
        <v>6</v>
      </c>
      <c r="JR26" s="477">
        <f t="shared" si="67"/>
        <v>5</v>
      </c>
      <c r="JS26" s="475">
        <f t="shared" si="67"/>
        <v>5</v>
      </c>
      <c r="JT26" s="84">
        <f t="shared" si="67"/>
        <v>6</v>
      </c>
      <c r="JU26" s="84">
        <f t="shared" si="67"/>
        <v>6</v>
      </c>
      <c r="JV26" s="84">
        <f t="shared" si="67"/>
        <v>7</v>
      </c>
      <c r="JW26" s="84">
        <f t="shared" si="67"/>
        <v>6</v>
      </c>
      <c r="JX26" s="84">
        <f t="shared" si="67"/>
        <v>6</v>
      </c>
      <c r="JY26" s="85">
        <f t="shared" si="67"/>
        <v>6</v>
      </c>
      <c r="JZ26" s="85">
        <f t="shared" si="67"/>
        <v>5</v>
      </c>
      <c r="KA26" s="84">
        <f t="shared" si="67"/>
        <v>6</v>
      </c>
      <c r="KB26" s="84">
        <f t="shared" si="67"/>
        <v>7</v>
      </c>
      <c r="KC26" s="84">
        <f t="shared" si="67"/>
        <v>6</v>
      </c>
      <c r="KD26" s="84">
        <f t="shared" si="67"/>
        <v>6</v>
      </c>
      <c r="KE26" s="84">
        <f t="shared" si="67"/>
        <v>6</v>
      </c>
      <c r="KF26" s="85">
        <f t="shared" si="67"/>
        <v>5</v>
      </c>
      <c r="KG26" s="85">
        <f t="shared" si="67"/>
        <v>6</v>
      </c>
      <c r="KH26" s="84">
        <f t="shared" si="67"/>
        <v>6</v>
      </c>
      <c r="KI26" s="84">
        <f t="shared" si="67"/>
        <v>6</v>
      </c>
      <c r="KJ26" s="84">
        <f t="shared" si="67"/>
        <v>6</v>
      </c>
      <c r="KK26" s="84">
        <f t="shared" si="67"/>
        <v>4</v>
      </c>
      <c r="KL26" s="84">
        <f t="shared" si="67"/>
        <v>4</v>
      </c>
      <c r="KM26" s="85">
        <f t="shared" si="67"/>
        <v>6</v>
      </c>
      <c r="KN26" s="85">
        <f t="shared" si="67"/>
        <v>7</v>
      </c>
      <c r="KO26" s="84">
        <f t="shared" si="67"/>
        <v>6</v>
      </c>
      <c r="KP26" s="84">
        <f t="shared" si="67"/>
        <v>6</v>
      </c>
      <c r="KQ26" s="84">
        <f t="shared" si="67"/>
        <v>5</v>
      </c>
      <c r="KR26" s="84">
        <f t="shared" si="67"/>
        <v>4</v>
      </c>
      <c r="KS26" s="84">
        <f t="shared" si="67"/>
        <v>6</v>
      </c>
      <c r="KT26" s="85">
        <f t="shared" si="67"/>
        <v>6</v>
      </c>
      <c r="KU26" s="85">
        <f t="shared" si="67"/>
        <v>6</v>
      </c>
      <c r="KV26" s="84">
        <f t="shared" si="67"/>
        <v>6</v>
      </c>
      <c r="KW26" s="84">
        <f t="shared" si="67"/>
        <v>6</v>
      </c>
      <c r="KX26" s="84">
        <f t="shared" si="67"/>
        <v>5</v>
      </c>
      <c r="KY26" s="84">
        <f t="shared" si="67"/>
        <v>5</v>
      </c>
      <c r="KZ26" s="84">
        <f t="shared" si="67"/>
        <v>6</v>
      </c>
      <c r="LA26" s="85">
        <f t="shared" si="67"/>
        <v>5</v>
      </c>
      <c r="LB26" s="85">
        <f t="shared" si="67"/>
        <v>5</v>
      </c>
      <c r="LC26" s="86">
        <f t="shared" si="67"/>
        <v>6</v>
      </c>
      <c r="LD26" s="84">
        <f t="shared" si="67"/>
        <v>5</v>
      </c>
      <c r="LE26" s="84">
        <f t="shared" si="67"/>
        <v>5</v>
      </c>
      <c r="LF26" s="84">
        <f t="shared" si="67"/>
        <v>5</v>
      </c>
      <c r="LG26" s="84">
        <f t="shared" si="67"/>
        <v>5</v>
      </c>
      <c r="LH26" s="85">
        <f t="shared" si="67"/>
        <v>5</v>
      </c>
      <c r="LI26" s="85">
        <f t="shared" si="67"/>
        <v>5</v>
      </c>
      <c r="LJ26" s="84">
        <f t="shared" si="67"/>
        <v>6</v>
      </c>
      <c r="LK26" s="84">
        <f t="shared" si="67"/>
        <v>7</v>
      </c>
      <c r="LL26" s="84">
        <f t="shared" si="67"/>
        <v>8</v>
      </c>
      <c r="LM26" s="84">
        <f t="shared" si="67"/>
        <v>7</v>
      </c>
      <c r="LN26" s="84">
        <f t="shared" ref="LN26:NY26" si="68">SUM(LN23:LN25)</f>
        <v>6</v>
      </c>
      <c r="LO26" s="85">
        <f t="shared" si="68"/>
        <v>5</v>
      </c>
      <c r="LP26" s="85">
        <f t="shared" si="68"/>
        <v>5</v>
      </c>
      <c r="LQ26" s="84">
        <f t="shared" si="68"/>
        <v>7</v>
      </c>
      <c r="LR26" s="84">
        <f t="shared" si="68"/>
        <v>8</v>
      </c>
      <c r="LS26" s="84">
        <f t="shared" si="68"/>
        <v>6</v>
      </c>
      <c r="LT26" s="84">
        <f t="shared" si="68"/>
        <v>7</v>
      </c>
      <c r="LU26" s="84">
        <f t="shared" si="68"/>
        <v>7</v>
      </c>
      <c r="LV26" s="85">
        <f t="shared" si="68"/>
        <v>6</v>
      </c>
      <c r="LW26" s="85">
        <f t="shared" si="68"/>
        <v>7</v>
      </c>
      <c r="LX26" s="84">
        <f t="shared" si="68"/>
        <v>6</v>
      </c>
      <c r="LY26" s="84">
        <f t="shared" si="68"/>
        <v>8</v>
      </c>
      <c r="LZ26" s="84">
        <f t="shared" si="68"/>
        <v>8</v>
      </c>
      <c r="MA26" s="84">
        <f t="shared" si="68"/>
        <v>7</v>
      </c>
      <c r="MB26" s="84">
        <f t="shared" si="68"/>
        <v>8</v>
      </c>
      <c r="MC26" s="85">
        <f t="shared" si="68"/>
        <v>7</v>
      </c>
      <c r="MD26" s="86">
        <f t="shared" si="68"/>
        <v>7</v>
      </c>
      <c r="ME26" s="84">
        <f t="shared" si="68"/>
        <v>6</v>
      </c>
      <c r="MF26" s="84">
        <f t="shared" si="68"/>
        <v>7</v>
      </c>
      <c r="MG26" s="84">
        <f t="shared" si="68"/>
        <v>7</v>
      </c>
      <c r="MH26" s="84">
        <f t="shared" si="68"/>
        <v>6</v>
      </c>
      <c r="MI26" s="84">
        <f t="shared" si="68"/>
        <v>7</v>
      </c>
      <c r="MJ26" s="85">
        <f t="shared" si="68"/>
        <v>7</v>
      </c>
      <c r="MK26" s="85">
        <f t="shared" si="68"/>
        <v>7</v>
      </c>
      <c r="ML26" s="84">
        <f t="shared" si="68"/>
        <v>7</v>
      </c>
      <c r="MM26" s="84">
        <f t="shared" si="68"/>
        <v>7</v>
      </c>
      <c r="MN26" s="84">
        <f t="shared" si="68"/>
        <v>7</v>
      </c>
      <c r="MO26" s="84">
        <f t="shared" si="68"/>
        <v>7</v>
      </c>
      <c r="MP26" s="84">
        <f t="shared" si="68"/>
        <v>7</v>
      </c>
      <c r="MQ26" s="85">
        <f t="shared" si="68"/>
        <v>6</v>
      </c>
      <c r="MR26" s="85">
        <f t="shared" si="68"/>
        <v>7</v>
      </c>
      <c r="MS26" s="84">
        <f t="shared" si="68"/>
        <v>6</v>
      </c>
      <c r="MT26" s="84">
        <f t="shared" si="68"/>
        <v>6</v>
      </c>
      <c r="MU26" s="84">
        <f t="shared" si="68"/>
        <v>6</v>
      </c>
      <c r="MV26" s="84">
        <f t="shared" si="68"/>
        <v>8</v>
      </c>
      <c r="MW26" s="84">
        <f t="shared" si="68"/>
        <v>7</v>
      </c>
      <c r="MX26" s="477">
        <f t="shared" si="68"/>
        <v>7</v>
      </c>
      <c r="MY26" s="475">
        <f t="shared" si="68"/>
        <v>7</v>
      </c>
      <c r="MZ26" s="84">
        <f t="shared" si="68"/>
        <v>7</v>
      </c>
      <c r="NA26" s="84">
        <f t="shared" si="68"/>
        <v>8</v>
      </c>
      <c r="NB26" s="84">
        <f t="shared" si="68"/>
        <v>8</v>
      </c>
      <c r="NC26" s="84">
        <f t="shared" si="68"/>
        <v>6</v>
      </c>
      <c r="ND26" s="84">
        <f t="shared" si="68"/>
        <v>6</v>
      </c>
      <c r="NE26" s="477">
        <f t="shared" si="68"/>
        <v>6</v>
      </c>
      <c r="NF26" s="475">
        <f t="shared" si="68"/>
        <v>7</v>
      </c>
      <c r="NG26" s="84">
        <f t="shared" si="68"/>
        <v>8</v>
      </c>
      <c r="NH26" s="86">
        <f t="shared" si="68"/>
        <v>7</v>
      </c>
      <c r="NI26" s="84">
        <f t="shared" si="68"/>
        <v>7</v>
      </c>
      <c r="NJ26" s="84">
        <f t="shared" si="68"/>
        <v>9</v>
      </c>
      <c r="NK26" s="84">
        <f t="shared" si="68"/>
        <v>9</v>
      </c>
      <c r="NL26" s="85">
        <f t="shared" si="68"/>
        <v>7</v>
      </c>
      <c r="NM26" s="85">
        <f t="shared" si="68"/>
        <v>8</v>
      </c>
      <c r="NN26" s="84">
        <f t="shared" si="68"/>
        <v>8</v>
      </c>
      <c r="NO26" s="86">
        <f t="shared" si="68"/>
        <v>8</v>
      </c>
      <c r="NP26" s="84">
        <f t="shared" si="68"/>
        <v>8</v>
      </c>
      <c r="NQ26" s="84">
        <f t="shared" si="68"/>
        <v>8</v>
      </c>
      <c r="NR26" s="84">
        <f t="shared" si="68"/>
        <v>6</v>
      </c>
      <c r="NS26" s="85">
        <f t="shared" si="68"/>
        <v>7</v>
      </c>
      <c r="NT26" s="85">
        <f t="shared" si="68"/>
        <v>6</v>
      </c>
      <c r="NU26" s="84">
        <f t="shared" si="68"/>
        <v>6</v>
      </c>
      <c r="NV26" s="84">
        <f t="shared" si="68"/>
        <v>8</v>
      </c>
      <c r="NW26" s="84">
        <f t="shared" si="68"/>
        <v>7</v>
      </c>
      <c r="NX26" s="84">
        <f t="shared" si="68"/>
        <v>6</v>
      </c>
      <c r="NY26" s="84">
        <f t="shared" si="68"/>
        <v>8</v>
      </c>
      <c r="NZ26" s="85">
        <f t="shared" ref="NZ26:OL26" si="69">SUM(NZ23:NZ25)</f>
        <v>7</v>
      </c>
      <c r="OA26" s="85">
        <f t="shared" si="69"/>
        <v>6</v>
      </c>
      <c r="OB26" s="84">
        <f t="shared" si="69"/>
        <v>8</v>
      </c>
      <c r="OC26" s="84">
        <f t="shared" si="69"/>
        <v>7</v>
      </c>
      <c r="OD26" s="84">
        <f t="shared" si="69"/>
        <v>6</v>
      </c>
      <c r="OE26" s="84">
        <f t="shared" si="69"/>
        <v>7</v>
      </c>
      <c r="OF26" s="86">
        <f t="shared" si="69"/>
        <v>7</v>
      </c>
      <c r="OG26" s="85">
        <f t="shared" si="69"/>
        <v>6</v>
      </c>
      <c r="OH26" s="85">
        <f t="shared" si="69"/>
        <v>8</v>
      </c>
      <c r="OI26" s="84">
        <f t="shared" si="69"/>
        <v>8</v>
      </c>
      <c r="OJ26" s="84">
        <f t="shared" si="69"/>
        <v>7</v>
      </c>
      <c r="OK26" s="84">
        <f t="shared" si="69"/>
        <v>9</v>
      </c>
      <c r="OL26" s="84">
        <f t="shared" si="69"/>
        <v>8</v>
      </c>
      <c r="OM26" s="478">
        <f>SUM(OM23:OM25)</f>
        <v>622</v>
      </c>
      <c r="ON26" s="478">
        <f>OM26/(275*3)*100</f>
        <v>75.393939393939391</v>
      </c>
      <c r="OO26" s="466"/>
      <c r="OP26" s="478">
        <f>SUM(OP23:OP25)</f>
        <v>191</v>
      </c>
      <c r="OQ26" s="478">
        <f>SUM(OQ23:OQ25)</f>
        <v>404</v>
      </c>
      <c r="OR26" s="478">
        <f>SUM(OR23:OR25)</f>
        <v>194</v>
      </c>
      <c r="OS26" s="478">
        <f>SUM(OS23:OS25)</f>
        <v>9</v>
      </c>
      <c r="OT26" s="478">
        <f>SUM(OT23:OT25)</f>
        <v>0</v>
      </c>
      <c r="OU26" s="466"/>
      <c r="OV26" s="466"/>
      <c r="OW26" s="466"/>
      <c r="OX26" s="466"/>
      <c r="OY26" s="466"/>
      <c r="OZ26" s="466"/>
      <c r="PA26" s="466"/>
      <c r="PB26" s="466"/>
      <c r="PC26" s="466"/>
    </row>
    <row r="27" spans="1:419" s="10" customFormat="1" x14ac:dyDescent="0.25">
      <c r="A27" s="15"/>
      <c r="B27" s="15"/>
      <c r="C27" s="15"/>
      <c r="D27"/>
      <c r="E27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52"/>
      <c r="ES27" s="52"/>
      <c r="ET27" s="52"/>
      <c r="EU27" s="52"/>
      <c r="EV27" s="52"/>
      <c r="EW27" s="52"/>
      <c r="EX27" s="52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/>
      <c r="FN27" s="52"/>
      <c r="FO27" s="52"/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52"/>
      <c r="GE27" s="52"/>
      <c r="GF27" s="52"/>
      <c r="GG27" s="52"/>
      <c r="GH27" s="52"/>
      <c r="GI27" s="52"/>
      <c r="GJ27" s="52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/>
      <c r="GZ27" s="52"/>
      <c r="HA27" s="52"/>
      <c r="HB27" s="52"/>
      <c r="HC27" s="52"/>
      <c r="HD27" s="52"/>
      <c r="HE27" s="52"/>
      <c r="HF27" s="52"/>
      <c r="HG27" s="52"/>
      <c r="HH27" s="52"/>
      <c r="HI27" s="52"/>
      <c r="HJ27" s="52"/>
      <c r="HK27" s="52"/>
      <c r="HL27" s="52"/>
      <c r="HM27" s="52"/>
      <c r="HN27" s="52"/>
      <c r="HO27" s="52"/>
      <c r="HP27" s="52"/>
      <c r="HQ27" s="52"/>
      <c r="HR27" s="52"/>
      <c r="HS27" s="52"/>
      <c r="HT27" s="52"/>
      <c r="HU27" s="52"/>
      <c r="HV27" s="52"/>
      <c r="HW27" s="52"/>
      <c r="HX27" s="52"/>
      <c r="HY27" s="52"/>
      <c r="HZ27" s="52"/>
      <c r="IA27" s="52"/>
      <c r="IB27" s="52"/>
      <c r="IC27" s="52"/>
      <c r="ID27" s="52"/>
      <c r="IE27" s="52"/>
      <c r="IF27" s="52"/>
      <c r="IG27" s="52"/>
      <c r="IH27" s="52"/>
      <c r="II27" s="52"/>
      <c r="IJ27" s="52"/>
      <c r="IK27" s="52"/>
      <c r="IL27" s="52"/>
      <c r="IM27" s="52"/>
      <c r="IN27" s="52"/>
      <c r="IO27" s="52"/>
      <c r="IP27" s="52"/>
      <c r="IQ27" s="52"/>
      <c r="IR27" s="52"/>
      <c r="IS27" s="52"/>
      <c r="IT27" s="52"/>
      <c r="IU27" s="52"/>
      <c r="IV27" s="52"/>
      <c r="IW27" s="52"/>
      <c r="IX27" s="52"/>
      <c r="IY27" s="52"/>
      <c r="IZ27" s="52"/>
      <c r="JA27" s="52"/>
      <c r="JB27" s="52"/>
      <c r="JC27" s="52"/>
      <c r="JD27" s="52"/>
      <c r="JE27" s="52"/>
      <c r="JF27" s="52"/>
      <c r="JG27" s="52"/>
      <c r="JH27" s="52"/>
      <c r="JI27" s="52"/>
      <c r="JJ27" s="52"/>
      <c r="JK27" s="52"/>
      <c r="JL27" s="52"/>
      <c r="JM27" s="52"/>
      <c r="JN27" s="52"/>
      <c r="JO27" s="52"/>
      <c r="JP27" s="52"/>
      <c r="JQ27" s="52"/>
      <c r="JR27" s="52"/>
      <c r="JS27" s="52"/>
      <c r="JT27" s="52"/>
      <c r="JU27" s="52"/>
      <c r="JV27" s="52"/>
      <c r="JW27" s="52"/>
      <c r="JX27" s="52"/>
      <c r="JY27" s="52"/>
      <c r="JZ27" s="52"/>
      <c r="KA27" s="52"/>
      <c r="KB27" s="52"/>
      <c r="KC27" s="52"/>
      <c r="KD27" s="52"/>
      <c r="KE27" s="52"/>
      <c r="KF27" s="52"/>
      <c r="KG27" s="52"/>
      <c r="KH27" s="52"/>
      <c r="KI27" s="52"/>
      <c r="KJ27" s="52"/>
      <c r="KK27" s="52"/>
      <c r="KL27" s="52"/>
      <c r="KM27" s="52"/>
      <c r="KN27" s="52"/>
      <c r="KO27" s="52"/>
      <c r="KP27" s="52"/>
      <c r="KQ27" s="52"/>
      <c r="KR27" s="52"/>
      <c r="KS27" s="52"/>
      <c r="KT27" s="52"/>
      <c r="KU27" s="52"/>
      <c r="KV27" s="52"/>
      <c r="KW27" s="52"/>
      <c r="KX27" s="52"/>
      <c r="KY27" s="52"/>
      <c r="KZ27" s="52"/>
      <c r="LA27" s="52"/>
      <c r="LB27" s="52"/>
      <c r="LC27" s="52"/>
      <c r="LD27" s="52"/>
      <c r="LE27" s="52"/>
      <c r="LF27" s="52"/>
      <c r="LG27" s="52"/>
      <c r="LH27" s="52"/>
      <c r="LI27" s="52"/>
      <c r="LJ27" s="52"/>
      <c r="LK27" s="52"/>
      <c r="LL27" s="52"/>
      <c r="LM27" s="52"/>
      <c r="LN27" s="52"/>
      <c r="LO27" s="52"/>
      <c r="LP27" s="52"/>
      <c r="LQ27" s="52"/>
      <c r="LR27" s="52"/>
      <c r="LS27" s="52"/>
      <c r="LT27" s="52"/>
      <c r="LU27" s="52"/>
      <c r="LV27" s="52"/>
      <c r="LW27" s="52"/>
      <c r="LX27" s="52"/>
      <c r="LY27" s="52"/>
      <c r="LZ27" s="52"/>
      <c r="MA27" s="52"/>
      <c r="MB27" s="52"/>
      <c r="MC27" s="52"/>
      <c r="MD27" s="52"/>
      <c r="ME27" s="52"/>
      <c r="MF27" s="52"/>
      <c r="MG27" s="52"/>
      <c r="MH27" s="52"/>
      <c r="MI27" s="52"/>
      <c r="MJ27" s="52"/>
      <c r="MK27" s="52"/>
      <c r="ML27" s="52"/>
      <c r="MM27" s="52"/>
      <c r="MN27" s="52"/>
      <c r="MO27" s="52"/>
      <c r="MP27" s="52"/>
      <c r="MQ27" s="52"/>
      <c r="MR27" s="52"/>
      <c r="MS27" s="52"/>
      <c r="MT27" s="52"/>
      <c r="MU27" s="52"/>
      <c r="MV27" s="52"/>
      <c r="MW27" s="52"/>
      <c r="MX27" s="52"/>
      <c r="MY27" s="52"/>
      <c r="MZ27" s="52"/>
      <c r="NA27" s="52"/>
      <c r="NB27" s="52"/>
      <c r="NC27" s="52"/>
      <c r="ND27" s="52"/>
      <c r="NE27" s="52"/>
      <c r="NF27" s="52"/>
      <c r="NG27" s="52"/>
      <c r="NH27" s="52"/>
      <c r="NI27" s="52"/>
      <c r="NJ27" s="52"/>
      <c r="NK27" s="52"/>
      <c r="NL27" s="52"/>
      <c r="NM27" s="52"/>
      <c r="NN27" s="52"/>
      <c r="NO27" s="52"/>
      <c r="NP27" s="52"/>
      <c r="NQ27" s="52"/>
      <c r="NR27" s="52"/>
      <c r="NS27" s="52"/>
      <c r="NT27" s="52"/>
      <c r="NU27" s="52"/>
      <c r="NV27" s="52"/>
      <c r="NW27" s="52"/>
      <c r="NX27" s="52"/>
      <c r="NY27" s="52"/>
      <c r="NZ27" s="52"/>
      <c r="OA27" s="52"/>
      <c r="OB27" s="52"/>
      <c r="OC27" s="52"/>
      <c r="OD27" s="52"/>
      <c r="OE27" s="52"/>
      <c r="OF27" s="52"/>
      <c r="OG27" s="52"/>
      <c r="OH27" s="52"/>
      <c r="OI27" s="52"/>
      <c r="OJ27" s="52"/>
      <c r="OK27" s="52"/>
      <c r="OL27" s="52"/>
      <c r="OM27" s="466"/>
      <c r="ON27" s="466"/>
      <c r="OO27" s="466"/>
      <c r="OP27" s="479">
        <v>0</v>
      </c>
      <c r="OQ27" s="479">
        <v>285</v>
      </c>
      <c r="OR27" s="479">
        <v>452</v>
      </c>
      <c r="OS27" s="479">
        <v>88</v>
      </c>
      <c r="OT27" s="479">
        <v>0</v>
      </c>
      <c r="OU27" s="466"/>
      <c r="OV27" s="466"/>
      <c r="OW27" s="466"/>
      <c r="OX27" s="466"/>
      <c r="OY27" s="466"/>
      <c r="OZ27" s="466"/>
      <c r="PA27" s="466"/>
      <c r="PB27" s="466"/>
      <c r="PC27" s="466"/>
    </row>
    <row r="28" spans="1:419" s="10" customFormat="1" x14ac:dyDescent="0.25">
      <c r="A28" s="15"/>
      <c r="B28" s="15"/>
      <c r="C28" s="15"/>
      <c r="D28" s="54" t="s">
        <v>60</v>
      </c>
      <c r="E28" s="53" t="s">
        <v>61</v>
      </c>
      <c r="F28" s="74">
        <f t="shared" ref="F28:O35" si="70">COUNTIF(F$5:F$21,$D28)</f>
        <v>0</v>
      </c>
      <c r="G28" s="74">
        <f t="shared" si="70"/>
        <v>0</v>
      </c>
      <c r="H28" s="74">
        <f t="shared" si="70"/>
        <v>0</v>
      </c>
      <c r="I28" s="74">
        <f t="shared" si="70"/>
        <v>0</v>
      </c>
      <c r="J28" s="74">
        <f t="shared" si="70"/>
        <v>0</v>
      </c>
      <c r="K28" s="74">
        <f t="shared" si="70"/>
        <v>0</v>
      </c>
      <c r="L28" s="74">
        <f t="shared" si="70"/>
        <v>0</v>
      </c>
      <c r="M28" s="74">
        <f t="shared" si="70"/>
        <v>0</v>
      </c>
      <c r="N28" s="74">
        <f t="shared" si="70"/>
        <v>0</v>
      </c>
      <c r="O28" s="74">
        <f t="shared" si="70"/>
        <v>0</v>
      </c>
      <c r="P28" s="74">
        <f t="shared" ref="P28:Y35" si="71">COUNTIF(P$5:P$21,$D28)</f>
        <v>0</v>
      </c>
      <c r="Q28" s="74">
        <f t="shared" si="71"/>
        <v>0</v>
      </c>
      <c r="R28" s="74">
        <f t="shared" si="71"/>
        <v>0</v>
      </c>
      <c r="S28" s="74">
        <f t="shared" si="71"/>
        <v>0</v>
      </c>
      <c r="T28" s="74">
        <f t="shared" si="71"/>
        <v>0</v>
      </c>
      <c r="U28" s="74">
        <f t="shared" si="71"/>
        <v>0</v>
      </c>
      <c r="V28" s="74">
        <f t="shared" si="71"/>
        <v>0</v>
      </c>
      <c r="W28" s="74">
        <f t="shared" si="71"/>
        <v>0</v>
      </c>
      <c r="X28" s="74">
        <f t="shared" si="71"/>
        <v>0</v>
      </c>
      <c r="Y28" s="74">
        <f t="shared" si="71"/>
        <v>0</v>
      </c>
      <c r="Z28" s="74">
        <f t="shared" ref="Z28:AI35" si="72">COUNTIF(Z$5:Z$21,$D28)</f>
        <v>0</v>
      </c>
      <c r="AA28" s="74">
        <f t="shared" si="72"/>
        <v>0</v>
      </c>
      <c r="AB28" s="74">
        <f t="shared" si="72"/>
        <v>0</v>
      </c>
      <c r="AC28" s="74">
        <f t="shared" si="72"/>
        <v>0</v>
      </c>
      <c r="AD28" s="74">
        <f t="shared" si="72"/>
        <v>0</v>
      </c>
      <c r="AE28" s="74">
        <f t="shared" si="72"/>
        <v>0</v>
      </c>
      <c r="AF28" s="74">
        <f t="shared" si="72"/>
        <v>0</v>
      </c>
      <c r="AG28" s="74">
        <f t="shared" si="72"/>
        <v>0</v>
      </c>
      <c r="AH28" s="74">
        <f t="shared" si="72"/>
        <v>0</v>
      </c>
      <c r="AI28" s="74">
        <f t="shared" si="72"/>
        <v>0</v>
      </c>
      <c r="AJ28" s="74">
        <f t="shared" ref="AJ28:AS35" si="73">COUNTIF(AJ$5:AJ$21,$D28)</f>
        <v>0</v>
      </c>
      <c r="AK28" s="74">
        <f t="shared" si="73"/>
        <v>0</v>
      </c>
      <c r="AL28" s="74">
        <f t="shared" si="73"/>
        <v>0</v>
      </c>
      <c r="AM28" s="74">
        <f t="shared" si="73"/>
        <v>0</v>
      </c>
      <c r="AN28" s="74">
        <f t="shared" si="73"/>
        <v>0</v>
      </c>
      <c r="AO28" s="74">
        <f t="shared" si="73"/>
        <v>0</v>
      </c>
      <c r="AP28" s="74">
        <f t="shared" si="73"/>
        <v>0</v>
      </c>
      <c r="AQ28" s="74">
        <f t="shared" si="73"/>
        <v>0</v>
      </c>
      <c r="AR28" s="74">
        <f t="shared" si="73"/>
        <v>0</v>
      </c>
      <c r="AS28" s="74">
        <f t="shared" si="73"/>
        <v>0</v>
      </c>
      <c r="AT28" s="74">
        <f t="shared" ref="AT28:BC35" si="74">COUNTIF(AT$5:AT$21,$D28)</f>
        <v>0</v>
      </c>
      <c r="AU28" s="74">
        <f t="shared" si="74"/>
        <v>0</v>
      </c>
      <c r="AV28" s="74">
        <f t="shared" si="74"/>
        <v>0</v>
      </c>
      <c r="AW28" s="74">
        <f t="shared" si="74"/>
        <v>0</v>
      </c>
      <c r="AX28" s="74">
        <f t="shared" si="74"/>
        <v>0</v>
      </c>
      <c r="AY28" s="74">
        <f t="shared" si="74"/>
        <v>0</v>
      </c>
      <c r="AZ28" s="74">
        <f t="shared" si="74"/>
        <v>0</v>
      </c>
      <c r="BA28" s="74">
        <f t="shared" si="74"/>
        <v>0</v>
      </c>
      <c r="BB28" s="74">
        <f t="shared" si="74"/>
        <v>0</v>
      </c>
      <c r="BC28" s="74">
        <f t="shared" si="74"/>
        <v>0</v>
      </c>
      <c r="BD28" s="74">
        <f t="shared" ref="BD28:BM35" si="75">COUNTIF(BD$5:BD$21,$D28)</f>
        <v>0</v>
      </c>
      <c r="BE28" s="74">
        <f t="shared" si="75"/>
        <v>0</v>
      </c>
      <c r="BF28" s="74">
        <f t="shared" si="75"/>
        <v>0</v>
      </c>
      <c r="BG28" s="74">
        <f t="shared" si="75"/>
        <v>0</v>
      </c>
      <c r="BH28" s="74">
        <f t="shared" si="75"/>
        <v>0</v>
      </c>
      <c r="BI28" s="74">
        <f t="shared" si="75"/>
        <v>0</v>
      </c>
      <c r="BJ28" s="74">
        <f t="shared" si="75"/>
        <v>0</v>
      </c>
      <c r="BK28" s="74">
        <f t="shared" si="75"/>
        <v>0</v>
      </c>
      <c r="BL28" s="74">
        <f t="shared" si="75"/>
        <v>0</v>
      </c>
      <c r="BM28" s="74">
        <f t="shared" si="75"/>
        <v>0</v>
      </c>
      <c r="BN28" s="74">
        <f t="shared" ref="BN28:BW35" si="76">COUNTIF(BN$5:BN$21,$D28)</f>
        <v>0</v>
      </c>
      <c r="BO28" s="74">
        <f t="shared" si="76"/>
        <v>0</v>
      </c>
      <c r="BP28" s="74">
        <f t="shared" si="76"/>
        <v>0</v>
      </c>
      <c r="BQ28" s="74">
        <f t="shared" si="76"/>
        <v>0</v>
      </c>
      <c r="BR28" s="74">
        <f t="shared" si="76"/>
        <v>0</v>
      </c>
      <c r="BS28" s="74">
        <f t="shared" si="76"/>
        <v>0</v>
      </c>
      <c r="BT28" s="74">
        <f t="shared" si="76"/>
        <v>0</v>
      </c>
      <c r="BU28" s="74">
        <f t="shared" si="76"/>
        <v>0</v>
      </c>
      <c r="BV28" s="74">
        <f t="shared" si="76"/>
        <v>0</v>
      </c>
      <c r="BW28" s="74">
        <f t="shared" si="76"/>
        <v>0</v>
      </c>
      <c r="BX28" s="74">
        <f t="shared" ref="BX28:CG35" si="77">COUNTIF(BX$5:BX$21,$D28)</f>
        <v>0</v>
      </c>
      <c r="BY28" s="74">
        <f t="shared" si="77"/>
        <v>0</v>
      </c>
      <c r="BZ28" s="74">
        <f t="shared" si="77"/>
        <v>0</v>
      </c>
      <c r="CA28" s="74">
        <f t="shared" si="77"/>
        <v>0</v>
      </c>
      <c r="CB28" s="74">
        <f t="shared" si="77"/>
        <v>0</v>
      </c>
      <c r="CC28" s="74">
        <f t="shared" si="77"/>
        <v>0</v>
      </c>
      <c r="CD28" s="74">
        <f t="shared" si="77"/>
        <v>0</v>
      </c>
      <c r="CE28" s="74">
        <f t="shared" si="77"/>
        <v>0</v>
      </c>
      <c r="CF28" s="74">
        <f t="shared" si="77"/>
        <v>0</v>
      </c>
      <c r="CG28" s="74">
        <f t="shared" si="77"/>
        <v>0</v>
      </c>
      <c r="CH28" s="74">
        <f t="shared" ref="CH28:CQ35" si="78">COUNTIF(CH$5:CH$21,$D28)</f>
        <v>0</v>
      </c>
      <c r="CI28" s="74">
        <f t="shared" si="78"/>
        <v>0</v>
      </c>
      <c r="CJ28" s="74">
        <f t="shared" si="78"/>
        <v>0</v>
      </c>
      <c r="CK28" s="74">
        <f t="shared" si="78"/>
        <v>0</v>
      </c>
      <c r="CL28" s="74">
        <f t="shared" si="78"/>
        <v>0</v>
      </c>
      <c r="CM28" s="74">
        <f t="shared" si="78"/>
        <v>0</v>
      </c>
      <c r="CN28" s="74">
        <f t="shared" si="78"/>
        <v>0</v>
      </c>
      <c r="CO28" s="74">
        <f t="shared" si="78"/>
        <v>0</v>
      </c>
      <c r="CP28" s="74">
        <f t="shared" si="78"/>
        <v>0</v>
      </c>
      <c r="CQ28" s="74">
        <f t="shared" si="78"/>
        <v>0</v>
      </c>
      <c r="CR28" s="74">
        <f t="shared" ref="CR28:DA35" si="79">COUNTIF(CR$5:CR$21,$D28)</f>
        <v>0</v>
      </c>
      <c r="CS28" s="74">
        <f t="shared" si="79"/>
        <v>0</v>
      </c>
      <c r="CT28" s="74">
        <f t="shared" si="79"/>
        <v>0</v>
      </c>
      <c r="CU28" s="74">
        <f t="shared" si="79"/>
        <v>0</v>
      </c>
      <c r="CV28" s="74">
        <f t="shared" si="79"/>
        <v>0</v>
      </c>
      <c r="CW28" s="74">
        <f t="shared" si="79"/>
        <v>0</v>
      </c>
      <c r="CX28" s="74">
        <f t="shared" si="79"/>
        <v>0</v>
      </c>
      <c r="CY28" s="74">
        <f t="shared" si="79"/>
        <v>0</v>
      </c>
      <c r="CZ28" s="74">
        <f t="shared" si="79"/>
        <v>0</v>
      </c>
      <c r="DA28" s="74">
        <f t="shared" si="79"/>
        <v>0</v>
      </c>
      <c r="DB28" s="74">
        <f t="shared" ref="DB28:DK35" si="80">COUNTIF(DB$5:DB$21,$D28)</f>
        <v>0</v>
      </c>
      <c r="DC28" s="74">
        <f t="shared" si="80"/>
        <v>0</v>
      </c>
      <c r="DD28" s="74">
        <f t="shared" si="80"/>
        <v>0</v>
      </c>
      <c r="DE28" s="74">
        <f t="shared" si="80"/>
        <v>0</v>
      </c>
      <c r="DF28" s="74">
        <f t="shared" si="80"/>
        <v>0</v>
      </c>
      <c r="DG28" s="74">
        <f t="shared" si="80"/>
        <v>0</v>
      </c>
      <c r="DH28" s="74">
        <f t="shared" si="80"/>
        <v>0</v>
      </c>
      <c r="DI28" s="74">
        <f t="shared" si="80"/>
        <v>0</v>
      </c>
      <c r="DJ28" s="74">
        <f t="shared" si="80"/>
        <v>0</v>
      </c>
      <c r="DK28" s="74">
        <f t="shared" si="80"/>
        <v>0</v>
      </c>
      <c r="DL28" s="74">
        <f t="shared" ref="DL28:DU35" si="81">COUNTIF(DL$5:DL$21,$D28)</f>
        <v>0</v>
      </c>
      <c r="DM28" s="74">
        <f t="shared" si="81"/>
        <v>0</v>
      </c>
      <c r="DN28" s="74">
        <f t="shared" si="81"/>
        <v>0</v>
      </c>
      <c r="DO28" s="74">
        <f t="shared" si="81"/>
        <v>0</v>
      </c>
      <c r="DP28" s="74">
        <f t="shared" si="81"/>
        <v>0</v>
      </c>
      <c r="DQ28" s="74">
        <f t="shared" si="81"/>
        <v>0</v>
      </c>
      <c r="DR28" s="74">
        <f t="shared" si="81"/>
        <v>0</v>
      </c>
      <c r="DS28" s="74">
        <f t="shared" si="81"/>
        <v>0</v>
      </c>
      <c r="DT28" s="74">
        <f t="shared" si="81"/>
        <v>0</v>
      </c>
      <c r="DU28" s="74">
        <f t="shared" si="81"/>
        <v>0</v>
      </c>
      <c r="DV28" s="74">
        <f t="shared" ref="DV28:EE35" si="82">COUNTIF(DV$5:DV$21,$D28)</f>
        <v>0</v>
      </c>
      <c r="DW28" s="74">
        <f t="shared" si="82"/>
        <v>0</v>
      </c>
      <c r="DX28" s="74">
        <f t="shared" si="82"/>
        <v>0</v>
      </c>
      <c r="DY28" s="74">
        <f t="shared" si="82"/>
        <v>0</v>
      </c>
      <c r="DZ28" s="74">
        <f t="shared" si="82"/>
        <v>0</v>
      </c>
      <c r="EA28" s="74">
        <f t="shared" si="82"/>
        <v>0</v>
      </c>
      <c r="EB28" s="74">
        <f t="shared" si="82"/>
        <v>0</v>
      </c>
      <c r="EC28" s="74">
        <f t="shared" si="82"/>
        <v>0</v>
      </c>
      <c r="ED28" s="74">
        <f t="shared" si="82"/>
        <v>0</v>
      </c>
      <c r="EE28" s="74">
        <f t="shared" si="82"/>
        <v>0</v>
      </c>
      <c r="EF28" s="74">
        <f t="shared" ref="EF28:EO35" si="83">COUNTIF(EF$5:EF$21,$D28)</f>
        <v>0</v>
      </c>
      <c r="EG28" s="74">
        <f t="shared" si="83"/>
        <v>0</v>
      </c>
      <c r="EH28" s="74">
        <f t="shared" si="83"/>
        <v>0</v>
      </c>
      <c r="EI28" s="74">
        <f t="shared" si="83"/>
        <v>0</v>
      </c>
      <c r="EJ28" s="74">
        <f t="shared" si="83"/>
        <v>0</v>
      </c>
      <c r="EK28" s="74">
        <f t="shared" si="83"/>
        <v>0</v>
      </c>
      <c r="EL28" s="74">
        <f t="shared" si="83"/>
        <v>0</v>
      </c>
      <c r="EM28" s="74">
        <f t="shared" si="83"/>
        <v>0</v>
      </c>
      <c r="EN28" s="74">
        <f t="shared" si="83"/>
        <v>0</v>
      </c>
      <c r="EO28" s="74">
        <f t="shared" si="83"/>
        <v>0</v>
      </c>
      <c r="EP28" s="74">
        <f t="shared" ref="EP28:EY35" si="84">COUNTIF(EP$5:EP$21,$D28)</f>
        <v>0</v>
      </c>
      <c r="EQ28" s="74">
        <f t="shared" si="84"/>
        <v>0</v>
      </c>
      <c r="ER28" s="74">
        <f t="shared" si="84"/>
        <v>0</v>
      </c>
      <c r="ES28" s="74">
        <f t="shared" si="84"/>
        <v>0</v>
      </c>
      <c r="ET28" s="74">
        <f t="shared" si="84"/>
        <v>0</v>
      </c>
      <c r="EU28" s="74">
        <f t="shared" si="84"/>
        <v>0</v>
      </c>
      <c r="EV28" s="74">
        <f t="shared" si="84"/>
        <v>0</v>
      </c>
      <c r="EW28" s="74">
        <f t="shared" si="84"/>
        <v>0</v>
      </c>
      <c r="EX28" s="74">
        <f t="shared" si="84"/>
        <v>0</v>
      </c>
      <c r="EY28" s="74">
        <f t="shared" si="84"/>
        <v>0</v>
      </c>
      <c r="EZ28" s="74">
        <f t="shared" ref="EZ28:FI35" si="85">COUNTIF(EZ$5:EZ$21,$D28)</f>
        <v>0</v>
      </c>
      <c r="FA28" s="74">
        <f t="shared" si="85"/>
        <v>0</v>
      </c>
      <c r="FB28" s="74">
        <f t="shared" si="85"/>
        <v>0</v>
      </c>
      <c r="FC28" s="74">
        <f t="shared" si="85"/>
        <v>0</v>
      </c>
      <c r="FD28" s="74">
        <f t="shared" si="85"/>
        <v>0</v>
      </c>
      <c r="FE28" s="74">
        <f t="shared" si="85"/>
        <v>0</v>
      </c>
      <c r="FF28" s="74">
        <f t="shared" si="85"/>
        <v>0</v>
      </c>
      <c r="FG28" s="74">
        <f t="shared" si="85"/>
        <v>0</v>
      </c>
      <c r="FH28" s="74">
        <f t="shared" si="85"/>
        <v>0</v>
      </c>
      <c r="FI28" s="74">
        <f t="shared" si="85"/>
        <v>0</v>
      </c>
      <c r="FJ28" s="74">
        <f t="shared" ref="FJ28:FS35" si="86">COUNTIF(FJ$5:FJ$21,$D28)</f>
        <v>0</v>
      </c>
      <c r="FK28" s="74">
        <f t="shared" si="86"/>
        <v>0</v>
      </c>
      <c r="FL28" s="74">
        <f t="shared" si="86"/>
        <v>0</v>
      </c>
      <c r="FM28" s="74">
        <f t="shared" si="86"/>
        <v>0</v>
      </c>
      <c r="FN28" s="74">
        <f t="shared" si="86"/>
        <v>0</v>
      </c>
      <c r="FO28" s="74">
        <f t="shared" si="86"/>
        <v>0</v>
      </c>
      <c r="FP28" s="74">
        <f t="shared" si="86"/>
        <v>0</v>
      </c>
      <c r="FQ28" s="74">
        <f t="shared" si="86"/>
        <v>0</v>
      </c>
      <c r="FR28" s="74">
        <f t="shared" si="86"/>
        <v>0</v>
      </c>
      <c r="FS28" s="74">
        <f t="shared" si="86"/>
        <v>0</v>
      </c>
      <c r="FT28" s="74">
        <f t="shared" ref="FT28:GC35" si="87">COUNTIF(FT$5:FT$21,$D28)</f>
        <v>0</v>
      </c>
      <c r="FU28" s="74">
        <f t="shared" si="87"/>
        <v>0</v>
      </c>
      <c r="FV28" s="74">
        <f t="shared" si="87"/>
        <v>0</v>
      </c>
      <c r="FW28" s="74">
        <f t="shared" si="87"/>
        <v>0</v>
      </c>
      <c r="FX28" s="74">
        <f t="shared" si="87"/>
        <v>0</v>
      </c>
      <c r="FY28" s="74">
        <f t="shared" si="87"/>
        <v>0</v>
      </c>
      <c r="FZ28" s="74">
        <f t="shared" si="87"/>
        <v>0</v>
      </c>
      <c r="GA28" s="74">
        <f t="shared" si="87"/>
        <v>0</v>
      </c>
      <c r="GB28" s="74">
        <f t="shared" si="87"/>
        <v>0</v>
      </c>
      <c r="GC28" s="74">
        <f t="shared" si="87"/>
        <v>0</v>
      </c>
      <c r="GD28" s="74">
        <f t="shared" ref="GD28:GM35" si="88">COUNTIF(GD$5:GD$21,$D28)</f>
        <v>0</v>
      </c>
      <c r="GE28" s="74">
        <f t="shared" si="88"/>
        <v>0</v>
      </c>
      <c r="GF28" s="74">
        <f t="shared" si="88"/>
        <v>0</v>
      </c>
      <c r="GG28" s="74">
        <f t="shared" si="88"/>
        <v>0</v>
      </c>
      <c r="GH28" s="74">
        <f t="shared" si="88"/>
        <v>0</v>
      </c>
      <c r="GI28" s="74">
        <f t="shared" si="88"/>
        <v>0</v>
      </c>
      <c r="GJ28" s="74">
        <f t="shared" si="88"/>
        <v>0</v>
      </c>
      <c r="GK28" s="74">
        <f t="shared" si="88"/>
        <v>0</v>
      </c>
      <c r="GL28" s="74">
        <f t="shared" si="88"/>
        <v>0</v>
      </c>
      <c r="GM28" s="74">
        <f t="shared" si="88"/>
        <v>0</v>
      </c>
      <c r="GN28" s="74">
        <f t="shared" ref="GN28:GW35" si="89">COUNTIF(GN$5:GN$21,$D28)</f>
        <v>0</v>
      </c>
      <c r="GO28" s="74">
        <f t="shared" si="89"/>
        <v>0</v>
      </c>
      <c r="GP28" s="74">
        <f t="shared" si="89"/>
        <v>0</v>
      </c>
      <c r="GQ28" s="74">
        <f t="shared" si="89"/>
        <v>0</v>
      </c>
      <c r="GR28" s="74">
        <f t="shared" si="89"/>
        <v>0</v>
      </c>
      <c r="GS28" s="74">
        <f t="shared" si="89"/>
        <v>0</v>
      </c>
      <c r="GT28" s="74">
        <f t="shared" si="89"/>
        <v>0</v>
      </c>
      <c r="GU28" s="74">
        <f t="shared" si="89"/>
        <v>0</v>
      </c>
      <c r="GV28" s="74">
        <f t="shared" si="89"/>
        <v>0</v>
      </c>
      <c r="GW28" s="74">
        <f t="shared" si="89"/>
        <v>0</v>
      </c>
      <c r="GX28" s="74">
        <f t="shared" ref="GX28:HG35" si="90">COUNTIF(GX$5:GX$21,$D28)</f>
        <v>0</v>
      </c>
      <c r="GY28" s="74">
        <f t="shared" si="90"/>
        <v>0</v>
      </c>
      <c r="GZ28" s="74">
        <f t="shared" si="90"/>
        <v>0</v>
      </c>
      <c r="HA28" s="74">
        <f t="shared" si="90"/>
        <v>0</v>
      </c>
      <c r="HB28" s="74">
        <f t="shared" si="90"/>
        <v>0</v>
      </c>
      <c r="HC28" s="74">
        <f t="shared" si="90"/>
        <v>0</v>
      </c>
      <c r="HD28" s="74">
        <f t="shared" si="90"/>
        <v>0</v>
      </c>
      <c r="HE28" s="74">
        <f t="shared" si="90"/>
        <v>0</v>
      </c>
      <c r="HF28" s="74">
        <f t="shared" si="90"/>
        <v>0</v>
      </c>
      <c r="HG28" s="74">
        <f t="shared" si="90"/>
        <v>0</v>
      </c>
      <c r="HH28" s="74">
        <f t="shared" ref="HH28:HQ35" si="91">COUNTIF(HH$5:HH$21,$D28)</f>
        <v>0</v>
      </c>
      <c r="HI28" s="74">
        <f t="shared" si="91"/>
        <v>0</v>
      </c>
      <c r="HJ28" s="74">
        <f t="shared" si="91"/>
        <v>0</v>
      </c>
      <c r="HK28" s="74">
        <f t="shared" si="91"/>
        <v>0</v>
      </c>
      <c r="HL28" s="74">
        <f t="shared" si="91"/>
        <v>0</v>
      </c>
      <c r="HM28" s="74">
        <f t="shared" si="91"/>
        <v>0</v>
      </c>
      <c r="HN28" s="74">
        <f t="shared" si="91"/>
        <v>0</v>
      </c>
      <c r="HO28" s="74">
        <f t="shared" si="91"/>
        <v>0</v>
      </c>
      <c r="HP28" s="74">
        <f t="shared" si="91"/>
        <v>0</v>
      </c>
      <c r="HQ28" s="74">
        <f t="shared" si="91"/>
        <v>0</v>
      </c>
      <c r="HR28" s="74">
        <f t="shared" ref="HR28:IA35" si="92">COUNTIF(HR$5:HR$21,$D28)</f>
        <v>0</v>
      </c>
      <c r="HS28" s="74">
        <f t="shared" si="92"/>
        <v>0</v>
      </c>
      <c r="HT28" s="74">
        <f t="shared" si="92"/>
        <v>0</v>
      </c>
      <c r="HU28" s="74">
        <f t="shared" si="92"/>
        <v>0</v>
      </c>
      <c r="HV28" s="74">
        <f t="shared" si="92"/>
        <v>0</v>
      </c>
      <c r="HW28" s="74">
        <f t="shared" si="92"/>
        <v>0</v>
      </c>
      <c r="HX28" s="74">
        <f t="shared" si="92"/>
        <v>0</v>
      </c>
      <c r="HY28" s="74">
        <f t="shared" si="92"/>
        <v>0</v>
      </c>
      <c r="HZ28" s="74">
        <f t="shared" si="92"/>
        <v>0</v>
      </c>
      <c r="IA28" s="74">
        <f t="shared" si="92"/>
        <v>0</v>
      </c>
      <c r="IB28" s="74">
        <f t="shared" ref="IB28:IK35" si="93">COUNTIF(IB$5:IB$21,$D28)</f>
        <v>0</v>
      </c>
      <c r="IC28" s="74">
        <f t="shared" si="93"/>
        <v>0</v>
      </c>
      <c r="ID28" s="74">
        <f t="shared" si="93"/>
        <v>0</v>
      </c>
      <c r="IE28" s="74">
        <f t="shared" si="93"/>
        <v>0</v>
      </c>
      <c r="IF28" s="74">
        <f t="shared" si="93"/>
        <v>0</v>
      </c>
      <c r="IG28" s="74">
        <f t="shared" si="93"/>
        <v>0</v>
      </c>
      <c r="IH28" s="74">
        <f t="shared" si="93"/>
        <v>0</v>
      </c>
      <c r="II28" s="74">
        <f t="shared" si="93"/>
        <v>0</v>
      </c>
      <c r="IJ28" s="74">
        <f t="shared" si="93"/>
        <v>0</v>
      </c>
      <c r="IK28" s="74">
        <f t="shared" si="93"/>
        <v>0</v>
      </c>
      <c r="IL28" s="74">
        <f t="shared" ref="IL28:IU35" si="94">COUNTIF(IL$5:IL$21,$D28)</f>
        <v>0</v>
      </c>
      <c r="IM28" s="74">
        <f t="shared" si="94"/>
        <v>0</v>
      </c>
      <c r="IN28" s="74">
        <f t="shared" si="94"/>
        <v>0</v>
      </c>
      <c r="IO28" s="74">
        <f t="shared" si="94"/>
        <v>0</v>
      </c>
      <c r="IP28" s="74">
        <f t="shared" si="94"/>
        <v>0</v>
      </c>
      <c r="IQ28" s="74">
        <f t="shared" si="94"/>
        <v>0</v>
      </c>
      <c r="IR28" s="74">
        <f t="shared" si="94"/>
        <v>0</v>
      </c>
      <c r="IS28" s="74">
        <f t="shared" si="94"/>
        <v>0</v>
      </c>
      <c r="IT28" s="74">
        <f t="shared" si="94"/>
        <v>0</v>
      </c>
      <c r="IU28" s="74">
        <f t="shared" si="94"/>
        <v>0</v>
      </c>
      <c r="IV28" s="74">
        <f t="shared" ref="IV28:JE35" si="95">COUNTIF(IV$5:IV$21,$D28)</f>
        <v>0</v>
      </c>
      <c r="IW28" s="74">
        <f t="shared" si="95"/>
        <v>0</v>
      </c>
      <c r="IX28" s="74">
        <f t="shared" si="95"/>
        <v>0</v>
      </c>
      <c r="IY28" s="74">
        <f t="shared" si="95"/>
        <v>0</v>
      </c>
      <c r="IZ28" s="74">
        <f t="shared" si="95"/>
        <v>0</v>
      </c>
      <c r="JA28" s="74">
        <f t="shared" si="95"/>
        <v>0</v>
      </c>
      <c r="JB28" s="74">
        <f t="shared" si="95"/>
        <v>0</v>
      </c>
      <c r="JC28" s="74">
        <f t="shared" si="95"/>
        <v>0</v>
      </c>
      <c r="JD28" s="74">
        <f t="shared" si="95"/>
        <v>0</v>
      </c>
      <c r="JE28" s="74">
        <f t="shared" si="95"/>
        <v>0</v>
      </c>
      <c r="JF28" s="74">
        <f t="shared" ref="JF28:JK35" si="96">COUNTIF(JF$5:JF$21,$D28)</f>
        <v>0</v>
      </c>
      <c r="JG28" s="74">
        <f t="shared" si="96"/>
        <v>0</v>
      </c>
      <c r="JH28" s="74">
        <f t="shared" si="96"/>
        <v>0</v>
      </c>
      <c r="JI28" s="74">
        <f t="shared" si="96"/>
        <v>0</v>
      </c>
      <c r="JJ28" s="74">
        <f t="shared" si="96"/>
        <v>0</v>
      </c>
      <c r="JK28" s="74">
        <f t="shared" si="96"/>
        <v>0</v>
      </c>
      <c r="JL28" s="74">
        <f t="shared" ref="JL28:JU35" si="97">COUNTIF(JL$5:JL$20,$D28)</f>
        <v>0</v>
      </c>
      <c r="JM28" s="74">
        <f t="shared" si="97"/>
        <v>0</v>
      </c>
      <c r="JN28" s="74">
        <f t="shared" si="97"/>
        <v>0</v>
      </c>
      <c r="JO28" s="74">
        <f t="shared" si="97"/>
        <v>0</v>
      </c>
      <c r="JP28" s="74">
        <f t="shared" si="97"/>
        <v>0</v>
      </c>
      <c r="JQ28" s="74">
        <f t="shared" si="97"/>
        <v>0</v>
      </c>
      <c r="JR28" s="74">
        <f t="shared" si="97"/>
        <v>0</v>
      </c>
      <c r="JS28" s="74">
        <f t="shared" si="97"/>
        <v>0</v>
      </c>
      <c r="JT28" s="74">
        <f t="shared" si="97"/>
        <v>0</v>
      </c>
      <c r="JU28" s="74">
        <f t="shared" si="97"/>
        <v>0</v>
      </c>
      <c r="JV28" s="74">
        <f t="shared" ref="JV28:KE35" si="98">COUNTIF(JV$5:JV$20,$D28)</f>
        <v>0</v>
      </c>
      <c r="JW28" s="74">
        <f t="shared" si="98"/>
        <v>0</v>
      </c>
      <c r="JX28" s="74">
        <f t="shared" si="98"/>
        <v>0</v>
      </c>
      <c r="JY28" s="74">
        <f t="shared" si="98"/>
        <v>0</v>
      </c>
      <c r="JZ28" s="74">
        <f t="shared" si="98"/>
        <v>0</v>
      </c>
      <c r="KA28" s="74">
        <f t="shared" si="98"/>
        <v>0</v>
      </c>
      <c r="KB28" s="74">
        <f t="shared" si="98"/>
        <v>0</v>
      </c>
      <c r="KC28" s="74">
        <f t="shared" si="98"/>
        <v>0</v>
      </c>
      <c r="KD28" s="74">
        <f t="shared" si="98"/>
        <v>0</v>
      </c>
      <c r="KE28" s="74">
        <f t="shared" si="98"/>
        <v>0</v>
      </c>
      <c r="KF28" s="74">
        <f t="shared" ref="KF28:KO35" si="99">COUNTIF(KF$5:KF$20,$D28)</f>
        <v>0</v>
      </c>
      <c r="KG28" s="74">
        <f t="shared" si="99"/>
        <v>0</v>
      </c>
      <c r="KH28" s="74">
        <f t="shared" si="99"/>
        <v>0</v>
      </c>
      <c r="KI28" s="74">
        <f t="shared" si="99"/>
        <v>0</v>
      </c>
      <c r="KJ28" s="74">
        <f t="shared" si="99"/>
        <v>0</v>
      </c>
      <c r="KK28" s="74">
        <f t="shared" si="99"/>
        <v>0</v>
      </c>
      <c r="KL28" s="74">
        <f t="shared" si="99"/>
        <v>0</v>
      </c>
      <c r="KM28" s="74">
        <f t="shared" si="99"/>
        <v>0</v>
      </c>
      <c r="KN28" s="74">
        <f t="shared" si="99"/>
        <v>0</v>
      </c>
      <c r="KO28" s="74">
        <f t="shared" si="99"/>
        <v>0</v>
      </c>
      <c r="KP28" s="74">
        <f t="shared" ref="KP28:KY35" si="100">COUNTIF(KP$5:KP$20,$D28)</f>
        <v>0</v>
      </c>
      <c r="KQ28" s="74">
        <f t="shared" si="100"/>
        <v>0</v>
      </c>
      <c r="KR28" s="74">
        <f t="shared" si="100"/>
        <v>0</v>
      </c>
      <c r="KS28" s="74">
        <f t="shared" si="100"/>
        <v>0</v>
      </c>
      <c r="KT28" s="74">
        <f t="shared" si="100"/>
        <v>0</v>
      </c>
      <c r="KU28" s="74">
        <f t="shared" si="100"/>
        <v>0</v>
      </c>
      <c r="KV28" s="74">
        <f t="shared" si="100"/>
        <v>0</v>
      </c>
      <c r="KW28" s="74">
        <f t="shared" si="100"/>
        <v>0</v>
      </c>
      <c r="KX28" s="74">
        <f t="shared" si="100"/>
        <v>0</v>
      </c>
      <c r="KY28" s="74">
        <f t="shared" si="100"/>
        <v>0</v>
      </c>
      <c r="KZ28" s="74">
        <f t="shared" ref="KZ28:LI35" si="101">COUNTIF(KZ$5:KZ$20,$D28)</f>
        <v>0</v>
      </c>
      <c r="LA28" s="74">
        <f t="shared" si="101"/>
        <v>0</v>
      </c>
      <c r="LB28" s="74">
        <f t="shared" si="101"/>
        <v>0</v>
      </c>
      <c r="LC28" s="74">
        <f t="shared" si="101"/>
        <v>0</v>
      </c>
      <c r="LD28" s="74">
        <f t="shared" si="101"/>
        <v>0</v>
      </c>
      <c r="LE28" s="74">
        <f t="shared" si="101"/>
        <v>0</v>
      </c>
      <c r="LF28" s="74">
        <f t="shared" si="101"/>
        <v>0</v>
      </c>
      <c r="LG28" s="74">
        <f t="shared" si="101"/>
        <v>0</v>
      </c>
      <c r="LH28" s="74">
        <f t="shared" si="101"/>
        <v>0</v>
      </c>
      <c r="LI28" s="74">
        <f t="shared" si="101"/>
        <v>0</v>
      </c>
      <c r="LJ28" s="74">
        <f t="shared" ref="LJ28:LS35" si="102">COUNTIF(LJ$5:LJ$20,$D28)</f>
        <v>0</v>
      </c>
      <c r="LK28" s="74">
        <f t="shared" si="102"/>
        <v>0</v>
      </c>
      <c r="LL28" s="74">
        <f t="shared" si="102"/>
        <v>0</v>
      </c>
      <c r="LM28" s="74">
        <f t="shared" si="102"/>
        <v>0</v>
      </c>
      <c r="LN28" s="74">
        <f t="shared" si="102"/>
        <v>0</v>
      </c>
      <c r="LO28" s="74">
        <f t="shared" si="102"/>
        <v>0</v>
      </c>
      <c r="LP28" s="74">
        <f t="shared" si="102"/>
        <v>0</v>
      </c>
      <c r="LQ28" s="74">
        <f t="shared" si="102"/>
        <v>0</v>
      </c>
      <c r="LR28" s="74">
        <f t="shared" si="102"/>
        <v>0</v>
      </c>
      <c r="LS28" s="74">
        <f t="shared" si="102"/>
        <v>0</v>
      </c>
      <c r="LT28" s="74">
        <f t="shared" ref="LT28:MC35" si="103">COUNTIF(LT$5:LT$20,$D28)</f>
        <v>0</v>
      </c>
      <c r="LU28" s="74">
        <f t="shared" si="103"/>
        <v>0</v>
      </c>
      <c r="LV28" s="74">
        <f t="shared" si="103"/>
        <v>0</v>
      </c>
      <c r="LW28" s="74">
        <f t="shared" si="103"/>
        <v>0</v>
      </c>
      <c r="LX28" s="74">
        <f t="shared" si="103"/>
        <v>0</v>
      </c>
      <c r="LY28" s="74">
        <f t="shared" si="103"/>
        <v>0</v>
      </c>
      <c r="LZ28" s="74">
        <f t="shared" si="103"/>
        <v>0</v>
      </c>
      <c r="MA28" s="74">
        <f t="shared" si="103"/>
        <v>0</v>
      </c>
      <c r="MB28" s="74">
        <f t="shared" si="103"/>
        <v>0</v>
      </c>
      <c r="MC28" s="74">
        <f t="shared" si="103"/>
        <v>0</v>
      </c>
      <c r="MD28" s="74">
        <f t="shared" ref="MD28:MM35" si="104">COUNTIF(MD$5:MD$20,$D28)</f>
        <v>0</v>
      </c>
      <c r="ME28" s="74">
        <f t="shared" si="104"/>
        <v>0</v>
      </c>
      <c r="MF28" s="74">
        <f t="shared" si="104"/>
        <v>0</v>
      </c>
      <c r="MG28" s="74">
        <f t="shared" si="104"/>
        <v>0</v>
      </c>
      <c r="MH28" s="74">
        <f t="shared" si="104"/>
        <v>0</v>
      </c>
      <c r="MI28" s="74">
        <f t="shared" si="104"/>
        <v>0</v>
      </c>
      <c r="MJ28" s="74">
        <f t="shared" si="104"/>
        <v>0</v>
      </c>
      <c r="MK28" s="74">
        <f t="shared" si="104"/>
        <v>0</v>
      </c>
      <c r="ML28" s="74">
        <f t="shared" si="104"/>
        <v>0</v>
      </c>
      <c r="MM28" s="74">
        <f t="shared" si="104"/>
        <v>0</v>
      </c>
      <c r="MN28" s="74">
        <f t="shared" ref="MN28:MW35" si="105">COUNTIF(MN$5:MN$20,$D28)</f>
        <v>0</v>
      </c>
      <c r="MO28" s="74">
        <f t="shared" si="105"/>
        <v>0</v>
      </c>
      <c r="MP28" s="74">
        <f t="shared" si="105"/>
        <v>0</v>
      </c>
      <c r="MQ28" s="74">
        <f t="shared" si="105"/>
        <v>0</v>
      </c>
      <c r="MR28" s="74">
        <f t="shared" si="105"/>
        <v>0</v>
      </c>
      <c r="MS28" s="74">
        <f t="shared" si="105"/>
        <v>0</v>
      </c>
      <c r="MT28" s="74">
        <f t="shared" si="105"/>
        <v>0</v>
      </c>
      <c r="MU28" s="74">
        <f t="shared" si="105"/>
        <v>0</v>
      </c>
      <c r="MV28" s="74">
        <f t="shared" si="105"/>
        <v>0</v>
      </c>
      <c r="MW28" s="74">
        <f t="shared" si="105"/>
        <v>0</v>
      </c>
      <c r="MX28" s="74">
        <f t="shared" ref="MX28:NG35" si="106">COUNTIF(MX$5:MX$20,$D28)</f>
        <v>0</v>
      </c>
      <c r="MY28" s="74">
        <f t="shared" si="106"/>
        <v>0</v>
      </c>
      <c r="MZ28" s="74">
        <f t="shared" si="106"/>
        <v>0</v>
      </c>
      <c r="NA28" s="74">
        <f t="shared" si="106"/>
        <v>0</v>
      </c>
      <c r="NB28" s="74">
        <f t="shared" si="106"/>
        <v>0</v>
      </c>
      <c r="NC28" s="74">
        <f t="shared" si="106"/>
        <v>0</v>
      </c>
      <c r="ND28" s="74">
        <f t="shared" si="106"/>
        <v>0</v>
      </c>
      <c r="NE28" s="74">
        <f t="shared" si="106"/>
        <v>0</v>
      </c>
      <c r="NF28" s="74">
        <f t="shared" si="106"/>
        <v>0</v>
      </c>
      <c r="NG28" s="74">
        <f t="shared" si="106"/>
        <v>0</v>
      </c>
      <c r="NH28" s="74">
        <f t="shared" ref="NH28:NQ35" si="107">COUNTIF(NH$5:NH$20,$D28)</f>
        <v>0</v>
      </c>
      <c r="NI28" s="74">
        <f t="shared" si="107"/>
        <v>0</v>
      </c>
      <c r="NJ28" s="74">
        <f t="shared" si="107"/>
        <v>0</v>
      </c>
      <c r="NK28" s="74">
        <f t="shared" si="107"/>
        <v>0</v>
      </c>
      <c r="NL28" s="74">
        <f t="shared" si="107"/>
        <v>0</v>
      </c>
      <c r="NM28" s="74">
        <f t="shared" si="107"/>
        <v>0</v>
      </c>
      <c r="NN28" s="74">
        <f t="shared" si="107"/>
        <v>0</v>
      </c>
      <c r="NO28" s="74">
        <f t="shared" si="107"/>
        <v>0</v>
      </c>
      <c r="NP28" s="74">
        <f t="shared" si="107"/>
        <v>0</v>
      </c>
      <c r="NQ28" s="74">
        <f t="shared" si="107"/>
        <v>0</v>
      </c>
      <c r="NR28" s="74">
        <f t="shared" ref="NR28:OA35" si="108">COUNTIF(NR$5:NR$20,$D28)</f>
        <v>0</v>
      </c>
      <c r="NS28" s="74">
        <f t="shared" si="108"/>
        <v>0</v>
      </c>
      <c r="NT28" s="74">
        <f t="shared" si="108"/>
        <v>0</v>
      </c>
      <c r="NU28" s="74">
        <f t="shared" si="108"/>
        <v>0</v>
      </c>
      <c r="NV28" s="74">
        <f t="shared" si="108"/>
        <v>0</v>
      </c>
      <c r="NW28" s="74">
        <f t="shared" si="108"/>
        <v>0</v>
      </c>
      <c r="NX28" s="74">
        <f t="shared" si="108"/>
        <v>0</v>
      </c>
      <c r="NY28" s="74">
        <f t="shared" si="108"/>
        <v>0</v>
      </c>
      <c r="NZ28" s="74">
        <f t="shared" si="108"/>
        <v>0</v>
      </c>
      <c r="OA28" s="74">
        <f t="shared" si="108"/>
        <v>0</v>
      </c>
      <c r="OB28" s="74">
        <f t="shared" ref="OB28:OL35" si="109">COUNTIF(OB$5:OB$20,$D28)</f>
        <v>0</v>
      </c>
      <c r="OC28" s="74">
        <f t="shared" si="109"/>
        <v>0</v>
      </c>
      <c r="OD28" s="74">
        <f t="shared" si="109"/>
        <v>0</v>
      </c>
      <c r="OE28" s="74">
        <f t="shared" si="109"/>
        <v>0</v>
      </c>
      <c r="OF28" s="74">
        <f t="shared" si="109"/>
        <v>0</v>
      </c>
      <c r="OG28" s="74">
        <f t="shared" si="109"/>
        <v>0</v>
      </c>
      <c r="OH28" s="74">
        <f t="shared" si="109"/>
        <v>0</v>
      </c>
      <c r="OI28" s="74">
        <f t="shared" si="109"/>
        <v>0</v>
      </c>
      <c r="OJ28" s="74">
        <f t="shared" si="109"/>
        <v>0</v>
      </c>
      <c r="OK28" s="74">
        <f t="shared" si="109"/>
        <v>0</v>
      </c>
      <c r="OL28" s="74">
        <f t="shared" si="109"/>
        <v>0</v>
      </c>
      <c r="OM28" s="466"/>
      <c r="ON28" s="466"/>
      <c r="OO28" s="466"/>
      <c r="OP28" s="480">
        <f>OP26-OP27</f>
        <v>191</v>
      </c>
      <c r="OQ28" s="480">
        <f>OQ26-OQ27</f>
        <v>119</v>
      </c>
      <c r="OR28" s="480">
        <f>OR26-OR27</f>
        <v>-258</v>
      </c>
      <c r="OS28" s="480">
        <f>OS26-OS27</f>
        <v>-79</v>
      </c>
      <c r="OT28" s="480">
        <f>OT26-OT27</f>
        <v>0</v>
      </c>
      <c r="OU28" s="466"/>
      <c r="OV28" s="466"/>
      <c r="OW28" s="466"/>
      <c r="OX28" s="466"/>
      <c r="OY28" s="466"/>
      <c r="OZ28" s="466"/>
      <c r="PA28" s="466"/>
      <c r="PB28" s="466"/>
      <c r="PC28" s="466"/>
    </row>
    <row r="29" spans="1:419" x14ac:dyDescent="0.25">
      <c r="D29" s="55" t="s">
        <v>40</v>
      </c>
      <c r="E29" s="53" t="s">
        <v>62</v>
      </c>
      <c r="F29" s="74">
        <f t="shared" si="70"/>
        <v>0</v>
      </c>
      <c r="G29" s="74">
        <f t="shared" si="70"/>
        <v>0</v>
      </c>
      <c r="H29" s="74">
        <f t="shared" si="70"/>
        <v>0</v>
      </c>
      <c r="I29" s="74">
        <f t="shared" si="70"/>
        <v>0</v>
      </c>
      <c r="J29" s="74">
        <f t="shared" si="70"/>
        <v>0</v>
      </c>
      <c r="K29" s="74">
        <f t="shared" si="70"/>
        <v>0</v>
      </c>
      <c r="L29" s="74">
        <f t="shared" si="70"/>
        <v>0</v>
      </c>
      <c r="M29" s="74">
        <f t="shared" si="70"/>
        <v>0</v>
      </c>
      <c r="N29" s="74">
        <f t="shared" si="70"/>
        <v>0</v>
      </c>
      <c r="O29" s="74">
        <f t="shared" si="70"/>
        <v>0</v>
      </c>
      <c r="P29" s="74">
        <f t="shared" si="71"/>
        <v>0</v>
      </c>
      <c r="Q29" s="74">
        <f t="shared" si="71"/>
        <v>0</v>
      </c>
      <c r="R29" s="74">
        <f t="shared" si="71"/>
        <v>0</v>
      </c>
      <c r="S29" s="74">
        <f t="shared" si="71"/>
        <v>0</v>
      </c>
      <c r="T29" s="74">
        <f t="shared" si="71"/>
        <v>0</v>
      </c>
      <c r="U29" s="74">
        <f t="shared" si="71"/>
        <v>0</v>
      </c>
      <c r="V29" s="74">
        <f t="shared" si="71"/>
        <v>0</v>
      </c>
      <c r="W29" s="74">
        <f t="shared" si="71"/>
        <v>0</v>
      </c>
      <c r="X29" s="74">
        <f t="shared" si="71"/>
        <v>0</v>
      </c>
      <c r="Y29" s="74">
        <f t="shared" si="71"/>
        <v>0</v>
      </c>
      <c r="Z29" s="74">
        <f t="shared" si="72"/>
        <v>0</v>
      </c>
      <c r="AA29" s="74">
        <f t="shared" si="72"/>
        <v>0</v>
      </c>
      <c r="AB29" s="74">
        <f t="shared" si="72"/>
        <v>0</v>
      </c>
      <c r="AC29" s="74">
        <f t="shared" si="72"/>
        <v>0</v>
      </c>
      <c r="AD29" s="74">
        <f t="shared" si="72"/>
        <v>0</v>
      </c>
      <c r="AE29" s="74">
        <f t="shared" si="72"/>
        <v>0</v>
      </c>
      <c r="AF29" s="74">
        <f t="shared" si="72"/>
        <v>0</v>
      </c>
      <c r="AG29" s="74">
        <f t="shared" si="72"/>
        <v>0</v>
      </c>
      <c r="AH29" s="74">
        <f t="shared" si="72"/>
        <v>0</v>
      </c>
      <c r="AI29" s="74">
        <f t="shared" si="72"/>
        <v>1</v>
      </c>
      <c r="AJ29" s="74">
        <f t="shared" si="73"/>
        <v>1</v>
      </c>
      <c r="AK29" s="74">
        <f t="shared" si="73"/>
        <v>0</v>
      </c>
      <c r="AL29" s="74">
        <f t="shared" si="73"/>
        <v>1</v>
      </c>
      <c r="AM29" s="74">
        <f t="shared" si="73"/>
        <v>1</v>
      </c>
      <c r="AN29" s="74">
        <f t="shared" si="73"/>
        <v>0</v>
      </c>
      <c r="AO29" s="74">
        <f t="shared" si="73"/>
        <v>0</v>
      </c>
      <c r="AP29" s="74">
        <f t="shared" si="73"/>
        <v>1</v>
      </c>
      <c r="AQ29" s="74">
        <f t="shared" si="73"/>
        <v>0</v>
      </c>
      <c r="AR29" s="74">
        <f t="shared" si="73"/>
        <v>1</v>
      </c>
      <c r="AS29" s="74">
        <f t="shared" si="73"/>
        <v>1</v>
      </c>
      <c r="AT29" s="74">
        <f t="shared" si="74"/>
        <v>1</v>
      </c>
      <c r="AU29" s="74">
        <f t="shared" si="74"/>
        <v>0</v>
      </c>
      <c r="AV29" s="74">
        <f t="shared" si="74"/>
        <v>0</v>
      </c>
      <c r="AW29" s="74">
        <f t="shared" si="74"/>
        <v>0</v>
      </c>
      <c r="AX29" s="74">
        <f t="shared" si="74"/>
        <v>0</v>
      </c>
      <c r="AY29" s="74">
        <f t="shared" si="74"/>
        <v>0</v>
      </c>
      <c r="AZ29" s="74">
        <f t="shared" si="74"/>
        <v>0</v>
      </c>
      <c r="BA29" s="74">
        <f t="shared" si="74"/>
        <v>0</v>
      </c>
      <c r="BB29" s="74">
        <f t="shared" si="74"/>
        <v>0</v>
      </c>
      <c r="BC29" s="74">
        <f t="shared" si="74"/>
        <v>0</v>
      </c>
      <c r="BD29" s="74">
        <f t="shared" si="75"/>
        <v>0</v>
      </c>
      <c r="BE29" s="74">
        <f t="shared" si="75"/>
        <v>0</v>
      </c>
      <c r="BF29" s="74">
        <f t="shared" si="75"/>
        <v>0</v>
      </c>
      <c r="BG29" s="74">
        <f t="shared" si="75"/>
        <v>0</v>
      </c>
      <c r="BH29" s="74">
        <f t="shared" si="75"/>
        <v>0</v>
      </c>
      <c r="BI29" s="74">
        <f t="shared" si="75"/>
        <v>0</v>
      </c>
      <c r="BJ29" s="74">
        <f t="shared" si="75"/>
        <v>0</v>
      </c>
      <c r="BK29" s="74">
        <f t="shared" si="75"/>
        <v>2</v>
      </c>
      <c r="BL29" s="74">
        <f t="shared" si="75"/>
        <v>2</v>
      </c>
      <c r="BM29" s="74">
        <f t="shared" si="75"/>
        <v>2</v>
      </c>
      <c r="BN29" s="74">
        <f t="shared" si="76"/>
        <v>0</v>
      </c>
      <c r="BO29" s="74">
        <f t="shared" si="76"/>
        <v>0</v>
      </c>
      <c r="BP29" s="74">
        <f t="shared" si="76"/>
        <v>0</v>
      </c>
      <c r="BQ29" s="74">
        <f t="shared" si="76"/>
        <v>0</v>
      </c>
      <c r="BR29" s="74">
        <f t="shared" si="76"/>
        <v>0</v>
      </c>
      <c r="BS29" s="74">
        <f t="shared" si="76"/>
        <v>0</v>
      </c>
      <c r="BT29" s="74">
        <f t="shared" si="76"/>
        <v>0</v>
      </c>
      <c r="BU29" s="74">
        <f t="shared" si="76"/>
        <v>0</v>
      </c>
      <c r="BV29" s="74">
        <f t="shared" si="76"/>
        <v>0</v>
      </c>
      <c r="BW29" s="74">
        <f t="shared" si="76"/>
        <v>0</v>
      </c>
      <c r="BX29" s="74">
        <f t="shared" si="77"/>
        <v>0</v>
      </c>
      <c r="BY29" s="74">
        <f t="shared" si="77"/>
        <v>0</v>
      </c>
      <c r="BZ29" s="74">
        <f t="shared" si="77"/>
        <v>0</v>
      </c>
      <c r="CA29" s="74">
        <f t="shared" si="77"/>
        <v>0</v>
      </c>
      <c r="CB29" s="74">
        <f t="shared" si="77"/>
        <v>0</v>
      </c>
      <c r="CC29" s="74">
        <f t="shared" si="77"/>
        <v>0</v>
      </c>
      <c r="CD29" s="74">
        <f t="shared" si="77"/>
        <v>0</v>
      </c>
      <c r="CE29" s="74">
        <f t="shared" si="77"/>
        <v>0</v>
      </c>
      <c r="CF29" s="74">
        <f t="shared" si="77"/>
        <v>1</v>
      </c>
      <c r="CG29" s="74">
        <f t="shared" si="77"/>
        <v>1</v>
      </c>
      <c r="CH29" s="74">
        <f t="shared" si="78"/>
        <v>1</v>
      </c>
      <c r="CI29" s="74">
        <f t="shared" si="78"/>
        <v>1</v>
      </c>
      <c r="CJ29" s="74">
        <f t="shared" si="78"/>
        <v>0</v>
      </c>
      <c r="CK29" s="74">
        <f t="shared" si="78"/>
        <v>0</v>
      </c>
      <c r="CL29" s="74">
        <f t="shared" si="78"/>
        <v>0</v>
      </c>
      <c r="CM29" s="74">
        <f t="shared" si="78"/>
        <v>1</v>
      </c>
      <c r="CN29" s="74">
        <f t="shared" si="78"/>
        <v>0</v>
      </c>
      <c r="CO29" s="74">
        <f t="shared" si="78"/>
        <v>1</v>
      </c>
      <c r="CP29" s="74">
        <f t="shared" si="78"/>
        <v>1</v>
      </c>
      <c r="CQ29" s="74">
        <f t="shared" si="78"/>
        <v>1</v>
      </c>
      <c r="CR29" s="74">
        <f t="shared" si="79"/>
        <v>0</v>
      </c>
      <c r="CS29" s="74">
        <f t="shared" si="79"/>
        <v>0</v>
      </c>
      <c r="CT29" s="74">
        <f t="shared" si="79"/>
        <v>0</v>
      </c>
      <c r="CU29" s="74">
        <f t="shared" si="79"/>
        <v>0</v>
      </c>
      <c r="CV29" s="74">
        <f t="shared" si="79"/>
        <v>0</v>
      </c>
      <c r="CW29" s="74">
        <f t="shared" si="79"/>
        <v>0</v>
      </c>
      <c r="CX29" s="74">
        <f t="shared" si="79"/>
        <v>0</v>
      </c>
      <c r="CY29" s="74">
        <f t="shared" si="79"/>
        <v>0</v>
      </c>
      <c r="CZ29" s="74">
        <f t="shared" si="79"/>
        <v>0</v>
      </c>
      <c r="DA29" s="74">
        <f t="shared" si="79"/>
        <v>0</v>
      </c>
      <c r="DB29" s="74">
        <f t="shared" si="80"/>
        <v>0</v>
      </c>
      <c r="DC29" s="74">
        <f t="shared" si="80"/>
        <v>0</v>
      </c>
      <c r="DD29" s="74">
        <f t="shared" si="80"/>
        <v>0</v>
      </c>
      <c r="DE29" s="74">
        <f t="shared" si="80"/>
        <v>0</v>
      </c>
      <c r="DF29" s="74">
        <f t="shared" si="80"/>
        <v>0</v>
      </c>
      <c r="DG29" s="74">
        <f t="shared" si="80"/>
        <v>0</v>
      </c>
      <c r="DH29" s="74">
        <f t="shared" si="80"/>
        <v>0</v>
      </c>
      <c r="DI29" s="74">
        <f t="shared" si="80"/>
        <v>0</v>
      </c>
      <c r="DJ29" s="74">
        <f t="shared" si="80"/>
        <v>0</v>
      </c>
      <c r="DK29" s="74">
        <f t="shared" si="80"/>
        <v>0</v>
      </c>
      <c r="DL29" s="74">
        <f t="shared" si="81"/>
        <v>0</v>
      </c>
      <c r="DM29" s="74">
        <f t="shared" si="81"/>
        <v>0</v>
      </c>
      <c r="DN29" s="74">
        <f t="shared" si="81"/>
        <v>0</v>
      </c>
      <c r="DO29" s="74">
        <f t="shared" si="81"/>
        <v>0</v>
      </c>
      <c r="DP29" s="74">
        <f t="shared" si="81"/>
        <v>0</v>
      </c>
      <c r="DQ29" s="74">
        <f t="shared" si="81"/>
        <v>0</v>
      </c>
      <c r="DR29" s="74">
        <f t="shared" si="81"/>
        <v>0</v>
      </c>
      <c r="DS29" s="74">
        <f t="shared" si="81"/>
        <v>0</v>
      </c>
      <c r="DT29" s="74">
        <f t="shared" si="81"/>
        <v>0</v>
      </c>
      <c r="DU29" s="74">
        <f t="shared" si="81"/>
        <v>0</v>
      </c>
      <c r="DV29" s="74">
        <f t="shared" si="82"/>
        <v>0</v>
      </c>
      <c r="DW29" s="74">
        <f t="shared" si="82"/>
        <v>0</v>
      </c>
      <c r="DX29" s="74">
        <f t="shared" si="82"/>
        <v>0</v>
      </c>
      <c r="DY29" s="74">
        <f t="shared" si="82"/>
        <v>0</v>
      </c>
      <c r="DZ29" s="74">
        <f t="shared" si="82"/>
        <v>0</v>
      </c>
      <c r="EA29" s="74">
        <f t="shared" si="82"/>
        <v>0</v>
      </c>
      <c r="EB29" s="74">
        <f t="shared" si="82"/>
        <v>0</v>
      </c>
      <c r="EC29" s="74">
        <f t="shared" si="82"/>
        <v>0</v>
      </c>
      <c r="ED29" s="74">
        <f t="shared" si="82"/>
        <v>0</v>
      </c>
      <c r="EE29" s="74">
        <f t="shared" si="82"/>
        <v>0</v>
      </c>
      <c r="EF29" s="74">
        <f t="shared" si="83"/>
        <v>0</v>
      </c>
      <c r="EG29" s="74">
        <f t="shared" si="83"/>
        <v>0</v>
      </c>
      <c r="EH29" s="74">
        <f t="shared" si="83"/>
        <v>0</v>
      </c>
      <c r="EI29" s="74">
        <f t="shared" si="83"/>
        <v>0</v>
      </c>
      <c r="EJ29" s="74">
        <f t="shared" si="83"/>
        <v>0</v>
      </c>
      <c r="EK29" s="74">
        <f t="shared" si="83"/>
        <v>0</v>
      </c>
      <c r="EL29" s="74">
        <f t="shared" si="83"/>
        <v>0</v>
      </c>
      <c r="EM29" s="74">
        <f t="shared" si="83"/>
        <v>0</v>
      </c>
      <c r="EN29" s="74">
        <f t="shared" si="83"/>
        <v>0</v>
      </c>
      <c r="EO29" s="74">
        <f t="shared" si="83"/>
        <v>0</v>
      </c>
      <c r="EP29" s="74">
        <f t="shared" si="84"/>
        <v>0</v>
      </c>
      <c r="EQ29" s="74">
        <f t="shared" si="84"/>
        <v>0</v>
      </c>
      <c r="ER29" s="74">
        <f t="shared" si="84"/>
        <v>0</v>
      </c>
      <c r="ES29" s="74">
        <f t="shared" si="84"/>
        <v>0</v>
      </c>
      <c r="ET29" s="74">
        <f t="shared" si="84"/>
        <v>0</v>
      </c>
      <c r="EU29" s="74">
        <f t="shared" si="84"/>
        <v>0</v>
      </c>
      <c r="EV29" s="74">
        <f t="shared" si="84"/>
        <v>0</v>
      </c>
      <c r="EW29" s="74">
        <f t="shared" si="84"/>
        <v>0</v>
      </c>
      <c r="EX29" s="74">
        <f t="shared" si="84"/>
        <v>0</v>
      </c>
      <c r="EY29" s="74">
        <f t="shared" si="84"/>
        <v>0</v>
      </c>
      <c r="EZ29" s="74">
        <f t="shared" si="85"/>
        <v>0</v>
      </c>
      <c r="FA29" s="74">
        <f t="shared" si="85"/>
        <v>0</v>
      </c>
      <c r="FB29" s="74">
        <f t="shared" si="85"/>
        <v>0</v>
      </c>
      <c r="FC29" s="74">
        <f t="shared" si="85"/>
        <v>0</v>
      </c>
      <c r="FD29" s="74">
        <f t="shared" si="85"/>
        <v>0</v>
      </c>
      <c r="FE29" s="74">
        <f t="shared" si="85"/>
        <v>0</v>
      </c>
      <c r="FF29" s="74">
        <f t="shared" si="85"/>
        <v>0</v>
      </c>
      <c r="FG29" s="74">
        <f t="shared" si="85"/>
        <v>0</v>
      </c>
      <c r="FH29" s="74">
        <f t="shared" si="85"/>
        <v>0</v>
      </c>
      <c r="FI29" s="74">
        <f t="shared" si="85"/>
        <v>0</v>
      </c>
      <c r="FJ29" s="74">
        <f t="shared" si="86"/>
        <v>0</v>
      </c>
      <c r="FK29" s="74">
        <f t="shared" si="86"/>
        <v>0</v>
      </c>
      <c r="FL29" s="74">
        <f t="shared" si="86"/>
        <v>0</v>
      </c>
      <c r="FM29" s="74">
        <f t="shared" si="86"/>
        <v>0</v>
      </c>
      <c r="FN29" s="74">
        <f t="shared" si="86"/>
        <v>0</v>
      </c>
      <c r="FO29" s="74">
        <f t="shared" si="86"/>
        <v>0</v>
      </c>
      <c r="FP29" s="74">
        <f t="shared" si="86"/>
        <v>0</v>
      </c>
      <c r="FQ29" s="74">
        <f t="shared" si="86"/>
        <v>0</v>
      </c>
      <c r="FR29" s="74">
        <f t="shared" si="86"/>
        <v>0</v>
      </c>
      <c r="FS29" s="74">
        <f t="shared" si="86"/>
        <v>0</v>
      </c>
      <c r="FT29" s="74">
        <f t="shared" si="87"/>
        <v>0</v>
      </c>
      <c r="FU29" s="74">
        <f t="shared" si="87"/>
        <v>0</v>
      </c>
      <c r="FV29" s="74">
        <f t="shared" si="87"/>
        <v>0</v>
      </c>
      <c r="FW29" s="74">
        <f t="shared" si="87"/>
        <v>0</v>
      </c>
      <c r="FX29" s="74">
        <f t="shared" si="87"/>
        <v>0</v>
      </c>
      <c r="FY29" s="74">
        <f t="shared" si="87"/>
        <v>0</v>
      </c>
      <c r="FZ29" s="74">
        <f t="shared" si="87"/>
        <v>0</v>
      </c>
      <c r="GA29" s="74">
        <f t="shared" si="87"/>
        <v>0</v>
      </c>
      <c r="GB29" s="74">
        <f t="shared" si="87"/>
        <v>0</v>
      </c>
      <c r="GC29" s="74">
        <f t="shared" si="87"/>
        <v>0</v>
      </c>
      <c r="GD29" s="74">
        <f t="shared" si="88"/>
        <v>0</v>
      </c>
      <c r="GE29" s="74">
        <f t="shared" si="88"/>
        <v>0</v>
      </c>
      <c r="GF29" s="74">
        <f t="shared" si="88"/>
        <v>0</v>
      </c>
      <c r="GG29" s="74">
        <f t="shared" si="88"/>
        <v>0</v>
      </c>
      <c r="GH29" s="74">
        <f t="shared" si="88"/>
        <v>0</v>
      </c>
      <c r="GI29" s="74">
        <f t="shared" si="88"/>
        <v>0</v>
      </c>
      <c r="GJ29" s="74">
        <f t="shared" si="88"/>
        <v>0</v>
      </c>
      <c r="GK29" s="74">
        <f t="shared" si="88"/>
        <v>0</v>
      </c>
      <c r="GL29" s="74">
        <f t="shared" si="88"/>
        <v>0</v>
      </c>
      <c r="GM29" s="74">
        <f t="shared" si="88"/>
        <v>0</v>
      </c>
      <c r="GN29" s="74">
        <f t="shared" si="89"/>
        <v>0</v>
      </c>
      <c r="GO29" s="74">
        <f t="shared" si="89"/>
        <v>0</v>
      </c>
      <c r="GP29" s="74">
        <f t="shared" si="89"/>
        <v>0</v>
      </c>
      <c r="GQ29" s="74">
        <f t="shared" si="89"/>
        <v>0</v>
      </c>
      <c r="GR29" s="74">
        <f t="shared" si="89"/>
        <v>0</v>
      </c>
      <c r="GS29" s="74">
        <f t="shared" si="89"/>
        <v>0</v>
      </c>
      <c r="GT29" s="74">
        <f t="shared" si="89"/>
        <v>0</v>
      </c>
      <c r="GU29" s="74">
        <f t="shared" si="89"/>
        <v>0</v>
      </c>
      <c r="GV29" s="74">
        <f t="shared" si="89"/>
        <v>0</v>
      </c>
      <c r="GW29" s="74">
        <f t="shared" si="89"/>
        <v>0</v>
      </c>
      <c r="GX29" s="74">
        <f t="shared" si="90"/>
        <v>0</v>
      </c>
      <c r="GY29" s="74">
        <f t="shared" si="90"/>
        <v>0</v>
      </c>
      <c r="GZ29" s="74">
        <f t="shared" si="90"/>
        <v>0</v>
      </c>
      <c r="HA29" s="74">
        <f t="shared" si="90"/>
        <v>0</v>
      </c>
      <c r="HB29" s="74">
        <f t="shared" si="90"/>
        <v>0</v>
      </c>
      <c r="HC29" s="74">
        <f t="shared" si="90"/>
        <v>0</v>
      </c>
      <c r="HD29" s="74">
        <f t="shared" si="90"/>
        <v>0</v>
      </c>
      <c r="HE29" s="74">
        <f t="shared" si="90"/>
        <v>0</v>
      </c>
      <c r="HF29" s="74">
        <f t="shared" si="90"/>
        <v>0</v>
      </c>
      <c r="HG29" s="74">
        <f t="shared" si="90"/>
        <v>0</v>
      </c>
      <c r="HH29" s="74">
        <f t="shared" si="91"/>
        <v>0</v>
      </c>
      <c r="HI29" s="74">
        <f t="shared" si="91"/>
        <v>0</v>
      </c>
      <c r="HJ29" s="74">
        <f t="shared" si="91"/>
        <v>0</v>
      </c>
      <c r="HK29" s="74">
        <f t="shared" si="91"/>
        <v>0</v>
      </c>
      <c r="HL29" s="74">
        <f t="shared" si="91"/>
        <v>0</v>
      </c>
      <c r="HM29" s="74">
        <f t="shared" si="91"/>
        <v>0</v>
      </c>
      <c r="HN29" s="74">
        <f t="shared" si="91"/>
        <v>0</v>
      </c>
      <c r="HO29" s="74">
        <f t="shared" si="91"/>
        <v>0</v>
      </c>
      <c r="HP29" s="74">
        <f t="shared" si="91"/>
        <v>0</v>
      </c>
      <c r="HQ29" s="74">
        <f t="shared" si="91"/>
        <v>0</v>
      </c>
      <c r="HR29" s="74">
        <f t="shared" si="92"/>
        <v>0</v>
      </c>
      <c r="HS29" s="74">
        <f t="shared" si="92"/>
        <v>0</v>
      </c>
      <c r="HT29" s="74">
        <f t="shared" si="92"/>
        <v>0</v>
      </c>
      <c r="HU29" s="74">
        <f t="shared" si="92"/>
        <v>0</v>
      </c>
      <c r="HV29" s="74">
        <f t="shared" si="92"/>
        <v>0</v>
      </c>
      <c r="HW29" s="74">
        <f t="shared" si="92"/>
        <v>0</v>
      </c>
      <c r="HX29" s="74">
        <f t="shared" si="92"/>
        <v>0</v>
      </c>
      <c r="HY29" s="74">
        <f t="shared" si="92"/>
        <v>0</v>
      </c>
      <c r="HZ29" s="74">
        <f t="shared" si="92"/>
        <v>0</v>
      </c>
      <c r="IA29" s="74">
        <f t="shared" si="92"/>
        <v>0</v>
      </c>
      <c r="IB29" s="74">
        <f t="shared" si="93"/>
        <v>0</v>
      </c>
      <c r="IC29" s="74">
        <f t="shared" si="93"/>
        <v>0</v>
      </c>
      <c r="ID29" s="74">
        <f t="shared" si="93"/>
        <v>0</v>
      </c>
      <c r="IE29" s="74">
        <f t="shared" si="93"/>
        <v>0</v>
      </c>
      <c r="IF29" s="74">
        <f t="shared" si="93"/>
        <v>0</v>
      </c>
      <c r="IG29" s="74">
        <f t="shared" si="93"/>
        <v>0</v>
      </c>
      <c r="IH29" s="74">
        <f t="shared" si="93"/>
        <v>0</v>
      </c>
      <c r="II29" s="74">
        <f t="shared" si="93"/>
        <v>0</v>
      </c>
      <c r="IJ29" s="74">
        <f t="shared" si="93"/>
        <v>0</v>
      </c>
      <c r="IK29" s="74">
        <f t="shared" si="93"/>
        <v>0</v>
      </c>
      <c r="IL29" s="74">
        <f t="shared" si="94"/>
        <v>0</v>
      </c>
      <c r="IM29" s="74">
        <f t="shared" si="94"/>
        <v>0</v>
      </c>
      <c r="IN29" s="74">
        <f t="shared" si="94"/>
        <v>0</v>
      </c>
      <c r="IO29" s="74">
        <f t="shared" si="94"/>
        <v>0</v>
      </c>
      <c r="IP29" s="74">
        <f t="shared" si="94"/>
        <v>0</v>
      </c>
      <c r="IQ29" s="74">
        <f t="shared" si="94"/>
        <v>0</v>
      </c>
      <c r="IR29" s="74">
        <f t="shared" si="94"/>
        <v>0</v>
      </c>
      <c r="IS29" s="74">
        <f t="shared" si="94"/>
        <v>0</v>
      </c>
      <c r="IT29" s="74">
        <f t="shared" si="94"/>
        <v>0</v>
      </c>
      <c r="IU29" s="74">
        <f t="shared" si="94"/>
        <v>0</v>
      </c>
      <c r="IV29" s="74">
        <f t="shared" si="95"/>
        <v>0</v>
      </c>
      <c r="IW29" s="74">
        <f t="shared" si="95"/>
        <v>0</v>
      </c>
      <c r="IX29" s="74">
        <f t="shared" si="95"/>
        <v>0</v>
      </c>
      <c r="IY29" s="74">
        <f t="shared" si="95"/>
        <v>0</v>
      </c>
      <c r="IZ29" s="74">
        <f t="shared" si="95"/>
        <v>0</v>
      </c>
      <c r="JA29" s="74">
        <f t="shared" si="95"/>
        <v>0</v>
      </c>
      <c r="JB29" s="74">
        <f t="shared" si="95"/>
        <v>0</v>
      </c>
      <c r="JC29" s="74">
        <f t="shared" si="95"/>
        <v>0</v>
      </c>
      <c r="JD29" s="74">
        <f t="shared" si="95"/>
        <v>0</v>
      </c>
      <c r="JE29" s="74">
        <f t="shared" si="95"/>
        <v>0</v>
      </c>
      <c r="JF29" s="74">
        <f t="shared" si="96"/>
        <v>0</v>
      </c>
      <c r="JG29" s="74">
        <f t="shared" si="96"/>
        <v>0</v>
      </c>
      <c r="JH29" s="74">
        <f t="shared" si="96"/>
        <v>0</v>
      </c>
      <c r="JI29" s="74">
        <f t="shared" si="96"/>
        <v>0</v>
      </c>
      <c r="JJ29" s="74">
        <f t="shared" si="96"/>
        <v>0</v>
      </c>
      <c r="JK29" s="74">
        <f t="shared" si="96"/>
        <v>0</v>
      </c>
      <c r="JL29" s="74">
        <f t="shared" si="97"/>
        <v>0</v>
      </c>
      <c r="JM29" s="74">
        <f t="shared" si="97"/>
        <v>0</v>
      </c>
      <c r="JN29" s="74">
        <f t="shared" si="97"/>
        <v>0</v>
      </c>
      <c r="JO29" s="74">
        <f t="shared" si="97"/>
        <v>0</v>
      </c>
      <c r="JP29" s="74">
        <f t="shared" si="97"/>
        <v>0</v>
      </c>
      <c r="JQ29" s="74">
        <f t="shared" si="97"/>
        <v>0</v>
      </c>
      <c r="JR29" s="74">
        <f t="shared" si="97"/>
        <v>0</v>
      </c>
      <c r="JS29" s="74">
        <f t="shared" si="97"/>
        <v>0</v>
      </c>
      <c r="JT29" s="74">
        <f t="shared" si="97"/>
        <v>0</v>
      </c>
      <c r="JU29" s="74">
        <f t="shared" si="97"/>
        <v>0</v>
      </c>
      <c r="JV29" s="74">
        <f t="shared" si="98"/>
        <v>0</v>
      </c>
      <c r="JW29" s="74">
        <f t="shared" si="98"/>
        <v>0</v>
      </c>
      <c r="JX29" s="74">
        <f t="shared" si="98"/>
        <v>0</v>
      </c>
      <c r="JY29" s="74">
        <f t="shared" si="98"/>
        <v>0</v>
      </c>
      <c r="JZ29" s="74">
        <f t="shared" si="98"/>
        <v>0</v>
      </c>
      <c r="KA29" s="74">
        <f t="shared" si="98"/>
        <v>1</v>
      </c>
      <c r="KB29" s="74">
        <f t="shared" si="98"/>
        <v>1</v>
      </c>
      <c r="KC29" s="74">
        <f t="shared" si="98"/>
        <v>1</v>
      </c>
      <c r="KD29" s="74">
        <f t="shared" si="98"/>
        <v>1</v>
      </c>
      <c r="KE29" s="74">
        <f t="shared" si="98"/>
        <v>1</v>
      </c>
      <c r="KF29" s="74">
        <f t="shared" si="99"/>
        <v>0</v>
      </c>
      <c r="KG29" s="74">
        <f t="shared" si="99"/>
        <v>0</v>
      </c>
      <c r="KH29" s="74">
        <f t="shared" si="99"/>
        <v>1</v>
      </c>
      <c r="KI29" s="74">
        <f t="shared" si="99"/>
        <v>1</v>
      </c>
      <c r="KJ29" s="74">
        <f t="shared" si="99"/>
        <v>2</v>
      </c>
      <c r="KK29" s="74">
        <f t="shared" si="99"/>
        <v>2</v>
      </c>
      <c r="KL29" s="74">
        <f t="shared" si="99"/>
        <v>2</v>
      </c>
      <c r="KM29" s="74">
        <f t="shared" si="99"/>
        <v>0</v>
      </c>
      <c r="KN29" s="74">
        <f t="shared" si="99"/>
        <v>0</v>
      </c>
      <c r="KO29" s="74">
        <f t="shared" si="99"/>
        <v>2</v>
      </c>
      <c r="KP29" s="74">
        <f t="shared" si="100"/>
        <v>2</v>
      </c>
      <c r="KQ29" s="74">
        <f t="shared" si="100"/>
        <v>2</v>
      </c>
      <c r="KR29" s="74">
        <f t="shared" si="100"/>
        <v>2</v>
      </c>
      <c r="KS29" s="74">
        <f t="shared" si="100"/>
        <v>2</v>
      </c>
      <c r="KT29" s="74">
        <f t="shared" si="100"/>
        <v>0</v>
      </c>
      <c r="KU29" s="74">
        <f t="shared" si="100"/>
        <v>0</v>
      </c>
      <c r="KV29" s="74">
        <f t="shared" si="100"/>
        <v>2</v>
      </c>
      <c r="KW29" s="74">
        <f t="shared" si="100"/>
        <v>2</v>
      </c>
      <c r="KX29" s="74">
        <f t="shared" si="100"/>
        <v>2</v>
      </c>
      <c r="KY29" s="74">
        <f t="shared" si="100"/>
        <v>2</v>
      </c>
      <c r="KZ29" s="74">
        <f t="shared" si="101"/>
        <v>2</v>
      </c>
      <c r="LA29" s="74">
        <f t="shared" si="101"/>
        <v>0</v>
      </c>
      <c r="LB29" s="74">
        <f t="shared" si="101"/>
        <v>0</v>
      </c>
      <c r="LC29" s="74">
        <f t="shared" si="101"/>
        <v>0</v>
      </c>
      <c r="LD29" s="74">
        <f t="shared" si="101"/>
        <v>2</v>
      </c>
      <c r="LE29" s="74">
        <f t="shared" si="101"/>
        <v>2</v>
      </c>
      <c r="LF29" s="74">
        <f t="shared" si="101"/>
        <v>2</v>
      </c>
      <c r="LG29" s="74">
        <f t="shared" si="101"/>
        <v>2</v>
      </c>
      <c r="LH29" s="74">
        <f t="shared" si="101"/>
        <v>0</v>
      </c>
      <c r="LI29" s="74">
        <f t="shared" si="101"/>
        <v>0</v>
      </c>
      <c r="LJ29" s="74">
        <f t="shared" si="102"/>
        <v>1</v>
      </c>
      <c r="LK29" s="74">
        <f t="shared" si="102"/>
        <v>1</v>
      </c>
      <c r="LL29" s="74">
        <f t="shared" si="102"/>
        <v>1</v>
      </c>
      <c r="LM29" s="74">
        <f t="shared" si="102"/>
        <v>1</v>
      </c>
      <c r="LN29" s="74">
        <f t="shared" si="102"/>
        <v>1</v>
      </c>
      <c r="LO29" s="74">
        <f t="shared" si="102"/>
        <v>0</v>
      </c>
      <c r="LP29" s="74">
        <f t="shared" si="102"/>
        <v>0</v>
      </c>
      <c r="LQ29" s="74">
        <f t="shared" si="102"/>
        <v>0</v>
      </c>
      <c r="LR29" s="74">
        <f t="shared" si="102"/>
        <v>0</v>
      </c>
      <c r="LS29" s="74">
        <f t="shared" si="102"/>
        <v>0</v>
      </c>
      <c r="LT29" s="74">
        <f t="shared" si="103"/>
        <v>0</v>
      </c>
      <c r="LU29" s="74">
        <f t="shared" si="103"/>
        <v>0</v>
      </c>
      <c r="LV29" s="74">
        <f t="shared" si="103"/>
        <v>0</v>
      </c>
      <c r="LW29" s="74">
        <f t="shared" si="103"/>
        <v>0</v>
      </c>
      <c r="LX29" s="74">
        <f t="shared" si="103"/>
        <v>0</v>
      </c>
      <c r="LY29" s="74">
        <f t="shared" si="103"/>
        <v>0</v>
      </c>
      <c r="LZ29" s="74">
        <f t="shared" si="103"/>
        <v>0</v>
      </c>
      <c r="MA29" s="74">
        <f t="shared" si="103"/>
        <v>0</v>
      </c>
      <c r="MB29" s="74">
        <f t="shared" si="103"/>
        <v>0</v>
      </c>
      <c r="MC29" s="74">
        <f t="shared" si="103"/>
        <v>0</v>
      </c>
      <c r="MD29" s="74">
        <f t="shared" si="104"/>
        <v>0</v>
      </c>
      <c r="ME29" s="74">
        <f t="shared" si="104"/>
        <v>0</v>
      </c>
      <c r="MF29" s="74">
        <f t="shared" si="104"/>
        <v>0</v>
      </c>
      <c r="MG29" s="74">
        <f t="shared" si="104"/>
        <v>1</v>
      </c>
      <c r="MH29" s="74">
        <f t="shared" si="104"/>
        <v>1</v>
      </c>
      <c r="MI29" s="74">
        <f t="shared" si="104"/>
        <v>1</v>
      </c>
      <c r="MJ29" s="74">
        <f t="shared" si="104"/>
        <v>0</v>
      </c>
      <c r="MK29" s="74">
        <f t="shared" si="104"/>
        <v>0</v>
      </c>
      <c r="ML29" s="74">
        <f t="shared" si="104"/>
        <v>1</v>
      </c>
      <c r="MM29" s="74">
        <f t="shared" si="104"/>
        <v>1</v>
      </c>
      <c r="MN29" s="74">
        <f t="shared" si="105"/>
        <v>1</v>
      </c>
      <c r="MO29" s="74">
        <f t="shared" si="105"/>
        <v>1</v>
      </c>
      <c r="MP29" s="74">
        <f t="shared" si="105"/>
        <v>1</v>
      </c>
      <c r="MQ29" s="74">
        <f t="shared" si="105"/>
        <v>0</v>
      </c>
      <c r="MR29" s="74">
        <f t="shared" si="105"/>
        <v>0</v>
      </c>
      <c r="MS29" s="74">
        <f t="shared" si="105"/>
        <v>1</v>
      </c>
      <c r="MT29" s="74">
        <f t="shared" si="105"/>
        <v>1</v>
      </c>
      <c r="MU29" s="74">
        <f t="shared" si="105"/>
        <v>1</v>
      </c>
      <c r="MV29" s="74">
        <f t="shared" si="105"/>
        <v>0</v>
      </c>
      <c r="MW29" s="74">
        <f t="shared" si="105"/>
        <v>0</v>
      </c>
      <c r="MX29" s="74">
        <f t="shared" si="106"/>
        <v>0</v>
      </c>
      <c r="MY29" s="74">
        <f t="shared" si="106"/>
        <v>0</v>
      </c>
      <c r="MZ29" s="74">
        <f t="shared" si="106"/>
        <v>0</v>
      </c>
      <c r="NA29" s="74">
        <f t="shared" si="106"/>
        <v>0</v>
      </c>
      <c r="NB29" s="74">
        <f t="shared" si="106"/>
        <v>0</v>
      </c>
      <c r="NC29" s="74">
        <f t="shared" si="106"/>
        <v>0</v>
      </c>
      <c r="ND29" s="74">
        <f t="shared" si="106"/>
        <v>0</v>
      </c>
      <c r="NE29" s="74">
        <f t="shared" si="106"/>
        <v>0</v>
      </c>
      <c r="NF29" s="74">
        <f t="shared" si="106"/>
        <v>0</v>
      </c>
      <c r="NG29" s="74">
        <f t="shared" si="106"/>
        <v>0</v>
      </c>
      <c r="NH29" s="74">
        <f t="shared" si="107"/>
        <v>0</v>
      </c>
      <c r="NI29" s="74">
        <f t="shared" si="107"/>
        <v>0</v>
      </c>
      <c r="NJ29" s="74">
        <f t="shared" si="107"/>
        <v>0</v>
      </c>
      <c r="NK29" s="74">
        <f t="shared" si="107"/>
        <v>0</v>
      </c>
      <c r="NL29" s="74">
        <f t="shared" si="107"/>
        <v>0</v>
      </c>
      <c r="NM29" s="74">
        <f t="shared" si="107"/>
        <v>0</v>
      </c>
      <c r="NN29" s="74">
        <f t="shared" si="107"/>
        <v>0</v>
      </c>
      <c r="NO29" s="74">
        <f t="shared" si="107"/>
        <v>0</v>
      </c>
      <c r="NP29" s="74">
        <f t="shared" si="107"/>
        <v>0</v>
      </c>
      <c r="NQ29" s="74">
        <f t="shared" si="107"/>
        <v>0</v>
      </c>
      <c r="NR29" s="74">
        <f t="shared" si="108"/>
        <v>0</v>
      </c>
      <c r="NS29" s="74">
        <f t="shared" si="108"/>
        <v>0</v>
      </c>
      <c r="NT29" s="74">
        <f t="shared" si="108"/>
        <v>0</v>
      </c>
      <c r="NU29" s="74">
        <f t="shared" si="108"/>
        <v>1</v>
      </c>
      <c r="NV29" s="74">
        <f t="shared" si="108"/>
        <v>1</v>
      </c>
      <c r="NW29" s="74">
        <f t="shared" si="108"/>
        <v>1</v>
      </c>
      <c r="NX29" s="74">
        <f t="shared" si="108"/>
        <v>1</v>
      </c>
      <c r="NY29" s="74">
        <f t="shared" si="108"/>
        <v>1</v>
      </c>
      <c r="NZ29" s="74">
        <f t="shared" si="108"/>
        <v>0</v>
      </c>
      <c r="OA29" s="74">
        <f t="shared" si="108"/>
        <v>0</v>
      </c>
      <c r="OB29" s="74">
        <f t="shared" si="109"/>
        <v>1</v>
      </c>
      <c r="OC29" s="74">
        <f t="shared" si="109"/>
        <v>1</v>
      </c>
      <c r="OD29" s="74">
        <f t="shared" si="109"/>
        <v>1</v>
      </c>
      <c r="OE29" s="74">
        <f t="shared" si="109"/>
        <v>1</v>
      </c>
      <c r="OF29" s="74">
        <f t="shared" si="109"/>
        <v>0</v>
      </c>
      <c r="OG29" s="74">
        <f t="shared" si="109"/>
        <v>0</v>
      </c>
      <c r="OH29" s="74">
        <f t="shared" si="109"/>
        <v>0</v>
      </c>
      <c r="OI29" s="74">
        <f t="shared" si="109"/>
        <v>0</v>
      </c>
      <c r="OJ29" s="74">
        <f t="shared" si="109"/>
        <v>0</v>
      </c>
      <c r="OK29" s="74">
        <f t="shared" si="109"/>
        <v>0</v>
      </c>
      <c r="OL29" s="74">
        <f t="shared" si="109"/>
        <v>0</v>
      </c>
    </row>
    <row r="30" spans="1:419" x14ac:dyDescent="0.25">
      <c r="D30" s="56" t="s">
        <v>31</v>
      </c>
      <c r="E30" s="53" t="s">
        <v>63</v>
      </c>
      <c r="F30" s="74">
        <f t="shared" si="70"/>
        <v>0</v>
      </c>
      <c r="G30" s="74">
        <f t="shared" si="70"/>
        <v>1</v>
      </c>
      <c r="H30" s="74">
        <f t="shared" si="70"/>
        <v>1</v>
      </c>
      <c r="I30" s="74">
        <f t="shared" si="70"/>
        <v>0</v>
      </c>
      <c r="J30" s="74">
        <f t="shared" si="70"/>
        <v>0</v>
      </c>
      <c r="K30" s="74">
        <f t="shared" si="70"/>
        <v>0</v>
      </c>
      <c r="L30" s="74">
        <f t="shared" si="70"/>
        <v>0</v>
      </c>
      <c r="M30" s="74">
        <f t="shared" si="70"/>
        <v>0</v>
      </c>
      <c r="N30" s="74">
        <f t="shared" si="70"/>
        <v>1</v>
      </c>
      <c r="O30" s="74">
        <f t="shared" si="70"/>
        <v>1</v>
      </c>
      <c r="P30" s="74">
        <f t="shared" si="71"/>
        <v>0</v>
      </c>
      <c r="Q30" s="74">
        <f t="shared" si="71"/>
        <v>0</v>
      </c>
      <c r="R30" s="74">
        <f t="shared" si="71"/>
        <v>0</v>
      </c>
      <c r="S30" s="74">
        <f t="shared" si="71"/>
        <v>1</v>
      </c>
      <c r="T30" s="74">
        <f t="shared" si="71"/>
        <v>1</v>
      </c>
      <c r="U30" s="74">
        <f t="shared" si="71"/>
        <v>1</v>
      </c>
      <c r="V30" s="74">
        <f t="shared" si="71"/>
        <v>0</v>
      </c>
      <c r="W30" s="74">
        <f t="shared" si="71"/>
        <v>1</v>
      </c>
      <c r="X30" s="74">
        <f t="shared" si="71"/>
        <v>1</v>
      </c>
      <c r="Y30" s="74">
        <f t="shared" si="71"/>
        <v>1</v>
      </c>
      <c r="Z30" s="74">
        <f t="shared" si="72"/>
        <v>0</v>
      </c>
      <c r="AA30" s="74">
        <f t="shared" si="72"/>
        <v>0</v>
      </c>
      <c r="AB30" s="74">
        <f t="shared" si="72"/>
        <v>1</v>
      </c>
      <c r="AC30" s="74">
        <f t="shared" si="72"/>
        <v>1</v>
      </c>
      <c r="AD30" s="74">
        <f t="shared" si="72"/>
        <v>0</v>
      </c>
      <c r="AE30" s="74">
        <f t="shared" si="72"/>
        <v>1</v>
      </c>
      <c r="AF30" s="74">
        <f t="shared" si="72"/>
        <v>1</v>
      </c>
      <c r="AG30" s="74">
        <f t="shared" si="72"/>
        <v>0</v>
      </c>
      <c r="AH30" s="74">
        <f t="shared" si="72"/>
        <v>0</v>
      </c>
      <c r="AI30" s="74">
        <f t="shared" si="72"/>
        <v>2</v>
      </c>
      <c r="AJ30" s="74">
        <f t="shared" si="73"/>
        <v>2</v>
      </c>
      <c r="AK30" s="74">
        <f t="shared" si="73"/>
        <v>0</v>
      </c>
      <c r="AL30" s="74">
        <f t="shared" si="73"/>
        <v>1</v>
      </c>
      <c r="AM30" s="74">
        <f t="shared" si="73"/>
        <v>1</v>
      </c>
      <c r="AN30" s="74">
        <f t="shared" si="73"/>
        <v>0</v>
      </c>
      <c r="AO30" s="74">
        <f t="shared" si="73"/>
        <v>0</v>
      </c>
      <c r="AP30" s="74">
        <f t="shared" si="73"/>
        <v>1</v>
      </c>
      <c r="AQ30" s="74">
        <f t="shared" si="73"/>
        <v>1</v>
      </c>
      <c r="AR30" s="74">
        <f t="shared" si="73"/>
        <v>0</v>
      </c>
      <c r="AS30" s="74">
        <f t="shared" si="73"/>
        <v>0</v>
      </c>
      <c r="AT30" s="74">
        <f t="shared" si="74"/>
        <v>0</v>
      </c>
      <c r="AU30" s="74">
        <f t="shared" si="74"/>
        <v>0</v>
      </c>
      <c r="AV30" s="74">
        <f t="shared" si="74"/>
        <v>0</v>
      </c>
      <c r="AW30" s="74">
        <f t="shared" si="74"/>
        <v>0</v>
      </c>
      <c r="AX30" s="74">
        <f t="shared" si="74"/>
        <v>0</v>
      </c>
      <c r="AY30" s="74">
        <f t="shared" si="74"/>
        <v>0</v>
      </c>
      <c r="AZ30" s="74">
        <f t="shared" si="74"/>
        <v>0</v>
      </c>
      <c r="BA30" s="74">
        <f t="shared" si="74"/>
        <v>1</v>
      </c>
      <c r="BB30" s="74">
        <f t="shared" si="74"/>
        <v>0</v>
      </c>
      <c r="BC30" s="74">
        <f t="shared" si="74"/>
        <v>0</v>
      </c>
      <c r="BD30" s="74">
        <f t="shared" si="75"/>
        <v>1</v>
      </c>
      <c r="BE30" s="74">
        <f t="shared" si="75"/>
        <v>1</v>
      </c>
      <c r="BF30" s="74">
        <f t="shared" si="75"/>
        <v>1</v>
      </c>
      <c r="BG30" s="74">
        <f t="shared" si="75"/>
        <v>2</v>
      </c>
      <c r="BH30" s="74">
        <f t="shared" si="75"/>
        <v>2</v>
      </c>
      <c r="BI30" s="74">
        <f t="shared" si="75"/>
        <v>0</v>
      </c>
      <c r="BJ30" s="74">
        <f t="shared" si="75"/>
        <v>0</v>
      </c>
      <c r="BK30" s="74">
        <f t="shared" si="75"/>
        <v>0</v>
      </c>
      <c r="BL30" s="74">
        <f t="shared" si="75"/>
        <v>0</v>
      </c>
      <c r="BM30" s="74">
        <f t="shared" si="75"/>
        <v>0</v>
      </c>
      <c r="BN30" s="74">
        <f t="shared" si="76"/>
        <v>0</v>
      </c>
      <c r="BO30" s="74">
        <f t="shared" si="76"/>
        <v>0</v>
      </c>
      <c r="BP30" s="74">
        <f t="shared" si="76"/>
        <v>0</v>
      </c>
      <c r="BQ30" s="74">
        <f t="shared" si="76"/>
        <v>0</v>
      </c>
      <c r="BR30" s="74">
        <f t="shared" si="76"/>
        <v>0</v>
      </c>
      <c r="BS30" s="74">
        <f t="shared" si="76"/>
        <v>0</v>
      </c>
      <c r="BT30" s="74">
        <f t="shared" si="76"/>
        <v>0</v>
      </c>
      <c r="BU30" s="74">
        <f t="shared" si="76"/>
        <v>0</v>
      </c>
      <c r="BV30" s="74">
        <f t="shared" si="76"/>
        <v>0</v>
      </c>
      <c r="BW30" s="74">
        <f t="shared" si="76"/>
        <v>0</v>
      </c>
      <c r="BX30" s="74">
        <f t="shared" si="77"/>
        <v>0</v>
      </c>
      <c r="BY30" s="74">
        <f t="shared" si="77"/>
        <v>0</v>
      </c>
      <c r="BZ30" s="74">
        <f t="shared" si="77"/>
        <v>0</v>
      </c>
      <c r="CA30" s="74">
        <f t="shared" si="77"/>
        <v>0</v>
      </c>
      <c r="CB30" s="74">
        <f t="shared" si="77"/>
        <v>0</v>
      </c>
      <c r="CC30" s="74">
        <f t="shared" si="77"/>
        <v>0</v>
      </c>
      <c r="CD30" s="74">
        <f t="shared" si="77"/>
        <v>1</v>
      </c>
      <c r="CE30" s="74">
        <f t="shared" si="77"/>
        <v>1</v>
      </c>
      <c r="CF30" s="74">
        <f t="shared" si="77"/>
        <v>0</v>
      </c>
      <c r="CG30" s="74">
        <f t="shared" si="77"/>
        <v>0</v>
      </c>
      <c r="CH30" s="74">
        <f t="shared" si="78"/>
        <v>0</v>
      </c>
      <c r="CI30" s="74">
        <f t="shared" si="78"/>
        <v>0</v>
      </c>
      <c r="CJ30" s="74">
        <f t="shared" si="78"/>
        <v>0</v>
      </c>
      <c r="CK30" s="74">
        <f t="shared" si="78"/>
        <v>0</v>
      </c>
      <c r="CL30" s="74">
        <f t="shared" si="78"/>
        <v>0</v>
      </c>
      <c r="CM30" s="74">
        <f t="shared" si="78"/>
        <v>0</v>
      </c>
      <c r="CN30" s="74">
        <f t="shared" si="78"/>
        <v>2</v>
      </c>
      <c r="CO30" s="74">
        <f t="shared" si="78"/>
        <v>1</v>
      </c>
      <c r="CP30" s="74">
        <f t="shared" si="78"/>
        <v>1</v>
      </c>
      <c r="CQ30" s="74">
        <f t="shared" si="78"/>
        <v>1</v>
      </c>
      <c r="CR30" s="74">
        <f t="shared" si="79"/>
        <v>0</v>
      </c>
      <c r="CS30" s="74">
        <f t="shared" si="79"/>
        <v>0</v>
      </c>
      <c r="CT30" s="74">
        <f t="shared" si="79"/>
        <v>0</v>
      </c>
      <c r="CU30" s="74">
        <f t="shared" si="79"/>
        <v>0</v>
      </c>
      <c r="CV30" s="74">
        <f t="shared" si="79"/>
        <v>0</v>
      </c>
      <c r="CW30" s="74">
        <f t="shared" si="79"/>
        <v>0</v>
      </c>
      <c r="CX30" s="74">
        <f t="shared" si="79"/>
        <v>0</v>
      </c>
      <c r="CY30" s="74">
        <f t="shared" si="79"/>
        <v>0</v>
      </c>
      <c r="CZ30" s="74">
        <f t="shared" si="79"/>
        <v>0</v>
      </c>
      <c r="DA30" s="74">
        <f t="shared" si="79"/>
        <v>0</v>
      </c>
      <c r="DB30" s="74">
        <f t="shared" si="80"/>
        <v>0</v>
      </c>
      <c r="DC30" s="74">
        <f t="shared" si="80"/>
        <v>0</v>
      </c>
      <c r="DD30" s="74">
        <f t="shared" si="80"/>
        <v>0</v>
      </c>
      <c r="DE30" s="74">
        <f t="shared" si="80"/>
        <v>0</v>
      </c>
      <c r="DF30" s="74">
        <f t="shared" si="80"/>
        <v>0</v>
      </c>
      <c r="DG30" s="74">
        <f t="shared" si="80"/>
        <v>0</v>
      </c>
      <c r="DH30" s="74">
        <f t="shared" si="80"/>
        <v>1</v>
      </c>
      <c r="DI30" s="74">
        <f t="shared" si="80"/>
        <v>1</v>
      </c>
      <c r="DJ30" s="74">
        <f t="shared" si="80"/>
        <v>0</v>
      </c>
      <c r="DK30" s="74">
        <f t="shared" si="80"/>
        <v>0</v>
      </c>
      <c r="DL30" s="74">
        <f t="shared" si="81"/>
        <v>0</v>
      </c>
      <c r="DM30" s="74">
        <f t="shared" si="81"/>
        <v>0</v>
      </c>
      <c r="DN30" s="74">
        <f t="shared" si="81"/>
        <v>0</v>
      </c>
      <c r="DO30" s="74">
        <f t="shared" si="81"/>
        <v>0</v>
      </c>
      <c r="DP30" s="74">
        <f t="shared" si="81"/>
        <v>0</v>
      </c>
      <c r="DQ30" s="74">
        <f t="shared" si="81"/>
        <v>0</v>
      </c>
      <c r="DR30" s="74">
        <f t="shared" si="81"/>
        <v>0</v>
      </c>
      <c r="DS30" s="74">
        <f t="shared" si="81"/>
        <v>0</v>
      </c>
      <c r="DT30" s="74">
        <f t="shared" si="81"/>
        <v>0</v>
      </c>
      <c r="DU30" s="74">
        <f t="shared" si="81"/>
        <v>0</v>
      </c>
      <c r="DV30" s="74">
        <f t="shared" si="82"/>
        <v>0</v>
      </c>
      <c r="DW30" s="74">
        <f t="shared" si="82"/>
        <v>0</v>
      </c>
      <c r="DX30" s="74">
        <f t="shared" si="82"/>
        <v>0</v>
      </c>
      <c r="DY30" s="74">
        <f t="shared" si="82"/>
        <v>0</v>
      </c>
      <c r="DZ30" s="74">
        <f t="shared" si="82"/>
        <v>0</v>
      </c>
      <c r="EA30" s="74">
        <f t="shared" si="82"/>
        <v>0</v>
      </c>
      <c r="EB30" s="74">
        <f t="shared" si="82"/>
        <v>0</v>
      </c>
      <c r="EC30" s="74">
        <f t="shared" si="82"/>
        <v>0</v>
      </c>
      <c r="ED30" s="74">
        <f t="shared" si="82"/>
        <v>0</v>
      </c>
      <c r="EE30" s="74">
        <f t="shared" si="82"/>
        <v>0</v>
      </c>
      <c r="EF30" s="74">
        <f t="shared" si="83"/>
        <v>0</v>
      </c>
      <c r="EG30" s="74">
        <f t="shared" si="83"/>
        <v>0</v>
      </c>
      <c r="EH30" s="74">
        <f t="shared" si="83"/>
        <v>0</v>
      </c>
      <c r="EI30" s="74">
        <f t="shared" si="83"/>
        <v>0</v>
      </c>
      <c r="EJ30" s="74">
        <f t="shared" si="83"/>
        <v>0</v>
      </c>
      <c r="EK30" s="74">
        <f t="shared" si="83"/>
        <v>0</v>
      </c>
      <c r="EL30" s="74">
        <f t="shared" si="83"/>
        <v>1</v>
      </c>
      <c r="EM30" s="74">
        <f t="shared" si="83"/>
        <v>1</v>
      </c>
      <c r="EN30" s="74">
        <f t="shared" si="83"/>
        <v>1</v>
      </c>
      <c r="EO30" s="74">
        <f t="shared" si="83"/>
        <v>1</v>
      </c>
      <c r="EP30" s="74">
        <f t="shared" si="84"/>
        <v>0</v>
      </c>
      <c r="EQ30" s="74">
        <f t="shared" si="84"/>
        <v>0</v>
      </c>
      <c r="ER30" s="74">
        <f t="shared" si="84"/>
        <v>1</v>
      </c>
      <c r="ES30" s="74">
        <f t="shared" si="84"/>
        <v>0</v>
      </c>
      <c r="ET30" s="74">
        <f t="shared" si="84"/>
        <v>0</v>
      </c>
      <c r="EU30" s="74">
        <f t="shared" si="84"/>
        <v>0</v>
      </c>
      <c r="EV30" s="74">
        <f t="shared" si="84"/>
        <v>0</v>
      </c>
      <c r="EW30" s="74">
        <f t="shared" si="84"/>
        <v>0</v>
      </c>
      <c r="EX30" s="74">
        <f t="shared" si="84"/>
        <v>0</v>
      </c>
      <c r="EY30" s="74">
        <f t="shared" si="84"/>
        <v>1</v>
      </c>
      <c r="EZ30" s="74">
        <f t="shared" si="85"/>
        <v>1</v>
      </c>
      <c r="FA30" s="74">
        <f t="shared" si="85"/>
        <v>0</v>
      </c>
      <c r="FB30" s="74">
        <f t="shared" si="85"/>
        <v>0</v>
      </c>
      <c r="FC30" s="74">
        <f t="shared" si="85"/>
        <v>0</v>
      </c>
      <c r="FD30" s="74">
        <f t="shared" si="85"/>
        <v>0</v>
      </c>
      <c r="FE30" s="74">
        <f t="shared" si="85"/>
        <v>0</v>
      </c>
      <c r="FF30" s="74">
        <f t="shared" si="85"/>
        <v>0</v>
      </c>
      <c r="FG30" s="74">
        <f t="shared" si="85"/>
        <v>0</v>
      </c>
      <c r="FH30" s="74">
        <f t="shared" si="85"/>
        <v>0</v>
      </c>
      <c r="FI30" s="74">
        <f t="shared" si="85"/>
        <v>0</v>
      </c>
      <c r="FJ30" s="74">
        <f t="shared" si="86"/>
        <v>0</v>
      </c>
      <c r="FK30" s="74">
        <f t="shared" si="86"/>
        <v>0</v>
      </c>
      <c r="FL30" s="74">
        <f t="shared" si="86"/>
        <v>1</v>
      </c>
      <c r="FM30" s="74">
        <f t="shared" si="86"/>
        <v>1</v>
      </c>
      <c r="FN30" s="74">
        <f t="shared" si="86"/>
        <v>1</v>
      </c>
      <c r="FO30" s="74">
        <f t="shared" si="86"/>
        <v>1</v>
      </c>
      <c r="FP30" s="74">
        <f t="shared" si="86"/>
        <v>0</v>
      </c>
      <c r="FQ30" s="74">
        <f t="shared" si="86"/>
        <v>0</v>
      </c>
      <c r="FR30" s="74">
        <f t="shared" si="86"/>
        <v>1</v>
      </c>
      <c r="FS30" s="74">
        <f t="shared" si="86"/>
        <v>0</v>
      </c>
      <c r="FT30" s="74">
        <f t="shared" si="87"/>
        <v>0</v>
      </c>
      <c r="FU30" s="74">
        <f t="shared" si="87"/>
        <v>0</v>
      </c>
      <c r="FV30" s="74">
        <f t="shared" si="87"/>
        <v>0</v>
      </c>
      <c r="FW30" s="74">
        <f t="shared" si="87"/>
        <v>0</v>
      </c>
      <c r="FX30" s="74">
        <f t="shared" si="87"/>
        <v>0</v>
      </c>
      <c r="FY30" s="74">
        <f t="shared" si="87"/>
        <v>0</v>
      </c>
      <c r="FZ30" s="74">
        <f t="shared" si="87"/>
        <v>0</v>
      </c>
      <c r="GA30" s="74">
        <f t="shared" si="87"/>
        <v>0</v>
      </c>
      <c r="GB30" s="74">
        <f t="shared" si="87"/>
        <v>0</v>
      </c>
      <c r="GC30" s="74">
        <f t="shared" si="87"/>
        <v>0</v>
      </c>
      <c r="GD30" s="74">
        <f t="shared" si="88"/>
        <v>0</v>
      </c>
      <c r="GE30" s="74">
        <f t="shared" si="88"/>
        <v>1</v>
      </c>
      <c r="GF30" s="74">
        <f t="shared" si="88"/>
        <v>1</v>
      </c>
      <c r="GG30" s="74">
        <f t="shared" si="88"/>
        <v>0</v>
      </c>
      <c r="GH30" s="74">
        <f t="shared" si="88"/>
        <v>0</v>
      </c>
      <c r="GI30" s="74">
        <f t="shared" si="88"/>
        <v>0</v>
      </c>
      <c r="GJ30" s="74">
        <f t="shared" si="88"/>
        <v>0</v>
      </c>
      <c r="GK30" s="74">
        <f t="shared" si="88"/>
        <v>0</v>
      </c>
      <c r="GL30" s="74">
        <f t="shared" si="88"/>
        <v>0</v>
      </c>
      <c r="GM30" s="74">
        <f t="shared" si="88"/>
        <v>0</v>
      </c>
      <c r="GN30" s="74">
        <f t="shared" si="89"/>
        <v>1</v>
      </c>
      <c r="GO30" s="74">
        <f t="shared" si="89"/>
        <v>1</v>
      </c>
      <c r="GP30" s="74">
        <f t="shared" si="89"/>
        <v>0</v>
      </c>
      <c r="GQ30" s="74">
        <f t="shared" si="89"/>
        <v>0</v>
      </c>
      <c r="GR30" s="74">
        <f t="shared" si="89"/>
        <v>1</v>
      </c>
      <c r="GS30" s="74">
        <f t="shared" si="89"/>
        <v>0</v>
      </c>
      <c r="GT30" s="74">
        <f t="shared" si="89"/>
        <v>0</v>
      </c>
      <c r="GU30" s="74">
        <f t="shared" si="89"/>
        <v>0</v>
      </c>
      <c r="GV30" s="74">
        <f t="shared" si="89"/>
        <v>0</v>
      </c>
      <c r="GW30" s="74">
        <f t="shared" si="89"/>
        <v>0</v>
      </c>
      <c r="GX30" s="74">
        <f t="shared" si="90"/>
        <v>0</v>
      </c>
      <c r="GY30" s="74">
        <f t="shared" si="90"/>
        <v>1</v>
      </c>
      <c r="GZ30" s="74">
        <f t="shared" si="90"/>
        <v>1</v>
      </c>
      <c r="HA30" s="74">
        <f t="shared" si="90"/>
        <v>1</v>
      </c>
      <c r="HB30" s="74">
        <f t="shared" si="90"/>
        <v>1</v>
      </c>
      <c r="HC30" s="74">
        <f t="shared" si="90"/>
        <v>1</v>
      </c>
      <c r="HD30" s="74">
        <f t="shared" si="90"/>
        <v>1</v>
      </c>
      <c r="HE30" s="74">
        <f t="shared" si="90"/>
        <v>0</v>
      </c>
      <c r="HF30" s="74">
        <f t="shared" si="90"/>
        <v>0</v>
      </c>
      <c r="HG30" s="74">
        <f t="shared" si="90"/>
        <v>0</v>
      </c>
      <c r="HH30" s="74">
        <f t="shared" si="91"/>
        <v>0</v>
      </c>
      <c r="HI30" s="74">
        <f t="shared" si="91"/>
        <v>0</v>
      </c>
      <c r="HJ30" s="74">
        <f t="shared" si="91"/>
        <v>0</v>
      </c>
      <c r="HK30" s="74">
        <f t="shared" si="91"/>
        <v>0</v>
      </c>
      <c r="HL30" s="74">
        <f t="shared" si="91"/>
        <v>0</v>
      </c>
      <c r="HM30" s="74">
        <f t="shared" si="91"/>
        <v>1</v>
      </c>
      <c r="HN30" s="74">
        <f t="shared" si="91"/>
        <v>1</v>
      </c>
      <c r="HO30" s="74">
        <f t="shared" si="91"/>
        <v>0</v>
      </c>
      <c r="HP30" s="74">
        <f t="shared" si="91"/>
        <v>1</v>
      </c>
      <c r="HQ30" s="74">
        <f t="shared" si="91"/>
        <v>0</v>
      </c>
      <c r="HR30" s="74">
        <f t="shared" si="92"/>
        <v>0</v>
      </c>
      <c r="HS30" s="74">
        <f t="shared" si="92"/>
        <v>1</v>
      </c>
      <c r="HT30" s="74">
        <f t="shared" si="92"/>
        <v>1</v>
      </c>
      <c r="HU30" s="74">
        <f t="shared" si="92"/>
        <v>1</v>
      </c>
      <c r="HV30" s="74">
        <f t="shared" si="92"/>
        <v>1</v>
      </c>
      <c r="HW30" s="74">
        <f t="shared" si="92"/>
        <v>0</v>
      </c>
      <c r="HX30" s="74">
        <f t="shared" si="92"/>
        <v>1</v>
      </c>
      <c r="HY30" s="74">
        <f t="shared" si="92"/>
        <v>1</v>
      </c>
      <c r="HZ30" s="74">
        <f t="shared" si="92"/>
        <v>1</v>
      </c>
      <c r="IA30" s="74">
        <f t="shared" si="92"/>
        <v>1</v>
      </c>
      <c r="IB30" s="74">
        <f t="shared" si="93"/>
        <v>0</v>
      </c>
      <c r="IC30" s="74">
        <f t="shared" si="93"/>
        <v>0</v>
      </c>
      <c r="ID30" s="74">
        <f t="shared" si="93"/>
        <v>1</v>
      </c>
      <c r="IE30" s="74">
        <f t="shared" si="93"/>
        <v>0</v>
      </c>
      <c r="IF30" s="74">
        <f t="shared" si="93"/>
        <v>1</v>
      </c>
      <c r="IG30" s="74">
        <f t="shared" si="93"/>
        <v>1</v>
      </c>
      <c r="IH30" s="74">
        <f t="shared" si="93"/>
        <v>1</v>
      </c>
      <c r="II30" s="74">
        <f t="shared" si="93"/>
        <v>1</v>
      </c>
      <c r="IJ30" s="74">
        <f t="shared" si="93"/>
        <v>0</v>
      </c>
      <c r="IK30" s="74">
        <f t="shared" si="93"/>
        <v>0</v>
      </c>
      <c r="IL30" s="74">
        <f t="shared" si="94"/>
        <v>1</v>
      </c>
      <c r="IM30" s="74">
        <f t="shared" si="94"/>
        <v>1</v>
      </c>
      <c r="IN30" s="74">
        <f t="shared" si="94"/>
        <v>1</v>
      </c>
      <c r="IO30" s="74">
        <f t="shared" si="94"/>
        <v>1</v>
      </c>
      <c r="IP30" s="74">
        <f t="shared" si="94"/>
        <v>0</v>
      </c>
      <c r="IQ30" s="74">
        <f t="shared" si="94"/>
        <v>0</v>
      </c>
      <c r="IR30" s="74">
        <f t="shared" si="94"/>
        <v>0</v>
      </c>
      <c r="IS30" s="74">
        <f t="shared" si="94"/>
        <v>0</v>
      </c>
      <c r="IT30" s="74">
        <f t="shared" si="94"/>
        <v>0</v>
      </c>
      <c r="IU30" s="74">
        <f t="shared" si="94"/>
        <v>0</v>
      </c>
      <c r="IV30" s="74">
        <f t="shared" si="95"/>
        <v>0</v>
      </c>
      <c r="IW30" s="74">
        <f t="shared" si="95"/>
        <v>0</v>
      </c>
      <c r="IX30" s="74">
        <f t="shared" si="95"/>
        <v>0</v>
      </c>
      <c r="IY30" s="74">
        <f t="shared" si="95"/>
        <v>0</v>
      </c>
      <c r="IZ30" s="74">
        <f t="shared" si="95"/>
        <v>0</v>
      </c>
      <c r="JA30" s="74">
        <f t="shared" si="95"/>
        <v>0</v>
      </c>
      <c r="JB30" s="74">
        <f t="shared" si="95"/>
        <v>0</v>
      </c>
      <c r="JC30" s="74">
        <f t="shared" si="95"/>
        <v>0</v>
      </c>
      <c r="JD30" s="74">
        <f t="shared" si="95"/>
        <v>0</v>
      </c>
      <c r="JE30" s="74">
        <f t="shared" si="95"/>
        <v>0</v>
      </c>
      <c r="JF30" s="74">
        <f t="shared" si="96"/>
        <v>0</v>
      </c>
      <c r="JG30" s="74">
        <f t="shared" si="96"/>
        <v>0</v>
      </c>
      <c r="JH30" s="74">
        <f t="shared" si="96"/>
        <v>0</v>
      </c>
      <c r="JI30" s="74">
        <f t="shared" si="96"/>
        <v>0</v>
      </c>
      <c r="JJ30" s="74">
        <f t="shared" si="96"/>
        <v>1</v>
      </c>
      <c r="JK30" s="74">
        <f t="shared" si="96"/>
        <v>1</v>
      </c>
      <c r="JL30" s="74">
        <f t="shared" si="97"/>
        <v>0</v>
      </c>
      <c r="JM30" s="74">
        <f t="shared" si="97"/>
        <v>2</v>
      </c>
      <c r="JN30" s="74">
        <f t="shared" si="97"/>
        <v>3</v>
      </c>
      <c r="JO30" s="74">
        <f t="shared" si="97"/>
        <v>2</v>
      </c>
      <c r="JP30" s="74">
        <f t="shared" si="97"/>
        <v>2</v>
      </c>
      <c r="JQ30" s="74">
        <f t="shared" si="97"/>
        <v>1</v>
      </c>
      <c r="JR30" s="74">
        <f t="shared" si="97"/>
        <v>0</v>
      </c>
      <c r="JS30" s="74">
        <f t="shared" si="97"/>
        <v>1</v>
      </c>
      <c r="JT30" s="74">
        <f t="shared" si="97"/>
        <v>0</v>
      </c>
      <c r="JU30" s="74">
        <f t="shared" si="97"/>
        <v>0</v>
      </c>
      <c r="JV30" s="74">
        <f t="shared" si="98"/>
        <v>0</v>
      </c>
      <c r="JW30" s="74">
        <f t="shared" si="98"/>
        <v>1</v>
      </c>
      <c r="JX30" s="74">
        <f t="shared" si="98"/>
        <v>0</v>
      </c>
      <c r="JY30" s="74">
        <f t="shared" si="98"/>
        <v>0</v>
      </c>
      <c r="JZ30" s="74">
        <f t="shared" si="98"/>
        <v>0</v>
      </c>
      <c r="KA30" s="74">
        <f t="shared" si="98"/>
        <v>1</v>
      </c>
      <c r="KB30" s="74">
        <f t="shared" si="98"/>
        <v>1</v>
      </c>
      <c r="KC30" s="74">
        <f t="shared" si="98"/>
        <v>1</v>
      </c>
      <c r="KD30" s="74">
        <f t="shared" si="98"/>
        <v>1</v>
      </c>
      <c r="KE30" s="74">
        <f t="shared" si="98"/>
        <v>1</v>
      </c>
      <c r="KF30" s="74">
        <f t="shared" si="99"/>
        <v>0</v>
      </c>
      <c r="KG30" s="74">
        <f t="shared" si="99"/>
        <v>0</v>
      </c>
      <c r="KH30" s="74">
        <f t="shared" si="99"/>
        <v>1</v>
      </c>
      <c r="KI30" s="74">
        <f t="shared" si="99"/>
        <v>0</v>
      </c>
      <c r="KJ30" s="74">
        <f t="shared" si="99"/>
        <v>0</v>
      </c>
      <c r="KK30" s="74">
        <f t="shared" si="99"/>
        <v>1</v>
      </c>
      <c r="KL30" s="74">
        <f t="shared" si="99"/>
        <v>2</v>
      </c>
      <c r="KM30" s="74">
        <f t="shared" si="99"/>
        <v>0</v>
      </c>
      <c r="KN30" s="74">
        <f t="shared" si="99"/>
        <v>0</v>
      </c>
      <c r="KO30" s="74">
        <f t="shared" si="99"/>
        <v>1</v>
      </c>
      <c r="KP30" s="74">
        <f t="shared" si="100"/>
        <v>0</v>
      </c>
      <c r="KQ30" s="74">
        <f t="shared" si="100"/>
        <v>1</v>
      </c>
      <c r="KR30" s="74">
        <f t="shared" si="100"/>
        <v>1</v>
      </c>
      <c r="KS30" s="74">
        <f t="shared" si="100"/>
        <v>0</v>
      </c>
      <c r="KT30" s="74">
        <f t="shared" si="100"/>
        <v>1</v>
      </c>
      <c r="KU30" s="74">
        <f t="shared" si="100"/>
        <v>0</v>
      </c>
      <c r="KV30" s="74">
        <f t="shared" si="100"/>
        <v>0</v>
      </c>
      <c r="KW30" s="74">
        <f t="shared" si="100"/>
        <v>0</v>
      </c>
      <c r="KX30" s="74">
        <f t="shared" si="100"/>
        <v>1</v>
      </c>
      <c r="KY30" s="74">
        <f t="shared" si="100"/>
        <v>2</v>
      </c>
      <c r="KZ30" s="74">
        <f t="shared" si="101"/>
        <v>2</v>
      </c>
      <c r="LA30" s="74">
        <f t="shared" si="101"/>
        <v>1</v>
      </c>
      <c r="LB30" s="74">
        <f t="shared" si="101"/>
        <v>1</v>
      </c>
      <c r="LC30" s="74">
        <f t="shared" si="101"/>
        <v>0</v>
      </c>
      <c r="LD30" s="74">
        <f t="shared" si="101"/>
        <v>0</v>
      </c>
      <c r="LE30" s="74">
        <f t="shared" si="101"/>
        <v>1</v>
      </c>
      <c r="LF30" s="74">
        <f t="shared" si="101"/>
        <v>2</v>
      </c>
      <c r="LG30" s="74">
        <f t="shared" si="101"/>
        <v>1</v>
      </c>
      <c r="LH30" s="74">
        <f t="shared" si="101"/>
        <v>1</v>
      </c>
      <c r="LI30" s="74">
        <f t="shared" si="101"/>
        <v>1</v>
      </c>
      <c r="LJ30" s="74">
        <f t="shared" si="102"/>
        <v>1</v>
      </c>
      <c r="LK30" s="74">
        <f t="shared" si="102"/>
        <v>1</v>
      </c>
      <c r="LL30" s="74">
        <f t="shared" si="102"/>
        <v>0</v>
      </c>
      <c r="LM30" s="74">
        <f t="shared" si="102"/>
        <v>0</v>
      </c>
      <c r="LN30" s="74">
        <f t="shared" si="102"/>
        <v>1</v>
      </c>
      <c r="LO30" s="74">
        <f t="shared" si="102"/>
        <v>1</v>
      </c>
      <c r="LP30" s="74">
        <f t="shared" si="102"/>
        <v>0</v>
      </c>
      <c r="LQ30" s="74">
        <f t="shared" si="102"/>
        <v>2</v>
      </c>
      <c r="LR30" s="74">
        <f t="shared" si="102"/>
        <v>1</v>
      </c>
      <c r="LS30" s="74">
        <f t="shared" si="102"/>
        <v>1</v>
      </c>
      <c r="LT30" s="74">
        <f t="shared" si="103"/>
        <v>1</v>
      </c>
      <c r="LU30" s="74">
        <f t="shared" si="103"/>
        <v>0</v>
      </c>
      <c r="LV30" s="74">
        <f t="shared" si="103"/>
        <v>0</v>
      </c>
      <c r="LW30" s="74">
        <f t="shared" si="103"/>
        <v>1</v>
      </c>
      <c r="LX30" s="74">
        <f t="shared" si="103"/>
        <v>0</v>
      </c>
      <c r="LY30" s="74">
        <f t="shared" si="103"/>
        <v>0</v>
      </c>
      <c r="LZ30" s="74">
        <f t="shared" si="103"/>
        <v>0</v>
      </c>
      <c r="MA30" s="74">
        <f t="shared" si="103"/>
        <v>0</v>
      </c>
      <c r="MB30" s="74">
        <f t="shared" si="103"/>
        <v>0</v>
      </c>
      <c r="MC30" s="74">
        <f t="shared" si="103"/>
        <v>0</v>
      </c>
      <c r="MD30" s="74">
        <f t="shared" si="104"/>
        <v>0</v>
      </c>
      <c r="ME30" s="74">
        <f t="shared" si="104"/>
        <v>0</v>
      </c>
      <c r="MF30" s="74">
        <f t="shared" si="104"/>
        <v>2</v>
      </c>
      <c r="MG30" s="74">
        <f t="shared" si="104"/>
        <v>0</v>
      </c>
      <c r="MH30" s="74">
        <f t="shared" si="104"/>
        <v>0</v>
      </c>
      <c r="MI30" s="74">
        <f t="shared" si="104"/>
        <v>0</v>
      </c>
      <c r="MJ30" s="74">
        <f t="shared" si="104"/>
        <v>0</v>
      </c>
      <c r="MK30" s="74">
        <f t="shared" si="104"/>
        <v>0</v>
      </c>
      <c r="ML30" s="74">
        <f t="shared" si="104"/>
        <v>1</v>
      </c>
      <c r="MM30" s="74">
        <f t="shared" si="104"/>
        <v>1</v>
      </c>
      <c r="MN30" s="74">
        <f t="shared" si="105"/>
        <v>0</v>
      </c>
      <c r="MO30" s="74">
        <f t="shared" si="105"/>
        <v>0</v>
      </c>
      <c r="MP30" s="74">
        <f t="shared" si="105"/>
        <v>0</v>
      </c>
      <c r="MQ30" s="74">
        <f t="shared" si="105"/>
        <v>1</v>
      </c>
      <c r="MR30" s="74">
        <f t="shared" si="105"/>
        <v>1</v>
      </c>
      <c r="MS30" s="74">
        <f t="shared" si="105"/>
        <v>2</v>
      </c>
      <c r="MT30" s="74">
        <f t="shared" si="105"/>
        <v>1</v>
      </c>
      <c r="MU30" s="74">
        <f t="shared" si="105"/>
        <v>1</v>
      </c>
      <c r="MV30" s="74">
        <f t="shared" si="105"/>
        <v>1</v>
      </c>
      <c r="MW30" s="74">
        <f t="shared" si="105"/>
        <v>1</v>
      </c>
      <c r="MX30" s="74">
        <f t="shared" si="106"/>
        <v>1</v>
      </c>
      <c r="MY30" s="74">
        <f t="shared" si="106"/>
        <v>1</v>
      </c>
      <c r="MZ30" s="74">
        <f t="shared" si="106"/>
        <v>2</v>
      </c>
      <c r="NA30" s="74">
        <f t="shared" si="106"/>
        <v>2</v>
      </c>
      <c r="NB30" s="74">
        <f t="shared" si="106"/>
        <v>1</v>
      </c>
      <c r="NC30" s="74">
        <f t="shared" si="106"/>
        <v>2</v>
      </c>
      <c r="ND30" s="74">
        <f t="shared" si="106"/>
        <v>3</v>
      </c>
      <c r="NE30" s="74">
        <f t="shared" si="106"/>
        <v>1</v>
      </c>
      <c r="NF30" s="74">
        <f t="shared" si="106"/>
        <v>0</v>
      </c>
      <c r="NG30" s="74">
        <f t="shared" si="106"/>
        <v>3</v>
      </c>
      <c r="NH30" s="74">
        <f t="shared" si="107"/>
        <v>0</v>
      </c>
      <c r="NI30" s="74">
        <f t="shared" si="107"/>
        <v>0</v>
      </c>
      <c r="NJ30" s="74">
        <f t="shared" si="107"/>
        <v>0</v>
      </c>
      <c r="NK30" s="74">
        <f t="shared" si="107"/>
        <v>0</v>
      </c>
      <c r="NL30" s="74">
        <f t="shared" si="107"/>
        <v>0</v>
      </c>
      <c r="NM30" s="74">
        <f t="shared" si="107"/>
        <v>0</v>
      </c>
      <c r="NN30" s="74">
        <f t="shared" si="107"/>
        <v>2</v>
      </c>
      <c r="NO30" s="74">
        <f t="shared" si="107"/>
        <v>0</v>
      </c>
      <c r="NP30" s="74">
        <f t="shared" si="107"/>
        <v>0</v>
      </c>
      <c r="NQ30" s="74">
        <f t="shared" si="107"/>
        <v>0</v>
      </c>
      <c r="NR30" s="74">
        <f t="shared" si="108"/>
        <v>1</v>
      </c>
      <c r="NS30" s="74">
        <f t="shared" si="108"/>
        <v>1</v>
      </c>
      <c r="NT30" s="74">
        <f t="shared" si="108"/>
        <v>2</v>
      </c>
      <c r="NU30" s="74">
        <f t="shared" si="108"/>
        <v>2</v>
      </c>
      <c r="NV30" s="74">
        <f t="shared" si="108"/>
        <v>1</v>
      </c>
      <c r="NW30" s="74">
        <f t="shared" si="108"/>
        <v>1</v>
      </c>
      <c r="NX30" s="74">
        <f t="shared" si="108"/>
        <v>1</v>
      </c>
      <c r="NY30" s="74">
        <f t="shared" si="108"/>
        <v>0</v>
      </c>
      <c r="NZ30" s="74">
        <f t="shared" si="108"/>
        <v>2</v>
      </c>
      <c r="OA30" s="74">
        <f t="shared" si="108"/>
        <v>2</v>
      </c>
      <c r="OB30" s="74">
        <f t="shared" si="109"/>
        <v>3</v>
      </c>
      <c r="OC30" s="74">
        <f t="shared" si="109"/>
        <v>3</v>
      </c>
      <c r="OD30" s="74">
        <f t="shared" si="109"/>
        <v>2</v>
      </c>
      <c r="OE30" s="74">
        <f t="shared" si="109"/>
        <v>3</v>
      </c>
      <c r="OF30" s="74">
        <f t="shared" si="109"/>
        <v>2</v>
      </c>
      <c r="OG30" s="74">
        <f t="shared" si="109"/>
        <v>2</v>
      </c>
      <c r="OH30" s="74">
        <f t="shared" si="109"/>
        <v>1</v>
      </c>
      <c r="OI30" s="74">
        <f t="shared" si="109"/>
        <v>2</v>
      </c>
      <c r="OJ30" s="74">
        <f t="shared" si="109"/>
        <v>1</v>
      </c>
      <c r="OK30" s="74">
        <f t="shared" si="109"/>
        <v>1</v>
      </c>
      <c r="OL30" s="74">
        <f t="shared" si="109"/>
        <v>2</v>
      </c>
    </row>
    <row r="31" spans="1:419" x14ac:dyDescent="0.25">
      <c r="C31" s="15" t="e">
        <f>YEAR(DATE(#REF!,#REF!-1,1))</f>
        <v>#REF!</v>
      </c>
      <c r="D31" s="55" t="s">
        <v>47</v>
      </c>
      <c r="E31" t="s">
        <v>64</v>
      </c>
      <c r="F31" s="74">
        <f t="shared" si="70"/>
        <v>0</v>
      </c>
      <c r="G31" s="74">
        <f t="shared" si="70"/>
        <v>0</v>
      </c>
      <c r="H31" s="74">
        <f t="shared" si="70"/>
        <v>0</v>
      </c>
      <c r="I31" s="74">
        <f t="shared" si="70"/>
        <v>0</v>
      </c>
      <c r="J31" s="74">
        <f t="shared" si="70"/>
        <v>0</v>
      </c>
      <c r="K31" s="74">
        <f t="shared" si="70"/>
        <v>0</v>
      </c>
      <c r="L31" s="74">
        <f t="shared" si="70"/>
        <v>0</v>
      </c>
      <c r="M31" s="74">
        <f t="shared" si="70"/>
        <v>0</v>
      </c>
      <c r="N31" s="74">
        <f t="shared" si="70"/>
        <v>0</v>
      </c>
      <c r="O31" s="74">
        <f t="shared" si="70"/>
        <v>0</v>
      </c>
      <c r="P31" s="74">
        <f t="shared" si="71"/>
        <v>0</v>
      </c>
      <c r="Q31" s="74">
        <f t="shared" si="71"/>
        <v>0</v>
      </c>
      <c r="R31" s="74">
        <f t="shared" si="71"/>
        <v>0</v>
      </c>
      <c r="S31" s="74">
        <f t="shared" si="71"/>
        <v>0</v>
      </c>
      <c r="T31" s="74">
        <f t="shared" si="71"/>
        <v>0</v>
      </c>
      <c r="U31" s="74">
        <f t="shared" si="71"/>
        <v>0</v>
      </c>
      <c r="V31" s="74">
        <f t="shared" si="71"/>
        <v>0</v>
      </c>
      <c r="W31" s="74">
        <f t="shared" si="71"/>
        <v>0</v>
      </c>
      <c r="X31" s="74">
        <f t="shared" si="71"/>
        <v>0</v>
      </c>
      <c r="Y31" s="74">
        <f t="shared" si="71"/>
        <v>0</v>
      </c>
      <c r="Z31" s="74">
        <f t="shared" si="72"/>
        <v>0</v>
      </c>
      <c r="AA31" s="74">
        <f t="shared" si="72"/>
        <v>0</v>
      </c>
      <c r="AB31" s="74">
        <f t="shared" si="72"/>
        <v>0</v>
      </c>
      <c r="AC31" s="74">
        <f t="shared" si="72"/>
        <v>0</v>
      </c>
      <c r="AD31" s="74">
        <f t="shared" si="72"/>
        <v>0</v>
      </c>
      <c r="AE31" s="74">
        <f t="shared" si="72"/>
        <v>0</v>
      </c>
      <c r="AF31" s="74">
        <f t="shared" si="72"/>
        <v>0</v>
      </c>
      <c r="AG31" s="74">
        <f t="shared" si="72"/>
        <v>0</v>
      </c>
      <c r="AH31" s="74">
        <f t="shared" si="72"/>
        <v>0</v>
      </c>
      <c r="AI31" s="74">
        <f t="shared" si="72"/>
        <v>0</v>
      </c>
      <c r="AJ31" s="74">
        <f t="shared" si="73"/>
        <v>0</v>
      </c>
      <c r="AK31" s="74">
        <f t="shared" si="73"/>
        <v>0</v>
      </c>
      <c r="AL31" s="74">
        <f t="shared" si="73"/>
        <v>0</v>
      </c>
      <c r="AM31" s="74">
        <f t="shared" si="73"/>
        <v>0</v>
      </c>
      <c r="AN31" s="74">
        <f t="shared" si="73"/>
        <v>0</v>
      </c>
      <c r="AO31" s="74">
        <f t="shared" si="73"/>
        <v>0</v>
      </c>
      <c r="AP31" s="74">
        <f t="shared" si="73"/>
        <v>0</v>
      </c>
      <c r="AQ31" s="74">
        <f t="shared" si="73"/>
        <v>1</v>
      </c>
      <c r="AR31" s="74">
        <f t="shared" si="73"/>
        <v>0</v>
      </c>
      <c r="AS31" s="74">
        <f t="shared" si="73"/>
        <v>0</v>
      </c>
      <c r="AT31" s="74">
        <f t="shared" si="74"/>
        <v>0</v>
      </c>
      <c r="AU31" s="74">
        <f t="shared" si="74"/>
        <v>0</v>
      </c>
      <c r="AV31" s="74">
        <f t="shared" si="74"/>
        <v>0</v>
      </c>
      <c r="AW31" s="74">
        <f t="shared" si="74"/>
        <v>0</v>
      </c>
      <c r="AX31" s="74">
        <f t="shared" si="74"/>
        <v>0</v>
      </c>
      <c r="AY31" s="74">
        <f t="shared" si="74"/>
        <v>0</v>
      </c>
      <c r="AZ31" s="74">
        <f t="shared" si="74"/>
        <v>0</v>
      </c>
      <c r="BA31" s="74">
        <f t="shared" si="74"/>
        <v>0</v>
      </c>
      <c r="BB31" s="74">
        <f t="shared" si="74"/>
        <v>0</v>
      </c>
      <c r="BC31" s="74">
        <f t="shared" si="74"/>
        <v>0</v>
      </c>
      <c r="BD31" s="74">
        <f t="shared" si="75"/>
        <v>0</v>
      </c>
      <c r="BE31" s="74">
        <f t="shared" si="75"/>
        <v>0</v>
      </c>
      <c r="BF31" s="74">
        <f t="shared" si="75"/>
        <v>0</v>
      </c>
      <c r="BG31" s="74">
        <f t="shared" si="75"/>
        <v>0</v>
      </c>
      <c r="BH31" s="74">
        <f t="shared" si="75"/>
        <v>0</v>
      </c>
      <c r="BI31" s="74">
        <f t="shared" si="75"/>
        <v>0</v>
      </c>
      <c r="BJ31" s="74">
        <f t="shared" si="75"/>
        <v>0</v>
      </c>
      <c r="BK31" s="74">
        <f t="shared" si="75"/>
        <v>0</v>
      </c>
      <c r="BL31" s="74">
        <f t="shared" si="75"/>
        <v>0</v>
      </c>
      <c r="BM31" s="74">
        <f t="shared" si="75"/>
        <v>0</v>
      </c>
      <c r="BN31" s="74">
        <f t="shared" si="76"/>
        <v>0</v>
      </c>
      <c r="BO31" s="74">
        <f t="shared" si="76"/>
        <v>0</v>
      </c>
      <c r="BP31" s="74">
        <f t="shared" si="76"/>
        <v>0</v>
      </c>
      <c r="BQ31" s="74">
        <f t="shared" si="76"/>
        <v>0</v>
      </c>
      <c r="BR31" s="74">
        <f t="shared" si="76"/>
        <v>0</v>
      </c>
      <c r="BS31" s="74">
        <f t="shared" si="76"/>
        <v>0</v>
      </c>
      <c r="BT31" s="74">
        <f t="shared" si="76"/>
        <v>0</v>
      </c>
      <c r="BU31" s="74">
        <f t="shared" si="76"/>
        <v>0</v>
      </c>
      <c r="BV31" s="74">
        <f t="shared" si="76"/>
        <v>0</v>
      </c>
      <c r="BW31" s="74">
        <f t="shared" si="76"/>
        <v>0</v>
      </c>
      <c r="BX31" s="74">
        <f t="shared" si="77"/>
        <v>0</v>
      </c>
      <c r="BY31" s="74">
        <f t="shared" si="77"/>
        <v>0</v>
      </c>
      <c r="BZ31" s="74">
        <f t="shared" si="77"/>
        <v>0</v>
      </c>
      <c r="CA31" s="74">
        <f t="shared" si="77"/>
        <v>0</v>
      </c>
      <c r="CB31" s="74">
        <f t="shared" si="77"/>
        <v>0</v>
      </c>
      <c r="CC31" s="74">
        <f t="shared" si="77"/>
        <v>0</v>
      </c>
      <c r="CD31" s="74">
        <f t="shared" si="77"/>
        <v>0</v>
      </c>
      <c r="CE31" s="74">
        <f t="shared" si="77"/>
        <v>0</v>
      </c>
      <c r="CF31" s="74">
        <f t="shared" si="77"/>
        <v>0</v>
      </c>
      <c r="CG31" s="74">
        <f t="shared" si="77"/>
        <v>0</v>
      </c>
      <c r="CH31" s="74">
        <f t="shared" si="78"/>
        <v>0</v>
      </c>
      <c r="CI31" s="74">
        <f t="shared" si="78"/>
        <v>0</v>
      </c>
      <c r="CJ31" s="74">
        <f t="shared" si="78"/>
        <v>0</v>
      </c>
      <c r="CK31" s="74">
        <f t="shared" si="78"/>
        <v>0</v>
      </c>
      <c r="CL31" s="74">
        <f t="shared" si="78"/>
        <v>0</v>
      </c>
      <c r="CM31" s="74">
        <f t="shared" si="78"/>
        <v>0</v>
      </c>
      <c r="CN31" s="74">
        <f t="shared" si="78"/>
        <v>0</v>
      </c>
      <c r="CO31" s="74">
        <f t="shared" si="78"/>
        <v>0</v>
      </c>
      <c r="CP31" s="74">
        <f t="shared" si="78"/>
        <v>0</v>
      </c>
      <c r="CQ31" s="74">
        <f t="shared" si="78"/>
        <v>0</v>
      </c>
      <c r="CR31" s="74">
        <f t="shared" si="79"/>
        <v>0</v>
      </c>
      <c r="CS31" s="74">
        <f t="shared" si="79"/>
        <v>0</v>
      </c>
      <c r="CT31" s="74">
        <f t="shared" si="79"/>
        <v>0</v>
      </c>
      <c r="CU31" s="74">
        <f t="shared" si="79"/>
        <v>0</v>
      </c>
      <c r="CV31" s="74">
        <f t="shared" si="79"/>
        <v>0</v>
      </c>
      <c r="CW31" s="74">
        <f t="shared" si="79"/>
        <v>0</v>
      </c>
      <c r="CX31" s="74">
        <f t="shared" si="79"/>
        <v>0</v>
      </c>
      <c r="CY31" s="74">
        <f t="shared" si="79"/>
        <v>0</v>
      </c>
      <c r="CZ31" s="74">
        <f t="shared" si="79"/>
        <v>0</v>
      </c>
      <c r="DA31" s="74">
        <f t="shared" si="79"/>
        <v>0</v>
      </c>
      <c r="DB31" s="74">
        <f t="shared" si="80"/>
        <v>0</v>
      </c>
      <c r="DC31" s="74">
        <f t="shared" si="80"/>
        <v>0</v>
      </c>
      <c r="DD31" s="74">
        <f t="shared" si="80"/>
        <v>0</v>
      </c>
      <c r="DE31" s="74">
        <f t="shared" si="80"/>
        <v>0</v>
      </c>
      <c r="DF31" s="74">
        <f t="shared" si="80"/>
        <v>0</v>
      </c>
      <c r="DG31" s="74">
        <f t="shared" si="80"/>
        <v>0</v>
      </c>
      <c r="DH31" s="74">
        <f t="shared" si="80"/>
        <v>0</v>
      </c>
      <c r="DI31" s="74">
        <f t="shared" si="80"/>
        <v>0</v>
      </c>
      <c r="DJ31" s="74">
        <f t="shared" si="80"/>
        <v>0</v>
      </c>
      <c r="DK31" s="74">
        <f t="shared" si="80"/>
        <v>0</v>
      </c>
      <c r="DL31" s="74">
        <f t="shared" si="81"/>
        <v>0</v>
      </c>
      <c r="DM31" s="74">
        <f t="shared" si="81"/>
        <v>0</v>
      </c>
      <c r="DN31" s="74">
        <f t="shared" si="81"/>
        <v>0</v>
      </c>
      <c r="DO31" s="74">
        <f t="shared" si="81"/>
        <v>0</v>
      </c>
      <c r="DP31" s="74">
        <f t="shared" si="81"/>
        <v>0</v>
      </c>
      <c r="DQ31" s="74">
        <f t="shared" si="81"/>
        <v>0</v>
      </c>
      <c r="DR31" s="74">
        <f t="shared" si="81"/>
        <v>0</v>
      </c>
      <c r="DS31" s="74">
        <f t="shared" si="81"/>
        <v>0</v>
      </c>
      <c r="DT31" s="74">
        <f t="shared" si="81"/>
        <v>0</v>
      </c>
      <c r="DU31" s="74">
        <f t="shared" si="81"/>
        <v>0</v>
      </c>
      <c r="DV31" s="74">
        <f t="shared" si="82"/>
        <v>0</v>
      </c>
      <c r="DW31" s="74">
        <f t="shared" si="82"/>
        <v>0</v>
      </c>
      <c r="DX31" s="74">
        <f t="shared" si="82"/>
        <v>0</v>
      </c>
      <c r="DY31" s="74">
        <f t="shared" si="82"/>
        <v>0</v>
      </c>
      <c r="DZ31" s="74">
        <f t="shared" si="82"/>
        <v>0</v>
      </c>
      <c r="EA31" s="74">
        <f t="shared" si="82"/>
        <v>0</v>
      </c>
      <c r="EB31" s="74">
        <f t="shared" si="82"/>
        <v>0</v>
      </c>
      <c r="EC31" s="74">
        <f t="shared" si="82"/>
        <v>0</v>
      </c>
      <c r="ED31" s="74">
        <f t="shared" si="82"/>
        <v>0</v>
      </c>
      <c r="EE31" s="74">
        <f t="shared" si="82"/>
        <v>0</v>
      </c>
      <c r="EF31" s="74">
        <f t="shared" si="83"/>
        <v>0</v>
      </c>
      <c r="EG31" s="74">
        <f t="shared" si="83"/>
        <v>0</v>
      </c>
      <c r="EH31" s="74">
        <f t="shared" si="83"/>
        <v>0</v>
      </c>
      <c r="EI31" s="74">
        <f t="shared" si="83"/>
        <v>0</v>
      </c>
      <c r="EJ31" s="74">
        <f t="shared" si="83"/>
        <v>0</v>
      </c>
      <c r="EK31" s="74">
        <f t="shared" si="83"/>
        <v>0</v>
      </c>
      <c r="EL31" s="74">
        <f t="shared" si="83"/>
        <v>0</v>
      </c>
      <c r="EM31" s="74">
        <f t="shared" si="83"/>
        <v>0</v>
      </c>
      <c r="EN31" s="74">
        <f t="shared" si="83"/>
        <v>0</v>
      </c>
      <c r="EO31" s="74">
        <f t="shared" si="83"/>
        <v>0</v>
      </c>
      <c r="EP31" s="74">
        <f t="shared" si="84"/>
        <v>0</v>
      </c>
      <c r="EQ31" s="74">
        <f t="shared" si="84"/>
        <v>0</v>
      </c>
      <c r="ER31" s="74">
        <f t="shared" si="84"/>
        <v>0</v>
      </c>
      <c r="ES31" s="74">
        <f t="shared" si="84"/>
        <v>0</v>
      </c>
      <c r="ET31" s="74">
        <f t="shared" si="84"/>
        <v>0</v>
      </c>
      <c r="EU31" s="74">
        <f t="shared" si="84"/>
        <v>0</v>
      </c>
      <c r="EV31" s="74">
        <f t="shared" si="84"/>
        <v>0</v>
      </c>
      <c r="EW31" s="74">
        <f t="shared" si="84"/>
        <v>0</v>
      </c>
      <c r="EX31" s="74">
        <f t="shared" si="84"/>
        <v>0</v>
      </c>
      <c r="EY31" s="74">
        <f t="shared" si="84"/>
        <v>0</v>
      </c>
      <c r="EZ31" s="74">
        <f t="shared" si="85"/>
        <v>0</v>
      </c>
      <c r="FA31" s="74">
        <f t="shared" si="85"/>
        <v>0</v>
      </c>
      <c r="FB31" s="74">
        <f t="shared" si="85"/>
        <v>0</v>
      </c>
      <c r="FC31" s="74">
        <f t="shared" si="85"/>
        <v>0</v>
      </c>
      <c r="FD31" s="74">
        <f t="shared" si="85"/>
        <v>0</v>
      </c>
      <c r="FE31" s="74">
        <f t="shared" si="85"/>
        <v>0</v>
      </c>
      <c r="FF31" s="74">
        <f t="shared" si="85"/>
        <v>0</v>
      </c>
      <c r="FG31" s="74">
        <f t="shared" si="85"/>
        <v>0</v>
      </c>
      <c r="FH31" s="74">
        <f t="shared" si="85"/>
        <v>0</v>
      </c>
      <c r="FI31" s="74">
        <f t="shared" si="85"/>
        <v>0</v>
      </c>
      <c r="FJ31" s="74">
        <f t="shared" si="86"/>
        <v>0</v>
      </c>
      <c r="FK31" s="74">
        <f t="shared" si="86"/>
        <v>0</v>
      </c>
      <c r="FL31" s="74">
        <f t="shared" si="86"/>
        <v>0</v>
      </c>
      <c r="FM31" s="74">
        <f t="shared" si="86"/>
        <v>0</v>
      </c>
      <c r="FN31" s="74">
        <f t="shared" si="86"/>
        <v>0</v>
      </c>
      <c r="FO31" s="74">
        <f t="shared" si="86"/>
        <v>0</v>
      </c>
      <c r="FP31" s="74">
        <f t="shared" si="86"/>
        <v>0</v>
      </c>
      <c r="FQ31" s="74">
        <f t="shared" si="86"/>
        <v>0</v>
      </c>
      <c r="FR31" s="74">
        <f t="shared" si="86"/>
        <v>0</v>
      </c>
      <c r="FS31" s="74">
        <f t="shared" si="86"/>
        <v>0</v>
      </c>
      <c r="FT31" s="74">
        <f t="shared" si="87"/>
        <v>0</v>
      </c>
      <c r="FU31" s="74">
        <f t="shared" si="87"/>
        <v>0</v>
      </c>
      <c r="FV31" s="74">
        <f t="shared" si="87"/>
        <v>0</v>
      </c>
      <c r="FW31" s="74">
        <f t="shared" si="87"/>
        <v>0</v>
      </c>
      <c r="FX31" s="74">
        <f t="shared" si="87"/>
        <v>0</v>
      </c>
      <c r="FY31" s="74">
        <f t="shared" si="87"/>
        <v>0</v>
      </c>
      <c r="FZ31" s="74">
        <f t="shared" si="87"/>
        <v>0</v>
      </c>
      <c r="GA31" s="74">
        <f t="shared" si="87"/>
        <v>0</v>
      </c>
      <c r="GB31" s="74">
        <f t="shared" si="87"/>
        <v>0</v>
      </c>
      <c r="GC31" s="74">
        <f t="shared" si="87"/>
        <v>0</v>
      </c>
      <c r="GD31" s="74">
        <f t="shared" si="88"/>
        <v>0</v>
      </c>
      <c r="GE31" s="74">
        <f t="shared" si="88"/>
        <v>0</v>
      </c>
      <c r="GF31" s="74">
        <f t="shared" si="88"/>
        <v>0</v>
      </c>
      <c r="GG31" s="74">
        <f t="shared" si="88"/>
        <v>0</v>
      </c>
      <c r="GH31" s="74">
        <f t="shared" si="88"/>
        <v>0</v>
      </c>
      <c r="GI31" s="74">
        <f t="shared" si="88"/>
        <v>0</v>
      </c>
      <c r="GJ31" s="74">
        <f t="shared" si="88"/>
        <v>0</v>
      </c>
      <c r="GK31" s="74">
        <f t="shared" si="88"/>
        <v>0</v>
      </c>
      <c r="GL31" s="74">
        <f t="shared" si="88"/>
        <v>0</v>
      </c>
      <c r="GM31" s="74">
        <f t="shared" si="88"/>
        <v>0</v>
      </c>
      <c r="GN31" s="74">
        <f t="shared" si="89"/>
        <v>0</v>
      </c>
      <c r="GO31" s="74">
        <f t="shared" si="89"/>
        <v>0</v>
      </c>
      <c r="GP31" s="74">
        <f t="shared" si="89"/>
        <v>0</v>
      </c>
      <c r="GQ31" s="74">
        <f t="shared" si="89"/>
        <v>0</v>
      </c>
      <c r="GR31" s="74">
        <f t="shared" si="89"/>
        <v>0</v>
      </c>
      <c r="GS31" s="74">
        <f t="shared" si="89"/>
        <v>0</v>
      </c>
      <c r="GT31" s="74">
        <f t="shared" si="89"/>
        <v>0</v>
      </c>
      <c r="GU31" s="74">
        <f t="shared" si="89"/>
        <v>0</v>
      </c>
      <c r="GV31" s="74">
        <f t="shared" si="89"/>
        <v>0</v>
      </c>
      <c r="GW31" s="74">
        <f t="shared" si="89"/>
        <v>0</v>
      </c>
      <c r="GX31" s="74">
        <f t="shared" si="90"/>
        <v>0</v>
      </c>
      <c r="GY31" s="74">
        <f t="shared" si="90"/>
        <v>0</v>
      </c>
      <c r="GZ31" s="74">
        <f t="shared" si="90"/>
        <v>0</v>
      </c>
      <c r="HA31" s="74">
        <f t="shared" si="90"/>
        <v>0</v>
      </c>
      <c r="HB31" s="74">
        <f t="shared" si="90"/>
        <v>0</v>
      </c>
      <c r="HC31" s="74">
        <f t="shared" si="90"/>
        <v>0</v>
      </c>
      <c r="HD31" s="74">
        <f t="shared" si="90"/>
        <v>0</v>
      </c>
      <c r="HE31" s="74">
        <f t="shared" si="90"/>
        <v>0</v>
      </c>
      <c r="HF31" s="74">
        <f t="shared" si="90"/>
        <v>0</v>
      </c>
      <c r="HG31" s="74">
        <f t="shared" si="90"/>
        <v>0</v>
      </c>
      <c r="HH31" s="74">
        <f t="shared" si="91"/>
        <v>0</v>
      </c>
      <c r="HI31" s="74">
        <f t="shared" si="91"/>
        <v>0</v>
      </c>
      <c r="HJ31" s="74">
        <f t="shared" si="91"/>
        <v>0</v>
      </c>
      <c r="HK31" s="74">
        <f t="shared" si="91"/>
        <v>0</v>
      </c>
      <c r="HL31" s="74">
        <f t="shared" si="91"/>
        <v>0</v>
      </c>
      <c r="HM31" s="74">
        <f t="shared" si="91"/>
        <v>0</v>
      </c>
      <c r="HN31" s="74">
        <f t="shared" si="91"/>
        <v>0</v>
      </c>
      <c r="HO31" s="74">
        <f t="shared" si="91"/>
        <v>0</v>
      </c>
      <c r="HP31" s="74">
        <f t="shared" si="91"/>
        <v>0</v>
      </c>
      <c r="HQ31" s="74">
        <f t="shared" si="91"/>
        <v>0</v>
      </c>
      <c r="HR31" s="74">
        <f t="shared" si="92"/>
        <v>0</v>
      </c>
      <c r="HS31" s="74">
        <f t="shared" si="92"/>
        <v>0</v>
      </c>
      <c r="HT31" s="74">
        <f t="shared" si="92"/>
        <v>0</v>
      </c>
      <c r="HU31" s="74">
        <f t="shared" si="92"/>
        <v>0</v>
      </c>
      <c r="HV31" s="74">
        <f t="shared" si="92"/>
        <v>0</v>
      </c>
      <c r="HW31" s="74">
        <f t="shared" si="92"/>
        <v>0</v>
      </c>
      <c r="HX31" s="74">
        <f t="shared" si="92"/>
        <v>0</v>
      </c>
      <c r="HY31" s="74">
        <f t="shared" si="92"/>
        <v>0</v>
      </c>
      <c r="HZ31" s="74">
        <f t="shared" si="92"/>
        <v>0</v>
      </c>
      <c r="IA31" s="74">
        <f t="shared" si="92"/>
        <v>0</v>
      </c>
      <c r="IB31" s="74">
        <f t="shared" si="93"/>
        <v>0</v>
      </c>
      <c r="IC31" s="74">
        <f t="shared" si="93"/>
        <v>0</v>
      </c>
      <c r="ID31" s="74">
        <f t="shared" si="93"/>
        <v>0</v>
      </c>
      <c r="IE31" s="74">
        <f t="shared" si="93"/>
        <v>0</v>
      </c>
      <c r="IF31" s="74">
        <f t="shared" si="93"/>
        <v>0</v>
      </c>
      <c r="IG31" s="74">
        <f t="shared" si="93"/>
        <v>0</v>
      </c>
      <c r="IH31" s="74">
        <f t="shared" si="93"/>
        <v>0</v>
      </c>
      <c r="II31" s="74">
        <f t="shared" si="93"/>
        <v>0</v>
      </c>
      <c r="IJ31" s="74">
        <f t="shared" si="93"/>
        <v>0</v>
      </c>
      <c r="IK31" s="74">
        <f t="shared" si="93"/>
        <v>0</v>
      </c>
      <c r="IL31" s="74">
        <f t="shared" si="94"/>
        <v>0</v>
      </c>
      <c r="IM31" s="74">
        <f t="shared" si="94"/>
        <v>0</v>
      </c>
      <c r="IN31" s="74">
        <f t="shared" si="94"/>
        <v>0</v>
      </c>
      <c r="IO31" s="74">
        <f t="shared" si="94"/>
        <v>0</v>
      </c>
      <c r="IP31" s="74">
        <f t="shared" si="94"/>
        <v>0</v>
      </c>
      <c r="IQ31" s="74">
        <f t="shared" si="94"/>
        <v>0</v>
      </c>
      <c r="IR31" s="74">
        <f t="shared" si="94"/>
        <v>0</v>
      </c>
      <c r="IS31" s="74">
        <f t="shared" si="94"/>
        <v>0</v>
      </c>
      <c r="IT31" s="74">
        <f t="shared" si="94"/>
        <v>0</v>
      </c>
      <c r="IU31" s="74">
        <f t="shared" si="94"/>
        <v>0</v>
      </c>
      <c r="IV31" s="74">
        <f t="shared" si="95"/>
        <v>0</v>
      </c>
      <c r="IW31" s="74">
        <f t="shared" si="95"/>
        <v>0</v>
      </c>
      <c r="IX31" s="74">
        <f t="shared" si="95"/>
        <v>0</v>
      </c>
      <c r="IY31" s="74">
        <f t="shared" si="95"/>
        <v>0</v>
      </c>
      <c r="IZ31" s="74">
        <f t="shared" si="95"/>
        <v>0</v>
      </c>
      <c r="JA31" s="74">
        <f t="shared" si="95"/>
        <v>0</v>
      </c>
      <c r="JB31" s="74">
        <f t="shared" si="95"/>
        <v>0</v>
      </c>
      <c r="JC31" s="74">
        <f t="shared" si="95"/>
        <v>0</v>
      </c>
      <c r="JD31" s="74">
        <f t="shared" si="95"/>
        <v>0</v>
      </c>
      <c r="JE31" s="74">
        <f t="shared" si="95"/>
        <v>0</v>
      </c>
      <c r="JF31" s="74">
        <f t="shared" si="96"/>
        <v>0</v>
      </c>
      <c r="JG31" s="74">
        <f t="shared" si="96"/>
        <v>0</v>
      </c>
      <c r="JH31" s="74">
        <f t="shared" si="96"/>
        <v>0</v>
      </c>
      <c r="JI31" s="74">
        <f t="shared" si="96"/>
        <v>0</v>
      </c>
      <c r="JJ31" s="74">
        <f t="shared" si="96"/>
        <v>0</v>
      </c>
      <c r="JK31" s="74">
        <f t="shared" si="96"/>
        <v>0</v>
      </c>
      <c r="JL31" s="74">
        <f t="shared" si="97"/>
        <v>0</v>
      </c>
      <c r="JM31" s="74">
        <f t="shared" si="97"/>
        <v>0</v>
      </c>
      <c r="JN31" s="74">
        <f t="shared" si="97"/>
        <v>0</v>
      </c>
      <c r="JO31" s="74">
        <f t="shared" si="97"/>
        <v>0</v>
      </c>
      <c r="JP31" s="74">
        <f t="shared" si="97"/>
        <v>0</v>
      </c>
      <c r="JQ31" s="74">
        <f t="shared" si="97"/>
        <v>0</v>
      </c>
      <c r="JR31" s="74">
        <f t="shared" si="97"/>
        <v>0</v>
      </c>
      <c r="JS31" s="74">
        <f t="shared" si="97"/>
        <v>0</v>
      </c>
      <c r="JT31" s="74">
        <f t="shared" si="97"/>
        <v>0</v>
      </c>
      <c r="JU31" s="74">
        <f t="shared" si="97"/>
        <v>0</v>
      </c>
      <c r="JV31" s="74">
        <f t="shared" si="98"/>
        <v>0</v>
      </c>
      <c r="JW31" s="74">
        <f t="shared" si="98"/>
        <v>0</v>
      </c>
      <c r="JX31" s="74">
        <f t="shared" si="98"/>
        <v>0</v>
      </c>
      <c r="JY31" s="74">
        <f t="shared" si="98"/>
        <v>0</v>
      </c>
      <c r="JZ31" s="74">
        <f t="shared" si="98"/>
        <v>0</v>
      </c>
      <c r="KA31" s="74">
        <f t="shared" si="98"/>
        <v>0</v>
      </c>
      <c r="KB31" s="74">
        <f t="shared" si="98"/>
        <v>0</v>
      </c>
      <c r="KC31" s="74">
        <f t="shared" si="98"/>
        <v>0</v>
      </c>
      <c r="KD31" s="74">
        <f t="shared" si="98"/>
        <v>0</v>
      </c>
      <c r="KE31" s="74">
        <f t="shared" si="98"/>
        <v>0</v>
      </c>
      <c r="KF31" s="74">
        <f t="shared" si="99"/>
        <v>0</v>
      </c>
      <c r="KG31" s="74">
        <f t="shared" si="99"/>
        <v>0</v>
      </c>
      <c r="KH31" s="74">
        <f t="shared" si="99"/>
        <v>0</v>
      </c>
      <c r="KI31" s="74">
        <f t="shared" si="99"/>
        <v>0</v>
      </c>
      <c r="KJ31" s="74">
        <f t="shared" si="99"/>
        <v>0</v>
      </c>
      <c r="KK31" s="74">
        <f t="shared" si="99"/>
        <v>0</v>
      </c>
      <c r="KL31" s="74">
        <f t="shared" si="99"/>
        <v>0</v>
      </c>
      <c r="KM31" s="74">
        <f t="shared" si="99"/>
        <v>0</v>
      </c>
      <c r="KN31" s="74">
        <f t="shared" si="99"/>
        <v>0</v>
      </c>
      <c r="KO31" s="74">
        <f t="shared" si="99"/>
        <v>0</v>
      </c>
      <c r="KP31" s="74">
        <f t="shared" si="100"/>
        <v>0</v>
      </c>
      <c r="KQ31" s="74">
        <f t="shared" si="100"/>
        <v>0</v>
      </c>
      <c r="KR31" s="74">
        <f t="shared" si="100"/>
        <v>0</v>
      </c>
      <c r="KS31" s="74">
        <f t="shared" si="100"/>
        <v>0</v>
      </c>
      <c r="KT31" s="74">
        <f t="shared" si="100"/>
        <v>0</v>
      </c>
      <c r="KU31" s="74">
        <f t="shared" si="100"/>
        <v>0</v>
      </c>
      <c r="KV31" s="74">
        <f t="shared" si="100"/>
        <v>0</v>
      </c>
      <c r="KW31" s="74">
        <f t="shared" si="100"/>
        <v>0</v>
      </c>
      <c r="KX31" s="74">
        <f t="shared" si="100"/>
        <v>0</v>
      </c>
      <c r="KY31" s="74">
        <f t="shared" si="100"/>
        <v>0</v>
      </c>
      <c r="KZ31" s="74">
        <f t="shared" si="101"/>
        <v>0</v>
      </c>
      <c r="LA31" s="74">
        <f t="shared" si="101"/>
        <v>0</v>
      </c>
      <c r="LB31" s="74">
        <f t="shared" si="101"/>
        <v>0</v>
      </c>
      <c r="LC31" s="74">
        <f t="shared" si="101"/>
        <v>0</v>
      </c>
      <c r="LD31" s="74">
        <f t="shared" si="101"/>
        <v>0</v>
      </c>
      <c r="LE31" s="74">
        <f t="shared" si="101"/>
        <v>0</v>
      </c>
      <c r="LF31" s="74">
        <f t="shared" si="101"/>
        <v>0</v>
      </c>
      <c r="LG31" s="74">
        <f t="shared" si="101"/>
        <v>0</v>
      </c>
      <c r="LH31" s="74">
        <f t="shared" si="101"/>
        <v>0</v>
      </c>
      <c r="LI31" s="74">
        <f t="shared" si="101"/>
        <v>0</v>
      </c>
      <c r="LJ31" s="74">
        <f t="shared" si="102"/>
        <v>0</v>
      </c>
      <c r="LK31" s="74">
        <f t="shared" si="102"/>
        <v>0</v>
      </c>
      <c r="LL31" s="74">
        <f t="shared" si="102"/>
        <v>0</v>
      </c>
      <c r="LM31" s="74">
        <f t="shared" si="102"/>
        <v>0</v>
      </c>
      <c r="LN31" s="74">
        <f t="shared" si="102"/>
        <v>0</v>
      </c>
      <c r="LO31" s="74">
        <f t="shared" si="102"/>
        <v>0</v>
      </c>
      <c r="LP31" s="74">
        <f t="shared" si="102"/>
        <v>0</v>
      </c>
      <c r="LQ31" s="74">
        <f t="shared" si="102"/>
        <v>0</v>
      </c>
      <c r="LR31" s="74">
        <f t="shared" si="102"/>
        <v>0</v>
      </c>
      <c r="LS31" s="74">
        <f t="shared" si="102"/>
        <v>0</v>
      </c>
      <c r="LT31" s="74">
        <f t="shared" si="103"/>
        <v>0</v>
      </c>
      <c r="LU31" s="74">
        <f t="shared" si="103"/>
        <v>0</v>
      </c>
      <c r="LV31" s="74">
        <f t="shared" si="103"/>
        <v>0</v>
      </c>
      <c r="LW31" s="74">
        <f t="shared" si="103"/>
        <v>0</v>
      </c>
      <c r="LX31" s="74">
        <f t="shared" si="103"/>
        <v>0</v>
      </c>
      <c r="LY31" s="74">
        <f t="shared" si="103"/>
        <v>0</v>
      </c>
      <c r="LZ31" s="74">
        <f t="shared" si="103"/>
        <v>0</v>
      </c>
      <c r="MA31" s="74">
        <f t="shared" si="103"/>
        <v>0</v>
      </c>
      <c r="MB31" s="74">
        <f t="shared" si="103"/>
        <v>0</v>
      </c>
      <c r="MC31" s="74">
        <f t="shared" si="103"/>
        <v>0</v>
      </c>
      <c r="MD31" s="74">
        <f t="shared" si="104"/>
        <v>0</v>
      </c>
      <c r="ME31" s="74">
        <f t="shared" si="104"/>
        <v>0</v>
      </c>
      <c r="MF31" s="74">
        <f t="shared" si="104"/>
        <v>0</v>
      </c>
      <c r="MG31" s="74">
        <f t="shared" si="104"/>
        <v>0</v>
      </c>
      <c r="MH31" s="74">
        <f t="shared" si="104"/>
        <v>0</v>
      </c>
      <c r="MI31" s="74">
        <f t="shared" si="104"/>
        <v>0</v>
      </c>
      <c r="MJ31" s="74">
        <f t="shared" si="104"/>
        <v>0</v>
      </c>
      <c r="MK31" s="74">
        <f t="shared" si="104"/>
        <v>0</v>
      </c>
      <c r="ML31" s="74">
        <f t="shared" si="104"/>
        <v>0</v>
      </c>
      <c r="MM31" s="74">
        <f t="shared" si="104"/>
        <v>0</v>
      </c>
      <c r="MN31" s="74">
        <f t="shared" si="105"/>
        <v>0</v>
      </c>
      <c r="MO31" s="74">
        <f t="shared" si="105"/>
        <v>0</v>
      </c>
      <c r="MP31" s="74">
        <f t="shared" si="105"/>
        <v>0</v>
      </c>
      <c r="MQ31" s="74">
        <f t="shared" si="105"/>
        <v>0</v>
      </c>
      <c r="MR31" s="74">
        <f t="shared" si="105"/>
        <v>0</v>
      </c>
      <c r="MS31" s="74">
        <f t="shared" si="105"/>
        <v>0</v>
      </c>
      <c r="MT31" s="74">
        <f t="shared" si="105"/>
        <v>0</v>
      </c>
      <c r="MU31" s="74">
        <f t="shared" si="105"/>
        <v>0</v>
      </c>
      <c r="MV31" s="74">
        <f t="shared" si="105"/>
        <v>0</v>
      </c>
      <c r="MW31" s="74">
        <f t="shared" si="105"/>
        <v>0</v>
      </c>
      <c r="MX31" s="74">
        <f t="shared" si="106"/>
        <v>0</v>
      </c>
      <c r="MY31" s="74">
        <f t="shared" si="106"/>
        <v>0</v>
      </c>
      <c r="MZ31" s="74">
        <f t="shared" si="106"/>
        <v>0</v>
      </c>
      <c r="NA31" s="74">
        <f t="shared" si="106"/>
        <v>0</v>
      </c>
      <c r="NB31" s="74">
        <f t="shared" si="106"/>
        <v>0</v>
      </c>
      <c r="NC31" s="74">
        <f t="shared" si="106"/>
        <v>0</v>
      </c>
      <c r="ND31" s="74">
        <f t="shared" si="106"/>
        <v>0</v>
      </c>
      <c r="NE31" s="74">
        <f t="shared" si="106"/>
        <v>0</v>
      </c>
      <c r="NF31" s="74">
        <f t="shared" si="106"/>
        <v>0</v>
      </c>
      <c r="NG31" s="74">
        <f t="shared" si="106"/>
        <v>0</v>
      </c>
      <c r="NH31" s="74">
        <f t="shared" si="107"/>
        <v>0</v>
      </c>
      <c r="NI31" s="74">
        <f t="shared" si="107"/>
        <v>0</v>
      </c>
      <c r="NJ31" s="74">
        <f t="shared" si="107"/>
        <v>0</v>
      </c>
      <c r="NK31" s="74">
        <f t="shared" si="107"/>
        <v>0</v>
      </c>
      <c r="NL31" s="74">
        <f t="shared" si="107"/>
        <v>0</v>
      </c>
      <c r="NM31" s="74">
        <f t="shared" si="107"/>
        <v>0</v>
      </c>
      <c r="NN31" s="74">
        <f t="shared" si="107"/>
        <v>0</v>
      </c>
      <c r="NO31" s="74">
        <f t="shared" si="107"/>
        <v>0</v>
      </c>
      <c r="NP31" s="74">
        <f t="shared" si="107"/>
        <v>0</v>
      </c>
      <c r="NQ31" s="74">
        <f t="shared" si="107"/>
        <v>0</v>
      </c>
      <c r="NR31" s="74">
        <f t="shared" si="108"/>
        <v>0</v>
      </c>
      <c r="NS31" s="74">
        <f t="shared" si="108"/>
        <v>0</v>
      </c>
      <c r="NT31" s="74">
        <f t="shared" si="108"/>
        <v>0</v>
      </c>
      <c r="NU31" s="74">
        <f t="shared" si="108"/>
        <v>0</v>
      </c>
      <c r="NV31" s="74">
        <f t="shared" si="108"/>
        <v>0</v>
      </c>
      <c r="NW31" s="74">
        <f t="shared" si="108"/>
        <v>0</v>
      </c>
      <c r="NX31" s="74">
        <f t="shared" si="108"/>
        <v>0</v>
      </c>
      <c r="NY31" s="74">
        <f t="shared" si="108"/>
        <v>0</v>
      </c>
      <c r="NZ31" s="74">
        <f t="shared" si="108"/>
        <v>0</v>
      </c>
      <c r="OA31" s="74">
        <f t="shared" si="108"/>
        <v>0</v>
      </c>
      <c r="OB31" s="74">
        <f t="shared" si="109"/>
        <v>0</v>
      </c>
      <c r="OC31" s="74">
        <f t="shared" si="109"/>
        <v>0</v>
      </c>
      <c r="OD31" s="74">
        <f t="shared" si="109"/>
        <v>0</v>
      </c>
      <c r="OE31" s="74">
        <f t="shared" si="109"/>
        <v>0</v>
      </c>
      <c r="OF31" s="74">
        <f t="shared" si="109"/>
        <v>0</v>
      </c>
      <c r="OG31" s="74">
        <f t="shared" si="109"/>
        <v>0</v>
      </c>
      <c r="OH31" s="74">
        <f t="shared" si="109"/>
        <v>0</v>
      </c>
      <c r="OI31" s="74">
        <f t="shared" si="109"/>
        <v>0</v>
      </c>
      <c r="OJ31" s="74">
        <f t="shared" si="109"/>
        <v>0</v>
      </c>
      <c r="OK31" s="74">
        <f t="shared" si="109"/>
        <v>0</v>
      </c>
      <c r="OL31" s="74">
        <f t="shared" si="109"/>
        <v>0</v>
      </c>
    </row>
    <row r="32" spans="1:419" x14ac:dyDescent="0.25">
      <c r="A32" s="15">
        <v>7</v>
      </c>
      <c r="B32" s="15" t="s">
        <v>22</v>
      </c>
      <c r="D32" s="57" t="s">
        <v>52</v>
      </c>
      <c r="E32" t="s">
        <v>65</v>
      </c>
      <c r="F32" s="74">
        <f t="shared" si="70"/>
        <v>0</v>
      </c>
      <c r="G32" s="74">
        <f t="shared" si="70"/>
        <v>2</v>
      </c>
      <c r="H32" s="74">
        <f t="shared" si="70"/>
        <v>2</v>
      </c>
      <c r="I32" s="74">
        <f t="shared" si="70"/>
        <v>2</v>
      </c>
      <c r="J32" s="74">
        <f t="shared" si="70"/>
        <v>2</v>
      </c>
      <c r="K32" s="74">
        <f t="shared" si="70"/>
        <v>1</v>
      </c>
      <c r="L32" s="74">
        <f t="shared" si="70"/>
        <v>0</v>
      </c>
      <c r="M32" s="74">
        <f t="shared" si="70"/>
        <v>0</v>
      </c>
      <c r="N32" s="74">
        <f t="shared" si="70"/>
        <v>2</v>
      </c>
      <c r="O32" s="74">
        <f t="shared" si="70"/>
        <v>2</v>
      </c>
      <c r="P32" s="74">
        <f t="shared" si="71"/>
        <v>2</v>
      </c>
      <c r="Q32" s="74">
        <f t="shared" si="71"/>
        <v>2</v>
      </c>
      <c r="R32" s="74">
        <f t="shared" si="71"/>
        <v>2</v>
      </c>
      <c r="S32" s="74">
        <f t="shared" si="71"/>
        <v>0</v>
      </c>
      <c r="T32" s="74">
        <f t="shared" si="71"/>
        <v>0</v>
      </c>
      <c r="U32" s="74">
        <f t="shared" si="71"/>
        <v>2</v>
      </c>
      <c r="V32" s="74">
        <f t="shared" si="71"/>
        <v>2</v>
      </c>
      <c r="W32" s="74">
        <f t="shared" si="71"/>
        <v>1</v>
      </c>
      <c r="X32" s="74">
        <f t="shared" si="71"/>
        <v>1</v>
      </c>
      <c r="Y32" s="74">
        <f t="shared" si="71"/>
        <v>1</v>
      </c>
      <c r="Z32" s="74">
        <f t="shared" si="72"/>
        <v>0</v>
      </c>
      <c r="AA32" s="74">
        <f t="shared" si="72"/>
        <v>0</v>
      </c>
      <c r="AB32" s="74">
        <f t="shared" si="72"/>
        <v>1</v>
      </c>
      <c r="AC32" s="74">
        <f t="shared" si="72"/>
        <v>1</v>
      </c>
      <c r="AD32" s="74">
        <f t="shared" si="72"/>
        <v>0</v>
      </c>
      <c r="AE32" s="74">
        <f t="shared" si="72"/>
        <v>1</v>
      </c>
      <c r="AF32" s="74">
        <f t="shared" si="72"/>
        <v>1</v>
      </c>
      <c r="AG32" s="74">
        <f t="shared" si="72"/>
        <v>0</v>
      </c>
      <c r="AH32" s="74">
        <f t="shared" si="72"/>
        <v>0</v>
      </c>
      <c r="AI32" s="74">
        <f t="shared" si="72"/>
        <v>1</v>
      </c>
      <c r="AJ32" s="74">
        <f t="shared" si="73"/>
        <v>1</v>
      </c>
      <c r="AK32" s="74">
        <f t="shared" si="73"/>
        <v>0</v>
      </c>
      <c r="AL32" s="74">
        <f t="shared" si="73"/>
        <v>1</v>
      </c>
      <c r="AM32" s="74">
        <f t="shared" si="73"/>
        <v>1</v>
      </c>
      <c r="AN32" s="74">
        <f t="shared" si="73"/>
        <v>0</v>
      </c>
      <c r="AO32" s="74">
        <f t="shared" si="73"/>
        <v>0</v>
      </c>
      <c r="AP32" s="74">
        <f t="shared" si="73"/>
        <v>1</v>
      </c>
      <c r="AQ32" s="74">
        <f t="shared" si="73"/>
        <v>1</v>
      </c>
      <c r="AR32" s="74">
        <f t="shared" si="73"/>
        <v>2</v>
      </c>
      <c r="AS32" s="74">
        <f t="shared" si="73"/>
        <v>2</v>
      </c>
      <c r="AT32" s="74">
        <f t="shared" si="74"/>
        <v>2</v>
      </c>
      <c r="AU32" s="74">
        <f t="shared" si="74"/>
        <v>0</v>
      </c>
      <c r="AV32" s="74">
        <f t="shared" si="74"/>
        <v>0</v>
      </c>
      <c r="AW32" s="74">
        <f t="shared" si="74"/>
        <v>2</v>
      </c>
      <c r="AX32" s="74">
        <f t="shared" si="74"/>
        <v>2</v>
      </c>
      <c r="AY32" s="74">
        <f t="shared" si="74"/>
        <v>2</v>
      </c>
      <c r="AZ32" s="74">
        <f t="shared" si="74"/>
        <v>2</v>
      </c>
      <c r="BA32" s="74">
        <f t="shared" si="74"/>
        <v>1</v>
      </c>
      <c r="BB32" s="74">
        <f t="shared" si="74"/>
        <v>0</v>
      </c>
      <c r="BC32" s="74">
        <f t="shared" si="74"/>
        <v>0</v>
      </c>
      <c r="BD32" s="74">
        <f t="shared" si="75"/>
        <v>1</v>
      </c>
      <c r="BE32" s="74">
        <f t="shared" si="75"/>
        <v>1</v>
      </c>
      <c r="BF32" s="74">
        <f t="shared" si="75"/>
        <v>1</v>
      </c>
      <c r="BG32" s="74">
        <f t="shared" si="75"/>
        <v>1</v>
      </c>
      <c r="BH32" s="74">
        <f t="shared" si="75"/>
        <v>1</v>
      </c>
      <c r="BI32" s="74">
        <f t="shared" si="75"/>
        <v>0</v>
      </c>
      <c r="BJ32" s="74">
        <f t="shared" si="75"/>
        <v>0</v>
      </c>
      <c r="BK32" s="74">
        <f t="shared" si="75"/>
        <v>0</v>
      </c>
      <c r="BL32" s="74">
        <f t="shared" si="75"/>
        <v>0</v>
      </c>
      <c r="BM32" s="74">
        <f t="shared" si="75"/>
        <v>0</v>
      </c>
      <c r="BN32" s="74">
        <f t="shared" si="76"/>
        <v>2</v>
      </c>
      <c r="BO32" s="74">
        <f t="shared" si="76"/>
        <v>2</v>
      </c>
      <c r="BP32" s="74">
        <f t="shared" si="76"/>
        <v>0</v>
      </c>
      <c r="BQ32" s="74">
        <f t="shared" si="76"/>
        <v>0</v>
      </c>
      <c r="BR32" s="74">
        <f t="shared" si="76"/>
        <v>2</v>
      </c>
      <c r="BS32" s="74">
        <f t="shared" si="76"/>
        <v>2</v>
      </c>
      <c r="BT32" s="74">
        <f t="shared" si="76"/>
        <v>2</v>
      </c>
      <c r="BU32" s="74">
        <f t="shared" si="76"/>
        <v>2</v>
      </c>
      <c r="BV32" s="74">
        <f t="shared" si="76"/>
        <v>2</v>
      </c>
      <c r="BW32" s="74">
        <f t="shared" si="76"/>
        <v>0</v>
      </c>
      <c r="BX32" s="74">
        <f t="shared" si="77"/>
        <v>0</v>
      </c>
      <c r="BY32" s="74">
        <f t="shared" si="77"/>
        <v>2</v>
      </c>
      <c r="BZ32" s="74">
        <f t="shared" si="77"/>
        <v>2</v>
      </c>
      <c r="CA32" s="74">
        <f t="shared" si="77"/>
        <v>2</v>
      </c>
      <c r="CB32" s="74">
        <f t="shared" si="77"/>
        <v>2</v>
      </c>
      <c r="CC32" s="74">
        <f t="shared" si="77"/>
        <v>2</v>
      </c>
      <c r="CD32" s="74">
        <f t="shared" si="77"/>
        <v>0</v>
      </c>
      <c r="CE32" s="74">
        <f t="shared" si="77"/>
        <v>0</v>
      </c>
      <c r="CF32" s="74">
        <f t="shared" si="77"/>
        <v>2</v>
      </c>
      <c r="CG32" s="74">
        <f t="shared" si="77"/>
        <v>2</v>
      </c>
      <c r="CH32" s="74">
        <f t="shared" si="78"/>
        <v>2</v>
      </c>
      <c r="CI32" s="74">
        <f t="shared" si="78"/>
        <v>2</v>
      </c>
      <c r="CJ32" s="74">
        <f t="shared" si="78"/>
        <v>2</v>
      </c>
      <c r="CK32" s="74">
        <f t="shared" si="78"/>
        <v>0</v>
      </c>
      <c r="CL32" s="74">
        <f t="shared" si="78"/>
        <v>0</v>
      </c>
      <c r="CM32" s="74">
        <f t="shared" si="78"/>
        <v>2</v>
      </c>
      <c r="CN32" s="74">
        <f t="shared" si="78"/>
        <v>1</v>
      </c>
      <c r="CO32" s="74">
        <f t="shared" si="78"/>
        <v>2</v>
      </c>
      <c r="CP32" s="74">
        <f t="shared" si="78"/>
        <v>2</v>
      </c>
      <c r="CQ32" s="74">
        <f t="shared" si="78"/>
        <v>2</v>
      </c>
      <c r="CR32" s="74">
        <f t="shared" si="79"/>
        <v>0</v>
      </c>
      <c r="CS32" s="74">
        <f t="shared" si="79"/>
        <v>0</v>
      </c>
      <c r="CT32" s="74">
        <f t="shared" si="79"/>
        <v>2</v>
      </c>
      <c r="CU32" s="74">
        <f t="shared" si="79"/>
        <v>2</v>
      </c>
      <c r="CV32" s="74">
        <f t="shared" si="79"/>
        <v>2</v>
      </c>
      <c r="CW32" s="74">
        <f t="shared" si="79"/>
        <v>2</v>
      </c>
      <c r="CX32" s="74">
        <f t="shared" si="79"/>
        <v>2</v>
      </c>
      <c r="CY32" s="74">
        <f t="shared" si="79"/>
        <v>0</v>
      </c>
      <c r="CZ32" s="74">
        <f t="shared" si="79"/>
        <v>0</v>
      </c>
      <c r="DA32" s="74">
        <f t="shared" si="79"/>
        <v>2</v>
      </c>
      <c r="DB32" s="74">
        <f t="shared" si="80"/>
        <v>2</v>
      </c>
      <c r="DC32" s="74">
        <f t="shared" si="80"/>
        <v>2</v>
      </c>
      <c r="DD32" s="74">
        <f t="shared" si="80"/>
        <v>2</v>
      </c>
      <c r="DE32" s="74">
        <f t="shared" si="80"/>
        <v>2</v>
      </c>
      <c r="DF32" s="74">
        <f t="shared" si="80"/>
        <v>0</v>
      </c>
      <c r="DG32" s="74">
        <f t="shared" si="80"/>
        <v>0</v>
      </c>
      <c r="DH32" s="74">
        <f t="shared" si="80"/>
        <v>2</v>
      </c>
      <c r="DI32" s="74">
        <f t="shared" si="80"/>
        <v>2</v>
      </c>
      <c r="DJ32" s="74">
        <f t="shared" si="80"/>
        <v>2</v>
      </c>
      <c r="DK32" s="74">
        <f t="shared" si="80"/>
        <v>2</v>
      </c>
      <c r="DL32" s="74">
        <f t="shared" si="81"/>
        <v>2</v>
      </c>
      <c r="DM32" s="74">
        <f t="shared" si="81"/>
        <v>0</v>
      </c>
      <c r="DN32" s="74">
        <f t="shared" si="81"/>
        <v>0</v>
      </c>
      <c r="DO32" s="74">
        <f t="shared" si="81"/>
        <v>1</v>
      </c>
      <c r="DP32" s="74">
        <f t="shared" si="81"/>
        <v>1</v>
      </c>
      <c r="DQ32" s="74">
        <f t="shared" si="81"/>
        <v>1</v>
      </c>
      <c r="DR32" s="74">
        <f t="shared" si="81"/>
        <v>2</v>
      </c>
      <c r="DS32" s="74">
        <f t="shared" si="81"/>
        <v>2</v>
      </c>
      <c r="DT32" s="74">
        <f t="shared" si="81"/>
        <v>0</v>
      </c>
      <c r="DU32" s="74">
        <f t="shared" si="81"/>
        <v>0</v>
      </c>
      <c r="DV32" s="74">
        <f t="shared" si="82"/>
        <v>2</v>
      </c>
      <c r="DW32" s="74">
        <f t="shared" si="82"/>
        <v>2</v>
      </c>
      <c r="DX32" s="74">
        <f t="shared" si="82"/>
        <v>2</v>
      </c>
      <c r="DY32" s="74">
        <f t="shared" si="82"/>
        <v>2</v>
      </c>
      <c r="DZ32" s="74">
        <f t="shared" si="82"/>
        <v>2</v>
      </c>
      <c r="EA32" s="74">
        <f t="shared" si="82"/>
        <v>0</v>
      </c>
      <c r="EB32" s="74">
        <f t="shared" si="82"/>
        <v>0</v>
      </c>
      <c r="EC32" s="74">
        <f t="shared" si="82"/>
        <v>2</v>
      </c>
      <c r="ED32" s="74">
        <f t="shared" si="82"/>
        <v>2</v>
      </c>
      <c r="EE32" s="74">
        <f t="shared" si="82"/>
        <v>2</v>
      </c>
      <c r="EF32" s="74">
        <f t="shared" si="83"/>
        <v>2</v>
      </c>
      <c r="EG32" s="74">
        <f t="shared" si="83"/>
        <v>0</v>
      </c>
      <c r="EH32" s="74">
        <f t="shared" si="83"/>
        <v>0</v>
      </c>
      <c r="EI32" s="74">
        <f t="shared" si="83"/>
        <v>0</v>
      </c>
      <c r="EJ32" s="74">
        <f t="shared" si="83"/>
        <v>2</v>
      </c>
      <c r="EK32" s="74">
        <f t="shared" si="83"/>
        <v>2</v>
      </c>
      <c r="EL32" s="74">
        <f t="shared" si="83"/>
        <v>2</v>
      </c>
      <c r="EM32" s="74">
        <f t="shared" si="83"/>
        <v>2</v>
      </c>
      <c r="EN32" s="74">
        <f t="shared" si="83"/>
        <v>2</v>
      </c>
      <c r="EO32" s="74">
        <f t="shared" si="83"/>
        <v>0</v>
      </c>
      <c r="EP32" s="74">
        <f t="shared" si="84"/>
        <v>0</v>
      </c>
      <c r="EQ32" s="74">
        <f t="shared" si="84"/>
        <v>2</v>
      </c>
      <c r="ER32" s="74">
        <f t="shared" si="84"/>
        <v>2</v>
      </c>
      <c r="ES32" s="74">
        <f t="shared" si="84"/>
        <v>2</v>
      </c>
      <c r="ET32" s="74">
        <f t="shared" si="84"/>
        <v>2</v>
      </c>
      <c r="EU32" s="74">
        <f t="shared" si="84"/>
        <v>2</v>
      </c>
      <c r="EV32" s="74">
        <f t="shared" si="84"/>
        <v>0</v>
      </c>
      <c r="EW32" s="74">
        <f t="shared" si="84"/>
        <v>0</v>
      </c>
      <c r="EX32" s="74">
        <f t="shared" si="84"/>
        <v>2</v>
      </c>
      <c r="EY32" s="74">
        <f t="shared" si="84"/>
        <v>2</v>
      </c>
      <c r="EZ32" s="74">
        <f t="shared" si="85"/>
        <v>2</v>
      </c>
      <c r="FA32" s="74">
        <f t="shared" si="85"/>
        <v>2</v>
      </c>
      <c r="FB32" s="74">
        <f t="shared" si="85"/>
        <v>0</v>
      </c>
      <c r="FC32" s="74">
        <f t="shared" si="85"/>
        <v>0</v>
      </c>
      <c r="FD32" s="74">
        <f t="shared" si="85"/>
        <v>0</v>
      </c>
      <c r="FE32" s="74">
        <f t="shared" si="85"/>
        <v>2</v>
      </c>
      <c r="FF32" s="74">
        <f t="shared" si="85"/>
        <v>2</v>
      </c>
      <c r="FG32" s="74">
        <f t="shared" si="85"/>
        <v>2</v>
      </c>
      <c r="FH32" s="74">
        <f t="shared" si="85"/>
        <v>2</v>
      </c>
      <c r="FI32" s="74">
        <f t="shared" si="85"/>
        <v>2</v>
      </c>
      <c r="FJ32" s="74">
        <f t="shared" si="86"/>
        <v>0</v>
      </c>
      <c r="FK32" s="74">
        <f t="shared" si="86"/>
        <v>0</v>
      </c>
      <c r="FL32" s="74">
        <f t="shared" si="86"/>
        <v>2</v>
      </c>
      <c r="FM32" s="74">
        <f t="shared" si="86"/>
        <v>2</v>
      </c>
      <c r="FN32" s="74">
        <f t="shared" si="86"/>
        <v>2</v>
      </c>
      <c r="FO32" s="74">
        <f t="shared" si="86"/>
        <v>2</v>
      </c>
      <c r="FP32" s="74">
        <f t="shared" si="86"/>
        <v>2</v>
      </c>
      <c r="FQ32" s="74">
        <f t="shared" si="86"/>
        <v>0</v>
      </c>
      <c r="FR32" s="74">
        <f t="shared" si="86"/>
        <v>0</v>
      </c>
      <c r="FS32" s="74">
        <f t="shared" si="86"/>
        <v>2</v>
      </c>
      <c r="FT32" s="74">
        <f t="shared" si="87"/>
        <v>2</v>
      </c>
      <c r="FU32" s="74">
        <f t="shared" si="87"/>
        <v>2</v>
      </c>
      <c r="FV32" s="74">
        <f t="shared" si="87"/>
        <v>2</v>
      </c>
      <c r="FW32" s="74">
        <f t="shared" si="87"/>
        <v>2</v>
      </c>
      <c r="FX32" s="74">
        <f t="shared" si="87"/>
        <v>0</v>
      </c>
      <c r="FY32" s="74">
        <f t="shared" si="87"/>
        <v>0</v>
      </c>
      <c r="FZ32" s="74">
        <f t="shared" si="87"/>
        <v>2</v>
      </c>
      <c r="GA32" s="74">
        <f t="shared" si="87"/>
        <v>2</v>
      </c>
      <c r="GB32" s="74">
        <f t="shared" si="87"/>
        <v>2</v>
      </c>
      <c r="GC32" s="74">
        <f t="shared" si="87"/>
        <v>2</v>
      </c>
      <c r="GD32" s="74">
        <f t="shared" si="88"/>
        <v>2</v>
      </c>
      <c r="GE32" s="74">
        <f t="shared" si="88"/>
        <v>0</v>
      </c>
      <c r="GF32" s="74">
        <f t="shared" si="88"/>
        <v>0</v>
      </c>
      <c r="GG32" s="74">
        <f t="shared" si="88"/>
        <v>2</v>
      </c>
      <c r="GH32" s="74">
        <f t="shared" si="88"/>
        <v>2</v>
      </c>
      <c r="GI32" s="74">
        <f t="shared" si="88"/>
        <v>2</v>
      </c>
      <c r="GJ32" s="74">
        <f t="shared" si="88"/>
        <v>2</v>
      </c>
      <c r="GK32" s="74">
        <f t="shared" si="88"/>
        <v>2</v>
      </c>
      <c r="GL32" s="74">
        <f t="shared" si="88"/>
        <v>0</v>
      </c>
      <c r="GM32" s="74">
        <f t="shared" si="88"/>
        <v>0</v>
      </c>
      <c r="GN32" s="74">
        <f t="shared" si="89"/>
        <v>1</v>
      </c>
      <c r="GO32" s="74">
        <f t="shared" si="89"/>
        <v>1</v>
      </c>
      <c r="GP32" s="74">
        <f t="shared" si="89"/>
        <v>0</v>
      </c>
      <c r="GQ32" s="74">
        <f t="shared" si="89"/>
        <v>0</v>
      </c>
      <c r="GR32" s="74">
        <f t="shared" si="89"/>
        <v>1</v>
      </c>
      <c r="GS32" s="74">
        <f t="shared" si="89"/>
        <v>0</v>
      </c>
      <c r="GT32" s="74">
        <f t="shared" si="89"/>
        <v>0</v>
      </c>
      <c r="GU32" s="74">
        <f t="shared" si="89"/>
        <v>2</v>
      </c>
      <c r="GV32" s="74">
        <f t="shared" si="89"/>
        <v>2</v>
      </c>
      <c r="GW32" s="74">
        <f t="shared" si="89"/>
        <v>2</v>
      </c>
      <c r="GX32" s="74">
        <f t="shared" si="90"/>
        <v>2</v>
      </c>
      <c r="GY32" s="74">
        <f t="shared" si="90"/>
        <v>2</v>
      </c>
      <c r="GZ32" s="74">
        <f t="shared" si="90"/>
        <v>0</v>
      </c>
      <c r="HA32" s="74">
        <f t="shared" si="90"/>
        <v>0</v>
      </c>
      <c r="HB32" s="74">
        <f t="shared" si="90"/>
        <v>2</v>
      </c>
      <c r="HC32" s="74">
        <f t="shared" si="90"/>
        <v>2</v>
      </c>
      <c r="HD32" s="74">
        <f t="shared" si="90"/>
        <v>2</v>
      </c>
      <c r="HE32" s="74">
        <f t="shared" si="90"/>
        <v>2</v>
      </c>
      <c r="HF32" s="74">
        <f t="shared" si="90"/>
        <v>2</v>
      </c>
      <c r="HG32" s="74">
        <f t="shared" si="90"/>
        <v>0</v>
      </c>
      <c r="HH32" s="74">
        <f t="shared" si="91"/>
        <v>0</v>
      </c>
      <c r="HI32" s="74">
        <f t="shared" si="91"/>
        <v>2</v>
      </c>
      <c r="HJ32" s="74">
        <f t="shared" si="91"/>
        <v>2</v>
      </c>
      <c r="HK32" s="74">
        <f t="shared" si="91"/>
        <v>2</v>
      </c>
      <c r="HL32" s="74">
        <f t="shared" si="91"/>
        <v>2</v>
      </c>
      <c r="HM32" s="74">
        <f t="shared" si="91"/>
        <v>2</v>
      </c>
      <c r="HN32" s="74">
        <f t="shared" si="91"/>
        <v>0</v>
      </c>
      <c r="HO32" s="74">
        <f t="shared" si="91"/>
        <v>0</v>
      </c>
      <c r="HP32" s="74">
        <f t="shared" si="91"/>
        <v>2</v>
      </c>
      <c r="HQ32" s="74">
        <f t="shared" si="91"/>
        <v>2</v>
      </c>
      <c r="HR32" s="74">
        <f t="shared" si="92"/>
        <v>2</v>
      </c>
      <c r="HS32" s="74">
        <f t="shared" si="92"/>
        <v>2</v>
      </c>
      <c r="HT32" s="74">
        <f t="shared" si="92"/>
        <v>2</v>
      </c>
      <c r="HU32" s="74">
        <f t="shared" si="92"/>
        <v>0</v>
      </c>
      <c r="HV32" s="74">
        <f t="shared" si="92"/>
        <v>0</v>
      </c>
      <c r="HW32" s="74">
        <f t="shared" si="92"/>
        <v>2</v>
      </c>
      <c r="HX32" s="74">
        <f t="shared" si="92"/>
        <v>2</v>
      </c>
      <c r="HY32" s="74">
        <f t="shared" si="92"/>
        <v>2</v>
      </c>
      <c r="HZ32" s="74">
        <f t="shared" si="92"/>
        <v>2</v>
      </c>
      <c r="IA32" s="74">
        <f t="shared" si="92"/>
        <v>2</v>
      </c>
      <c r="IB32" s="74">
        <f t="shared" si="93"/>
        <v>0</v>
      </c>
      <c r="IC32" s="74">
        <f t="shared" si="93"/>
        <v>0</v>
      </c>
      <c r="ID32" s="74">
        <f t="shared" si="93"/>
        <v>2</v>
      </c>
      <c r="IE32" s="74">
        <f t="shared" si="93"/>
        <v>2</v>
      </c>
      <c r="IF32" s="74">
        <f t="shared" si="93"/>
        <v>2</v>
      </c>
      <c r="IG32" s="74">
        <f t="shared" si="93"/>
        <v>2</v>
      </c>
      <c r="IH32" s="74">
        <f t="shared" si="93"/>
        <v>2</v>
      </c>
      <c r="II32" s="74">
        <f t="shared" si="93"/>
        <v>0</v>
      </c>
      <c r="IJ32" s="74">
        <f t="shared" si="93"/>
        <v>0</v>
      </c>
      <c r="IK32" s="74">
        <f t="shared" si="93"/>
        <v>2</v>
      </c>
      <c r="IL32" s="74">
        <f t="shared" si="94"/>
        <v>2</v>
      </c>
      <c r="IM32" s="74">
        <f t="shared" si="94"/>
        <v>2</v>
      </c>
      <c r="IN32" s="74">
        <f t="shared" si="94"/>
        <v>2</v>
      </c>
      <c r="IO32" s="74">
        <f t="shared" si="94"/>
        <v>2</v>
      </c>
      <c r="IP32" s="74">
        <f t="shared" si="94"/>
        <v>0</v>
      </c>
      <c r="IQ32" s="74">
        <f t="shared" si="94"/>
        <v>0</v>
      </c>
      <c r="IR32" s="74">
        <f t="shared" si="94"/>
        <v>2</v>
      </c>
      <c r="IS32" s="74">
        <f t="shared" si="94"/>
        <v>2</v>
      </c>
      <c r="IT32" s="74">
        <f t="shared" si="94"/>
        <v>2</v>
      </c>
      <c r="IU32" s="74">
        <f t="shared" si="94"/>
        <v>1</v>
      </c>
      <c r="IV32" s="74">
        <f t="shared" si="95"/>
        <v>1</v>
      </c>
      <c r="IW32" s="74">
        <f t="shared" si="95"/>
        <v>0</v>
      </c>
      <c r="IX32" s="74">
        <f t="shared" si="95"/>
        <v>0</v>
      </c>
      <c r="IY32" s="74">
        <f t="shared" si="95"/>
        <v>2</v>
      </c>
      <c r="IZ32" s="74">
        <f t="shared" si="95"/>
        <v>2</v>
      </c>
      <c r="JA32" s="74">
        <f t="shared" si="95"/>
        <v>1</v>
      </c>
      <c r="JB32" s="74">
        <f t="shared" si="95"/>
        <v>2</v>
      </c>
      <c r="JC32" s="74">
        <f t="shared" si="95"/>
        <v>2</v>
      </c>
      <c r="JD32" s="74">
        <f t="shared" si="95"/>
        <v>0</v>
      </c>
      <c r="JE32" s="74">
        <f t="shared" si="95"/>
        <v>0</v>
      </c>
      <c r="JF32" s="74">
        <f t="shared" si="96"/>
        <v>2</v>
      </c>
      <c r="JG32" s="74">
        <f t="shared" si="96"/>
        <v>1</v>
      </c>
      <c r="JH32" s="74">
        <f t="shared" si="96"/>
        <v>1</v>
      </c>
      <c r="JI32" s="74">
        <f t="shared" si="96"/>
        <v>2</v>
      </c>
      <c r="JJ32" s="74">
        <f t="shared" si="96"/>
        <v>2</v>
      </c>
      <c r="JK32" s="74">
        <f t="shared" si="96"/>
        <v>0</v>
      </c>
      <c r="JL32" s="74">
        <f t="shared" si="97"/>
        <v>0</v>
      </c>
      <c r="JM32" s="74">
        <f t="shared" si="97"/>
        <v>1</v>
      </c>
      <c r="JN32" s="74">
        <f t="shared" si="97"/>
        <v>0</v>
      </c>
      <c r="JO32" s="74">
        <f t="shared" si="97"/>
        <v>1</v>
      </c>
      <c r="JP32" s="74">
        <f t="shared" si="97"/>
        <v>1</v>
      </c>
      <c r="JQ32" s="74">
        <f t="shared" si="97"/>
        <v>1</v>
      </c>
      <c r="JR32" s="74">
        <f t="shared" si="97"/>
        <v>0</v>
      </c>
      <c r="JS32" s="74">
        <f t="shared" si="97"/>
        <v>0</v>
      </c>
      <c r="JT32" s="74">
        <f t="shared" si="97"/>
        <v>2</v>
      </c>
      <c r="JU32" s="74">
        <f t="shared" si="97"/>
        <v>2</v>
      </c>
      <c r="JV32" s="74">
        <f t="shared" si="98"/>
        <v>2</v>
      </c>
      <c r="JW32" s="74">
        <f t="shared" si="98"/>
        <v>1</v>
      </c>
      <c r="JX32" s="74">
        <f t="shared" si="98"/>
        <v>2</v>
      </c>
      <c r="JY32" s="74">
        <f t="shared" si="98"/>
        <v>0</v>
      </c>
      <c r="JZ32" s="74">
        <f t="shared" si="98"/>
        <v>0</v>
      </c>
      <c r="KA32" s="74">
        <f t="shared" si="98"/>
        <v>1</v>
      </c>
      <c r="KB32" s="74">
        <f t="shared" si="98"/>
        <v>1</v>
      </c>
      <c r="KC32" s="74">
        <f t="shared" si="98"/>
        <v>1</v>
      </c>
      <c r="KD32" s="74">
        <f t="shared" si="98"/>
        <v>1</v>
      </c>
      <c r="KE32" s="74">
        <f t="shared" si="98"/>
        <v>1</v>
      </c>
      <c r="KF32" s="74">
        <f t="shared" si="99"/>
        <v>0</v>
      </c>
      <c r="KG32" s="74">
        <f t="shared" si="99"/>
        <v>0</v>
      </c>
      <c r="KH32" s="74">
        <f t="shared" si="99"/>
        <v>2</v>
      </c>
      <c r="KI32" s="74">
        <f t="shared" si="99"/>
        <v>2</v>
      </c>
      <c r="KJ32" s="74">
        <f t="shared" si="99"/>
        <v>2</v>
      </c>
      <c r="KK32" s="74">
        <f t="shared" si="99"/>
        <v>2</v>
      </c>
      <c r="KL32" s="74">
        <f t="shared" si="99"/>
        <v>1</v>
      </c>
      <c r="KM32" s="74">
        <f t="shared" si="99"/>
        <v>0</v>
      </c>
      <c r="KN32" s="74">
        <f t="shared" si="99"/>
        <v>0</v>
      </c>
      <c r="KO32" s="74">
        <f t="shared" si="99"/>
        <v>2</v>
      </c>
      <c r="KP32" s="74">
        <f t="shared" si="100"/>
        <v>2</v>
      </c>
      <c r="KQ32" s="74">
        <f t="shared" si="100"/>
        <v>2</v>
      </c>
      <c r="KR32" s="74">
        <f t="shared" si="100"/>
        <v>2</v>
      </c>
      <c r="KS32" s="74">
        <f t="shared" si="100"/>
        <v>2</v>
      </c>
      <c r="KT32" s="74">
        <f t="shared" si="100"/>
        <v>0</v>
      </c>
      <c r="KU32" s="74">
        <f t="shared" si="100"/>
        <v>0</v>
      </c>
      <c r="KV32" s="74">
        <f t="shared" si="100"/>
        <v>2</v>
      </c>
      <c r="KW32" s="74">
        <f t="shared" si="100"/>
        <v>2</v>
      </c>
      <c r="KX32" s="74">
        <f t="shared" si="100"/>
        <v>1</v>
      </c>
      <c r="KY32" s="74">
        <f t="shared" si="100"/>
        <v>1</v>
      </c>
      <c r="KZ32" s="74">
        <f t="shared" si="101"/>
        <v>1</v>
      </c>
      <c r="LA32" s="74">
        <f t="shared" si="101"/>
        <v>0</v>
      </c>
      <c r="LB32" s="74">
        <f t="shared" si="101"/>
        <v>0</v>
      </c>
      <c r="LC32" s="74">
        <f t="shared" si="101"/>
        <v>0</v>
      </c>
      <c r="LD32" s="74">
        <f t="shared" si="101"/>
        <v>2</v>
      </c>
      <c r="LE32" s="74">
        <f t="shared" si="101"/>
        <v>2</v>
      </c>
      <c r="LF32" s="74">
        <f t="shared" si="101"/>
        <v>2</v>
      </c>
      <c r="LG32" s="74">
        <f t="shared" si="101"/>
        <v>2</v>
      </c>
      <c r="LH32" s="74">
        <f t="shared" si="101"/>
        <v>0</v>
      </c>
      <c r="LI32" s="74">
        <f t="shared" si="101"/>
        <v>0</v>
      </c>
      <c r="LJ32" s="74">
        <f t="shared" si="102"/>
        <v>1</v>
      </c>
      <c r="LK32" s="74">
        <f t="shared" si="102"/>
        <v>1</v>
      </c>
      <c r="LL32" s="74">
        <f t="shared" si="102"/>
        <v>2</v>
      </c>
      <c r="LM32" s="74">
        <f t="shared" si="102"/>
        <v>2</v>
      </c>
      <c r="LN32" s="74">
        <f t="shared" si="102"/>
        <v>2</v>
      </c>
      <c r="LO32" s="74">
        <f t="shared" si="102"/>
        <v>0</v>
      </c>
      <c r="LP32" s="74">
        <f t="shared" si="102"/>
        <v>0</v>
      </c>
      <c r="LQ32" s="74">
        <f t="shared" si="102"/>
        <v>1</v>
      </c>
      <c r="LR32" s="74">
        <f t="shared" si="102"/>
        <v>2</v>
      </c>
      <c r="LS32" s="74">
        <f t="shared" si="102"/>
        <v>2</v>
      </c>
      <c r="LT32" s="74">
        <f t="shared" si="103"/>
        <v>1</v>
      </c>
      <c r="LU32" s="74">
        <f t="shared" si="103"/>
        <v>2</v>
      </c>
      <c r="LV32" s="74">
        <f t="shared" si="103"/>
        <v>0</v>
      </c>
      <c r="LW32" s="74">
        <f t="shared" si="103"/>
        <v>0</v>
      </c>
      <c r="LX32" s="74">
        <f t="shared" si="103"/>
        <v>2</v>
      </c>
      <c r="LY32" s="74">
        <f t="shared" si="103"/>
        <v>1</v>
      </c>
      <c r="LZ32" s="74">
        <f t="shared" si="103"/>
        <v>2</v>
      </c>
      <c r="MA32" s="74">
        <f t="shared" si="103"/>
        <v>2</v>
      </c>
      <c r="MB32" s="74">
        <f t="shared" si="103"/>
        <v>2</v>
      </c>
      <c r="MC32" s="74">
        <f t="shared" si="103"/>
        <v>0</v>
      </c>
      <c r="MD32" s="74">
        <f t="shared" si="104"/>
        <v>0</v>
      </c>
      <c r="ME32" s="74">
        <f t="shared" si="104"/>
        <v>2</v>
      </c>
      <c r="MF32" s="74">
        <f t="shared" si="104"/>
        <v>1</v>
      </c>
      <c r="MG32" s="74">
        <f t="shared" si="104"/>
        <v>2</v>
      </c>
      <c r="MH32" s="74">
        <f t="shared" si="104"/>
        <v>2</v>
      </c>
      <c r="MI32" s="74">
        <f t="shared" si="104"/>
        <v>2</v>
      </c>
      <c r="MJ32" s="74">
        <f t="shared" si="104"/>
        <v>0</v>
      </c>
      <c r="MK32" s="74">
        <f t="shared" si="104"/>
        <v>0</v>
      </c>
      <c r="ML32" s="74">
        <f t="shared" si="104"/>
        <v>2</v>
      </c>
      <c r="MM32" s="74">
        <f t="shared" si="104"/>
        <v>2</v>
      </c>
      <c r="MN32" s="74">
        <f t="shared" si="105"/>
        <v>2</v>
      </c>
      <c r="MO32" s="74">
        <f t="shared" si="105"/>
        <v>1</v>
      </c>
      <c r="MP32" s="74">
        <f t="shared" si="105"/>
        <v>1</v>
      </c>
      <c r="MQ32" s="74">
        <f t="shared" si="105"/>
        <v>0</v>
      </c>
      <c r="MR32" s="74">
        <f t="shared" si="105"/>
        <v>0</v>
      </c>
      <c r="MS32" s="74">
        <f t="shared" si="105"/>
        <v>1</v>
      </c>
      <c r="MT32" s="74">
        <f t="shared" si="105"/>
        <v>1</v>
      </c>
      <c r="MU32" s="74">
        <f t="shared" si="105"/>
        <v>1</v>
      </c>
      <c r="MV32" s="74">
        <f t="shared" si="105"/>
        <v>1</v>
      </c>
      <c r="MW32" s="74">
        <f t="shared" si="105"/>
        <v>1</v>
      </c>
      <c r="MX32" s="74">
        <f t="shared" si="106"/>
        <v>0</v>
      </c>
      <c r="MY32" s="74">
        <f t="shared" si="106"/>
        <v>0</v>
      </c>
      <c r="MZ32" s="74">
        <f t="shared" si="106"/>
        <v>1</v>
      </c>
      <c r="NA32" s="74">
        <f t="shared" si="106"/>
        <v>1</v>
      </c>
      <c r="NB32" s="74">
        <f t="shared" si="106"/>
        <v>1</v>
      </c>
      <c r="NC32" s="74">
        <f t="shared" si="106"/>
        <v>1</v>
      </c>
      <c r="ND32" s="74">
        <f t="shared" si="106"/>
        <v>1</v>
      </c>
      <c r="NE32" s="74">
        <f t="shared" si="106"/>
        <v>0</v>
      </c>
      <c r="NF32" s="74">
        <f t="shared" si="106"/>
        <v>0</v>
      </c>
      <c r="NG32" s="74">
        <f t="shared" si="106"/>
        <v>0</v>
      </c>
      <c r="NH32" s="74">
        <f t="shared" si="107"/>
        <v>0</v>
      </c>
      <c r="NI32" s="74">
        <f t="shared" si="107"/>
        <v>2</v>
      </c>
      <c r="NJ32" s="74">
        <f t="shared" si="107"/>
        <v>2</v>
      </c>
      <c r="NK32" s="74">
        <f t="shared" si="107"/>
        <v>2</v>
      </c>
      <c r="NL32" s="74">
        <f t="shared" si="107"/>
        <v>0</v>
      </c>
      <c r="NM32" s="74">
        <f t="shared" si="107"/>
        <v>0</v>
      </c>
      <c r="NN32" s="74">
        <f t="shared" si="107"/>
        <v>0</v>
      </c>
      <c r="NO32" s="74">
        <f t="shared" si="107"/>
        <v>0</v>
      </c>
      <c r="NP32" s="74">
        <f t="shared" si="107"/>
        <v>1</v>
      </c>
      <c r="NQ32" s="74">
        <f t="shared" si="107"/>
        <v>1</v>
      </c>
      <c r="NR32" s="74">
        <f t="shared" si="108"/>
        <v>1</v>
      </c>
      <c r="NS32" s="74">
        <f t="shared" si="108"/>
        <v>0</v>
      </c>
      <c r="NT32" s="74">
        <f t="shared" si="108"/>
        <v>0</v>
      </c>
      <c r="NU32" s="74">
        <f t="shared" si="108"/>
        <v>2</v>
      </c>
      <c r="NV32" s="74">
        <f t="shared" si="108"/>
        <v>2</v>
      </c>
      <c r="NW32" s="74">
        <f t="shared" si="108"/>
        <v>2</v>
      </c>
      <c r="NX32" s="74">
        <f t="shared" si="108"/>
        <v>2</v>
      </c>
      <c r="NY32" s="74">
        <f t="shared" si="108"/>
        <v>2</v>
      </c>
      <c r="NZ32" s="74">
        <f t="shared" si="108"/>
        <v>0</v>
      </c>
      <c r="OA32" s="74">
        <f t="shared" si="108"/>
        <v>0</v>
      </c>
      <c r="OB32" s="74">
        <f t="shared" si="109"/>
        <v>0</v>
      </c>
      <c r="OC32" s="74">
        <f t="shared" si="109"/>
        <v>0</v>
      </c>
      <c r="OD32" s="74">
        <f t="shared" si="109"/>
        <v>0</v>
      </c>
      <c r="OE32" s="74">
        <f t="shared" si="109"/>
        <v>0</v>
      </c>
      <c r="OF32" s="74">
        <f t="shared" si="109"/>
        <v>0</v>
      </c>
      <c r="OG32" s="74">
        <f t="shared" si="109"/>
        <v>0</v>
      </c>
      <c r="OH32" s="74">
        <f t="shared" si="109"/>
        <v>0</v>
      </c>
      <c r="OI32" s="74">
        <f t="shared" si="109"/>
        <v>1</v>
      </c>
      <c r="OJ32" s="74">
        <f t="shared" si="109"/>
        <v>1</v>
      </c>
      <c r="OK32" s="74">
        <f t="shared" si="109"/>
        <v>0</v>
      </c>
      <c r="OL32" s="74">
        <f t="shared" si="109"/>
        <v>0</v>
      </c>
    </row>
    <row r="33" spans="1:402" x14ac:dyDescent="0.25">
      <c r="C33" s="15" t="e">
        <f>YEAR(DATE(#REF!,#REF!-2,1))</f>
        <v>#REF!</v>
      </c>
      <c r="D33" s="58" t="s">
        <v>36</v>
      </c>
      <c r="E33" t="s">
        <v>66</v>
      </c>
      <c r="F33" s="74">
        <f t="shared" si="70"/>
        <v>0</v>
      </c>
      <c r="G33" s="74">
        <f t="shared" si="70"/>
        <v>0</v>
      </c>
      <c r="H33" s="74">
        <f t="shared" si="70"/>
        <v>0</v>
      </c>
      <c r="I33" s="74">
        <f t="shared" si="70"/>
        <v>0</v>
      </c>
      <c r="J33" s="74">
        <f t="shared" si="70"/>
        <v>0</v>
      </c>
      <c r="K33" s="74">
        <f t="shared" si="70"/>
        <v>1</v>
      </c>
      <c r="L33" s="74">
        <f t="shared" si="70"/>
        <v>0</v>
      </c>
      <c r="M33" s="74">
        <f t="shared" si="70"/>
        <v>0</v>
      </c>
      <c r="N33" s="74">
        <f t="shared" si="70"/>
        <v>0</v>
      </c>
      <c r="O33" s="74">
        <f t="shared" si="70"/>
        <v>0</v>
      </c>
      <c r="P33" s="74">
        <f t="shared" si="71"/>
        <v>0</v>
      </c>
      <c r="Q33" s="74">
        <f t="shared" si="71"/>
        <v>0</v>
      </c>
      <c r="R33" s="74">
        <f t="shared" si="71"/>
        <v>0</v>
      </c>
      <c r="S33" s="74">
        <f t="shared" si="71"/>
        <v>0</v>
      </c>
      <c r="T33" s="74">
        <f t="shared" si="71"/>
        <v>0</v>
      </c>
      <c r="U33" s="74">
        <f t="shared" si="71"/>
        <v>0</v>
      </c>
      <c r="V33" s="74">
        <f t="shared" si="71"/>
        <v>0</v>
      </c>
      <c r="W33" s="74">
        <f t="shared" si="71"/>
        <v>0</v>
      </c>
      <c r="X33" s="74">
        <f t="shared" si="71"/>
        <v>0</v>
      </c>
      <c r="Y33" s="74">
        <f t="shared" si="71"/>
        <v>0</v>
      </c>
      <c r="Z33" s="74">
        <f t="shared" si="72"/>
        <v>0</v>
      </c>
      <c r="AA33" s="74">
        <f t="shared" si="72"/>
        <v>0</v>
      </c>
      <c r="AB33" s="74">
        <f t="shared" si="72"/>
        <v>0</v>
      </c>
      <c r="AC33" s="74">
        <f t="shared" si="72"/>
        <v>0</v>
      </c>
      <c r="AD33" s="74">
        <f t="shared" si="72"/>
        <v>0</v>
      </c>
      <c r="AE33" s="74">
        <f t="shared" si="72"/>
        <v>0</v>
      </c>
      <c r="AF33" s="74">
        <f t="shared" si="72"/>
        <v>0</v>
      </c>
      <c r="AG33" s="74">
        <f t="shared" si="72"/>
        <v>0</v>
      </c>
      <c r="AH33" s="74">
        <f t="shared" si="72"/>
        <v>0</v>
      </c>
      <c r="AI33" s="74">
        <f t="shared" si="72"/>
        <v>0</v>
      </c>
      <c r="AJ33" s="74">
        <f t="shared" si="73"/>
        <v>0</v>
      </c>
      <c r="AK33" s="74">
        <f t="shared" si="73"/>
        <v>0</v>
      </c>
      <c r="AL33" s="74">
        <f t="shared" si="73"/>
        <v>0</v>
      </c>
      <c r="AM33" s="74">
        <f t="shared" si="73"/>
        <v>0</v>
      </c>
      <c r="AN33" s="74">
        <f t="shared" si="73"/>
        <v>0</v>
      </c>
      <c r="AO33" s="74">
        <f t="shared" si="73"/>
        <v>0</v>
      </c>
      <c r="AP33" s="74">
        <f t="shared" si="73"/>
        <v>0</v>
      </c>
      <c r="AQ33" s="74">
        <f t="shared" si="73"/>
        <v>0</v>
      </c>
      <c r="AR33" s="74">
        <f t="shared" si="73"/>
        <v>0</v>
      </c>
      <c r="AS33" s="74">
        <f t="shared" si="73"/>
        <v>0</v>
      </c>
      <c r="AT33" s="74">
        <f t="shared" si="74"/>
        <v>0</v>
      </c>
      <c r="AU33" s="74">
        <f t="shared" si="74"/>
        <v>0</v>
      </c>
      <c r="AV33" s="74">
        <f t="shared" si="74"/>
        <v>0</v>
      </c>
      <c r="AW33" s="74">
        <f t="shared" si="74"/>
        <v>0</v>
      </c>
      <c r="AX33" s="74">
        <f t="shared" si="74"/>
        <v>0</v>
      </c>
      <c r="AY33" s="74">
        <f t="shared" si="74"/>
        <v>0</v>
      </c>
      <c r="AZ33" s="74">
        <f t="shared" si="74"/>
        <v>0</v>
      </c>
      <c r="BA33" s="74">
        <f t="shared" si="74"/>
        <v>0</v>
      </c>
      <c r="BB33" s="74">
        <f t="shared" si="74"/>
        <v>0</v>
      </c>
      <c r="BC33" s="74">
        <f t="shared" si="74"/>
        <v>0</v>
      </c>
      <c r="BD33" s="74">
        <f t="shared" si="75"/>
        <v>0</v>
      </c>
      <c r="BE33" s="74">
        <f t="shared" si="75"/>
        <v>0</v>
      </c>
      <c r="BF33" s="74">
        <f t="shared" si="75"/>
        <v>0</v>
      </c>
      <c r="BG33" s="74">
        <f t="shared" si="75"/>
        <v>0</v>
      </c>
      <c r="BH33" s="74">
        <f t="shared" si="75"/>
        <v>0</v>
      </c>
      <c r="BI33" s="74">
        <f t="shared" si="75"/>
        <v>0</v>
      </c>
      <c r="BJ33" s="74">
        <f t="shared" si="75"/>
        <v>0</v>
      </c>
      <c r="BK33" s="74">
        <f t="shared" si="75"/>
        <v>0</v>
      </c>
      <c r="BL33" s="74">
        <f t="shared" si="75"/>
        <v>0</v>
      </c>
      <c r="BM33" s="74">
        <f t="shared" si="75"/>
        <v>0</v>
      </c>
      <c r="BN33" s="74">
        <f t="shared" si="76"/>
        <v>0</v>
      </c>
      <c r="BO33" s="74">
        <f t="shared" si="76"/>
        <v>0</v>
      </c>
      <c r="BP33" s="74">
        <f t="shared" si="76"/>
        <v>0</v>
      </c>
      <c r="BQ33" s="74">
        <f t="shared" si="76"/>
        <v>0</v>
      </c>
      <c r="BR33" s="74">
        <f t="shared" si="76"/>
        <v>0</v>
      </c>
      <c r="BS33" s="74">
        <f t="shared" si="76"/>
        <v>0</v>
      </c>
      <c r="BT33" s="74">
        <f t="shared" si="76"/>
        <v>0</v>
      </c>
      <c r="BU33" s="74">
        <f t="shared" si="76"/>
        <v>0</v>
      </c>
      <c r="BV33" s="74">
        <f t="shared" si="76"/>
        <v>0</v>
      </c>
      <c r="BW33" s="74">
        <f t="shared" si="76"/>
        <v>0</v>
      </c>
      <c r="BX33" s="74">
        <f t="shared" si="77"/>
        <v>0</v>
      </c>
      <c r="BY33" s="74">
        <f t="shared" si="77"/>
        <v>0</v>
      </c>
      <c r="BZ33" s="74">
        <f t="shared" si="77"/>
        <v>1</v>
      </c>
      <c r="CA33" s="74">
        <f t="shared" si="77"/>
        <v>1</v>
      </c>
      <c r="CB33" s="74">
        <f t="shared" si="77"/>
        <v>1</v>
      </c>
      <c r="CC33" s="74">
        <f t="shared" si="77"/>
        <v>1</v>
      </c>
      <c r="CD33" s="74">
        <f t="shared" si="77"/>
        <v>0</v>
      </c>
      <c r="CE33" s="74">
        <f t="shared" si="77"/>
        <v>0</v>
      </c>
      <c r="CF33" s="74">
        <f t="shared" si="77"/>
        <v>1</v>
      </c>
      <c r="CG33" s="74">
        <f t="shared" si="77"/>
        <v>1</v>
      </c>
      <c r="CH33" s="74">
        <f t="shared" si="78"/>
        <v>1</v>
      </c>
      <c r="CI33" s="74">
        <f t="shared" si="78"/>
        <v>1</v>
      </c>
      <c r="CJ33" s="74">
        <f t="shared" si="78"/>
        <v>2</v>
      </c>
      <c r="CK33" s="74">
        <f t="shared" si="78"/>
        <v>0</v>
      </c>
      <c r="CL33" s="74">
        <f t="shared" si="78"/>
        <v>0</v>
      </c>
      <c r="CM33" s="74">
        <f t="shared" si="78"/>
        <v>1</v>
      </c>
      <c r="CN33" s="74">
        <f t="shared" si="78"/>
        <v>1</v>
      </c>
      <c r="CO33" s="74">
        <f t="shared" si="78"/>
        <v>1</v>
      </c>
      <c r="CP33" s="74">
        <f t="shared" si="78"/>
        <v>1</v>
      </c>
      <c r="CQ33" s="74">
        <f t="shared" si="78"/>
        <v>1</v>
      </c>
      <c r="CR33" s="74">
        <f t="shared" si="79"/>
        <v>0</v>
      </c>
      <c r="CS33" s="74">
        <f t="shared" si="79"/>
        <v>0</v>
      </c>
      <c r="CT33" s="74">
        <f t="shared" si="79"/>
        <v>1</v>
      </c>
      <c r="CU33" s="74">
        <f t="shared" si="79"/>
        <v>1</v>
      </c>
      <c r="CV33" s="74">
        <f t="shared" si="79"/>
        <v>1</v>
      </c>
      <c r="CW33" s="74">
        <f t="shared" si="79"/>
        <v>1</v>
      </c>
      <c r="CX33" s="74">
        <f t="shared" si="79"/>
        <v>1</v>
      </c>
      <c r="CY33" s="74">
        <f t="shared" si="79"/>
        <v>0</v>
      </c>
      <c r="CZ33" s="74">
        <f t="shared" si="79"/>
        <v>0</v>
      </c>
      <c r="DA33" s="74">
        <f t="shared" si="79"/>
        <v>1</v>
      </c>
      <c r="DB33" s="74">
        <f t="shared" si="80"/>
        <v>1</v>
      </c>
      <c r="DC33" s="74">
        <f t="shared" si="80"/>
        <v>0</v>
      </c>
      <c r="DD33" s="74">
        <f t="shared" si="80"/>
        <v>0</v>
      </c>
      <c r="DE33" s="74">
        <f t="shared" si="80"/>
        <v>0</v>
      </c>
      <c r="DF33" s="74">
        <f t="shared" si="80"/>
        <v>0</v>
      </c>
      <c r="DG33" s="74">
        <f t="shared" si="80"/>
        <v>0</v>
      </c>
      <c r="DH33" s="74">
        <f t="shared" si="80"/>
        <v>0</v>
      </c>
      <c r="DI33" s="74">
        <f t="shared" si="80"/>
        <v>0</v>
      </c>
      <c r="DJ33" s="74">
        <f t="shared" si="80"/>
        <v>0</v>
      </c>
      <c r="DK33" s="74">
        <f t="shared" si="80"/>
        <v>0</v>
      </c>
      <c r="DL33" s="74">
        <f t="shared" si="81"/>
        <v>0</v>
      </c>
      <c r="DM33" s="74">
        <f t="shared" si="81"/>
        <v>0</v>
      </c>
      <c r="DN33" s="74">
        <f t="shared" si="81"/>
        <v>0</v>
      </c>
      <c r="DO33" s="74">
        <f t="shared" si="81"/>
        <v>1</v>
      </c>
      <c r="DP33" s="74">
        <f t="shared" si="81"/>
        <v>1</v>
      </c>
      <c r="DQ33" s="74">
        <f t="shared" si="81"/>
        <v>1</v>
      </c>
      <c r="DR33" s="74">
        <f t="shared" si="81"/>
        <v>0</v>
      </c>
      <c r="DS33" s="74">
        <f t="shared" si="81"/>
        <v>1</v>
      </c>
      <c r="DT33" s="74">
        <f t="shared" si="81"/>
        <v>0</v>
      </c>
      <c r="DU33" s="74">
        <f t="shared" si="81"/>
        <v>0</v>
      </c>
      <c r="DV33" s="74">
        <f t="shared" si="82"/>
        <v>0</v>
      </c>
      <c r="DW33" s="74">
        <f t="shared" si="82"/>
        <v>0</v>
      </c>
      <c r="DX33" s="74">
        <f t="shared" si="82"/>
        <v>0</v>
      </c>
      <c r="DY33" s="74">
        <f t="shared" si="82"/>
        <v>0</v>
      </c>
      <c r="DZ33" s="74">
        <f t="shared" si="82"/>
        <v>0</v>
      </c>
      <c r="EA33" s="74">
        <f t="shared" si="82"/>
        <v>0</v>
      </c>
      <c r="EB33" s="74">
        <f t="shared" si="82"/>
        <v>0</v>
      </c>
      <c r="EC33" s="74">
        <f t="shared" si="82"/>
        <v>0</v>
      </c>
      <c r="ED33" s="74">
        <f t="shared" si="82"/>
        <v>0</v>
      </c>
      <c r="EE33" s="74">
        <f t="shared" si="82"/>
        <v>0</v>
      </c>
      <c r="EF33" s="74">
        <f t="shared" si="83"/>
        <v>0</v>
      </c>
      <c r="EG33" s="74">
        <f t="shared" si="83"/>
        <v>0</v>
      </c>
      <c r="EH33" s="74">
        <f t="shared" si="83"/>
        <v>0</v>
      </c>
      <c r="EI33" s="74">
        <f t="shared" si="83"/>
        <v>0</v>
      </c>
      <c r="EJ33" s="74">
        <f t="shared" si="83"/>
        <v>0</v>
      </c>
      <c r="EK33" s="74">
        <f t="shared" si="83"/>
        <v>0</v>
      </c>
      <c r="EL33" s="74">
        <f t="shared" si="83"/>
        <v>0</v>
      </c>
      <c r="EM33" s="74">
        <f t="shared" si="83"/>
        <v>0</v>
      </c>
      <c r="EN33" s="74">
        <f t="shared" si="83"/>
        <v>0</v>
      </c>
      <c r="EO33" s="74">
        <f t="shared" si="83"/>
        <v>0</v>
      </c>
      <c r="EP33" s="74">
        <f t="shared" si="84"/>
        <v>0</v>
      </c>
      <c r="EQ33" s="74">
        <f t="shared" si="84"/>
        <v>0</v>
      </c>
      <c r="ER33" s="74">
        <f t="shared" si="84"/>
        <v>0</v>
      </c>
      <c r="ES33" s="74">
        <f t="shared" si="84"/>
        <v>0</v>
      </c>
      <c r="ET33" s="74">
        <f t="shared" si="84"/>
        <v>0</v>
      </c>
      <c r="EU33" s="74">
        <f t="shared" si="84"/>
        <v>0</v>
      </c>
      <c r="EV33" s="74">
        <f t="shared" si="84"/>
        <v>0</v>
      </c>
      <c r="EW33" s="74">
        <f t="shared" si="84"/>
        <v>0</v>
      </c>
      <c r="EX33" s="74">
        <f t="shared" si="84"/>
        <v>0</v>
      </c>
      <c r="EY33" s="74">
        <f t="shared" si="84"/>
        <v>0</v>
      </c>
      <c r="EZ33" s="74">
        <f t="shared" si="85"/>
        <v>0</v>
      </c>
      <c r="FA33" s="74">
        <f t="shared" si="85"/>
        <v>0</v>
      </c>
      <c r="FB33" s="74">
        <f t="shared" si="85"/>
        <v>0</v>
      </c>
      <c r="FC33" s="74">
        <f t="shared" si="85"/>
        <v>0</v>
      </c>
      <c r="FD33" s="74">
        <f t="shared" si="85"/>
        <v>0</v>
      </c>
      <c r="FE33" s="74">
        <f t="shared" si="85"/>
        <v>0</v>
      </c>
      <c r="FF33" s="74">
        <f t="shared" si="85"/>
        <v>0</v>
      </c>
      <c r="FG33" s="74">
        <f t="shared" si="85"/>
        <v>0</v>
      </c>
      <c r="FH33" s="74">
        <f t="shared" si="85"/>
        <v>0</v>
      </c>
      <c r="FI33" s="74">
        <f t="shared" si="85"/>
        <v>0</v>
      </c>
      <c r="FJ33" s="74">
        <f t="shared" si="86"/>
        <v>0</v>
      </c>
      <c r="FK33" s="74">
        <f t="shared" si="86"/>
        <v>0</v>
      </c>
      <c r="FL33" s="74">
        <f t="shared" si="86"/>
        <v>0</v>
      </c>
      <c r="FM33" s="74">
        <f t="shared" si="86"/>
        <v>0</v>
      </c>
      <c r="FN33" s="74">
        <f t="shared" si="86"/>
        <v>0</v>
      </c>
      <c r="FO33" s="74">
        <f t="shared" si="86"/>
        <v>0</v>
      </c>
      <c r="FP33" s="74">
        <f t="shared" si="86"/>
        <v>0</v>
      </c>
      <c r="FQ33" s="74">
        <f t="shared" si="86"/>
        <v>0</v>
      </c>
      <c r="FR33" s="74">
        <f t="shared" si="86"/>
        <v>0</v>
      </c>
      <c r="FS33" s="74">
        <f t="shared" si="86"/>
        <v>0</v>
      </c>
      <c r="FT33" s="74">
        <f t="shared" si="87"/>
        <v>0</v>
      </c>
      <c r="FU33" s="74">
        <f t="shared" si="87"/>
        <v>0</v>
      </c>
      <c r="FV33" s="74">
        <f t="shared" si="87"/>
        <v>0</v>
      </c>
      <c r="FW33" s="74">
        <f t="shared" si="87"/>
        <v>0</v>
      </c>
      <c r="FX33" s="74">
        <f t="shared" si="87"/>
        <v>0</v>
      </c>
      <c r="FY33" s="74">
        <f t="shared" si="87"/>
        <v>0</v>
      </c>
      <c r="FZ33" s="74">
        <f t="shared" si="87"/>
        <v>0</v>
      </c>
      <c r="GA33" s="74">
        <f t="shared" si="87"/>
        <v>0</v>
      </c>
      <c r="GB33" s="74">
        <f t="shared" si="87"/>
        <v>0</v>
      </c>
      <c r="GC33" s="74">
        <f t="shared" si="87"/>
        <v>0</v>
      </c>
      <c r="GD33" s="74">
        <f t="shared" si="88"/>
        <v>0</v>
      </c>
      <c r="GE33" s="74">
        <f t="shared" si="88"/>
        <v>0</v>
      </c>
      <c r="GF33" s="74">
        <f t="shared" si="88"/>
        <v>0</v>
      </c>
      <c r="GG33" s="74">
        <f t="shared" si="88"/>
        <v>0</v>
      </c>
      <c r="GH33" s="74">
        <f t="shared" si="88"/>
        <v>0</v>
      </c>
      <c r="GI33" s="74">
        <f t="shared" si="88"/>
        <v>0</v>
      </c>
      <c r="GJ33" s="74">
        <f t="shared" si="88"/>
        <v>0</v>
      </c>
      <c r="GK33" s="74">
        <f t="shared" si="88"/>
        <v>0</v>
      </c>
      <c r="GL33" s="74">
        <f t="shared" si="88"/>
        <v>0</v>
      </c>
      <c r="GM33" s="74">
        <f t="shared" si="88"/>
        <v>0</v>
      </c>
      <c r="GN33" s="74">
        <f t="shared" si="89"/>
        <v>0</v>
      </c>
      <c r="GO33" s="74">
        <f t="shared" si="89"/>
        <v>0</v>
      </c>
      <c r="GP33" s="74">
        <f t="shared" si="89"/>
        <v>0</v>
      </c>
      <c r="GQ33" s="74">
        <f t="shared" si="89"/>
        <v>0</v>
      </c>
      <c r="GR33" s="74">
        <f t="shared" si="89"/>
        <v>0</v>
      </c>
      <c r="GS33" s="74">
        <f t="shared" si="89"/>
        <v>0</v>
      </c>
      <c r="GT33" s="74">
        <f t="shared" si="89"/>
        <v>0</v>
      </c>
      <c r="GU33" s="74">
        <f t="shared" si="89"/>
        <v>0</v>
      </c>
      <c r="GV33" s="74">
        <f t="shared" si="89"/>
        <v>0</v>
      </c>
      <c r="GW33" s="74">
        <f t="shared" si="89"/>
        <v>0</v>
      </c>
      <c r="GX33" s="74">
        <f t="shared" si="90"/>
        <v>0</v>
      </c>
      <c r="GY33" s="74">
        <f t="shared" si="90"/>
        <v>0</v>
      </c>
      <c r="GZ33" s="74">
        <f t="shared" si="90"/>
        <v>0</v>
      </c>
      <c r="HA33" s="74">
        <f t="shared" si="90"/>
        <v>0</v>
      </c>
      <c r="HB33" s="74">
        <f t="shared" si="90"/>
        <v>0</v>
      </c>
      <c r="HC33" s="74">
        <f t="shared" si="90"/>
        <v>0</v>
      </c>
      <c r="HD33" s="74">
        <f t="shared" si="90"/>
        <v>0</v>
      </c>
      <c r="HE33" s="74">
        <f t="shared" si="90"/>
        <v>0</v>
      </c>
      <c r="HF33" s="74">
        <f t="shared" si="90"/>
        <v>0</v>
      </c>
      <c r="HG33" s="74">
        <f t="shared" si="90"/>
        <v>0</v>
      </c>
      <c r="HH33" s="74">
        <f t="shared" si="91"/>
        <v>0</v>
      </c>
      <c r="HI33" s="74">
        <f t="shared" si="91"/>
        <v>0</v>
      </c>
      <c r="HJ33" s="74">
        <f t="shared" si="91"/>
        <v>0</v>
      </c>
      <c r="HK33" s="74">
        <f t="shared" si="91"/>
        <v>0</v>
      </c>
      <c r="HL33" s="74">
        <f t="shared" si="91"/>
        <v>0</v>
      </c>
      <c r="HM33" s="74">
        <f t="shared" si="91"/>
        <v>0</v>
      </c>
      <c r="HN33" s="74">
        <f t="shared" si="91"/>
        <v>0</v>
      </c>
      <c r="HO33" s="74">
        <f t="shared" si="91"/>
        <v>0</v>
      </c>
      <c r="HP33" s="74">
        <f t="shared" si="91"/>
        <v>0</v>
      </c>
      <c r="HQ33" s="74">
        <f t="shared" si="91"/>
        <v>0</v>
      </c>
      <c r="HR33" s="74">
        <f t="shared" si="92"/>
        <v>0</v>
      </c>
      <c r="HS33" s="74">
        <f t="shared" si="92"/>
        <v>0</v>
      </c>
      <c r="HT33" s="74">
        <f t="shared" si="92"/>
        <v>0</v>
      </c>
      <c r="HU33" s="74">
        <f t="shared" si="92"/>
        <v>0</v>
      </c>
      <c r="HV33" s="74">
        <f t="shared" si="92"/>
        <v>0</v>
      </c>
      <c r="HW33" s="74">
        <f t="shared" si="92"/>
        <v>0</v>
      </c>
      <c r="HX33" s="74">
        <f t="shared" si="92"/>
        <v>0</v>
      </c>
      <c r="HY33" s="74">
        <f t="shared" si="92"/>
        <v>0</v>
      </c>
      <c r="HZ33" s="74">
        <f t="shared" si="92"/>
        <v>0</v>
      </c>
      <c r="IA33" s="74">
        <f t="shared" si="92"/>
        <v>0</v>
      </c>
      <c r="IB33" s="74">
        <f t="shared" si="93"/>
        <v>0</v>
      </c>
      <c r="IC33" s="74">
        <f t="shared" si="93"/>
        <v>0</v>
      </c>
      <c r="ID33" s="74">
        <f t="shared" si="93"/>
        <v>0</v>
      </c>
      <c r="IE33" s="74">
        <f t="shared" si="93"/>
        <v>0</v>
      </c>
      <c r="IF33" s="74">
        <f t="shared" si="93"/>
        <v>0</v>
      </c>
      <c r="IG33" s="74">
        <f t="shared" si="93"/>
        <v>0</v>
      </c>
      <c r="IH33" s="74">
        <f t="shared" si="93"/>
        <v>0</v>
      </c>
      <c r="II33" s="74">
        <f t="shared" si="93"/>
        <v>0</v>
      </c>
      <c r="IJ33" s="74">
        <f t="shared" si="93"/>
        <v>0</v>
      </c>
      <c r="IK33" s="74">
        <f t="shared" si="93"/>
        <v>0</v>
      </c>
      <c r="IL33" s="74">
        <f t="shared" si="94"/>
        <v>0</v>
      </c>
      <c r="IM33" s="74">
        <f t="shared" si="94"/>
        <v>0</v>
      </c>
      <c r="IN33" s="74">
        <f t="shared" si="94"/>
        <v>0</v>
      </c>
      <c r="IO33" s="74">
        <f t="shared" si="94"/>
        <v>0</v>
      </c>
      <c r="IP33" s="74">
        <f t="shared" si="94"/>
        <v>0</v>
      </c>
      <c r="IQ33" s="74">
        <f t="shared" si="94"/>
        <v>0</v>
      </c>
      <c r="IR33" s="74">
        <f t="shared" si="94"/>
        <v>0</v>
      </c>
      <c r="IS33" s="74">
        <f t="shared" si="94"/>
        <v>0</v>
      </c>
      <c r="IT33" s="74">
        <f t="shared" si="94"/>
        <v>0</v>
      </c>
      <c r="IU33" s="74">
        <f t="shared" si="94"/>
        <v>1</v>
      </c>
      <c r="IV33" s="74">
        <f t="shared" si="95"/>
        <v>0</v>
      </c>
      <c r="IW33" s="74">
        <f t="shared" si="95"/>
        <v>0</v>
      </c>
      <c r="IX33" s="74">
        <f t="shared" si="95"/>
        <v>0</v>
      </c>
      <c r="IY33" s="74">
        <f t="shared" si="95"/>
        <v>0</v>
      </c>
      <c r="IZ33" s="74">
        <f t="shared" si="95"/>
        <v>0</v>
      </c>
      <c r="JA33" s="74">
        <f t="shared" si="95"/>
        <v>0</v>
      </c>
      <c r="JB33" s="74">
        <f t="shared" si="95"/>
        <v>0</v>
      </c>
      <c r="JC33" s="74">
        <f t="shared" si="95"/>
        <v>0</v>
      </c>
      <c r="JD33" s="74">
        <f t="shared" si="95"/>
        <v>0</v>
      </c>
      <c r="JE33" s="74">
        <f t="shared" si="95"/>
        <v>0</v>
      </c>
      <c r="JF33" s="74">
        <f t="shared" si="96"/>
        <v>0</v>
      </c>
      <c r="JG33" s="74">
        <f t="shared" si="96"/>
        <v>0</v>
      </c>
      <c r="JH33" s="74">
        <f t="shared" si="96"/>
        <v>0</v>
      </c>
      <c r="JI33" s="74">
        <f t="shared" si="96"/>
        <v>0</v>
      </c>
      <c r="JJ33" s="74">
        <f t="shared" si="96"/>
        <v>0</v>
      </c>
      <c r="JK33" s="74">
        <f t="shared" si="96"/>
        <v>0</v>
      </c>
      <c r="JL33" s="74">
        <f t="shared" si="97"/>
        <v>0</v>
      </c>
      <c r="JM33" s="74">
        <f t="shared" si="97"/>
        <v>0</v>
      </c>
      <c r="JN33" s="74">
        <f t="shared" si="97"/>
        <v>0</v>
      </c>
      <c r="JO33" s="74">
        <f t="shared" si="97"/>
        <v>0</v>
      </c>
      <c r="JP33" s="74">
        <f t="shared" si="97"/>
        <v>0</v>
      </c>
      <c r="JQ33" s="74">
        <f t="shared" si="97"/>
        <v>0</v>
      </c>
      <c r="JR33" s="74">
        <f t="shared" si="97"/>
        <v>0</v>
      </c>
      <c r="JS33" s="74">
        <f t="shared" si="97"/>
        <v>0</v>
      </c>
      <c r="JT33" s="74">
        <f t="shared" si="97"/>
        <v>0</v>
      </c>
      <c r="JU33" s="74">
        <f t="shared" si="97"/>
        <v>0</v>
      </c>
      <c r="JV33" s="74">
        <f t="shared" si="98"/>
        <v>0</v>
      </c>
      <c r="JW33" s="74">
        <f t="shared" si="98"/>
        <v>0</v>
      </c>
      <c r="JX33" s="74">
        <f t="shared" si="98"/>
        <v>0</v>
      </c>
      <c r="JY33" s="74">
        <f t="shared" si="98"/>
        <v>0</v>
      </c>
      <c r="JZ33" s="74">
        <f t="shared" si="98"/>
        <v>0</v>
      </c>
      <c r="KA33" s="74">
        <f t="shared" si="98"/>
        <v>0</v>
      </c>
      <c r="KB33" s="74">
        <f t="shared" si="98"/>
        <v>0</v>
      </c>
      <c r="KC33" s="74">
        <f t="shared" si="98"/>
        <v>0</v>
      </c>
      <c r="KD33" s="74">
        <f t="shared" si="98"/>
        <v>0</v>
      </c>
      <c r="KE33" s="74">
        <f t="shared" si="98"/>
        <v>0</v>
      </c>
      <c r="KF33" s="74">
        <f t="shared" si="99"/>
        <v>0</v>
      </c>
      <c r="KG33" s="74">
        <f t="shared" si="99"/>
        <v>0</v>
      </c>
      <c r="KH33" s="74">
        <f t="shared" si="99"/>
        <v>0</v>
      </c>
      <c r="KI33" s="74">
        <f t="shared" si="99"/>
        <v>0</v>
      </c>
      <c r="KJ33" s="74">
        <f t="shared" si="99"/>
        <v>0</v>
      </c>
      <c r="KK33" s="74">
        <f t="shared" si="99"/>
        <v>0</v>
      </c>
      <c r="KL33" s="74">
        <f t="shared" si="99"/>
        <v>0</v>
      </c>
      <c r="KM33" s="74">
        <f t="shared" si="99"/>
        <v>0</v>
      </c>
      <c r="KN33" s="74">
        <f t="shared" si="99"/>
        <v>0</v>
      </c>
      <c r="KO33" s="74">
        <f t="shared" si="99"/>
        <v>0</v>
      </c>
      <c r="KP33" s="74">
        <f t="shared" si="100"/>
        <v>0</v>
      </c>
      <c r="KQ33" s="74">
        <f t="shared" si="100"/>
        <v>0</v>
      </c>
      <c r="KR33" s="74">
        <f t="shared" si="100"/>
        <v>0</v>
      </c>
      <c r="KS33" s="74">
        <f t="shared" si="100"/>
        <v>0</v>
      </c>
      <c r="KT33" s="74">
        <f t="shared" si="100"/>
        <v>0</v>
      </c>
      <c r="KU33" s="74">
        <f t="shared" si="100"/>
        <v>0</v>
      </c>
      <c r="KV33" s="74">
        <f t="shared" si="100"/>
        <v>0</v>
      </c>
      <c r="KW33" s="74">
        <f t="shared" si="100"/>
        <v>0</v>
      </c>
      <c r="KX33" s="74">
        <f t="shared" si="100"/>
        <v>0</v>
      </c>
      <c r="KY33" s="74">
        <f t="shared" si="100"/>
        <v>0</v>
      </c>
      <c r="KZ33" s="74">
        <f t="shared" si="101"/>
        <v>0</v>
      </c>
      <c r="LA33" s="74">
        <f t="shared" si="101"/>
        <v>0</v>
      </c>
      <c r="LB33" s="74">
        <f t="shared" si="101"/>
        <v>0</v>
      </c>
      <c r="LC33" s="74">
        <f t="shared" si="101"/>
        <v>0</v>
      </c>
      <c r="LD33" s="74">
        <f t="shared" si="101"/>
        <v>0</v>
      </c>
      <c r="LE33" s="74">
        <f t="shared" si="101"/>
        <v>0</v>
      </c>
      <c r="LF33" s="74">
        <f t="shared" si="101"/>
        <v>0</v>
      </c>
      <c r="LG33" s="74">
        <f t="shared" si="101"/>
        <v>0</v>
      </c>
      <c r="LH33" s="74">
        <f t="shared" si="101"/>
        <v>0</v>
      </c>
      <c r="LI33" s="74">
        <f t="shared" si="101"/>
        <v>0</v>
      </c>
      <c r="LJ33" s="74">
        <f t="shared" si="102"/>
        <v>0</v>
      </c>
      <c r="LK33" s="74">
        <f t="shared" si="102"/>
        <v>0</v>
      </c>
      <c r="LL33" s="74">
        <f t="shared" si="102"/>
        <v>0</v>
      </c>
      <c r="LM33" s="74">
        <f t="shared" si="102"/>
        <v>0</v>
      </c>
      <c r="LN33" s="74">
        <f t="shared" si="102"/>
        <v>0</v>
      </c>
      <c r="LO33" s="74">
        <f t="shared" si="102"/>
        <v>0</v>
      </c>
      <c r="LP33" s="74">
        <f t="shared" si="102"/>
        <v>0</v>
      </c>
      <c r="LQ33" s="74">
        <f t="shared" si="102"/>
        <v>0</v>
      </c>
      <c r="LR33" s="74">
        <f t="shared" si="102"/>
        <v>0</v>
      </c>
      <c r="LS33" s="74">
        <f t="shared" si="102"/>
        <v>0</v>
      </c>
      <c r="LT33" s="74">
        <f t="shared" si="103"/>
        <v>0</v>
      </c>
      <c r="LU33" s="74">
        <f t="shared" si="103"/>
        <v>0</v>
      </c>
      <c r="LV33" s="74">
        <f t="shared" si="103"/>
        <v>0</v>
      </c>
      <c r="LW33" s="74">
        <f t="shared" si="103"/>
        <v>0</v>
      </c>
      <c r="LX33" s="74">
        <f t="shared" si="103"/>
        <v>0</v>
      </c>
      <c r="LY33" s="74">
        <f t="shared" si="103"/>
        <v>1</v>
      </c>
      <c r="LZ33" s="74">
        <f t="shared" si="103"/>
        <v>0</v>
      </c>
      <c r="MA33" s="74">
        <f t="shared" si="103"/>
        <v>0</v>
      </c>
      <c r="MB33" s="74">
        <f t="shared" si="103"/>
        <v>0</v>
      </c>
      <c r="MC33" s="74">
        <f t="shared" si="103"/>
        <v>0</v>
      </c>
      <c r="MD33" s="74">
        <f t="shared" si="104"/>
        <v>0</v>
      </c>
      <c r="ME33" s="74">
        <f t="shared" si="104"/>
        <v>0</v>
      </c>
      <c r="MF33" s="74">
        <f t="shared" si="104"/>
        <v>0</v>
      </c>
      <c r="MG33" s="74">
        <f t="shared" si="104"/>
        <v>0</v>
      </c>
      <c r="MH33" s="74">
        <f t="shared" si="104"/>
        <v>0</v>
      </c>
      <c r="MI33" s="74">
        <f t="shared" si="104"/>
        <v>0</v>
      </c>
      <c r="MJ33" s="74">
        <f t="shared" si="104"/>
        <v>0</v>
      </c>
      <c r="MK33" s="74">
        <f t="shared" si="104"/>
        <v>0</v>
      </c>
      <c r="ML33" s="74">
        <f t="shared" si="104"/>
        <v>0</v>
      </c>
      <c r="MM33" s="74">
        <f t="shared" si="104"/>
        <v>0</v>
      </c>
      <c r="MN33" s="74">
        <f t="shared" si="105"/>
        <v>0</v>
      </c>
      <c r="MO33" s="74">
        <f t="shared" si="105"/>
        <v>0</v>
      </c>
      <c r="MP33" s="74">
        <f t="shared" si="105"/>
        <v>0</v>
      </c>
      <c r="MQ33" s="74">
        <f t="shared" si="105"/>
        <v>0</v>
      </c>
      <c r="MR33" s="74">
        <f t="shared" si="105"/>
        <v>0</v>
      </c>
      <c r="MS33" s="74">
        <f t="shared" si="105"/>
        <v>0</v>
      </c>
      <c r="MT33" s="74">
        <f t="shared" si="105"/>
        <v>0</v>
      </c>
      <c r="MU33" s="74">
        <f t="shared" si="105"/>
        <v>0</v>
      </c>
      <c r="MV33" s="74">
        <f t="shared" si="105"/>
        <v>0</v>
      </c>
      <c r="MW33" s="74">
        <f t="shared" si="105"/>
        <v>0</v>
      </c>
      <c r="MX33" s="74">
        <f t="shared" si="106"/>
        <v>0</v>
      </c>
      <c r="MY33" s="74">
        <f t="shared" si="106"/>
        <v>0</v>
      </c>
      <c r="MZ33" s="74">
        <f t="shared" si="106"/>
        <v>0</v>
      </c>
      <c r="NA33" s="74">
        <f t="shared" si="106"/>
        <v>0</v>
      </c>
      <c r="NB33" s="74">
        <f t="shared" si="106"/>
        <v>0</v>
      </c>
      <c r="NC33" s="74">
        <f t="shared" si="106"/>
        <v>0</v>
      </c>
      <c r="ND33" s="74">
        <f t="shared" si="106"/>
        <v>1</v>
      </c>
      <c r="NE33" s="74">
        <f t="shared" si="106"/>
        <v>0</v>
      </c>
      <c r="NF33" s="74">
        <f t="shared" si="106"/>
        <v>0</v>
      </c>
      <c r="NG33" s="74">
        <f t="shared" si="106"/>
        <v>0</v>
      </c>
      <c r="NH33" s="74">
        <f t="shared" si="107"/>
        <v>0</v>
      </c>
      <c r="NI33" s="74">
        <f t="shared" si="107"/>
        <v>0</v>
      </c>
      <c r="NJ33" s="74">
        <f t="shared" si="107"/>
        <v>0</v>
      </c>
      <c r="NK33" s="74">
        <f t="shared" si="107"/>
        <v>0</v>
      </c>
      <c r="NL33" s="74">
        <f t="shared" si="107"/>
        <v>0</v>
      </c>
      <c r="NM33" s="74">
        <f t="shared" si="107"/>
        <v>0</v>
      </c>
      <c r="NN33" s="74">
        <f t="shared" si="107"/>
        <v>0</v>
      </c>
      <c r="NO33" s="74">
        <f t="shared" si="107"/>
        <v>0</v>
      </c>
      <c r="NP33" s="74">
        <f t="shared" si="107"/>
        <v>0</v>
      </c>
      <c r="NQ33" s="74">
        <f t="shared" si="107"/>
        <v>0</v>
      </c>
      <c r="NR33" s="74">
        <f t="shared" si="108"/>
        <v>0</v>
      </c>
      <c r="NS33" s="74">
        <f t="shared" si="108"/>
        <v>0</v>
      </c>
      <c r="NT33" s="74">
        <f t="shared" si="108"/>
        <v>0</v>
      </c>
      <c r="NU33" s="74">
        <f t="shared" si="108"/>
        <v>0</v>
      </c>
      <c r="NV33" s="74">
        <f t="shared" si="108"/>
        <v>0</v>
      </c>
      <c r="NW33" s="74">
        <f t="shared" si="108"/>
        <v>0</v>
      </c>
      <c r="NX33" s="74">
        <f t="shared" si="108"/>
        <v>0</v>
      </c>
      <c r="NY33" s="74">
        <f t="shared" si="108"/>
        <v>0</v>
      </c>
      <c r="NZ33" s="74">
        <f t="shared" si="108"/>
        <v>0</v>
      </c>
      <c r="OA33" s="74">
        <f t="shared" si="108"/>
        <v>0</v>
      </c>
      <c r="OB33" s="74">
        <f t="shared" si="109"/>
        <v>0</v>
      </c>
      <c r="OC33" s="74">
        <f t="shared" si="109"/>
        <v>0</v>
      </c>
      <c r="OD33" s="74">
        <f t="shared" si="109"/>
        <v>0</v>
      </c>
      <c r="OE33" s="74">
        <f t="shared" si="109"/>
        <v>0</v>
      </c>
      <c r="OF33" s="74">
        <f t="shared" si="109"/>
        <v>0</v>
      </c>
      <c r="OG33" s="74">
        <f t="shared" si="109"/>
        <v>0</v>
      </c>
      <c r="OH33" s="74">
        <f t="shared" si="109"/>
        <v>0</v>
      </c>
      <c r="OI33" s="74">
        <f t="shared" si="109"/>
        <v>0</v>
      </c>
      <c r="OJ33" s="74">
        <f t="shared" si="109"/>
        <v>0</v>
      </c>
      <c r="OK33" s="74">
        <f t="shared" si="109"/>
        <v>0</v>
      </c>
      <c r="OL33" s="74">
        <f t="shared" si="109"/>
        <v>0</v>
      </c>
    </row>
    <row r="34" spans="1:402" x14ac:dyDescent="0.25">
      <c r="A34" s="15">
        <v>-1</v>
      </c>
      <c r="B34" s="15" t="e">
        <f>MONTH(DATE(#REF!,#REF!-1,1))</f>
        <v>#REF!</v>
      </c>
      <c r="D34" s="60" t="s">
        <v>67</v>
      </c>
      <c r="E34" t="s">
        <v>68</v>
      </c>
      <c r="F34" s="74">
        <f t="shared" si="70"/>
        <v>0</v>
      </c>
      <c r="G34" s="74">
        <f t="shared" si="70"/>
        <v>0</v>
      </c>
      <c r="H34" s="74">
        <f t="shared" si="70"/>
        <v>0</v>
      </c>
      <c r="I34" s="74">
        <f t="shared" si="70"/>
        <v>0</v>
      </c>
      <c r="J34" s="74">
        <f t="shared" si="70"/>
        <v>0</v>
      </c>
      <c r="K34" s="74">
        <f t="shared" si="70"/>
        <v>0</v>
      </c>
      <c r="L34" s="74">
        <f t="shared" si="70"/>
        <v>0</v>
      </c>
      <c r="M34" s="74">
        <f t="shared" si="70"/>
        <v>0</v>
      </c>
      <c r="N34" s="74">
        <f t="shared" si="70"/>
        <v>0</v>
      </c>
      <c r="O34" s="74">
        <f t="shared" si="70"/>
        <v>0</v>
      </c>
      <c r="P34" s="74">
        <f t="shared" si="71"/>
        <v>0</v>
      </c>
      <c r="Q34" s="74">
        <f t="shared" si="71"/>
        <v>0</v>
      </c>
      <c r="R34" s="74">
        <f t="shared" si="71"/>
        <v>0</v>
      </c>
      <c r="S34" s="74">
        <f t="shared" si="71"/>
        <v>0</v>
      </c>
      <c r="T34" s="74">
        <f t="shared" si="71"/>
        <v>0</v>
      </c>
      <c r="U34" s="74">
        <f t="shared" si="71"/>
        <v>0</v>
      </c>
      <c r="V34" s="74">
        <f t="shared" si="71"/>
        <v>0</v>
      </c>
      <c r="W34" s="74">
        <f t="shared" si="71"/>
        <v>0</v>
      </c>
      <c r="X34" s="74">
        <f t="shared" si="71"/>
        <v>0</v>
      </c>
      <c r="Y34" s="74">
        <f t="shared" si="71"/>
        <v>0</v>
      </c>
      <c r="Z34" s="74">
        <f t="shared" si="72"/>
        <v>0</v>
      </c>
      <c r="AA34" s="74">
        <f t="shared" si="72"/>
        <v>0</v>
      </c>
      <c r="AB34" s="74">
        <f t="shared" si="72"/>
        <v>0</v>
      </c>
      <c r="AC34" s="74">
        <f t="shared" si="72"/>
        <v>0</v>
      </c>
      <c r="AD34" s="74">
        <f t="shared" si="72"/>
        <v>0</v>
      </c>
      <c r="AE34" s="74">
        <f t="shared" si="72"/>
        <v>0</v>
      </c>
      <c r="AF34" s="74">
        <f t="shared" si="72"/>
        <v>0</v>
      </c>
      <c r="AG34" s="74">
        <f t="shared" si="72"/>
        <v>0</v>
      </c>
      <c r="AH34" s="74">
        <f t="shared" si="72"/>
        <v>0</v>
      </c>
      <c r="AI34" s="74">
        <f t="shared" si="72"/>
        <v>0</v>
      </c>
      <c r="AJ34" s="74">
        <f t="shared" si="73"/>
        <v>0</v>
      </c>
      <c r="AK34" s="74">
        <f t="shared" si="73"/>
        <v>0</v>
      </c>
      <c r="AL34" s="74">
        <f t="shared" si="73"/>
        <v>0</v>
      </c>
      <c r="AM34" s="74">
        <f t="shared" si="73"/>
        <v>0</v>
      </c>
      <c r="AN34" s="74">
        <f t="shared" si="73"/>
        <v>0</v>
      </c>
      <c r="AO34" s="74">
        <f t="shared" si="73"/>
        <v>0</v>
      </c>
      <c r="AP34" s="74">
        <f t="shared" si="73"/>
        <v>0</v>
      </c>
      <c r="AQ34" s="74">
        <f t="shared" si="73"/>
        <v>0</v>
      </c>
      <c r="AR34" s="74">
        <f t="shared" si="73"/>
        <v>0</v>
      </c>
      <c r="AS34" s="74">
        <f t="shared" si="73"/>
        <v>0</v>
      </c>
      <c r="AT34" s="74">
        <f t="shared" si="74"/>
        <v>0</v>
      </c>
      <c r="AU34" s="74">
        <f t="shared" si="74"/>
        <v>0</v>
      </c>
      <c r="AV34" s="74">
        <f t="shared" si="74"/>
        <v>0</v>
      </c>
      <c r="AW34" s="74">
        <f t="shared" si="74"/>
        <v>0</v>
      </c>
      <c r="AX34" s="74">
        <f t="shared" si="74"/>
        <v>0</v>
      </c>
      <c r="AY34" s="74">
        <f t="shared" si="74"/>
        <v>0</v>
      </c>
      <c r="AZ34" s="74">
        <f t="shared" si="74"/>
        <v>0</v>
      </c>
      <c r="BA34" s="74">
        <f t="shared" si="74"/>
        <v>0</v>
      </c>
      <c r="BB34" s="74">
        <f t="shared" si="74"/>
        <v>0</v>
      </c>
      <c r="BC34" s="74">
        <f t="shared" si="74"/>
        <v>0</v>
      </c>
      <c r="BD34" s="74">
        <f t="shared" si="75"/>
        <v>0</v>
      </c>
      <c r="BE34" s="74">
        <f t="shared" si="75"/>
        <v>0</v>
      </c>
      <c r="BF34" s="74">
        <f t="shared" si="75"/>
        <v>0</v>
      </c>
      <c r="BG34" s="74">
        <f t="shared" si="75"/>
        <v>0</v>
      </c>
      <c r="BH34" s="74">
        <f t="shared" si="75"/>
        <v>0</v>
      </c>
      <c r="BI34" s="74">
        <f t="shared" si="75"/>
        <v>0</v>
      </c>
      <c r="BJ34" s="74">
        <f t="shared" si="75"/>
        <v>0</v>
      </c>
      <c r="BK34" s="74">
        <f t="shared" si="75"/>
        <v>0</v>
      </c>
      <c r="BL34" s="74">
        <f t="shared" si="75"/>
        <v>0</v>
      </c>
      <c r="BM34" s="74">
        <f t="shared" si="75"/>
        <v>0</v>
      </c>
      <c r="BN34" s="74">
        <f t="shared" si="76"/>
        <v>0</v>
      </c>
      <c r="BO34" s="74">
        <f t="shared" si="76"/>
        <v>0</v>
      </c>
      <c r="BP34" s="74">
        <f t="shared" si="76"/>
        <v>0</v>
      </c>
      <c r="BQ34" s="74">
        <f t="shared" si="76"/>
        <v>0</v>
      </c>
      <c r="BR34" s="74">
        <f t="shared" si="76"/>
        <v>0</v>
      </c>
      <c r="BS34" s="74">
        <f t="shared" si="76"/>
        <v>0</v>
      </c>
      <c r="BT34" s="74">
        <f t="shared" si="76"/>
        <v>0</v>
      </c>
      <c r="BU34" s="74">
        <f t="shared" si="76"/>
        <v>0</v>
      </c>
      <c r="BV34" s="74">
        <f t="shared" si="76"/>
        <v>0</v>
      </c>
      <c r="BW34" s="74">
        <f t="shared" si="76"/>
        <v>0</v>
      </c>
      <c r="BX34" s="74">
        <f t="shared" si="77"/>
        <v>0</v>
      </c>
      <c r="BY34" s="74">
        <f t="shared" si="77"/>
        <v>0</v>
      </c>
      <c r="BZ34" s="74">
        <f t="shared" si="77"/>
        <v>0</v>
      </c>
      <c r="CA34" s="74">
        <f t="shared" si="77"/>
        <v>0</v>
      </c>
      <c r="CB34" s="74">
        <f t="shared" si="77"/>
        <v>0</v>
      </c>
      <c r="CC34" s="74">
        <f t="shared" si="77"/>
        <v>0</v>
      </c>
      <c r="CD34" s="74">
        <f t="shared" si="77"/>
        <v>0</v>
      </c>
      <c r="CE34" s="74">
        <f t="shared" si="77"/>
        <v>0</v>
      </c>
      <c r="CF34" s="74">
        <f t="shared" si="77"/>
        <v>0</v>
      </c>
      <c r="CG34" s="74">
        <f t="shared" si="77"/>
        <v>0</v>
      </c>
      <c r="CH34" s="74">
        <f t="shared" si="78"/>
        <v>0</v>
      </c>
      <c r="CI34" s="74">
        <f t="shared" si="78"/>
        <v>0</v>
      </c>
      <c r="CJ34" s="74">
        <f t="shared" si="78"/>
        <v>0</v>
      </c>
      <c r="CK34" s="74">
        <f t="shared" si="78"/>
        <v>0</v>
      </c>
      <c r="CL34" s="74">
        <f t="shared" si="78"/>
        <v>0</v>
      </c>
      <c r="CM34" s="74">
        <f t="shared" si="78"/>
        <v>0</v>
      </c>
      <c r="CN34" s="74">
        <f t="shared" si="78"/>
        <v>0</v>
      </c>
      <c r="CO34" s="74">
        <f t="shared" si="78"/>
        <v>0</v>
      </c>
      <c r="CP34" s="74">
        <f t="shared" si="78"/>
        <v>0</v>
      </c>
      <c r="CQ34" s="74">
        <f t="shared" si="78"/>
        <v>0</v>
      </c>
      <c r="CR34" s="74">
        <f t="shared" si="79"/>
        <v>0</v>
      </c>
      <c r="CS34" s="74">
        <f t="shared" si="79"/>
        <v>0</v>
      </c>
      <c r="CT34" s="74">
        <f t="shared" si="79"/>
        <v>0</v>
      </c>
      <c r="CU34" s="74">
        <f t="shared" si="79"/>
        <v>0</v>
      </c>
      <c r="CV34" s="74">
        <f t="shared" si="79"/>
        <v>0</v>
      </c>
      <c r="CW34" s="74">
        <f t="shared" si="79"/>
        <v>0</v>
      </c>
      <c r="CX34" s="74">
        <f t="shared" si="79"/>
        <v>0</v>
      </c>
      <c r="CY34" s="74">
        <f t="shared" si="79"/>
        <v>0</v>
      </c>
      <c r="CZ34" s="74">
        <f t="shared" si="79"/>
        <v>0</v>
      </c>
      <c r="DA34" s="74">
        <f t="shared" si="79"/>
        <v>0</v>
      </c>
      <c r="DB34" s="74">
        <f t="shared" si="80"/>
        <v>0</v>
      </c>
      <c r="DC34" s="74">
        <f t="shared" si="80"/>
        <v>0</v>
      </c>
      <c r="DD34" s="74">
        <f t="shared" si="80"/>
        <v>0</v>
      </c>
      <c r="DE34" s="74">
        <f t="shared" si="80"/>
        <v>0</v>
      </c>
      <c r="DF34" s="74">
        <f t="shared" si="80"/>
        <v>0</v>
      </c>
      <c r="DG34" s="74">
        <f t="shared" si="80"/>
        <v>0</v>
      </c>
      <c r="DH34" s="74">
        <f t="shared" si="80"/>
        <v>0</v>
      </c>
      <c r="DI34" s="74">
        <f t="shared" si="80"/>
        <v>0</v>
      </c>
      <c r="DJ34" s="74">
        <f t="shared" si="80"/>
        <v>0</v>
      </c>
      <c r="DK34" s="74">
        <f t="shared" si="80"/>
        <v>0</v>
      </c>
      <c r="DL34" s="74">
        <f t="shared" si="81"/>
        <v>0</v>
      </c>
      <c r="DM34" s="74">
        <f t="shared" si="81"/>
        <v>0</v>
      </c>
      <c r="DN34" s="74">
        <f t="shared" si="81"/>
        <v>0</v>
      </c>
      <c r="DO34" s="74">
        <f t="shared" si="81"/>
        <v>0</v>
      </c>
      <c r="DP34" s="74">
        <f t="shared" si="81"/>
        <v>0</v>
      </c>
      <c r="DQ34" s="74">
        <f t="shared" si="81"/>
        <v>0</v>
      </c>
      <c r="DR34" s="74">
        <f t="shared" si="81"/>
        <v>0</v>
      </c>
      <c r="DS34" s="74">
        <f t="shared" si="81"/>
        <v>0</v>
      </c>
      <c r="DT34" s="74">
        <f t="shared" si="81"/>
        <v>0</v>
      </c>
      <c r="DU34" s="74">
        <f t="shared" si="81"/>
        <v>0</v>
      </c>
      <c r="DV34" s="74">
        <f t="shared" si="82"/>
        <v>0</v>
      </c>
      <c r="DW34" s="74">
        <f t="shared" si="82"/>
        <v>0</v>
      </c>
      <c r="DX34" s="74">
        <f t="shared" si="82"/>
        <v>0</v>
      </c>
      <c r="DY34" s="74">
        <f t="shared" si="82"/>
        <v>0</v>
      </c>
      <c r="DZ34" s="74">
        <f t="shared" si="82"/>
        <v>0</v>
      </c>
      <c r="EA34" s="74">
        <f t="shared" si="82"/>
        <v>0</v>
      </c>
      <c r="EB34" s="74">
        <f t="shared" si="82"/>
        <v>0</v>
      </c>
      <c r="EC34" s="74">
        <f t="shared" si="82"/>
        <v>0</v>
      </c>
      <c r="ED34" s="74">
        <f t="shared" si="82"/>
        <v>0</v>
      </c>
      <c r="EE34" s="74">
        <f t="shared" si="82"/>
        <v>0</v>
      </c>
      <c r="EF34" s="74">
        <f t="shared" si="83"/>
        <v>0</v>
      </c>
      <c r="EG34" s="74">
        <f t="shared" si="83"/>
        <v>0</v>
      </c>
      <c r="EH34" s="74">
        <f t="shared" si="83"/>
        <v>0</v>
      </c>
      <c r="EI34" s="74">
        <f t="shared" si="83"/>
        <v>0</v>
      </c>
      <c r="EJ34" s="74">
        <f t="shared" si="83"/>
        <v>0</v>
      </c>
      <c r="EK34" s="74">
        <f t="shared" si="83"/>
        <v>0</v>
      </c>
      <c r="EL34" s="74">
        <f t="shared" si="83"/>
        <v>0</v>
      </c>
      <c r="EM34" s="74">
        <f t="shared" si="83"/>
        <v>0</v>
      </c>
      <c r="EN34" s="74">
        <f t="shared" si="83"/>
        <v>0</v>
      </c>
      <c r="EO34" s="74">
        <f t="shared" si="83"/>
        <v>0</v>
      </c>
      <c r="EP34" s="74">
        <f t="shared" si="84"/>
        <v>0</v>
      </c>
      <c r="EQ34" s="74">
        <f t="shared" si="84"/>
        <v>0</v>
      </c>
      <c r="ER34" s="74">
        <f t="shared" si="84"/>
        <v>0</v>
      </c>
      <c r="ES34" s="74">
        <f t="shared" si="84"/>
        <v>0</v>
      </c>
      <c r="ET34" s="74">
        <f t="shared" si="84"/>
        <v>0</v>
      </c>
      <c r="EU34" s="74">
        <f t="shared" si="84"/>
        <v>0</v>
      </c>
      <c r="EV34" s="74">
        <f t="shared" si="84"/>
        <v>0</v>
      </c>
      <c r="EW34" s="74">
        <f t="shared" si="84"/>
        <v>0</v>
      </c>
      <c r="EX34" s="74">
        <f t="shared" si="84"/>
        <v>0</v>
      </c>
      <c r="EY34" s="74">
        <f t="shared" si="84"/>
        <v>0</v>
      </c>
      <c r="EZ34" s="74">
        <f t="shared" si="85"/>
        <v>0</v>
      </c>
      <c r="FA34" s="74">
        <f t="shared" si="85"/>
        <v>0</v>
      </c>
      <c r="FB34" s="74">
        <f t="shared" si="85"/>
        <v>0</v>
      </c>
      <c r="FC34" s="74">
        <f t="shared" si="85"/>
        <v>0</v>
      </c>
      <c r="FD34" s="74">
        <f t="shared" si="85"/>
        <v>0</v>
      </c>
      <c r="FE34" s="74">
        <f t="shared" si="85"/>
        <v>0</v>
      </c>
      <c r="FF34" s="74">
        <f t="shared" si="85"/>
        <v>0</v>
      </c>
      <c r="FG34" s="74">
        <f t="shared" si="85"/>
        <v>0</v>
      </c>
      <c r="FH34" s="74">
        <f t="shared" si="85"/>
        <v>0</v>
      </c>
      <c r="FI34" s="74">
        <f t="shared" si="85"/>
        <v>0</v>
      </c>
      <c r="FJ34" s="74">
        <f t="shared" si="86"/>
        <v>0</v>
      </c>
      <c r="FK34" s="74">
        <f t="shared" si="86"/>
        <v>0</v>
      </c>
      <c r="FL34" s="74">
        <f t="shared" si="86"/>
        <v>0</v>
      </c>
      <c r="FM34" s="74">
        <f t="shared" si="86"/>
        <v>0</v>
      </c>
      <c r="FN34" s="74">
        <f t="shared" si="86"/>
        <v>0</v>
      </c>
      <c r="FO34" s="74">
        <f t="shared" si="86"/>
        <v>0</v>
      </c>
      <c r="FP34" s="74">
        <f t="shared" si="86"/>
        <v>0</v>
      </c>
      <c r="FQ34" s="74">
        <f t="shared" si="86"/>
        <v>0</v>
      </c>
      <c r="FR34" s="74">
        <f t="shared" si="86"/>
        <v>0</v>
      </c>
      <c r="FS34" s="74">
        <f t="shared" si="86"/>
        <v>0</v>
      </c>
      <c r="FT34" s="74">
        <f t="shared" si="87"/>
        <v>0</v>
      </c>
      <c r="FU34" s="74">
        <f t="shared" si="87"/>
        <v>0</v>
      </c>
      <c r="FV34" s="74">
        <f t="shared" si="87"/>
        <v>0</v>
      </c>
      <c r="FW34" s="74">
        <f t="shared" si="87"/>
        <v>0</v>
      </c>
      <c r="FX34" s="74">
        <f t="shared" si="87"/>
        <v>0</v>
      </c>
      <c r="FY34" s="74">
        <f t="shared" si="87"/>
        <v>0</v>
      </c>
      <c r="FZ34" s="74">
        <f t="shared" si="87"/>
        <v>0</v>
      </c>
      <c r="GA34" s="74">
        <f t="shared" si="87"/>
        <v>0</v>
      </c>
      <c r="GB34" s="74">
        <f t="shared" si="87"/>
        <v>0</v>
      </c>
      <c r="GC34" s="74">
        <f t="shared" si="87"/>
        <v>0</v>
      </c>
      <c r="GD34" s="74">
        <f t="shared" si="88"/>
        <v>0</v>
      </c>
      <c r="GE34" s="74">
        <f t="shared" si="88"/>
        <v>0</v>
      </c>
      <c r="GF34" s="74">
        <f t="shared" si="88"/>
        <v>0</v>
      </c>
      <c r="GG34" s="74">
        <f t="shared" si="88"/>
        <v>0</v>
      </c>
      <c r="GH34" s="74">
        <f t="shared" si="88"/>
        <v>0</v>
      </c>
      <c r="GI34" s="74">
        <f t="shared" si="88"/>
        <v>0</v>
      </c>
      <c r="GJ34" s="74">
        <f t="shared" si="88"/>
        <v>0</v>
      </c>
      <c r="GK34" s="74">
        <f t="shared" si="88"/>
        <v>0</v>
      </c>
      <c r="GL34" s="74">
        <f t="shared" si="88"/>
        <v>0</v>
      </c>
      <c r="GM34" s="74">
        <f t="shared" si="88"/>
        <v>0</v>
      </c>
      <c r="GN34" s="74">
        <f t="shared" si="89"/>
        <v>0</v>
      </c>
      <c r="GO34" s="74">
        <f t="shared" si="89"/>
        <v>0</v>
      </c>
      <c r="GP34" s="74">
        <f t="shared" si="89"/>
        <v>0</v>
      </c>
      <c r="GQ34" s="74">
        <f t="shared" si="89"/>
        <v>0</v>
      </c>
      <c r="GR34" s="74">
        <f t="shared" si="89"/>
        <v>0</v>
      </c>
      <c r="GS34" s="74">
        <f t="shared" si="89"/>
        <v>0</v>
      </c>
      <c r="GT34" s="74">
        <f t="shared" si="89"/>
        <v>0</v>
      </c>
      <c r="GU34" s="74">
        <f t="shared" si="89"/>
        <v>0</v>
      </c>
      <c r="GV34" s="74">
        <f t="shared" si="89"/>
        <v>0</v>
      </c>
      <c r="GW34" s="74">
        <f t="shared" si="89"/>
        <v>0</v>
      </c>
      <c r="GX34" s="74">
        <f t="shared" si="90"/>
        <v>0</v>
      </c>
      <c r="GY34" s="74">
        <f t="shared" si="90"/>
        <v>0</v>
      </c>
      <c r="GZ34" s="74">
        <f t="shared" si="90"/>
        <v>0</v>
      </c>
      <c r="HA34" s="74">
        <f t="shared" si="90"/>
        <v>0</v>
      </c>
      <c r="HB34" s="74">
        <f t="shared" si="90"/>
        <v>0</v>
      </c>
      <c r="HC34" s="74">
        <f t="shared" si="90"/>
        <v>0</v>
      </c>
      <c r="HD34" s="74">
        <f t="shared" si="90"/>
        <v>0</v>
      </c>
      <c r="HE34" s="74">
        <f t="shared" si="90"/>
        <v>0</v>
      </c>
      <c r="HF34" s="74">
        <f t="shared" si="90"/>
        <v>0</v>
      </c>
      <c r="HG34" s="74">
        <f t="shared" si="90"/>
        <v>0</v>
      </c>
      <c r="HH34" s="74">
        <f t="shared" si="91"/>
        <v>0</v>
      </c>
      <c r="HI34" s="74">
        <f t="shared" si="91"/>
        <v>0</v>
      </c>
      <c r="HJ34" s="74">
        <f t="shared" si="91"/>
        <v>0</v>
      </c>
      <c r="HK34" s="74">
        <f t="shared" si="91"/>
        <v>0</v>
      </c>
      <c r="HL34" s="74">
        <f t="shared" si="91"/>
        <v>0</v>
      </c>
      <c r="HM34" s="74">
        <f t="shared" si="91"/>
        <v>0</v>
      </c>
      <c r="HN34" s="74">
        <f t="shared" si="91"/>
        <v>0</v>
      </c>
      <c r="HO34" s="74">
        <f t="shared" si="91"/>
        <v>0</v>
      </c>
      <c r="HP34" s="74">
        <f t="shared" si="91"/>
        <v>0</v>
      </c>
      <c r="HQ34" s="74">
        <f t="shared" si="91"/>
        <v>0</v>
      </c>
      <c r="HR34" s="74">
        <f t="shared" si="92"/>
        <v>0</v>
      </c>
      <c r="HS34" s="74">
        <f t="shared" si="92"/>
        <v>0</v>
      </c>
      <c r="HT34" s="74">
        <f t="shared" si="92"/>
        <v>0</v>
      </c>
      <c r="HU34" s="74">
        <f t="shared" si="92"/>
        <v>0</v>
      </c>
      <c r="HV34" s="74">
        <f t="shared" si="92"/>
        <v>0</v>
      </c>
      <c r="HW34" s="74">
        <f t="shared" si="92"/>
        <v>0</v>
      </c>
      <c r="HX34" s="74">
        <f t="shared" si="92"/>
        <v>0</v>
      </c>
      <c r="HY34" s="74">
        <f t="shared" si="92"/>
        <v>0</v>
      </c>
      <c r="HZ34" s="74">
        <f t="shared" si="92"/>
        <v>0</v>
      </c>
      <c r="IA34" s="74">
        <f t="shared" si="92"/>
        <v>0</v>
      </c>
      <c r="IB34" s="74">
        <f t="shared" si="93"/>
        <v>0</v>
      </c>
      <c r="IC34" s="74">
        <f t="shared" si="93"/>
        <v>0</v>
      </c>
      <c r="ID34" s="74">
        <f t="shared" si="93"/>
        <v>0</v>
      </c>
      <c r="IE34" s="74">
        <f t="shared" si="93"/>
        <v>0</v>
      </c>
      <c r="IF34" s="74">
        <f t="shared" si="93"/>
        <v>0</v>
      </c>
      <c r="IG34" s="74">
        <f t="shared" si="93"/>
        <v>0</v>
      </c>
      <c r="IH34" s="74">
        <f t="shared" si="93"/>
        <v>0</v>
      </c>
      <c r="II34" s="74">
        <f t="shared" si="93"/>
        <v>0</v>
      </c>
      <c r="IJ34" s="74">
        <f t="shared" si="93"/>
        <v>0</v>
      </c>
      <c r="IK34" s="74">
        <f t="shared" si="93"/>
        <v>0</v>
      </c>
      <c r="IL34" s="74">
        <f t="shared" si="94"/>
        <v>0</v>
      </c>
      <c r="IM34" s="74">
        <f t="shared" si="94"/>
        <v>0</v>
      </c>
      <c r="IN34" s="74">
        <f t="shared" si="94"/>
        <v>0</v>
      </c>
      <c r="IO34" s="74">
        <f t="shared" si="94"/>
        <v>0</v>
      </c>
      <c r="IP34" s="74">
        <f t="shared" si="94"/>
        <v>0</v>
      </c>
      <c r="IQ34" s="74">
        <f t="shared" si="94"/>
        <v>0</v>
      </c>
      <c r="IR34" s="74">
        <f t="shared" si="94"/>
        <v>0</v>
      </c>
      <c r="IS34" s="74">
        <f t="shared" si="94"/>
        <v>0</v>
      </c>
      <c r="IT34" s="74">
        <f t="shared" si="94"/>
        <v>0</v>
      </c>
      <c r="IU34" s="74">
        <f t="shared" si="94"/>
        <v>0</v>
      </c>
      <c r="IV34" s="74">
        <f t="shared" si="95"/>
        <v>0</v>
      </c>
      <c r="IW34" s="74">
        <f t="shared" si="95"/>
        <v>0</v>
      </c>
      <c r="IX34" s="74">
        <f t="shared" si="95"/>
        <v>0</v>
      </c>
      <c r="IY34" s="74">
        <f t="shared" si="95"/>
        <v>0</v>
      </c>
      <c r="IZ34" s="74">
        <f t="shared" si="95"/>
        <v>0</v>
      </c>
      <c r="JA34" s="74">
        <f t="shared" si="95"/>
        <v>0</v>
      </c>
      <c r="JB34" s="74">
        <f t="shared" si="95"/>
        <v>0</v>
      </c>
      <c r="JC34" s="74">
        <f t="shared" si="95"/>
        <v>0</v>
      </c>
      <c r="JD34" s="74">
        <f t="shared" si="95"/>
        <v>0</v>
      </c>
      <c r="JE34" s="74">
        <f t="shared" si="95"/>
        <v>0</v>
      </c>
      <c r="JF34" s="74">
        <f t="shared" si="96"/>
        <v>0</v>
      </c>
      <c r="JG34" s="74">
        <f t="shared" si="96"/>
        <v>0</v>
      </c>
      <c r="JH34" s="74">
        <f t="shared" si="96"/>
        <v>0</v>
      </c>
      <c r="JI34" s="74">
        <f t="shared" si="96"/>
        <v>0</v>
      </c>
      <c r="JJ34" s="74">
        <f t="shared" si="96"/>
        <v>0</v>
      </c>
      <c r="JK34" s="74">
        <f t="shared" si="96"/>
        <v>0</v>
      </c>
      <c r="JL34" s="74">
        <f t="shared" si="97"/>
        <v>0</v>
      </c>
      <c r="JM34" s="74">
        <f t="shared" si="97"/>
        <v>0</v>
      </c>
      <c r="JN34" s="74">
        <f t="shared" si="97"/>
        <v>0</v>
      </c>
      <c r="JO34" s="74">
        <f t="shared" si="97"/>
        <v>0</v>
      </c>
      <c r="JP34" s="74">
        <f t="shared" si="97"/>
        <v>0</v>
      </c>
      <c r="JQ34" s="74">
        <f t="shared" si="97"/>
        <v>0</v>
      </c>
      <c r="JR34" s="74">
        <f t="shared" si="97"/>
        <v>0</v>
      </c>
      <c r="JS34" s="74">
        <f t="shared" si="97"/>
        <v>0</v>
      </c>
      <c r="JT34" s="74">
        <f t="shared" si="97"/>
        <v>0</v>
      </c>
      <c r="JU34" s="74">
        <f t="shared" si="97"/>
        <v>0</v>
      </c>
      <c r="JV34" s="74">
        <f t="shared" si="98"/>
        <v>0</v>
      </c>
      <c r="JW34" s="74">
        <f t="shared" si="98"/>
        <v>0</v>
      </c>
      <c r="JX34" s="74">
        <f t="shared" si="98"/>
        <v>0</v>
      </c>
      <c r="JY34" s="74">
        <f t="shared" si="98"/>
        <v>0</v>
      </c>
      <c r="JZ34" s="74">
        <f t="shared" si="98"/>
        <v>0</v>
      </c>
      <c r="KA34" s="74">
        <f t="shared" si="98"/>
        <v>0</v>
      </c>
      <c r="KB34" s="74">
        <f t="shared" si="98"/>
        <v>0</v>
      </c>
      <c r="KC34" s="74">
        <f t="shared" si="98"/>
        <v>0</v>
      </c>
      <c r="KD34" s="74">
        <f t="shared" si="98"/>
        <v>0</v>
      </c>
      <c r="KE34" s="74">
        <f t="shared" si="98"/>
        <v>0</v>
      </c>
      <c r="KF34" s="74">
        <f t="shared" si="99"/>
        <v>0</v>
      </c>
      <c r="KG34" s="74">
        <f t="shared" si="99"/>
        <v>0</v>
      </c>
      <c r="KH34" s="74">
        <f t="shared" si="99"/>
        <v>0</v>
      </c>
      <c r="KI34" s="74">
        <f t="shared" si="99"/>
        <v>0</v>
      </c>
      <c r="KJ34" s="74">
        <f t="shared" si="99"/>
        <v>0</v>
      </c>
      <c r="KK34" s="74">
        <f t="shared" si="99"/>
        <v>0</v>
      </c>
      <c r="KL34" s="74">
        <f t="shared" si="99"/>
        <v>0</v>
      </c>
      <c r="KM34" s="74">
        <f t="shared" si="99"/>
        <v>0</v>
      </c>
      <c r="KN34" s="74">
        <f t="shared" si="99"/>
        <v>0</v>
      </c>
      <c r="KO34" s="74">
        <f t="shared" si="99"/>
        <v>0</v>
      </c>
      <c r="KP34" s="74">
        <f t="shared" si="100"/>
        <v>0</v>
      </c>
      <c r="KQ34" s="74">
        <f t="shared" si="100"/>
        <v>0</v>
      </c>
      <c r="KR34" s="74">
        <f t="shared" si="100"/>
        <v>0</v>
      </c>
      <c r="KS34" s="74">
        <f t="shared" si="100"/>
        <v>0</v>
      </c>
      <c r="KT34" s="74">
        <f t="shared" si="100"/>
        <v>0</v>
      </c>
      <c r="KU34" s="74">
        <f t="shared" si="100"/>
        <v>0</v>
      </c>
      <c r="KV34" s="74">
        <f t="shared" si="100"/>
        <v>0</v>
      </c>
      <c r="KW34" s="74">
        <f t="shared" si="100"/>
        <v>0</v>
      </c>
      <c r="KX34" s="74">
        <f t="shared" si="100"/>
        <v>0</v>
      </c>
      <c r="KY34" s="74">
        <f t="shared" si="100"/>
        <v>0</v>
      </c>
      <c r="KZ34" s="74">
        <f t="shared" si="101"/>
        <v>0</v>
      </c>
      <c r="LA34" s="74">
        <f t="shared" si="101"/>
        <v>0</v>
      </c>
      <c r="LB34" s="74">
        <f t="shared" si="101"/>
        <v>0</v>
      </c>
      <c r="LC34" s="74">
        <f t="shared" si="101"/>
        <v>0</v>
      </c>
      <c r="LD34" s="74">
        <f t="shared" si="101"/>
        <v>0</v>
      </c>
      <c r="LE34" s="74">
        <f t="shared" si="101"/>
        <v>0</v>
      </c>
      <c r="LF34" s="74">
        <f t="shared" si="101"/>
        <v>0</v>
      </c>
      <c r="LG34" s="74">
        <f t="shared" si="101"/>
        <v>0</v>
      </c>
      <c r="LH34" s="74">
        <f t="shared" si="101"/>
        <v>0</v>
      </c>
      <c r="LI34" s="74">
        <f t="shared" si="101"/>
        <v>0</v>
      </c>
      <c r="LJ34" s="74">
        <f t="shared" si="102"/>
        <v>0</v>
      </c>
      <c r="LK34" s="74">
        <f t="shared" si="102"/>
        <v>0</v>
      </c>
      <c r="LL34" s="74">
        <f t="shared" si="102"/>
        <v>0</v>
      </c>
      <c r="LM34" s="74">
        <f t="shared" si="102"/>
        <v>0</v>
      </c>
      <c r="LN34" s="74">
        <f t="shared" si="102"/>
        <v>0</v>
      </c>
      <c r="LO34" s="74">
        <f t="shared" si="102"/>
        <v>0</v>
      </c>
      <c r="LP34" s="74">
        <f t="shared" si="102"/>
        <v>0</v>
      </c>
      <c r="LQ34" s="74">
        <f t="shared" si="102"/>
        <v>0</v>
      </c>
      <c r="LR34" s="74">
        <f t="shared" si="102"/>
        <v>0</v>
      </c>
      <c r="LS34" s="74">
        <f t="shared" si="102"/>
        <v>0</v>
      </c>
      <c r="LT34" s="74">
        <f t="shared" si="103"/>
        <v>0</v>
      </c>
      <c r="LU34" s="74">
        <f t="shared" si="103"/>
        <v>0</v>
      </c>
      <c r="LV34" s="74">
        <f t="shared" si="103"/>
        <v>0</v>
      </c>
      <c r="LW34" s="74">
        <f t="shared" si="103"/>
        <v>0</v>
      </c>
      <c r="LX34" s="74">
        <f t="shared" si="103"/>
        <v>0</v>
      </c>
      <c r="LY34" s="74">
        <f t="shared" si="103"/>
        <v>0</v>
      </c>
      <c r="LZ34" s="74">
        <f t="shared" si="103"/>
        <v>0</v>
      </c>
      <c r="MA34" s="74">
        <f t="shared" si="103"/>
        <v>0</v>
      </c>
      <c r="MB34" s="74">
        <f t="shared" si="103"/>
        <v>0</v>
      </c>
      <c r="MC34" s="74">
        <f t="shared" si="103"/>
        <v>0</v>
      </c>
      <c r="MD34" s="74">
        <f t="shared" si="104"/>
        <v>0</v>
      </c>
      <c r="ME34" s="74">
        <f t="shared" si="104"/>
        <v>0</v>
      </c>
      <c r="MF34" s="74">
        <f t="shared" si="104"/>
        <v>0</v>
      </c>
      <c r="MG34" s="74">
        <f t="shared" si="104"/>
        <v>0</v>
      </c>
      <c r="MH34" s="74">
        <f t="shared" si="104"/>
        <v>0</v>
      </c>
      <c r="MI34" s="74">
        <f t="shared" si="104"/>
        <v>0</v>
      </c>
      <c r="MJ34" s="74">
        <f t="shared" si="104"/>
        <v>0</v>
      </c>
      <c r="MK34" s="74">
        <f t="shared" si="104"/>
        <v>0</v>
      </c>
      <c r="ML34" s="74">
        <f t="shared" si="104"/>
        <v>0</v>
      </c>
      <c r="MM34" s="74">
        <f t="shared" si="104"/>
        <v>0</v>
      </c>
      <c r="MN34" s="74">
        <f t="shared" si="105"/>
        <v>0</v>
      </c>
      <c r="MO34" s="74">
        <f t="shared" si="105"/>
        <v>0</v>
      </c>
      <c r="MP34" s="74">
        <f t="shared" si="105"/>
        <v>0</v>
      </c>
      <c r="MQ34" s="74">
        <f t="shared" si="105"/>
        <v>0</v>
      </c>
      <c r="MR34" s="74">
        <f t="shared" si="105"/>
        <v>0</v>
      </c>
      <c r="MS34" s="74">
        <f t="shared" si="105"/>
        <v>0</v>
      </c>
      <c r="MT34" s="74">
        <f t="shared" si="105"/>
        <v>0</v>
      </c>
      <c r="MU34" s="74">
        <f t="shared" si="105"/>
        <v>0</v>
      </c>
      <c r="MV34" s="74">
        <f t="shared" si="105"/>
        <v>0</v>
      </c>
      <c r="MW34" s="74">
        <f t="shared" si="105"/>
        <v>0</v>
      </c>
      <c r="MX34" s="74">
        <f t="shared" si="106"/>
        <v>0</v>
      </c>
      <c r="MY34" s="74">
        <f t="shared" si="106"/>
        <v>0</v>
      </c>
      <c r="MZ34" s="74">
        <f t="shared" si="106"/>
        <v>0</v>
      </c>
      <c r="NA34" s="74">
        <f t="shared" si="106"/>
        <v>0</v>
      </c>
      <c r="NB34" s="74">
        <f t="shared" si="106"/>
        <v>0</v>
      </c>
      <c r="NC34" s="74">
        <f t="shared" si="106"/>
        <v>0</v>
      </c>
      <c r="ND34" s="74">
        <f t="shared" si="106"/>
        <v>0</v>
      </c>
      <c r="NE34" s="74">
        <f t="shared" si="106"/>
        <v>0</v>
      </c>
      <c r="NF34" s="74">
        <f t="shared" si="106"/>
        <v>0</v>
      </c>
      <c r="NG34" s="74">
        <f t="shared" si="106"/>
        <v>0</v>
      </c>
      <c r="NH34" s="74">
        <f t="shared" si="107"/>
        <v>0</v>
      </c>
      <c r="NI34" s="74">
        <f t="shared" si="107"/>
        <v>0</v>
      </c>
      <c r="NJ34" s="74">
        <f t="shared" si="107"/>
        <v>0</v>
      </c>
      <c r="NK34" s="74">
        <f t="shared" si="107"/>
        <v>0</v>
      </c>
      <c r="NL34" s="74">
        <f t="shared" si="107"/>
        <v>0</v>
      </c>
      <c r="NM34" s="74">
        <f t="shared" si="107"/>
        <v>0</v>
      </c>
      <c r="NN34" s="74">
        <f t="shared" si="107"/>
        <v>0</v>
      </c>
      <c r="NO34" s="74">
        <f t="shared" si="107"/>
        <v>0</v>
      </c>
      <c r="NP34" s="74">
        <f t="shared" si="107"/>
        <v>0</v>
      </c>
      <c r="NQ34" s="74">
        <f t="shared" si="107"/>
        <v>0</v>
      </c>
      <c r="NR34" s="74">
        <f t="shared" si="108"/>
        <v>0</v>
      </c>
      <c r="NS34" s="74">
        <f t="shared" si="108"/>
        <v>0</v>
      </c>
      <c r="NT34" s="74">
        <f t="shared" si="108"/>
        <v>0</v>
      </c>
      <c r="NU34" s="74">
        <f t="shared" si="108"/>
        <v>0</v>
      </c>
      <c r="NV34" s="74">
        <f t="shared" si="108"/>
        <v>0</v>
      </c>
      <c r="NW34" s="74">
        <f t="shared" si="108"/>
        <v>0</v>
      </c>
      <c r="NX34" s="74">
        <f t="shared" si="108"/>
        <v>0</v>
      </c>
      <c r="NY34" s="74">
        <f t="shared" si="108"/>
        <v>0</v>
      </c>
      <c r="NZ34" s="74">
        <f t="shared" si="108"/>
        <v>0</v>
      </c>
      <c r="OA34" s="74">
        <f t="shared" si="108"/>
        <v>0</v>
      </c>
      <c r="OB34" s="74">
        <f t="shared" si="109"/>
        <v>0</v>
      </c>
      <c r="OC34" s="74">
        <f t="shared" si="109"/>
        <v>0</v>
      </c>
      <c r="OD34" s="74">
        <f t="shared" si="109"/>
        <v>0</v>
      </c>
      <c r="OE34" s="74">
        <f t="shared" si="109"/>
        <v>0</v>
      </c>
      <c r="OF34" s="74">
        <f t="shared" si="109"/>
        <v>0</v>
      </c>
      <c r="OG34" s="74">
        <f t="shared" si="109"/>
        <v>0</v>
      </c>
      <c r="OH34" s="74">
        <f t="shared" si="109"/>
        <v>0</v>
      </c>
      <c r="OI34" s="74">
        <f t="shared" si="109"/>
        <v>0</v>
      </c>
      <c r="OJ34" s="74">
        <f t="shared" si="109"/>
        <v>0</v>
      </c>
      <c r="OK34" s="74">
        <f t="shared" si="109"/>
        <v>0</v>
      </c>
      <c r="OL34" s="74">
        <f t="shared" si="109"/>
        <v>0</v>
      </c>
    </row>
    <row r="35" spans="1:402" x14ac:dyDescent="0.25">
      <c r="D35" s="61" t="s">
        <v>53</v>
      </c>
      <c r="E35" t="s">
        <v>69</v>
      </c>
      <c r="F35" s="74">
        <f t="shared" si="70"/>
        <v>0</v>
      </c>
      <c r="G35" s="74">
        <f t="shared" si="70"/>
        <v>0</v>
      </c>
      <c r="H35" s="74">
        <f t="shared" si="70"/>
        <v>0</v>
      </c>
      <c r="I35" s="74">
        <f t="shared" si="70"/>
        <v>0</v>
      </c>
      <c r="J35" s="74">
        <f t="shared" si="70"/>
        <v>0</v>
      </c>
      <c r="K35" s="74">
        <f t="shared" si="70"/>
        <v>0</v>
      </c>
      <c r="L35" s="74">
        <f t="shared" si="70"/>
        <v>0</v>
      </c>
      <c r="M35" s="74">
        <f t="shared" si="70"/>
        <v>0</v>
      </c>
      <c r="N35" s="74">
        <f t="shared" si="70"/>
        <v>0</v>
      </c>
      <c r="O35" s="74">
        <f t="shared" si="70"/>
        <v>0</v>
      </c>
      <c r="P35" s="74">
        <f t="shared" si="71"/>
        <v>0</v>
      </c>
      <c r="Q35" s="74">
        <f t="shared" si="71"/>
        <v>0</v>
      </c>
      <c r="R35" s="74">
        <f t="shared" si="71"/>
        <v>0</v>
      </c>
      <c r="S35" s="74">
        <f t="shared" si="71"/>
        <v>0</v>
      </c>
      <c r="T35" s="74">
        <f t="shared" si="71"/>
        <v>0</v>
      </c>
      <c r="U35" s="74">
        <f t="shared" si="71"/>
        <v>0</v>
      </c>
      <c r="V35" s="74">
        <f t="shared" si="71"/>
        <v>0</v>
      </c>
      <c r="W35" s="74">
        <f t="shared" si="71"/>
        <v>0</v>
      </c>
      <c r="X35" s="74">
        <f t="shared" si="71"/>
        <v>0</v>
      </c>
      <c r="Y35" s="74">
        <f t="shared" si="71"/>
        <v>0</v>
      </c>
      <c r="Z35" s="74">
        <f t="shared" si="72"/>
        <v>0</v>
      </c>
      <c r="AA35" s="74">
        <f t="shared" si="72"/>
        <v>0</v>
      </c>
      <c r="AB35" s="74">
        <f t="shared" si="72"/>
        <v>0</v>
      </c>
      <c r="AC35" s="74">
        <f t="shared" si="72"/>
        <v>0</v>
      </c>
      <c r="AD35" s="74">
        <f t="shared" si="72"/>
        <v>0</v>
      </c>
      <c r="AE35" s="74">
        <f t="shared" si="72"/>
        <v>0</v>
      </c>
      <c r="AF35" s="74">
        <f t="shared" si="72"/>
        <v>0</v>
      </c>
      <c r="AG35" s="74">
        <f t="shared" si="72"/>
        <v>0</v>
      </c>
      <c r="AH35" s="74">
        <f t="shared" si="72"/>
        <v>0</v>
      </c>
      <c r="AI35" s="74">
        <f t="shared" si="72"/>
        <v>0</v>
      </c>
      <c r="AJ35" s="74">
        <f t="shared" si="73"/>
        <v>0</v>
      </c>
      <c r="AK35" s="74">
        <f t="shared" si="73"/>
        <v>0</v>
      </c>
      <c r="AL35" s="74">
        <f t="shared" si="73"/>
        <v>0</v>
      </c>
      <c r="AM35" s="74">
        <f t="shared" si="73"/>
        <v>0</v>
      </c>
      <c r="AN35" s="74">
        <f t="shared" si="73"/>
        <v>0</v>
      </c>
      <c r="AO35" s="74">
        <f t="shared" si="73"/>
        <v>0</v>
      </c>
      <c r="AP35" s="74">
        <f t="shared" si="73"/>
        <v>0</v>
      </c>
      <c r="AQ35" s="74">
        <f t="shared" si="73"/>
        <v>0</v>
      </c>
      <c r="AR35" s="74">
        <f t="shared" si="73"/>
        <v>0</v>
      </c>
      <c r="AS35" s="74">
        <f t="shared" si="73"/>
        <v>0</v>
      </c>
      <c r="AT35" s="74">
        <f t="shared" si="74"/>
        <v>0</v>
      </c>
      <c r="AU35" s="74">
        <f t="shared" si="74"/>
        <v>0</v>
      </c>
      <c r="AV35" s="74">
        <f t="shared" si="74"/>
        <v>0</v>
      </c>
      <c r="AW35" s="74">
        <f t="shared" si="74"/>
        <v>0</v>
      </c>
      <c r="AX35" s="74">
        <f t="shared" si="74"/>
        <v>0</v>
      </c>
      <c r="AY35" s="74">
        <f t="shared" si="74"/>
        <v>0</v>
      </c>
      <c r="AZ35" s="74">
        <f t="shared" si="74"/>
        <v>0</v>
      </c>
      <c r="BA35" s="74">
        <f t="shared" si="74"/>
        <v>0</v>
      </c>
      <c r="BB35" s="74">
        <f t="shared" si="74"/>
        <v>0</v>
      </c>
      <c r="BC35" s="74">
        <f t="shared" si="74"/>
        <v>0</v>
      </c>
      <c r="BD35" s="74">
        <f t="shared" si="75"/>
        <v>0</v>
      </c>
      <c r="BE35" s="74">
        <f t="shared" si="75"/>
        <v>0</v>
      </c>
      <c r="BF35" s="74">
        <f t="shared" si="75"/>
        <v>0</v>
      </c>
      <c r="BG35" s="74">
        <f t="shared" si="75"/>
        <v>0</v>
      </c>
      <c r="BH35" s="74">
        <f t="shared" si="75"/>
        <v>0</v>
      </c>
      <c r="BI35" s="74">
        <f t="shared" si="75"/>
        <v>0</v>
      </c>
      <c r="BJ35" s="74">
        <f t="shared" si="75"/>
        <v>0</v>
      </c>
      <c r="BK35" s="74">
        <f t="shared" si="75"/>
        <v>0</v>
      </c>
      <c r="BL35" s="74">
        <f t="shared" si="75"/>
        <v>0</v>
      </c>
      <c r="BM35" s="74">
        <f t="shared" si="75"/>
        <v>0</v>
      </c>
      <c r="BN35" s="74">
        <f t="shared" si="76"/>
        <v>0</v>
      </c>
      <c r="BO35" s="74">
        <f t="shared" si="76"/>
        <v>0</v>
      </c>
      <c r="BP35" s="74">
        <f t="shared" si="76"/>
        <v>0</v>
      </c>
      <c r="BQ35" s="74">
        <f t="shared" si="76"/>
        <v>0</v>
      </c>
      <c r="BR35" s="74">
        <f t="shared" si="76"/>
        <v>0</v>
      </c>
      <c r="BS35" s="74">
        <f t="shared" si="76"/>
        <v>0</v>
      </c>
      <c r="BT35" s="74">
        <f t="shared" si="76"/>
        <v>0</v>
      </c>
      <c r="BU35" s="74">
        <f t="shared" si="76"/>
        <v>0</v>
      </c>
      <c r="BV35" s="74">
        <f t="shared" si="76"/>
        <v>0</v>
      </c>
      <c r="BW35" s="74">
        <f t="shared" si="76"/>
        <v>0</v>
      </c>
      <c r="BX35" s="74">
        <f t="shared" si="77"/>
        <v>0</v>
      </c>
      <c r="BY35" s="74">
        <f t="shared" si="77"/>
        <v>0</v>
      </c>
      <c r="BZ35" s="74">
        <f t="shared" si="77"/>
        <v>0</v>
      </c>
      <c r="CA35" s="74">
        <f t="shared" si="77"/>
        <v>0</v>
      </c>
      <c r="CB35" s="74">
        <f t="shared" si="77"/>
        <v>0</v>
      </c>
      <c r="CC35" s="74">
        <f t="shared" si="77"/>
        <v>0</v>
      </c>
      <c r="CD35" s="74">
        <f t="shared" si="77"/>
        <v>0</v>
      </c>
      <c r="CE35" s="74">
        <f t="shared" si="77"/>
        <v>0</v>
      </c>
      <c r="CF35" s="74">
        <f t="shared" si="77"/>
        <v>0</v>
      </c>
      <c r="CG35" s="74">
        <f t="shared" si="77"/>
        <v>0</v>
      </c>
      <c r="CH35" s="74">
        <f t="shared" si="78"/>
        <v>0</v>
      </c>
      <c r="CI35" s="74">
        <f t="shared" si="78"/>
        <v>0</v>
      </c>
      <c r="CJ35" s="74">
        <f t="shared" si="78"/>
        <v>0</v>
      </c>
      <c r="CK35" s="74">
        <f t="shared" si="78"/>
        <v>0</v>
      </c>
      <c r="CL35" s="74">
        <f t="shared" si="78"/>
        <v>0</v>
      </c>
      <c r="CM35" s="74">
        <f t="shared" si="78"/>
        <v>0</v>
      </c>
      <c r="CN35" s="74">
        <f t="shared" si="78"/>
        <v>0</v>
      </c>
      <c r="CO35" s="74">
        <f t="shared" si="78"/>
        <v>0</v>
      </c>
      <c r="CP35" s="74">
        <f t="shared" si="78"/>
        <v>0</v>
      </c>
      <c r="CQ35" s="74">
        <f t="shared" si="78"/>
        <v>0</v>
      </c>
      <c r="CR35" s="74">
        <f t="shared" si="79"/>
        <v>0</v>
      </c>
      <c r="CS35" s="74">
        <f t="shared" si="79"/>
        <v>0</v>
      </c>
      <c r="CT35" s="74">
        <f t="shared" si="79"/>
        <v>0</v>
      </c>
      <c r="CU35" s="74">
        <f t="shared" si="79"/>
        <v>0</v>
      </c>
      <c r="CV35" s="74">
        <f t="shared" si="79"/>
        <v>0</v>
      </c>
      <c r="CW35" s="74">
        <f t="shared" si="79"/>
        <v>0</v>
      </c>
      <c r="CX35" s="74">
        <f t="shared" si="79"/>
        <v>0</v>
      </c>
      <c r="CY35" s="74">
        <f t="shared" si="79"/>
        <v>0</v>
      </c>
      <c r="CZ35" s="74">
        <f t="shared" si="79"/>
        <v>0</v>
      </c>
      <c r="DA35" s="74">
        <f t="shared" si="79"/>
        <v>0</v>
      </c>
      <c r="DB35" s="74">
        <f t="shared" si="80"/>
        <v>0</v>
      </c>
      <c r="DC35" s="74">
        <f t="shared" si="80"/>
        <v>0</v>
      </c>
      <c r="DD35" s="74">
        <f t="shared" si="80"/>
        <v>0</v>
      </c>
      <c r="DE35" s="74">
        <f t="shared" si="80"/>
        <v>0</v>
      </c>
      <c r="DF35" s="74">
        <f t="shared" si="80"/>
        <v>0</v>
      </c>
      <c r="DG35" s="74">
        <f t="shared" si="80"/>
        <v>0</v>
      </c>
      <c r="DH35" s="74">
        <f t="shared" si="80"/>
        <v>0</v>
      </c>
      <c r="DI35" s="74">
        <f t="shared" si="80"/>
        <v>0</v>
      </c>
      <c r="DJ35" s="74">
        <f t="shared" si="80"/>
        <v>0</v>
      </c>
      <c r="DK35" s="74">
        <f t="shared" si="80"/>
        <v>0</v>
      </c>
      <c r="DL35" s="74">
        <f t="shared" si="81"/>
        <v>0</v>
      </c>
      <c r="DM35" s="74">
        <f t="shared" si="81"/>
        <v>0</v>
      </c>
      <c r="DN35" s="74">
        <f t="shared" si="81"/>
        <v>0</v>
      </c>
      <c r="DO35" s="74">
        <f t="shared" si="81"/>
        <v>0</v>
      </c>
      <c r="DP35" s="74">
        <f t="shared" si="81"/>
        <v>0</v>
      </c>
      <c r="DQ35" s="74">
        <f t="shared" si="81"/>
        <v>0</v>
      </c>
      <c r="DR35" s="74">
        <f t="shared" si="81"/>
        <v>0</v>
      </c>
      <c r="DS35" s="74">
        <f t="shared" si="81"/>
        <v>0</v>
      </c>
      <c r="DT35" s="74">
        <f t="shared" si="81"/>
        <v>0</v>
      </c>
      <c r="DU35" s="74">
        <f t="shared" si="81"/>
        <v>0</v>
      </c>
      <c r="DV35" s="74">
        <f t="shared" si="82"/>
        <v>0</v>
      </c>
      <c r="DW35" s="74">
        <f t="shared" si="82"/>
        <v>0</v>
      </c>
      <c r="DX35" s="74">
        <f t="shared" si="82"/>
        <v>0</v>
      </c>
      <c r="DY35" s="74">
        <f t="shared" si="82"/>
        <v>0</v>
      </c>
      <c r="DZ35" s="74">
        <f t="shared" si="82"/>
        <v>0</v>
      </c>
      <c r="EA35" s="74">
        <f t="shared" si="82"/>
        <v>0</v>
      </c>
      <c r="EB35" s="74">
        <f t="shared" si="82"/>
        <v>0</v>
      </c>
      <c r="EC35" s="74">
        <f t="shared" si="82"/>
        <v>0</v>
      </c>
      <c r="ED35" s="74">
        <f t="shared" si="82"/>
        <v>0</v>
      </c>
      <c r="EE35" s="74">
        <f t="shared" si="82"/>
        <v>0</v>
      </c>
      <c r="EF35" s="74">
        <f t="shared" si="83"/>
        <v>0</v>
      </c>
      <c r="EG35" s="74">
        <f t="shared" si="83"/>
        <v>0</v>
      </c>
      <c r="EH35" s="74">
        <f t="shared" si="83"/>
        <v>0</v>
      </c>
      <c r="EI35" s="74">
        <f t="shared" si="83"/>
        <v>0</v>
      </c>
      <c r="EJ35" s="74">
        <f t="shared" si="83"/>
        <v>0</v>
      </c>
      <c r="EK35" s="74">
        <f t="shared" si="83"/>
        <v>0</v>
      </c>
      <c r="EL35" s="74">
        <f t="shared" si="83"/>
        <v>0</v>
      </c>
      <c r="EM35" s="74">
        <f t="shared" si="83"/>
        <v>0</v>
      </c>
      <c r="EN35" s="74">
        <f t="shared" si="83"/>
        <v>0</v>
      </c>
      <c r="EO35" s="74">
        <f t="shared" si="83"/>
        <v>0</v>
      </c>
      <c r="EP35" s="74">
        <f t="shared" si="84"/>
        <v>0</v>
      </c>
      <c r="EQ35" s="74">
        <f t="shared" si="84"/>
        <v>0</v>
      </c>
      <c r="ER35" s="74">
        <f t="shared" si="84"/>
        <v>0</v>
      </c>
      <c r="ES35" s="74">
        <f t="shared" si="84"/>
        <v>0</v>
      </c>
      <c r="ET35" s="74">
        <f t="shared" si="84"/>
        <v>0</v>
      </c>
      <c r="EU35" s="74">
        <f t="shared" si="84"/>
        <v>0</v>
      </c>
      <c r="EV35" s="74">
        <f t="shared" si="84"/>
        <v>0</v>
      </c>
      <c r="EW35" s="74">
        <f t="shared" si="84"/>
        <v>0</v>
      </c>
      <c r="EX35" s="74">
        <f t="shared" si="84"/>
        <v>0</v>
      </c>
      <c r="EY35" s="74">
        <f t="shared" si="84"/>
        <v>0</v>
      </c>
      <c r="EZ35" s="74">
        <f t="shared" si="85"/>
        <v>0</v>
      </c>
      <c r="FA35" s="74">
        <f t="shared" si="85"/>
        <v>0</v>
      </c>
      <c r="FB35" s="74">
        <f t="shared" si="85"/>
        <v>0</v>
      </c>
      <c r="FC35" s="74">
        <f t="shared" si="85"/>
        <v>0</v>
      </c>
      <c r="FD35" s="74">
        <f t="shared" si="85"/>
        <v>0</v>
      </c>
      <c r="FE35" s="74">
        <f t="shared" si="85"/>
        <v>0</v>
      </c>
      <c r="FF35" s="74">
        <f t="shared" si="85"/>
        <v>0</v>
      </c>
      <c r="FG35" s="74">
        <f t="shared" si="85"/>
        <v>0</v>
      </c>
      <c r="FH35" s="74">
        <f t="shared" si="85"/>
        <v>0</v>
      </c>
      <c r="FI35" s="74">
        <f t="shared" si="85"/>
        <v>0</v>
      </c>
      <c r="FJ35" s="74">
        <f t="shared" si="86"/>
        <v>0</v>
      </c>
      <c r="FK35" s="74">
        <f t="shared" si="86"/>
        <v>0</v>
      </c>
      <c r="FL35" s="74">
        <f t="shared" si="86"/>
        <v>0</v>
      </c>
      <c r="FM35" s="74">
        <f t="shared" si="86"/>
        <v>0</v>
      </c>
      <c r="FN35" s="74">
        <f t="shared" si="86"/>
        <v>0</v>
      </c>
      <c r="FO35" s="74">
        <f t="shared" si="86"/>
        <v>0</v>
      </c>
      <c r="FP35" s="74">
        <f t="shared" si="86"/>
        <v>0</v>
      </c>
      <c r="FQ35" s="74">
        <f t="shared" si="86"/>
        <v>0</v>
      </c>
      <c r="FR35" s="74">
        <f t="shared" si="86"/>
        <v>0</v>
      </c>
      <c r="FS35" s="74">
        <f t="shared" si="86"/>
        <v>0</v>
      </c>
      <c r="FT35" s="74">
        <f t="shared" si="87"/>
        <v>0</v>
      </c>
      <c r="FU35" s="74">
        <f t="shared" si="87"/>
        <v>0</v>
      </c>
      <c r="FV35" s="74">
        <f t="shared" si="87"/>
        <v>0</v>
      </c>
      <c r="FW35" s="74">
        <f t="shared" si="87"/>
        <v>0</v>
      </c>
      <c r="FX35" s="74">
        <f t="shared" si="87"/>
        <v>0</v>
      </c>
      <c r="FY35" s="74">
        <f t="shared" si="87"/>
        <v>0</v>
      </c>
      <c r="FZ35" s="74">
        <f t="shared" si="87"/>
        <v>0</v>
      </c>
      <c r="GA35" s="74">
        <f t="shared" si="87"/>
        <v>0</v>
      </c>
      <c r="GB35" s="74">
        <f t="shared" si="87"/>
        <v>0</v>
      </c>
      <c r="GC35" s="74">
        <f t="shared" si="87"/>
        <v>0</v>
      </c>
      <c r="GD35" s="74">
        <f t="shared" si="88"/>
        <v>0</v>
      </c>
      <c r="GE35" s="74">
        <f t="shared" si="88"/>
        <v>0</v>
      </c>
      <c r="GF35" s="74">
        <f t="shared" si="88"/>
        <v>0</v>
      </c>
      <c r="GG35" s="74">
        <f t="shared" si="88"/>
        <v>0</v>
      </c>
      <c r="GH35" s="74">
        <f t="shared" si="88"/>
        <v>0</v>
      </c>
      <c r="GI35" s="74">
        <f t="shared" si="88"/>
        <v>0</v>
      </c>
      <c r="GJ35" s="74">
        <f t="shared" si="88"/>
        <v>0</v>
      </c>
      <c r="GK35" s="74">
        <f t="shared" si="88"/>
        <v>0</v>
      </c>
      <c r="GL35" s="74">
        <f t="shared" si="88"/>
        <v>0</v>
      </c>
      <c r="GM35" s="74">
        <f t="shared" si="88"/>
        <v>0</v>
      </c>
      <c r="GN35" s="74">
        <f t="shared" si="89"/>
        <v>0</v>
      </c>
      <c r="GO35" s="74">
        <f t="shared" si="89"/>
        <v>0</v>
      </c>
      <c r="GP35" s="74">
        <f t="shared" si="89"/>
        <v>0</v>
      </c>
      <c r="GQ35" s="74">
        <f t="shared" si="89"/>
        <v>0</v>
      </c>
      <c r="GR35" s="74">
        <f t="shared" si="89"/>
        <v>0</v>
      </c>
      <c r="GS35" s="74">
        <f t="shared" si="89"/>
        <v>0</v>
      </c>
      <c r="GT35" s="74">
        <f t="shared" si="89"/>
        <v>0</v>
      </c>
      <c r="GU35" s="74">
        <f t="shared" si="89"/>
        <v>0</v>
      </c>
      <c r="GV35" s="74">
        <f t="shared" si="89"/>
        <v>0</v>
      </c>
      <c r="GW35" s="74">
        <f t="shared" si="89"/>
        <v>0</v>
      </c>
      <c r="GX35" s="74">
        <f t="shared" si="90"/>
        <v>0</v>
      </c>
      <c r="GY35" s="74">
        <f t="shared" si="90"/>
        <v>0</v>
      </c>
      <c r="GZ35" s="74">
        <f t="shared" si="90"/>
        <v>0</v>
      </c>
      <c r="HA35" s="74">
        <f t="shared" si="90"/>
        <v>0</v>
      </c>
      <c r="HB35" s="74">
        <f t="shared" si="90"/>
        <v>0</v>
      </c>
      <c r="HC35" s="74">
        <f t="shared" si="90"/>
        <v>0</v>
      </c>
      <c r="HD35" s="74">
        <f t="shared" si="90"/>
        <v>0</v>
      </c>
      <c r="HE35" s="74">
        <f t="shared" si="90"/>
        <v>0</v>
      </c>
      <c r="HF35" s="74">
        <f t="shared" si="90"/>
        <v>0</v>
      </c>
      <c r="HG35" s="74">
        <f t="shared" si="90"/>
        <v>0</v>
      </c>
      <c r="HH35" s="74">
        <f t="shared" si="91"/>
        <v>0</v>
      </c>
      <c r="HI35" s="74">
        <f t="shared" si="91"/>
        <v>0</v>
      </c>
      <c r="HJ35" s="74">
        <f t="shared" si="91"/>
        <v>0</v>
      </c>
      <c r="HK35" s="74">
        <f t="shared" si="91"/>
        <v>0</v>
      </c>
      <c r="HL35" s="74">
        <f t="shared" si="91"/>
        <v>0</v>
      </c>
      <c r="HM35" s="74">
        <f t="shared" si="91"/>
        <v>0</v>
      </c>
      <c r="HN35" s="74">
        <f t="shared" si="91"/>
        <v>0</v>
      </c>
      <c r="HO35" s="74">
        <f t="shared" si="91"/>
        <v>0</v>
      </c>
      <c r="HP35" s="74">
        <f t="shared" si="91"/>
        <v>0</v>
      </c>
      <c r="HQ35" s="74">
        <f t="shared" si="91"/>
        <v>0</v>
      </c>
      <c r="HR35" s="74">
        <f t="shared" si="92"/>
        <v>0</v>
      </c>
      <c r="HS35" s="74">
        <f t="shared" si="92"/>
        <v>0</v>
      </c>
      <c r="HT35" s="74">
        <f t="shared" si="92"/>
        <v>0</v>
      </c>
      <c r="HU35" s="74">
        <f t="shared" si="92"/>
        <v>0</v>
      </c>
      <c r="HV35" s="74">
        <f t="shared" si="92"/>
        <v>0</v>
      </c>
      <c r="HW35" s="74">
        <f t="shared" si="92"/>
        <v>0</v>
      </c>
      <c r="HX35" s="74">
        <f t="shared" si="92"/>
        <v>0</v>
      </c>
      <c r="HY35" s="74">
        <f t="shared" si="92"/>
        <v>0</v>
      </c>
      <c r="HZ35" s="74">
        <f t="shared" si="92"/>
        <v>0</v>
      </c>
      <c r="IA35" s="74">
        <f t="shared" si="92"/>
        <v>0</v>
      </c>
      <c r="IB35" s="74">
        <f t="shared" si="93"/>
        <v>0</v>
      </c>
      <c r="IC35" s="74">
        <f t="shared" si="93"/>
        <v>0</v>
      </c>
      <c r="ID35" s="74">
        <f t="shared" si="93"/>
        <v>0</v>
      </c>
      <c r="IE35" s="74">
        <f t="shared" si="93"/>
        <v>0</v>
      </c>
      <c r="IF35" s="74">
        <f t="shared" si="93"/>
        <v>0</v>
      </c>
      <c r="IG35" s="74">
        <f t="shared" si="93"/>
        <v>0</v>
      </c>
      <c r="IH35" s="74">
        <f t="shared" si="93"/>
        <v>0</v>
      </c>
      <c r="II35" s="74">
        <f t="shared" si="93"/>
        <v>0</v>
      </c>
      <c r="IJ35" s="74">
        <f t="shared" si="93"/>
        <v>0</v>
      </c>
      <c r="IK35" s="74">
        <f t="shared" si="93"/>
        <v>0</v>
      </c>
      <c r="IL35" s="74">
        <f t="shared" si="94"/>
        <v>0</v>
      </c>
      <c r="IM35" s="74">
        <f t="shared" si="94"/>
        <v>0</v>
      </c>
      <c r="IN35" s="74">
        <f t="shared" si="94"/>
        <v>0</v>
      </c>
      <c r="IO35" s="74">
        <f t="shared" si="94"/>
        <v>0</v>
      </c>
      <c r="IP35" s="74">
        <f t="shared" si="94"/>
        <v>0</v>
      </c>
      <c r="IQ35" s="74">
        <f t="shared" si="94"/>
        <v>0</v>
      </c>
      <c r="IR35" s="74">
        <f t="shared" si="94"/>
        <v>0</v>
      </c>
      <c r="IS35" s="74">
        <f t="shared" si="94"/>
        <v>0</v>
      </c>
      <c r="IT35" s="74">
        <f t="shared" si="94"/>
        <v>0</v>
      </c>
      <c r="IU35" s="74">
        <f t="shared" si="94"/>
        <v>0</v>
      </c>
      <c r="IV35" s="74">
        <f t="shared" si="95"/>
        <v>0</v>
      </c>
      <c r="IW35" s="74">
        <f t="shared" si="95"/>
        <v>0</v>
      </c>
      <c r="IX35" s="74">
        <f t="shared" si="95"/>
        <v>0</v>
      </c>
      <c r="IY35" s="74">
        <f t="shared" si="95"/>
        <v>0</v>
      </c>
      <c r="IZ35" s="74">
        <f t="shared" si="95"/>
        <v>0</v>
      </c>
      <c r="JA35" s="74">
        <f t="shared" si="95"/>
        <v>0</v>
      </c>
      <c r="JB35" s="74">
        <f t="shared" si="95"/>
        <v>0</v>
      </c>
      <c r="JC35" s="74">
        <f t="shared" si="95"/>
        <v>0</v>
      </c>
      <c r="JD35" s="74">
        <f t="shared" si="95"/>
        <v>0</v>
      </c>
      <c r="JE35" s="74">
        <f t="shared" si="95"/>
        <v>0</v>
      </c>
      <c r="JF35" s="74">
        <f t="shared" si="96"/>
        <v>0</v>
      </c>
      <c r="JG35" s="74">
        <f t="shared" si="96"/>
        <v>0</v>
      </c>
      <c r="JH35" s="74">
        <f t="shared" si="96"/>
        <v>0</v>
      </c>
      <c r="JI35" s="74">
        <f t="shared" si="96"/>
        <v>0</v>
      </c>
      <c r="JJ35" s="74">
        <f t="shared" si="96"/>
        <v>0</v>
      </c>
      <c r="JK35" s="74">
        <f t="shared" si="96"/>
        <v>0</v>
      </c>
      <c r="JL35" s="74">
        <f t="shared" si="97"/>
        <v>0</v>
      </c>
      <c r="JM35" s="74">
        <f t="shared" si="97"/>
        <v>0</v>
      </c>
      <c r="JN35" s="74">
        <f t="shared" si="97"/>
        <v>0</v>
      </c>
      <c r="JO35" s="74">
        <f t="shared" si="97"/>
        <v>0</v>
      </c>
      <c r="JP35" s="74">
        <f t="shared" si="97"/>
        <v>0</v>
      </c>
      <c r="JQ35" s="74">
        <f t="shared" si="97"/>
        <v>0</v>
      </c>
      <c r="JR35" s="74">
        <f t="shared" si="97"/>
        <v>0</v>
      </c>
      <c r="JS35" s="74">
        <f t="shared" si="97"/>
        <v>0</v>
      </c>
      <c r="JT35" s="74">
        <f t="shared" si="97"/>
        <v>0</v>
      </c>
      <c r="JU35" s="74">
        <f t="shared" si="97"/>
        <v>0</v>
      </c>
      <c r="JV35" s="74">
        <f t="shared" si="98"/>
        <v>0</v>
      </c>
      <c r="JW35" s="74">
        <f t="shared" si="98"/>
        <v>0</v>
      </c>
      <c r="JX35" s="74">
        <f t="shared" si="98"/>
        <v>0</v>
      </c>
      <c r="JY35" s="74">
        <f t="shared" si="98"/>
        <v>0</v>
      </c>
      <c r="JZ35" s="74">
        <f t="shared" si="98"/>
        <v>0</v>
      </c>
      <c r="KA35" s="74">
        <f t="shared" si="98"/>
        <v>0</v>
      </c>
      <c r="KB35" s="74">
        <f t="shared" si="98"/>
        <v>0</v>
      </c>
      <c r="KC35" s="74">
        <f t="shared" si="98"/>
        <v>0</v>
      </c>
      <c r="KD35" s="74">
        <f t="shared" si="98"/>
        <v>0</v>
      </c>
      <c r="KE35" s="74">
        <f t="shared" si="98"/>
        <v>0</v>
      </c>
      <c r="KF35" s="74">
        <f t="shared" si="99"/>
        <v>0</v>
      </c>
      <c r="KG35" s="74">
        <f t="shared" si="99"/>
        <v>0</v>
      </c>
      <c r="KH35" s="74">
        <f t="shared" si="99"/>
        <v>0</v>
      </c>
      <c r="KI35" s="74">
        <f t="shared" si="99"/>
        <v>0</v>
      </c>
      <c r="KJ35" s="74">
        <f t="shared" si="99"/>
        <v>0</v>
      </c>
      <c r="KK35" s="74">
        <f t="shared" si="99"/>
        <v>0</v>
      </c>
      <c r="KL35" s="74">
        <f t="shared" si="99"/>
        <v>0</v>
      </c>
      <c r="KM35" s="74">
        <f t="shared" si="99"/>
        <v>0</v>
      </c>
      <c r="KN35" s="74">
        <f t="shared" si="99"/>
        <v>0</v>
      </c>
      <c r="KO35" s="74">
        <f t="shared" si="99"/>
        <v>0</v>
      </c>
      <c r="KP35" s="74">
        <f t="shared" si="100"/>
        <v>0</v>
      </c>
      <c r="KQ35" s="74">
        <f t="shared" si="100"/>
        <v>0</v>
      </c>
      <c r="KR35" s="74">
        <f t="shared" si="100"/>
        <v>0</v>
      </c>
      <c r="KS35" s="74">
        <f t="shared" si="100"/>
        <v>0</v>
      </c>
      <c r="KT35" s="74">
        <f t="shared" si="100"/>
        <v>0</v>
      </c>
      <c r="KU35" s="74">
        <f t="shared" si="100"/>
        <v>0</v>
      </c>
      <c r="KV35" s="74">
        <f t="shared" si="100"/>
        <v>0</v>
      </c>
      <c r="KW35" s="74">
        <f t="shared" si="100"/>
        <v>0</v>
      </c>
      <c r="KX35" s="74">
        <f t="shared" si="100"/>
        <v>0</v>
      </c>
      <c r="KY35" s="74">
        <f t="shared" si="100"/>
        <v>0</v>
      </c>
      <c r="KZ35" s="74">
        <f t="shared" si="101"/>
        <v>0</v>
      </c>
      <c r="LA35" s="74">
        <f t="shared" si="101"/>
        <v>0</v>
      </c>
      <c r="LB35" s="74">
        <f t="shared" si="101"/>
        <v>0</v>
      </c>
      <c r="LC35" s="74">
        <f t="shared" si="101"/>
        <v>0</v>
      </c>
      <c r="LD35" s="74">
        <f t="shared" si="101"/>
        <v>0</v>
      </c>
      <c r="LE35" s="74">
        <f t="shared" si="101"/>
        <v>0</v>
      </c>
      <c r="LF35" s="74">
        <f t="shared" si="101"/>
        <v>0</v>
      </c>
      <c r="LG35" s="74">
        <f t="shared" si="101"/>
        <v>0</v>
      </c>
      <c r="LH35" s="74">
        <f t="shared" si="101"/>
        <v>0</v>
      </c>
      <c r="LI35" s="74">
        <f t="shared" si="101"/>
        <v>0</v>
      </c>
      <c r="LJ35" s="74">
        <f t="shared" si="102"/>
        <v>0</v>
      </c>
      <c r="LK35" s="74">
        <f t="shared" si="102"/>
        <v>0</v>
      </c>
      <c r="LL35" s="74">
        <f t="shared" si="102"/>
        <v>0</v>
      </c>
      <c r="LM35" s="74">
        <f t="shared" si="102"/>
        <v>0</v>
      </c>
      <c r="LN35" s="74">
        <f t="shared" si="102"/>
        <v>0</v>
      </c>
      <c r="LO35" s="74">
        <f t="shared" si="102"/>
        <v>0</v>
      </c>
      <c r="LP35" s="74">
        <f t="shared" si="102"/>
        <v>0</v>
      </c>
      <c r="LQ35" s="74">
        <f t="shared" si="102"/>
        <v>0</v>
      </c>
      <c r="LR35" s="74">
        <f t="shared" si="102"/>
        <v>0</v>
      </c>
      <c r="LS35" s="74">
        <f t="shared" si="102"/>
        <v>0</v>
      </c>
      <c r="LT35" s="74">
        <f t="shared" si="103"/>
        <v>0</v>
      </c>
      <c r="LU35" s="74">
        <f t="shared" si="103"/>
        <v>0</v>
      </c>
      <c r="LV35" s="74">
        <f t="shared" si="103"/>
        <v>0</v>
      </c>
      <c r="LW35" s="74">
        <f t="shared" si="103"/>
        <v>0</v>
      </c>
      <c r="LX35" s="74">
        <f t="shared" si="103"/>
        <v>0</v>
      </c>
      <c r="LY35" s="74">
        <f t="shared" si="103"/>
        <v>0</v>
      </c>
      <c r="LZ35" s="74">
        <f t="shared" si="103"/>
        <v>0</v>
      </c>
      <c r="MA35" s="74">
        <f t="shared" si="103"/>
        <v>0</v>
      </c>
      <c r="MB35" s="74">
        <f t="shared" si="103"/>
        <v>0</v>
      </c>
      <c r="MC35" s="74">
        <f t="shared" si="103"/>
        <v>0</v>
      </c>
      <c r="MD35" s="74">
        <f t="shared" si="104"/>
        <v>0</v>
      </c>
      <c r="ME35" s="74">
        <f t="shared" si="104"/>
        <v>0</v>
      </c>
      <c r="MF35" s="74">
        <f t="shared" si="104"/>
        <v>0</v>
      </c>
      <c r="MG35" s="74">
        <f t="shared" si="104"/>
        <v>0</v>
      </c>
      <c r="MH35" s="74">
        <f t="shared" si="104"/>
        <v>0</v>
      </c>
      <c r="MI35" s="74">
        <f t="shared" si="104"/>
        <v>0</v>
      </c>
      <c r="MJ35" s="74">
        <f t="shared" si="104"/>
        <v>0</v>
      </c>
      <c r="MK35" s="74">
        <f t="shared" si="104"/>
        <v>0</v>
      </c>
      <c r="ML35" s="74">
        <f t="shared" si="104"/>
        <v>0</v>
      </c>
      <c r="MM35" s="74">
        <f t="shared" si="104"/>
        <v>0</v>
      </c>
      <c r="MN35" s="74">
        <f t="shared" si="105"/>
        <v>0</v>
      </c>
      <c r="MO35" s="74">
        <f t="shared" si="105"/>
        <v>1</v>
      </c>
      <c r="MP35" s="74">
        <f t="shared" si="105"/>
        <v>1</v>
      </c>
      <c r="MQ35" s="74">
        <f t="shared" si="105"/>
        <v>0</v>
      </c>
      <c r="MR35" s="74">
        <f t="shared" si="105"/>
        <v>0</v>
      </c>
      <c r="MS35" s="74">
        <f t="shared" si="105"/>
        <v>1</v>
      </c>
      <c r="MT35" s="74">
        <f t="shared" si="105"/>
        <v>1</v>
      </c>
      <c r="MU35" s="74">
        <f t="shared" si="105"/>
        <v>1</v>
      </c>
      <c r="MV35" s="74">
        <f t="shared" si="105"/>
        <v>0</v>
      </c>
      <c r="MW35" s="74">
        <f t="shared" si="105"/>
        <v>0</v>
      </c>
      <c r="MX35" s="74">
        <f t="shared" si="106"/>
        <v>0</v>
      </c>
      <c r="MY35" s="74">
        <f t="shared" si="106"/>
        <v>0</v>
      </c>
      <c r="MZ35" s="74">
        <f t="shared" si="106"/>
        <v>0</v>
      </c>
      <c r="NA35" s="74">
        <f t="shared" si="106"/>
        <v>0</v>
      </c>
      <c r="NB35" s="74">
        <f t="shared" si="106"/>
        <v>0</v>
      </c>
      <c r="NC35" s="74">
        <f t="shared" si="106"/>
        <v>0</v>
      </c>
      <c r="ND35" s="74">
        <f t="shared" si="106"/>
        <v>0</v>
      </c>
      <c r="NE35" s="74">
        <f t="shared" si="106"/>
        <v>0</v>
      </c>
      <c r="NF35" s="74">
        <f t="shared" si="106"/>
        <v>0</v>
      </c>
      <c r="NG35" s="74">
        <f t="shared" si="106"/>
        <v>0</v>
      </c>
      <c r="NH35" s="74">
        <f t="shared" si="107"/>
        <v>0</v>
      </c>
      <c r="NI35" s="74">
        <f t="shared" si="107"/>
        <v>0</v>
      </c>
      <c r="NJ35" s="74">
        <f t="shared" si="107"/>
        <v>0</v>
      </c>
      <c r="NK35" s="74">
        <f t="shared" si="107"/>
        <v>0</v>
      </c>
      <c r="NL35" s="74">
        <f t="shared" si="107"/>
        <v>0</v>
      </c>
      <c r="NM35" s="74">
        <f t="shared" si="107"/>
        <v>0</v>
      </c>
      <c r="NN35" s="74">
        <f t="shared" si="107"/>
        <v>0</v>
      </c>
      <c r="NO35" s="74">
        <f t="shared" si="107"/>
        <v>0</v>
      </c>
      <c r="NP35" s="74">
        <f t="shared" si="107"/>
        <v>1</v>
      </c>
      <c r="NQ35" s="74">
        <f t="shared" si="107"/>
        <v>1</v>
      </c>
      <c r="NR35" s="74">
        <f t="shared" si="108"/>
        <v>1</v>
      </c>
      <c r="NS35" s="74">
        <f t="shared" si="108"/>
        <v>0</v>
      </c>
      <c r="NT35" s="74">
        <f t="shared" si="108"/>
        <v>0</v>
      </c>
      <c r="NU35" s="74">
        <f t="shared" si="108"/>
        <v>0</v>
      </c>
      <c r="NV35" s="74">
        <f t="shared" si="108"/>
        <v>0</v>
      </c>
      <c r="NW35" s="74">
        <f t="shared" si="108"/>
        <v>0</v>
      </c>
      <c r="NX35" s="74">
        <f t="shared" si="108"/>
        <v>0</v>
      </c>
      <c r="NY35" s="74">
        <f t="shared" si="108"/>
        <v>0</v>
      </c>
      <c r="NZ35" s="74">
        <f t="shared" si="108"/>
        <v>0</v>
      </c>
      <c r="OA35" s="74">
        <f t="shared" si="108"/>
        <v>0</v>
      </c>
      <c r="OB35" s="74">
        <f t="shared" si="109"/>
        <v>0</v>
      </c>
      <c r="OC35" s="74">
        <f t="shared" si="109"/>
        <v>0</v>
      </c>
      <c r="OD35" s="74">
        <f t="shared" si="109"/>
        <v>0</v>
      </c>
      <c r="OE35" s="74">
        <f t="shared" si="109"/>
        <v>0</v>
      </c>
      <c r="OF35" s="74">
        <f t="shared" si="109"/>
        <v>0</v>
      </c>
      <c r="OG35" s="74">
        <f t="shared" si="109"/>
        <v>0</v>
      </c>
      <c r="OH35" s="74">
        <f t="shared" si="109"/>
        <v>0</v>
      </c>
      <c r="OI35" s="74">
        <f t="shared" si="109"/>
        <v>0</v>
      </c>
      <c r="OJ35" s="74">
        <f t="shared" si="109"/>
        <v>0</v>
      </c>
      <c r="OK35" s="74">
        <f t="shared" si="109"/>
        <v>1</v>
      </c>
      <c r="OL35" s="74">
        <f t="shared" si="109"/>
        <v>1</v>
      </c>
    </row>
    <row r="36" spans="1:402" x14ac:dyDescent="0.25">
      <c r="D36" s="87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  <c r="OK36" s="88"/>
      <c r="OL36" s="88"/>
    </row>
    <row r="37" spans="1:402" x14ac:dyDescent="0.25">
      <c r="D37" s="87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LU37" s="88"/>
      <c r="LV37" s="88"/>
      <c r="OK37" s="165"/>
      <c r="OL37" s="180"/>
    </row>
    <row r="38" spans="1:402" x14ac:dyDescent="0.25">
      <c r="D38" s="87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  <c r="OK38" s="88"/>
      <c r="OL38" s="88"/>
    </row>
    <row r="39" spans="1:402" x14ac:dyDescent="0.25">
      <c r="A39" s="15">
        <v>-2</v>
      </c>
      <c r="B39" s="15" t="e">
        <f>MONTH(DATE(#REF!,#REF!-2,1))</f>
        <v>#REF!</v>
      </c>
      <c r="H39"/>
      <c r="I39"/>
      <c r="L39" s="15"/>
      <c r="O39"/>
      <c r="P39"/>
      <c r="V39"/>
      <c r="W39"/>
      <c r="Z39" s="525" t="s">
        <v>70</v>
      </c>
      <c r="AA39" s="4">
        <f>DAY(DATE($H$1,$G$1+1,1)-1)</f>
        <v>31</v>
      </c>
      <c r="AC39"/>
      <c r="AD39"/>
      <c r="AQ39" s="15"/>
      <c r="AX39"/>
      <c r="BB39"/>
      <c r="BC39"/>
      <c r="BD39"/>
      <c r="BE39" s="525" t="s">
        <v>70</v>
      </c>
      <c r="BF39" s="4">
        <f>DAY(DATE($AM$1,$AL$1+1,1)-1)</f>
        <v>31</v>
      </c>
      <c r="BG39"/>
      <c r="BH39"/>
      <c r="BI39"/>
      <c r="BJ39"/>
      <c r="BK39"/>
      <c r="BL39"/>
      <c r="BM39"/>
      <c r="BN39"/>
      <c r="BO39"/>
      <c r="BP39"/>
      <c r="BQ39"/>
      <c r="BV39" s="15"/>
      <c r="CG39" s="525" t="s">
        <v>70</v>
      </c>
      <c r="CH39" s="4">
        <f>DAY(DATE(BR1,BQ1+1,1)-1)</f>
        <v>29</v>
      </c>
      <c r="CY39" s="15"/>
      <c r="DM39" s="525" t="s">
        <v>70</v>
      </c>
      <c r="DN39" s="4">
        <f>DAY(DATE(CU1,CT1+1,1)-1)</f>
        <v>31</v>
      </c>
      <c r="EP39" s="536" t="s">
        <v>71</v>
      </c>
      <c r="EQ39" s="4">
        <f>DAY(DATE(DZ1,DY1+1,1)-1)</f>
        <v>30</v>
      </c>
      <c r="FS39" s="536" t="s">
        <v>71</v>
      </c>
      <c r="FT39" s="4">
        <f>DAY(DATE(FD1,FC1+1,1)-1)</f>
        <v>31</v>
      </c>
      <c r="GW39" s="536" t="s">
        <v>71</v>
      </c>
      <c r="GX39" s="4">
        <f>DAY(DATE(GI1,GH1+1,1)-1)</f>
        <v>30</v>
      </c>
      <c r="HZ39" s="536" t="s">
        <v>71</v>
      </c>
      <c r="IA39" s="4">
        <f>DAY(DATE(HM1,HL1+1,1)-1)</f>
        <v>31</v>
      </c>
      <c r="JD39" s="536" t="s">
        <v>71</v>
      </c>
      <c r="JE39" s="4">
        <f>DAY(DATE(IR1,IQ1+1,1)-1)</f>
        <v>31</v>
      </c>
      <c r="KH39" s="536" t="s">
        <v>71</v>
      </c>
      <c r="KI39" s="4">
        <f>DAY(DATE(JW1,JV1+1,1)-1)</f>
        <v>30</v>
      </c>
      <c r="LK39" s="536" t="s">
        <v>71</v>
      </c>
      <c r="LL39" s="4">
        <f>DAY(DATE(LA1,KZ1+1,1)-1)</f>
        <v>31</v>
      </c>
      <c r="MO39" s="536" t="s">
        <v>71</v>
      </c>
      <c r="MP39" s="4">
        <f>DAY(DATE(MF1,ME1+1,1)-1)</f>
        <v>30</v>
      </c>
      <c r="NR39" s="536" t="s">
        <v>71</v>
      </c>
      <c r="NS39" s="4">
        <f>DAY(DATE(NJ1,NI1+1,1)-1)</f>
        <v>31</v>
      </c>
    </row>
    <row r="40" spans="1:402" ht="15" customHeight="1" thickBot="1" x14ac:dyDescent="0.3">
      <c r="A40" s="15">
        <v>-3</v>
      </c>
      <c r="H40"/>
      <c r="I40"/>
      <c r="L40" s="15"/>
      <c r="O40"/>
      <c r="P40"/>
      <c r="V40"/>
      <c r="W40"/>
      <c r="Z40" s="526"/>
      <c r="AB40" s="532" t="str">
        <f>R1</f>
        <v>December</v>
      </c>
      <c r="AC40" s="532"/>
      <c r="AD40"/>
      <c r="AQ40" s="15"/>
      <c r="AX40"/>
      <c r="BB40"/>
      <c r="BC40"/>
      <c r="BD40"/>
      <c r="BE40" s="526"/>
      <c r="BF40"/>
      <c r="BG40" s="532" t="str">
        <f>AW1</f>
        <v>January</v>
      </c>
      <c r="BH40" s="532"/>
      <c r="BI40"/>
      <c r="BJ40"/>
      <c r="BK40"/>
      <c r="BL40"/>
      <c r="BM40"/>
      <c r="BN40"/>
      <c r="BO40"/>
      <c r="BP40"/>
      <c r="BQ40"/>
      <c r="BV40" s="15"/>
      <c r="CG40" s="526"/>
      <c r="CI40" s="532" t="str">
        <f>CB1</f>
        <v>February</v>
      </c>
      <c r="CJ40" s="532"/>
      <c r="CY40" s="15"/>
      <c r="DM40" s="526"/>
      <c r="DO40" s="532" t="str">
        <f>DE1</f>
        <v>March</v>
      </c>
      <c r="DP40" s="532"/>
      <c r="EP40" s="536"/>
      <c r="ER40" t="s">
        <v>72</v>
      </c>
      <c r="FS40" s="536"/>
      <c r="FU40" t="s">
        <v>3</v>
      </c>
      <c r="GW40" s="536"/>
      <c r="GY40" t="s">
        <v>73</v>
      </c>
      <c r="HZ40" s="536"/>
      <c r="IB40" t="s">
        <v>74</v>
      </c>
      <c r="JD40" s="536"/>
      <c r="JF40" t="s">
        <v>75</v>
      </c>
      <c r="KH40" s="536"/>
      <c r="KJ40" t="s">
        <v>76</v>
      </c>
      <c r="LK40" s="536"/>
      <c r="LM40" t="s">
        <v>77</v>
      </c>
      <c r="MO40" s="536"/>
      <c r="MQ40" t="s">
        <v>78</v>
      </c>
      <c r="NR40" s="536"/>
      <c r="NT40" t="s">
        <v>79</v>
      </c>
    </row>
    <row r="41" spans="1:402" x14ac:dyDescent="0.25">
      <c r="H41"/>
      <c r="I41"/>
      <c r="L41" s="15"/>
      <c r="O41"/>
      <c r="P41"/>
      <c r="V41"/>
      <c r="W41"/>
      <c r="Z41" s="527"/>
      <c r="AA41" s="533" t="s">
        <v>80</v>
      </c>
      <c r="AB41" s="534"/>
      <c r="AC41" s="534"/>
      <c r="AD41" s="534"/>
      <c r="AE41" s="535"/>
      <c r="AF41" s="45"/>
      <c r="AG41" s="45"/>
      <c r="AH41" s="59"/>
      <c r="AQ41" s="15"/>
      <c r="AX41"/>
      <c r="BB41"/>
      <c r="BC41"/>
      <c r="BD41"/>
      <c r="BE41" s="527"/>
      <c r="BF41" s="533" t="s">
        <v>80</v>
      </c>
      <c r="BG41" s="534"/>
      <c r="BH41" s="534"/>
      <c r="BI41" s="534"/>
      <c r="BJ41" s="535"/>
      <c r="BK41" s="45"/>
      <c r="BL41" s="45"/>
      <c r="BM41" s="59"/>
      <c r="BN41"/>
      <c r="BO41"/>
      <c r="BP41"/>
      <c r="BQ41"/>
      <c r="BV41" s="15"/>
      <c r="CG41" s="527"/>
      <c r="CH41" s="528" t="s">
        <v>80</v>
      </c>
      <c r="CI41" s="529"/>
      <c r="CJ41" s="529"/>
      <c r="CK41" s="529"/>
      <c r="CL41" s="530"/>
      <c r="CM41" s="45"/>
      <c r="CN41" s="45"/>
      <c r="CO41" s="59"/>
      <c r="CY41" s="15"/>
      <c r="DM41" s="527"/>
      <c r="DN41" s="533" t="s">
        <v>80</v>
      </c>
      <c r="DO41" s="534"/>
      <c r="DP41" s="534"/>
      <c r="DQ41" s="534"/>
      <c r="DR41" s="535"/>
      <c r="DS41" s="45"/>
      <c r="DT41" s="45"/>
      <c r="DU41" s="59"/>
      <c r="EP41" s="537"/>
      <c r="EQ41" s="533" t="s">
        <v>80</v>
      </c>
      <c r="ER41" s="534"/>
      <c r="ES41" s="534"/>
      <c r="ET41" s="534"/>
      <c r="EU41" s="535"/>
      <c r="EV41" s="59"/>
      <c r="FS41" s="537"/>
      <c r="FT41" s="533" t="s">
        <v>80</v>
      </c>
      <c r="FU41" s="534"/>
      <c r="FV41" s="534"/>
      <c r="FW41" s="534"/>
      <c r="FX41" s="535"/>
      <c r="FY41" s="59"/>
      <c r="GW41" s="537"/>
      <c r="GX41" s="533" t="s">
        <v>80</v>
      </c>
      <c r="GY41" s="534"/>
      <c r="GZ41" s="534"/>
      <c r="HA41" s="534"/>
      <c r="HB41" s="535"/>
      <c r="HC41" s="59"/>
      <c r="HZ41" s="537"/>
      <c r="IA41" s="533" t="s">
        <v>80</v>
      </c>
      <c r="IB41" s="534"/>
      <c r="IC41" s="534"/>
      <c r="ID41" s="534"/>
      <c r="IE41" s="535"/>
      <c r="IF41" s="59"/>
      <c r="JD41" s="537"/>
      <c r="JE41" s="533" t="s">
        <v>80</v>
      </c>
      <c r="JF41" s="534"/>
      <c r="JG41" s="534"/>
      <c r="JH41" s="534"/>
      <c r="JI41" s="535"/>
      <c r="JJ41" s="59"/>
      <c r="KH41" s="537"/>
      <c r="KI41" s="533" t="s">
        <v>80</v>
      </c>
      <c r="KJ41" s="534"/>
      <c r="KK41" s="534"/>
      <c r="KL41" s="534"/>
      <c r="KM41" s="535"/>
      <c r="KN41" s="59"/>
      <c r="LK41" s="537"/>
      <c r="LL41" s="533" t="s">
        <v>80</v>
      </c>
      <c r="LM41" s="534"/>
      <c r="LN41" s="534"/>
      <c r="LO41" s="534"/>
      <c r="LP41" s="535"/>
      <c r="LQ41" s="59"/>
      <c r="MO41" s="537"/>
      <c r="MP41" s="533" t="s">
        <v>80</v>
      </c>
      <c r="MQ41" s="534"/>
      <c r="MR41" s="534"/>
      <c r="MS41" s="534"/>
      <c r="MT41" s="535"/>
      <c r="MU41" s="59"/>
      <c r="NR41" s="537"/>
      <c r="NS41" s="533" t="s">
        <v>80</v>
      </c>
      <c r="NT41" s="534"/>
      <c r="NU41" s="534"/>
      <c r="NV41" s="534"/>
      <c r="NW41" s="535"/>
      <c r="NX41" s="59"/>
    </row>
    <row r="42" spans="1:402" x14ac:dyDescent="0.25">
      <c r="H42"/>
      <c r="I42"/>
      <c r="L42" s="15"/>
      <c r="O42"/>
      <c r="P42"/>
      <c r="V42" s="52"/>
      <c r="W42" s="52"/>
      <c r="X42" s="52"/>
      <c r="Y42" s="52"/>
      <c r="Z42" s="35">
        <v>20</v>
      </c>
      <c r="AA42" s="36" t="s">
        <v>34</v>
      </c>
      <c r="AB42" s="37" t="s">
        <v>32</v>
      </c>
      <c r="AC42" s="38" t="s">
        <v>33</v>
      </c>
      <c r="AD42" s="32" t="s">
        <v>40</v>
      </c>
      <c r="AE42" s="39" t="s">
        <v>47</v>
      </c>
      <c r="AF42" s="5" t="s">
        <v>36</v>
      </c>
      <c r="AG42" s="5" t="s">
        <v>81</v>
      </c>
      <c r="AH42" s="34" t="s">
        <v>31</v>
      </c>
      <c r="AI42" s="40" t="s">
        <v>82</v>
      </c>
      <c r="AQ42" s="15"/>
      <c r="AX42"/>
      <c r="BA42" s="52"/>
      <c r="BB42" s="52"/>
      <c r="BC42" s="52"/>
      <c r="BD42" s="52"/>
      <c r="BE42" s="35">
        <v>20</v>
      </c>
      <c r="BF42" s="36" t="s">
        <v>34</v>
      </c>
      <c r="BG42" s="37" t="s">
        <v>32</v>
      </c>
      <c r="BH42" s="38" t="s">
        <v>33</v>
      </c>
      <c r="BI42" s="32" t="s">
        <v>40</v>
      </c>
      <c r="BJ42" s="39" t="s">
        <v>47</v>
      </c>
      <c r="BK42" s="5" t="s">
        <v>36</v>
      </c>
      <c r="BL42" s="5" t="s">
        <v>81</v>
      </c>
      <c r="BM42" s="34" t="s">
        <v>31</v>
      </c>
      <c r="BN42" s="40" t="s">
        <v>82</v>
      </c>
      <c r="BO42"/>
      <c r="BP42"/>
      <c r="BQ42"/>
      <c r="BV42" s="15"/>
      <c r="CC42" s="52"/>
      <c r="CD42" s="52"/>
      <c r="CE42" s="52"/>
      <c r="CF42" s="52"/>
      <c r="CG42" s="35">
        <v>20</v>
      </c>
      <c r="CH42" s="36" t="s">
        <v>34</v>
      </c>
      <c r="CI42" s="37" t="s">
        <v>32</v>
      </c>
      <c r="CJ42" s="38" t="s">
        <v>33</v>
      </c>
      <c r="CK42" s="32" t="s">
        <v>40</v>
      </c>
      <c r="CL42" s="39" t="s">
        <v>47</v>
      </c>
      <c r="CM42" s="5" t="s">
        <v>36</v>
      </c>
      <c r="CN42" s="5" t="s">
        <v>81</v>
      </c>
      <c r="CO42" s="34" t="s">
        <v>31</v>
      </c>
      <c r="CP42" s="40" t="s">
        <v>82</v>
      </c>
      <c r="CY42" s="15"/>
      <c r="DI42" s="52"/>
      <c r="DJ42" s="52"/>
      <c r="DK42" s="52"/>
      <c r="DL42" s="52"/>
      <c r="DM42" s="35">
        <v>20</v>
      </c>
      <c r="DN42" s="36" t="s">
        <v>34</v>
      </c>
      <c r="DO42" s="37" t="s">
        <v>32</v>
      </c>
      <c r="DP42" s="38" t="s">
        <v>33</v>
      </c>
      <c r="DQ42" s="32" t="s">
        <v>40</v>
      </c>
      <c r="DR42" s="39" t="s">
        <v>47</v>
      </c>
      <c r="DS42" s="5" t="s">
        <v>36</v>
      </c>
      <c r="DT42" s="5" t="s">
        <v>81</v>
      </c>
      <c r="DU42" s="34" t="s">
        <v>31</v>
      </c>
      <c r="DV42" s="40" t="s">
        <v>82</v>
      </c>
      <c r="EN42" s="52"/>
      <c r="EO42" s="52"/>
      <c r="EP42" s="35">
        <v>20</v>
      </c>
      <c r="EQ42" s="36" t="s">
        <v>34</v>
      </c>
      <c r="ER42" s="37" t="s">
        <v>32</v>
      </c>
      <c r="ES42" s="38" t="s">
        <v>33</v>
      </c>
      <c r="ET42" s="32" t="s">
        <v>40</v>
      </c>
      <c r="EU42" s="39" t="s">
        <v>47</v>
      </c>
      <c r="EV42" s="5" t="s">
        <v>36</v>
      </c>
      <c r="EW42" s="5" t="s">
        <v>81</v>
      </c>
      <c r="EX42" s="34" t="s">
        <v>31</v>
      </c>
      <c r="EY42" s="40" t="s">
        <v>82</v>
      </c>
      <c r="FQ42" s="52"/>
      <c r="FR42" s="52"/>
      <c r="FS42" s="35">
        <v>20</v>
      </c>
      <c r="FT42" s="36" t="s">
        <v>34</v>
      </c>
      <c r="FU42" s="37" t="s">
        <v>32</v>
      </c>
      <c r="FV42" s="38" t="s">
        <v>33</v>
      </c>
      <c r="FW42" s="32" t="s">
        <v>40</v>
      </c>
      <c r="FX42" s="39" t="s">
        <v>47</v>
      </c>
      <c r="FY42" s="5" t="s">
        <v>36</v>
      </c>
      <c r="FZ42" s="5" t="s">
        <v>81</v>
      </c>
      <c r="GA42" s="34" t="s">
        <v>31</v>
      </c>
      <c r="GB42" s="40" t="s">
        <v>82</v>
      </c>
      <c r="GU42" s="52"/>
      <c r="GV42" s="52"/>
      <c r="GW42" s="35">
        <v>20</v>
      </c>
      <c r="GX42" s="36" t="s">
        <v>34</v>
      </c>
      <c r="GY42" s="37" t="s">
        <v>32</v>
      </c>
      <c r="GZ42" s="38" t="s">
        <v>33</v>
      </c>
      <c r="HA42" s="32" t="s">
        <v>40</v>
      </c>
      <c r="HB42" s="39" t="s">
        <v>47</v>
      </c>
      <c r="HC42" s="5" t="s">
        <v>36</v>
      </c>
      <c r="HD42" s="5" t="s">
        <v>81</v>
      </c>
      <c r="HE42" s="34" t="s">
        <v>31</v>
      </c>
      <c r="HF42" s="40" t="s">
        <v>82</v>
      </c>
      <c r="HX42" s="52"/>
      <c r="HY42" s="52"/>
      <c r="HZ42" s="35">
        <v>20</v>
      </c>
      <c r="IA42" s="36" t="s">
        <v>34</v>
      </c>
      <c r="IB42" s="37" t="s">
        <v>32</v>
      </c>
      <c r="IC42" s="38" t="s">
        <v>33</v>
      </c>
      <c r="ID42" s="32" t="s">
        <v>40</v>
      </c>
      <c r="IE42" s="39" t="s">
        <v>47</v>
      </c>
      <c r="IF42" s="5" t="s">
        <v>36</v>
      </c>
      <c r="IG42" s="5" t="s">
        <v>81</v>
      </c>
      <c r="IH42" s="34" t="s">
        <v>31</v>
      </c>
      <c r="II42" s="40" t="s">
        <v>82</v>
      </c>
      <c r="IS42" s="466"/>
      <c r="IT42" s="466"/>
      <c r="JB42" s="52"/>
      <c r="JC42" s="52"/>
      <c r="JD42" s="35">
        <v>20</v>
      </c>
      <c r="JE42" s="36" t="s">
        <v>34</v>
      </c>
      <c r="JF42" s="37" t="s">
        <v>32</v>
      </c>
      <c r="JG42" s="38" t="s">
        <v>33</v>
      </c>
      <c r="JH42" s="32" t="s">
        <v>40</v>
      </c>
      <c r="JI42" s="39" t="s">
        <v>47</v>
      </c>
      <c r="JJ42" s="5" t="s">
        <v>36</v>
      </c>
      <c r="JK42" s="5" t="s">
        <v>81</v>
      </c>
      <c r="JL42" s="34" t="s">
        <v>31</v>
      </c>
      <c r="JM42" s="40" t="s">
        <v>82</v>
      </c>
      <c r="KF42" s="52"/>
      <c r="KG42" s="52"/>
      <c r="KH42" s="35">
        <v>20</v>
      </c>
      <c r="KI42" s="36" t="s">
        <v>34</v>
      </c>
      <c r="KJ42" s="37" t="s">
        <v>32</v>
      </c>
      <c r="KK42" s="38" t="s">
        <v>33</v>
      </c>
      <c r="KL42" s="32" t="s">
        <v>40</v>
      </c>
      <c r="KM42" s="39" t="s">
        <v>47</v>
      </c>
      <c r="KN42" s="5" t="s">
        <v>36</v>
      </c>
      <c r="KO42" s="5" t="s">
        <v>81</v>
      </c>
      <c r="KP42" s="34" t="s">
        <v>31</v>
      </c>
      <c r="KQ42" s="40" t="s">
        <v>82</v>
      </c>
      <c r="LI42" s="52"/>
      <c r="LJ42" s="52"/>
      <c r="LK42" s="35">
        <v>20</v>
      </c>
      <c r="LL42" s="36" t="s">
        <v>34</v>
      </c>
      <c r="LM42" s="37" t="s">
        <v>32</v>
      </c>
      <c r="LN42" s="38" t="s">
        <v>33</v>
      </c>
      <c r="LO42" s="32" t="s">
        <v>40</v>
      </c>
      <c r="LP42" s="39" t="s">
        <v>47</v>
      </c>
      <c r="LQ42" s="5" t="s">
        <v>36</v>
      </c>
      <c r="LR42" s="5" t="s">
        <v>81</v>
      </c>
      <c r="LS42" s="34" t="s">
        <v>31</v>
      </c>
      <c r="LT42" s="40" t="s">
        <v>82</v>
      </c>
      <c r="MM42" s="52"/>
      <c r="MN42" s="52"/>
      <c r="MO42" s="35">
        <v>20</v>
      </c>
      <c r="MP42" s="36" t="s">
        <v>34</v>
      </c>
      <c r="MQ42" s="37" t="s">
        <v>32</v>
      </c>
      <c r="MR42" s="38" t="s">
        <v>33</v>
      </c>
      <c r="MS42" s="32" t="s">
        <v>40</v>
      </c>
      <c r="MT42" s="39" t="s">
        <v>47</v>
      </c>
      <c r="MU42" s="5" t="s">
        <v>36</v>
      </c>
      <c r="MV42" s="5" t="s">
        <v>81</v>
      </c>
      <c r="MW42" s="34" t="s">
        <v>31</v>
      </c>
      <c r="MX42" s="40" t="s">
        <v>82</v>
      </c>
      <c r="NP42" s="52"/>
      <c r="NQ42" s="52"/>
      <c r="NR42" s="35">
        <v>20</v>
      </c>
      <c r="NS42" s="36" t="s">
        <v>34</v>
      </c>
      <c r="NT42" s="37" t="s">
        <v>32</v>
      </c>
      <c r="NU42" s="38" t="s">
        <v>33</v>
      </c>
      <c r="NV42" s="32" t="s">
        <v>40</v>
      </c>
      <c r="NW42" s="39" t="s">
        <v>47</v>
      </c>
      <c r="NX42" s="5" t="s">
        <v>36</v>
      </c>
      <c r="NY42" s="5" t="s">
        <v>81</v>
      </c>
      <c r="NZ42" s="34" t="s">
        <v>31</v>
      </c>
      <c r="OA42" s="40" t="s">
        <v>82</v>
      </c>
    </row>
    <row r="43" spans="1:402" x14ac:dyDescent="0.25">
      <c r="H43"/>
      <c r="I43"/>
      <c r="L43" s="15"/>
      <c r="O43"/>
      <c r="P43"/>
      <c r="V43" s="552" t="s">
        <v>35</v>
      </c>
      <c r="W43" s="552"/>
      <c r="X43" s="552"/>
      <c r="Y43" s="553"/>
      <c r="Z43" s="476">
        <f>IF($E6&lt;&gt;"",COUNTA(F6:AJ6),"")</f>
        <v>21</v>
      </c>
      <c r="AA43" s="7">
        <f>COUNTIF(F6:AJ6,$D$23)</f>
        <v>7</v>
      </c>
      <c r="AB43" s="8">
        <f>COUNTIF(F6:AJ6,$D$24)</f>
        <v>14</v>
      </c>
      <c r="AC43" s="46">
        <f>COUNTIF(F6:AJ6,$D$25)</f>
        <v>0</v>
      </c>
      <c r="AD43" s="46">
        <f>COUNTIF(F6:AJ6,$D$29)</f>
        <v>0</v>
      </c>
      <c r="AE43" s="46">
        <f>COUNTIF(F6:AJ6,$D$31)</f>
        <v>0</v>
      </c>
      <c r="AF43" s="46">
        <f>COUNTIF(F6:AJ6,$D$33)</f>
        <v>0</v>
      </c>
      <c r="AG43" s="47">
        <f>COUNTA(F6)+COUNTA(L6:M6)+COUNTA(S6:T6)+COUNTA(AD6)+COUNTA(AG6:AH6)+COUNTA(Z6:AA6)</f>
        <v>6</v>
      </c>
      <c r="AH43" s="47">
        <f>COUNTIF(F6:AJ6,$D$30)</f>
        <v>0</v>
      </c>
      <c r="AI43" s="6">
        <f t="shared" ref="AI43:AI58" si="110">(AA43*$C$24)+(AC43*$C$26)</f>
        <v>56</v>
      </c>
      <c r="AJ43">
        <f t="shared" ref="AJ43:AJ58" si="111">SUM(Z43:AI43)</f>
        <v>104</v>
      </c>
      <c r="AQ43" s="15"/>
      <c r="AX43"/>
      <c r="BA43" s="552" t="s">
        <v>35</v>
      </c>
      <c r="BB43" s="552"/>
      <c r="BC43" s="552"/>
      <c r="BD43" s="553"/>
      <c r="BE43" s="476">
        <f>IF($E6&lt;&gt;"",COUNTA(AK6:BO6),"")</f>
        <v>17</v>
      </c>
      <c r="BF43" s="7">
        <f>COUNTIF(AK6:BO6,$D$23)</f>
        <v>6</v>
      </c>
      <c r="BG43" s="8">
        <f>COUNTIF(AK6:BO6,$D$24)</f>
        <v>3</v>
      </c>
      <c r="BH43" s="46">
        <f>COUNTIF(AK6:BO6,$D$25)</f>
        <v>8</v>
      </c>
      <c r="BI43" s="46">
        <f>COUNTIF(AK6:BO6,$D$29)</f>
        <v>0</v>
      </c>
      <c r="BJ43" s="46">
        <f>COUNTIF(AK6:BO6,$D$31)</f>
        <v>0</v>
      </c>
      <c r="BK43" s="46">
        <f>COUNTIF(AK6:BO6,$D$33)</f>
        <v>0</v>
      </c>
      <c r="BL43" s="47">
        <f>COUNTA(AK6)+COUNTA(AN6:AO6)+COUNTA(AU6:AV6)+COUNTA(BB6:BC6)+COUNTA(BI6:BJ6)</f>
        <v>3</v>
      </c>
      <c r="BM43" s="47">
        <f>COUNTIF(AK6:BO6,$D$30)</f>
        <v>0</v>
      </c>
      <c r="BN43" s="6">
        <f t="shared" ref="BN43:BN52" si="112">(BF43*$C$24)+(BH43*$C$26)</f>
        <v>64</v>
      </c>
      <c r="BO43"/>
      <c r="BP43"/>
      <c r="BQ43"/>
      <c r="BV43" s="15"/>
      <c r="CC43" s="552" t="s">
        <v>35</v>
      </c>
      <c r="CD43" s="552"/>
      <c r="CE43" s="552"/>
      <c r="CF43" s="553"/>
      <c r="CG43" s="476">
        <f>IF($E6&lt;&gt;"",COUNTA(BP6:CR6),"")</f>
        <v>18</v>
      </c>
      <c r="CH43" s="7">
        <f>COUNTIF(BP6:CR6,$D$23)</f>
        <v>2</v>
      </c>
      <c r="CI43" s="8">
        <f>COUNTIF(BP6:CR6,$D$24)</f>
        <v>7</v>
      </c>
      <c r="CJ43" s="46">
        <f>COUNTIF(BP6:CR6,$D$25)</f>
        <v>3</v>
      </c>
      <c r="CK43" s="46">
        <f>COUNTIF(BP6:CR6,$D$29)</f>
        <v>0</v>
      </c>
      <c r="CL43" s="46">
        <f>COUNTIF(BP6:CR6,$D$31)</f>
        <v>0</v>
      </c>
      <c r="CM43" s="46">
        <f>COUNTIF(BP6:CR6,$D$33)</f>
        <v>0</v>
      </c>
      <c r="CN43" s="47">
        <f>COUNTA(BP6:BQ6)+COUNTA(BW6:BX6)+COUNTA(CD6:CE6)+COUNTA(CR6)+COUNTA(CK6:CL6)</f>
        <v>5</v>
      </c>
      <c r="CO43" s="47">
        <f>COUNTIF(BP6:CR6,$D$30)</f>
        <v>6</v>
      </c>
      <c r="CP43" s="6">
        <f t="shared" ref="CP43:CP58" si="113">(CH43*$C$24)+(CJ43*$C$26)</f>
        <v>22</v>
      </c>
      <c r="CY43" s="15"/>
      <c r="DI43" s="552" t="s">
        <v>35</v>
      </c>
      <c r="DJ43" s="552"/>
      <c r="DK43" s="552"/>
      <c r="DL43" s="553"/>
      <c r="DM43" s="476">
        <f>IF($E6&lt;&gt;"",COUNTA(CS6:DW6),"")</f>
        <v>19</v>
      </c>
      <c r="DN43" s="7">
        <f>COUNTIF(CS6:DW6,$D$23)</f>
        <v>6</v>
      </c>
      <c r="DO43" s="8">
        <f>COUNTIF(CS6:DW6,$D$24)</f>
        <v>8</v>
      </c>
      <c r="DP43" s="46">
        <f>COUNTIF(CS6:DW6,$D$25)</f>
        <v>5</v>
      </c>
      <c r="DQ43" s="46">
        <f>COUNTIF(CS6:DW6,$D$29)</f>
        <v>0</v>
      </c>
      <c r="DR43" s="46">
        <f>COUNTIF(CS6:DW6,$D$31)</f>
        <v>0</v>
      </c>
      <c r="DS43" s="46">
        <f>COUNTIF(CS6:DW6,$D$33)</f>
        <v>0</v>
      </c>
      <c r="DT43" s="47">
        <f>COUNTA(CS6)+COUNTA(CY6:CZ6)+COUNTA(DF6:DG6)+COUNTA(DT6:DU6)+COUNTA(DM6:DN6)</f>
        <v>5</v>
      </c>
      <c r="DU43" s="47">
        <f>COUNTIF(CS6:DW6,$D$30)</f>
        <v>0</v>
      </c>
      <c r="DV43" s="6">
        <f t="shared" ref="DV43:DV58" si="114">(DN43*$C$24)+(DP43*$C$26)</f>
        <v>58</v>
      </c>
      <c r="DX43" s="466"/>
      <c r="DY43" s="466"/>
      <c r="DZ43" s="466"/>
      <c r="EA43" s="466"/>
      <c r="EB43" s="466"/>
      <c r="EC43" s="466"/>
      <c r="ED43" s="466"/>
      <c r="EE43" s="466"/>
      <c r="EF43" s="466"/>
      <c r="EG43" s="466"/>
      <c r="EH43" s="466"/>
      <c r="EI43" s="466"/>
      <c r="EJ43" s="466"/>
      <c r="EK43" s="466"/>
      <c r="EL43" s="552" t="s">
        <v>35</v>
      </c>
      <c r="EM43" s="552"/>
      <c r="EN43" s="552"/>
      <c r="EO43" s="553"/>
      <c r="EP43" s="481">
        <f>IF($E6&lt;&gt;"",COUNTA(DX6:FA6),"")</f>
        <v>20</v>
      </c>
      <c r="EQ43" s="7">
        <f>COUNTIF(DX6:FA6,$D$23)</f>
        <v>8</v>
      </c>
      <c r="ER43" s="8">
        <f>COUNTIF(DX6:FA6,$D$24)</f>
        <v>7</v>
      </c>
      <c r="ES43" s="46">
        <f>COUNTIF(DX6:FA6,$D$25)</f>
        <v>5</v>
      </c>
      <c r="ET43" s="46">
        <f>COUNTIF(DX6:FA6,$D$29)</f>
        <v>0</v>
      </c>
      <c r="EU43" s="46">
        <f>COUNTIF(DX6:FA6,$D$31)</f>
        <v>0</v>
      </c>
      <c r="EV43" s="46">
        <f>COUNTIF(DX6:FA6,$D$33)</f>
        <v>0</v>
      </c>
      <c r="EW43" s="47">
        <f>COUNTA(EA6:EB6)+COUNTA(EG6:EI6)+COUNTA(EV6:EW6)+COUNTA(EO6:EP6)</f>
        <v>7</v>
      </c>
      <c r="EX43" s="47">
        <f>COUNTIF(DX6:FA6,$D$30)</f>
        <v>0</v>
      </c>
      <c r="EY43" s="6">
        <f t="shared" ref="EY43:EY58" si="115">(EQ43*$C$24)+(ES43*$C$26)</f>
        <v>74</v>
      </c>
      <c r="EZ43" s="466"/>
      <c r="FA43" s="466"/>
      <c r="FB43" s="466"/>
      <c r="FC43" s="466"/>
      <c r="FD43" s="466"/>
      <c r="FE43" s="466"/>
      <c r="FF43" s="466"/>
      <c r="FG43" s="466"/>
      <c r="FH43" s="466"/>
      <c r="FI43" s="466"/>
      <c r="FJ43" s="466"/>
      <c r="FK43" s="466"/>
      <c r="FL43" s="466"/>
      <c r="FM43" s="466"/>
      <c r="FN43" s="466"/>
      <c r="FO43" s="552" t="s">
        <v>35</v>
      </c>
      <c r="FP43" s="552"/>
      <c r="FQ43" s="552"/>
      <c r="FR43" s="553"/>
      <c r="FS43" s="481">
        <f>IF($E6&lt;&gt;"",COUNTA(FB6:GF6),"")</f>
        <v>21</v>
      </c>
      <c r="FT43" s="7">
        <f>COUNTIF(FB6:GF6,$D$23)</f>
        <v>8</v>
      </c>
      <c r="FU43" s="8">
        <f>COUNTIF(FB6:GF6,$D$24)</f>
        <v>8</v>
      </c>
      <c r="FV43" s="46">
        <f>COUNTIF(FB6:GF6,$D$25)</f>
        <v>5</v>
      </c>
      <c r="FW43" s="46">
        <f>COUNTIF(FB6:GF6,$D$29)</f>
        <v>0</v>
      </c>
      <c r="FX43" s="46">
        <f>COUNTIF(FB6:GF6,$D$31)</f>
        <v>0</v>
      </c>
      <c r="FY43" s="46">
        <f>COUNTIF(FB6:GF6,$D$33)</f>
        <v>0</v>
      </c>
      <c r="FZ43" s="47">
        <f>COUNTA(FB6:FD6)+COUNTA(FJ6:FK6)+COUNTA(FX6:FY6)+COUNTA(FQ6:FR6)+COUNTA(GE6:GF6)</f>
        <v>8</v>
      </c>
      <c r="GA43" s="47">
        <f>COUNTIF(FB6:GF6,$D$30)</f>
        <v>0</v>
      </c>
      <c r="GB43" s="6">
        <f t="shared" ref="GB43:GB58" si="116">(FT43*$C$24)+(FV43*$C$26)</f>
        <v>74</v>
      </c>
      <c r="GC43" s="466"/>
      <c r="GD43" s="466"/>
      <c r="GE43" s="466"/>
      <c r="GF43" s="466"/>
      <c r="GG43" s="466"/>
      <c r="GH43" s="466"/>
      <c r="GI43" s="466"/>
      <c r="GJ43" s="466"/>
      <c r="GK43" s="466"/>
      <c r="GL43" s="466"/>
      <c r="GM43" s="466"/>
      <c r="GN43" s="466"/>
      <c r="GO43" s="466"/>
      <c r="GP43" s="466"/>
      <c r="GQ43" s="466"/>
      <c r="GR43" s="466"/>
      <c r="GS43" s="554" t="s">
        <v>35</v>
      </c>
      <c r="GT43" s="554"/>
      <c r="GU43" s="554"/>
      <c r="GV43" s="555"/>
      <c r="GW43" s="481">
        <f>IF($E6&lt;&gt;"",COUNTA(GG6:HJ6),"")</f>
        <v>20</v>
      </c>
      <c r="GX43" s="7">
        <f>COUNTIF(GG6:HJ6,$D$23)</f>
        <v>4</v>
      </c>
      <c r="GY43" s="8">
        <f>COUNTIF(GG6:HJ6,$D$24)</f>
        <v>4</v>
      </c>
      <c r="GZ43" s="46">
        <f>COUNTIF(GG6:HJ6,$D$25)</f>
        <v>8</v>
      </c>
      <c r="HA43" s="46">
        <f>COUNTIF(GG6:HJ6,$D$29)</f>
        <v>0</v>
      </c>
      <c r="HB43" s="46">
        <f>COUNTIF(GG6:HJ6,$D$31)</f>
        <v>0</v>
      </c>
      <c r="HC43" s="46">
        <f>COUNTIF(GG6:HJ6,$D$33)</f>
        <v>0</v>
      </c>
      <c r="HD43" s="47">
        <f>COUNTA(GL6:GM6)+COUNTA(GP6:GQ6)+COUNTA(GS6:GT6)+COUNTA(HG6:HH6)+COUNTA(GZ6:HA6)</f>
        <v>6</v>
      </c>
      <c r="HE43" s="47">
        <f>COUNTIF(GG6:HJ6,$D$30)</f>
        <v>4</v>
      </c>
      <c r="HF43" s="6">
        <f t="shared" ref="HF43:HF58" si="117">(GX43*$C$24)+(GZ43*$C$26)</f>
        <v>48</v>
      </c>
      <c r="HG43" s="466"/>
      <c r="HH43" s="466"/>
      <c r="HI43" s="466"/>
      <c r="HJ43" s="466"/>
      <c r="HK43" s="466"/>
      <c r="HL43" s="466"/>
      <c r="HM43" s="466"/>
      <c r="HN43" s="466"/>
      <c r="HO43" s="466"/>
      <c r="HP43" s="466"/>
      <c r="HQ43" s="466"/>
      <c r="HR43" s="466"/>
      <c r="HS43" s="466"/>
      <c r="HT43" s="466"/>
      <c r="HU43" s="466"/>
      <c r="HV43" s="554" t="s">
        <v>35</v>
      </c>
      <c r="HW43" s="554"/>
      <c r="HX43" s="554"/>
      <c r="HY43" s="555"/>
      <c r="HZ43" s="481">
        <f>IF($E6&lt;&gt;"",COUNTA(HK6:IO6),"")</f>
        <v>20</v>
      </c>
      <c r="IA43" s="7">
        <f>COUNTIF(HK6:IO6,$D$23)</f>
        <v>4</v>
      </c>
      <c r="IB43" s="8">
        <f>COUNTIF(HK6:IO6,$D$24)</f>
        <v>8</v>
      </c>
      <c r="IC43" s="46">
        <f>COUNTIF(HK6:IO6,$D$25)</f>
        <v>8</v>
      </c>
      <c r="ID43" s="46">
        <f>COUNTIF(HK6:IO6,$D$29)</f>
        <v>0</v>
      </c>
      <c r="IE43" s="46">
        <f>COUNTIF(HK6:IO6,$D$31)</f>
        <v>0</v>
      </c>
      <c r="IF43" s="46">
        <f>COUNTIF(HK6:IO6,$D$33)</f>
        <v>0</v>
      </c>
      <c r="IG43" s="47">
        <f>COUNTA(HN6:HO6)+COUNTA(HU6:HV6)+COUNTA(II6:IJ6)+COUNTA(IB6:IC6)</f>
        <v>5</v>
      </c>
      <c r="IH43" s="47">
        <f>COUNTIF(HK6:IO6,$D$30)</f>
        <v>0</v>
      </c>
      <c r="II43" s="6">
        <f t="shared" ref="II43:II58" si="118">(IA43*$C$24)+(IC43*$C$26)</f>
        <v>48</v>
      </c>
      <c r="IJ43" s="466"/>
      <c r="IK43" s="466"/>
      <c r="IL43" s="466"/>
      <c r="IM43" s="466"/>
      <c r="IN43" s="466"/>
      <c r="IO43" s="466"/>
      <c r="IP43" s="466"/>
      <c r="IQ43" s="466"/>
      <c r="IR43" s="466"/>
      <c r="IS43" s="466"/>
      <c r="IT43" s="466"/>
      <c r="IU43" s="466"/>
      <c r="IV43" s="466"/>
      <c r="IW43" s="466"/>
      <c r="IX43" s="466"/>
      <c r="IY43" s="466"/>
      <c r="IZ43" s="554" t="s">
        <v>35</v>
      </c>
      <c r="JA43" s="554"/>
      <c r="JB43" s="554"/>
      <c r="JC43" s="555"/>
      <c r="JD43" s="481">
        <f t="shared" ref="JD43:JD59" si="119">IF($E6&lt;&gt;"",COUNTA(IP6:JT6),"")</f>
        <v>20</v>
      </c>
      <c r="JE43" s="7">
        <f t="shared" ref="JE43:JE59" si="120">COUNTIF(IP6:JT6,$D$23)</f>
        <v>8</v>
      </c>
      <c r="JF43" s="8">
        <f t="shared" ref="JF43:JF59" si="121">COUNTIF(IP6:JT6,$D$24)</f>
        <v>4</v>
      </c>
      <c r="JG43" s="46">
        <f t="shared" ref="JG43:JG59" si="122">COUNTIF(IP6:JT6,$D$25)</f>
        <v>8</v>
      </c>
      <c r="JH43" s="46">
        <f t="shared" ref="JH43:JH59" si="123">COUNTIF(IP6:JT6,$D$29)</f>
        <v>0</v>
      </c>
      <c r="JI43" s="46">
        <f t="shared" ref="JI43:JI59" si="124">COUNTIF(IP6:JT6,$D$31)</f>
        <v>0</v>
      </c>
      <c r="JJ43" s="46">
        <f t="shared" ref="JJ43:JJ59" si="125">COUNTIF(IP6:JT6,$D$33)</f>
        <v>0</v>
      </c>
      <c r="JK43" s="47">
        <f t="shared" ref="JK43:JK59" si="126">COUNTA(IW6:IX6)+COUNTA(IP6:IQ6)+COUNTA(JK6:JL6)+COUNTA(JD6:JE6) +COUNTA(JR6:JS6)</f>
        <v>8</v>
      </c>
      <c r="JL43" s="47">
        <f t="shared" ref="JL43:JL59" si="127">COUNTIF(IP6:JT6,$D$30)</f>
        <v>0</v>
      </c>
      <c r="JM43" s="6">
        <f t="shared" ref="JM43:JM59" si="128">(JE43*$C$24)+(JG43*$C$26)</f>
        <v>80</v>
      </c>
      <c r="JN43" s="466"/>
      <c r="JO43" s="466"/>
      <c r="JP43" s="466"/>
      <c r="JQ43" s="466"/>
      <c r="JR43" s="466"/>
      <c r="JS43" s="466"/>
      <c r="JT43" s="466"/>
      <c r="JU43" s="466"/>
      <c r="JV43" s="466"/>
      <c r="JW43" s="466"/>
      <c r="JX43" s="466"/>
      <c r="JY43" s="466"/>
      <c r="JZ43" s="466"/>
      <c r="KA43" s="466"/>
      <c r="KB43" s="466"/>
      <c r="KD43" s="9" t="s">
        <v>35</v>
      </c>
      <c r="KE43" s="181"/>
      <c r="KF43" s="181"/>
      <c r="KG43" s="182"/>
      <c r="KH43" s="481">
        <f>IF($E6&lt;&gt;"",COUNTA(JU6:KX6),"")</f>
        <v>20</v>
      </c>
      <c r="KI43" s="7">
        <f>COUNTIF(JU6:KX6,$D$23)</f>
        <v>8</v>
      </c>
      <c r="KJ43" s="8">
        <f>COUNTIF(JU6:KX6,$D$24)</f>
        <v>4</v>
      </c>
      <c r="KK43" s="46">
        <f>COUNTIF(JU6:KX6,$D$25)</f>
        <v>8</v>
      </c>
      <c r="KL43" s="46">
        <f>COUNTIF(JU6:KX6,$D$29)</f>
        <v>0</v>
      </c>
      <c r="KM43" s="46">
        <f>COUNTIF(JU6:KX6,$D$31)</f>
        <v>0</v>
      </c>
      <c r="KN43" s="46">
        <f>COUNTIF(JU6:KX6,$D$33)</f>
        <v>0</v>
      </c>
      <c r="KO43" s="47">
        <f>COUNTA(JY6:JZ6)+COUNTA(KF6:KG6)+COUNTA(KT6:KU6)+COUNTA(KM6:KN6)</f>
        <v>5</v>
      </c>
      <c r="KP43" s="47">
        <f>COUNTIF(JU6:KX6,$D$30)</f>
        <v>0</v>
      </c>
      <c r="KQ43" s="7">
        <f t="shared" ref="KQ43:KQ58" si="129">(KI43*$C$24)+(KK43*$C$26)</f>
        <v>80</v>
      </c>
      <c r="KR43" s="466"/>
      <c r="KS43" s="466"/>
      <c r="KT43" s="466"/>
      <c r="KU43" s="466"/>
      <c r="KV43" s="466"/>
      <c r="KW43" s="466"/>
      <c r="KX43" s="466"/>
      <c r="KY43" s="466"/>
      <c r="KZ43" s="466"/>
      <c r="LA43" s="466"/>
      <c r="LB43" s="466"/>
      <c r="LC43" s="466"/>
      <c r="LD43" s="466"/>
      <c r="LE43" s="466"/>
      <c r="LF43" s="220"/>
      <c r="LG43" s="213" t="s">
        <v>30</v>
      </c>
      <c r="LH43" s="214"/>
      <c r="LI43" s="214"/>
      <c r="LJ43" s="214"/>
      <c r="LK43" s="482">
        <f>IF($E5&lt;&gt;"",COUNTA(KY5:MC5),"")</f>
        <v>21</v>
      </c>
      <c r="LL43" s="7">
        <f>COUNTIF(KY5:MC5,$D$23)</f>
        <v>7</v>
      </c>
      <c r="LM43" s="8">
        <f>COUNTIF(KY5:MC5,$D$24)</f>
        <v>6</v>
      </c>
      <c r="LN43" s="46">
        <f>COUNTIF(KY5:MC5,$D$25)</f>
        <v>8</v>
      </c>
      <c r="LO43" s="46">
        <f>COUNTIF(KY5:MC5,$D$29)</f>
        <v>0</v>
      </c>
      <c r="LP43" s="46">
        <f>COUNTIF(KY5:MC5,$D$31)</f>
        <v>0</v>
      </c>
      <c r="LQ43" s="46">
        <f>COUNTIF(KY5:MC5,$D$33)</f>
        <v>0</v>
      </c>
      <c r="LR43" s="47">
        <f>COUNTA(LA5:LC5)+COUNTA(LH5:LI5)+COUNTA(LV5:LW5)+COUNTA(LO5:LP5)+COUNTA(MC5)</f>
        <v>5</v>
      </c>
      <c r="LS43" s="47">
        <f>COUNTIF(KY5:MC5,$D$30)</f>
        <v>0</v>
      </c>
      <c r="LT43" s="6">
        <f t="shared" ref="LT43:LT61" si="130">(LL43*$C$24)+(LN43*$C$26)</f>
        <v>72</v>
      </c>
      <c r="LU43" s="466"/>
      <c r="LV43" s="466"/>
      <c r="LW43" s="466"/>
      <c r="LX43" s="466"/>
      <c r="LY43" s="466"/>
      <c r="LZ43" s="466"/>
      <c r="MA43" s="466"/>
      <c r="MB43" s="466"/>
      <c r="MC43" s="466"/>
      <c r="MD43" s="466"/>
      <c r="ME43" s="466"/>
      <c r="MF43" s="466"/>
      <c r="MG43" s="466"/>
      <c r="MH43" s="466"/>
      <c r="MI43" s="466"/>
      <c r="MJ43" s="466"/>
      <c r="MK43" s="42"/>
      <c r="ML43" s="510" t="s">
        <v>30</v>
      </c>
      <c r="MM43" s="510"/>
      <c r="MN43" s="511"/>
      <c r="MO43" s="483">
        <f>IF($E5&lt;&gt;"",COUNTA(MD5:NG5),"")</f>
        <v>20</v>
      </c>
      <c r="MP43" s="242">
        <f>COUNTIF(MD5:NG5,$D$23)</f>
        <v>8</v>
      </c>
      <c r="MQ43" s="243">
        <f>COUNTIF(MD5:NG5,$D$24)</f>
        <v>10</v>
      </c>
      <c r="MR43" s="244">
        <f>COUNTIF(MD5:NG5,$D$25)</f>
        <v>2</v>
      </c>
      <c r="MS43" s="244">
        <f>COUNTIF(MD5:NG5,$D$29)</f>
        <v>0</v>
      </c>
      <c r="MT43" s="244">
        <f>COUNTIF(MD5:NG5,$D$31)</f>
        <v>0</v>
      </c>
      <c r="MU43" s="244">
        <f>COUNTIF(MD5:NG5,$D$33)</f>
        <v>0</v>
      </c>
      <c r="MV43" s="245">
        <f>COUNTA(LZ5:MA5)+COUNTA(MD5)+COUNTA(MQ5:MR5)+COUNTA(MJ5:MK5)+COUNTA(MX5:MY5)+COUNTA(NE5:NF5)</f>
        <v>5</v>
      </c>
      <c r="MW43" s="245">
        <f>COUNTIF(MD5:NG5,$D$30)</f>
        <v>0</v>
      </c>
      <c r="MX43" s="246">
        <f t="shared" ref="MX43" si="131">(MP43*$C$24)+(MR43*$C$26)</f>
        <v>68</v>
      </c>
      <c r="MY43" s="466"/>
      <c r="MZ43" s="466"/>
      <c r="NG43" s="466"/>
      <c r="NH43" s="466"/>
      <c r="NI43" s="466"/>
      <c r="NJ43" s="466"/>
      <c r="NK43" s="466"/>
      <c r="NL43" s="466"/>
      <c r="NM43" s="466"/>
      <c r="NN43" s="278"/>
      <c r="NO43" s="510" t="s">
        <v>30</v>
      </c>
      <c r="NP43" s="510"/>
      <c r="NQ43" s="511"/>
      <c r="NR43" s="481">
        <f>IF($E5&lt;&gt;"",COUNTA(NH5:OL5),"")</f>
        <v>21</v>
      </c>
      <c r="NS43" s="7">
        <f>COUNTIF(NH5:OL5,$D$23)</f>
        <v>5</v>
      </c>
      <c r="NT43" s="8">
        <f>COUNTIF(NH5:OL5,$D$24)</f>
        <v>8</v>
      </c>
      <c r="NU43" s="46">
        <f>COUNTIF(NH5:OL5,$D$25)</f>
        <v>6</v>
      </c>
      <c r="NV43" s="46">
        <f>COUNTIF(NH5:OL5,$D$29)</f>
        <v>0</v>
      </c>
      <c r="NW43" s="46">
        <f>COUNTIF(NH5:OL5,$D$31)</f>
        <v>0</v>
      </c>
      <c r="NX43" s="46">
        <f>COUNTIF(NH5:OL5,$D$33)</f>
        <v>0</v>
      </c>
      <c r="NY43" s="47">
        <f>COUNTA(NZ5:OA5)+COUNTA(NH5)+COUNTA(NO6)+COUNTA(NL5:NM5)+COUNTA(NS5:NT5)+COUNTA(OF5:OH5)</f>
        <v>10</v>
      </c>
      <c r="NZ43" s="47">
        <f>COUNTIF(NH5:OL5,$D$30)</f>
        <v>2</v>
      </c>
      <c r="OA43" s="6">
        <f t="shared" ref="OA43" si="132">(NS43*$C$24)+(NU43*$C$26)</f>
        <v>52</v>
      </c>
      <c r="OB43" s="466"/>
      <c r="OC43" s="466"/>
    </row>
    <row r="44" spans="1:402" x14ac:dyDescent="0.25">
      <c r="H44"/>
      <c r="I44"/>
      <c r="L44" s="15"/>
      <c r="O44"/>
      <c r="P44"/>
      <c r="V44" s="552" t="s">
        <v>42</v>
      </c>
      <c r="W44" s="552"/>
      <c r="X44" s="552"/>
      <c r="Y44" s="553"/>
      <c r="Z44" s="476">
        <f>IF($E11&lt;&gt;"",COUNTA(F11:AJ11),"")</f>
        <v>20</v>
      </c>
      <c r="AA44" s="7">
        <f>COUNTIF(F11:AJ11,$D$23)</f>
        <v>3</v>
      </c>
      <c r="AB44" s="8">
        <f>COUNTIF(F11:AJ11,$D$24)</f>
        <v>2</v>
      </c>
      <c r="AC44" s="46">
        <f>COUNTIF(F11:AJ11,$D$25)</f>
        <v>13</v>
      </c>
      <c r="AD44" s="46">
        <f>COUNTIF(F11:AJ11,$D$29)</f>
        <v>0</v>
      </c>
      <c r="AE44" s="46">
        <f>COUNTIF(F11:AJ11,$D$31)</f>
        <v>0</v>
      </c>
      <c r="AF44" s="46">
        <f>COUNTIF(F11:AJ11,$D$33)</f>
        <v>0</v>
      </c>
      <c r="AG44" s="47">
        <f>COUNTA(F11)+COUNTA(L11:M11)+COUNTA(S11:T11)+COUNTA(AD11)+COUNTA(AG11:AH11)+COUNTA(Z11:AA11)</f>
        <v>7</v>
      </c>
      <c r="AH44" s="47">
        <f>COUNTIF(F11:AJ11,$D$30)</f>
        <v>2</v>
      </c>
      <c r="AI44" s="6">
        <f t="shared" si="110"/>
        <v>50</v>
      </c>
      <c r="AJ44">
        <f t="shared" si="111"/>
        <v>97</v>
      </c>
      <c r="AQ44" s="15"/>
      <c r="AX44"/>
      <c r="BA44" s="552" t="s">
        <v>42</v>
      </c>
      <c r="BB44" s="552"/>
      <c r="BC44" s="552"/>
      <c r="BD44" s="553"/>
      <c r="BE44" s="476">
        <f>IF($E11&lt;&gt;"",COUNTA(AK11:BO11),"")</f>
        <v>19</v>
      </c>
      <c r="BF44" s="7">
        <f>COUNTIF(AK11:BO11,$D$23)</f>
        <v>9</v>
      </c>
      <c r="BG44" s="8">
        <f>COUNTIF(AK11:BO11,$D$24)</f>
        <v>10</v>
      </c>
      <c r="BH44" s="46">
        <f>COUNTIF(AK11:BO11,$D$25)</f>
        <v>0</v>
      </c>
      <c r="BI44" s="46">
        <f>COUNTIF(AK11:BO11,$D$29)</f>
        <v>0</v>
      </c>
      <c r="BJ44" s="46">
        <f>COUNTIF(AK11:BO11,$D$31)</f>
        <v>0</v>
      </c>
      <c r="BK44" s="46">
        <f>COUNTIF(AK11:BO11,$D$33)</f>
        <v>0</v>
      </c>
      <c r="BL44" s="47">
        <f>COUNTA(AK11)+COUNTA(AN11:AO11)+COUNTA(AU11:AV11)+COUNTA(BB11:BC11)+COUNTA(BI11:BJ11)</f>
        <v>5</v>
      </c>
      <c r="BM44" s="47">
        <f>COUNTIF(AK11:BO11,$D$30)</f>
        <v>0</v>
      </c>
      <c r="BN44" s="6">
        <f t="shared" si="112"/>
        <v>72</v>
      </c>
      <c r="BO44"/>
      <c r="BP44"/>
      <c r="BQ44"/>
      <c r="BV44" s="15"/>
      <c r="CC44" s="552" t="s">
        <v>42</v>
      </c>
      <c r="CD44" s="552"/>
      <c r="CE44" s="552"/>
      <c r="CF44" s="553"/>
      <c r="CG44" s="476">
        <f>IF($E11&lt;&gt;"",COUNTA(BP11:CR11),"")</f>
        <v>17</v>
      </c>
      <c r="CH44" s="7">
        <f>COUNTIF(BP11:CR11,$D$23)</f>
        <v>0</v>
      </c>
      <c r="CI44" s="8">
        <f>COUNTIF(BP11:CR11,$D$24)</f>
        <v>10</v>
      </c>
      <c r="CJ44" s="46">
        <f>COUNTIF(BP11:CR11,$D$25)</f>
        <v>7</v>
      </c>
      <c r="CK44" s="46">
        <f>COUNTIF(BP11:CR11,$D$29)</f>
        <v>0</v>
      </c>
      <c r="CL44" s="46">
        <f>COUNTIF(BP11:CR11,$D$31)</f>
        <v>0</v>
      </c>
      <c r="CM44" s="46">
        <f>COUNTIF(BP11:CR11,$D$33)</f>
        <v>0</v>
      </c>
      <c r="CN44" s="47">
        <f>COUNTA(BP11:BQ11)+COUNTA(BW11:BX11)+COUNTA(CD11:CE11)+COUNTA(CR11)+COUNTA(CK11:CL11)</f>
        <v>1</v>
      </c>
      <c r="CO44" s="47">
        <f>COUNTIF(BP11:CR11,$D$30)</f>
        <v>0</v>
      </c>
      <c r="CP44" s="6">
        <f t="shared" si="113"/>
        <v>14</v>
      </c>
      <c r="CY44" s="15"/>
      <c r="DI44" s="552" t="s">
        <v>42</v>
      </c>
      <c r="DJ44" s="552"/>
      <c r="DK44" s="552"/>
      <c r="DL44" s="553"/>
      <c r="DM44" s="476">
        <f>IF($E11&lt;&gt;"",COUNTA(CS11:DW11),"")</f>
        <v>20</v>
      </c>
      <c r="DN44" s="7">
        <f>COUNTIF(CS11:DW11,$D$23)</f>
        <v>8</v>
      </c>
      <c r="DO44" s="8">
        <f>COUNTIF(CS11:DW11,$D$24)</f>
        <v>7</v>
      </c>
      <c r="DP44" s="46">
        <f>COUNTIF(CS11:DW11,$D$25)</f>
        <v>5</v>
      </c>
      <c r="DQ44" s="46">
        <f>COUNTIF(CS11:DW11,$D$29)</f>
        <v>0</v>
      </c>
      <c r="DR44" s="46">
        <f>COUNTIF(CS11:DW11,$D$31)</f>
        <v>0</v>
      </c>
      <c r="DS44" s="46">
        <f>COUNTIF(CS11:DW11,$D$33)</f>
        <v>0</v>
      </c>
      <c r="DT44" s="47">
        <f>COUNTA(CS11)+COUNTA(CY11:CZ11)+COUNTA(DF11:DG11)+COUNTA(DT11:DU11)+COUNTA(DM11:DN11)</f>
        <v>6</v>
      </c>
      <c r="DU44" s="47">
        <f>COUNTIF(CS11:DW11,$D$30)</f>
        <v>0</v>
      </c>
      <c r="DV44" s="6">
        <f t="shared" si="114"/>
        <v>74</v>
      </c>
      <c r="DX44" s="466"/>
      <c r="DY44" s="466"/>
      <c r="DZ44" s="466"/>
      <c r="EA44" s="466"/>
      <c r="EB44" s="466"/>
      <c r="EC44" s="466"/>
      <c r="ED44" s="466"/>
      <c r="EE44" s="466"/>
      <c r="EF44" s="466"/>
      <c r="EG44" s="466"/>
      <c r="EH44" s="466"/>
      <c r="EI44" s="466"/>
      <c r="EJ44" s="466"/>
      <c r="EK44" s="466"/>
      <c r="EL44" s="552" t="s">
        <v>42</v>
      </c>
      <c r="EM44" s="552"/>
      <c r="EN44" s="552"/>
      <c r="EO44" s="553"/>
      <c r="EP44" s="481">
        <f>IF($E11&lt;&gt;"",COUNTA(DX11:FA11),"")</f>
        <v>20</v>
      </c>
      <c r="EQ44" s="7">
        <f>COUNTIF(DX11:FA11,$D$23)</f>
        <v>8</v>
      </c>
      <c r="ER44" s="8">
        <f>COUNTIF(DX11:FA11,$D$24)</f>
        <v>2</v>
      </c>
      <c r="ES44" s="46">
        <f>COUNTIF(DX11:FA11,$D$25)</f>
        <v>8</v>
      </c>
      <c r="ET44" s="46">
        <f>COUNTIF(DX11:FA11,$D$29)</f>
        <v>0</v>
      </c>
      <c r="EU44" s="46">
        <f>COUNTIF(DX11:FA11,$D$31)</f>
        <v>0</v>
      </c>
      <c r="EV44" s="46">
        <f>COUNTIF(DX11:FA11,$D$33)</f>
        <v>0</v>
      </c>
      <c r="EW44" s="47">
        <f>COUNTA(EA11:EB11)+COUNTA(EG11:EI11)+COUNTA(EV11:EW11)+COUNTA(EO11:EP11)</f>
        <v>5</v>
      </c>
      <c r="EX44" s="47">
        <f>COUNTIF(DX11:FA11,$D$30)</f>
        <v>2</v>
      </c>
      <c r="EY44" s="6">
        <f t="shared" si="115"/>
        <v>80</v>
      </c>
      <c r="EZ44" s="466"/>
      <c r="FA44" s="466"/>
      <c r="FB44" s="466"/>
      <c r="FC44" s="466"/>
      <c r="FD44" s="466"/>
      <c r="FE44" s="466"/>
      <c r="FF44" s="466"/>
      <c r="FG44" s="466"/>
      <c r="FH44" s="466"/>
      <c r="FI44" s="466"/>
      <c r="FJ44" s="466"/>
      <c r="FK44" s="466"/>
      <c r="FL44" s="466"/>
      <c r="FM44" s="466"/>
      <c r="FN44" s="466"/>
      <c r="FO44" s="552" t="s">
        <v>42</v>
      </c>
      <c r="FP44" s="552"/>
      <c r="FQ44" s="552"/>
      <c r="FR44" s="553"/>
      <c r="FS44" s="481">
        <f>IF($E11&lt;&gt;"",COUNTA(FB11:GF11),"")</f>
        <v>19</v>
      </c>
      <c r="FT44" s="7">
        <f>COUNTIF(FB11:GF11,$D$23)</f>
        <v>7</v>
      </c>
      <c r="FU44" s="8">
        <f>COUNTIF(FB11:GF11,$D$24)</f>
        <v>4</v>
      </c>
      <c r="FV44" s="46">
        <f>COUNTIF(FB11:GF11,$D$25)</f>
        <v>8</v>
      </c>
      <c r="FW44" s="46">
        <f>COUNTIF(FB11:GF11,$D$29)</f>
        <v>0</v>
      </c>
      <c r="FX44" s="46">
        <f>COUNTIF(FB11:GF11,$D$31)</f>
        <v>0</v>
      </c>
      <c r="FY44" s="46">
        <f>COUNTIF(FB11:GF11,$D$33)</f>
        <v>0</v>
      </c>
      <c r="FZ44" s="47">
        <f>COUNTA(FB11:FD11)+COUNTA(FJ11:FK11)+COUNTA(FX11:FY11)+COUNTA(FQ11:FR11)+COUNTA(GE11:GF11)</f>
        <v>7</v>
      </c>
      <c r="GA44" s="47">
        <f>COUNTIF(FB11:GF11,$D$30)</f>
        <v>0</v>
      </c>
      <c r="GB44" s="6">
        <f t="shared" si="116"/>
        <v>72</v>
      </c>
      <c r="GC44" s="466"/>
      <c r="GD44" s="466"/>
      <c r="GE44" s="466"/>
      <c r="GF44" s="466"/>
      <c r="GG44" s="466"/>
      <c r="GH44" s="466"/>
      <c r="GI44" s="466"/>
      <c r="GJ44" s="466"/>
      <c r="GK44" s="466"/>
      <c r="GL44" s="466"/>
      <c r="GM44" s="466"/>
      <c r="GN44" s="466"/>
      <c r="GO44" s="466"/>
      <c r="GP44" s="466"/>
      <c r="GQ44" s="466"/>
      <c r="GR44" s="466"/>
      <c r="GS44" s="554" t="s">
        <v>42</v>
      </c>
      <c r="GT44" s="554"/>
      <c r="GU44" s="554"/>
      <c r="GV44" s="555"/>
      <c r="GW44" s="481">
        <f>IF($E11&lt;&gt;"",COUNTA(GG11:HJ11),"")</f>
        <v>20</v>
      </c>
      <c r="GX44" s="7">
        <f>COUNTIF(GG11:HJ11,$D$23)</f>
        <v>8</v>
      </c>
      <c r="GY44" s="8">
        <f>COUNTIF(GG11:HJ11,$D$24)</f>
        <v>8</v>
      </c>
      <c r="GZ44" s="46">
        <f>COUNTIF(GG11:HJ11,$D$25)</f>
        <v>4</v>
      </c>
      <c r="HA44" s="46">
        <f>COUNTIF(GG11:HJ11,$D$29)</f>
        <v>0</v>
      </c>
      <c r="HB44" s="46">
        <f>COUNTIF(GG11:HJ11,$D$31)</f>
        <v>0</v>
      </c>
      <c r="HC44" s="46">
        <f>COUNTIF(GG11:HJ11,$D$33)</f>
        <v>0</v>
      </c>
      <c r="HD44" s="47">
        <f>COUNTA(GL11:GM11)+COUNTA(GP11:GQ11)+COUNTA(GS11:GT11)+COUNTA(HG11:HH11)+COUNTA(GZ11:HA11)</f>
        <v>8</v>
      </c>
      <c r="HE44" s="47">
        <f>COUNTIF(GG11:HJ11,$D$30)</f>
        <v>0</v>
      </c>
      <c r="HF44" s="6">
        <f t="shared" si="117"/>
        <v>72</v>
      </c>
      <c r="HG44" s="466"/>
      <c r="HH44" s="466"/>
      <c r="HI44" s="466"/>
      <c r="HJ44" s="466"/>
      <c r="HK44" s="466"/>
      <c r="HL44" s="466"/>
      <c r="HM44" s="466"/>
      <c r="HN44" s="466"/>
      <c r="HO44" s="466"/>
      <c r="HP44" s="466"/>
      <c r="HQ44" s="466"/>
      <c r="HR44" s="466"/>
      <c r="HS44" s="466"/>
      <c r="HT44" s="466"/>
      <c r="HU44" s="466"/>
      <c r="HV44" s="554" t="s">
        <v>42</v>
      </c>
      <c r="HW44" s="554"/>
      <c r="HX44" s="554"/>
      <c r="HY44" s="555"/>
      <c r="HZ44" s="481">
        <f>IF($E11&lt;&gt;"",COUNTA(HK11:IO11),"")</f>
        <v>21</v>
      </c>
      <c r="IA44" s="7">
        <f>COUNTIF(HK11:IO11,$D$23)</f>
        <v>8</v>
      </c>
      <c r="IB44" s="8">
        <f>COUNTIF(HK11:IO11,$D$24)</f>
        <v>8</v>
      </c>
      <c r="IC44" s="46">
        <f>COUNTIF(HK11:IO11,$D$25)</f>
        <v>3</v>
      </c>
      <c r="ID44" s="46">
        <f>COUNTIF(HK11:IO11,$D$29)</f>
        <v>0</v>
      </c>
      <c r="IE44" s="46">
        <f>COUNTIF(HK11:IO11,$D$31)</f>
        <v>0</v>
      </c>
      <c r="IF44" s="46">
        <f>COUNTIF(HK11:IO11,$D$33)</f>
        <v>0</v>
      </c>
      <c r="IG44" s="47">
        <f>COUNTA(HN11:HO11)+COUNTA(HU11:HV11)+COUNTA(II11:IJ11)+COUNTA(IB11:IC11)</f>
        <v>4</v>
      </c>
      <c r="IH44" s="47">
        <f>COUNTIF(HK11:IO11,$D$30)</f>
        <v>2</v>
      </c>
      <c r="II44" s="6">
        <f t="shared" si="118"/>
        <v>70</v>
      </c>
      <c r="IJ44" s="466"/>
      <c r="IK44" s="466"/>
      <c r="IL44" s="466"/>
      <c r="IM44" s="466"/>
      <c r="IN44" s="466"/>
      <c r="IO44" s="466"/>
      <c r="IP44" s="466"/>
      <c r="IQ44" s="466"/>
      <c r="IR44" s="466"/>
      <c r="IS44" s="466"/>
      <c r="IT44" s="466"/>
      <c r="IU44" s="466"/>
      <c r="IV44" s="466"/>
      <c r="IW44" s="466"/>
      <c r="IX44" s="466"/>
      <c r="IY44" s="466"/>
      <c r="IZ44" s="556" t="s">
        <v>37</v>
      </c>
      <c r="JA44" s="556"/>
      <c r="JB44" s="556"/>
      <c r="JC44" s="556"/>
      <c r="JD44" s="481">
        <f t="shared" si="119"/>
        <v>20</v>
      </c>
      <c r="JE44" s="7">
        <f t="shared" si="120"/>
        <v>8</v>
      </c>
      <c r="JF44" s="8">
        <f t="shared" si="121"/>
        <v>4</v>
      </c>
      <c r="JG44" s="46">
        <f t="shared" si="122"/>
        <v>8</v>
      </c>
      <c r="JH44" s="46">
        <f t="shared" si="123"/>
        <v>0</v>
      </c>
      <c r="JI44" s="46">
        <f t="shared" si="124"/>
        <v>0</v>
      </c>
      <c r="JJ44" s="46">
        <f t="shared" si="125"/>
        <v>0</v>
      </c>
      <c r="JK44" s="47">
        <f t="shared" si="126"/>
        <v>6</v>
      </c>
      <c r="JL44" s="47">
        <f t="shared" si="127"/>
        <v>0</v>
      </c>
      <c r="JM44" s="6">
        <f t="shared" si="128"/>
        <v>80</v>
      </c>
      <c r="JN44" s="466"/>
      <c r="JO44" s="466"/>
      <c r="JP44" s="466"/>
      <c r="JQ44" s="466"/>
      <c r="JR44" s="466"/>
      <c r="JS44" s="466"/>
      <c r="JT44" s="466"/>
      <c r="JU44" s="466"/>
      <c r="JV44" s="466"/>
      <c r="JW44" s="466"/>
      <c r="JX44" s="466"/>
      <c r="JY44" s="466"/>
      <c r="JZ44" s="466"/>
      <c r="KA44" s="466"/>
      <c r="KB44" s="466"/>
      <c r="KD44" s="9" t="s">
        <v>37</v>
      </c>
      <c r="KE44" s="181"/>
      <c r="KF44" s="181"/>
      <c r="KG44" s="182"/>
      <c r="KH44" s="481">
        <f>IF($E7&lt;&gt;"",COUNTA(JU7:KX7),"")</f>
        <v>20</v>
      </c>
      <c r="KI44" s="7">
        <f>COUNTIF(JU7:KX7,$D$23)</f>
        <v>8</v>
      </c>
      <c r="KJ44" s="8">
        <f>COUNTIF(JU7:KX7,$D$24)</f>
        <v>4</v>
      </c>
      <c r="KK44" s="46">
        <f>COUNTIF(JU7:KX7,$D$25)</f>
        <v>8</v>
      </c>
      <c r="KL44" s="46">
        <f>COUNTIF(JU7:KX7,$D$29)</f>
        <v>0</v>
      </c>
      <c r="KM44" s="46">
        <f>COUNTIF(JU7:KX7,$D$31)</f>
        <v>0</v>
      </c>
      <c r="KN44" s="46">
        <f>COUNTIF(JU7:KX7,$D$33)</f>
        <v>0</v>
      </c>
      <c r="KO44" s="47">
        <f>COUNTA(JY7:JZ7)+COUNTA(KF7:KG7)+COUNTA(KT7:KU7)+COUNTA(KM7:KN7)</f>
        <v>4</v>
      </c>
      <c r="KP44" s="47">
        <f>COUNTIF(JU7:KX7,$D$30)</f>
        <v>0</v>
      </c>
      <c r="KQ44" s="7">
        <f t="shared" si="129"/>
        <v>80</v>
      </c>
      <c r="KR44" s="466"/>
      <c r="KS44" s="466"/>
      <c r="KT44" s="466"/>
      <c r="KU44" s="466"/>
      <c r="KV44" s="466"/>
      <c r="KW44" s="466"/>
      <c r="KX44" s="466"/>
      <c r="KY44" s="466"/>
      <c r="KZ44" s="466"/>
      <c r="LA44" s="466"/>
      <c r="LB44" s="466"/>
      <c r="LC44" s="466"/>
      <c r="LD44" s="466"/>
      <c r="LE44" s="466"/>
      <c r="LF44" s="220"/>
      <c r="LG44" s="213" t="s">
        <v>35</v>
      </c>
      <c r="LH44" s="214"/>
      <c r="LI44" s="214"/>
      <c r="LJ44" s="214"/>
      <c r="LK44" s="482">
        <f>IF($E6&lt;&gt;"",COUNTA(KY6:MC6),"")</f>
        <v>21</v>
      </c>
      <c r="LL44" s="7">
        <f>COUNTIF(KY6:MC6,$D$23)</f>
        <v>8</v>
      </c>
      <c r="LM44" s="8">
        <f>COUNTIF(KY6:MC6,$D$24)</f>
        <v>0</v>
      </c>
      <c r="LN44" s="46">
        <f>COUNTIF(KY6:MC6,$D$25)</f>
        <v>5</v>
      </c>
      <c r="LO44" s="46">
        <f>COUNTIF(KY6:MC6,$D$29)</f>
        <v>0</v>
      </c>
      <c r="LP44" s="46">
        <f>COUNTIF(KY6:MC6,$D$31)</f>
        <v>0</v>
      </c>
      <c r="LQ44" s="46">
        <f>COUNTIF(KY6:MC6,$D$33)</f>
        <v>0</v>
      </c>
      <c r="LR44" s="47">
        <f>COUNTA(LA6:LC6)+COUNTA(LH6:LI6)+COUNTA(LV6:LW6)+COUNTA(LO6:LP6)+COUNTA(MC6)</f>
        <v>5</v>
      </c>
      <c r="LS44" s="47">
        <f>COUNTIF(KY6:MC6,$D$30)</f>
        <v>8</v>
      </c>
      <c r="LT44" s="6">
        <f t="shared" si="130"/>
        <v>74</v>
      </c>
      <c r="LU44" s="466"/>
      <c r="LV44" s="466"/>
      <c r="LW44" s="466"/>
      <c r="LX44" s="466"/>
      <c r="LY44" s="466"/>
      <c r="LZ44" s="466"/>
      <c r="MA44" s="466"/>
      <c r="MB44" s="466"/>
      <c r="MC44" s="466"/>
      <c r="MD44" s="466"/>
      <c r="ME44" s="466"/>
      <c r="MF44" s="466"/>
      <c r="MG44" s="466"/>
      <c r="MH44" s="466"/>
      <c r="MI44" s="466"/>
      <c r="MJ44" s="466"/>
      <c r="MK44" s="42"/>
      <c r="ML44" s="510" t="s">
        <v>35</v>
      </c>
      <c r="MM44" s="510"/>
      <c r="MN44" s="511"/>
      <c r="MO44" s="483">
        <f t="shared" ref="MO44:MO58" si="133">IF($E6&lt;&gt;"",COUNTA(MD6:NG6),"")</f>
        <v>19</v>
      </c>
      <c r="MP44" s="242">
        <f t="shared" ref="MP44:MP58" si="134">COUNTIF(MD6:NG6,$D$23)</f>
        <v>7</v>
      </c>
      <c r="MQ44" s="243">
        <f t="shared" ref="MQ44:MQ58" si="135">COUNTIF(MD6:NG6,$D$24)</f>
        <v>5</v>
      </c>
      <c r="MR44" s="244">
        <f t="shared" ref="MR44:MR58" si="136">COUNTIF(MD6:NG6,$D$25)</f>
        <v>3</v>
      </c>
      <c r="MS44" s="244">
        <f t="shared" ref="MS44:MS58" si="137">COUNTIF(MD6:NG6,$D$29)</f>
        <v>0</v>
      </c>
      <c r="MT44" s="244">
        <f t="shared" ref="MT44:MT58" si="138">COUNTIF(MD6:NG6,$D$31)</f>
        <v>0</v>
      </c>
      <c r="MU44" s="244">
        <f t="shared" ref="MU44:MU58" si="139">COUNTIF(MD6:NG6,$D$33)</f>
        <v>1</v>
      </c>
      <c r="MV44" s="245">
        <f t="shared" ref="MV44:MV58" si="140">COUNTA(LZ6:MA6)+COUNTA(MD6)+COUNTA(MQ6:MR6)+COUNTA(MJ6:MK6)+COUNTA(MX6:MY6)+COUNTA(NE6:NF6)</f>
        <v>8</v>
      </c>
      <c r="MW44" s="245">
        <f t="shared" ref="MW44:MW58" si="141">COUNTIF(MD6:NG6,$D$30)</f>
        <v>3</v>
      </c>
      <c r="MX44" s="246">
        <f t="shared" ref="MX44:MX58" si="142">(MP44*$C$24)+(MR44*$C$26)</f>
        <v>62</v>
      </c>
      <c r="MY44" s="466"/>
      <c r="MZ44" s="466"/>
      <c r="NG44" s="466"/>
      <c r="NH44" s="466"/>
      <c r="NI44" s="466"/>
      <c r="NJ44" s="466"/>
      <c r="NK44" s="466"/>
      <c r="NL44" s="466"/>
      <c r="NM44" s="466"/>
      <c r="NN44" s="278"/>
      <c r="NO44" s="510" t="s">
        <v>35</v>
      </c>
      <c r="NP44" s="510"/>
      <c r="NQ44" s="511"/>
      <c r="NR44" s="481">
        <f t="shared" ref="NR44:NR58" si="143">IF($E6&lt;&gt;"",COUNTA(NH6:OL6),"")</f>
        <v>21</v>
      </c>
      <c r="NS44" s="7">
        <f t="shared" ref="NS44:NS58" si="144">COUNTIF(NH6:OL6,$D$23)</f>
        <v>5</v>
      </c>
      <c r="NT44" s="8">
        <f t="shared" ref="NT44:NT58" si="145">COUNTIF(NH6:OL6,$D$24)</f>
        <v>0</v>
      </c>
      <c r="NU44" s="46">
        <f t="shared" ref="NU44:NU58" si="146">COUNTIF(NH6:OL6,$D$25)</f>
        <v>8</v>
      </c>
      <c r="NV44" s="46">
        <f t="shared" ref="NV44:NV58" si="147">COUNTIF(NH6:OL6,$D$29)</f>
        <v>0</v>
      </c>
      <c r="NW44" s="46">
        <f t="shared" ref="NW44:NW58" si="148">COUNTIF(NH6:OL6,$D$31)</f>
        <v>0</v>
      </c>
      <c r="NX44" s="46">
        <f t="shared" ref="NX44:NX58" si="149">COUNTIF(NH6:OL6,$D$33)</f>
        <v>0</v>
      </c>
      <c r="NY44" s="47">
        <f t="shared" ref="NY44:NY58" si="150">COUNTA(NZ6:OA6)+COUNTA(NH6)+COUNTA(NO7)+COUNTA(NL6:NM6)+COUNTA(NS6:NT6)+COUNTA(OF6:OH6)</f>
        <v>8</v>
      </c>
      <c r="NZ44" s="47">
        <f t="shared" ref="NZ44:NZ58" si="151">COUNTIF(NH6:OL6,$D$30)</f>
        <v>8</v>
      </c>
      <c r="OA44" s="6">
        <f t="shared" ref="OA44:OA58" si="152">(NS44*$C$24)+(NU44*$C$26)</f>
        <v>56</v>
      </c>
      <c r="OB44" s="466"/>
      <c r="OC44" s="466"/>
    </row>
    <row r="45" spans="1:402" x14ac:dyDescent="0.25">
      <c r="H45"/>
      <c r="I45"/>
      <c r="L45" s="15"/>
      <c r="O45"/>
      <c r="P45"/>
      <c r="V45" s="552" t="s">
        <v>30</v>
      </c>
      <c r="W45" s="552"/>
      <c r="X45" s="552"/>
      <c r="Y45" s="553"/>
      <c r="Z45" s="476" t="e">
        <f>IF(#REF!&lt;&gt;"",COUNTA(F5:AJ5),"")</f>
        <v>#REF!</v>
      </c>
      <c r="AA45" s="7">
        <f>COUNTIF(F5:AJ5,$D$23)</f>
        <v>6</v>
      </c>
      <c r="AB45" s="8">
        <f>COUNTIF(F5:AJ5,$D$24)</f>
        <v>6</v>
      </c>
      <c r="AC45" s="46">
        <f>COUNTIF(F5:AJ5,$D$25)</f>
        <v>4</v>
      </c>
      <c r="AD45" s="46">
        <f>COUNTIF(F5:AJ5,$D$29)</f>
        <v>0</v>
      </c>
      <c r="AE45" s="46">
        <f>COUNTIF(F5:AJ5,$D$31)</f>
        <v>0</v>
      </c>
      <c r="AF45" s="46">
        <f>COUNTIF(F5:AJ5,$D$33)</f>
        <v>0</v>
      </c>
      <c r="AG45" s="47">
        <f>COUNTA(F5)+COUNTA(L5:M5)+COUNTA(S5:T5)+COUNTA(AD5)+COUNTA(AG5:AH5)+COUNTA(Z5:AA5)</f>
        <v>3</v>
      </c>
      <c r="AH45" s="47">
        <f>COUNTIF(F5:AJ5,$D$30)</f>
        <v>4</v>
      </c>
      <c r="AI45" s="6">
        <f t="shared" si="110"/>
        <v>56</v>
      </c>
      <c r="AJ45" t="e">
        <f t="shared" si="111"/>
        <v>#REF!</v>
      </c>
      <c r="AQ45" s="15"/>
      <c r="AX45"/>
      <c r="BA45" s="552" t="s">
        <v>30</v>
      </c>
      <c r="BB45" s="552"/>
      <c r="BC45" s="552"/>
      <c r="BD45" s="553"/>
      <c r="BE45" s="476" t="e">
        <f>IF(#REF!&lt;&gt;"",COUNTA(AK5:BO5),"")</f>
        <v>#REF!</v>
      </c>
      <c r="BF45" s="7">
        <f>COUNTIF(AK5:BO5,$D$23)</f>
        <v>6</v>
      </c>
      <c r="BG45" s="8">
        <f>COUNTIF(AK5:BO5,$D$24)</f>
        <v>3</v>
      </c>
      <c r="BH45" s="46">
        <f>COUNTIF(AK5:BO5,$D$25)</f>
        <v>9</v>
      </c>
      <c r="BI45" s="46">
        <f>COUNTIF(AK5:BO5,$D$29)</f>
        <v>0</v>
      </c>
      <c r="BJ45" s="46">
        <f>COUNTIF(AK5:BO5,$D$31)</f>
        <v>0</v>
      </c>
      <c r="BK45" s="46">
        <f>COUNTIF(AK5:BO5,$D$33)</f>
        <v>0</v>
      </c>
      <c r="BL45" s="47">
        <f>COUNTA(AK5)+COUNTA(AN5:AO5)+COUNTA(AU5:AV5)+COUNTA(BB5:BC5)+COUNTA(BI5:BJ5)</f>
        <v>3</v>
      </c>
      <c r="BM45" s="47">
        <f>COUNTIF(AK5:BO5,$D$30)</f>
        <v>0</v>
      </c>
      <c r="BN45" s="6">
        <f t="shared" si="112"/>
        <v>66</v>
      </c>
      <c r="BO45"/>
      <c r="BP45"/>
      <c r="BQ45"/>
      <c r="BV45" s="15"/>
      <c r="CC45" s="552" t="s">
        <v>30</v>
      </c>
      <c r="CD45" s="552"/>
      <c r="CE45" s="552"/>
      <c r="CF45" s="553"/>
      <c r="CG45" s="476" t="e">
        <f>IF(#REF!&lt;&gt;"",COUNTA(BP5:CR5),"")</f>
        <v>#REF!</v>
      </c>
      <c r="CH45" s="7">
        <f>COUNTIF(BP5:CR5,$D$23)</f>
        <v>8</v>
      </c>
      <c r="CI45" s="8">
        <f>COUNTIF(BP5:CR5,$D$24)</f>
        <v>11</v>
      </c>
      <c r="CJ45" s="46">
        <f>COUNTIF(BP5:CR5,$D$25)</f>
        <v>0</v>
      </c>
      <c r="CK45" s="46">
        <f>COUNTIF(BP5:CR5,$D$29)</f>
        <v>0</v>
      </c>
      <c r="CL45" s="46">
        <f>COUNTIF(BP5:CR5,$D$31)</f>
        <v>0</v>
      </c>
      <c r="CM45" s="46">
        <f>COUNTIF(BP5:CR5,$D$33)</f>
        <v>0</v>
      </c>
      <c r="CN45" s="47">
        <f>COUNTA(BP5:BQ5)+COUNTA(BW5:BX5)+COUNTA(CD5:CE5)+COUNTA(CR5)+COUNTA(CK5:CL5)</f>
        <v>5</v>
      </c>
      <c r="CO45" s="47">
        <f>COUNTIF(BP5:CR5,$D$30)</f>
        <v>0</v>
      </c>
      <c r="CP45" s="6">
        <f t="shared" si="113"/>
        <v>64</v>
      </c>
      <c r="CY45" s="15"/>
      <c r="DI45" s="552" t="s">
        <v>30</v>
      </c>
      <c r="DJ45" s="552"/>
      <c r="DK45" s="552"/>
      <c r="DL45" s="553"/>
      <c r="DM45" s="476" t="e">
        <f>IF(#REF!&lt;&gt;"",COUNTA(CS5:DW5),"")</f>
        <v>#REF!</v>
      </c>
      <c r="DN45" s="7">
        <f>COUNTIF(CS5:DW5,$D$23)</f>
        <v>5</v>
      </c>
      <c r="DO45" s="8">
        <f>COUNTIF(CS5:DW5,$D$24)</f>
        <v>12</v>
      </c>
      <c r="DP45" s="46">
        <f>COUNTIF(CS5:DW5,$D$25)</f>
        <v>1</v>
      </c>
      <c r="DQ45" s="46">
        <f>COUNTIF(CS5:DW5,$D$29)</f>
        <v>0</v>
      </c>
      <c r="DR45" s="46">
        <f>COUNTIF(CS5:DW5,$D$31)</f>
        <v>0</v>
      </c>
      <c r="DS45" s="46">
        <f>COUNTIF(CS5:DW5,$D$33)</f>
        <v>0</v>
      </c>
      <c r="DT45" s="47">
        <f>COUNTA(CS5)+COUNTA(CY5:CZ5)+COUNTA(DF5:DG5)+COUNTA(DT5:DU5)+COUNTA(DM5:DN5)</f>
        <v>7</v>
      </c>
      <c r="DU45" s="47">
        <f>COUNTIF(CS5:DW5,$D$30)</f>
        <v>0</v>
      </c>
      <c r="DV45" s="6">
        <f t="shared" si="114"/>
        <v>42</v>
      </c>
      <c r="DX45" s="466"/>
      <c r="DY45" s="466"/>
      <c r="DZ45" s="466"/>
      <c r="EA45" s="466"/>
      <c r="EB45" s="466"/>
      <c r="EC45" s="466"/>
      <c r="ED45" s="466"/>
      <c r="EE45" s="466"/>
      <c r="EF45" s="466"/>
      <c r="EG45" s="466"/>
      <c r="EH45" s="466"/>
      <c r="EI45" s="466"/>
      <c r="EJ45" s="466"/>
      <c r="EK45" s="466"/>
      <c r="EL45" s="552" t="s">
        <v>30</v>
      </c>
      <c r="EM45" s="552"/>
      <c r="EN45" s="552"/>
      <c r="EO45" s="553"/>
      <c r="EP45" s="481" t="e">
        <f>IF(#REF!&lt;&gt;"",COUNTA(DX5:FA5),"")</f>
        <v>#REF!</v>
      </c>
      <c r="EQ45" s="7">
        <f>COUNTIF(DX5:FA5,$D$23)</f>
        <v>7</v>
      </c>
      <c r="ER45" s="8">
        <f>COUNTIF(DX5:FA5,$D$24)</f>
        <v>5</v>
      </c>
      <c r="ES45" s="46">
        <f>COUNTIF(DX5:FA5,$D$25)</f>
        <v>3</v>
      </c>
      <c r="ET45" s="46">
        <f>COUNTIF(DX5:FA5,$D$29)</f>
        <v>0</v>
      </c>
      <c r="EU45" s="46">
        <f>COUNTIF(DX5:FA5,$D$31)</f>
        <v>0</v>
      </c>
      <c r="EV45" s="46">
        <f>COUNTIF(DX5:FA5,$D$33)</f>
        <v>0</v>
      </c>
      <c r="EW45" s="47">
        <f>COUNTA(EA5:EB5)+COUNTA(EG5:EI5)+COUNTA(EV5:EW5)+COUNTA(EO5:EP5)</f>
        <v>6</v>
      </c>
      <c r="EX45" s="47">
        <f>COUNTIF(DX5:FA5,$D$30)</f>
        <v>5</v>
      </c>
      <c r="EY45" s="6">
        <f t="shared" si="115"/>
        <v>62</v>
      </c>
      <c r="EZ45" s="466"/>
      <c r="FA45" s="466"/>
      <c r="FB45" s="466"/>
      <c r="FC45" s="466"/>
      <c r="FD45" s="466"/>
      <c r="FE45" s="466"/>
      <c r="FF45" s="466"/>
      <c r="FG45" s="466"/>
      <c r="FH45" s="466"/>
      <c r="FI45" s="466"/>
      <c r="FJ45" s="466"/>
      <c r="FK45" s="466"/>
      <c r="FL45" s="466"/>
      <c r="FM45" s="466"/>
      <c r="FN45" s="466"/>
      <c r="FO45" s="552" t="s">
        <v>30</v>
      </c>
      <c r="FP45" s="552"/>
      <c r="FQ45" s="552"/>
      <c r="FR45" s="553"/>
      <c r="FS45" s="481" t="e">
        <f>IF(#REF!&lt;&gt;"",COUNTA(FB5:GF5),"")</f>
        <v>#REF!</v>
      </c>
      <c r="FT45" s="7">
        <f>COUNTIF(FB5:GF5,$D$23)</f>
        <v>8</v>
      </c>
      <c r="FU45" s="8">
        <f>COUNTIF(FB5:GF5,$D$24)</f>
        <v>4</v>
      </c>
      <c r="FV45" s="46">
        <f>COUNTIF(FB5:GF5,$D$25)</f>
        <v>8</v>
      </c>
      <c r="FW45" s="46">
        <f>COUNTIF(FB5:GF5,$D$29)</f>
        <v>0</v>
      </c>
      <c r="FX45" s="46">
        <f>COUNTIF(FB5:GF5,$D$31)</f>
        <v>0</v>
      </c>
      <c r="FY45" s="46">
        <f>COUNTIF(FB5:GF5,$D$33)</f>
        <v>0</v>
      </c>
      <c r="FZ45" s="47">
        <f>COUNTA(FB5:FD5)+COUNTA(FJ5:FK5)+COUNTA(FX5:FY5)+COUNTA(FQ5:FR5)+COUNTA(GE5:GF5)</f>
        <v>8</v>
      </c>
      <c r="GA45" s="47">
        <f>COUNTIF(FB5:GF5,$D$30)</f>
        <v>0</v>
      </c>
      <c r="GB45" s="6">
        <f t="shared" si="116"/>
        <v>80</v>
      </c>
      <c r="GC45" s="466"/>
      <c r="GD45" s="466"/>
      <c r="GE45" s="466"/>
      <c r="GF45" s="466"/>
      <c r="GG45" s="466"/>
      <c r="GH45" s="466"/>
      <c r="GI45" s="466"/>
      <c r="GJ45" s="466"/>
      <c r="GK45" s="466"/>
      <c r="GL45" s="466"/>
      <c r="GM45" s="466"/>
      <c r="GN45" s="466"/>
      <c r="GO45" s="466"/>
      <c r="GP45" s="466"/>
      <c r="GQ45" s="466"/>
      <c r="GR45" s="466"/>
      <c r="GS45" s="554" t="s">
        <v>30</v>
      </c>
      <c r="GT45" s="554"/>
      <c r="GU45" s="554"/>
      <c r="GV45" s="555"/>
      <c r="GW45" s="481" t="e">
        <f>IF(#REF!&lt;&gt;"",COUNTA(GG5:HJ5),"")</f>
        <v>#REF!</v>
      </c>
      <c r="GX45" s="7">
        <f>COUNTIF(GG5:HJ5,$D$23)</f>
        <v>8</v>
      </c>
      <c r="GY45" s="8">
        <f>COUNTIF(GG5:HJ5,$D$24)</f>
        <v>8</v>
      </c>
      <c r="GZ45" s="46">
        <f>COUNTIF(GG5:HJ5,$D$25)</f>
        <v>4</v>
      </c>
      <c r="HA45" s="46">
        <f>COUNTIF(GG5:HJ5,$D$29)</f>
        <v>0</v>
      </c>
      <c r="HB45" s="46">
        <f>COUNTIF(GG5:HJ5,$D$31)</f>
        <v>0</v>
      </c>
      <c r="HC45" s="46">
        <f>COUNTIF(GG5:HJ5,$D$33)</f>
        <v>0</v>
      </c>
      <c r="HD45" s="47">
        <f>COUNTA(GL5:GM5)+COUNTA(GP5:GQ5)+COUNTA(GS5:GT5)+COUNTA(HG5:HH5)+COUNTA(GZ5:HA5)</f>
        <v>7</v>
      </c>
      <c r="HE45" s="47">
        <f>COUNTIF(GG5:HJ5,$D$30)</f>
        <v>0</v>
      </c>
      <c r="HF45" s="6">
        <f t="shared" si="117"/>
        <v>72</v>
      </c>
      <c r="HG45" s="466"/>
      <c r="HH45" s="466"/>
      <c r="HI45" s="466"/>
      <c r="HJ45" s="466"/>
      <c r="HK45" s="466"/>
      <c r="HL45" s="466"/>
      <c r="HM45" s="466"/>
      <c r="HN45" s="466"/>
      <c r="HO45" s="466"/>
      <c r="HP45" s="466"/>
      <c r="HQ45" s="466"/>
      <c r="HR45" s="466"/>
      <c r="HS45" s="466"/>
      <c r="HT45" s="466"/>
      <c r="HU45" s="466"/>
      <c r="HV45" s="554" t="s">
        <v>30</v>
      </c>
      <c r="HW45" s="554"/>
      <c r="HX45" s="554"/>
      <c r="HY45" s="555"/>
      <c r="HZ45" s="481" t="e">
        <f>IF(#REF!&lt;&gt;"",COUNTA(HK5:IO5),"")</f>
        <v>#REF!</v>
      </c>
      <c r="IA45" s="7">
        <f>COUNTIF(HK5:IO5,$D$23)</f>
        <v>7</v>
      </c>
      <c r="IB45" s="8">
        <f>COUNTIF(HK5:IO5,$D$24)</f>
        <v>4</v>
      </c>
      <c r="IC45" s="46">
        <f>COUNTIF(HK5:IO5,$D$25)</f>
        <v>4</v>
      </c>
      <c r="ID45" s="46">
        <f>COUNTIF(HK5:IO5,$D$29)</f>
        <v>0</v>
      </c>
      <c r="IE45" s="46">
        <f>COUNTIF(HK5:IO5,$D$31)</f>
        <v>0</v>
      </c>
      <c r="IF45" s="46">
        <f>COUNTIF(HK5:IO5,$D$33)</f>
        <v>0</v>
      </c>
      <c r="IG45" s="47">
        <f>COUNTA(HN5:HO5)+COUNTA(HU5:HV5)+COUNTA(II5:IJ5)+COUNTA(IB5:IC5)</f>
        <v>4</v>
      </c>
      <c r="IH45" s="47">
        <f>COUNTIF(HK5:IO5,$D$30)</f>
        <v>5</v>
      </c>
      <c r="II45" s="6">
        <f t="shared" si="118"/>
        <v>64</v>
      </c>
      <c r="IJ45" s="466"/>
      <c r="IK45" s="466"/>
      <c r="IL45" s="466"/>
      <c r="IM45" s="466"/>
      <c r="IN45" s="466"/>
      <c r="IO45" s="466"/>
      <c r="IP45" s="466"/>
      <c r="IQ45" s="466"/>
      <c r="IR45" s="466"/>
      <c r="IS45" s="466"/>
      <c r="IT45" s="466"/>
      <c r="IU45" s="466"/>
      <c r="IV45" s="466"/>
      <c r="IW45" s="466"/>
      <c r="IX45" s="466"/>
      <c r="IY45" s="466"/>
      <c r="IZ45" s="556" t="s">
        <v>38</v>
      </c>
      <c r="JA45" s="556"/>
      <c r="JB45" s="556"/>
      <c r="JC45" s="556"/>
      <c r="JD45" s="481">
        <f t="shared" si="119"/>
        <v>21</v>
      </c>
      <c r="JE45" s="7">
        <f t="shared" si="120"/>
        <v>5</v>
      </c>
      <c r="JF45" s="8">
        <f t="shared" si="121"/>
        <v>8</v>
      </c>
      <c r="JG45" s="46">
        <f t="shared" si="122"/>
        <v>8</v>
      </c>
      <c r="JH45" s="46">
        <f t="shared" si="123"/>
        <v>0</v>
      </c>
      <c r="JI45" s="46">
        <f t="shared" si="124"/>
        <v>0</v>
      </c>
      <c r="JJ45" s="46">
        <f t="shared" si="125"/>
        <v>0</v>
      </c>
      <c r="JK45" s="47">
        <f t="shared" si="126"/>
        <v>6</v>
      </c>
      <c r="JL45" s="47">
        <f t="shared" si="127"/>
        <v>0</v>
      </c>
      <c r="JM45" s="6">
        <f t="shared" si="128"/>
        <v>56</v>
      </c>
      <c r="JN45" s="466"/>
      <c r="JO45" s="466"/>
      <c r="JP45" s="466"/>
      <c r="JQ45" s="466"/>
      <c r="JR45" s="466"/>
      <c r="JS45" s="466"/>
      <c r="JT45" s="466"/>
      <c r="JU45" s="466"/>
      <c r="JV45" s="466"/>
      <c r="JW45" s="466"/>
      <c r="JX45" s="466"/>
      <c r="JY45" s="466"/>
      <c r="JZ45" s="466"/>
      <c r="KA45" s="466"/>
      <c r="KB45" s="466"/>
      <c r="KD45" s="9" t="s">
        <v>83</v>
      </c>
      <c r="KE45" s="181"/>
      <c r="KF45" s="181"/>
      <c r="KG45" s="182"/>
      <c r="KH45" s="481" t="e">
        <f>IF(#REF!&lt;&gt;"",COUNTA(#REF!),"")</f>
        <v>#REF!</v>
      </c>
      <c r="KI45" s="7" t="e">
        <f>COUNTIF(#REF!,$D$23)</f>
        <v>#REF!</v>
      </c>
      <c r="KJ45" s="8" t="e">
        <f>COUNTIF(#REF!,$D$24)</f>
        <v>#REF!</v>
      </c>
      <c r="KK45" s="46" t="e">
        <f>COUNTIF(#REF!,$D$25)</f>
        <v>#REF!</v>
      </c>
      <c r="KL45" s="46" t="e">
        <f>COUNTIF(#REF!,$D$29)</f>
        <v>#REF!</v>
      </c>
      <c r="KM45" s="46" t="e">
        <f>COUNTIF(#REF!,$D$31)</f>
        <v>#REF!</v>
      </c>
      <c r="KN45" s="46" t="e">
        <f>COUNTIF(#REF!,$D$33)</f>
        <v>#REF!</v>
      </c>
      <c r="KO45" s="47">
        <f>COUNTA(#REF!)+COUNTA(#REF!)+COUNTA(#REF!)+COUNTA(#REF!)</f>
        <v>4</v>
      </c>
      <c r="KP45" s="47" t="e">
        <f>COUNTIF(#REF!,$D$30)</f>
        <v>#REF!</v>
      </c>
      <c r="KQ45" s="7" t="e">
        <f t="shared" si="129"/>
        <v>#REF!</v>
      </c>
      <c r="KR45" s="466"/>
      <c r="KS45" s="466"/>
      <c r="KT45" s="466"/>
      <c r="KU45" s="466"/>
      <c r="KV45" s="466"/>
      <c r="KW45" s="466"/>
      <c r="KX45" s="466"/>
      <c r="KY45" s="466"/>
      <c r="KZ45" s="466"/>
      <c r="LA45" s="466"/>
      <c r="LB45" s="466"/>
      <c r="LC45" s="466"/>
      <c r="LD45" s="466"/>
      <c r="LE45" s="466"/>
      <c r="LF45" s="220"/>
      <c r="LG45" s="213" t="s">
        <v>37</v>
      </c>
      <c r="LH45" s="214"/>
      <c r="LI45" s="214"/>
      <c r="LJ45" s="214"/>
      <c r="LK45" s="482">
        <f>IF($E7&lt;&gt;"",COUNTA(KY7:MC7),"")</f>
        <v>20</v>
      </c>
      <c r="LL45" s="7">
        <f>COUNTIF(KY7:MC7,$D$23)</f>
        <v>8</v>
      </c>
      <c r="LM45" s="8">
        <f>COUNTIF(KY7:MC7,$D$24)</f>
        <v>8</v>
      </c>
      <c r="LN45" s="46">
        <f>COUNTIF(KY7:MC7,$D$25)</f>
        <v>4</v>
      </c>
      <c r="LO45" s="46">
        <f>COUNTIF(KY7:MC7,$D$29)</f>
        <v>0</v>
      </c>
      <c r="LP45" s="46">
        <f>COUNTIF(KY7:MC7,$D$31)</f>
        <v>0</v>
      </c>
      <c r="LQ45" s="46">
        <f>COUNTIF(KY7:MC7,$D$33)</f>
        <v>0</v>
      </c>
      <c r="LR45" s="47">
        <f>COUNTA(LA7:LC7)+COUNTA(LH7:LI7)+COUNTA(LV7:LW7)+COUNTA(LO7:LP7)+COUNTA(MC7)</f>
        <v>6</v>
      </c>
      <c r="LS45" s="47">
        <f>COUNTIF(KY7:MC7,$D$30)</f>
        <v>0</v>
      </c>
      <c r="LT45" s="6">
        <f t="shared" si="130"/>
        <v>72</v>
      </c>
      <c r="LU45" s="466"/>
      <c r="LV45" s="466"/>
      <c r="LW45" s="466"/>
      <c r="LX45" s="466"/>
      <c r="LY45" s="466"/>
      <c r="LZ45" s="466"/>
      <c r="MA45" s="466"/>
      <c r="MB45" s="466"/>
      <c r="MC45" s="466"/>
      <c r="MD45" s="466"/>
      <c r="ME45" s="466"/>
      <c r="MF45" s="466"/>
      <c r="MG45" s="466"/>
      <c r="MH45" s="466"/>
      <c r="MI45" s="466"/>
      <c r="MJ45" s="466"/>
      <c r="MK45" s="42"/>
      <c r="ML45" s="510" t="s">
        <v>37</v>
      </c>
      <c r="MM45" s="510"/>
      <c r="MN45" s="511"/>
      <c r="MO45" s="483">
        <f t="shared" si="133"/>
        <v>20</v>
      </c>
      <c r="MP45" s="242">
        <f t="shared" si="134"/>
        <v>8</v>
      </c>
      <c r="MQ45" s="243">
        <f t="shared" si="135"/>
        <v>7</v>
      </c>
      <c r="MR45" s="244">
        <f t="shared" si="136"/>
        <v>4</v>
      </c>
      <c r="MS45" s="244">
        <f t="shared" si="137"/>
        <v>0</v>
      </c>
      <c r="MT45" s="244">
        <f t="shared" si="138"/>
        <v>0</v>
      </c>
      <c r="MU45" s="244">
        <f t="shared" si="139"/>
        <v>0</v>
      </c>
      <c r="MV45" s="245">
        <f t="shared" si="140"/>
        <v>10</v>
      </c>
      <c r="MW45" s="245">
        <f t="shared" si="141"/>
        <v>1</v>
      </c>
      <c r="MX45" s="246">
        <f t="shared" si="142"/>
        <v>72</v>
      </c>
      <c r="MY45" s="466"/>
      <c r="MZ45" s="466"/>
      <c r="NG45" s="466"/>
      <c r="NH45" s="466"/>
      <c r="NI45" s="466"/>
      <c r="NJ45" s="466"/>
      <c r="NK45" s="466"/>
      <c r="NL45" s="466"/>
      <c r="NM45" s="466"/>
      <c r="NN45" s="278"/>
      <c r="NO45" s="510" t="s">
        <v>37</v>
      </c>
      <c r="NP45" s="510"/>
      <c r="NQ45" s="511"/>
      <c r="NR45" s="481">
        <f t="shared" si="143"/>
        <v>19</v>
      </c>
      <c r="NS45" s="7">
        <f t="shared" si="144"/>
        <v>4</v>
      </c>
      <c r="NT45" s="8">
        <f t="shared" si="145"/>
        <v>7</v>
      </c>
      <c r="NU45" s="46">
        <f t="shared" si="146"/>
        <v>7</v>
      </c>
      <c r="NV45" s="46">
        <f t="shared" si="147"/>
        <v>0</v>
      </c>
      <c r="NW45" s="46">
        <f t="shared" si="148"/>
        <v>0</v>
      </c>
      <c r="NX45" s="46">
        <f t="shared" si="149"/>
        <v>0</v>
      </c>
      <c r="NY45" s="47">
        <f t="shared" si="150"/>
        <v>6</v>
      </c>
      <c r="NZ45" s="47">
        <f t="shared" si="151"/>
        <v>1</v>
      </c>
      <c r="OA45" s="6">
        <f t="shared" si="152"/>
        <v>46</v>
      </c>
      <c r="OB45" s="466"/>
      <c r="OC45" s="466"/>
    </row>
    <row r="46" spans="1:402" x14ac:dyDescent="0.25">
      <c r="H46"/>
      <c r="I46"/>
      <c r="L46" s="15"/>
      <c r="O46"/>
      <c r="P46"/>
      <c r="V46" s="552" t="s">
        <v>41</v>
      </c>
      <c r="W46" s="552"/>
      <c r="X46" s="552"/>
      <c r="Y46" s="553"/>
      <c r="Z46" s="476">
        <f>IF($E10&lt;&gt;"",COUNTA(F10:AJ10),"")</f>
        <v>19</v>
      </c>
      <c r="AA46" s="7">
        <f>COUNTIF(F10:AJ10,$D$23)</f>
        <v>5</v>
      </c>
      <c r="AB46" s="8">
        <f>COUNTIF(F10:AJ10,$D$24)</f>
        <v>3</v>
      </c>
      <c r="AC46" s="46">
        <f>COUNTIF(F10:AJ10,$D$25)</f>
        <v>8</v>
      </c>
      <c r="AD46" s="46">
        <f>COUNTIF(F10:AJ10,$D$29)</f>
        <v>0</v>
      </c>
      <c r="AE46" s="46">
        <f>COUNTIF(F10:AJ10,$D$31)</f>
        <v>0</v>
      </c>
      <c r="AF46" s="46">
        <f>COUNTIF(F10:AJ10,$D$33)</f>
        <v>0</v>
      </c>
      <c r="AG46" s="47">
        <f>COUNTA(F10)+COUNTA(L10:M10)+COUNTA(S10:T10)+COUNTA(AD10)+COUNTA(AG10:AH10)+COUNTA(Z10:AA10)</f>
        <v>5</v>
      </c>
      <c r="AH46" s="47">
        <f>COUNTIF(F10:AJ10,$D$30)</f>
        <v>3</v>
      </c>
      <c r="AI46" s="6">
        <f t="shared" si="110"/>
        <v>56</v>
      </c>
      <c r="AJ46">
        <f t="shared" si="111"/>
        <v>99</v>
      </c>
      <c r="AQ46" s="15"/>
      <c r="AX46"/>
      <c r="BA46" s="552" t="s">
        <v>41</v>
      </c>
      <c r="BB46" s="552"/>
      <c r="BC46" s="552"/>
      <c r="BD46" s="553"/>
      <c r="BE46" s="476">
        <f>IF($E10&lt;&gt;"",COUNTA(AK10:BO10),"")</f>
        <v>19</v>
      </c>
      <c r="BF46" s="7">
        <f>COUNTIF(AK10:BO10,$D$23)</f>
        <v>3</v>
      </c>
      <c r="BG46" s="8">
        <f>COUNTIF(AK10:BO10,$D$24)</f>
        <v>10</v>
      </c>
      <c r="BH46" s="46">
        <f>COUNTIF(AK10:BO10,$D$25)</f>
        <v>6</v>
      </c>
      <c r="BI46" s="46">
        <f>COUNTIF(AK10:BO10,$D$29)</f>
        <v>0</v>
      </c>
      <c r="BJ46" s="46">
        <f>COUNTIF(AK10:BO10,$D$31)</f>
        <v>0</v>
      </c>
      <c r="BK46" s="46">
        <f>COUNTIF(AK10:BO10,$D$33)</f>
        <v>0</v>
      </c>
      <c r="BL46" s="47">
        <f>COUNTA(AK10)+COUNTA(AN10:AO10)+COUNTA(AU10:AV10)+COUNTA(BB10:BC10)+COUNTA(BI10:BJ10)</f>
        <v>7</v>
      </c>
      <c r="BM46" s="47">
        <f>COUNTIF(AK10:BO10,$D$30)</f>
        <v>0</v>
      </c>
      <c r="BN46" s="6">
        <f t="shared" si="112"/>
        <v>36</v>
      </c>
      <c r="BO46"/>
      <c r="BP46"/>
      <c r="BQ46"/>
      <c r="BV46" s="15"/>
      <c r="CC46" s="552" t="s">
        <v>41</v>
      </c>
      <c r="CD46" s="552"/>
      <c r="CE46" s="552"/>
      <c r="CF46" s="553"/>
      <c r="CG46" s="476">
        <f>IF($E10&lt;&gt;"",COUNTA(BP10:CR10),"")</f>
        <v>17</v>
      </c>
      <c r="CH46" s="7">
        <f>COUNTIF(BP10:CR10,$D$23)</f>
        <v>2</v>
      </c>
      <c r="CI46" s="8">
        <f>COUNTIF(BP10:CR10,$D$24)</f>
        <v>8</v>
      </c>
      <c r="CJ46" s="46">
        <f>COUNTIF(BP10:CR10,$D$25)</f>
        <v>7</v>
      </c>
      <c r="CK46" s="46">
        <f>COUNTIF(BP10:CR10,$D$29)</f>
        <v>0</v>
      </c>
      <c r="CL46" s="46">
        <f>COUNTIF(BP10:CR10,$D$31)</f>
        <v>0</v>
      </c>
      <c r="CM46" s="46">
        <f>COUNTIF(BP10:CR10,$D$33)</f>
        <v>0</v>
      </c>
      <c r="CN46" s="47">
        <f>COUNTA(BP10:BQ10)+COUNTA(BW10:BX10)+COUNTA(CD10:CE10)+COUNTA(CR10)+COUNTA(CK10:CL10)</f>
        <v>5</v>
      </c>
      <c r="CO46" s="47">
        <f>COUNTIF(BP10:CR10,$D$30)</f>
        <v>0</v>
      </c>
      <c r="CP46" s="6">
        <f t="shared" si="113"/>
        <v>30</v>
      </c>
      <c r="CY46" s="15"/>
      <c r="DI46" s="552" t="s">
        <v>41</v>
      </c>
      <c r="DJ46" s="552"/>
      <c r="DK46" s="552"/>
      <c r="DL46" s="553"/>
      <c r="DM46" s="476">
        <f>IF($E10&lt;&gt;"",COUNTA(CS10:DW10),"")</f>
        <v>19</v>
      </c>
      <c r="DN46" s="7">
        <f>COUNTIF(CS10:DW10,$D$23)</f>
        <v>5</v>
      </c>
      <c r="DO46" s="8">
        <f>COUNTIF(CS10:DW10,$D$24)</f>
        <v>6</v>
      </c>
      <c r="DP46" s="46">
        <f>COUNTIF(CS10:DW10,$D$25)</f>
        <v>8</v>
      </c>
      <c r="DQ46" s="46">
        <f>COUNTIF(CS10:DW10,$D$29)</f>
        <v>0</v>
      </c>
      <c r="DR46" s="46">
        <f>COUNTIF(CS10:DW10,$D$31)</f>
        <v>0</v>
      </c>
      <c r="DS46" s="46">
        <f>COUNTIF(CS10:DW10,$D$33)</f>
        <v>0</v>
      </c>
      <c r="DT46" s="47">
        <f>COUNTA(CS10)+COUNTA(CY10:CZ10)+COUNTA(DF10:DG10)+COUNTA(DT10:DU10)+COUNTA(DM10:DN10)</f>
        <v>4</v>
      </c>
      <c r="DU46" s="47">
        <f>COUNTIF(CS10:DW10,$D$30)</f>
        <v>0</v>
      </c>
      <c r="DV46" s="6">
        <f t="shared" si="114"/>
        <v>56</v>
      </c>
      <c r="DX46" s="466"/>
      <c r="DY46" s="466"/>
      <c r="DZ46" s="466"/>
      <c r="EA46" s="466"/>
      <c r="EB46" s="466"/>
      <c r="EC46" s="466"/>
      <c r="ED46" s="466"/>
      <c r="EE46" s="466"/>
      <c r="EF46" s="466"/>
      <c r="EG46" s="466"/>
      <c r="EH46" s="466"/>
      <c r="EI46" s="466"/>
      <c r="EJ46" s="466"/>
      <c r="EK46" s="466"/>
      <c r="EL46" s="552" t="s">
        <v>41</v>
      </c>
      <c r="EM46" s="552"/>
      <c r="EN46" s="552"/>
      <c r="EO46" s="553"/>
      <c r="EP46" s="481">
        <f>IF($E10&lt;&gt;"",COUNTA(DX10:FA10),"")</f>
        <v>20</v>
      </c>
      <c r="EQ46" s="7">
        <f>COUNTIF(DX10:FA10,$D$23)</f>
        <v>7</v>
      </c>
      <c r="ER46" s="8">
        <f>COUNTIF(DX10:FA10,$D$24)</f>
        <v>5</v>
      </c>
      <c r="ES46" s="46">
        <f>COUNTIF(DX10:FA10,$D$25)</f>
        <v>8</v>
      </c>
      <c r="ET46" s="46">
        <f>COUNTIF(DX10:FA10,$D$29)</f>
        <v>0</v>
      </c>
      <c r="EU46" s="46">
        <f>COUNTIF(DX10:FA10,$D$31)</f>
        <v>0</v>
      </c>
      <c r="EV46" s="46">
        <f>COUNTIF(DX10:FA10,$D$33)</f>
        <v>0</v>
      </c>
      <c r="EW46" s="47">
        <f>COUNTA(EA10:EB10)+COUNTA(EG10:EI10)+COUNTA(EV10:EW10)+COUNTA(EO10:EP10)</f>
        <v>6</v>
      </c>
      <c r="EX46" s="47">
        <f>COUNTIF(DX10:FA10,$D$30)</f>
        <v>0</v>
      </c>
      <c r="EY46" s="6">
        <f t="shared" si="115"/>
        <v>72</v>
      </c>
      <c r="EZ46" s="466"/>
      <c r="FA46" s="466"/>
      <c r="FB46" s="466"/>
      <c r="FC46" s="466"/>
      <c r="FD46" s="466"/>
      <c r="FE46" s="466"/>
      <c r="FF46" s="466"/>
      <c r="FG46" s="466"/>
      <c r="FH46" s="466"/>
      <c r="FI46" s="466"/>
      <c r="FJ46" s="466"/>
      <c r="FK46" s="466"/>
      <c r="FL46" s="466"/>
      <c r="FM46" s="466"/>
      <c r="FN46" s="466"/>
      <c r="FO46" s="552" t="s">
        <v>41</v>
      </c>
      <c r="FP46" s="552"/>
      <c r="FQ46" s="552"/>
      <c r="FR46" s="553"/>
      <c r="FS46" s="481">
        <f>IF($E10&lt;&gt;"",COUNTA(FB10:GF10),"")</f>
        <v>21</v>
      </c>
      <c r="FT46" s="7">
        <f>COUNTIF(FB10:GF10,$D$23)</f>
        <v>8</v>
      </c>
      <c r="FU46" s="8">
        <f>COUNTIF(FB10:GF10,$D$24)</f>
        <v>5</v>
      </c>
      <c r="FV46" s="46">
        <f>COUNTIF(FB10:GF10,$D$25)</f>
        <v>8</v>
      </c>
      <c r="FW46" s="46">
        <f>COUNTIF(FB10:GF10,$D$29)</f>
        <v>0</v>
      </c>
      <c r="FX46" s="46">
        <f>COUNTIF(FB10:GF10,$D$31)</f>
        <v>0</v>
      </c>
      <c r="FY46" s="46">
        <f>COUNTIF(FB10:GF10,$D$33)</f>
        <v>0</v>
      </c>
      <c r="FZ46" s="47">
        <f>COUNTA(FB10:FD10)+COUNTA(FJ10:FK10)+COUNTA(FX10:FY10)+COUNTA(FQ10:FR10)+COUNTA(GE10:GF10)</f>
        <v>8</v>
      </c>
      <c r="GA46" s="47">
        <f>COUNTIF(FB10:GF10,$D$30)</f>
        <v>0</v>
      </c>
      <c r="GB46" s="6">
        <f t="shared" si="116"/>
        <v>80</v>
      </c>
      <c r="GC46" s="466"/>
      <c r="GD46" s="466"/>
      <c r="GE46" s="466"/>
      <c r="GF46" s="466"/>
      <c r="GG46" s="466"/>
      <c r="GH46" s="466"/>
      <c r="GI46" s="466"/>
      <c r="GJ46" s="466"/>
      <c r="GK46" s="466"/>
      <c r="GL46" s="466"/>
      <c r="GM46" s="466"/>
      <c r="GN46" s="466"/>
      <c r="GO46" s="466"/>
      <c r="GP46" s="466"/>
      <c r="GQ46" s="466"/>
      <c r="GR46" s="466"/>
      <c r="GS46" s="554" t="s">
        <v>41</v>
      </c>
      <c r="GT46" s="554"/>
      <c r="GU46" s="554"/>
      <c r="GV46" s="555"/>
      <c r="GW46" s="481">
        <f>IF($E10&lt;&gt;"",COUNTA(GG10:HJ10),"")</f>
        <v>20</v>
      </c>
      <c r="GX46" s="7">
        <f>COUNTIF(GG10:HJ10,$D$23)</f>
        <v>8</v>
      </c>
      <c r="GY46" s="8">
        <f>COUNTIF(GG10:HJ10,$D$24)</f>
        <v>8</v>
      </c>
      <c r="GZ46" s="46">
        <f>COUNTIF(GG10:HJ10,$D$25)</f>
        <v>4</v>
      </c>
      <c r="HA46" s="46">
        <f>COUNTIF(GG10:HJ10,$D$29)</f>
        <v>0</v>
      </c>
      <c r="HB46" s="46">
        <f>COUNTIF(GG10:HJ10,$D$31)</f>
        <v>0</v>
      </c>
      <c r="HC46" s="46">
        <f>COUNTIF(GG10:HJ10,$D$33)</f>
        <v>0</v>
      </c>
      <c r="HD46" s="47">
        <f>COUNTA(GL10:GM10)+COUNTA(GP10:GQ10)+COUNTA(GS10:GT10)+COUNTA(HG10:HH10)+COUNTA(GZ10:HA10)</f>
        <v>6</v>
      </c>
      <c r="HE46" s="47">
        <f>COUNTIF(GG10:HJ10,$D$30)</f>
        <v>0</v>
      </c>
      <c r="HF46" s="6">
        <f t="shared" si="117"/>
        <v>72</v>
      </c>
      <c r="HG46" s="466"/>
      <c r="HH46" s="466"/>
      <c r="HI46" s="466"/>
      <c r="HJ46" s="466"/>
      <c r="HK46" s="466"/>
      <c r="HL46" s="466"/>
      <c r="HM46" s="466"/>
      <c r="HN46" s="466"/>
      <c r="HO46" s="466"/>
      <c r="HP46" s="466"/>
      <c r="HQ46" s="466"/>
      <c r="HR46" s="466"/>
      <c r="HS46" s="466"/>
      <c r="HT46" s="466"/>
      <c r="HU46" s="466"/>
      <c r="HV46" s="554" t="s">
        <v>41</v>
      </c>
      <c r="HW46" s="554"/>
      <c r="HX46" s="554"/>
      <c r="HY46" s="555"/>
      <c r="HZ46" s="481">
        <f>IF($E10&lt;&gt;"",COUNTA(HK10:IO10),"")</f>
        <v>20</v>
      </c>
      <c r="IA46" s="7">
        <f>COUNTIF(HK10:IO10,$D$23)</f>
        <v>8</v>
      </c>
      <c r="IB46" s="8">
        <f>COUNTIF(HK10:IO10,$D$24)</f>
        <v>4</v>
      </c>
      <c r="IC46" s="46">
        <f>COUNTIF(HK10:IO10,$D$25)</f>
        <v>3</v>
      </c>
      <c r="ID46" s="46">
        <f>COUNTIF(HK10:IO10,$D$29)</f>
        <v>0</v>
      </c>
      <c r="IE46" s="46">
        <f>COUNTIF(HK10:IO10,$D$31)</f>
        <v>0</v>
      </c>
      <c r="IF46" s="46">
        <f>COUNTIF(HK10:IO10,$D$33)</f>
        <v>0</v>
      </c>
      <c r="IG46" s="47">
        <f>COUNTA(HN10:HO10)+COUNTA(HU10:HV10)+COUNTA(II10:IJ10)+COUNTA(IB10:IC10)</f>
        <v>5</v>
      </c>
      <c r="IH46" s="47">
        <f>COUNTIF(HK10:IO10,$D$30)</f>
        <v>5</v>
      </c>
      <c r="II46" s="6">
        <f t="shared" si="118"/>
        <v>70</v>
      </c>
      <c r="IJ46" s="466"/>
      <c r="IK46" s="466"/>
      <c r="IL46" s="466"/>
      <c r="IM46" s="466"/>
      <c r="IN46" s="466"/>
      <c r="IO46" s="466"/>
      <c r="IP46" s="466"/>
      <c r="IQ46" s="466"/>
      <c r="IR46" s="466"/>
      <c r="IS46" s="466"/>
      <c r="IT46" s="466"/>
      <c r="IU46" s="466"/>
      <c r="IV46" s="466"/>
      <c r="IW46" s="466"/>
      <c r="IX46" s="466"/>
      <c r="IY46" s="466"/>
      <c r="IZ46" s="554" t="s">
        <v>39</v>
      </c>
      <c r="JA46" s="554"/>
      <c r="JB46" s="554"/>
      <c r="JC46" s="555"/>
      <c r="JD46" s="481">
        <f t="shared" si="119"/>
        <v>0</v>
      </c>
      <c r="JE46" s="7">
        <f t="shared" si="120"/>
        <v>0</v>
      </c>
      <c r="JF46" s="8">
        <f t="shared" si="121"/>
        <v>0</v>
      </c>
      <c r="JG46" s="46">
        <f t="shared" si="122"/>
        <v>0</v>
      </c>
      <c r="JH46" s="46">
        <f t="shared" si="123"/>
        <v>0</v>
      </c>
      <c r="JI46" s="46">
        <f t="shared" si="124"/>
        <v>0</v>
      </c>
      <c r="JJ46" s="46">
        <f t="shared" si="125"/>
        <v>0</v>
      </c>
      <c r="JK46" s="47">
        <f t="shared" si="126"/>
        <v>0</v>
      </c>
      <c r="JL46" s="47">
        <f t="shared" si="127"/>
        <v>0</v>
      </c>
      <c r="JM46" s="6">
        <f t="shared" si="128"/>
        <v>0</v>
      </c>
      <c r="JN46" s="466"/>
      <c r="JO46" s="466"/>
      <c r="JP46" s="466"/>
      <c r="JQ46" s="466"/>
      <c r="JR46" s="466"/>
      <c r="JS46" s="466"/>
      <c r="JT46" s="466"/>
      <c r="JU46" s="466"/>
      <c r="JV46" s="466"/>
      <c r="JW46" s="466"/>
      <c r="JX46" s="466"/>
      <c r="JY46" s="466"/>
      <c r="JZ46" s="466"/>
      <c r="KA46" s="466"/>
      <c r="KB46" s="466"/>
      <c r="KD46" s="9" t="s">
        <v>30</v>
      </c>
      <c r="KE46" s="181"/>
      <c r="KF46" s="181"/>
      <c r="KG46" s="182"/>
      <c r="KH46" s="481" t="e">
        <f>IF(#REF!&lt;&gt;"",COUNTA(JU5:KX5),"")</f>
        <v>#REF!</v>
      </c>
      <c r="KI46" s="7">
        <f>COUNTIF(JU5:KX5,$D$23)</f>
        <v>4</v>
      </c>
      <c r="KJ46" s="8">
        <f>COUNTIF(JU5:KX5,$D$24)</f>
        <v>8</v>
      </c>
      <c r="KK46" s="46">
        <f>COUNTIF(JU5:KX5,$D$25)</f>
        <v>8</v>
      </c>
      <c r="KL46" s="46">
        <f>COUNTIF(JU5:KX5,$D$29)</f>
        <v>0</v>
      </c>
      <c r="KM46" s="46">
        <f>COUNTIF(JU5:KX5,$D$31)</f>
        <v>0</v>
      </c>
      <c r="KN46" s="46">
        <f>COUNTIF(JU5:KX5,$D$33)</f>
        <v>0</v>
      </c>
      <c r="KO46" s="47">
        <f>COUNTA(JY5:JZ5)+COUNTA(KF5:KG5)+COUNTA(KT5:KU5)+COUNTA(KM5:KN5)</f>
        <v>7</v>
      </c>
      <c r="KP46" s="47">
        <f>COUNTIF(JU5:KX5,$D$30)</f>
        <v>0</v>
      </c>
      <c r="KQ46" s="7">
        <f t="shared" si="129"/>
        <v>48</v>
      </c>
      <c r="KR46" s="466"/>
      <c r="KS46" s="466"/>
      <c r="KT46" s="466"/>
      <c r="KU46" s="466"/>
      <c r="KV46" s="466"/>
      <c r="KW46" s="466"/>
      <c r="KX46" s="466"/>
      <c r="KY46" s="466"/>
      <c r="KZ46" s="466"/>
      <c r="LA46" s="466"/>
      <c r="LB46" s="466"/>
      <c r="LC46" s="466"/>
      <c r="LD46" s="466"/>
      <c r="LE46" s="466"/>
      <c r="LF46" s="220"/>
      <c r="LG46" s="213" t="s">
        <v>83</v>
      </c>
      <c r="LH46" s="214"/>
      <c r="LI46" s="214"/>
      <c r="LJ46" s="214"/>
      <c r="LK46" s="482" t="e">
        <f>IF(#REF!&lt;&gt;"",COUNTA(#REF!),"")</f>
        <v>#REF!</v>
      </c>
      <c r="LL46" s="7" t="e">
        <f>COUNTIF(#REF!,$D$23)</f>
        <v>#REF!</v>
      </c>
      <c r="LM46" s="8" t="e">
        <f>COUNTIF(#REF!,$D$24)</f>
        <v>#REF!</v>
      </c>
      <c r="LN46" s="46" t="e">
        <f>COUNTIF(#REF!,$D$25)</f>
        <v>#REF!</v>
      </c>
      <c r="LO46" s="46" t="e">
        <f>COUNTIF(#REF!,$D$29)</f>
        <v>#REF!</v>
      </c>
      <c r="LP46" s="46" t="e">
        <f>COUNTIF(#REF!,$D$31)</f>
        <v>#REF!</v>
      </c>
      <c r="LQ46" s="46" t="e">
        <f>COUNTIF(#REF!,$D$33)</f>
        <v>#REF!</v>
      </c>
      <c r="LR46" s="47">
        <f>COUNTA(#REF!)+COUNTA(#REF!)+COUNTA(#REF!)+COUNTA(#REF!)+COUNTA(#REF!)</f>
        <v>5</v>
      </c>
      <c r="LS46" s="47" t="e">
        <f>COUNTIF(#REF!,$D$30)</f>
        <v>#REF!</v>
      </c>
      <c r="LT46" s="6" t="e">
        <f t="shared" si="130"/>
        <v>#REF!</v>
      </c>
      <c r="LU46" s="466"/>
      <c r="LV46" s="466"/>
      <c r="LW46" s="466"/>
      <c r="LX46" s="466"/>
      <c r="LY46" s="466"/>
      <c r="LZ46" s="466"/>
      <c r="MA46" s="466"/>
      <c r="MB46" s="466"/>
      <c r="MC46" s="466"/>
      <c r="MD46" s="466"/>
      <c r="ME46" s="466"/>
      <c r="MF46" s="466"/>
      <c r="MG46" s="466"/>
      <c r="MH46" s="466"/>
      <c r="MI46" s="466"/>
      <c r="MJ46" s="466"/>
      <c r="MK46" s="42"/>
      <c r="ML46" s="510" t="s">
        <v>38</v>
      </c>
      <c r="MM46" s="510"/>
      <c r="MN46" s="511"/>
      <c r="MO46" s="483">
        <f t="shared" si="133"/>
        <v>20</v>
      </c>
      <c r="MP46" s="242">
        <f t="shared" si="134"/>
        <v>2</v>
      </c>
      <c r="MQ46" s="243">
        <f t="shared" si="135"/>
        <v>4</v>
      </c>
      <c r="MR46" s="244">
        <f t="shared" si="136"/>
        <v>4</v>
      </c>
      <c r="MS46" s="244">
        <f t="shared" si="137"/>
        <v>0</v>
      </c>
      <c r="MT46" s="244">
        <f t="shared" si="138"/>
        <v>0</v>
      </c>
      <c r="MU46" s="244">
        <f t="shared" si="139"/>
        <v>0</v>
      </c>
      <c r="MV46" s="245">
        <f t="shared" si="140"/>
        <v>7</v>
      </c>
      <c r="MW46" s="245">
        <f t="shared" si="141"/>
        <v>10</v>
      </c>
      <c r="MX46" s="246">
        <f t="shared" si="142"/>
        <v>24</v>
      </c>
      <c r="MY46" s="466"/>
      <c r="MZ46" s="466"/>
      <c r="NG46" s="466"/>
      <c r="NH46" s="466"/>
      <c r="NI46" s="466"/>
      <c r="NJ46" s="466"/>
      <c r="NK46" s="466"/>
      <c r="NL46" s="466"/>
      <c r="NM46" s="466"/>
      <c r="NN46" s="278"/>
      <c r="NO46" s="510" t="s">
        <v>38</v>
      </c>
      <c r="NP46" s="510"/>
      <c r="NQ46" s="511"/>
      <c r="NR46" s="481">
        <f t="shared" si="143"/>
        <v>20</v>
      </c>
      <c r="NS46" s="7">
        <f t="shared" si="144"/>
        <v>4</v>
      </c>
      <c r="NT46" s="8">
        <f t="shared" si="145"/>
        <v>8</v>
      </c>
      <c r="NU46" s="46">
        <f t="shared" si="146"/>
        <v>8</v>
      </c>
      <c r="NV46" s="46">
        <f t="shared" si="147"/>
        <v>0</v>
      </c>
      <c r="NW46" s="46">
        <f t="shared" si="148"/>
        <v>0</v>
      </c>
      <c r="NX46" s="46">
        <f t="shared" si="149"/>
        <v>0</v>
      </c>
      <c r="NY46" s="47">
        <f t="shared" si="150"/>
        <v>4</v>
      </c>
      <c r="NZ46" s="47">
        <f t="shared" si="151"/>
        <v>0</v>
      </c>
      <c r="OA46" s="6">
        <f t="shared" si="152"/>
        <v>48</v>
      </c>
      <c r="OB46" s="466"/>
      <c r="OC46" s="466"/>
    </row>
    <row r="47" spans="1:402" x14ac:dyDescent="0.25">
      <c r="H47"/>
      <c r="I47"/>
      <c r="L47" s="15"/>
      <c r="O47"/>
      <c r="P47"/>
      <c r="V47" s="559" t="s">
        <v>44</v>
      </c>
      <c r="W47" s="559"/>
      <c r="X47" s="559"/>
      <c r="Y47" s="559"/>
      <c r="Z47" s="476">
        <f>IF($E13&lt;&gt;"",COUNTA(F13:AJ13),"")</f>
        <v>20</v>
      </c>
      <c r="AA47" s="7">
        <f>COUNTIF(F13:AJ13,$D$23)</f>
        <v>0</v>
      </c>
      <c r="AB47" s="8">
        <f>COUNTIF(F13:AJ13,$D$24)</f>
        <v>13</v>
      </c>
      <c r="AC47" s="46">
        <f>COUNTIF(F13:AJ13,$D$25)</f>
        <v>7</v>
      </c>
      <c r="AD47" s="46">
        <f>COUNTIF(F13:AJ13,$D$29)</f>
        <v>0</v>
      </c>
      <c r="AE47" s="46">
        <f>COUNTIF(F13:AJ13,$D$31)</f>
        <v>0</v>
      </c>
      <c r="AF47" s="46">
        <f>COUNTIF(F13:AJ13,$D$33)</f>
        <v>0</v>
      </c>
      <c r="AG47" s="47">
        <f>COUNTA(F13)+COUNTA(L13:M13)+COUNTA(S13:T13)+COUNTA(AD13)+COUNTA(AG13:AH13)+COUNTA(Z13:AA13)</f>
        <v>3</v>
      </c>
      <c r="AH47" s="47">
        <f>COUNTIF(F13:AJ13,$D$30)</f>
        <v>0</v>
      </c>
      <c r="AI47" s="6">
        <f t="shared" si="110"/>
        <v>14</v>
      </c>
      <c r="AJ47">
        <f t="shared" si="111"/>
        <v>57</v>
      </c>
      <c r="AQ47" s="15"/>
      <c r="AX47"/>
      <c r="BA47" s="559" t="s">
        <v>44</v>
      </c>
      <c r="BB47" s="559"/>
      <c r="BC47" s="559"/>
      <c r="BD47" s="559"/>
      <c r="BE47" s="476">
        <f>IF($E13&lt;&gt;"",COUNTA(AK13:BO13),"")</f>
        <v>18</v>
      </c>
      <c r="BF47" s="7">
        <f>COUNTIF(AK13:BO13,$D$23)</f>
        <v>3</v>
      </c>
      <c r="BG47" s="8">
        <f>COUNTIF(AK13:BO13,$D$24)</f>
        <v>7</v>
      </c>
      <c r="BH47" s="46">
        <f>COUNTIF(AK13:BO13,$D$25)</f>
        <v>6</v>
      </c>
      <c r="BI47" s="46">
        <f>COUNTIF(AK13:BO13,$D$29)</f>
        <v>0</v>
      </c>
      <c r="BJ47" s="46">
        <f>COUNTIF(AK13:BO13,$D$31)</f>
        <v>0</v>
      </c>
      <c r="BK47" s="46">
        <f>COUNTIF(AK13:BO13,$D$33)</f>
        <v>0</v>
      </c>
      <c r="BL47" s="47">
        <f>COUNTA(AK13)+COUNTA(AN13:AO13)+COUNTA(AU13:AV13)+COUNTA(BB13:BC13)+COUNTA(BI13:BJ13)</f>
        <v>3</v>
      </c>
      <c r="BM47" s="47">
        <f>COUNTIF(AK13:BO13,$D$30)</f>
        <v>2</v>
      </c>
      <c r="BN47" s="6">
        <f t="shared" si="112"/>
        <v>36</v>
      </c>
      <c r="BO47"/>
      <c r="BP47"/>
      <c r="BQ47"/>
      <c r="BV47" s="15"/>
      <c r="CC47" s="559" t="s">
        <v>44</v>
      </c>
      <c r="CD47" s="559"/>
      <c r="CE47" s="559"/>
      <c r="CF47" s="559"/>
      <c r="CG47" s="476">
        <f>IF($E13&lt;&gt;"",COUNTA(BP13:CR13),"")</f>
        <v>19</v>
      </c>
      <c r="CH47" s="7">
        <f>COUNTIF(BP13:CR13,$D$23)</f>
        <v>8</v>
      </c>
      <c r="CI47" s="8">
        <f>COUNTIF(BP13:CR13,$D$24)</f>
        <v>2</v>
      </c>
      <c r="CJ47" s="46">
        <f>COUNTIF(BP13:CR13,$D$25)</f>
        <v>9</v>
      </c>
      <c r="CK47" s="46">
        <f>COUNTIF(BP13:CR13,$D$29)</f>
        <v>0</v>
      </c>
      <c r="CL47" s="46">
        <f>COUNTIF(BP13:CR13,$D$31)</f>
        <v>0</v>
      </c>
      <c r="CM47" s="46">
        <f>COUNTIF(BP13:CR13,$D$33)</f>
        <v>0</v>
      </c>
      <c r="CN47" s="47">
        <f>COUNTA(BP13:BQ13)+COUNTA(BW13:BX13)+COUNTA(CD13:CE13)+COUNTA(CR13)+COUNTA(CK13:CL13)</f>
        <v>8</v>
      </c>
      <c r="CO47" s="47">
        <f>COUNTIF(BP13:CR13,$D$30)</f>
        <v>0</v>
      </c>
      <c r="CP47" s="6">
        <f t="shared" si="113"/>
        <v>82</v>
      </c>
      <c r="CY47" s="15"/>
      <c r="DI47" s="559" t="s">
        <v>44</v>
      </c>
      <c r="DJ47" s="559"/>
      <c r="DK47" s="559"/>
      <c r="DL47" s="559"/>
      <c r="DM47" s="476">
        <f>IF($E13&lt;&gt;"",COUNTA(CS13:DW13),"")</f>
        <v>17</v>
      </c>
      <c r="DN47" s="7">
        <f>COUNTIF(CS13:DW13,$D$23)</f>
        <v>4</v>
      </c>
      <c r="DO47" s="8">
        <f>COUNTIF(CS13:DW13,$D$24)</f>
        <v>4</v>
      </c>
      <c r="DP47" s="46">
        <f>COUNTIF(CS13:DW13,$D$25)</f>
        <v>7</v>
      </c>
      <c r="DQ47" s="46">
        <f>COUNTIF(CS13:DW13,$D$29)</f>
        <v>0</v>
      </c>
      <c r="DR47" s="46">
        <f>COUNTIF(CS13:DW13,$D$31)</f>
        <v>0</v>
      </c>
      <c r="DS47" s="46">
        <f>COUNTIF(CS13:DW13,$D$33)</f>
        <v>0</v>
      </c>
      <c r="DT47" s="47">
        <f>COUNTA(CS13)+COUNTA(CY13:CZ13)+COUNTA(DF13:DG13)+COUNTA(DT13:DU13)+COUNTA(DM13:DN13)</f>
        <v>4</v>
      </c>
      <c r="DU47" s="47">
        <f>COUNTIF(CS13:DW13,$D$30)</f>
        <v>2</v>
      </c>
      <c r="DV47" s="6">
        <f t="shared" si="114"/>
        <v>46</v>
      </c>
      <c r="DX47" s="466"/>
      <c r="DY47" s="466"/>
      <c r="DZ47" s="466"/>
      <c r="EA47" s="466"/>
      <c r="EB47" s="466"/>
      <c r="EC47" s="466"/>
      <c r="ED47" s="466"/>
      <c r="EE47" s="466"/>
      <c r="EF47" s="466"/>
      <c r="EG47" s="466"/>
      <c r="EH47" s="466"/>
      <c r="EI47" s="466"/>
      <c r="EJ47" s="466"/>
      <c r="EK47" s="466"/>
      <c r="EL47" s="559" t="s">
        <v>44</v>
      </c>
      <c r="EM47" s="559"/>
      <c r="EN47" s="559"/>
      <c r="EO47" s="559"/>
      <c r="EP47" s="481">
        <f>IF($E13&lt;&gt;"",COUNTA(DX13:FA13),"")</f>
        <v>20</v>
      </c>
      <c r="EQ47" s="7">
        <f>COUNTIF(DX13:FA13,$D$23)</f>
        <v>4</v>
      </c>
      <c r="ER47" s="8">
        <f>COUNTIF(DX13:FA13,$D$24)</f>
        <v>8</v>
      </c>
      <c r="ES47" s="46">
        <f>COUNTIF(DX13:FA13,$D$25)</f>
        <v>8</v>
      </c>
      <c r="ET47" s="46">
        <f>COUNTIF(DX13:FA13,$D$29)</f>
        <v>0</v>
      </c>
      <c r="EU47" s="46">
        <f>COUNTIF(DX13:FA13,$D$31)</f>
        <v>0</v>
      </c>
      <c r="EV47" s="46">
        <f>COUNTIF(DX13:FA13,$D$33)</f>
        <v>0</v>
      </c>
      <c r="EW47" s="47">
        <f>COUNTA(EA13:EB13)+COUNTA(EG13:EI13)+COUNTA(EV13:EW13)+COUNTA(EO13:EP13)</f>
        <v>7</v>
      </c>
      <c r="EX47" s="47">
        <f>COUNTIF(DX13:FA13,$D$30)</f>
        <v>0</v>
      </c>
      <c r="EY47" s="6">
        <f t="shared" si="115"/>
        <v>48</v>
      </c>
      <c r="EZ47" s="466"/>
      <c r="FA47" s="466"/>
      <c r="FB47" s="466"/>
      <c r="FC47" s="466"/>
      <c r="FD47" s="466"/>
      <c r="FE47" s="466"/>
      <c r="FF47" s="466"/>
      <c r="FG47" s="466"/>
      <c r="FH47" s="466"/>
      <c r="FI47" s="466"/>
      <c r="FJ47" s="466"/>
      <c r="FK47" s="466"/>
      <c r="FL47" s="466"/>
      <c r="FM47" s="466"/>
      <c r="FN47" s="466"/>
      <c r="FO47" s="559" t="s">
        <v>44</v>
      </c>
      <c r="FP47" s="559"/>
      <c r="FQ47" s="559"/>
      <c r="FR47" s="559"/>
      <c r="FS47" s="481">
        <f>IF($E13&lt;&gt;"",COUNTA(FB13:GF13),"")</f>
        <v>21</v>
      </c>
      <c r="FT47" s="7">
        <f>COUNTIF(FB13:GF13,$D$23)</f>
        <v>6</v>
      </c>
      <c r="FU47" s="8">
        <f>COUNTIF(FB13:GF13,$D$24)</f>
        <v>7</v>
      </c>
      <c r="FV47" s="46">
        <f>COUNTIF(FB13:GF13,$D$25)</f>
        <v>3</v>
      </c>
      <c r="FW47" s="46">
        <f>COUNTIF(FB13:GF13,$D$29)</f>
        <v>0</v>
      </c>
      <c r="FX47" s="46">
        <f>COUNTIF(FB13:GF13,$D$31)</f>
        <v>0</v>
      </c>
      <c r="FY47" s="46">
        <f>COUNTIF(FB13:GF13,$D$33)</f>
        <v>0</v>
      </c>
      <c r="FZ47" s="47">
        <f>COUNTA(FB13:FD13)+COUNTA(FJ13:FK13)+COUNTA(FX13:FY13)+COUNTA(FQ13:FR13)+COUNTA(GE13:GF13)</f>
        <v>7</v>
      </c>
      <c r="GA47" s="47">
        <f>COUNTIF(FB13:GF13,$D$30)</f>
        <v>5</v>
      </c>
      <c r="GB47" s="6">
        <f t="shared" si="116"/>
        <v>54</v>
      </c>
      <c r="GC47" s="466"/>
      <c r="GD47" s="466"/>
      <c r="GE47" s="466"/>
      <c r="GF47" s="466"/>
      <c r="GG47" s="466"/>
      <c r="GH47" s="466"/>
      <c r="GI47" s="466"/>
      <c r="GJ47" s="466"/>
      <c r="GK47" s="466"/>
      <c r="GL47" s="466"/>
      <c r="GM47" s="466"/>
      <c r="GN47" s="466"/>
      <c r="GO47" s="466"/>
      <c r="GP47" s="466"/>
      <c r="GQ47" s="466"/>
      <c r="GR47" s="466"/>
      <c r="GS47" s="556" t="s">
        <v>44</v>
      </c>
      <c r="GT47" s="556"/>
      <c r="GU47" s="556"/>
      <c r="GV47" s="556"/>
      <c r="GW47" s="481">
        <f>IF($E13&lt;&gt;"",COUNTA(GG13:HJ13),"")</f>
        <v>19</v>
      </c>
      <c r="GX47" s="7">
        <f>COUNTIF(GG13:HJ13,$D$23)</f>
        <v>9</v>
      </c>
      <c r="GY47" s="8">
        <f>COUNTIF(GG13:HJ13,$D$24)</f>
        <v>4</v>
      </c>
      <c r="GZ47" s="46">
        <f>COUNTIF(GG13:HJ13,$D$25)</f>
        <v>6</v>
      </c>
      <c r="HA47" s="46">
        <f>COUNTIF(GG13:HJ13,$D$29)</f>
        <v>0</v>
      </c>
      <c r="HB47" s="46">
        <f>COUNTIF(GG13:HJ13,$D$31)</f>
        <v>0</v>
      </c>
      <c r="HC47" s="46">
        <f>COUNTIF(GG13:HJ13,$D$33)</f>
        <v>0</v>
      </c>
      <c r="HD47" s="47">
        <f>COUNTA(GL13:GM13)+COUNTA(GP13:GQ13)+COUNTA(GS13:GT13)+COUNTA(HG13:HH13)+COUNTA(GZ13:HA13)</f>
        <v>6</v>
      </c>
      <c r="HE47" s="47">
        <f>COUNTIF(GG13:HJ13,$D$30)</f>
        <v>0</v>
      </c>
      <c r="HF47" s="6">
        <f t="shared" si="117"/>
        <v>84</v>
      </c>
      <c r="HG47" s="466"/>
      <c r="HH47" s="466"/>
      <c r="HI47" s="466"/>
      <c r="HJ47" s="466"/>
      <c r="HK47" s="466"/>
      <c r="HL47" s="466"/>
      <c r="HM47" s="466"/>
      <c r="HN47" s="466"/>
      <c r="HO47" s="466"/>
      <c r="HP47" s="466"/>
      <c r="HQ47" s="466"/>
      <c r="HR47" s="466"/>
      <c r="HS47" s="466"/>
      <c r="HT47" s="466"/>
      <c r="HU47" s="466"/>
      <c r="HV47" s="556" t="s">
        <v>44</v>
      </c>
      <c r="HW47" s="556"/>
      <c r="HX47" s="556"/>
      <c r="HY47" s="556"/>
      <c r="HZ47" s="481">
        <f>IF($E13&lt;&gt;"",COUNTA(HK13:IO13),"")</f>
        <v>21</v>
      </c>
      <c r="IA47" s="7">
        <f>COUNTIF(HK13:IO13,$D$23)</f>
        <v>8</v>
      </c>
      <c r="IB47" s="8">
        <f>COUNTIF(HK13:IO13,$D$24)</f>
        <v>5</v>
      </c>
      <c r="IC47" s="46">
        <f>COUNTIF(HK13:IO13,$D$25)</f>
        <v>0</v>
      </c>
      <c r="ID47" s="46">
        <f>COUNTIF(HK13:IO13,$D$29)</f>
        <v>0</v>
      </c>
      <c r="IE47" s="46">
        <f>COUNTIF(HK13:IO13,$D$31)</f>
        <v>0</v>
      </c>
      <c r="IF47" s="46">
        <f>COUNTIF(HK13:IO13,$D$33)</f>
        <v>0</v>
      </c>
      <c r="IG47" s="47">
        <f>COUNTA(HN13:HO13)+COUNTA(HU13:HV13)+COUNTA(II13:IJ13)+COUNTA(IB13:IC13)</f>
        <v>7</v>
      </c>
      <c r="IH47" s="47">
        <f>COUNTIF(HK13:IO13,$D$30)</f>
        <v>8</v>
      </c>
      <c r="II47" s="6">
        <f t="shared" si="118"/>
        <v>64</v>
      </c>
      <c r="IJ47" s="466"/>
      <c r="IK47" s="466"/>
      <c r="IL47" s="466"/>
      <c r="IM47" s="466"/>
      <c r="IN47" s="466"/>
      <c r="IO47" s="466"/>
      <c r="IP47" s="466"/>
      <c r="IQ47" s="466"/>
      <c r="IR47" s="466"/>
      <c r="IU47" s="466"/>
      <c r="IV47" s="466"/>
      <c r="IW47" s="466"/>
      <c r="IX47" s="466"/>
      <c r="IY47" s="466"/>
      <c r="IZ47" s="554" t="s">
        <v>41</v>
      </c>
      <c r="JA47" s="554"/>
      <c r="JB47" s="554"/>
      <c r="JC47" s="555"/>
      <c r="JD47" s="481">
        <f t="shared" si="119"/>
        <v>20</v>
      </c>
      <c r="JE47" s="7">
        <f t="shared" si="120"/>
        <v>4</v>
      </c>
      <c r="JF47" s="8">
        <f t="shared" si="121"/>
        <v>8</v>
      </c>
      <c r="JG47" s="46">
        <f t="shared" si="122"/>
        <v>8</v>
      </c>
      <c r="JH47" s="46">
        <f t="shared" si="123"/>
        <v>0</v>
      </c>
      <c r="JI47" s="46">
        <f t="shared" si="124"/>
        <v>0</v>
      </c>
      <c r="JJ47" s="46">
        <f t="shared" si="125"/>
        <v>0</v>
      </c>
      <c r="JK47" s="47">
        <f t="shared" si="126"/>
        <v>8</v>
      </c>
      <c r="JL47" s="47">
        <f t="shared" si="127"/>
        <v>0</v>
      </c>
      <c r="JM47" s="6">
        <f t="shared" si="128"/>
        <v>48</v>
      </c>
      <c r="JN47" s="466"/>
      <c r="JO47" s="466"/>
      <c r="JP47" s="466"/>
      <c r="JQ47" s="466"/>
      <c r="JR47" s="466"/>
      <c r="JS47" s="466"/>
      <c r="JT47" s="466"/>
      <c r="JU47" s="466"/>
      <c r="JV47" s="466"/>
      <c r="JW47" s="466"/>
      <c r="JX47" s="466"/>
      <c r="JY47" s="466"/>
      <c r="JZ47" s="466"/>
      <c r="KA47" s="466"/>
      <c r="KB47" s="466"/>
      <c r="KD47" s="9" t="s">
        <v>41</v>
      </c>
      <c r="KE47" s="183"/>
      <c r="KF47" s="183"/>
      <c r="KG47" s="183"/>
      <c r="KH47" s="481">
        <f>IF($E10&lt;&gt;"",COUNTA(JU10:KX10),"")</f>
        <v>20</v>
      </c>
      <c r="KI47" s="7">
        <f>COUNTIF(JU10:KX10,$D$23)</f>
        <v>4</v>
      </c>
      <c r="KJ47" s="8">
        <f>COUNTIF(JU10:KX10,$D$24)</f>
        <v>8</v>
      </c>
      <c r="KK47" s="46">
        <f>COUNTIF(JU10:KX10,$D$25)</f>
        <v>8</v>
      </c>
      <c r="KL47" s="46">
        <f>COUNTIF(JU10:KX10,$D$29)</f>
        <v>0</v>
      </c>
      <c r="KM47" s="46">
        <f>COUNTIF(JU10:KX10,$D$31)</f>
        <v>0</v>
      </c>
      <c r="KN47" s="46">
        <f>COUNTIF(JU10:KX10,$D$33)</f>
        <v>0</v>
      </c>
      <c r="KO47" s="47">
        <f>COUNTA(JY10:JZ10)+COUNTA(KF10:KG10)+COUNTA(KT10:KU10)+COUNTA(KM10:KN10)</f>
        <v>5</v>
      </c>
      <c r="KP47" s="47">
        <f>COUNTIF(JU10:KX10,$D$30)</f>
        <v>0</v>
      </c>
      <c r="KQ47" s="7">
        <f t="shared" si="129"/>
        <v>48</v>
      </c>
      <c r="KR47" s="466"/>
      <c r="KS47" s="466"/>
      <c r="KT47" s="466"/>
      <c r="KU47" s="466"/>
      <c r="KV47" s="466"/>
      <c r="KW47" s="466"/>
      <c r="KX47" s="466"/>
      <c r="KY47" s="466"/>
      <c r="KZ47" s="466"/>
      <c r="LA47" s="466"/>
      <c r="LB47" s="466"/>
      <c r="LC47" s="466"/>
      <c r="LD47" s="466"/>
      <c r="LE47" s="466"/>
      <c r="LF47" s="220"/>
      <c r="LG47" s="213" t="s">
        <v>38</v>
      </c>
      <c r="LH47" s="215"/>
      <c r="LI47" s="215"/>
      <c r="LJ47" s="215"/>
      <c r="LK47" s="482">
        <f>IF($E8&lt;&gt;"",COUNTA(KY8:MC8),"")</f>
        <v>20</v>
      </c>
      <c r="LL47" s="7">
        <f>COUNTIF(KY8:MC8,$D$23)</f>
        <v>8</v>
      </c>
      <c r="LM47" s="8">
        <f>COUNTIF(KY8:MC8,$D$24)</f>
        <v>0</v>
      </c>
      <c r="LN47" s="46">
        <f>COUNTIF(KY8:MC8,$D$25)</f>
        <v>12</v>
      </c>
      <c r="LO47" s="46">
        <f>COUNTIF(KY8:MC8,$D$29)</f>
        <v>0</v>
      </c>
      <c r="LP47" s="46">
        <f>COUNTIF(KY8:MC8,$D$31)</f>
        <v>0</v>
      </c>
      <c r="LQ47" s="46">
        <f>COUNTIF(KY8:MC8,$D$33)</f>
        <v>0</v>
      </c>
      <c r="LR47" s="47">
        <f>COUNTA(LA8:LC8)+COUNTA(LH8:LI8)+COUNTA(LV8:LW8)+COUNTA(LO8:LP8)+COUNTA(MC8)</f>
        <v>8</v>
      </c>
      <c r="LS47" s="47">
        <f>COUNTIF(KY8:MC8,$D$30)</f>
        <v>0</v>
      </c>
      <c r="LT47" s="6">
        <f t="shared" si="130"/>
        <v>88</v>
      </c>
      <c r="LU47" s="466"/>
      <c r="LV47" s="466"/>
      <c r="LW47" s="466"/>
      <c r="LX47" s="466"/>
      <c r="LY47" s="466"/>
      <c r="LZ47" s="466"/>
      <c r="MA47" s="466"/>
      <c r="MB47" s="466"/>
      <c r="MC47" s="466"/>
      <c r="MD47" s="466"/>
      <c r="ME47" s="466"/>
      <c r="MF47" s="466"/>
      <c r="MG47" s="466"/>
      <c r="MH47" s="466"/>
      <c r="MI47" s="466"/>
      <c r="MJ47" s="466"/>
      <c r="MK47" s="42"/>
      <c r="ML47" s="557" t="s">
        <v>39</v>
      </c>
      <c r="MM47" s="557"/>
      <c r="MN47" s="558"/>
      <c r="MO47" s="483">
        <f t="shared" si="133"/>
        <v>0</v>
      </c>
      <c r="MP47" s="242">
        <f t="shared" si="134"/>
        <v>0</v>
      </c>
      <c r="MQ47" s="243">
        <f t="shared" si="135"/>
        <v>0</v>
      </c>
      <c r="MR47" s="244">
        <f t="shared" si="136"/>
        <v>0</v>
      </c>
      <c r="MS47" s="244">
        <f t="shared" si="137"/>
        <v>0</v>
      </c>
      <c r="MT47" s="244">
        <f t="shared" si="138"/>
        <v>0</v>
      </c>
      <c r="MU47" s="244">
        <f t="shared" si="139"/>
        <v>0</v>
      </c>
      <c r="MV47" s="245">
        <f t="shared" si="140"/>
        <v>0</v>
      </c>
      <c r="MW47" s="245">
        <f t="shared" si="141"/>
        <v>0</v>
      </c>
      <c r="MX47" s="246">
        <f t="shared" si="142"/>
        <v>0</v>
      </c>
      <c r="MY47" s="466"/>
      <c r="MZ47" s="466"/>
      <c r="NG47" s="466"/>
      <c r="NH47" s="466"/>
      <c r="NI47" s="466"/>
      <c r="NJ47" s="466"/>
      <c r="NK47" s="466"/>
      <c r="NL47" s="466"/>
      <c r="NM47" s="466"/>
      <c r="NN47" s="279"/>
      <c r="NO47" s="557" t="s">
        <v>39</v>
      </c>
      <c r="NP47" s="557"/>
      <c r="NQ47" s="558"/>
      <c r="NR47" s="481">
        <f t="shared" si="143"/>
        <v>13</v>
      </c>
      <c r="NS47" s="7">
        <f t="shared" si="144"/>
        <v>0</v>
      </c>
      <c r="NT47" s="8">
        <f t="shared" si="145"/>
        <v>4</v>
      </c>
      <c r="NU47" s="46">
        <f t="shared" si="146"/>
        <v>0</v>
      </c>
      <c r="NV47" s="46">
        <f t="shared" si="147"/>
        <v>9</v>
      </c>
      <c r="NW47" s="46">
        <f t="shared" si="148"/>
        <v>0</v>
      </c>
      <c r="NX47" s="46">
        <f t="shared" si="149"/>
        <v>0</v>
      </c>
      <c r="NY47" s="47">
        <f t="shared" si="150"/>
        <v>1</v>
      </c>
      <c r="NZ47" s="47">
        <f t="shared" si="151"/>
        <v>0</v>
      </c>
      <c r="OA47" s="6">
        <f t="shared" si="152"/>
        <v>0</v>
      </c>
      <c r="OB47" s="466"/>
      <c r="OC47" s="466"/>
    </row>
    <row r="48" spans="1:402" x14ac:dyDescent="0.25">
      <c r="H48"/>
      <c r="I48"/>
      <c r="L48" s="15"/>
      <c r="O48"/>
      <c r="P48"/>
      <c r="V48" s="559" t="s">
        <v>38</v>
      </c>
      <c r="W48" s="559"/>
      <c r="X48" s="559"/>
      <c r="Y48" s="559"/>
      <c r="Z48" s="476" t="e">
        <f>IF(#REF!&lt;&gt;"",COUNTA(F8:AJ8),"")</f>
        <v>#REF!</v>
      </c>
      <c r="AA48" s="7">
        <f>COUNTIF(F8:AJ8,$D$23)</f>
        <v>8</v>
      </c>
      <c r="AB48" s="8">
        <f>COUNTIF(F8:AJ8,$D$24)</f>
        <v>0</v>
      </c>
      <c r="AC48" s="46">
        <f>COUNTIF(F8:AJ8,$D$25)</f>
        <v>11</v>
      </c>
      <c r="AD48" s="46">
        <f>COUNTIF(F8:AJ8,$D$29)</f>
        <v>0</v>
      </c>
      <c r="AE48" s="46">
        <f>COUNTIF(F8:AJ8,$D$31)</f>
        <v>0</v>
      </c>
      <c r="AF48" s="46">
        <f>COUNTIF(F8:AJ8,$D$33)</f>
        <v>0</v>
      </c>
      <c r="AG48" s="47">
        <f>COUNTA(F8)+COUNTA(L8:M8)+COUNTA(S8:T8)+COUNTA(AD8)+COUNTA(AG8:AH8)+COUNTA(Z8:AA8)</f>
        <v>5</v>
      </c>
      <c r="AH48" s="47">
        <f>COUNTIF(F8:AJ8,$D$30)</f>
        <v>0</v>
      </c>
      <c r="AI48" s="6">
        <f t="shared" si="110"/>
        <v>86</v>
      </c>
      <c r="AJ48" t="e">
        <f t="shared" si="111"/>
        <v>#REF!</v>
      </c>
      <c r="AQ48" s="15"/>
      <c r="AX48"/>
      <c r="BA48" s="559" t="s">
        <v>38</v>
      </c>
      <c r="BB48" s="559"/>
      <c r="BC48" s="559"/>
      <c r="BD48" s="559"/>
      <c r="BE48" s="476" t="e">
        <f>IF(#REF!&lt;&gt;"",COUNTA(AK8:BO8),"")</f>
        <v>#REF!</v>
      </c>
      <c r="BF48" s="7">
        <f>COUNTIF(AK8:BO8,$D$23)</f>
        <v>7</v>
      </c>
      <c r="BG48" s="8">
        <f>COUNTIF(AK8:BO8,$D$24)</f>
        <v>8</v>
      </c>
      <c r="BH48" s="46">
        <f>COUNTIF(AK8:BO8,$D$25)</f>
        <v>6</v>
      </c>
      <c r="BI48" s="46">
        <f>COUNTIF(AK8:BO8,$D$29)</f>
        <v>0</v>
      </c>
      <c r="BJ48" s="46">
        <f>COUNTIF(AK8:BO8,$D$31)</f>
        <v>0</v>
      </c>
      <c r="BK48" s="46">
        <f>COUNTIF(AK8:BO8,$D$33)</f>
        <v>0</v>
      </c>
      <c r="BL48" s="47">
        <f>COUNTA(AK8)+COUNTA(AN8:AO8)+COUNTA(AU8:AV8)+COUNTA(BB8:BC8)+COUNTA(BI8:BJ8)</f>
        <v>7</v>
      </c>
      <c r="BM48" s="47">
        <f>COUNTIF(AK8:BO8,$D$30)</f>
        <v>0</v>
      </c>
      <c r="BN48" s="6">
        <f t="shared" si="112"/>
        <v>68</v>
      </c>
      <c r="BO48"/>
      <c r="BP48"/>
      <c r="BQ48"/>
      <c r="BV48" s="15"/>
      <c r="CC48" s="559" t="s">
        <v>38</v>
      </c>
      <c r="CD48" s="559"/>
      <c r="CE48" s="559"/>
      <c r="CF48" s="559"/>
      <c r="CG48" s="476" t="e">
        <f>IF(#REF!&lt;&gt;"",COUNTA(BP8:CR8),"")</f>
        <v>#REF!</v>
      </c>
      <c r="CH48" s="7">
        <f>COUNTIF(BP8:CR8,$D$23)</f>
        <v>12</v>
      </c>
      <c r="CI48" s="8">
        <f>COUNTIF(BP8:CR8,$D$24)</f>
        <v>0</v>
      </c>
      <c r="CJ48" s="46">
        <f>COUNTIF(BP8:CR8,$D$25)</f>
        <v>7</v>
      </c>
      <c r="CK48" s="46">
        <f>COUNTIF(BP8:CR8,$D$29)</f>
        <v>0</v>
      </c>
      <c r="CL48" s="46">
        <f>COUNTIF(BP8:CR8,$D$31)</f>
        <v>0</v>
      </c>
      <c r="CM48" s="46">
        <f>COUNTIF(BP8:CR8,$D$33)</f>
        <v>0</v>
      </c>
      <c r="CN48" s="47">
        <f>COUNTA(BP8:BQ8)+COUNTA(BW8:BX8)+COUNTA(CD8:CE8)+COUNTA(CR8)+COUNTA(CK8:CL8)</f>
        <v>6</v>
      </c>
      <c r="CO48" s="47">
        <f>COUNTIF(BP8:CR8,$D$30)</f>
        <v>0</v>
      </c>
      <c r="CP48" s="6">
        <f t="shared" si="113"/>
        <v>110</v>
      </c>
      <c r="CY48" s="15"/>
      <c r="DI48" s="559" t="s">
        <v>38</v>
      </c>
      <c r="DJ48" s="559"/>
      <c r="DK48" s="559"/>
      <c r="DL48" s="559"/>
      <c r="DM48" s="476" t="e">
        <f>IF(#REF!&lt;&gt;"",COUNTA(CS8:DW8),"")</f>
        <v>#REF!</v>
      </c>
      <c r="DN48" s="7">
        <f>COUNTIF(CS8:DW8,$D$23)</f>
        <v>9</v>
      </c>
      <c r="DO48" s="8">
        <f>COUNTIF(CS8:DW8,$D$24)</f>
        <v>0</v>
      </c>
      <c r="DP48" s="46">
        <f>COUNTIF(CS8:DW8,$D$25)</f>
        <v>8</v>
      </c>
      <c r="DQ48" s="46">
        <f>COUNTIF(CS8:DW8,$D$29)</f>
        <v>0</v>
      </c>
      <c r="DR48" s="46">
        <f>COUNTIF(CS8:DW8,$D$31)</f>
        <v>0</v>
      </c>
      <c r="DS48" s="46">
        <f>COUNTIF(CS8:DW8,$D$33)</f>
        <v>0</v>
      </c>
      <c r="DT48" s="47">
        <f>COUNTA(CS8)+COUNTA(CY8:CZ8)+COUNTA(DF8:DG8)+COUNTA(DT8:DU8)+COUNTA(DM8:DN8)</f>
        <v>4</v>
      </c>
      <c r="DU48" s="47">
        <f>COUNTIF(CS8:DW8,$D$30)</f>
        <v>0</v>
      </c>
      <c r="DV48" s="6">
        <f t="shared" si="114"/>
        <v>88</v>
      </c>
      <c r="DX48" s="466"/>
      <c r="DY48" s="466"/>
      <c r="DZ48" s="466"/>
      <c r="EA48" s="466"/>
      <c r="EB48" s="466"/>
      <c r="EC48" s="466"/>
      <c r="ED48" s="466"/>
      <c r="EE48" s="466"/>
      <c r="EF48" s="466"/>
      <c r="EG48" s="466"/>
      <c r="EH48" s="466"/>
      <c r="EI48" s="466"/>
      <c r="EJ48" s="466"/>
      <c r="EK48" s="466"/>
      <c r="EL48" s="559" t="s">
        <v>38</v>
      </c>
      <c r="EM48" s="559"/>
      <c r="EN48" s="559"/>
      <c r="EO48" s="559"/>
      <c r="EP48" s="481" t="e">
        <f>IF(#REF!&lt;&gt;"",COUNTA(DX8:FA8),"")</f>
        <v>#REF!</v>
      </c>
      <c r="EQ48" s="7">
        <f>COUNTIF(DX8:FA8,$D$23)</f>
        <v>8</v>
      </c>
      <c r="ER48" s="8">
        <f>COUNTIF(DX8:FA8,$D$24)</f>
        <v>3</v>
      </c>
      <c r="ES48" s="46">
        <f>COUNTIF(DX8:FA8,$D$25)</f>
        <v>8</v>
      </c>
      <c r="ET48" s="46">
        <f>COUNTIF(DX8:FA8,$D$29)</f>
        <v>0</v>
      </c>
      <c r="EU48" s="46">
        <f>COUNTIF(DX8:FA8,$D$31)</f>
        <v>0</v>
      </c>
      <c r="EV48" s="46">
        <f>COUNTIF(DX8:FA8,$D$33)</f>
        <v>0</v>
      </c>
      <c r="EW48" s="47">
        <f>COUNTA(EA8:EB8)+COUNTA(EG8:EI8)+COUNTA(EV8:EW8)+COUNTA(EO8:EP8)</f>
        <v>5</v>
      </c>
      <c r="EX48" s="47">
        <f>COUNTIF(DX8:FA8,$D$30)</f>
        <v>0</v>
      </c>
      <c r="EY48" s="6">
        <f t="shared" si="115"/>
        <v>80</v>
      </c>
      <c r="EZ48" s="466"/>
      <c r="FA48" s="466"/>
      <c r="FB48" s="466"/>
      <c r="FC48" s="466"/>
      <c r="FD48" s="466"/>
      <c r="FE48" s="466"/>
      <c r="FF48" s="466"/>
      <c r="FG48" s="466"/>
      <c r="FH48" s="466"/>
      <c r="FI48" s="466"/>
      <c r="FJ48" s="466"/>
      <c r="FK48" s="466"/>
      <c r="FL48" s="466"/>
      <c r="FM48" s="466"/>
      <c r="FN48" s="466"/>
      <c r="FO48" s="559" t="s">
        <v>38</v>
      </c>
      <c r="FP48" s="559"/>
      <c r="FQ48" s="559"/>
      <c r="FR48" s="559"/>
      <c r="FS48" s="481" t="e">
        <f>IF(#REF!&lt;&gt;"",COUNTA(FB8:GF8),"")</f>
        <v>#REF!</v>
      </c>
      <c r="FT48" s="7">
        <f>COUNTIF(FB8:GF8,$D$23)</f>
        <v>8</v>
      </c>
      <c r="FU48" s="8">
        <f>COUNTIF(FB8:GF8,$D$24)</f>
        <v>7</v>
      </c>
      <c r="FV48" s="46">
        <f>COUNTIF(FB8:GF8,$D$25)</f>
        <v>4</v>
      </c>
      <c r="FW48" s="46">
        <f>COUNTIF(FB8:GF8,$D$29)</f>
        <v>0</v>
      </c>
      <c r="FX48" s="46">
        <f>COUNTIF(FB8:GF8,$D$31)</f>
        <v>0</v>
      </c>
      <c r="FY48" s="46">
        <f>COUNTIF(FB8:GF8,$D$33)</f>
        <v>0</v>
      </c>
      <c r="FZ48" s="47">
        <f>COUNTA(FB8:FD8)+COUNTA(FJ8:FK8)+COUNTA(FX8:FY8)+COUNTA(FQ8:FR8)+COUNTA(GE8:GF8)</f>
        <v>7</v>
      </c>
      <c r="GA48" s="47">
        <f>COUNTIF(FB8:GF8,$D$30)</f>
        <v>2</v>
      </c>
      <c r="GB48" s="6">
        <f t="shared" si="116"/>
        <v>72</v>
      </c>
      <c r="GC48" s="466"/>
      <c r="GD48" s="466"/>
      <c r="GE48" s="466"/>
      <c r="GF48" s="466"/>
      <c r="GG48" s="466"/>
      <c r="GH48" s="466"/>
      <c r="GI48" s="466"/>
      <c r="GJ48" s="466"/>
      <c r="GK48" s="466"/>
      <c r="GL48" s="466"/>
      <c r="GM48" s="466"/>
      <c r="GN48" s="466"/>
      <c r="GO48" s="466"/>
      <c r="GP48" s="466"/>
      <c r="GQ48" s="466"/>
      <c r="GR48" s="466"/>
      <c r="GS48" s="556" t="s">
        <v>38</v>
      </c>
      <c r="GT48" s="556"/>
      <c r="GU48" s="556"/>
      <c r="GV48" s="556"/>
      <c r="GW48" s="481" t="e">
        <f>IF(#REF!&lt;&gt;"",COUNTA(GG8:HJ8),"")</f>
        <v>#REF!</v>
      </c>
      <c r="GX48" s="7">
        <f>COUNTIF(GG8:HJ8,$D$23)</f>
        <v>6</v>
      </c>
      <c r="GY48" s="8">
        <f>COUNTIF(GG8:HJ8,$D$24)</f>
        <v>8</v>
      </c>
      <c r="GZ48" s="46">
        <f>COUNTIF(GG8:HJ8,$D$25)</f>
        <v>4</v>
      </c>
      <c r="HA48" s="46">
        <f>COUNTIF(GG8:HJ8,$D$29)</f>
        <v>0</v>
      </c>
      <c r="HB48" s="46">
        <f>COUNTIF(GG8:HJ8,$D$31)</f>
        <v>0</v>
      </c>
      <c r="HC48" s="46">
        <f>COUNTIF(GG8:HJ8,$D$33)</f>
        <v>0</v>
      </c>
      <c r="HD48" s="47">
        <f>COUNTA(GL8:GM8)+COUNTA(GP8:GQ8)+COUNTA(GS8:GT8)+COUNTA(HG8:HH8)+COUNTA(GZ8:HA8)</f>
        <v>6</v>
      </c>
      <c r="HE48" s="47">
        <f>COUNTIF(GG8:HJ8,$D$30)</f>
        <v>2</v>
      </c>
      <c r="HF48" s="6">
        <f t="shared" si="117"/>
        <v>56</v>
      </c>
      <c r="HG48" s="466"/>
      <c r="HH48" s="466"/>
      <c r="HI48" s="466"/>
      <c r="HJ48" s="466"/>
      <c r="HK48" s="466"/>
      <c r="HL48" s="466"/>
      <c r="HM48" s="466"/>
      <c r="HN48" s="466"/>
      <c r="HO48" s="466"/>
      <c r="HP48" s="466"/>
      <c r="HQ48" s="466"/>
      <c r="HR48" s="466"/>
      <c r="HS48" s="466"/>
      <c r="HT48" s="466"/>
      <c r="HU48" s="466"/>
      <c r="HV48" s="556" t="s">
        <v>38</v>
      </c>
      <c r="HW48" s="556"/>
      <c r="HX48" s="556"/>
      <c r="HY48" s="556"/>
      <c r="HZ48" s="481" t="e">
        <f>IF(#REF!&lt;&gt;"",COUNTA(HK8:IO8),"")</f>
        <v>#REF!</v>
      </c>
      <c r="IA48" s="7">
        <f>COUNTIF(HK8:IO8,$D$23)</f>
        <v>7</v>
      </c>
      <c r="IB48" s="8">
        <f>COUNTIF(HK8:IO8,$D$24)</f>
        <v>8</v>
      </c>
      <c r="IC48" s="46">
        <f>COUNTIF(HK8:IO8,$D$25)</f>
        <v>6</v>
      </c>
      <c r="ID48" s="46">
        <f>COUNTIF(HK8:IO8,$D$29)</f>
        <v>0</v>
      </c>
      <c r="IE48" s="46">
        <f>COUNTIF(HK8:IO8,$D$31)</f>
        <v>0</v>
      </c>
      <c r="IF48" s="46">
        <f>COUNTIF(HK8:IO8,$D$33)</f>
        <v>0</v>
      </c>
      <c r="IG48" s="47">
        <f>COUNTA(HN8:HO8)+COUNTA(HU8:HV8)+COUNTA(II8:IJ8)+COUNTA(IB8:IC8)</f>
        <v>7</v>
      </c>
      <c r="IH48" s="47">
        <f>COUNTIF(HK8:IO8,$D$30)</f>
        <v>0</v>
      </c>
      <c r="II48" s="6">
        <f t="shared" si="118"/>
        <v>68</v>
      </c>
      <c r="IJ48" s="466"/>
      <c r="IK48" s="466"/>
      <c r="IL48" s="466"/>
      <c r="IM48" s="466"/>
      <c r="IN48" s="466"/>
      <c r="IO48" s="466"/>
      <c r="IP48" s="466"/>
      <c r="IQ48" s="466"/>
      <c r="IR48" s="466"/>
      <c r="IU48" s="466"/>
      <c r="IV48" s="466"/>
      <c r="IW48" s="466"/>
      <c r="IX48" s="466"/>
      <c r="IY48" s="466"/>
      <c r="IZ48" s="554" t="s">
        <v>42</v>
      </c>
      <c r="JA48" s="554"/>
      <c r="JB48" s="554"/>
      <c r="JC48" s="555"/>
      <c r="JD48" s="481">
        <f t="shared" si="119"/>
        <v>21</v>
      </c>
      <c r="JE48" s="7">
        <f t="shared" si="120"/>
        <v>6</v>
      </c>
      <c r="JF48" s="8">
        <f t="shared" si="121"/>
        <v>8</v>
      </c>
      <c r="JG48" s="46">
        <f t="shared" si="122"/>
        <v>7</v>
      </c>
      <c r="JH48" s="46">
        <f t="shared" si="123"/>
        <v>0</v>
      </c>
      <c r="JI48" s="46">
        <f t="shared" si="124"/>
        <v>0</v>
      </c>
      <c r="JJ48" s="46">
        <f t="shared" si="125"/>
        <v>0</v>
      </c>
      <c r="JK48" s="47">
        <f t="shared" si="126"/>
        <v>6</v>
      </c>
      <c r="JL48" s="47">
        <f t="shared" si="127"/>
        <v>0</v>
      </c>
      <c r="JM48" s="6">
        <f t="shared" si="128"/>
        <v>62</v>
      </c>
      <c r="JN48" s="466"/>
      <c r="JO48" s="466"/>
      <c r="JP48" s="466"/>
      <c r="JQ48" s="466"/>
      <c r="JR48" s="466"/>
      <c r="JS48" s="466"/>
      <c r="JT48" s="466"/>
      <c r="JU48" s="466"/>
      <c r="JV48" s="466"/>
      <c r="JW48" s="466"/>
      <c r="JX48" s="466"/>
      <c r="JY48" s="466"/>
      <c r="JZ48" s="466"/>
      <c r="KA48" s="466"/>
      <c r="KB48" s="466"/>
      <c r="KD48" s="9" t="s">
        <v>42</v>
      </c>
      <c r="KE48" s="183"/>
      <c r="KF48" s="183"/>
      <c r="KG48" s="183"/>
      <c r="KH48" s="481">
        <f>IF($E11&lt;&gt;"",COUNTA(JU11:KX11),"")</f>
        <v>20</v>
      </c>
      <c r="KI48" s="7">
        <f>COUNTIF(JU11:KX11,$D$23)</f>
        <v>4</v>
      </c>
      <c r="KJ48" s="8">
        <f>COUNTIF(JU11:KX11,$D$24)</f>
        <v>6</v>
      </c>
      <c r="KK48" s="46">
        <f>COUNTIF(JU11:KX11,$D$25)</f>
        <v>7</v>
      </c>
      <c r="KL48" s="46">
        <f>COUNTIF(JU11:KX11,$D$29)</f>
        <v>0</v>
      </c>
      <c r="KM48" s="46">
        <f>COUNTIF(JU11:KX11,$D$31)</f>
        <v>0</v>
      </c>
      <c r="KN48" s="46">
        <f>COUNTIF(JU11:KX11,$D$33)</f>
        <v>0</v>
      </c>
      <c r="KO48" s="47">
        <f>COUNTA(JY11:JZ11)+COUNTA(KF11:KG11)+COUNTA(KT11:KU11)+COUNTA(KM11:KN11)</f>
        <v>7</v>
      </c>
      <c r="KP48" s="47">
        <f>COUNTIF(JU11:KX11,$D$30)</f>
        <v>3</v>
      </c>
      <c r="KQ48" s="7">
        <f t="shared" si="129"/>
        <v>46</v>
      </c>
      <c r="KR48" s="466"/>
      <c r="KS48" s="466"/>
      <c r="KT48" s="466"/>
      <c r="KU48" s="466"/>
      <c r="KV48" s="466"/>
      <c r="KW48" s="466"/>
      <c r="KX48" s="466"/>
      <c r="KY48" s="466"/>
      <c r="KZ48" s="466"/>
      <c r="LA48" s="466"/>
      <c r="LB48" s="466"/>
      <c r="LC48" s="466"/>
      <c r="LD48" s="466"/>
      <c r="LE48" s="466"/>
      <c r="LF48" s="220"/>
      <c r="LG48" s="216" t="s">
        <v>43</v>
      </c>
      <c r="LH48" s="215"/>
      <c r="LI48" s="215"/>
      <c r="LJ48" s="215"/>
      <c r="LK48" s="482" t="e">
        <f>IF(#REF!&lt;&gt;"",COUNTA(#REF!),"")</f>
        <v>#REF!</v>
      </c>
      <c r="LL48" s="7" t="e">
        <f>COUNTIF(#REF!,$D$23)</f>
        <v>#REF!</v>
      </c>
      <c r="LM48" s="8" t="e">
        <f>COUNTIF(#REF!,$D$24)</f>
        <v>#REF!</v>
      </c>
      <c r="LN48" s="46" t="e">
        <f>COUNTIF(#REF!,$D$25)</f>
        <v>#REF!</v>
      </c>
      <c r="LO48" s="46" t="e">
        <f>COUNTIF(#REF!,$D$29)</f>
        <v>#REF!</v>
      </c>
      <c r="LP48" s="46" t="e">
        <f>COUNTIF(#REF!,$D$31)</f>
        <v>#REF!</v>
      </c>
      <c r="LQ48" s="46" t="e">
        <f>COUNTIF(#REF!,$D$33)</f>
        <v>#REF!</v>
      </c>
      <c r="LR48" s="47">
        <f>COUNTA(#REF!)+COUNTA(#REF!)+COUNTA(#REF!)+COUNTA(#REF!)+COUNTA(#REF!)</f>
        <v>5</v>
      </c>
      <c r="LS48" s="47" t="e">
        <f>COUNTIF(#REF!,$D$30)</f>
        <v>#REF!</v>
      </c>
      <c r="LT48" s="6" t="e">
        <f t="shared" si="130"/>
        <v>#REF!</v>
      </c>
      <c r="LU48" s="466"/>
      <c r="LV48" s="466"/>
      <c r="LW48" s="466"/>
      <c r="LX48" s="466"/>
      <c r="LY48" s="466"/>
      <c r="LZ48" s="466"/>
      <c r="MA48" s="466"/>
      <c r="MB48" s="466"/>
      <c r="MC48" s="466"/>
      <c r="MD48" s="466"/>
      <c r="ME48" s="466"/>
      <c r="MF48" s="466"/>
      <c r="MG48" s="466"/>
      <c r="MH48" s="466"/>
      <c r="MI48" s="466"/>
      <c r="MJ48" s="466"/>
      <c r="MK48" s="42"/>
      <c r="ML48" s="510" t="s">
        <v>41</v>
      </c>
      <c r="MM48" s="510"/>
      <c r="MN48" s="511"/>
      <c r="MO48" s="483">
        <f t="shared" si="133"/>
        <v>20</v>
      </c>
      <c r="MP48" s="242">
        <f t="shared" si="134"/>
        <v>8</v>
      </c>
      <c r="MQ48" s="243">
        <f t="shared" si="135"/>
        <v>4</v>
      </c>
      <c r="MR48" s="244">
        <f t="shared" si="136"/>
        <v>8</v>
      </c>
      <c r="MS48" s="244">
        <f t="shared" si="137"/>
        <v>0</v>
      </c>
      <c r="MT48" s="244">
        <f t="shared" si="138"/>
        <v>0</v>
      </c>
      <c r="MU48" s="244">
        <f t="shared" si="139"/>
        <v>0</v>
      </c>
      <c r="MV48" s="245">
        <f t="shared" si="140"/>
        <v>7</v>
      </c>
      <c r="MW48" s="245">
        <f t="shared" si="141"/>
        <v>0</v>
      </c>
      <c r="MX48" s="246">
        <f t="shared" si="142"/>
        <v>80</v>
      </c>
      <c r="MY48" s="466"/>
      <c r="MZ48" s="466"/>
      <c r="NG48" s="466"/>
      <c r="NH48" s="466"/>
      <c r="NI48" s="466"/>
      <c r="NJ48" s="466"/>
      <c r="NK48" s="466"/>
      <c r="NL48" s="466"/>
      <c r="NM48" s="466"/>
      <c r="NN48" s="279"/>
      <c r="NO48" s="510" t="s">
        <v>41</v>
      </c>
      <c r="NP48" s="510"/>
      <c r="NQ48" s="511"/>
      <c r="NR48" s="481">
        <f t="shared" si="143"/>
        <v>21</v>
      </c>
      <c r="NS48" s="7">
        <f t="shared" si="144"/>
        <v>8</v>
      </c>
      <c r="NT48" s="8">
        <f t="shared" si="145"/>
        <v>7</v>
      </c>
      <c r="NU48" s="46">
        <f t="shared" si="146"/>
        <v>6</v>
      </c>
      <c r="NV48" s="46">
        <f t="shared" si="147"/>
        <v>0</v>
      </c>
      <c r="NW48" s="46">
        <f t="shared" si="148"/>
        <v>0</v>
      </c>
      <c r="NX48" s="46">
        <f t="shared" si="149"/>
        <v>0</v>
      </c>
      <c r="NY48" s="47">
        <f t="shared" si="150"/>
        <v>10</v>
      </c>
      <c r="NZ48" s="47">
        <f t="shared" si="151"/>
        <v>0</v>
      </c>
      <c r="OA48" s="6">
        <f t="shared" si="152"/>
        <v>76</v>
      </c>
      <c r="OB48" s="466"/>
      <c r="OC48" s="466"/>
    </row>
    <row r="49" spans="8:393" x14ac:dyDescent="0.25">
      <c r="H49"/>
      <c r="I49"/>
      <c r="L49" s="15"/>
      <c r="O49"/>
      <c r="P49"/>
      <c r="V49" s="559" t="s">
        <v>46</v>
      </c>
      <c r="W49" s="559"/>
      <c r="X49" s="559"/>
      <c r="Y49" s="559"/>
      <c r="Z49" s="476">
        <f>IF($E15&lt;&gt;"",COUNTA(F15:AJ15),"")</f>
        <v>2</v>
      </c>
      <c r="AA49" s="7">
        <f>COUNTIF(F15:AJ15,$D$23)</f>
        <v>0</v>
      </c>
      <c r="AB49" s="8">
        <f>COUNTIF(F15:AJ15,$D$24)</f>
        <v>0</v>
      </c>
      <c r="AC49" s="46">
        <f>COUNTIF(F15:AJ15,$D$25)</f>
        <v>0</v>
      </c>
      <c r="AD49" s="46">
        <f>COUNTIF(F15:AJ15,$D$29)</f>
        <v>2</v>
      </c>
      <c r="AE49" s="46">
        <f>COUNTIF(F15:AJ15,$D$31)</f>
        <v>0</v>
      </c>
      <c r="AF49" s="46">
        <f>COUNTIF(F15:AJ15,$D$33)</f>
        <v>0</v>
      </c>
      <c r="AG49" s="47">
        <f>COUNTA(F15)+COUNTA(L15:M15)+COUNTA(S15:T15)+COUNTA(AD15)+COUNTA(AG15:AH15)+COUNTA(Z15:AA15)</f>
        <v>0</v>
      </c>
      <c r="AH49" s="47">
        <f>COUNTIF(F15:AJ15,$D$30)</f>
        <v>0</v>
      </c>
      <c r="AI49" s="6">
        <f t="shared" si="110"/>
        <v>0</v>
      </c>
      <c r="AQ49" s="15"/>
      <c r="AX49"/>
      <c r="BA49" s="559" t="s">
        <v>46</v>
      </c>
      <c r="BB49" s="559"/>
      <c r="BC49" s="559"/>
      <c r="BD49" s="559"/>
      <c r="BE49" s="476">
        <f>IF($E15&lt;&gt;"",COUNTA(AK15:BO15),"")</f>
        <v>22</v>
      </c>
      <c r="BF49" s="7">
        <f>COUNTIF(AK15:BO15,$D$23)</f>
        <v>0</v>
      </c>
      <c r="BG49" s="8">
        <f>COUNTIF(AK15:BO15,$D$24)</f>
        <v>15</v>
      </c>
      <c r="BH49" s="46">
        <f>COUNTIF(AK15:BO15,$D$25)</f>
        <v>0</v>
      </c>
      <c r="BI49" s="46">
        <f>COUNTIF(AK15:BO15,$D$29)</f>
        <v>6</v>
      </c>
      <c r="BJ49" s="46">
        <f>COUNTIF(AK15:BO15,$D$31)</f>
        <v>1</v>
      </c>
      <c r="BK49" s="46">
        <f>COUNTIF(AK15:BO15,$D$33)</f>
        <v>0</v>
      </c>
      <c r="BL49" s="47">
        <f>COUNTA(AK15)+COUNTA(AN15:AO15)+COUNTA(AU15:AV15)+COUNTA(BB15:BC15)+COUNTA(BI15:BJ15)</f>
        <v>0</v>
      </c>
      <c r="BM49" s="47">
        <f>COUNTIF(AK15:BO15,$D$30)</f>
        <v>0</v>
      </c>
      <c r="BN49" s="6">
        <f t="shared" si="112"/>
        <v>0</v>
      </c>
      <c r="BO49"/>
      <c r="BP49"/>
      <c r="BQ49"/>
      <c r="BV49" s="15"/>
      <c r="CC49" s="559" t="s">
        <v>46</v>
      </c>
      <c r="CD49" s="559"/>
      <c r="CE49" s="559"/>
      <c r="CF49" s="559"/>
      <c r="CG49" s="476">
        <f>IF($E15&lt;&gt;"",COUNTA(BP15:CR15),"")</f>
        <v>20</v>
      </c>
      <c r="CH49" s="7">
        <f>COUNTIF(BP15:CR15,$D$23)</f>
        <v>0</v>
      </c>
      <c r="CI49" s="8">
        <f>COUNTIF(BP15:CR15,$D$24)</f>
        <v>5</v>
      </c>
      <c r="CJ49" s="46">
        <f>COUNTIF(BP15:CR15,$D$25)</f>
        <v>1</v>
      </c>
      <c r="CK49" s="46">
        <f>COUNTIF(BP15:CR15,$D$29)</f>
        <v>0</v>
      </c>
      <c r="CL49" s="46">
        <f>COUNTIF(BP15:CR15,$D$31)</f>
        <v>0</v>
      </c>
      <c r="CM49" s="46">
        <f>COUNTIF(BP15:CR15,$D$33)</f>
        <v>14</v>
      </c>
      <c r="CN49" s="47">
        <f>COUNTA(BP15:BQ15)+COUNTA(BW15:BX15)+COUNTA(CD15:CE15)+COUNTA(CR15)+COUNTA(CK15:CL15)</f>
        <v>0</v>
      </c>
      <c r="CO49" s="47">
        <f>COUNTIF(BP15:CR15,$D$30)</f>
        <v>0</v>
      </c>
      <c r="CP49" s="6">
        <f t="shared" si="113"/>
        <v>2</v>
      </c>
      <c r="CY49" s="15"/>
      <c r="DI49" s="559" t="s">
        <v>46</v>
      </c>
      <c r="DJ49" s="559"/>
      <c r="DK49" s="559"/>
      <c r="DL49" s="559"/>
      <c r="DM49" s="476">
        <f>IF($E15&lt;&gt;"",COUNTA(CS15:DW15),"")</f>
        <v>20</v>
      </c>
      <c r="DN49" s="7">
        <f>COUNTIF(CS15:DW15,$D$23)</f>
        <v>2</v>
      </c>
      <c r="DO49" s="8">
        <f>COUNTIF(CS15:DW15,$D$24)</f>
        <v>7</v>
      </c>
      <c r="DP49" s="46">
        <f>COUNTIF(CS15:DW15,$D$25)</f>
        <v>3</v>
      </c>
      <c r="DQ49" s="46">
        <f>COUNTIF(CS15:DW15,$D$29)</f>
        <v>0</v>
      </c>
      <c r="DR49" s="46">
        <f>COUNTIF(CS15:DW15,$D$31)</f>
        <v>0</v>
      </c>
      <c r="DS49" s="46">
        <f>COUNTIF(CS15:DW15,$D$33)</f>
        <v>8</v>
      </c>
      <c r="DT49" s="47">
        <f>COUNTA(CS15)+COUNTA(CY15:CZ15)+COUNTA(DF15:DG15)+COUNTA(DT15:DU15)+COUNTA(DM15:DN15)</f>
        <v>1</v>
      </c>
      <c r="DU49" s="47">
        <f>COUNTIF(CS15:DW15,$D$30)</f>
        <v>0</v>
      </c>
      <c r="DV49" s="6">
        <f t="shared" si="114"/>
        <v>22</v>
      </c>
      <c r="DX49" s="466"/>
      <c r="DY49" s="466"/>
      <c r="DZ49" s="466"/>
      <c r="EA49" s="466"/>
      <c r="EB49" s="466"/>
      <c r="EC49" s="466"/>
      <c r="ED49" s="466"/>
      <c r="EE49" s="466"/>
      <c r="EF49" s="466"/>
      <c r="EG49" s="466"/>
      <c r="EH49" s="466"/>
      <c r="EI49" s="466"/>
      <c r="EJ49" s="466"/>
      <c r="EK49" s="466"/>
      <c r="EL49" s="559" t="s">
        <v>46</v>
      </c>
      <c r="EM49" s="559"/>
      <c r="EN49" s="559"/>
      <c r="EO49" s="559"/>
      <c r="EP49" s="481">
        <f>IF($E15&lt;&gt;"",COUNTA(DX15:FA15),"")</f>
        <v>18</v>
      </c>
      <c r="EQ49" s="7">
        <f>COUNTIF(DX15:FA15,$D$23)</f>
        <v>4</v>
      </c>
      <c r="ER49" s="8">
        <f>COUNTIF(DX15:FA15,$D$24)</f>
        <v>8</v>
      </c>
      <c r="ES49" s="46">
        <f>COUNTIF(DX15:FA15,$D$25)</f>
        <v>6</v>
      </c>
      <c r="ET49" s="46">
        <f>COUNTIF(DX15:FA15,$D$29)</f>
        <v>0</v>
      </c>
      <c r="EU49" s="46">
        <f>COUNTIF(DX15:FA15,$D$31)</f>
        <v>0</v>
      </c>
      <c r="EV49" s="46">
        <f>COUNTIF(DX15:FA15,$D$33)</f>
        <v>0</v>
      </c>
      <c r="EW49" s="47">
        <f>COUNTA(EA15:EB15)+COUNTA(EG15:EI15)+COUNTA(EV15:EW15)+COUNTA(EO15:EP15)</f>
        <v>5</v>
      </c>
      <c r="EX49" s="47">
        <f>COUNTIF(DX15:FA15,$D$30)</f>
        <v>0</v>
      </c>
      <c r="EY49" s="6">
        <f t="shared" si="115"/>
        <v>44</v>
      </c>
      <c r="EZ49" s="466"/>
      <c r="FA49" s="466"/>
      <c r="FB49" s="466"/>
      <c r="FC49" s="466"/>
      <c r="FD49" s="466"/>
      <c r="FE49" s="466"/>
      <c r="FF49" s="466"/>
      <c r="FG49" s="466"/>
      <c r="FH49" s="466"/>
      <c r="FI49" s="466"/>
      <c r="FJ49" s="466"/>
      <c r="FK49" s="466"/>
      <c r="FL49" s="466"/>
      <c r="FM49" s="466"/>
      <c r="FN49" s="466"/>
      <c r="FO49" s="559" t="s">
        <v>46</v>
      </c>
      <c r="FP49" s="559"/>
      <c r="FQ49" s="559"/>
      <c r="FR49" s="559"/>
      <c r="FS49" s="481">
        <f>IF($E15&lt;&gt;"",COUNTA(FB15:GF15),"")</f>
        <v>21</v>
      </c>
      <c r="FT49" s="7">
        <f>COUNTIF(FB15:GF15,$D$23)</f>
        <v>5</v>
      </c>
      <c r="FU49" s="8">
        <f>COUNTIF(FB15:GF15,$D$24)</f>
        <v>8</v>
      </c>
      <c r="FV49" s="46">
        <f>COUNTIF(FB15:GF15,$D$25)</f>
        <v>8</v>
      </c>
      <c r="FW49" s="46">
        <f>COUNTIF(FB15:GF15,$D$29)</f>
        <v>0</v>
      </c>
      <c r="FX49" s="46">
        <f>COUNTIF(FB15:GF15,$D$31)</f>
        <v>0</v>
      </c>
      <c r="FY49" s="46">
        <f>COUNTIF(FB15:GF15,$D$33)</f>
        <v>0</v>
      </c>
      <c r="FZ49" s="47">
        <f>COUNTA(FB15:FD15)+COUNTA(FJ15:FK15)+COUNTA(FX15:FY15)+COUNTA(FQ15:FR15)+COUNTA(GE15:GF15)</f>
        <v>7</v>
      </c>
      <c r="GA49" s="47">
        <f>COUNTIF(FB15:GF15,$D$30)</f>
        <v>0</v>
      </c>
      <c r="GB49" s="6">
        <f t="shared" si="116"/>
        <v>56</v>
      </c>
      <c r="GC49" s="466"/>
      <c r="GD49" s="466"/>
      <c r="GE49" s="466"/>
      <c r="GF49" s="466"/>
      <c r="GG49" s="466"/>
      <c r="GH49" s="466"/>
      <c r="GI49" s="466"/>
      <c r="GJ49" s="466"/>
      <c r="GK49" s="466"/>
      <c r="GL49" s="466"/>
      <c r="GM49" s="466"/>
      <c r="GN49" s="466"/>
      <c r="GO49" s="466"/>
      <c r="GP49" s="466"/>
      <c r="GQ49" s="466"/>
      <c r="GR49" s="466"/>
      <c r="GS49" s="556" t="s">
        <v>46</v>
      </c>
      <c r="GT49" s="556"/>
      <c r="GU49" s="556"/>
      <c r="GV49" s="556"/>
      <c r="GW49" s="481">
        <f>IF($E15&lt;&gt;"",COUNTA(GG15:HJ15),"")</f>
        <v>20</v>
      </c>
      <c r="GX49" s="7">
        <f>COUNTIF(GG15:HJ15,$D$23)</f>
        <v>7</v>
      </c>
      <c r="GY49" s="8">
        <f>COUNTIF(GG15:HJ15,$D$24)</f>
        <v>5</v>
      </c>
      <c r="GZ49" s="46">
        <f>COUNTIF(GG15:HJ15,$D$25)</f>
        <v>8</v>
      </c>
      <c r="HA49" s="46">
        <f>COUNTIF(GG15:HJ15,$D$29)</f>
        <v>0</v>
      </c>
      <c r="HB49" s="46">
        <f>COUNTIF(GG15:HJ15,$D$31)</f>
        <v>0</v>
      </c>
      <c r="HC49" s="46">
        <f>COUNTIF(GG15:HJ15,$D$33)</f>
        <v>0</v>
      </c>
      <c r="HD49" s="47">
        <f>COUNTA(GL15:GM15)+COUNTA(GP15:GQ15)+COUNTA(GS15:GT15)+COUNTA(HG15:HH15)+COUNTA(GZ15:HA15)</f>
        <v>7</v>
      </c>
      <c r="HE49" s="47">
        <f>COUNTIF(GG15:HJ15,$D$30)</f>
        <v>0</v>
      </c>
      <c r="HF49" s="6">
        <f t="shared" si="117"/>
        <v>72</v>
      </c>
      <c r="HG49" s="466"/>
      <c r="HH49" s="466"/>
      <c r="HI49" s="466"/>
      <c r="HJ49" s="466"/>
      <c r="HK49" s="466"/>
      <c r="HL49" s="466"/>
      <c r="HM49" s="466"/>
      <c r="HN49" s="466"/>
      <c r="HO49" s="466"/>
      <c r="HP49" s="466"/>
      <c r="HQ49" s="466"/>
      <c r="HR49" s="466"/>
      <c r="HS49" s="466"/>
      <c r="HT49" s="466"/>
      <c r="HU49" s="466"/>
      <c r="HV49" s="556" t="s">
        <v>46</v>
      </c>
      <c r="HW49" s="556"/>
      <c r="HX49" s="556"/>
      <c r="HY49" s="556"/>
      <c r="HZ49" s="481">
        <f>IF($E15&lt;&gt;"",COUNTA(HK15:IO15),"")</f>
        <v>21</v>
      </c>
      <c r="IA49" s="7">
        <f>COUNTIF(HK15:IO15,$D$23)</f>
        <v>8</v>
      </c>
      <c r="IB49" s="8">
        <f>COUNTIF(HK15:IO15,$D$24)</f>
        <v>5</v>
      </c>
      <c r="IC49" s="46">
        <f>COUNTIF(HK15:IO15,$D$25)</f>
        <v>8</v>
      </c>
      <c r="ID49" s="46">
        <f>COUNTIF(HK15:IO15,$D$29)</f>
        <v>0</v>
      </c>
      <c r="IE49" s="46">
        <f>COUNTIF(HK15:IO15,$D$31)</f>
        <v>0</v>
      </c>
      <c r="IF49" s="46">
        <f>COUNTIF(HK15:IO15,$D$33)</f>
        <v>0</v>
      </c>
      <c r="IG49" s="47">
        <f>COUNTA(HN15:HO15)+COUNTA(HU15:HV15)+COUNTA(II15:IJ15)+COUNTA(IB15:IC15)</f>
        <v>5</v>
      </c>
      <c r="IH49" s="47">
        <f>COUNTIF(HK15:IO15,$D$30)</f>
        <v>0</v>
      </c>
      <c r="II49" s="6">
        <f t="shared" si="118"/>
        <v>80</v>
      </c>
      <c r="IJ49" s="466"/>
      <c r="IK49" s="466"/>
      <c r="IL49" s="466"/>
      <c r="IM49" s="466"/>
      <c r="IN49" s="466"/>
      <c r="IO49" s="466"/>
      <c r="IP49" s="466"/>
      <c r="IQ49" s="466"/>
      <c r="IR49" s="466"/>
      <c r="IU49" s="466"/>
      <c r="IV49" s="466"/>
      <c r="IW49" s="466"/>
      <c r="IX49" s="466"/>
      <c r="IY49" s="466"/>
      <c r="IZ49" s="556" t="s">
        <v>43</v>
      </c>
      <c r="JA49" s="556"/>
      <c r="JB49" s="556"/>
      <c r="JC49" s="556"/>
      <c r="JD49" s="481">
        <f t="shared" si="119"/>
        <v>0</v>
      </c>
      <c r="JE49" s="7">
        <f t="shared" si="120"/>
        <v>0</v>
      </c>
      <c r="JF49" s="8">
        <f t="shared" si="121"/>
        <v>0</v>
      </c>
      <c r="JG49" s="46">
        <f t="shared" si="122"/>
        <v>0</v>
      </c>
      <c r="JH49" s="46">
        <f t="shared" si="123"/>
        <v>0</v>
      </c>
      <c r="JI49" s="46">
        <f t="shared" si="124"/>
        <v>0</v>
      </c>
      <c r="JJ49" s="46">
        <f t="shared" si="125"/>
        <v>0</v>
      </c>
      <c r="JK49" s="47">
        <f t="shared" si="126"/>
        <v>0</v>
      </c>
      <c r="JL49" s="47">
        <f t="shared" si="127"/>
        <v>0</v>
      </c>
      <c r="JM49" s="6">
        <f t="shared" si="128"/>
        <v>0</v>
      </c>
      <c r="JN49" s="466"/>
      <c r="JO49" s="466"/>
      <c r="JP49" s="466"/>
      <c r="JQ49" s="466"/>
      <c r="JR49" s="466"/>
      <c r="JS49" s="466"/>
      <c r="JT49" s="466"/>
      <c r="JU49" s="466"/>
      <c r="JV49" s="466"/>
      <c r="JW49" s="466"/>
      <c r="JX49" s="466"/>
      <c r="JY49" s="466"/>
      <c r="JZ49" s="466"/>
      <c r="KA49" s="466"/>
      <c r="KB49" s="466"/>
      <c r="KD49" s="9" t="s">
        <v>38</v>
      </c>
      <c r="KE49" s="183"/>
      <c r="KF49" s="183"/>
      <c r="KG49" s="183"/>
      <c r="KH49" s="481" t="e">
        <f>IF(#REF!&lt;&gt;"",COUNTA(JU8:KX8),"")</f>
        <v>#REF!</v>
      </c>
      <c r="KI49" s="7">
        <f>COUNTIF(JU8:KX8,$D$23)</f>
        <v>4</v>
      </c>
      <c r="KJ49" s="8">
        <f>COUNTIF(JU8:KX8,$D$24)</f>
        <v>6</v>
      </c>
      <c r="KK49" s="46">
        <f>COUNTIF(JU8:KX8,$D$25)</f>
        <v>7</v>
      </c>
      <c r="KL49" s="46">
        <f>COUNTIF(JU8:KX8,$D$29)</f>
        <v>0</v>
      </c>
      <c r="KM49" s="46">
        <f>COUNTIF(JU8:KX8,$D$31)</f>
        <v>0</v>
      </c>
      <c r="KN49" s="46">
        <f>COUNTIF(JU8:KX8,$D$33)</f>
        <v>0</v>
      </c>
      <c r="KO49" s="47">
        <f>COUNTA(JY8:JZ8)+COUNTA(KF8:KG8)+COUNTA(KT8:KU8)+COUNTA(KM8:KN8)</f>
        <v>4</v>
      </c>
      <c r="KP49" s="47">
        <f>COUNTIF(JU8:KX8,$D$30)</f>
        <v>3</v>
      </c>
      <c r="KQ49" s="7">
        <f t="shared" si="129"/>
        <v>46</v>
      </c>
      <c r="KR49" s="466"/>
      <c r="KS49" s="466"/>
      <c r="KT49" s="466"/>
      <c r="KU49" s="466"/>
      <c r="KV49" s="466"/>
      <c r="KW49" s="466"/>
      <c r="KX49" s="466"/>
      <c r="KY49" s="466"/>
      <c r="KZ49" s="466"/>
      <c r="LA49" s="466"/>
      <c r="LB49" s="466"/>
      <c r="LC49" s="466"/>
      <c r="LD49" s="466"/>
      <c r="LE49" s="466"/>
      <c r="LF49" s="220"/>
      <c r="LG49" s="213" t="s">
        <v>41</v>
      </c>
      <c r="LH49" s="215"/>
      <c r="LI49" s="215"/>
      <c r="LJ49" s="215"/>
      <c r="LK49" s="482">
        <f>IF($E10&lt;&gt;"",COUNTA(KY10:MC10),"")</f>
        <v>21</v>
      </c>
      <c r="LL49" s="7">
        <f>COUNTIF(KY10:MC10,$D$23)</f>
        <v>8</v>
      </c>
      <c r="LM49" s="8">
        <f>COUNTIF(KY10:MC10,$D$24)</f>
        <v>4</v>
      </c>
      <c r="LN49" s="46">
        <f>COUNTIF(KY10:MC10,$D$25)</f>
        <v>4</v>
      </c>
      <c r="LO49" s="46">
        <f>COUNTIF(KY10:MC10,$D$29)</f>
        <v>0</v>
      </c>
      <c r="LP49" s="46">
        <f>COUNTIF(KY10:MC10,$D$31)</f>
        <v>0</v>
      </c>
      <c r="LQ49" s="46">
        <f>COUNTIF(KY10:MC10,$D$33)</f>
        <v>0</v>
      </c>
      <c r="LR49" s="47">
        <f>COUNTA(LA10:LC10)+COUNTA(LH10:LI10)+COUNTA(LV10:LW10)+COUNTA(LO10:LP10)+COUNTA(MC10)</f>
        <v>5</v>
      </c>
      <c r="LS49" s="47">
        <f>COUNTIF(KY10:MC10,$D$30)</f>
        <v>5</v>
      </c>
      <c r="LT49" s="6">
        <f t="shared" si="130"/>
        <v>72</v>
      </c>
      <c r="LU49" s="466"/>
      <c r="LV49" s="466"/>
      <c r="LW49" s="466"/>
      <c r="LX49" s="466"/>
      <c r="LY49" s="466"/>
      <c r="LZ49" s="466"/>
      <c r="MA49" s="466"/>
      <c r="MB49" s="466"/>
      <c r="MC49" s="466"/>
      <c r="MD49" s="466"/>
      <c r="ME49" s="466"/>
      <c r="MF49" s="466"/>
      <c r="MG49" s="466"/>
      <c r="MH49" s="466"/>
      <c r="MI49" s="466"/>
      <c r="MJ49" s="466"/>
      <c r="MK49" s="42"/>
      <c r="ML49" s="510" t="s">
        <v>42</v>
      </c>
      <c r="MM49" s="510"/>
      <c r="MN49" s="511"/>
      <c r="MO49" s="483">
        <f t="shared" si="133"/>
        <v>19</v>
      </c>
      <c r="MP49" s="242">
        <f t="shared" si="134"/>
        <v>9</v>
      </c>
      <c r="MQ49" s="243">
        <f t="shared" si="135"/>
        <v>2</v>
      </c>
      <c r="MR49" s="244">
        <f t="shared" si="136"/>
        <v>8</v>
      </c>
      <c r="MS49" s="244">
        <f t="shared" si="137"/>
        <v>0</v>
      </c>
      <c r="MT49" s="244">
        <f t="shared" si="138"/>
        <v>0</v>
      </c>
      <c r="MU49" s="244">
        <f t="shared" si="139"/>
        <v>0</v>
      </c>
      <c r="MV49" s="245">
        <f t="shared" si="140"/>
        <v>10</v>
      </c>
      <c r="MW49" s="245">
        <f t="shared" si="141"/>
        <v>0</v>
      </c>
      <c r="MX49" s="246">
        <f t="shared" si="142"/>
        <v>88</v>
      </c>
      <c r="MY49" s="466"/>
      <c r="MZ49" s="466"/>
      <c r="NG49" s="466"/>
      <c r="NH49" s="466"/>
      <c r="NI49" s="466"/>
      <c r="NJ49" s="466"/>
      <c r="NK49" s="466"/>
      <c r="NL49" s="466"/>
      <c r="NM49" s="466"/>
      <c r="NN49" s="279"/>
      <c r="NO49" s="510" t="s">
        <v>42</v>
      </c>
      <c r="NP49" s="510"/>
      <c r="NQ49" s="511"/>
      <c r="NR49" s="481">
        <f t="shared" si="143"/>
        <v>21</v>
      </c>
      <c r="NS49" s="7">
        <f t="shared" si="144"/>
        <v>8</v>
      </c>
      <c r="NT49" s="8">
        <f t="shared" si="145"/>
        <v>8</v>
      </c>
      <c r="NU49" s="46">
        <f t="shared" si="146"/>
        <v>2</v>
      </c>
      <c r="NV49" s="46">
        <f t="shared" si="147"/>
        <v>0</v>
      </c>
      <c r="NW49" s="46">
        <f t="shared" si="148"/>
        <v>0</v>
      </c>
      <c r="NX49" s="46">
        <f t="shared" si="149"/>
        <v>0</v>
      </c>
      <c r="NY49" s="47">
        <f t="shared" si="150"/>
        <v>7</v>
      </c>
      <c r="NZ49" s="47">
        <f t="shared" si="151"/>
        <v>3</v>
      </c>
      <c r="OA49" s="6">
        <f t="shared" si="152"/>
        <v>68</v>
      </c>
      <c r="OB49" s="466"/>
      <c r="OC49" s="466"/>
    </row>
    <row r="50" spans="8:393" x14ac:dyDescent="0.25">
      <c r="H50"/>
      <c r="I50"/>
      <c r="L50" s="15"/>
      <c r="O50"/>
      <c r="P50"/>
      <c r="V50" s="559"/>
      <c r="W50" s="559"/>
      <c r="X50" s="559"/>
      <c r="Y50" s="559"/>
      <c r="Z50" s="476">
        <f>IF($E16&lt;&gt;"",COUNTA(F16:AJ16),"")</f>
        <v>0</v>
      </c>
      <c r="AA50" s="7">
        <f>COUNTIF(F16:AJ16,$D$23)</f>
        <v>0</v>
      </c>
      <c r="AB50" s="8">
        <f>COUNTIF(F16:AJ16,$D$24)</f>
        <v>0</v>
      </c>
      <c r="AC50" s="46">
        <f>COUNTIF(F16:AJ16,$D$25)</f>
        <v>0</v>
      </c>
      <c r="AD50" s="46">
        <f>COUNTIF(F16:AJ16,$D$29)</f>
        <v>0</v>
      </c>
      <c r="AE50" s="46">
        <f>COUNTIF(F16:AJ16,$D$31)</f>
        <v>0</v>
      </c>
      <c r="AF50" s="46">
        <f>COUNTIF(F16:AJ16,$D$33)</f>
        <v>0</v>
      </c>
      <c r="AG50" s="47">
        <f>COUNTA(F16)+COUNTA(L16:M16)+COUNTA(S16:T16)+COUNTA(AD16)+COUNTA(AG16:AH16)+COUNTA(Z16:AA16)</f>
        <v>0</v>
      </c>
      <c r="AH50" s="47">
        <f>COUNTIF(F16:AJ16,$D$30)</f>
        <v>0</v>
      </c>
      <c r="AI50" s="6">
        <f t="shared" si="110"/>
        <v>0</v>
      </c>
      <c r="AQ50" s="15"/>
      <c r="AX50"/>
      <c r="BA50" s="559"/>
      <c r="BB50" s="559"/>
      <c r="BC50" s="559"/>
      <c r="BD50" s="559"/>
      <c r="BE50" s="476">
        <f>IF($E16&lt;&gt;"",COUNTA(AK16:BO16),"")</f>
        <v>0</v>
      </c>
      <c r="BF50" s="7">
        <f>COUNTIF(AK16:BO16,$D$23)</f>
        <v>0</v>
      </c>
      <c r="BG50" s="8">
        <f>COUNTIF(AK16:BO16,$D$24)</f>
        <v>0</v>
      </c>
      <c r="BH50" s="46">
        <f>COUNTIF(AK16:BO16,$D$25)</f>
        <v>0</v>
      </c>
      <c r="BI50" s="46">
        <f>COUNTIF(AK16:BO16,$D$29)</f>
        <v>0</v>
      </c>
      <c r="BJ50" s="46">
        <f>COUNTIF(AK16:BO16,$D$31)</f>
        <v>0</v>
      </c>
      <c r="BK50" s="46">
        <f>COUNTIF(AK16:BO16,$D$33)</f>
        <v>0</v>
      </c>
      <c r="BL50" s="47">
        <f>COUNTA(AK16)+COUNTA(AN16:AO16)+COUNTA(AU16:AV16)+COUNTA(BB16:BC16)+COUNTA(BI16:BJ16)</f>
        <v>0</v>
      </c>
      <c r="BM50" s="47">
        <f>COUNTIF(AK16:BO16,$D$30)</f>
        <v>0</v>
      </c>
      <c r="BN50" s="6">
        <f t="shared" si="112"/>
        <v>0</v>
      </c>
      <c r="BO50"/>
      <c r="BP50"/>
      <c r="BQ50"/>
      <c r="BV50" s="15"/>
      <c r="CC50" s="559" t="s">
        <v>48</v>
      </c>
      <c r="CD50" s="559"/>
      <c r="CE50" s="559"/>
      <c r="CF50" s="559"/>
      <c r="CG50" s="476">
        <f>IF($E16&lt;&gt;"",COUNTA(BP16:CR16),"")</f>
        <v>10</v>
      </c>
      <c r="CH50" s="7">
        <f>COUNTIF(BP16:CR16,$D$23)</f>
        <v>0</v>
      </c>
      <c r="CI50" s="8">
        <f>COUNTIF(BP16:CR16,$D$24)</f>
        <v>0</v>
      </c>
      <c r="CJ50" s="46">
        <f>COUNTIF(BP16:CR16,$D$25)</f>
        <v>1</v>
      </c>
      <c r="CK50" s="46">
        <f>COUNTIF(BP16:CR16,$D$29)</f>
        <v>8</v>
      </c>
      <c r="CL50" s="46">
        <f>COUNTIF(BP16:CR16,$D$31)</f>
        <v>0</v>
      </c>
      <c r="CM50" s="46">
        <f>COUNTIF(BP16:CR16,$D$33)</f>
        <v>1</v>
      </c>
      <c r="CN50" s="47">
        <f>COUNTA(BP16:BQ16)+COUNTA(BW16:BX16)+COUNTA(CD16:CE16)+COUNTA(CR16)+COUNTA(CK16:CL16)</f>
        <v>0</v>
      </c>
      <c r="CO50" s="47">
        <f>COUNTIF(BP16:CR16,$D$30)</f>
        <v>0</v>
      </c>
      <c r="CP50" s="6">
        <f t="shared" si="113"/>
        <v>2</v>
      </c>
      <c r="CY50" s="15"/>
      <c r="DI50" s="559" t="s">
        <v>48</v>
      </c>
      <c r="DJ50" s="559"/>
      <c r="DK50" s="559"/>
      <c r="DL50" s="559"/>
      <c r="DM50" s="476">
        <f>IF($E16&lt;&gt;"",COUNTA(CS16:DW16),"")</f>
        <v>21</v>
      </c>
      <c r="DN50" s="7">
        <f>COUNTIF(CS16:DW16,$D$23)</f>
        <v>8</v>
      </c>
      <c r="DO50" s="8">
        <f>COUNTIF(CS16:DW16,$D$24)</f>
        <v>13</v>
      </c>
      <c r="DP50" s="46">
        <f>COUNTIF(CS16:DW16,$D$25)</f>
        <v>0</v>
      </c>
      <c r="DQ50" s="46">
        <f>COUNTIF(CS16:DW16,$D$29)</f>
        <v>0</v>
      </c>
      <c r="DR50" s="46">
        <f>COUNTIF(CS16:DW16,$D$31)</f>
        <v>0</v>
      </c>
      <c r="DS50" s="46">
        <f>COUNTIF(CS16:DW16,$D$33)</f>
        <v>0</v>
      </c>
      <c r="DT50" s="47">
        <f>COUNTA(CS16)+COUNTA(CY16:CZ16)+COUNTA(DF16:DG16)+COUNTA(DT16:DU16)+COUNTA(DM16:DN16)</f>
        <v>3</v>
      </c>
      <c r="DU50" s="47">
        <f>COUNTIF(CS16:DW16,$D$30)</f>
        <v>0</v>
      </c>
      <c r="DV50" s="6">
        <f t="shared" si="114"/>
        <v>64</v>
      </c>
      <c r="DX50" s="466"/>
      <c r="DY50" s="466"/>
      <c r="DZ50" s="466"/>
      <c r="EA50" s="466"/>
      <c r="EB50" s="466"/>
      <c r="EC50" s="466"/>
      <c r="ED50" s="466"/>
      <c r="EE50" s="466"/>
      <c r="EF50" s="466"/>
      <c r="EG50" s="466"/>
      <c r="EH50" s="466"/>
      <c r="EI50" s="466"/>
      <c r="EJ50" s="466"/>
      <c r="EK50" s="466"/>
      <c r="EL50" s="559" t="s">
        <v>48</v>
      </c>
      <c r="EM50" s="559"/>
      <c r="EN50" s="559"/>
      <c r="EO50" s="559"/>
      <c r="EP50" s="481">
        <f>IF($E16&lt;&gt;"",COUNTA(DX16:FA16),"")</f>
        <v>19</v>
      </c>
      <c r="EQ50" s="7">
        <f>COUNTIF(DX16:FA16,$D$23)</f>
        <v>4</v>
      </c>
      <c r="ER50" s="8">
        <f>COUNTIF(DX16:FA16,$D$24)</f>
        <v>8</v>
      </c>
      <c r="ES50" s="46">
        <f>COUNTIF(DX16:FA16,$D$25)</f>
        <v>7</v>
      </c>
      <c r="ET50" s="46">
        <f>COUNTIF(DX16:FA16,$D$29)</f>
        <v>0</v>
      </c>
      <c r="EU50" s="46">
        <f>COUNTIF(DX16:FA16,$D$31)</f>
        <v>0</v>
      </c>
      <c r="EV50" s="46">
        <f>COUNTIF(DX16:FA16,$D$33)</f>
        <v>0</v>
      </c>
      <c r="EW50" s="47">
        <f>COUNTA(EA16:EB16)+COUNTA(EG16:EI16)+COUNTA(EV16:EW16)+COUNTA(EO16:EP16)</f>
        <v>5</v>
      </c>
      <c r="EX50" s="47">
        <f>COUNTIF(DX16:FA16,$D$30)</f>
        <v>0</v>
      </c>
      <c r="EY50" s="6">
        <f t="shared" si="115"/>
        <v>46</v>
      </c>
      <c r="FO50" s="559" t="s">
        <v>48</v>
      </c>
      <c r="FP50" s="559"/>
      <c r="FQ50" s="559"/>
      <c r="FR50" s="559"/>
      <c r="FS50" s="481">
        <f>IF($E16&lt;&gt;"",COUNTA(FB16:GF16),"")</f>
        <v>20</v>
      </c>
      <c r="FT50" s="7">
        <f>COUNTIF(FB16:GF16,$D$23)</f>
        <v>4</v>
      </c>
      <c r="FU50" s="8">
        <f>COUNTIF(FB16:GF16,$D$24)</f>
        <v>8</v>
      </c>
      <c r="FV50" s="46">
        <f>COUNTIF(FB16:GF16,$D$25)</f>
        <v>8</v>
      </c>
      <c r="FW50" s="46">
        <f>COUNTIF(FB16:GF16,$D$29)</f>
        <v>0</v>
      </c>
      <c r="FX50" s="46">
        <f>COUNTIF(FB16:GF16,$D$31)</f>
        <v>0</v>
      </c>
      <c r="FY50" s="46">
        <f>COUNTIF(FB16:GF16,$D$33)</f>
        <v>0</v>
      </c>
      <c r="FZ50" s="47">
        <f>COUNTA(FB16:FD16)+COUNTA(FJ16:FK16)+COUNTA(FX16:FY16)+COUNTA(FQ16:FR16)+COUNTA(GE16:GF16)</f>
        <v>7</v>
      </c>
      <c r="GA50" s="47">
        <f>COUNTIF(FB16:GF16,$D$30)</f>
        <v>0</v>
      </c>
      <c r="GB50" s="6">
        <f t="shared" si="116"/>
        <v>48</v>
      </c>
      <c r="GS50" s="556" t="s">
        <v>48</v>
      </c>
      <c r="GT50" s="556"/>
      <c r="GU50" s="556"/>
      <c r="GV50" s="556"/>
      <c r="GW50" s="481">
        <f>IF($E16&lt;&gt;"",COUNTA(GG16:HJ16),"")</f>
        <v>20</v>
      </c>
      <c r="GX50" s="7">
        <f>COUNTIF(GG16:HJ16,$D$23)</f>
        <v>8</v>
      </c>
      <c r="GY50" s="8">
        <f>COUNTIF(GG16:HJ16,$D$24)</f>
        <v>5</v>
      </c>
      <c r="GZ50" s="46">
        <f>COUNTIF(GG16:HJ16,$D$25)</f>
        <v>7</v>
      </c>
      <c r="HA50" s="46">
        <f>COUNTIF(GG16:HJ16,$D$29)</f>
        <v>0</v>
      </c>
      <c r="HB50" s="46">
        <f>COUNTIF(GG16:HJ16,$D$31)</f>
        <v>0</v>
      </c>
      <c r="HC50" s="46">
        <f>COUNTIF(GG16:HJ16,$D$33)</f>
        <v>0</v>
      </c>
      <c r="HD50" s="47">
        <f>COUNTA(GL16:GM16)+COUNTA(GP16:GQ16)+COUNTA(GS16:GT16)+COUNTA(HG16:HH16)+COUNTA(GZ16:HA16)</f>
        <v>8</v>
      </c>
      <c r="HE50" s="47">
        <f>COUNTIF(GG16:HJ16,$D$30)</f>
        <v>0</v>
      </c>
      <c r="HF50" s="6">
        <f t="shared" si="117"/>
        <v>78</v>
      </c>
      <c r="HV50" s="556" t="s">
        <v>48</v>
      </c>
      <c r="HW50" s="556"/>
      <c r="HX50" s="556"/>
      <c r="HY50" s="556"/>
      <c r="HZ50" s="481">
        <f>IF($E16&lt;&gt;"",COUNTA(HK16:IO16),"")</f>
        <v>21</v>
      </c>
      <c r="IA50" s="7">
        <f>COUNTIF(HK16:IO16,$D$23)</f>
        <v>8</v>
      </c>
      <c r="IB50" s="8">
        <f>COUNTIF(HK16:IO16,$D$24)</f>
        <v>5</v>
      </c>
      <c r="IC50" s="46">
        <f>COUNTIF(HK16:IO16,$D$25)</f>
        <v>8</v>
      </c>
      <c r="ID50" s="46">
        <f>COUNTIF(HK16:IO16,$D$29)</f>
        <v>0</v>
      </c>
      <c r="IE50" s="46">
        <f>COUNTIF(HK16:IO16,$D$31)</f>
        <v>0</v>
      </c>
      <c r="IF50" s="46">
        <f>COUNTIF(HK16:IO16,$D$33)</f>
        <v>0</v>
      </c>
      <c r="IG50" s="47">
        <f>COUNTA(HN16:HO16)+COUNTA(HU16:HV16)+COUNTA(II16:IJ16)+COUNTA(IB16:IC16)</f>
        <v>3</v>
      </c>
      <c r="IH50" s="47">
        <f>COUNTIF(HK16:IO16,$D$30)</f>
        <v>0</v>
      </c>
      <c r="II50" s="6">
        <f t="shared" si="118"/>
        <v>80</v>
      </c>
      <c r="IZ50" s="556" t="s">
        <v>44</v>
      </c>
      <c r="JA50" s="556"/>
      <c r="JB50" s="556"/>
      <c r="JC50" s="556"/>
      <c r="JD50" s="481">
        <f t="shared" si="119"/>
        <v>20</v>
      </c>
      <c r="JE50" s="7">
        <f t="shared" si="120"/>
        <v>8</v>
      </c>
      <c r="JF50" s="8">
        <f t="shared" si="121"/>
        <v>8</v>
      </c>
      <c r="JG50" s="46">
        <f t="shared" si="122"/>
        <v>4</v>
      </c>
      <c r="JH50" s="46">
        <f t="shared" si="123"/>
        <v>0</v>
      </c>
      <c r="JI50" s="46">
        <f t="shared" si="124"/>
        <v>0</v>
      </c>
      <c r="JJ50" s="46">
        <f t="shared" si="125"/>
        <v>0</v>
      </c>
      <c r="JK50" s="47">
        <f t="shared" si="126"/>
        <v>7</v>
      </c>
      <c r="JL50" s="47">
        <f t="shared" si="127"/>
        <v>0</v>
      </c>
      <c r="JM50" s="6">
        <f t="shared" si="128"/>
        <v>72</v>
      </c>
      <c r="KD50" s="9" t="s">
        <v>44</v>
      </c>
      <c r="KE50" s="183"/>
      <c r="KF50" s="183"/>
      <c r="KG50" s="183"/>
      <c r="KH50" s="481">
        <f>IF($E13&lt;&gt;"",COUNTA(JU13:KX13),"")</f>
        <v>20</v>
      </c>
      <c r="KI50" s="7">
        <f>COUNTIF(JU13:KX13,$D$23)</f>
        <v>6</v>
      </c>
      <c r="KJ50" s="8">
        <f>COUNTIF(JU13:KX13,$D$24)</f>
        <v>8</v>
      </c>
      <c r="KK50" s="46">
        <f>COUNTIF(JU13:KX13,$D$25)</f>
        <v>4</v>
      </c>
      <c r="KL50" s="46">
        <f>COUNTIF(JU13:KX13,$D$29)</f>
        <v>0</v>
      </c>
      <c r="KM50" s="46">
        <f>COUNTIF(JU13:KX13,$D$31)</f>
        <v>0</v>
      </c>
      <c r="KN50" s="46">
        <f>COUNTIF(JU13:KX13,$D$33)</f>
        <v>0</v>
      </c>
      <c r="KO50" s="47">
        <f>COUNTA(JY13:JZ13)+COUNTA(KF13:KG13)+COUNTA(KT13:KU13)+COUNTA(KM13:KN13)</f>
        <v>4</v>
      </c>
      <c r="KP50" s="47">
        <f>COUNTIF(JU13:KX13,$D$30)</f>
        <v>2</v>
      </c>
      <c r="KQ50" s="7">
        <f t="shared" si="129"/>
        <v>56</v>
      </c>
      <c r="LF50" s="220"/>
      <c r="LG50" s="213" t="s">
        <v>42</v>
      </c>
      <c r="LH50" s="215"/>
      <c r="LI50" s="215"/>
      <c r="LJ50" s="215"/>
      <c r="LK50" s="482">
        <f>IF($E11&lt;&gt;"",COUNTA(KY11:MC11),"")</f>
        <v>21</v>
      </c>
      <c r="LL50" s="7">
        <f>COUNTIF(KY11:MC11,$D$23)</f>
        <v>6</v>
      </c>
      <c r="LM50" s="8">
        <f>COUNTIF(KY11:MC11,$D$24)</f>
        <v>7</v>
      </c>
      <c r="LN50" s="46">
        <f>COUNTIF(KY11:MC11,$D$25)</f>
        <v>8</v>
      </c>
      <c r="LO50" s="46">
        <f>COUNTIF(KY11:MC11,$D$29)</f>
        <v>0</v>
      </c>
      <c r="LP50" s="46">
        <f>COUNTIF(KY11:MC11,$D$31)</f>
        <v>0</v>
      </c>
      <c r="LQ50" s="46">
        <f>COUNTIF(KY11:MC11,$D$33)</f>
        <v>0</v>
      </c>
      <c r="LR50" s="47">
        <f>COUNTA(LA11:LC11)+COUNTA(LH11:LI11)+COUNTA(LV11:LW11)+COUNTA(LO11:LP11)+COUNTA(MC11)</f>
        <v>6</v>
      </c>
      <c r="LS50" s="47">
        <f>COUNTIF(KY11:MC11,$D$30)</f>
        <v>0</v>
      </c>
      <c r="LT50" s="6">
        <f t="shared" si="130"/>
        <v>64</v>
      </c>
      <c r="MK50" s="42"/>
      <c r="ML50" s="557" t="s">
        <v>43</v>
      </c>
      <c r="MM50" s="557"/>
      <c r="MN50" s="558"/>
      <c r="MO50" s="483">
        <f t="shared" si="133"/>
        <v>0</v>
      </c>
      <c r="MP50" s="242">
        <f t="shared" si="134"/>
        <v>0</v>
      </c>
      <c r="MQ50" s="243">
        <f t="shared" si="135"/>
        <v>0</v>
      </c>
      <c r="MR50" s="244">
        <f t="shared" si="136"/>
        <v>0</v>
      </c>
      <c r="MS50" s="244">
        <f t="shared" si="137"/>
        <v>0</v>
      </c>
      <c r="MT50" s="244">
        <f t="shared" si="138"/>
        <v>0</v>
      </c>
      <c r="MU50" s="244">
        <f t="shared" si="139"/>
        <v>0</v>
      </c>
      <c r="MV50" s="245">
        <f t="shared" si="140"/>
        <v>0</v>
      </c>
      <c r="MW50" s="245">
        <f t="shared" si="141"/>
        <v>0</v>
      </c>
      <c r="MX50" s="246">
        <f t="shared" si="142"/>
        <v>0</v>
      </c>
      <c r="NN50" s="279"/>
      <c r="NO50" s="557" t="s">
        <v>43</v>
      </c>
      <c r="NP50" s="557"/>
      <c r="NQ50" s="558"/>
      <c r="NR50" s="481">
        <f t="shared" si="143"/>
        <v>0</v>
      </c>
      <c r="NS50" s="7">
        <f t="shared" si="144"/>
        <v>0</v>
      </c>
      <c r="NT50" s="8">
        <f t="shared" si="145"/>
        <v>0</v>
      </c>
      <c r="NU50" s="46">
        <f t="shared" si="146"/>
        <v>0</v>
      </c>
      <c r="NV50" s="46">
        <f t="shared" si="147"/>
        <v>0</v>
      </c>
      <c r="NW50" s="46">
        <f t="shared" si="148"/>
        <v>0</v>
      </c>
      <c r="NX50" s="46">
        <f t="shared" si="149"/>
        <v>0</v>
      </c>
      <c r="NY50" s="47">
        <f t="shared" si="150"/>
        <v>0</v>
      </c>
      <c r="NZ50" s="47">
        <f t="shared" si="151"/>
        <v>0</v>
      </c>
      <c r="OA50" s="6">
        <f t="shared" si="152"/>
        <v>0</v>
      </c>
    </row>
    <row r="51" spans="8:393" x14ac:dyDescent="0.25">
      <c r="H51"/>
      <c r="I51"/>
      <c r="L51" s="15"/>
      <c r="O51"/>
      <c r="P51"/>
      <c r="V51" s="559"/>
      <c r="W51" s="559"/>
      <c r="X51" s="559"/>
      <c r="Y51" s="559"/>
      <c r="Z51" s="476" t="e">
        <f>IF(#REF!&lt;&gt;"",COUNTA(#REF!),"")</f>
        <v>#REF!</v>
      </c>
      <c r="AA51" s="7" t="e">
        <f>COUNTIF(#REF!,$D$23)</f>
        <v>#REF!</v>
      </c>
      <c r="AB51" s="8" t="e">
        <f>COUNTIF(#REF!,$D$24)</f>
        <v>#REF!</v>
      </c>
      <c r="AC51" s="46" t="e">
        <f>COUNTIF(#REF!,$D$25)</f>
        <v>#REF!</v>
      </c>
      <c r="AD51" s="46" t="e">
        <f>COUNTIF(#REF!,$D$29)</f>
        <v>#REF!</v>
      </c>
      <c r="AE51" s="46" t="e">
        <f>COUNTIF(#REF!,$D$31)</f>
        <v>#REF!</v>
      </c>
      <c r="AF51" s="46" t="e">
        <f>COUNTIF(#REF!,$D$33)</f>
        <v>#REF!</v>
      </c>
      <c r="AG51" s="47">
        <f>COUNTA(#REF!)+COUNTA(#REF!)+COUNTA(#REF!)+COUNTA(#REF!)+COUNTA(#REF!)+COUNTA(#REF!)</f>
        <v>6</v>
      </c>
      <c r="AH51" s="47" t="e">
        <f>COUNTIF(#REF!,$D$30)</f>
        <v>#REF!</v>
      </c>
      <c r="AI51" s="6" t="e">
        <f t="shared" si="110"/>
        <v>#REF!</v>
      </c>
      <c r="AQ51" s="15"/>
      <c r="AX51"/>
      <c r="BA51" s="559"/>
      <c r="BB51" s="559"/>
      <c r="BC51" s="559"/>
      <c r="BD51" s="559"/>
      <c r="BE51" s="476" t="e">
        <f>IF(#REF!&lt;&gt;"",COUNTA(#REF!),"")</f>
        <v>#REF!</v>
      </c>
      <c r="BF51" s="7" t="e">
        <f>COUNTIF(#REF!,$D$23)</f>
        <v>#REF!</v>
      </c>
      <c r="BG51" s="8" t="e">
        <f>COUNTIF(#REF!,$D$24)</f>
        <v>#REF!</v>
      </c>
      <c r="BH51" s="46" t="e">
        <f>COUNTIF(#REF!,$D$25)</f>
        <v>#REF!</v>
      </c>
      <c r="BI51" s="46" t="e">
        <f>COUNTIF(#REF!,$D$29)</f>
        <v>#REF!</v>
      </c>
      <c r="BJ51" s="46" t="e">
        <f>COUNTIF(#REF!,$D$31)</f>
        <v>#REF!</v>
      </c>
      <c r="BK51" s="46" t="e">
        <f>COUNTIF(#REF!,$D$33)</f>
        <v>#REF!</v>
      </c>
      <c r="BL51" s="47">
        <f>COUNTA(#REF!)+COUNTA(#REF!)+COUNTA(#REF!)+COUNTA(#REF!)+COUNTA(#REF!)</f>
        <v>5</v>
      </c>
      <c r="BM51" s="47" t="e">
        <f>COUNTIF(#REF!,$D$30)</f>
        <v>#REF!</v>
      </c>
      <c r="BN51" s="6" t="e">
        <f t="shared" si="112"/>
        <v>#REF!</v>
      </c>
      <c r="BO51"/>
      <c r="BP51"/>
      <c r="BQ51"/>
      <c r="BV51" s="15"/>
      <c r="CC51" s="559"/>
      <c r="CD51" s="559"/>
      <c r="CE51" s="559"/>
      <c r="CF51" s="559"/>
      <c r="CG51" s="476" t="e">
        <f>IF(#REF!&lt;&gt;"",COUNTA(#REF!),"")</f>
        <v>#REF!</v>
      </c>
      <c r="CH51" s="7" t="e">
        <f>COUNTIF(#REF!,$D$23)</f>
        <v>#REF!</v>
      </c>
      <c r="CI51" s="8" t="e">
        <f>COUNTIF(#REF!,$D$24)</f>
        <v>#REF!</v>
      </c>
      <c r="CJ51" s="46" t="e">
        <f>COUNTIF(#REF!,$D$25)</f>
        <v>#REF!</v>
      </c>
      <c r="CK51" s="46" t="e">
        <f>COUNTIF(#REF!,$D$29)</f>
        <v>#REF!</v>
      </c>
      <c r="CL51" s="46" t="e">
        <f>COUNTIF(#REF!,$D$31)</f>
        <v>#REF!</v>
      </c>
      <c r="CM51" s="46" t="e">
        <f>COUNTIF(#REF!,$D$33)</f>
        <v>#REF!</v>
      </c>
      <c r="CN51" s="47">
        <f>COUNTA(#REF!)+COUNTA(#REF!)+COUNTA(#REF!)+COUNTA(#REF!)+COUNTA(#REF!)</f>
        <v>5</v>
      </c>
      <c r="CO51" s="47" t="e">
        <f>COUNTIF(#REF!,$D$30)</f>
        <v>#REF!</v>
      </c>
      <c r="CP51" s="6" t="e">
        <f t="shared" si="113"/>
        <v>#REF!</v>
      </c>
      <c r="CY51" s="15"/>
      <c r="DI51" s="559" t="s">
        <v>84</v>
      </c>
      <c r="DJ51" s="559"/>
      <c r="DK51" s="559"/>
      <c r="DL51" s="559"/>
      <c r="DM51" s="476" t="e">
        <f>IF(#REF!&lt;&gt;"",COUNTA(#REF!),"")</f>
        <v>#REF!</v>
      </c>
      <c r="DN51" s="7" t="e">
        <f>COUNTIF(#REF!,$D$23)</f>
        <v>#REF!</v>
      </c>
      <c r="DO51" s="8" t="e">
        <f>COUNTIF(#REF!,$D$24)</f>
        <v>#REF!</v>
      </c>
      <c r="DP51" s="46" t="e">
        <f>COUNTIF(#REF!,$D$25)</f>
        <v>#REF!</v>
      </c>
      <c r="DQ51" s="46" t="e">
        <f>COUNTIF(#REF!,$D$29)</f>
        <v>#REF!</v>
      </c>
      <c r="DR51" s="46" t="e">
        <f>COUNTIF(#REF!,$D$31)</f>
        <v>#REF!</v>
      </c>
      <c r="DS51" s="46" t="e">
        <f>COUNTIF(#REF!,$D$33)</f>
        <v>#REF!</v>
      </c>
      <c r="DT51" s="47">
        <f>COUNTA(#REF!)+COUNTA(#REF!)+COUNTA(#REF!)+COUNTA(#REF!)+COUNTA(#REF!)</f>
        <v>5</v>
      </c>
      <c r="DU51" s="47" t="e">
        <f>COUNTIF(#REF!,$D$30)</f>
        <v>#REF!</v>
      </c>
      <c r="DV51" s="6" t="e">
        <f t="shared" si="114"/>
        <v>#REF!</v>
      </c>
      <c r="DX51" s="466"/>
      <c r="DY51" s="466"/>
      <c r="DZ51" s="466"/>
      <c r="EA51" s="466"/>
      <c r="EB51" s="466"/>
      <c r="EC51" s="466"/>
      <c r="ED51" s="466"/>
      <c r="EE51" s="466"/>
      <c r="EF51" s="466"/>
      <c r="EG51" s="466"/>
      <c r="EH51" s="466"/>
      <c r="EI51" s="466"/>
      <c r="EJ51" s="466"/>
      <c r="EK51" s="466"/>
      <c r="EL51" s="559" t="s">
        <v>84</v>
      </c>
      <c r="EM51" s="559"/>
      <c r="EN51" s="559"/>
      <c r="EO51" s="559"/>
      <c r="EP51" s="481" t="e">
        <f>IF(#REF!&lt;&gt;"",COUNTA(#REF!),"")</f>
        <v>#REF!</v>
      </c>
      <c r="EQ51" s="7" t="e">
        <f>COUNTIF(#REF!,$D$23)</f>
        <v>#REF!</v>
      </c>
      <c r="ER51" s="8" t="e">
        <f>COUNTIF(#REF!,$D$24)</f>
        <v>#REF!</v>
      </c>
      <c r="ES51" s="46" t="e">
        <f>COUNTIF(#REF!,$D$25)</f>
        <v>#REF!</v>
      </c>
      <c r="ET51" s="46" t="e">
        <f>COUNTIF(#REF!,$D$29)</f>
        <v>#REF!</v>
      </c>
      <c r="EU51" s="46" t="e">
        <f>COUNTIF(#REF!,$D$31)</f>
        <v>#REF!</v>
      </c>
      <c r="EV51" s="46" t="e">
        <f>COUNTIF(#REF!,$D$33)</f>
        <v>#REF!</v>
      </c>
      <c r="EW51" s="47">
        <f>COUNTA(#REF!)+COUNTA(#REF!)+COUNTA(#REF!)+COUNTA(#REF!)</f>
        <v>4</v>
      </c>
      <c r="EX51" s="47" t="e">
        <f>COUNTIF(#REF!,$D$30)</f>
        <v>#REF!</v>
      </c>
      <c r="EY51" s="6" t="e">
        <f t="shared" si="115"/>
        <v>#REF!</v>
      </c>
      <c r="FO51" s="559" t="s">
        <v>84</v>
      </c>
      <c r="FP51" s="559"/>
      <c r="FQ51" s="559"/>
      <c r="FR51" s="559"/>
      <c r="FS51" s="481" t="e">
        <f>IF(#REF!&lt;&gt;"",COUNTA(#REF!),"")</f>
        <v>#REF!</v>
      </c>
      <c r="FT51" s="7" t="e">
        <f>COUNTIF(#REF!,$D$23)</f>
        <v>#REF!</v>
      </c>
      <c r="FU51" s="8" t="e">
        <f>COUNTIF(#REF!,$D$24)</f>
        <v>#REF!</v>
      </c>
      <c r="FV51" s="46" t="e">
        <f>COUNTIF(#REF!,$D$25)</f>
        <v>#REF!</v>
      </c>
      <c r="FW51" s="46" t="e">
        <f>COUNTIF(#REF!,$D$29)</f>
        <v>#REF!</v>
      </c>
      <c r="FX51" s="46" t="e">
        <f>COUNTIF(#REF!,$D$31)</f>
        <v>#REF!</v>
      </c>
      <c r="FY51" s="46" t="e">
        <f>COUNTIF(#REF!,$D$33)</f>
        <v>#REF!</v>
      </c>
      <c r="FZ51" s="47">
        <f>COUNTA(#REF!)+COUNTA(#REF!)+COUNTA(#REF!)+COUNTA(#REF!)+COUNTA(#REF!)</f>
        <v>5</v>
      </c>
      <c r="GA51" s="47" t="e">
        <f>COUNTIF(#REF!,$D$30)</f>
        <v>#REF!</v>
      </c>
      <c r="GB51" s="6" t="e">
        <f t="shared" si="116"/>
        <v>#REF!</v>
      </c>
      <c r="GS51" s="556" t="s">
        <v>84</v>
      </c>
      <c r="GT51" s="556"/>
      <c r="GU51" s="556"/>
      <c r="GV51" s="556"/>
      <c r="GW51" s="481" t="e">
        <f>IF(#REF!&lt;&gt;"",COUNTA(#REF!),"")</f>
        <v>#REF!</v>
      </c>
      <c r="GX51" s="7" t="e">
        <f>COUNTIF(#REF!,$D$23)</f>
        <v>#REF!</v>
      </c>
      <c r="GY51" s="8" t="e">
        <f>COUNTIF(#REF!,$D$24)</f>
        <v>#REF!</v>
      </c>
      <c r="GZ51" s="46" t="e">
        <f>COUNTIF(#REF!,$D$25)</f>
        <v>#REF!</v>
      </c>
      <c r="HA51" s="46" t="e">
        <f>COUNTIF(#REF!,$D$29)</f>
        <v>#REF!</v>
      </c>
      <c r="HB51" s="46" t="e">
        <f>COUNTIF(#REF!,$D$31)</f>
        <v>#REF!</v>
      </c>
      <c r="HC51" s="46" t="e">
        <f>COUNTIF(#REF!,$D$33)</f>
        <v>#REF!</v>
      </c>
      <c r="HD51" s="47">
        <f>COUNTA(#REF!)+COUNTA(#REF!)+COUNTA(#REF!)+COUNTA(#REF!)+COUNTA(#REF!)</f>
        <v>5</v>
      </c>
      <c r="HE51" s="47" t="e">
        <f>COUNTIF(#REF!,$D$30)</f>
        <v>#REF!</v>
      </c>
      <c r="HF51" s="6" t="e">
        <f t="shared" si="117"/>
        <v>#REF!</v>
      </c>
      <c r="HV51" s="556" t="s">
        <v>84</v>
      </c>
      <c r="HW51" s="556"/>
      <c r="HX51" s="556"/>
      <c r="HY51" s="556"/>
      <c r="HZ51" s="481" t="e">
        <f>IF(#REF!&lt;&gt;"",COUNTA(#REF!),"")</f>
        <v>#REF!</v>
      </c>
      <c r="IA51" s="7" t="e">
        <f>COUNTIF(#REF!,$D$23)</f>
        <v>#REF!</v>
      </c>
      <c r="IB51" s="8" t="e">
        <f>COUNTIF(#REF!,$D$24)</f>
        <v>#REF!</v>
      </c>
      <c r="IC51" s="46" t="e">
        <f>COUNTIF(#REF!,$D$25)</f>
        <v>#REF!</v>
      </c>
      <c r="ID51" s="46" t="e">
        <f>COUNTIF(#REF!,$D$29)</f>
        <v>#REF!</v>
      </c>
      <c r="IE51" s="46" t="e">
        <f>COUNTIF(#REF!,$D$31)</f>
        <v>#REF!</v>
      </c>
      <c r="IF51" s="46" t="e">
        <f>COUNTIF(#REF!,$D$33)</f>
        <v>#REF!</v>
      </c>
      <c r="IG51" s="47">
        <f>COUNTA(#REF!)+COUNTA(#REF!)+COUNTA(#REF!)+COUNTA(#REF!)</f>
        <v>4</v>
      </c>
      <c r="IH51" s="47" t="e">
        <f>COUNTIF(#REF!,$D$30)</f>
        <v>#REF!</v>
      </c>
      <c r="II51" s="6" t="e">
        <f t="shared" si="118"/>
        <v>#REF!</v>
      </c>
      <c r="IZ51" s="556" t="s">
        <v>45</v>
      </c>
      <c r="JA51" s="556"/>
      <c r="JB51" s="556"/>
      <c r="JC51" s="556"/>
      <c r="JD51" s="481">
        <f t="shared" si="119"/>
        <v>0</v>
      </c>
      <c r="JE51" s="7">
        <f t="shared" si="120"/>
        <v>0</v>
      </c>
      <c r="JF51" s="8">
        <f t="shared" si="121"/>
        <v>0</v>
      </c>
      <c r="JG51" s="46">
        <f t="shared" si="122"/>
        <v>0</v>
      </c>
      <c r="JH51" s="46">
        <f t="shared" si="123"/>
        <v>0</v>
      </c>
      <c r="JI51" s="46">
        <f t="shared" si="124"/>
        <v>0</v>
      </c>
      <c r="JJ51" s="46">
        <f t="shared" si="125"/>
        <v>0</v>
      </c>
      <c r="JK51" s="47">
        <f t="shared" si="126"/>
        <v>0</v>
      </c>
      <c r="JL51" s="47">
        <f t="shared" si="127"/>
        <v>0</v>
      </c>
      <c r="JM51" s="6">
        <f t="shared" si="128"/>
        <v>0</v>
      </c>
      <c r="KD51" s="9" t="s">
        <v>45</v>
      </c>
      <c r="KE51" s="183"/>
      <c r="KF51" s="183"/>
      <c r="KG51" s="183"/>
      <c r="KH51" s="481">
        <f>IF($E14&lt;&gt;"",COUNTA(JU14:KX14),"")</f>
        <v>11</v>
      </c>
      <c r="KI51" s="7">
        <f>COUNTIF(JU14:KX14,$D$23)</f>
        <v>0</v>
      </c>
      <c r="KJ51" s="8">
        <f>COUNTIF(JU14:KX14,$D$24)</f>
        <v>0</v>
      </c>
      <c r="KK51" s="46">
        <f>COUNTIF(JU14:KX14,$D$25)</f>
        <v>0</v>
      </c>
      <c r="KL51" s="46">
        <f>COUNTIF(JU14:KX14,$D$29)</f>
        <v>11</v>
      </c>
      <c r="KM51" s="46">
        <f>COUNTIF(JU14:KX14,$D$31)</f>
        <v>0</v>
      </c>
      <c r="KN51" s="46">
        <f>COUNTIF(JU14:KX14,$D$33)</f>
        <v>0</v>
      </c>
      <c r="KO51" s="47">
        <f>COUNTA(JY14:JZ14)+COUNTA(KF14:KG14)+COUNTA(KT14:KU14)+COUNTA(KM14:KN14)</f>
        <v>0</v>
      </c>
      <c r="KP51" s="47">
        <f>COUNTIF(JU14:KX14,$D$30)</f>
        <v>0</v>
      </c>
      <c r="KQ51" s="6">
        <f t="shared" si="129"/>
        <v>0</v>
      </c>
      <c r="LF51" s="220"/>
      <c r="LG51" s="213" t="s">
        <v>85</v>
      </c>
      <c r="LH51" s="215"/>
      <c r="LI51" s="215"/>
      <c r="LJ51" s="215"/>
      <c r="LK51" s="482" t="e">
        <f>IF(#REF!&lt;&gt;"",COUNTA(#REF!),"")</f>
        <v>#REF!</v>
      </c>
      <c r="LL51" s="7" t="e">
        <f>COUNTIF(#REF!,$D$23)</f>
        <v>#REF!</v>
      </c>
      <c r="LM51" s="8" t="e">
        <f>COUNTIF(#REF!,$D$24)</f>
        <v>#REF!</v>
      </c>
      <c r="LN51" s="46" t="e">
        <f>COUNTIF(#REF!,$D$25)</f>
        <v>#REF!</v>
      </c>
      <c r="LO51" s="46" t="e">
        <f>COUNTIF(#REF!,$D$29)</f>
        <v>#REF!</v>
      </c>
      <c r="LP51" s="46" t="e">
        <f>COUNTIF(#REF!,$D$31)</f>
        <v>#REF!</v>
      </c>
      <c r="LQ51" s="46" t="e">
        <f>COUNTIF(#REF!,$D$33)</f>
        <v>#REF!</v>
      </c>
      <c r="LR51" s="47">
        <f>COUNTA(#REF!)+COUNTA(#REF!)+COUNTA(#REF!)+COUNTA(#REF!)+COUNTA(#REF!)</f>
        <v>5</v>
      </c>
      <c r="LS51" s="47" t="e">
        <f>COUNTIF(#REF!,$D$30)</f>
        <v>#REF!</v>
      </c>
      <c r="LT51" s="6" t="e">
        <f t="shared" si="130"/>
        <v>#REF!</v>
      </c>
      <c r="MK51" s="42"/>
      <c r="ML51" s="510" t="s">
        <v>44</v>
      </c>
      <c r="MM51" s="510"/>
      <c r="MN51" s="511"/>
      <c r="MO51" s="483">
        <f t="shared" si="133"/>
        <v>20</v>
      </c>
      <c r="MP51" s="242">
        <f t="shared" si="134"/>
        <v>4</v>
      </c>
      <c r="MQ51" s="243">
        <f t="shared" si="135"/>
        <v>7</v>
      </c>
      <c r="MR51" s="244">
        <f t="shared" si="136"/>
        <v>8</v>
      </c>
      <c r="MS51" s="244">
        <f t="shared" si="137"/>
        <v>0</v>
      </c>
      <c r="MT51" s="244">
        <f t="shared" si="138"/>
        <v>0</v>
      </c>
      <c r="MU51" s="244">
        <f t="shared" si="139"/>
        <v>0</v>
      </c>
      <c r="MV51" s="245">
        <f t="shared" si="140"/>
        <v>9</v>
      </c>
      <c r="MW51" s="245">
        <f t="shared" si="141"/>
        <v>1</v>
      </c>
      <c r="MX51" s="246">
        <f t="shared" si="142"/>
        <v>48</v>
      </c>
      <c r="NN51" s="279"/>
      <c r="NO51" s="510" t="s">
        <v>44</v>
      </c>
      <c r="NP51" s="510"/>
      <c r="NQ51" s="511"/>
      <c r="NR51" s="481">
        <f t="shared" si="143"/>
        <v>20</v>
      </c>
      <c r="NS51" s="7">
        <f t="shared" si="144"/>
        <v>8</v>
      </c>
      <c r="NT51" s="8">
        <f t="shared" si="145"/>
        <v>4</v>
      </c>
      <c r="NU51" s="46">
        <f t="shared" si="146"/>
        <v>8</v>
      </c>
      <c r="NV51" s="46">
        <f t="shared" si="147"/>
        <v>0</v>
      </c>
      <c r="NW51" s="46">
        <f t="shared" si="148"/>
        <v>0</v>
      </c>
      <c r="NX51" s="46">
        <f t="shared" si="149"/>
        <v>0</v>
      </c>
      <c r="NY51" s="47">
        <f t="shared" si="150"/>
        <v>4</v>
      </c>
      <c r="NZ51" s="47">
        <f t="shared" si="151"/>
        <v>0</v>
      </c>
      <c r="OA51" s="6">
        <f t="shared" si="152"/>
        <v>80</v>
      </c>
    </row>
    <row r="52" spans="8:393" x14ac:dyDescent="0.25">
      <c r="H52"/>
      <c r="I52"/>
      <c r="L52" s="15"/>
      <c r="O52"/>
      <c r="P52"/>
      <c r="V52" s="559"/>
      <c r="W52" s="559"/>
      <c r="X52" s="559"/>
      <c r="Y52" s="559"/>
      <c r="Z52" s="476">
        <f>IF($E7&lt;&gt;"",COUNTA(F7:AJ7),"")</f>
        <v>0</v>
      </c>
      <c r="AA52" s="7">
        <f>COUNTIF(F7:AJ7,$D$23)</f>
        <v>0</v>
      </c>
      <c r="AB52" s="8">
        <f>COUNTIF(F7:AJ7,$D$24)</f>
        <v>0</v>
      </c>
      <c r="AC52" s="46">
        <f>COUNTIF(F7:AJ7,$D$25)</f>
        <v>0</v>
      </c>
      <c r="AD52" s="46">
        <f>COUNTIF(F7:AJ7,$D$29)</f>
        <v>0</v>
      </c>
      <c r="AE52" s="46">
        <f>COUNTIF(F7:AJ7,$D$31)</f>
        <v>0</v>
      </c>
      <c r="AF52" s="46">
        <f>COUNTIF(F7:AJ7,$D$33)</f>
        <v>0</v>
      </c>
      <c r="AG52" s="47">
        <f>COUNTA(F7)+COUNTA(L7:M7)+COUNTA(S7:T7)+COUNTA(AD7)+COUNTA(AG7:AH7)+COUNTA(Z7:AA7)</f>
        <v>0</v>
      </c>
      <c r="AH52" s="47">
        <f>COUNTIF(F7:AJ7,$D$30)</f>
        <v>0</v>
      </c>
      <c r="AI52" s="6">
        <f t="shared" si="110"/>
        <v>0</v>
      </c>
      <c r="AQ52" s="15"/>
      <c r="AX52"/>
      <c r="BA52" s="559"/>
      <c r="BB52" s="559"/>
      <c r="BC52" s="559"/>
      <c r="BD52" s="559"/>
      <c r="BE52" s="476">
        <f>IF($E7&lt;&gt;"",COUNTA(AK7:BO7),"")</f>
        <v>0</v>
      </c>
      <c r="BF52" s="7">
        <f>COUNTIF(AK7:BO7,$D$23)</f>
        <v>0</v>
      </c>
      <c r="BG52" s="8">
        <f>COUNTIF(AK7:BO7,$D$24)</f>
        <v>0</v>
      </c>
      <c r="BH52" s="46">
        <f>COUNTIF(AK7:BO7,$D$25)</f>
        <v>0</v>
      </c>
      <c r="BI52" s="46">
        <f>COUNTIF(AK7:BO7,$D$29)</f>
        <v>0</v>
      </c>
      <c r="BJ52" s="46">
        <f>COUNTIF(AK7:BO7,$D$31)</f>
        <v>0</v>
      </c>
      <c r="BK52" s="46">
        <f>COUNTIF(AK7:BO7,$D$33)</f>
        <v>0</v>
      </c>
      <c r="BL52" s="47">
        <f>COUNTA(AK7)+COUNTA(AN7:AO7)+COUNTA(AU7:AV7)+COUNTA(BB7:BC7)+COUNTA(BI7:BJ7)</f>
        <v>0</v>
      </c>
      <c r="BM52" s="47">
        <f>COUNTIF(AK7:BO7,$D$30)</f>
        <v>0</v>
      </c>
      <c r="BN52" s="6">
        <f t="shared" si="112"/>
        <v>0</v>
      </c>
      <c r="BO52"/>
      <c r="BP52"/>
      <c r="BQ52"/>
      <c r="BV52" s="15"/>
      <c r="CC52" s="559"/>
      <c r="CD52" s="559"/>
      <c r="CE52" s="559"/>
      <c r="CF52" s="559"/>
      <c r="CG52" s="476">
        <f>IF($E7&lt;&gt;"",COUNTA(BP7:CR7),"")</f>
        <v>0</v>
      </c>
      <c r="CH52" s="7">
        <f>COUNTIF(BP7:CR7,$D$23)</f>
        <v>0</v>
      </c>
      <c r="CI52" s="8">
        <f>COUNTIF(BP7:CR7,$D$24)</f>
        <v>0</v>
      </c>
      <c r="CJ52" s="46">
        <f>COUNTIF(BP7:CR7,$D$25)</f>
        <v>0</v>
      </c>
      <c r="CK52" s="46">
        <f>COUNTIF(BP7:CR7,$D$29)</f>
        <v>0</v>
      </c>
      <c r="CL52" s="46">
        <f>COUNTIF(BP7:CR7,$D$31)</f>
        <v>0</v>
      </c>
      <c r="CM52" s="46">
        <f>COUNTIF(BP7:CR7,$D$33)</f>
        <v>0</v>
      </c>
      <c r="CN52" s="47">
        <f>COUNTA(BP7:BQ7)+COUNTA(BW7:BX7)+COUNTA(CD7:CE7)+COUNTA(CR7)+COUNTA(CK7:CL7)</f>
        <v>0</v>
      </c>
      <c r="CO52" s="47">
        <f>COUNTIF(BP7:CR7,$D$30)</f>
        <v>0</v>
      </c>
      <c r="CP52" s="6">
        <f t="shared" si="113"/>
        <v>0</v>
      </c>
      <c r="CY52" s="15"/>
      <c r="DI52" s="559"/>
      <c r="DJ52" s="559"/>
      <c r="DK52" s="559"/>
      <c r="DL52" s="559"/>
      <c r="DM52" s="476">
        <f>IF($E7&lt;&gt;"",COUNTA(CS7:DW7),"")</f>
        <v>0</v>
      </c>
      <c r="DN52" s="7">
        <f>COUNTIF(CS7:DW7,$D$23)</f>
        <v>0</v>
      </c>
      <c r="DO52" s="8">
        <f>COUNTIF(CS7:DW7,$D$24)</f>
        <v>0</v>
      </c>
      <c r="DP52" s="46">
        <f>COUNTIF(CS7:DW7,$D$25)</f>
        <v>0</v>
      </c>
      <c r="DQ52" s="46">
        <f>COUNTIF(CS7:DW7,$D$29)</f>
        <v>0</v>
      </c>
      <c r="DR52" s="46">
        <f>COUNTIF(CS7:DW7,$D$31)</f>
        <v>0</v>
      </c>
      <c r="DS52" s="46">
        <f>COUNTIF(CS7:DW7,$D$33)</f>
        <v>0</v>
      </c>
      <c r="DT52" s="47">
        <f>COUNTA(CS7)+COUNTA(CY7:CZ7)+COUNTA(DF7:DG7)+COUNTA(DT7:DU7)+COUNTA(DM7:DN7)</f>
        <v>0</v>
      </c>
      <c r="DU52" s="47">
        <f>COUNTIF(CS7:DW7,$D$30)</f>
        <v>0</v>
      </c>
      <c r="DV52" s="6">
        <f t="shared" si="114"/>
        <v>0</v>
      </c>
      <c r="DX52" s="466"/>
      <c r="DY52" s="466"/>
      <c r="DZ52" s="466"/>
      <c r="EA52" s="466"/>
      <c r="EB52" s="466"/>
      <c r="EC52" s="466"/>
      <c r="ED52" s="466"/>
      <c r="EE52" s="466"/>
      <c r="EF52" s="466"/>
      <c r="EG52" s="466"/>
      <c r="EH52" s="466"/>
      <c r="EI52" s="466"/>
      <c r="EJ52" s="466"/>
      <c r="EK52" s="466"/>
      <c r="EL52" s="559"/>
      <c r="EM52" s="559"/>
      <c r="EN52" s="559"/>
      <c r="EO52" s="559"/>
      <c r="EP52" s="481">
        <f>IF($E7&lt;&gt;"",COUNTA(DX7:FA7),"")</f>
        <v>0</v>
      </c>
      <c r="EQ52" s="7">
        <f>COUNTIF(DX7:FA7,$D$23)</f>
        <v>0</v>
      </c>
      <c r="ER52" s="8">
        <f>COUNTIF(DX7:FA7,$D$24)</f>
        <v>0</v>
      </c>
      <c r="ES52" s="46">
        <f>COUNTIF(DX7:FA7,$D$25)</f>
        <v>0</v>
      </c>
      <c r="ET52" s="46">
        <f>COUNTIF(DX7:FA7,$D$29)</f>
        <v>0</v>
      </c>
      <c r="EU52" s="46">
        <f>COUNTIF(DX7:FA7,$D$31)</f>
        <v>0</v>
      </c>
      <c r="EV52" s="46">
        <f>COUNTIF(DX7:FA7,$D$33)</f>
        <v>0</v>
      </c>
      <c r="EW52" s="47">
        <f>COUNTA(EA7:EB7)+COUNTA(EG7:EI7)+COUNTA(EV7:EW7)+COUNTA(EO7:EP7)</f>
        <v>0</v>
      </c>
      <c r="EX52" s="47">
        <f>COUNTIF(DX7:FA7,$D$30)</f>
        <v>0</v>
      </c>
      <c r="EY52" s="6">
        <f t="shared" si="115"/>
        <v>0</v>
      </c>
      <c r="FO52" s="559"/>
      <c r="FP52" s="559"/>
      <c r="FQ52" s="559"/>
      <c r="FR52" s="559"/>
      <c r="FS52" s="481">
        <f>IF($E7&lt;&gt;"",COUNTA(FB7:GF7),"")</f>
        <v>0</v>
      </c>
      <c r="FT52" s="7">
        <f>COUNTIF(FB7:GF7,$D$23)</f>
        <v>0</v>
      </c>
      <c r="FU52" s="8">
        <f>COUNTIF(FB7:GF7,$D$24)</f>
        <v>0</v>
      </c>
      <c r="FV52" s="46">
        <f>COUNTIF(FB7:GF7,$D$25)</f>
        <v>0</v>
      </c>
      <c r="FW52" s="46">
        <f>COUNTIF(FB7:GF7,$D$29)</f>
        <v>0</v>
      </c>
      <c r="FX52" s="46">
        <f>COUNTIF(FB7:GF7,$D$31)</f>
        <v>0</v>
      </c>
      <c r="FY52" s="46">
        <f>COUNTIF(FB7:GF7,$D$33)</f>
        <v>0</v>
      </c>
      <c r="FZ52" s="47">
        <f>COUNTA(FB7:FD7)+COUNTA(FJ7:FK7)+COUNTA(FX7:FY7)+COUNTA(FQ7:FR7)+COUNTA(GE7:GF7)</f>
        <v>0</v>
      </c>
      <c r="GA52" s="47">
        <f>COUNTIF(FB7:GF7,$D$30)</f>
        <v>0</v>
      </c>
      <c r="GB52" s="6">
        <f t="shared" si="116"/>
        <v>0</v>
      </c>
      <c r="GS52" s="556" t="s">
        <v>37</v>
      </c>
      <c r="GT52" s="556"/>
      <c r="GU52" s="556"/>
      <c r="GV52" s="556"/>
      <c r="GW52" s="481">
        <f>IF($E7&lt;&gt;"",COUNTA(GG7:HJ7),"")</f>
        <v>12</v>
      </c>
      <c r="GX52" s="7">
        <f>COUNTIF(GG7:HJ7,$D$23)</f>
        <v>0</v>
      </c>
      <c r="GY52" s="8">
        <f>COUNTIF(GG7:HJ7,$D$24)</f>
        <v>12</v>
      </c>
      <c r="GZ52" s="46">
        <f>COUNTIF(GG7:HJ7,$D$25)</f>
        <v>0</v>
      </c>
      <c r="HA52" s="46">
        <f>COUNTIF(GG7:HJ7,$D$29)</f>
        <v>0</v>
      </c>
      <c r="HB52" s="46">
        <f>COUNTIF(GG7:HJ7,$D$31)</f>
        <v>0</v>
      </c>
      <c r="HC52" s="46">
        <f>COUNTIF(GG7:HJ7,$D$33)</f>
        <v>0</v>
      </c>
      <c r="HD52" s="47">
        <f>COUNTA(GL7:GM7)+COUNTA(GP7:GQ7)+COUNTA(GS7:GT7)+COUNTA(HG7:HH7)+COUNTA(GZ7:HA7)</f>
        <v>0</v>
      </c>
      <c r="HE52" s="47">
        <f>COUNTIF(GG7:HJ7,$D$30)</f>
        <v>0</v>
      </c>
      <c r="HF52" s="6">
        <f t="shared" si="117"/>
        <v>0</v>
      </c>
      <c r="HV52" s="556" t="s">
        <v>37</v>
      </c>
      <c r="HW52" s="556"/>
      <c r="HX52" s="556"/>
      <c r="HY52" s="556"/>
      <c r="HZ52" s="481">
        <f>IF($E7&lt;&gt;"",COUNTA(HK7:IO7),"")</f>
        <v>21</v>
      </c>
      <c r="IA52" s="7">
        <f>COUNTIF(HK7:IO7,$D$23)</f>
        <v>0</v>
      </c>
      <c r="IB52" s="8">
        <f>COUNTIF(HK7:IO7,$D$24)</f>
        <v>13</v>
      </c>
      <c r="IC52" s="46">
        <f>COUNTIF(HK7:IO7,$D$25)</f>
        <v>8</v>
      </c>
      <c r="ID52" s="46">
        <f>COUNTIF(HK7:IO7,$D$29)</f>
        <v>0</v>
      </c>
      <c r="IE52" s="46">
        <f>COUNTIF(HK7:IO7,$D$31)</f>
        <v>0</v>
      </c>
      <c r="IF52" s="46">
        <f>COUNTIF(HK7:IO7,$D$33)</f>
        <v>0</v>
      </c>
      <c r="IG52" s="47">
        <f>COUNTA(HN7:HO7)+COUNTA(HU7:HV7)+COUNTA(II7:IJ7)+COUNTA(IB7:IC7)</f>
        <v>1</v>
      </c>
      <c r="IH52" s="47">
        <f>COUNTIF(HK7:IO7,$D$30)</f>
        <v>0</v>
      </c>
      <c r="II52" s="6">
        <f t="shared" si="118"/>
        <v>16</v>
      </c>
      <c r="IZ52" s="556" t="s">
        <v>37</v>
      </c>
      <c r="JA52" s="556"/>
      <c r="JB52" s="556"/>
      <c r="JC52" s="556"/>
      <c r="JD52" s="481">
        <f t="shared" si="119"/>
        <v>21</v>
      </c>
      <c r="JE52" s="7">
        <f t="shared" si="120"/>
        <v>8</v>
      </c>
      <c r="JF52" s="8">
        <f t="shared" si="121"/>
        <v>5</v>
      </c>
      <c r="JG52" s="46">
        <f t="shared" si="122"/>
        <v>7</v>
      </c>
      <c r="JH52" s="46">
        <f t="shared" si="123"/>
        <v>0</v>
      </c>
      <c r="JI52" s="46">
        <f t="shared" si="124"/>
        <v>0</v>
      </c>
      <c r="JJ52" s="46">
        <f t="shared" si="125"/>
        <v>1</v>
      </c>
      <c r="JK52" s="47">
        <f t="shared" si="126"/>
        <v>6</v>
      </c>
      <c r="JL52" s="47">
        <f t="shared" si="127"/>
        <v>0</v>
      </c>
      <c r="JM52" s="6">
        <f t="shared" si="128"/>
        <v>78</v>
      </c>
      <c r="KD52" s="9" t="s">
        <v>46</v>
      </c>
      <c r="KE52" s="183"/>
      <c r="KF52" s="183"/>
      <c r="KG52" s="183"/>
      <c r="KH52" s="481">
        <f>IF($E15&lt;&gt;"",COUNTA(JU15:KX15),"")</f>
        <v>20</v>
      </c>
      <c r="KI52" s="7">
        <f>COUNTIF(JU15:KX15,$D$23)</f>
        <v>8</v>
      </c>
      <c r="KJ52" s="8">
        <f>COUNTIF(JU15:KX15,$D$24)</f>
        <v>8</v>
      </c>
      <c r="KK52" s="46">
        <f>COUNTIF(JU15:KX15,$D$25)</f>
        <v>4</v>
      </c>
      <c r="KL52" s="46">
        <f>COUNTIF(JU15:KX15,$D$29)</f>
        <v>0</v>
      </c>
      <c r="KM52" s="46">
        <f>COUNTIF(JU15:KX15,$D$31)</f>
        <v>0</v>
      </c>
      <c r="KN52" s="46">
        <f>COUNTIF(JU15:KX15,$D$33)</f>
        <v>0</v>
      </c>
      <c r="KO52" s="47">
        <f>COUNTA(JY15:JZ15)+COUNTA(KF15:KG15)+COUNTA(KT15:KU15)+COUNTA(KM15:KN15)</f>
        <v>5</v>
      </c>
      <c r="KP52" s="47">
        <f>COUNTIF(JU15:KX15,$D$30)</f>
        <v>0</v>
      </c>
      <c r="KQ52" s="7">
        <f t="shared" si="129"/>
        <v>72</v>
      </c>
      <c r="LF52" s="220"/>
      <c r="LG52" s="213" t="s">
        <v>44</v>
      </c>
      <c r="LH52" s="215"/>
      <c r="LI52" s="215"/>
      <c r="LJ52" s="215"/>
      <c r="LK52" s="482">
        <f>IF($E13&lt;&gt;"",COUNTA(KY13:MC13),"")</f>
        <v>20</v>
      </c>
      <c r="LL52" s="7">
        <f>COUNTIF(KY13:MC13,$D$23)</f>
        <v>3</v>
      </c>
      <c r="LM52" s="8">
        <f>COUNTIF(KY13:MC13,$D$24)</f>
        <v>6</v>
      </c>
      <c r="LN52" s="46">
        <f>COUNTIF(KY13:MC13,$D$25)</f>
        <v>8</v>
      </c>
      <c r="LO52" s="46">
        <f>COUNTIF(KY13:MC13,$D$29)</f>
        <v>0</v>
      </c>
      <c r="LP52" s="46">
        <f>COUNTIF(KY13:MC13,$D$31)</f>
        <v>0</v>
      </c>
      <c r="LQ52" s="46">
        <f>COUNTIF(KY13:MC13,$D$33)</f>
        <v>1</v>
      </c>
      <c r="LR52" s="47">
        <f>COUNTA(LA13:LC13)+COUNTA(LH13:LI13)+COUNTA(LV13:LW13)+COUNTA(LO13:LP13)+COUNTA(MC13)</f>
        <v>6</v>
      </c>
      <c r="LS52" s="47">
        <f>COUNTIF(KY13:MC13,$D$30)</f>
        <v>2</v>
      </c>
      <c r="LT52" s="6">
        <f t="shared" si="130"/>
        <v>40</v>
      </c>
      <c r="MK52" s="42"/>
      <c r="ML52" s="510" t="s">
        <v>45</v>
      </c>
      <c r="MM52" s="510"/>
      <c r="MN52" s="511"/>
      <c r="MO52" s="483">
        <f t="shared" si="133"/>
        <v>20</v>
      </c>
      <c r="MP52" s="242">
        <f t="shared" si="134"/>
        <v>8</v>
      </c>
      <c r="MQ52" s="243">
        <f t="shared" si="135"/>
        <v>5</v>
      </c>
      <c r="MR52" s="244">
        <f t="shared" si="136"/>
        <v>7</v>
      </c>
      <c r="MS52" s="244">
        <f t="shared" si="137"/>
        <v>0</v>
      </c>
      <c r="MT52" s="244">
        <f t="shared" si="138"/>
        <v>0</v>
      </c>
      <c r="MU52" s="244">
        <f t="shared" si="139"/>
        <v>0</v>
      </c>
      <c r="MV52" s="245">
        <f t="shared" si="140"/>
        <v>6</v>
      </c>
      <c r="MW52" s="245">
        <f t="shared" si="141"/>
        <v>0</v>
      </c>
      <c r="MX52" s="246">
        <f t="shared" si="142"/>
        <v>78</v>
      </c>
      <c r="NN52" s="279"/>
      <c r="NO52" s="510" t="s">
        <v>45</v>
      </c>
      <c r="NP52" s="510"/>
      <c r="NQ52" s="511"/>
      <c r="NR52" s="481">
        <f t="shared" si="143"/>
        <v>21</v>
      </c>
      <c r="NS52" s="7">
        <f t="shared" si="144"/>
        <v>8</v>
      </c>
      <c r="NT52" s="8">
        <f t="shared" si="145"/>
        <v>8</v>
      </c>
      <c r="NU52" s="46">
        <f t="shared" si="146"/>
        <v>5</v>
      </c>
      <c r="NV52" s="46">
        <f t="shared" si="147"/>
        <v>0</v>
      </c>
      <c r="NW52" s="46">
        <f t="shared" si="148"/>
        <v>0</v>
      </c>
      <c r="NX52" s="46">
        <f t="shared" si="149"/>
        <v>0</v>
      </c>
      <c r="NY52" s="47">
        <f t="shared" si="150"/>
        <v>8</v>
      </c>
      <c r="NZ52" s="47">
        <f t="shared" si="151"/>
        <v>0</v>
      </c>
      <c r="OA52" s="6">
        <f t="shared" si="152"/>
        <v>74</v>
      </c>
    </row>
    <row r="53" spans="8:393" x14ac:dyDescent="0.25">
      <c r="H53"/>
      <c r="I53"/>
      <c r="L53" s="15"/>
      <c r="O53"/>
      <c r="P53"/>
      <c r="V53" s="419"/>
      <c r="W53" s="419"/>
      <c r="X53" s="419"/>
      <c r="Y53" s="419"/>
      <c r="Z53" s="476" t="e">
        <f>IF(#REF!&lt;&gt;"",COUNTA(#REF!),"")</f>
        <v>#REF!</v>
      </c>
      <c r="AA53" s="7" t="e">
        <f>COUNTIF(#REF!,$D$23)</f>
        <v>#REF!</v>
      </c>
      <c r="AB53" s="8" t="e">
        <f>COUNTIF(#REF!,$D$24)</f>
        <v>#REF!</v>
      </c>
      <c r="AC53" s="46" t="e">
        <f>COUNTIF(#REF!,$D$25)</f>
        <v>#REF!</v>
      </c>
      <c r="AD53" s="46" t="e">
        <f>COUNTIF(#REF!,$D$29)</f>
        <v>#REF!</v>
      </c>
      <c r="AE53" s="46" t="e">
        <f>COUNTIF(#REF!,$D$31)</f>
        <v>#REF!</v>
      </c>
      <c r="AF53" s="46" t="e">
        <f>COUNTIF(#REF!,$D$33)</f>
        <v>#REF!</v>
      </c>
      <c r="AG53" s="47">
        <f>COUNTA(#REF!)+COUNTA(#REF!)+COUNTA(#REF!)+COUNTA(#REF!)+COUNTA(#REF!)+COUNTA(#REF!)</f>
        <v>6</v>
      </c>
      <c r="AH53" s="47" t="e">
        <f>COUNTIF(#REF!,$D$30)</f>
        <v>#REF!</v>
      </c>
      <c r="AI53" s="6" t="e">
        <f t="shared" si="110"/>
        <v>#REF!</v>
      </c>
      <c r="AQ53" s="15"/>
      <c r="AX53"/>
      <c r="BA53" s="419"/>
      <c r="BB53" s="419"/>
      <c r="BC53" s="419"/>
      <c r="BD53" s="419"/>
      <c r="BE53" s="476" t="e">
        <f>IF(#REF!&lt;&gt;"",COUNTA(#REF!),"")</f>
        <v>#REF!</v>
      </c>
      <c r="BF53" s="7" t="e">
        <f>COUNTIF(#REF!,$D$23)</f>
        <v>#REF!</v>
      </c>
      <c r="BG53" s="8" t="e">
        <f>COUNTIF(#REF!,$D$24)</f>
        <v>#REF!</v>
      </c>
      <c r="BH53" s="46" t="e">
        <f>COUNTIF(#REF!,$D$25)</f>
        <v>#REF!</v>
      </c>
      <c r="BI53" s="46" t="e">
        <f>COUNTIF(#REF!,$D$29)</f>
        <v>#REF!</v>
      </c>
      <c r="BJ53" s="46" t="e">
        <f>COUNTIF(#REF!,$D$31)</f>
        <v>#REF!</v>
      </c>
      <c r="BK53" s="46" t="e">
        <f>COUNTIF(#REF!,$D$33)</f>
        <v>#REF!</v>
      </c>
      <c r="BL53" s="47">
        <f>COUNTA(#REF!)+COUNTA(#REF!)+COUNTA(#REF!)+COUNTA(#REF!)+COUNTA(#REF!)</f>
        <v>5</v>
      </c>
      <c r="BM53" s="47" t="e">
        <f>COUNTIF(#REF!,$D$30)</f>
        <v>#REF!</v>
      </c>
      <c r="BN53" s="6" t="e">
        <f t="shared" ref="BN53:BN58" si="153">(BF53*$C$24)+(BH53*$C$26)</f>
        <v>#REF!</v>
      </c>
      <c r="BO53"/>
      <c r="BP53"/>
      <c r="BQ53"/>
      <c r="BV53" s="15"/>
      <c r="CC53" s="419"/>
      <c r="CD53" s="419"/>
      <c r="CE53" s="419"/>
      <c r="CF53" s="419"/>
      <c r="CG53" s="476" t="e">
        <f>IF(#REF!&lt;&gt;"",COUNTA(#REF!),"")</f>
        <v>#REF!</v>
      </c>
      <c r="CH53" s="7" t="e">
        <f>COUNTIF(#REF!,$D$23)</f>
        <v>#REF!</v>
      </c>
      <c r="CI53" s="8" t="e">
        <f>COUNTIF(#REF!,$D$24)</f>
        <v>#REF!</v>
      </c>
      <c r="CJ53" s="46" t="e">
        <f>COUNTIF(#REF!,$D$25)</f>
        <v>#REF!</v>
      </c>
      <c r="CK53" s="46" t="e">
        <f>COUNTIF(#REF!,$D$29)</f>
        <v>#REF!</v>
      </c>
      <c r="CL53" s="46" t="e">
        <f>COUNTIF(#REF!,$D$31)</f>
        <v>#REF!</v>
      </c>
      <c r="CM53" s="46" t="e">
        <f>COUNTIF(#REF!,$D$33)</f>
        <v>#REF!</v>
      </c>
      <c r="CN53" s="47">
        <f>COUNTA(#REF!)+COUNTA(#REF!)+COUNTA(#REF!)+COUNTA(#REF!)+COUNTA(#REF!)</f>
        <v>5</v>
      </c>
      <c r="CO53" s="47" t="e">
        <f>COUNTIF(#REF!,$D$30)</f>
        <v>#REF!</v>
      </c>
      <c r="CP53" s="6" t="e">
        <f t="shared" si="113"/>
        <v>#REF!</v>
      </c>
      <c r="CY53" s="15"/>
      <c r="DI53" s="419"/>
      <c r="DJ53" s="419"/>
      <c r="DK53" s="419"/>
      <c r="DL53" s="419"/>
      <c r="DM53" s="476" t="e">
        <f>IF(#REF!&lt;&gt;"",COUNTA(#REF!),"")</f>
        <v>#REF!</v>
      </c>
      <c r="DN53" s="7" t="e">
        <f>COUNTIF(#REF!,$D$23)</f>
        <v>#REF!</v>
      </c>
      <c r="DO53" s="8" t="e">
        <f>COUNTIF(#REF!,$D$24)</f>
        <v>#REF!</v>
      </c>
      <c r="DP53" s="46" t="e">
        <f>COUNTIF(#REF!,$D$25)</f>
        <v>#REF!</v>
      </c>
      <c r="DQ53" s="46" t="e">
        <f>COUNTIF(#REF!,$D$29)</f>
        <v>#REF!</v>
      </c>
      <c r="DR53" s="46" t="e">
        <f>COUNTIF(#REF!,$D$31)</f>
        <v>#REF!</v>
      </c>
      <c r="DS53" s="46" t="e">
        <f>COUNTIF(#REF!,$D$33)</f>
        <v>#REF!</v>
      </c>
      <c r="DT53" s="47">
        <f>COUNTA(#REF!)+COUNTA(#REF!)+COUNTA(#REF!)+COUNTA(#REF!)+COUNTA(#REF!)</f>
        <v>5</v>
      </c>
      <c r="DU53" s="47" t="e">
        <f>COUNTIF(#REF!,$D$30)</f>
        <v>#REF!</v>
      </c>
      <c r="DV53" s="6" t="e">
        <f t="shared" si="114"/>
        <v>#REF!</v>
      </c>
      <c r="DX53" s="466"/>
      <c r="DY53" s="466"/>
      <c r="DZ53" s="466"/>
      <c r="EA53" s="466"/>
      <c r="EB53" s="466"/>
      <c r="EC53" s="466"/>
      <c r="ED53" s="466"/>
      <c r="EE53" s="466"/>
      <c r="EF53" s="466"/>
      <c r="EG53" s="466"/>
      <c r="EH53" s="466"/>
      <c r="EI53" s="466"/>
      <c r="EJ53" s="466"/>
      <c r="EK53" s="466"/>
      <c r="EL53" s="419"/>
      <c r="EM53" s="419"/>
      <c r="EN53" s="419"/>
      <c r="EO53" s="419"/>
      <c r="EP53" s="481" t="e">
        <f>IF(#REF!&lt;&gt;"",COUNTA(#REF!),"")</f>
        <v>#REF!</v>
      </c>
      <c r="EQ53" s="7" t="e">
        <f>COUNTIF(#REF!,$D$23)</f>
        <v>#REF!</v>
      </c>
      <c r="ER53" s="8" t="e">
        <f>COUNTIF(#REF!,$D$24)</f>
        <v>#REF!</v>
      </c>
      <c r="ES53" s="46" t="e">
        <f>COUNTIF(#REF!,$D$25)</f>
        <v>#REF!</v>
      </c>
      <c r="ET53" s="46" t="e">
        <f>COUNTIF(#REF!,$D$29)</f>
        <v>#REF!</v>
      </c>
      <c r="EU53" s="46" t="e">
        <f>COUNTIF(#REF!,$D$31)</f>
        <v>#REF!</v>
      </c>
      <c r="EV53" s="46" t="e">
        <f>COUNTIF(#REF!,$D$33)</f>
        <v>#REF!</v>
      </c>
      <c r="EW53" s="47">
        <f>COUNTA(#REF!)+COUNTA(#REF!)+COUNTA(#REF!)+COUNTA(#REF!)</f>
        <v>4</v>
      </c>
      <c r="EX53" s="47" t="e">
        <f>COUNTIF(#REF!,$D$30)</f>
        <v>#REF!</v>
      </c>
      <c r="EY53" s="6" t="e">
        <f t="shared" si="115"/>
        <v>#REF!</v>
      </c>
      <c r="FO53" s="419"/>
      <c r="FP53" s="419"/>
      <c r="FQ53" s="419"/>
      <c r="FR53" s="419"/>
      <c r="FS53" s="481" t="e">
        <f>IF(#REF!&lt;&gt;"",COUNTA(#REF!),"")</f>
        <v>#REF!</v>
      </c>
      <c r="FT53" s="7" t="e">
        <f>COUNTIF(#REF!,$D$23)</f>
        <v>#REF!</v>
      </c>
      <c r="FU53" s="8" t="e">
        <f>COUNTIF(#REF!,$D$24)</f>
        <v>#REF!</v>
      </c>
      <c r="FV53" s="46" t="e">
        <f>COUNTIF(#REF!,$D$25)</f>
        <v>#REF!</v>
      </c>
      <c r="FW53" s="46" t="e">
        <f>COUNTIF(#REF!,$D$29)</f>
        <v>#REF!</v>
      </c>
      <c r="FX53" s="46" t="e">
        <f>COUNTIF(#REF!,$D$31)</f>
        <v>#REF!</v>
      </c>
      <c r="FY53" s="46" t="e">
        <f>COUNTIF(#REF!,$D$33)</f>
        <v>#REF!</v>
      </c>
      <c r="FZ53" s="47">
        <f>COUNTA(#REF!)+COUNTA(#REF!)+COUNTA(#REF!)+COUNTA(#REF!)+COUNTA(#REF!)</f>
        <v>5</v>
      </c>
      <c r="GA53" s="47" t="e">
        <f>COUNTIF(#REF!,$D$30)</f>
        <v>#REF!</v>
      </c>
      <c r="GB53" s="6" t="e">
        <f t="shared" si="116"/>
        <v>#REF!</v>
      </c>
      <c r="GS53" s="418"/>
      <c r="GT53" s="418"/>
      <c r="GU53" s="418"/>
      <c r="GV53" s="418"/>
      <c r="GW53" s="481" t="e">
        <f>IF(#REF!&lt;&gt;"",COUNTA(#REF!),"")</f>
        <v>#REF!</v>
      </c>
      <c r="GX53" s="7" t="e">
        <f>COUNTIF(#REF!,$D$23)</f>
        <v>#REF!</v>
      </c>
      <c r="GY53" s="8" t="e">
        <f>COUNTIF(#REF!,$D$24)</f>
        <v>#REF!</v>
      </c>
      <c r="GZ53" s="46" t="e">
        <f>COUNTIF(#REF!,$D$25)</f>
        <v>#REF!</v>
      </c>
      <c r="HA53" s="46" t="e">
        <f>COUNTIF(#REF!,$D$29)</f>
        <v>#REF!</v>
      </c>
      <c r="HB53" s="46" t="e">
        <f>COUNTIF(#REF!,$D$31)</f>
        <v>#REF!</v>
      </c>
      <c r="HC53" s="46" t="e">
        <f>COUNTIF(#REF!,$D$33)</f>
        <v>#REF!</v>
      </c>
      <c r="HD53" s="47">
        <f>COUNTA(#REF!)+COUNTA(#REF!)+COUNTA(#REF!)+COUNTA(#REF!)+COUNTA(#REF!)</f>
        <v>5</v>
      </c>
      <c r="HE53" s="47" t="e">
        <f>COUNTIF(#REF!,$D$30)</f>
        <v>#REF!</v>
      </c>
      <c r="HF53" s="6" t="e">
        <f t="shared" si="117"/>
        <v>#REF!</v>
      </c>
      <c r="HV53" s="556" t="s">
        <v>83</v>
      </c>
      <c r="HW53" s="556"/>
      <c r="HX53" s="556"/>
      <c r="HY53" s="556"/>
      <c r="HZ53" s="481" t="e">
        <f>IF(#REF!&lt;&gt;"",COUNTA(#REF!),"")</f>
        <v>#REF!</v>
      </c>
      <c r="IA53" s="7" t="e">
        <f>COUNTIF(#REF!,$D$23)</f>
        <v>#REF!</v>
      </c>
      <c r="IB53" s="8" t="e">
        <f>COUNTIF(#REF!,$D$24)</f>
        <v>#REF!</v>
      </c>
      <c r="IC53" s="46" t="e">
        <f>COUNTIF(#REF!,$D$25)</f>
        <v>#REF!</v>
      </c>
      <c r="ID53" s="46" t="e">
        <f>COUNTIF(#REF!,$D$29)</f>
        <v>#REF!</v>
      </c>
      <c r="IE53" s="46" t="e">
        <f>COUNTIF(#REF!,$D$31)</f>
        <v>#REF!</v>
      </c>
      <c r="IF53" s="46" t="e">
        <f>COUNTIF(#REF!,$D$33)</f>
        <v>#REF!</v>
      </c>
      <c r="IG53" s="47">
        <f>COUNTA(#REF!)+COUNTA(#REF!)+COUNTA(#REF!)+COUNTA(#REF!)</f>
        <v>4</v>
      </c>
      <c r="IH53" s="47" t="e">
        <f>COUNTIF(#REF!,$D$30)</f>
        <v>#REF!</v>
      </c>
      <c r="II53" s="6" t="e">
        <f t="shared" si="118"/>
        <v>#REF!</v>
      </c>
      <c r="IZ53" s="556" t="s">
        <v>83</v>
      </c>
      <c r="JA53" s="556"/>
      <c r="JB53" s="556"/>
      <c r="JC53" s="556"/>
      <c r="JD53" s="481">
        <f t="shared" si="119"/>
        <v>21</v>
      </c>
      <c r="JE53" s="7">
        <f t="shared" si="120"/>
        <v>8</v>
      </c>
      <c r="JF53" s="8">
        <f t="shared" si="121"/>
        <v>7</v>
      </c>
      <c r="JG53" s="46">
        <f t="shared" si="122"/>
        <v>1</v>
      </c>
      <c r="JH53" s="46">
        <f t="shared" si="123"/>
        <v>0</v>
      </c>
      <c r="JI53" s="46">
        <f t="shared" si="124"/>
        <v>0</v>
      </c>
      <c r="JJ53" s="46">
        <f t="shared" si="125"/>
        <v>0</v>
      </c>
      <c r="JK53" s="47">
        <f t="shared" si="126"/>
        <v>6</v>
      </c>
      <c r="JL53" s="47">
        <f t="shared" si="127"/>
        <v>5</v>
      </c>
      <c r="JM53" s="6">
        <f t="shared" si="128"/>
        <v>66</v>
      </c>
      <c r="KD53" s="9" t="s">
        <v>48</v>
      </c>
      <c r="KE53" s="183"/>
      <c r="KF53" s="183"/>
      <c r="KG53" s="183"/>
      <c r="KH53" s="481">
        <f>IF($E16&lt;&gt;"",COUNTA(JU16:KX16),"")</f>
        <v>20</v>
      </c>
      <c r="KI53" s="7">
        <f>COUNTIF(JU16:KX16,$D$23)</f>
        <v>8</v>
      </c>
      <c r="KJ53" s="8">
        <f>COUNTIF(JU16:KX16,$D$24)</f>
        <v>8</v>
      </c>
      <c r="KK53" s="46">
        <f>COUNTIF(JU16:KX16,$D$25)</f>
        <v>4</v>
      </c>
      <c r="KL53" s="46">
        <f>COUNTIF(JU16:KX16,$D$29)</f>
        <v>0</v>
      </c>
      <c r="KM53" s="46">
        <f>COUNTIF(JU16:KX16,$D$31)</f>
        <v>0</v>
      </c>
      <c r="KN53" s="46">
        <f>COUNTIF(JU16:KX16,$D$33)</f>
        <v>0</v>
      </c>
      <c r="KO53" s="47">
        <f>COUNTA(JY16:JZ16)+COUNTA(KF16:KG16)+COUNTA(KT16:KU16)+COUNTA(KM16:KN16)</f>
        <v>7</v>
      </c>
      <c r="KP53" s="47">
        <f>COUNTIF(JU16:KX16,$D$30)</f>
        <v>0</v>
      </c>
      <c r="KQ53" s="7">
        <f t="shared" si="129"/>
        <v>72</v>
      </c>
      <c r="LF53" s="220"/>
      <c r="LG53" s="213" t="s">
        <v>45</v>
      </c>
      <c r="LH53" s="215"/>
      <c r="LI53" s="215"/>
      <c r="LJ53" s="215"/>
      <c r="LK53" s="482">
        <f>IF($E14&lt;&gt;"",COUNTA(KY14:MC14),"")</f>
        <v>20</v>
      </c>
      <c r="LL53" s="7">
        <f>COUNTIF(KY14:MC14,$D$23)</f>
        <v>0</v>
      </c>
      <c r="LM53" s="8">
        <f>COUNTIF(KY14:MC14,$D$24)</f>
        <v>1</v>
      </c>
      <c r="LN53" s="46">
        <f>COUNTIF(KY14:MC14,$D$25)</f>
        <v>8</v>
      </c>
      <c r="LO53" s="46">
        <f>COUNTIF(KY14:MC14,$D$29)</f>
        <v>11</v>
      </c>
      <c r="LP53" s="46">
        <f>COUNTIF(KY14:MC14,$D$31)</f>
        <v>0</v>
      </c>
      <c r="LQ53" s="46">
        <f>COUNTIF(KY14:MC14,$D$33)</f>
        <v>0</v>
      </c>
      <c r="LR53" s="47">
        <f>COUNTA(LA14:LC14)+COUNTA(LH14:LI14)+COUNTA(LV14:LW14)+COUNTA(LO14:LP14)+COUNTA(MC14)</f>
        <v>2</v>
      </c>
      <c r="LS53" s="47">
        <f>COUNTIF(KY14:MC14,$D$30)</f>
        <v>0</v>
      </c>
      <c r="LT53" s="6">
        <f t="shared" si="130"/>
        <v>16</v>
      </c>
      <c r="MK53" s="42"/>
      <c r="ML53" s="510" t="s">
        <v>46</v>
      </c>
      <c r="MM53" s="510"/>
      <c r="MN53" s="511"/>
      <c r="MO53" s="483">
        <f t="shared" si="133"/>
        <v>19</v>
      </c>
      <c r="MP53" s="242">
        <f t="shared" si="134"/>
        <v>2</v>
      </c>
      <c r="MQ53" s="243">
        <f t="shared" si="135"/>
        <v>3</v>
      </c>
      <c r="MR53" s="244">
        <f t="shared" si="136"/>
        <v>7</v>
      </c>
      <c r="MS53" s="244">
        <f t="shared" si="137"/>
        <v>0</v>
      </c>
      <c r="MT53" s="244">
        <f t="shared" si="138"/>
        <v>0</v>
      </c>
      <c r="MU53" s="244">
        <f t="shared" si="139"/>
        <v>0</v>
      </c>
      <c r="MV53" s="245">
        <f t="shared" si="140"/>
        <v>4</v>
      </c>
      <c r="MW53" s="245">
        <f t="shared" si="141"/>
        <v>7</v>
      </c>
      <c r="MX53" s="246">
        <f t="shared" si="142"/>
        <v>30</v>
      </c>
      <c r="NN53" s="279"/>
      <c r="NO53" s="510" t="s">
        <v>46</v>
      </c>
      <c r="NP53" s="510"/>
      <c r="NQ53" s="511"/>
      <c r="NR53" s="481">
        <f t="shared" si="143"/>
        <v>21</v>
      </c>
      <c r="NS53" s="7">
        <f t="shared" si="144"/>
        <v>6</v>
      </c>
      <c r="NT53" s="8">
        <f t="shared" si="145"/>
        <v>4</v>
      </c>
      <c r="NU53" s="46">
        <f t="shared" si="146"/>
        <v>2</v>
      </c>
      <c r="NV53" s="46">
        <f t="shared" si="147"/>
        <v>0</v>
      </c>
      <c r="NW53" s="46">
        <f t="shared" si="148"/>
        <v>0</v>
      </c>
      <c r="NX53" s="46">
        <f t="shared" si="149"/>
        <v>0</v>
      </c>
      <c r="NY53" s="47">
        <f t="shared" si="150"/>
        <v>10</v>
      </c>
      <c r="NZ53" s="47">
        <f t="shared" si="151"/>
        <v>9</v>
      </c>
      <c r="OA53" s="6">
        <f t="shared" si="152"/>
        <v>52</v>
      </c>
    </row>
    <row r="54" spans="8:393" x14ac:dyDescent="0.25">
      <c r="H54"/>
      <c r="I54"/>
      <c r="L54" s="15"/>
      <c r="O54"/>
      <c r="P54"/>
      <c r="V54" s="419"/>
      <c r="W54" s="419"/>
      <c r="X54" s="419"/>
      <c r="Y54" s="419"/>
      <c r="Z54" s="476">
        <f>IF($E17&lt;&gt;"",COUNTA(F17:AJ17),"")</f>
        <v>0</v>
      </c>
      <c r="AA54" s="7">
        <f>COUNTIF(F17:AJ17,$D$23)</f>
        <v>0</v>
      </c>
      <c r="AB54" s="8">
        <f>COUNTIF(F17:AJ17,$D$24)</f>
        <v>0</v>
      </c>
      <c r="AC54" s="46">
        <f>COUNTIF(F17:AJ17,$D$25)</f>
        <v>0</v>
      </c>
      <c r="AD54" s="46">
        <f>COUNTIF(F17:AJ17,$D$29)</f>
        <v>0</v>
      </c>
      <c r="AE54" s="46">
        <f>COUNTIF(F17:AJ17,$D$31)</f>
        <v>0</v>
      </c>
      <c r="AF54" s="46">
        <f>COUNTIF(F17:AJ17,$D$33)</f>
        <v>0</v>
      </c>
      <c r="AG54" s="47">
        <f>COUNTA(F17)+COUNTA(L17:M17)+COUNTA(S17:T17)+COUNTA(AD17)+COUNTA(AG17:AH17)+COUNTA(Z17:AA17)</f>
        <v>0</v>
      </c>
      <c r="AH54" s="47">
        <f>COUNTIF(F17:AJ17,$D$30)</f>
        <v>0</v>
      </c>
      <c r="AI54" s="6">
        <f t="shared" si="110"/>
        <v>0</v>
      </c>
      <c r="AQ54" s="15"/>
      <c r="AX54"/>
      <c r="BA54" s="419"/>
      <c r="BB54" s="419"/>
      <c r="BC54" s="419"/>
      <c r="BD54" s="419"/>
      <c r="BE54" s="476">
        <f>IF($E17&lt;&gt;"",COUNTA(AK17:BO17),"")</f>
        <v>0</v>
      </c>
      <c r="BF54" s="7">
        <f>COUNTIF(AK17:BO17,$D$23)</f>
        <v>0</v>
      </c>
      <c r="BG54" s="8">
        <f>COUNTIF(AK17:BO17,$D$24)</f>
        <v>0</v>
      </c>
      <c r="BH54" s="46">
        <f>COUNTIF(AK17:BO17,$D$25)</f>
        <v>0</v>
      </c>
      <c r="BI54" s="46">
        <f>COUNTIF(AK17:BO17,$D$29)</f>
        <v>0</v>
      </c>
      <c r="BJ54" s="46">
        <f>COUNTIF(AK17:BO17,$D$31)</f>
        <v>0</v>
      </c>
      <c r="BK54" s="46">
        <f>COUNTIF(AK17:BO17,$D$33)</f>
        <v>0</v>
      </c>
      <c r="BL54" s="47">
        <f>COUNTA(AK17)+COUNTA(AN17:AO17)+COUNTA(AU17:AV17)+COUNTA(BB17:BC17)+COUNTA(BI17:BJ17)</f>
        <v>0</v>
      </c>
      <c r="BM54" s="47">
        <f>COUNTIF(AK17:BO17,$D$30)</f>
        <v>0</v>
      </c>
      <c r="BN54" s="6">
        <f t="shared" si="153"/>
        <v>0</v>
      </c>
      <c r="BO54"/>
      <c r="BP54"/>
      <c r="BQ54"/>
      <c r="BV54" s="15"/>
      <c r="CC54" s="419"/>
      <c r="CD54" s="419"/>
      <c r="CE54" s="419"/>
      <c r="CF54" s="419"/>
      <c r="CG54" s="476">
        <f>IF($E17&lt;&gt;"",COUNTA(BP17:CR17),"")</f>
        <v>0</v>
      </c>
      <c r="CH54" s="7">
        <f>COUNTIF(BP17:CR17,$D$23)</f>
        <v>0</v>
      </c>
      <c r="CI54" s="8">
        <f>COUNTIF(BP17:CR17,$D$24)</f>
        <v>0</v>
      </c>
      <c r="CJ54" s="46">
        <f>COUNTIF(BP17:CR17,$D$25)</f>
        <v>0</v>
      </c>
      <c r="CK54" s="46">
        <f>COUNTIF(BP17:CR17,$D$29)</f>
        <v>0</v>
      </c>
      <c r="CL54" s="46">
        <f>COUNTIF(BP17:CR17,$D$31)</f>
        <v>0</v>
      </c>
      <c r="CM54" s="46">
        <f>COUNTIF(BP17:CR17,$D$33)</f>
        <v>0</v>
      </c>
      <c r="CN54" s="47">
        <f>COUNTA(BP17:BQ17)+COUNTA(BW17:BX17)+COUNTA(CD17:CE17)+COUNTA(CR17)+COUNTA(CK17:CL17)</f>
        <v>0</v>
      </c>
      <c r="CO54" s="47">
        <f>COUNTIF(BP17:CR17,$D$30)</f>
        <v>0</v>
      </c>
      <c r="CP54" s="6">
        <f t="shared" si="113"/>
        <v>0</v>
      </c>
      <c r="CY54" s="15"/>
      <c r="DI54" s="419"/>
      <c r="DJ54" s="419"/>
      <c r="DK54" s="419"/>
      <c r="DL54" s="419"/>
      <c r="DM54" s="476">
        <f>IF($E17&lt;&gt;"",COUNTA(CS17:DW17),"")</f>
        <v>0</v>
      </c>
      <c r="DN54" s="7">
        <f>COUNTIF(CS17:DW17,$D$23)</f>
        <v>0</v>
      </c>
      <c r="DO54" s="8">
        <f>COUNTIF(CS17:DW17,$D$24)</f>
        <v>0</v>
      </c>
      <c r="DP54" s="46">
        <f>COUNTIF(CS17:DW17,$D$25)</f>
        <v>0</v>
      </c>
      <c r="DQ54" s="46">
        <f>COUNTIF(CS17:DW17,$D$29)</f>
        <v>0</v>
      </c>
      <c r="DR54" s="46">
        <f>COUNTIF(CS17:DW17,$D$31)</f>
        <v>0</v>
      </c>
      <c r="DS54" s="46">
        <f>COUNTIF(CS17:DW17,$D$33)</f>
        <v>0</v>
      </c>
      <c r="DT54" s="47">
        <f>COUNTA(CS17)+COUNTA(CY17:CZ17)+COUNTA(DF17:DG17)+COUNTA(DT17:DU17)+COUNTA(DM17:DN17)</f>
        <v>0</v>
      </c>
      <c r="DU54" s="47">
        <f>COUNTIF(CS17:DW17,$D$30)</f>
        <v>0</v>
      </c>
      <c r="DV54" s="6">
        <f t="shared" si="114"/>
        <v>0</v>
      </c>
      <c r="DX54" s="466"/>
      <c r="DY54" s="466"/>
      <c r="DZ54" s="466"/>
      <c r="EA54" s="466"/>
      <c r="EB54" s="466"/>
      <c r="EC54" s="466"/>
      <c r="ED54" s="466"/>
      <c r="EE54" s="466"/>
      <c r="EF54" s="466"/>
      <c r="EG54" s="466"/>
      <c r="EH54" s="466"/>
      <c r="EI54" s="466"/>
      <c r="EJ54" s="466"/>
      <c r="EK54" s="466"/>
      <c r="EL54" s="419"/>
      <c r="EM54" s="419"/>
      <c r="EN54" s="419"/>
      <c r="EO54" s="419"/>
      <c r="EP54" s="481">
        <f>IF($E17&lt;&gt;"",COUNTA(DX17:FA17),"")</f>
        <v>0</v>
      </c>
      <c r="EQ54" s="7">
        <f>COUNTIF(DX17:FA17,$D$23)</f>
        <v>0</v>
      </c>
      <c r="ER54" s="8">
        <f>COUNTIF(DX17:FA17,$D$24)</f>
        <v>0</v>
      </c>
      <c r="ES54" s="46">
        <f>COUNTIF(DX17:FA17,$D$25)</f>
        <v>0</v>
      </c>
      <c r="ET54" s="46">
        <f>COUNTIF(DX17:FA17,$D$29)</f>
        <v>0</v>
      </c>
      <c r="EU54" s="46">
        <f>COUNTIF(DX17:FA17,$D$31)</f>
        <v>0</v>
      </c>
      <c r="EV54" s="46">
        <f>COUNTIF(DX17:FA17,$D$33)</f>
        <v>0</v>
      </c>
      <c r="EW54" s="47">
        <f>COUNTA(EA17:EB17)+COUNTA(EG17:EI17)+COUNTA(EV17:EW17)+COUNTA(EO17:EP17)</f>
        <v>0</v>
      </c>
      <c r="EX54" s="47">
        <f>COUNTIF(DX17:FA17,$D$30)</f>
        <v>0</v>
      </c>
      <c r="EY54" s="6">
        <f t="shared" si="115"/>
        <v>0</v>
      </c>
      <c r="FO54" s="419"/>
      <c r="FP54" s="419"/>
      <c r="FQ54" s="419"/>
      <c r="FR54" s="419"/>
      <c r="FS54" s="481">
        <f>IF($E17&lt;&gt;"",COUNTA(FB17:GF17),"")</f>
        <v>0</v>
      </c>
      <c r="FT54" s="7">
        <f>COUNTIF(FB17:GF17,$D$23)</f>
        <v>0</v>
      </c>
      <c r="FU54" s="8">
        <f>COUNTIF(FB17:GF17,$D$24)</f>
        <v>0</v>
      </c>
      <c r="FV54" s="46">
        <f>COUNTIF(FB17:GF17,$D$25)</f>
        <v>0</v>
      </c>
      <c r="FW54" s="46">
        <f>COUNTIF(FB17:GF17,$D$29)</f>
        <v>0</v>
      </c>
      <c r="FX54" s="46">
        <f>COUNTIF(FB17:GF17,$D$31)</f>
        <v>0</v>
      </c>
      <c r="FY54" s="46">
        <f>COUNTIF(FB17:GF17,$D$33)</f>
        <v>0</v>
      </c>
      <c r="FZ54" s="47">
        <f>COUNTA(FB17:FD17)+COUNTA(FJ17:FK17)+COUNTA(FX17:FY17)+COUNTA(FQ17:FR17)+COUNTA(GE17:GF17)</f>
        <v>0</v>
      </c>
      <c r="GA54" s="47">
        <f>COUNTIF(FB17:GF17,$D$30)</f>
        <v>0</v>
      </c>
      <c r="GB54" s="6">
        <f t="shared" si="116"/>
        <v>0</v>
      </c>
      <c r="GS54" s="418"/>
      <c r="GT54" s="418"/>
      <c r="GU54" s="418"/>
      <c r="GV54" s="418"/>
      <c r="GW54" s="481">
        <f>IF($E17&lt;&gt;"",COUNTA(GG17:HJ17),"")</f>
        <v>0</v>
      </c>
      <c r="GX54" s="7">
        <f>COUNTIF(GG17:HJ17,$D$23)</f>
        <v>0</v>
      </c>
      <c r="GY54" s="8">
        <f>COUNTIF(GG17:HJ17,$D$24)</f>
        <v>0</v>
      </c>
      <c r="GZ54" s="46">
        <f>COUNTIF(GG17:HJ17,$D$25)</f>
        <v>0</v>
      </c>
      <c r="HA54" s="46">
        <f>COUNTIF(GG17:HJ17,$D$29)</f>
        <v>0</v>
      </c>
      <c r="HB54" s="46">
        <f>COUNTIF(GG17:HJ17,$D$31)</f>
        <v>0</v>
      </c>
      <c r="HC54" s="46">
        <f>COUNTIF(GG17:HJ17,$D$33)</f>
        <v>0</v>
      </c>
      <c r="HD54" s="47">
        <f>COUNTA(GL17:GM17)+COUNTA(GP17:GQ17)+COUNTA(GS17:GT17)+COUNTA(HG17:HH17)+COUNTA(GZ17:HA17)</f>
        <v>0</v>
      </c>
      <c r="HE54" s="47">
        <f>COUNTIF(GG17:HJ17,$D$30)</f>
        <v>0</v>
      </c>
      <c r="HF54" s="6">
        <f t="shared" si="117"/>
        <v>0</v>
      </c>
      <c r="HV54" s="418"/>
      <c r="HW54" s="418"/>
      <c r="HX54" s="418"/>
      <c r="HY54" s="418"/>
      <c r="HZ54" s="481">
        <f>IF($E17&lt;&gt;"",COUNTA(HK17:IO17),"")</f>
        <v>0</v>
      </c>
      <c r="IA54" s="7">
        <f>COUNTIF(HK17:IO17,$D$23)</f>
        <v>0</v>
      </c>
      <c r="IB54" s="8">
        <f>COUNTIF(HK17:IO17,$D$24)</f>
        <v>0</v>
      </c>
      <c r="IC54" s="46">
        <f>COUNTIF(HK17:IO17,$D$25)</f>
        <v>0</v>
      </c>
      <c r="ID54" s="46">
        <f>COUNTIF(HK17:IO17,$D$29)</f>
        <v>0</v>
      </c>
      <c r="IE54" s="46">
        <f>COUNTIF(HK17:IO17,$D$31)</f>
        <v>0</v>
      </c>
      <c r="IF54" s="46">
        <f>COUNTIF(HK17:IO17,$D$33)</f>
        <v>0</v>
      </c>
      <c r="IG54" s="47">
        <f>COUNTA(HN17:HO17)+COUNTA(HU17:HV17)+COUNTA(II17:IJ17)+COUNTA(IB17:IC17)</f>
        <v>0</v>
      </c>
      <c r="IH54" s="47">
        <f>COUNTIF(HK17:IO17,$D$30)</f>
        <v>0</v>
      </c>
      <c r="II54" s="6">
        <f t="shared" si="118"/>
        <v>0</v>
      </c>
      <c r="IZ54" s="556" t="s">
        <v>46</v>
      </c>
      <c r="JA54" s="556"/>
      <c r="JB54" s="556"/>
      <c r="JC54" s="556"/>
      <c r="JD54" s="481">
        <f t="shared" si="119"/>
        <v>0</v>
      </c>
      <c r="JE54" s="7">
        <f t="shared" si="120"/>
        <v>0</v>
      </c>
      <c r="JF54" s="8">
        <f t="shared" si="121"/>
        <v>0</v>
      </c>
      <c r="JG54" s="46">
        <f t="shared" si="122"/>
        <v>0</v>
      </c>
      <c r="JH54" s="46">
        <f t="shared" si="123"/>
        <v>0</v>
      </c>
      <c r="JI54" s="46">
        <f t="shared" si="124"/>
        <v>0</v>
      </c>
      <c r="JJ54" s="46">
        <f t="shared" si="125"/>
        <v>0</v>
      </c>
      <c r="JK54" s="47">
        <f t="shared" si="126"/>
        <v>0</v>
      </c>
      <c r="JL54" s="47">
        <f t="shared" si="127"/>
        <v>0</v>
      </c>
      <c r="JM54" s="6">
        <f t="shared" si="128"/>
        <v>0</v>
      </c>
      <c r="KD54" s="9" t="s">
        <v>49</v>
      </c>
      <c r="KE54" s="418"/>
      <c r="KF54" s="418"/>
      <c r="KG54" s="418"/>
      <c r="KH54" s="481">
        <f>IF($E17&lt;&gt;"",COUNTA(JU17:KX17),"")</f>
        <v>18</v>
      </c>
      <c r="KI54" s="7">
        <f>COUNTIF(JU17:KX17,$D$23)</f>
        <v>0</v>
      </c>
      <c r="KJ54" s="8">
        <f>COUNTIF(JU17:KX17,$D$24)</f>
        <v>0</v>
      </c>
      <c r="KK54" s="46">
        <f>COUNTIF(JU17:KX17,$D$25)</f>
        <v>0</v>
      </c>
      <c r="KL54" s="46">
        <f>COUNTIF(JU17:KX17,$D$29)</f>
        <v>18</v>
      </c>
      <c r="KM54" s="46">
        <f>COUNTIF(JU17:KX17,$D$31)</f>
        <v>0</v>
      </c>
      <c r="KN54" s="46">
        <f>COUNTIF(JU17:KX17,$D$33)</f>
        <v>0</v>
      </c>
      <c r="KO54" s="47">
        <f>COUNTA(JY17:JZ17)+COUNTA(KF17:KG17)+COUNTA(KT17:KU17)+COUNTA(KM17:KN17)</f>
        <v>0</v>
      </c>
      <c r="KP54" s="47">
        <f>COUNTIF(JU17:KX17,$D$30)</f>
        <v>0</v>
      </c>
      <c r="KQ54" s="6">
        <f t="shared" si="129"/>
        <v>0</v>
      </c>
      <c r="LF54" s="220"/>
      <c r="LG54" s="213" t="s">
        <v>46</v>
      </c>
      <c r="LH54" s="215"/>
      <c r="LI54" s="215"/>
      <c r="LJ54" s="215"/>
      <c r="LK54" s="482">
        <f>IF($E15&lt;&gt;"",COUNTA(KY15:MC15),"")</f>
        <v>21</v>
      </c>
      <c r="LL54" s="7">
        <f>COUNTIF(KY15:MC15,$D$23)</f>
        <v>8</v>
      </c>
      <c r="LM54" s="8">
        <f>COUNTIF(KY15:MC15,$D$24)</f>
        <v>8</v>
      </c>
      <c r="LN54" s="46">
        <f>COUNTIF(KY15:MC15,$D$25)</f>
        <v>5</v>
      </c>
      <c r="LO54" s="46">
        <f>COUNTIF(KY15:MC15,$D$29)</f>
        <v>0</v>
      </c>
      <c r="LP54" s="46">
        <f>COUNTIF(KY15:MC15,$D$31)</f>
        <v>0</v>
      </c>
      <c r="LQ54" s="46">
        <f>COUNTIF(KY15:MC15,$D$33)</f>
        <v>0</v>
      </c>
      <c r="LR54" s="47">
        <f>COUNTA(LA15:LC15)+COUNTA(LH15:LI15)+COUNTA(LV15:LW15)+COUNTA(LO15:LP15)+COUNTA(MC15)</f>
        <v>9</v>
      </c>
      <c r="LS54" s="47">
        <f>COUNTIF(KY15:MC15,$D$30)</f>
        <v>0</v>
      </c>
      <c r="LT54" s="6">
        <f t="shared" si="130"/>
        <v>74</v>
      </c>
      <c r="MK54" s="142"/>
      <c r="ML54" s="510" t="s">
        <v>48</v>
      </c>
      <c r="MM54" s="510"/>
      <c r="MN54" s="511"/>
      <c r="MO54" s="483">
        <f t="shared" si="133"/>
        <v>18</v>
      </c>
      <c r="MP54" s="242">
        <f t="shared" si="134"/>
        <v>1</v>
      </c>
      <c r="MQ54" s="243">
        <f t="shared" si="135"/>
        <v>7</v>
      </c>
      <c r="MR54" s="244">
        <f t="shared" si="136"/>
        <v>9</v>
      </c>
      <c r="MS54" s="244">
        <f t="shared" si="137"/>
        <v>0</v>
      </c>
      <c r="MT54" s="244">
        <f t="shared" si="138"/>
        <v>0</v>
      </c>
      <c r="MU54" s="244">
        <f t="shared" si="139"/>
        <v>0</v>
      </c>
      <c r="MV54" s="245">
        <f t="shared" si="140"/>
        <v>8</v>
      </c>
      <c r="MW54" s="245">
        <f t="shared" si="141"/>
        <v>1</v>
      </c>
      <c r="MX54" s="246">
        <f t="shared" si="142"/>
        <v>26</v>
      </c>
      <c r="NN54" s="280"/>
      <c r="NO54" s="510" t="s">
        <v>48</v>
      </c>
      <c r="NP54" s="510"/>
      <c r="NQ54" s="511"/>
      <c r="NR54" s="481">
        <f t="shared" si="143"/>
        <v>21</v>
      </c>
      <c r="NS54" s="7">
        <f t="shared" si="144"/>
        <v>7</v>
      </c>
      <c r="NT54" s="8">
        <f t="shared" si="145"/>
        <v>6</v>
      </c>
      <c r="NU54" s="46">
        <f t="shared" si="146"/>
        <v>8</v>
      </c>
      <c r="NV54" s="46">
        <f t="shared" si="147"/>
        <v>0</v>
      </c>
      <c r="NW54" s="46">
        <f t="shared" si="148"/>
        <v>0</v>
      </c>
      <c r="NX54" s="46">
        <f t="shared" si="149"/>
        <v>0</v>
      </c>
      <c r="NY54" s="47">
        <f t="shared" si="150"/>
        <v>9</v>
      </c>
      <c r="NZ54" s="47">
        <f t="shared" si="151"/>
        <v>0</v>
      </c>
      <c r="OA54" s="6">
        <f t="shared" si="152"/>
        <v>72</v>
      </c>
    </row>
    <row r="55" spans="8:393" x14ac:dyDescent="0.25">
      <c r="H55"/>
      <c r="I55"/>
      <c r="L55" s="15"/>
      <c r="O55"/>
      <c r="P55"/>
      <c r="V55" s="419"/>
      <c r="W55" s="419"/>
      <c r="X55" s="419"/>
      <c r="Y55" s="419"/>
      <c r="Z55" s="476">
        <f>IF($E14&lt;&gt;"",COUNTA(F14:AJ14),"")</f>
        <v>0</v>
      </c>
      <c r="AA55" s="7">
        <f>COUNTIF(F14:AJ14,$D$23)</f>
        <v>0</v>
      </c>
      <c r="AB55" s="8">
        <f>COUNTIF(F14:AJ14,$D$24)</f>
        <v>0</v>
      </c>
      <c r="AC55" s="46">
        <f>COUNTIF(F14:AJ14,$D$25)</f>
        <v>0</v>
      </c>
      <c r="AD55" s="46">
        <f>COUNTIF(F14:AJ14,$D$29)</f>
        <v>0</v>
      </c>
      <c r="AE55" s="46">
        <f>COUNTIF(F14:AJ14,$D$31)</f>
        <v>0</v>
      </c>
      <c r="AF55" s="46">
        <f>COUNTIF(F14:AJ14,$D$33)</f>
        <v>0</v>
      </c>
      <c r="AG55" s="47">
        <f>COUNTA(F14)+COUNTA(L14:M14)+COUNTA(S14:T14)+COUNTA(AD14)+COUNTA(AG14:AH14)+COUNTA(Z14:AA14)</f>
        <v>0</v>
      </c>
      <c r="AH55" s="47">
        <f>COUNTIF(F14:AJ14,$D$30)</f>
        <v>0</v>
      </c>
      <c r="AI55" s="6">
        <f t="shared" si="110"/>
        <v>0</v>
      </c>
      <c r="AQ55" s="15"/>
      <c r="AX55"/>
      <c r="BA55" s="419"/>
      <c r="BB55" s="419"/>
      <c r="BC55" s="419"/>
      <c r="BD55" s="419"/>
      <c r="BE55" s="476">
        <f>IF($E14&lt;&gt;"",COUNTA(AK14:BO14),"")</f>
        <v>0</v>
      </c>
      <c r="BF55" s="7">
        <f>COUNTIF(AK14:BO14,$D$23)</f>
        <v>0</v>
      </c>
      <c r="BG55" s="8">
        <f>COUNTIF(AK14:BO14,$D$24)</f>
        <v>0</v>
      </c>
      <c r="BH55" s="46">
        <f>COUNTIF(AK14:BO14,$D$25)</f>
        <v>0</v>
      </c>
      <c r="BI55" s="46">
        <f>COUNTIF(AK14:BO14,$D$29)</f>
        <v>0</v>
      </c>
      <c r="BJ55" s="46">
        <f>COUNTIF(AK14:BO14,$D$31)</f>
        <v>0</v>
      </c>
      <c r="BK55" s="46">
        <f>COUNTIF(AK14:BO14,$D$33)</f>
        <v>0</v>
      </c>
      <c r="BL55" s="47">
        <f>COUNTA(AK14)+COUNTA(AN14:AO14)+COUNTA(AU14:AV14)+COUNTA(BB14:BC14)+COUNTA(BI14:BJ14)</f>
        <v>0</v>
      </c>
      <c r="BM55" s="47">
        <f>COUNTIF(AK14:BO14,$D$30)</f>
        <v>0</v>
      </c>
      <c r="BN55" s="6">
        <f t="shared" si="153"/>
        <v>0</v>
      </c>
      <c r="BO55"/>
      <c r="BP55"/>
      <c r="BQ55"/>
      <c r="BV55" s="15"/>
      <c r="CC55" s="419"/>
      <c r="CD55" s="419"/>
      <c r="CE55" s="419"/>
      <c r="CF55" s="419"/>
      <c r="CG55" s="476">
        <f>IF($E14&lt;&gt;"",COUNTA(BP14:CR14),"")</f>
        <v>0</v>
      </c>
      <c r="CH55" s="7">
        <f>COUNTIF(BP14:CR14,$D$23)</f>
        <v>0</v>
      </c>
      <c r="CI55" s="8">
        <f>COUNTIF(BP14:CR14,$D$24)</f>
        <v>0</v>
      </c>
      <c r="CJ55" s="46">
        <f>COUNTIF(BP14:CR14,$D$25)</f>
        <v>0</v>
      </c>
      <c r="CK55" s="46">
        <f>COUNTIF(BP14:CR14,$D$29)</f>
        <v>0</v>
      </c>
      <c r="CL55" s="46">
        <f>COUNTIF(BP14:CR14,$D$31)</f>
        <v>0</v>
      </c>
      <c r="CM55" s="46">
        <f>COUNTIF(BP14:CR14,$D$33)</f>
        <v>0</v>
      </c>
      <c r="CN55" s="47">
        <f>COUNTA(BP14:BQ14)+COUNTA(BW14:BX14)+COUNTA(CD14:CE14)+COUNTA(CR14)+COUNTA(CK14:CL14)</f>
        <v>0</v>
      </c>
      <c r="CO55" s="47">
        <f>COUNTIF(BP14:CR14,$D$30)</f>
        <v>0</v>
      </c>
      <c r="CP55" s="6">
        <f t="shared" si="113"/>
        <v>0</v>
      </c>
      <c r="CY55" s="15"/>
      <c r="DI55" s="419"/>
      <c r="DJ55" s="419"/>
      <c r="DK55" s="419"/>
      <c r="DL55" s="419"/>
      <c r="DM55" s="476">
        <f>IF($E14&lt;&gt;"",COUNTA(CS14:DW14),"")</f>
        <v>0</v>
      </c>
      <c r="DN55" s="7">
        <f>COUNTIF(CS14:DW14,$D$23)</f>
        <v>0</v>
      </c>
      <c r="DO55" s="8">
        <f>COUNTIF(CS14:DW14,$D$24)</f>
        <v>0</v>
      </c>
      <c r="DP55" s="46">
        <f>COUNTIF(CS14:DW14,$D$25)</f>
        <v>0</v>
      </c>
      <c r="DQ55" s="46">
        <f>COUNTIF(CS14:DW14,$D$29)</f>
        <v>0</v>
      </c>
      <c r="DR55" s="46">
        <f>COUNTIF(CS14:DW14,$D$31)</f>
        <v>0</v>
      </c>
      <c r="DS55" s="46">
        <f>COUNTIF(CS14:DW14,$D$33)</f>
        <v>0</v>
      </c>
      <c r="DT55" s="47">
        <f>COUNTA(CS14)+COUNTA(CY14:CZ14)+COUNTA(DF14:DG14)+COUNTA(DT14:DU14)+COUNTA(DM14:DN14)</f>
        <v>0</v>
      </c>
      <c r="DU55" s="47">
        <f>COUNTIF(CS14:DW14,$D$30)</f>
        <v>0</v>
      </c>
      <c r="DV55" s="6">
        <f t="shared" si="114"/>
        <v>0</v>
      </c>
      <c r="DX55" s="466"/>
      <c r="DY55" s="466"/>
      <c r="DZ55" s="466"/>
      <c r="EA55" s="466"/>
      <c r="EB55" s="466"/>
      <c r="EC55" s="466"/>
      <c r="ED55" s="466"/>
      <c r="EE55" s="466"/>
      <c r="EF55" s="466"/>
      <c r="EG55" s="466"/>
      <c r="EH55" s="466"/>
      <c r="EI55" s="466"/>
      <c r="EJ55" s="466"/>
      <c r="EK55" s="466"/>
      <c r="EL55" s="419"/>
      <c r="EM55" s="419"/>
      <c r="EN55" s="419"/>
      <c r="EO55" s="419"/>
      <c r="EP55" s="481">
        <f>IF($E14&lt;&gt;"",COUNTA(DX14:FA14),"")</f>
        <v>0</v>
      </c>
      <c r="EQ55" s="7">
        <f>COUNTIF(DX14:FA14,$D$23)</f>
        <v>0</v>
      </c>
      <c r="ER55" s="8">
        <f>COUNTIF(DX14:FA14,$D$24)</f>
        <v>0</v>
      </c>
      <c r="ES55" s="46">
        <f>COUNTIF(DX14:FA14,$D$25)</f>
        <v>0</v>
      </c>
      <c r="ET55" s="46">
        <f>COUNTIF(DX14:FA14,$D$29)</f>
        <v>0</v>
      </c>
      <c r="EU55" s="46">
        <f>COUNTIF(DX14:FA14,$D$31)</f>
        <v>0</v>
      </c>
      <c r="EV55" s="46">
        <f>COUNTIF(DX14:FA14,$D$33)</f>
        <v>0</v>
      </c>
      <c r="EW55" s="47">
        <f>COUNTA(EA14:EB14)+COUNTA(EG14:EI14)+COUNTA(EV14:EW14)+COUNTA(EO14:EP14)</f>
        <v>0</v>
      </c>
      <c r="EX55" s="47">
        <f>COUNTIF(DX14:FA14,$D$30)</f>
        <v>0</v>
      </c>
      <c r="EY55" s="6">
        <f t="shared" si="115"/>
        <v>0</v>
      </c>
      <c r="FO55" s="419"/>
      <c r="FP55" s="419"/>
      <c r="FQ55" s="419"/>
      <c r="FR55" s="419"/>
      <c r="FS55" s="481">
        <f>IF($E14&lt;&gt;"",COUNTA(FB14:GF14),"")</f>
        <v>0</v>
      </c>
      <c r="FT55" s="7">
        <f>COUNTIF(FB14:GF14,$D$23)</f>
        <v>0</v>
      </c>
      <c r="FU55" s="8">
        <f>COUNTIF(FB14:GF14,$D$24)</f>
        <v>0</v>
      </c>
      <c r="FV55" s="46">
        <f>COUNTIF(FB14:GF14,$D$25)</f>
        <v>0</v>
      </c>
      <c r="FW55" s="46">
        <f>COUNTIF(FB14:GF14,$D$29)</f>
        <v>0</v>
      </c>
      <c r="FX55" s="46">
        <f>COUNTIF(FB14:GF14,$D$31)</f>
        <v>0</v>
      </c>
      <c r="FY55" s="46">
        <f>COUNTIF(FB14:GF14,$D$33)</f>
        <v>0</v>
      </c>
      <c r="FZ55" s="47">
        <f>COUNTA(FB14:FD14)+COUNTA(FJ14:FK14)+COUNTA(FX14:FY14)+COUNTA(FQ14:FR14)+COUNTA(GE14:GF14)</f>
        <v>0</v>
      </c>
      <c r="GA55" s="47">
        <f>COUNTIF(FB14:GF14,$D$30)</f>
        <v>0</v>
      </c>
      <c r="GB55" s="6">
        <f t="shared" si="116"/>
        <v>0</v>
      </c>
      <c r="GS55" s="418"/>
      <c r="GT55" s="418"/>
      <c r="GU55" s="418"/>
      <c r="GV55" s="418"/>
      <c r="GW55" s="481">
        <f>IF($E14&lt;&gt;"",COUNTA(GG14:HJ14),"")</f>
        <v>0</v>
      </c>
      <c r="GX55" s="7">
        <f>COUNTIF(GG14:HJ14,$D$23)</f>
        <v>0</v>
      </c>
      <c r="GY55" s="8">
        <f>COUNTIF(GG14:HJ14,$D$24)</f>
        <v>0</v>
      </c>
      <c r="GZ55" s="46">
        <f>COUNTIF(GG14:HJ14,$D$25)</f>
        <v>0</v>
      </c>
      <c r="HA55" s="46">
        <f>COUNTIF(GG14:HJ14,$D$29)</f>
        <v>0</v>
      </c>
      <c r="HB55" s="46">
        <f>COUNTIF(GG14:HJ14,$D$31)</f>
        <v>0</v>
      </c>
      <c r="HC55" s="46">
        <f>COUNTIF(GG14:HJ14,$D$33)</f>
        <v>0</v>
      </c>
      <c r="HD55" s="47">
        <f>COUNTA(GL14:GM14)+COUNTA(GP14:GQ14)+COUNTA(GS14:GT14)+COUNTA(HG14:HH14)+COUNTA(GZ14:HA14)</f>
        <v>0</v>
      </c>
      <c r="HE55" s="47">
        <f>COUNTIF(GG14:HJ14,$D$30)</f>
        <v>0</v>
      </c>
      <c r="HF55" s="6">
        <f t="shared" si="117"/>
        <v>0</v>
      </c>
      <c r="HV55" s="418"/>
      <c r="HW55" s="418"/>
      <c r="HX55" s="418"/>
      <c r="HY55" s="418"/>
      <c r="HZ55" s="481">
        <f>IF($E14&lt;&gt;"",COUNTA(HK14:IO14),"")</f>
        <v>0</v>
      </c>
      <c r="IA55" s="7">
        <f>COUNTIF(HK14:IO14,$D$23)</f>
        <v>0</v>
      </c>
      <c r="IB55" s="8">
        <f>COUNTIF(HK14:IO14,$D$24)</f>
        <v>0</v>
      </c>
      <c r="IC55" s="46">
        <f>COUNTIF(HK14:IO14,$D$25)</f>
        <v>0</v>
      </c>
      <c r="ID55" s="46">
        <f>COUNTIF(HK14:IO14,$D$29)</f>
        <v>0</v>
      </c>
      <c r="IE55" s="46">
        <f>COUNTIF(HK14:IO14,$D$31)</f>
        <v>0</v>
      </c>
      <c r="IF55" s="46">
        <f>COUNTIF(HK14:IO14,$D$33)</f>
        <v>0</v>
      </c>
      <c r="IG55" s="47">
        <f>COUNTA(HN14:HO14)+COUNTA(HU14:HV14)+COUNTA(II14:IJ14)+COUNTA(IB14:IC14)</f>
        <v>0</v>
      </c>
      <c r="IH55" s="47">
        <f>COUNTIF(HK14:IO14,$D$30)</f>
        <v>0</v>
      </c>
      <c r="II55" s="6">
        <f t="shared" si="118"/>
        <v>0</v>
      </c>
      <c r="IZ55" s="556" t="s">
        <v>48</v>
      </c>
      <c r="JA55" s="556"/>
      <c r="JB55" s="556"/>
      <c r="JC55" s="556"/>
      <c r="JD55" s="481">
        <f t="shared" si="119"/>
        <v>0</v>
      </c>
      <c r="JE55" s="7">
        <f t="shared" si="120"/>
        <v>0</v>
      </c>
      <c r="JF55" s="8">
        <f t="shared" si="121"/>
        <v>0</v>
      </c>
      <c r="JG55" s="46">
        <f t="shared" si="122"/>
        <v>0</v>
      </c>
      <c r="JH55" s="46">
        <f t="shared" si="123"/>
        <v>0</v>
      </c>
      <c r="JI55" s="46">
        <f t="shared" si="124"/>
        <v>0</v>
      </c>
      <c r="JJ55" s="46">
        <f t="shared" si="125"/>
        <v>0</v>
      </c>
      <c r="JK55" s="47">
        <f t="shared" si="126"/>
        <v>0</v>
      </c>
      <c r="JL55" s="47">
        <f t="shared" si="127"/>
        <v>0</v>
      </c>
      <c r="JM55" s="6">
        <f t="shared" si="128"/>
        <v>0</v>
      </c>
      <c r="KD55" s="9" t="s">
        <v>86</v>
      </c>
      <c r="KE55" s="418"/>
      <c r="KF55" s="418"/>
      <c r="KG55" s="418"/>
      <c r="KH55" s="481" t="e">
        <f>IF(#REF!&lt;&gt;"",COUNTA(#REF!),"")</f>
        <v>#REF!</v>
      </c>
      <c r="KI55" s="7" t="e">
        <f>COUNTIF(#REF!,$D$23)</f>
        <v>#REF!</v>
      </c>
      <c r="KJ55" s="8" t="e">
        <f>COUNTIF(#REF!,$D$24)</f>
        <v>#REF!</v>
      </c>
      <c r="KK55" s="46" t="e">
        <f>COUNTIF(#REF!,$D$25)</f>
        <v>#REF!</v>
      </c>
      <c r="KL55" s="46" t="e">
        <f>COUNTIF(#REF!,$D$29)</f>
        <v>#REF!</v>
      </c>
      <c r="KM55" s="46" t="e">
        <f>COUNTIF(#REF!,$D$31)</f>
        <v>#REF!</v>
      </c>
      <c r="KN55" s="46" t="e">
        <f>COUNTIF(#REF!,$D$33)</f>
        <v>#REF!</v>
      </c>
      <c r="KO55" s="47">
        <f>COUNTA(#REF!)+COUNTA(#REF!)+COUNTA(#REF!)+COUNTA(#REF!)</f>
        <v>4</v>
      </c>
      <c r="KP55" s="47" t="e">
        <f>COUNTIF(#REF!,$D$30)</f>
        <v>#REF!</v>
      </c>
      <c r="KQ55" s="7" t="e">
        <f t="shared" si="129"/>
        <v>#REF!</v>
      </c>
      <c r="LF55" s="220"/>
      <c r="LG55" s="213" t="s">
        <v>48</v>
      </c>
      <c r="LH55" s="215"/>
      <c r="LI55" s="215"/>
      <c r="LJ55" s="215"/>
      <c r="LK55" s="482">
        <f>IF($E16&lt;&gt;"",COUNTA(KY16:MC16),"")</f>
        <v>21</v>
      </c>
      <c r="LL55" s="7">
        <f>COUNTIF(KY16:MC16,$D$23)</f>
        <v>7</v>
      </c>
      <c r="LM55" s="8">
        <f>COUNTIF(KY16:MC16,$D$24)</f>
        <v>7</v>
      </c>
      <c r="LN55" s="46">
        <f>COUNTIF(KY16:MC16,$D$25)</f>
        <v>5</v>
      </c>
      <c r="LO55" s="46">
        <f>COUNTIF(KY16:MC16,$D$29)</f>
        <v>0</v>
      </c>
      <c r="LP55" s="46">
        <f>COUNTIF(KY16:MC16,$D$31)</f>
        <v>0</v>
      </c>
      <c r="LQ55" s="46">
        <f>COUNTIF(KY16:MC16,$D$33)</f>
        <v>0</v>
      </c>
      <c r="LR55" s="47">
        <f>COUNTA(LA16:LC16)+COUNTA(LH16:LI16)+COUNTA(LV16:LW16)+COUNTA(LO16:LP16)+COUNTA(MC16)</f>
        <v>7</v>
      </c>
      <c r="LS55" s="47">
        <f>COUNTIF(KY16:MC16,$D$30)</f>
        <v>2</v>
      </c>
      <c r="LT55" s="6">
        <f t="shared" si="130"/>
        <v>66</v>
      </c>
      <c r="MK55" s="42"/>
      <c r="ML55" s="510" t="s">
        <v>49</v>
      </c>
      <c r="MM55" s="510"/>
      <c r="MN55" s="511"/>
      <c r="MO55" s="483">
        <f t="shared" si="133"/>
        <v>21</v>
      </c>
      <c r="MP55" s="242">
        <f t="shared" si="134"/>
        <v>9</v>
      </c>
      <c r="MQ55" s="243">
        <f t="shared" si="135"/>
        <v>4</v>
      </c>
      <c r="MR55" s="244">
        <f t="shared" si="136"/>
        <v>8</v>
      </c>
      <c r="MS55" s="244">
        <f t="shared" si="137"/>
        <v>0</v>
      </c>
      <c r="MT55" s="244">
        <f t="shared" si="138"/>
        <v>0</v>
      </c>
      <c r="MU55" s="244">
        <f t="shared" si="139"/>
        <v>0</v>
      </c>
      <c r="MV55" s="245">
        <f t="shared" si="140"/>
        <v>7</v>
      </c>
      <c r="MW55" s="245">
        <f t="shared" si="141"/>
        <v>0</v>
      </c>
      <c r="MX55" s="246">
        <f t="shared" si="142"/>
        <v>88</v>
      </c>
      <c r="NN55" s="280"/>
      <c r="NO55" s="510" t="s">
        <v>49</v>
      </c>
      <c r="NP55" s="510"/>
      <c r="NQ55" s="511"/>
      <c r="NR55" s="481">
        <f t="shared" si="143"/>
        <v>20</v>
      </c>
      <c r="NS55" s="7">
        <f t="shared" si="144"/>
        <v>8</v>
      </c>
      <c r="NT55" s="8">
        <f t="shared" si="145"/>
        <v>4</v>
      </c>
      <c r="NU55" s="46">
        <f t="shared" si="146"/>
        <v>8</v>
      </c>
      <c r="NV55" s="46">
        <f t="shared" si="147"/>
        <v>0</v>
      </c>
      <c r="NW55" s="46">
        <f t="shared" si="148"/>
        <v>0</v>
      </c>
      <c r="NX55" s="46">
        <f t="shared" si="149"/>
        <v>0</v>
      </c>
      <c r="NY55" s="47">
        <f t="shared" si="150"/>
        <v>5</v>
      </c>
      <c r="NZ55" s="47">
        <f t="shared" si="151"/>
        <v>0</v>
      </c>
      <c r="OA55" s="6">
        <f t="shared" si="152"/>
        <v>80</v>
      </c>
    </row>
    <row r="56" spans="8:393" x14ac:dyDescent="0.25">
      <c r="H56"/>
      <c r="I56"/>
      <c r="L56" s="15"/>
      <c r="O56"/>
      <c r="P56"/>
      <c r="V56" s="419"/>
      <c r="W56" s="419"/>
      <c r="X56" s="419"/>
      <c r="Y56" s="419"/>
      <c r="Z56" s="476" t="e">
        <f>IF(#REF!&lt;&gt;"",COUNTA(#REF!),"")</f>
        <v>#REF!</v>
      </c>
      <c r="AA56" s="7" t="e">
        <f>COUNTIF(#REF!,$D$23)</f>
        <v>#REF!</v>
      </c>
      <c r="AB56" s="8" t="e">
        <f>COUNTIF(#REF!,$D$24)</f>
        <v>#REF!</v>
      </c>
      <c r="AC56" s="46" t="e">
        <f>COUNTIF(#REF!,$D$25)</f>
        <v>#REF!</v>
      </c>
      <c r="AD56" s="46" t="e">
        <f>COUNTIF(#REF!,$D$29)</f>
        <v>#REF!</v>
      </c>
      <c r="AE56" s="46" t="e">
        <f>COUNTIF(#REF!,$D$31)</f>
        <v>#REF!</v>
      </c>
      <c r="AF56" s="46" t="e">
        <f>COUNTIF(#REF!,$D$33)</f>
        <v>#REF!</v>
      </c>
      <c r="AG56" s="47">
        <f>COUNTA(#REF!)+COUNTA(#REF!)+COUNTA(#REF!)+COUNTA(#REF!)+COUNTA(#REF!)+COUNTA(#REF!)</f>
        <v>6</v>
      </c>
      <c r="AH56" s="47" t="e">
        <f>COUNTIF(#REF!,$D$30)</f>
        <v>#REF!</v>
      </c>
      <c r="AI56" s="6" t="e">
        <f t="shared" si="110"/>
        <v>#REF!</v>
      </c>
      <c r="AQ56" s="15"/>
      <c r="AX56"/>
      <c r="BA56" s="419"/>
      <c r="BB56" s="419"/>
      <c r="BC56" s="419"/>
      <c r="BD56" s="419"/>
      <c r="BE56" s="476" t="e">
        <f>IF(#REF!&lt;&gt;"",COUNTA(#REF!),"")</f>
        <v>#REF!</v>
      </c>
      <c r="BF56" s="7" t="e">
        <f>COUNTIF(#REF!,$D$23)</f>
        <v>#REF!</v>
      </c>
      <c r="BG56" s="8" t="e">
        <f>COUNTIF(#REF!,$D$24)</f>
        <v>#REF!</v>
      </c>
      <c r="BH56" s="46" t="e">
        <f>COUNTIF(#REF!,$D$25)</f>
        <v>#REF!</v>
      </c>
      <c r="BI56" s="46" t="e">
        <f>COUNTIF(#REF!,$D$29)</f>
        <v>#REF!</v>
      </c>
      <c r="BJ56" s="46" t="e">
        <f>COUNTIF(#REF!,$D$31)</f>
        <v>#REF!</v>
      </c>
      <c r="BK56" s="46" t="e">
        <f>COUNTIF(#REF!,$D$33)</f>
        <v>#REF!</v>
      </c>
      <c r="BL56" s="47">
        <f>COUNTA(#REF!)+COUNTA(#REF!)+COUNTA(#REF!)+COUNTA(#REF!)+COUNTA(#REF!)</f>
        <v>5</v>
      </c>
      <c r="BM56" s="47" t="e">
        <f>COUNTIF(#REF!,$D$30)</f>
        <v>#REF!</v>
      </c>
      <c r="BN56" s="6" t="e">
        <f t="shared" si="153"/>
        <v>#REF!</v>
      </c>
      <c r="BO56"/>
      <c r="BP56"/>
      <c r="BQ56"/>
      <c r="BV56" s="15"/>
      <c r="CC56" s="419"/>
      <c r="CD56" s="419"/>
      <c r="CE56" s="419"/>
      <c r="CF56" s="419"/>
      <c r="CG56" s="476" t="e">
        <f>IF(#REF!&lt;&gt;"",COUNTA(#REF!),"")</f>
        <v>#REF!</v>
      </c>
      <c r="CH56" s="7" t="e">
        <f>COUNTIF(#REF!,$D$23)</f>
        <v>#REF!</v>
      </c>
      <c r="CI56" s="8" t="e">
        <f>COUNTIF(#REF!,$D$24)</f>
        <v>#REF!</v>
      </c>
      <c r="CJ56" s="46" t="e">
        <f>COUNTIF(#REF!,$D$25)</f>
        <v>#REF!</v>
      </c>
      <c r="CK56" s="46" t="e">
        <f>COUNTIF(#REF!,$D$29)</f>
        <v>#REF!</v>
      </c>
      <c r="CL56" s="46" t="e">
        <f>COUNTIF(#REF!,$D$31)</f>
        <v>#REF!</v>
      </c>
      <c r="CM56" s="46" t="e">
        <f>COUNTIF(#REF!,$D$33)</f>
        <v>#REF!</v>
      </c>
      <c r="CN56" s="47">
        <f>COUNTA(#REF!)+COUNTA(#REF!)+COUNTA(#REF!)+COUNTA(#REF!)+COUNTA(#REF!)</f>
        <v>5</v>
      </c>
      <c r="CO56" s="47" t="e">
        <f>COUNTIF(#REF!,$D$30)</f>
        <v>#REF!</v>
      </c>
      <c r="CP56" s="6" t="e">
        <f t="shared" si="113"/>
        <v>#REF!</v>
      </c>
      <c r="CY56" s="15"/>
      <c r="DI56" s="419"/>
      <c r="DJ56" s="419"/>
      <c r="DK56" s="419"/>
      <c r="DL56" s="419"/>
      <c r="DM56" s="476" t="e">
        <f>IF(#REF!&lt;&gt;"",COUNTA(#REF!),"")</f>
        <v>#REF!</v>
      </c>
      <c r="DN56" s="7" t="e">
        <f>COUNTIF(#REF!,$D$23)</f>
        <v>#REF!</v>
      </c>
      <c r="DO56" s="8" t="e">
        <f>COUNTIF(#REF!,$D$24)</f>
        <v>#REF!</v>
      </c>
      <c r="DP56" s="46" t="e">
        <f>COUNTIF(#REF!,$D$25)</f>
        <v>#REF!</v>
      </c>
      <c r="DQ56" s="46" t="e">
        <f>COUNTIF(#REF!,$D$29)</f>
        <v>#REF!</v>
      </c>
      <c r="DR56" s="46" t="e">
        <f>COUNTIF(#REF!,$D$31)</f>
        <v>#REF!</v>
      </c>
      <c r="DS56" s="46" t="e">
        <f>COUNTIF(#REF!,$D$33)</f>
        <v>#REF!</v>
      </c>
      <c r="DT56" s="47">
        <f>COUNTA(#REF!)+COUNTA(#REF!)+COUNTA(#REF!)+COUNTA(#REF!)+COUNTA(#REF!)</f>
        <v>5</v>
      </c>
      <c r="DU56" s="47" t="e">
        <f>COUNTIF(#REF!,$D$30)</f>
        <v>#REF!</v>
      </c>
      <c r="DV56" s="6" t="e">
        <f t="shared" si="114"/>
        <v>#REF!</v>
      </c>
      <c r="DX56" s="466"/>
      <c r="DY56" s="466"/>
      <c r="DZ56" s="466"/>
      <c r="EA56" s="466"/>
      <c r="EB56" s="466"/>
      <c r="EC56" s="466"/>
      <c r="ED56" s="466"/>
      <c r="EE56" s="466"/>
      <c r="EF56" s="466"/>
      <c r="EG56" s="466"/>
      <c r="EH56" s="466"/>
      <c r="EI56" s="466"/>
      <c r="EJ56" s="466"/>
      <c r="EK56" s="466"/>
      <c r="EL56" s="419"/>
      <c r="EM56" s="419"/>
      <c r="EN56" s="419"/>
      <c r="EO56" s="419"/>
      <c r="EP56" s="481" t="e">
        <f>IF(#REF!&lt;&gt;"",COUNTA(#REF!),"")</f>
        <v>#REF!</v>
      </c>
      <c r="EQ56" s="7" t="e">
        <f>COUNTIF(#REF!,$D$23)</f>
        <v>#REF!</v>
      </c>
      <c r="ER56" s="8" t="e">
        <f>COUNTIF(#REF!,$D$24)</f>
        <v>#REF!</v>
      </c>
      <c r="ES56" s="46" t="e">
        <f>COUNTIF(#REF!,$D$25)</f>
        <v>#REF!</v>
      </c>
      <c r="ET56" s="46" t="e">
        <f>COUNTIF(#REF!,$D$29)</f>
        <v>#REF!</v>
      </c>
      <c r="EU56" s="46" t="e">
        <f>COUNTIF(#REF!,$D$31)</f>
        <v>#REF!</v>
      </c>
      <c r="EV56" s="46" t="e">
        <f>COUNTIF(#REF!,$D$33)</f>
        <v>#REF!</v>
      </c>
      <c r="EW56" s="47">
        <f>COUNTA(#REF!)+COUNTA(#REF!)+COUNTA(#REF!)+COUNTA(#REF!)</f>
        <v>4</v>
      </c>
      <c r="EX56" s="47" t="e">
        <f>COUNTIF(#REF!,$D$30)</f>
        <v>#REF!</v>
      </c>
      <c r="EY56" s="6" t="e">
        <f t="shared" si="115"/>
        <v>#REF!</v>
      </c>
      <c r="FO56" s="419"/>
      <c r="FP56" s="419"/>
      <c r="FQ56" s="419"/>
      <c r="FR56" s="419"/>
      <c r="FS56" s="481" t="e">
        <f>IF(#REF!&lt;&gt;"",COUNTA(#REF!),"")</f>
        <v>#REF!</v>
      </c>
      <c r="FT56" s="7" t="e">
        <f>COUNTIF(#REF!,$D$23)</f>
        <v>#REF!</v>
      </c>
      <c r="FU56" s="8" t="e">
        <f>COUNTIF(#REF!,$D$24)</f>
        <v>#REF!</v>
      </c>
      <c r="FV56" s="46" t="e">
        <f>COUNTIF(#REF!,$D$25)</f>
        <v>#REF!</v>
      </c>
      <c r="FW56" s="46" t="e">
        <f>COUNTIF(#REF!,$D$29)</f>
        <v>#REF!</v>
      </c>
      <c r="FX56" s="46" t="e">
        <f>COUNTIF(#REF!,$D$31)</f>
        <v>#REF!</v>
      </c>
      <c r="FY56" s="46" t="e">
        <f>COUNTIF(#REF!,$D$33)</f>
        <v>#REF!</v>
      </c>
      <c r="FZ56" s="47">
        <f>COUNTA(#REF!)+COUNTA(#REF!)+COUNTA(#REF!)+COUNTA(#REF!)+COUNTA(#REF!)</f>
        <v>5</v>
      </c>
      <c r="GA56" s="47" t="e">
        <f>COUNTIF(#REF!,$D$30)</f>
        <v>#REF!</v>
      </c>
      <c r="GB56" s="6" t="e">
        <f t="shared" si="116"/>
        <v>#REF!</v>
      </c>
      <c r="GS56" s="418"/>
      <c r="GT56" s="418"/>
      <c r="GU56" s="418"/>
      <c r="GV56" s="418"/>
      <c r="GW56" s="481" t="e">
        <f>IF(#REF!&lt;&gt;"",COUNTA(#REF!),"")</f>
        <v>#REF!</v>
      </c>
      <c r="GX56" s="7" t="e">
        <f>COUNTIF(#REF!,$D$23)</f>
        <v>#REF!</v>
      </c>
      <c r="GY56" s="8" t="e">
        <f>COUNTIF(#REF!,$D$24)</f>
        <v>#REF!</v>
      </c>
      <c r="GZ56" s="46" t="e">
        <f>COUNTIF(#REF!,$D$25)</f>
        <v>#REF!</v>
      </c>
      <c r="HA56" s="46" t="e">
        <f>COUNTIF(#REF!,$D$29)</f>
        <v>#REF!</v>
      </c>
      <c r="HB56" s="46" t="e">
        <f>COUNTIF(#REF!,$D$31)</f>
        <v>#REF!</v>
      </c>
      <c r="HC56" s="46" t="e">
        <f>COUNTIF(#REF!,$D$33)</f>
        <v>#REF!</v>
      </c>
      <c r="HD56" s="47">
        <f>COUNTA(#REF!)+COUNTA(#REF!)+COUNTA(#REF!)+COUNTA(#REF!)+COUNTA(#REF!)</f>
        <v>5</v>
      </c>
      <c r="HE56" s="47" t="e">
        <f>COUNTIF(#REF!,$D$30)</f>
        <v>#REF!</v>
      </c>
      <c r="HF56" s="6" t="e">
        <f t="shared" si="117"/>
        <v>#REF!</v>
      </c>
      <c r="HV56" s="418"/>
      <c r="HW56" s="418"/>
      <c r="HX56" s="418"/>
      <c r="HY56" s="418"/>
      <c r="HZ56" s="481" t="e">
        <f>IF(#REF!&lt;&gt;"",COUNTA(#REF!),"")</f>
        <v>#REF!</v>
      </c>
      <c r="IA56" s="7" t="e">
        <f>COUNTIF(#REF!,$D$23)</f>
        <v>#REF!</v>
      </c>
      <c r="IB56" s="8" t="e">
        <f>COUNTIF(#REF!,$D$24)</f>
        <v>#REF!</v>
      </c>
      <c r="IC56" s="46" t="e">
        <f>COUNTIF(#REF!,$D$25)</f>
        <v>#REF!</v>
      </c>
      <c r="ID56" s="46" t="e">
        <f>COUNTIF(#REF!,$D$29)</f>
        <v>#REF!</v>
      </c>
      <c r="IE56" s="46" t="e">
        <f>COUNTIF(#REF!,$D$31)</f>
        <v>#REF!</v>
      </c>
      <c r="IF56" s="46" t="e">
        <f>COUNTIF(#REF!,$D$33)</f>
        <v>#REF!</v>
      </c>
      <c r="IG56" s="47">
        <f>COUNTA(#REF!)+COUNTA(#REF!)+COUNTA(#REF!)+COUNTA(#REF!)</f>
        <v>4</v>
      </c>
      <c r="IH56" s="47" t="e">
        <f>COUNTIF(#REF!,$D$30)</f>
        <v>#REF!</v>
      </c>
      <c r="II56" s="6" t="e">
        <f t="shared" si="118"/>
        <v>#REF!</v>
      </c>
      <c r="IZ56" s="418"/>
      <c r="JA56" s="418" t="s">
        <v>49</v>
      </c>
      <c r="JB56" s="418"/>
      <c r="JC56" s="418"/>
      <c r="JD56" s="481">
        <f t="shared" si="119"/>
        <v>21</v>
      </c>
      <c r="JE56" s="7">
        <f t="shared" si="120"/>
        <v>3</v>
      </c>
      <c r="JF56" s="8">
        <f t="shared" si="121"/>
        <v>0</v>
      </c>
      <c r="JG56" s="46">
        <f t="shared" si="122"/>
        <v>3</v>
      </c>
      <c r="JH56" s="46">
        <f t="shared" si="123"/>
        <v>0</v>
      </c>
      <c r="JI56" s="46">
        <f t="shared" si="124"/>
        <v>0</v>
      </c>
      <c r="JJ56" s="46">
        <f t="shared" si="125"/>
        <v>0</v>
      </c>
      <c r="JK56" s="47">
        <f t="shared" si="126"/>
        <v>0</v>
      </c>
      <c r="JL56" s="47">
        <f t="shared" si="127"/>
        <v>0</v>
      </c>
      <c r="JM56" s="6">
        <f t="shared" si="128"/>
        <v>30</v>
      </c>
      <c r="KD56" s="9" t="s">
        <v>51</v>
      </c>
      <c r="KH56" s="481">
        <f t="shared" ref="KH56:KH58" si="154">IF($E19&lt;&gt;"",COUNTA(JU19:KX19),"")</f>
        <v>22</v>
      </c>
      <c r="KI56" s="7">
        <f>COUNTIF(JU19:KX19,$D$23)</f>
        <v>0</v>
      </c>
      <c r="KJ56" s="8">
        <f>COUNTIF(JU19:KX19,$D$24)</f>
        <v>1</v>
      </c>
      <c r="KK56" s="46">
        <f>COUNTIF(JU19:KX19,$D$25)</f>
        <v>0</v>
      </c>
      <c r="KL56" s="46">
        <f>COUNTIF(JU19:KX19,$D$29)</f>
        <v>0</v>
      </c>
      <c r="KM56" s="46">
        <f>COUNTIF(JU19:KX19,$D$31)</f>
        <v>0</v>
      </c>
      <c r="KN56" s="46">
        <f>COUNTIF(JU19:KX19,$D$33)</f>
        <v>0</v>
      </c>
      <c r="KO56" s="47">
        <f t="shared" ref="KO56:KO58" si="155">COUNTA(JY19:JZ19)+COUNTA(KF19:KG19)+COUNTA(KT19:KU19)+COUNTA(KM19:KN19)</f>
        <v>0</v>
      </c>
      <c r="KP56" s="47">
        <f>COUNTIF(JU19:KX19,$D$30)</f>
        <v>7</v>
      </c>
      <c r="KQ56" s="6">
        <f t="shared" si="129"/>
        <v>0</v>
      </c>
      <c r="LF56" s="220"/>
      <c r="LG56" s="216" t="s">
        <v>43</v>
      </c>
      <c r="LH56" s="215"/>
      <c r="LI56" s="215"/>
      <c r="LJ56" s="215"/>
      <c r="LK56" s="482" t="e">
        <f>IF(#REF!&lt;&gt;"",COUNTA(#REF!),"")</f>
        <v>#REF!</v>
      </c>
      <c r="LL56" s="7" t="e">
        <f>COUNTIF(#REF!,$D$23)</f>
        <v>#REF!</v>
      </c>
      <c r="LM56" s="8" t="e">
        <f>COUNTIF(#REF!,$D$24)</f>
        <v>#REF!</v>
      </c>
      <c r="LN56" s="46" t="e">
        <f>COUNTIF(#REF!,$D$25)</f>
        <v>#REF!</v>
      </c>
      <c r="LO56" s="46" t="e">
        <f>COUNTIF(#REF!,$D$29)</f>
        <v>#REF!</v>
      </c>
      <c r="LP56" s="46" t="e">
        <f>COUNTIF(#REF!,$D$31)</f>
        <v>#REF!</v>
      </c>
      <c r="LQ56" s="46" t="e">
        <f>COUNTIF(#REF!,$D$33)</f>
        <v>#REF!</v>
      </c>
      <c r="LR56" s="47">
        <f>COUNTA(#REF!)+COUNTA(#REF!)+COUNTA(#REF!)+COUNTA(#REF!)+COUNTA(#REF!)</f>
        <v>5</v>
      </c>
      <c r="LS56" s="47" t="e">
        <f>COUNTIF(#REF!,$D$30)</f>
        <v>#REF!</v>
      </c>
      <c r="LT56" s="6" t="e">
        <f t="shared" si="130"/>
        <v>#REF!</v>
      </c>
      <c r="MK56" s="142"/>
      <c r="ML56" s="510" t="s">
        <v>50</v>
      </c>
      <c r="MM56" s="510"/>
      <c r="MN56" s="511"/>
      <c r="MO56" s="483">
        <f t="shared" si="133"/>
        <v>19</v>
      </c>
      <c r="MP56" s="242">
        <f t="shared" si="134"/>
        <v>0</v>
      </c>
      <c r="MQ56" s="243">
        <f t="shared" si="135"/>
        <v>8</v>
      </c>
      <c r="MR56" s="244">
        <f t="shared" si="136"/>
        <v>0</v>
      </c>
      <c r="MS56" s="244">
        <f t="shared" si="137"/>
        <v>11</v>
      </c>
      <c r="MT56" s="244">
        <f t="shared" si="138"/>
        <v>0</v>
      </c>
      <c r="MU56" s="244">
        <f t="shared" si="139"/>
        <v>0</v>
      </c>
      <c r="MV56" s="245">
        <f t="shared" si="140"/>
        <v>0</v>
      </c>
      <c r="MW56" s="245">
        <f t="shared" si="141"/>
        <v>0</v>
      </c>
      <c r="MX56" s="246">
        <f t="shared" si="142"/>
        <v>0</v>
      </c>
      <c r="NN56" s="280"/>
      <c r="NO56" s="510" t="s">
        <v>50</v>
      </c>
      <c r="NP56" s="510"/>
      <c r="NQ56" s="511"/>
      <c r="NR56" s="481">
        <f t="shared" si="143"/>
        <v>20</v>
      </c>
      <c r="NS56" s="7">
        <f t="shared" si="144"/>
        <v>0</v>
      </c>
      <c r="NT56" s="8">
        <f t="shared" si="145"/>
        <v>12</v>
      </c>
      <c r="NU56" s="46">
        <f t="shared" si="146"/>
        <v>8</v>
      </c>
      <c r="NV56" s="46">
        <f t="shared" si="147"/>
        <v>0</v>
      </c>
      <c r="NW56" s="46">
        <f t="shared" si="148"/>
        <v>0</v>
      </c>
      <c r="NX56" s="46">
        <f t="shared" si="149"/>
        <v>0</v>
      </c>
      <c r="NY56" s="47">
        <f t="shared" si="150"/>
        <v>6</v>
      </c>
      <c r="NZ56" s="47">
        <f t="shared" si="151"/>
        <v>0</v>
      </c>
      <c r="OA56" s="6">
        <f t="shared" si="152"/>
        <v>16</v>
      </c>
    </row>
    <row r="57" spans="8:393" x14ac:dyDescent="0.25">
      <c r="H57"/>
      <c r="I57"/>
      <c r="L57" s="15"/>
      <c r="O57"/>
      <c r="P57"/>
      <c r="V57" s="419"/>
      <c r="W57" s="419"/>
      <c r="X57" s="419"/>
      <c r="Y57" s="419"/>
      <c r="Z57" s="476">
        <f>IF($E19&lt;&gt;"",COUNTA(F19:AJ19),"")</f>
        <v>21</v>
      </c>
      <c r="AA57" s="7">
        <f>COUNTIF(F19:AJ19,$D$23)</f>
        <v>0</v>
      </c>
      <c r="AB57" s="8">
        <f>COUNTIF(F19:AJ19,$D$24)</f>
        <v>0</v>
      </c>
      <c r="AC57" s="46">
        <f>COUNTIF(F19:AJ19,$D$25)</f>
        <v>0</v>
      </c>
      <c r="AD57" s="46">
        <f>COUNTIF(F19:AJ19,$D$29)</f>
        <v>0</v>
      </c>
      <c r="AE57" s="46">
        <f>COUNTIF(F19:AJ19,$D$31)</f>
        <v>0</v>
      </c>
      <c r="AF57" s="46">
        <f>COUNTIF(F19:AJ19,$D$33)</f>
        <v>1</v>
      </c>
      <c r="AG57" s="47">
        <f>COUNTA(F19)+COUNTA(L19:M19)+COUNTA(S19:T19)+COUNTA(AD19)+COUNTA(AG19:AH19)+COUNTA(Z19:AA19)</f>
        <v>0</v>
      </c>
      <c r="AH57" s="47">
        <f>COUNTIF(F19:AJ19,$D$30)</f>
        <v>4</v>
      </c>
      <c r="AI57" s="6">
        <f t="shared" si="110"/>
        <v>0</v>
      </c>
      <c r="AQ57" s="15"/>
      <c r="AX57"/>
      <c r="BA57" s="419"/>
      <c r="BB57" s="419"/>
      <c r="BC57" s="419"/>
      <c r="BD57" s="419"/>
      <c r="BE57" s="476">
        <f>IF($E19&lt;&gt;"",COUNTA(AK19:BO19),"")</f>
        <v>22</v>
      </c>
      <c r="BF57" s="7">
        <f>COUNTIF(AK19:BO19,$D$23)</f>
        <v>0</v>
      </c>
      <c r="BG57" s="8">
        <f>COUNTIF(AK19:BO19,$D$24)</f>
        <v>0</v>
      </c>
      <c r="BH57" s="46">
        <f>COUNTIF(AK19:BO19,$D$25)</f>
        <v>0</v>
      </c>
      <c r="BI57" s="46">
        <f>COUNTIF(AK19:BO19,$D$29)</f>
        <v>3</v>
      </c>
      <c r="BJ57" s="46">
        <f>COUNTIF(AK19:BO19,$D$31)</f>
        <v>0</v>
      </c>
      <c r="BK57" s="46">
        <f>COUNTIF(AK19:BO19,$D$33)</f>
        <v>0</v>
      </c>
      <c r="BL57" s="47">
        <f>COUNTA(AK19)+COUNTA(AN19:AO19)+COUNTA(AU19:AV19)+COUNTA(BB19:BC19)+COUNTA(BI19:BJ19)</f>
        <v>0</v>
      </c>
      <c r="BM57" s="47">
        <f>COUNTIF(AK19:BO19,$D$30)</f>
        <v>10</v>
      </c>
      <c r="BN57" s="6">
        <f t="shared" si="153"/>
        <v>0</v>
      </c>
      <c r="BO57"/>
      <c r="BP57"/>
      <c r="BQ57"/>
      <c r="BV57" s="15"/>
      <c r="CC57" s="419"/>
      <c r="CD57" s="419"/>
      <c r="CE57" s="419"/>
      <c r="CF57" s="419"/>
      <c r="CG57" s="476">
        <f>IF($E19&lt;&gt;"",COUNTA(BP19:CR19),"")</f>
        <v>20</v>
      </c>
      <c r="CH57" s="7">
        <f>COUNTIF(BP19:CR19,$D$23)</f>
        <v>0</v>
      </c>
      <c r="CI57" s="8">
        <f>COUNTIF(BP19:CR19,$D$24)</f>
        <v>0</v>
      </c>
      <c r="CJ57" s="46">
        <f>COUNTIF(BP19:CR19,$D$25)</f>
        <v>0</v>
      </c>
      <c r="CK57" s="46">
        <f>COUNTIF(BP19:CR19,$D$29)</f>
        <v>0</v>
      </c>
      <c r="CL57" s="46">
        <f>COUNTIF(BP19:CR19,$D$31)</f>
        <v>0</v>
      </c>
      <c r="CM57" s="46">
        <f>COUNTIF(BP19:CR19,$D$33)</f>
        <v>0</v>
      </c>
      <c r="CN57" s="47">
        <f>COUNTA(BP19:BQ19)+COUNTA(BW19:BX19)+COUNTA(CD19:CE19)+COUNTA(CR19)+COUNTA(CK19:CL19)</f>
        <v>0</v>
      </c>
      <c r="CO57" s="47">
        <f>COUNTIF(BP19:CR19,$D$30)</f>
        <v>1</v>
      </c>
      <c r="CP57" s="6">
        <f t="shared" si="113"/>
        <v>0</v>
      </c>
      <c r="CY57" s="15"/>
      <c r="DI57" s="419"/>
      <c r="DJ57" s="419"/>
      <c r="DK57" s="419"/>
      <c r="DL57" s="419"/>
      <c r="DM57" s="476">
        <f>IF($E19&lt;&gt;"",COUNTA(CS19:DW19),"")</f>
        <v>22</v>
      </c>
      <c r="DN57" s="7">
        <f>COUNTIF(CS19:DW19,$D$23)</f>
        <v>0</v>
      </c>
      <c r="DO57" s="8">
        <f>COUNTIF(CS19:DW19,$D$24)</f>
        <v>0</v>
      </c>
      <c r="DP57" s="46">
        <f>COUNTIF(CS19:DW19,$D$25)</f>
        <v>0</v>
      </c>
      <c r="DQ57" s="46">
        <f>COUNTIF(CS19:DW19,$D$29)</f>
        <v>0</v>
      </c>
      <c r="DR57" s="46">
        <f>COUNTIF(CS19:DW19,$D$31)</f>
        <v>0</v>
      </c>
      <c r="DS57" s="46">
        <f>COUNTIF(CS19:DW19,$D$33)</f>
        <v>3</v>
      </c>
      <c r="DT57" s="47">
        <f>COUNTA(CS19)+COUNTA(CY19:CZ19)+COUNTA(DF19:DG19)+COUNTA(DT19:DU19)+COUNTA(DM19:DN19)</f>
        <v>0</v>
      </c>
      <c r="DU57" s="47">
        <f>COUNTIF(CS19:DW19,$D$30)</f>
        <v>0</v>
      </c>
      <c r="DV57" s="6">
        <f t="shared" si="114"/>
        <v>0</v>
      </c>
      <c r="DX57" s="466"/>
      <c r="DY57" s="466"/>
      <c r="DZ57" s="466"/>
      <c r="EA57" s="466"/>
      <c r="EB57" s="466"/>
      <c r="EC57" s="466"/>
      <c r="ED57" s="466"/>
      <c r="EE57" s="466"/>
      <c r="EF57" s="466"/>
      <c r="EG57" s="466"/>
      <c r="EH57" s="466"/>
      <c r="EI57" s="466"/>
      <c r="EJ57" s="466"/>
      <c r="EK57" s="466"/>
      <c r="EL57" s="419"/>
      <c r="EM57" s="419"/>
      <c r="EN57" s="419"/>
      <c r="EO57" s="419"/>
      <c r="EP57" s="481">
        <f>IF($E19&lt;&gt;"",COUNTA(DX19:FA19),"")</f>
        <v>21</v>
      </c>
      <c r="EQ57" s="7">
        <f>COUNTIF(DX19:FA19,$D$23)</f>
        <v>0</v>
      </c>
      <c r="ER57" s="8">
        <f>COUNTIF(DX19:FA19,$D$24)</f>
        <v>0</v>
      </c>
      <c r="ES57" s="46">
        <f>COUNTIF(DX19:FA19,$D$25)</f>
        <v>0</v>
      </c>
      <c r="ET57" s="46">
        <f>COUNTIF(DX19:FA19,$D$29)</f>
        <v>0</v>
      </c>
      <c r="EU57" s="46">
        <f>COUNTIF(DX19:FA19,$D$31)</f>
        <v>0</v>
      </c>
      <c r="EV57" s="46">
        <f>COUNTIF(DX19:FA19,$D$33)</f>
        <v>0</v>
      </c>
      <c r="EW57" s="47">
        <f>COUNTA(EA19:EB19)+COUNTA(EG19:EI19)+COUNTA(EV19:EW19)+COUNTA(EO19:EP19)</f>
        <v>0</v>
      </c>
      <c r="EX57" s="47">
        <f>COUNTIF(DX19:FA19,$D$30)</f>
        <v>0</v>
      </c>
      <c r="EY57" s="6">
        <f t="shared" si="115"/>
        <v>0</v>
      </c>
      <c r="FO57" s="419"/>
      <c r="FP57" s="419"/>
      <c r="FQ57" s="419"/>
      <c r="FR57" s="419"/>
      <c r="FS57" s="481">
        <f>IF($E19&lt;&gt;"",COUNTA(FB19:GF19),"")</f>
        <v>20</v>
      </c>
      <c r="FT57" s="7">
        <f>COUNTIF(FB19:GF19,$D$23)</f>
        <v>0</v>
      </c>
      <c r="FU57" s="8">
        <f>COUNTIF(FB19:GF19,$D$24)</f>
        <v>0</v>
      </c>
      <c r="FV57" s="46">
        <f>COUNTIF(FB19:GF19,$D$25)</f>
        <v>0</v>
      </c>
      <c r="FW57" s="46">
        <f>COUNTIF(FB19:GF19,$D$29)</f>
        <v>0</v>
      </c>
      <c r="FX57" s="46">
        <f>COUNTIF(FB19:GF19,$D$31)</f>
        <v>0</v>
      </c>
      <c r="FY57" s="46">
        <f>COUNTIF(FB19:GF19,$D$33)</f>
        <v>0</v>
      </c>
      <c r="FZ57" s="47">
        <f>COUNTA(FB19:FD19)+COUNTA(FJ19:FK19)+COUNTA(FX19:FY19)+COUNTA(FQ19:FR19)+COUNTA(GE19:GF19)</f>
        <v>0</v>
      </c>
      <c r="GA57" s="47">
        <f>COUNTIF(FB19:GF19,$D$30)</f>
        <v>0</v>
      </c>
      <c r="GB57" s="6">
        <f t="shared" si="116"/>
        <v>0</v>
      </c>
      <c r="GS57" s="418"/>
      <c r="GT57" s="418"/>
      <c r="GU57" s="418"/>
      <c r="GV57" s="418"/>
      <c r="GW57" s="481">
        <f>IF($E19&lt;&gt;"",COUNTA(GG19:HJ19),"")</f>
        <v>20</v>
      </c>
      <c r="GX57" s="7">
        <f>COUNTIF(GG19:HJ19,$D$23)</f>
        <v>0</v>
      </c>
      <c r="GY57" s="8">
        <f>COUNTIF(GG19:HJ19,$D$24)</f>
        <v>0</v>
      </c>
      <c r="GZ57" s="46">
        <f>COUNTIF(GG19:HJ19,$D$25)</f>
        <v>0</v>
      </c>
      <c r="HA57" s="46">
        <f>COUNTIF(GG19:HJ19,$D$29)</f>
        <v>0</v>
      </c>
      <c r="HB57" s="46">
        <f>COUNTIF(GG19:HJ19,$D$31)</f>
        <v>0</v>
      </c>
      <c r="HC57" s="46">
        <f>COUNTIF(GG19:HJ19,$D$33)</f>
        <v>0</v>
      </c>
      <c r="HD57" s="47">
        <f>COUNTA(GL19:GM19)+COUNTA(GP19:GQ19)+COUNTA(GS19:GT19)+COUNTA(HG19:HH19)+COUNTA(GZ19:HA19)</f>
        <v>0</v>
      </c>
      <c r="HE57" s="47">
        <f>COUNTIF(GG19:HJ19,$D$30)</f>
        <v>3</v>
      </c>
      <c r="HF57" s="6">
        <f t="shared" si="117"/>
        <v>0</v>
      </c>
      <c r="HV57" s="418"/>
      <c r="HW57" s="418"/>
      <c r="HX57" s="418"/>
      <c r="HY57" s="418"/>
      <c r="HZ57" s="481">
        <f>IF($E19&lt;&gt;"",COUNTA(HK19:IO19),"")</f>
        <v>23</v>
      </c>
      <c r="IA57" s="7">
        <f>COUNTIF(HK19:IO19,$D$23)</f>
        <v>0</v>
      </c>
      <c r="IB57" s="8">
        <f>COUNTIF(HK19:IO19,$D$24)</f>
        <v>0</v>
      </c>
      <c r="IC57" s="46">
        <f>COUNTIF(HK19:IO19,$D$25)</f>
        <v>0</v>
      </c>
      <c r="ID57" s="46">
        <f>COUNTIF(HK19:IO19,$D$29)</f>
        <v>0</v>
      </c>
      <c r="IE57" s="46">
        <f>COUNTIF(HK19:IO19,$D$31)</f>
        <v>0</v>
      </c>
      <c r="IF57" s="46">
        <f>COUNTIF(HK19:IO19,$D$33)</f>
        <v>0</v>
      </c>
      <c r="IG57" s="47">
        <f>COUNTA(HN19:HO19)+COUNTA(HU19:HV19)+COUNTA(II19:IJ19)+COUNTA(IB19:IC19)</f>
        <v>0</v>
      </c>
      <c r="IH57" s="47">
        <f>COUNTIF(HK19:IO19,$D$30)</f>
        <v>0</v>
      </c>
      <c r="II57" s="6">
        <f t="shared" si="118"/>
        <v>0</v>
      </c>
      <c r="IZ57" s="559" t="s">
        <v>50</v>
      </c>
      <c r="JA57" s="559"/>
      <c r="JB57" s="559"/>
      <c r="JC57" s="559"/>
      <c r="JD57" s="481">
        <f t="shared" si="119"/>
        <v>21</v>
      </c>
      <c r="JE57" s="7">
        <f t="shared" si="120"/>
        <v>0</v>
      </c>
      <c r="JF57" s="8">
        <f t="shared" si="121"/>
        <v>0</v>
      </c>
      <c r="JG57" s="46">
        <f t="shared" si="122"/>
        <v>0</v>
      </c>
      <c r="JH57" s="46">
        <f t="shared" si="123"/>
        <v>0</v>
      </c>
      <c r="JI57" s="46">
        <f t="shared" si="124"/>
        <v>0</v>
      </c>
      <c r="JJ57" s="46">
        <f t="shared" si="125"/>
        <v>0</v>
      </c>
      <c r="JK57" s="47">
        <f t="shared" si="126"/>
        <v>0</v>
      </c>
      <c r="JL57" s="47">
        <f t="shared" si="127"/>
        <v>5</v>
      </c>
      <c r="JM57" s="6">
        <f t="shared" si="128"/>
        <v>0</v>
      </c>
      <c r="KD57" s="9" t="s">
        <v>54</v>
      </c>
      <c r="KH57" s="481">
        <f t="shared" si="154"/>
        <v>22</v>
      </c>
      <c r="KI57" s="7">
        <f>COUNTIF(JU20:KX20,$D$23)</f>
        <v>0</v>
      </c>
      <c r="KJ57" s="8">
        <f>COUNTIF(JU20:KX20,$D$24)</f>
        <v>0</v>
      </c>
      <c r="KK57" s="46">
        <f>COUNTIF(JU20:KX20,$D$25)</f>
        <v>0</v>
      </c>
      <c r="KL57" s="46">
        <f>COUNTIF(JU20:KX20,$D$29)</f>
        <v>0</v>
      </c>
      <c r="KM57" s="46">
        <f>COUNTIF(JU20:KX20,$D$31)</f>
        <v>0</v>
      </c>
      <c r="KN57" s="46">
        <f>COUNTIF(JU20:KX20,$D$33)</f>
        <v>0</v>
      </c>
      <c r="KO57" s="47">
        <f t="shared" si="155"/>
        <v>0</v>
      </c>
      <c r="KP57" s="47">
        <f>COUNTIF(JU20:KX20,$D$30)</f>
        <v>0</v>
      </c>
      <c r="KQ57" s="6">
        <f t="shared" si="129"/>
        <v>0</v>
      </c>
      <c r="LF57" s="220"/>
      <c r="LG57" s="213" t="s">
        <v>49</v>
      </c>
      <c r="LH57" s="217"/>
      <c r="LI57" s="217"/>
      <c r="LJ57" s="217"/>
      <c r="LK57" s="482">
        <f t="shared" ref="LK57:LK58" si="156">IF($E17&lt;&gt;"",COUNTA(KY17:MC17),"")</f>
        <v>20</v>
      </c>
      <c r="LL57" s="7">
        <f>COUNTIF(KY17:MC17,$D$23)</f>
        <v>0</v>
      </c>
      <c r="LM57" s="8">
        <f>COUNTIF(KY17:MC17,$D$24)</f>
        <v>11</v>
      </c>
      <c r="LN57" s="46">
        <f>COUNTIF(KY17:MC17,$D$25)</f>
        <v>3</v>
      </c>
      <c r="LO57" s="46">
        <f>COUNTIF(KY17:MC17,$D$29)</f>
        <v>6</v>
      </c>
      <c r="LP57" s="46">
        <f>COUNTIF(KY17:MC17,$D$31)</f>
        <v>0</v>
      </c>
      <c r="LQ57" s="46">
        <f>COUNTIF(KY17:MC17,$D$33)</f>
        <v>0</v>
      </c>
      <c r="LR57" s="47">
        <f t="shared" ref="LR57:LR58" si="157">COUNTA(LA17:LC17)+COUNTA(LH17:LI17)+COUNTA(LV17:LW17)+COUNTA(LO17:LP17)+COUNTA(MC17)</f>
        <v>3</v>
      </c>
      <c r="LS57" s="47">
        <f>COUNTIF(KY17:MC17,$D$30)</f>
        <v>0</v>
      </c>
      <c r="LT57" s="6">
        <f t="shared" si="130"/>
        <v>6</v>
      </c>
      <c r="MK57" s="42"/>
      <c r="ML57" s="510" t="s">
        <v>51</v>
      </c>
      <c r="MM57" s="510"/>
      <c r="MN57" s="511"/>
      <c r="MO57" s="483">
        <f t="shared" si="133"/>
        <v>21</v>
      </c>
      <c r="MP57" s="242">
        <f t="shared" si="134"/>
        <v>0</v>
      </c>
      <c r="MQ57" s="243">
        <f t="shared" si="135"/>
        <v>5</v>
      </c>
      <c r="MR57" s="244">
        <f t="shared" si="136"/>
        <v>0</v>
      </c>
      <c r="MS57" s="244">
        <f t="shared" si="137"/>
        <v>0</v>
      </c>
      <c r="MT57" s="244">
        <f t="shared" si="138"/>
        <v>0</v>
      </c>
      <c r="MU57" s="244">
        <f t="shared" si="139"/>
        <v>0</v>
      </c>
      <c r="MV57" s="245">
        <f t="shared" si="140"/>
        <v>2</v>
      </c>
      <c r="MW57" s="245">
        <f t="shared" si="141"/>
        <v>3</v>
      </c>
      <c r="MX57" s="246">
        <f t="shared" si="142"/>
        <v>0</v>
      </c>
      <c r="NN57" s="271"/>
      <c r="NO57" s="510" t="s">
        <v>51</v>
      </c>
      <c r="NP57" s="510"/>
      <c r="NQ57" s="511"/>
      <c r="NR57" s="481">
        <f t="shared" si="143"/>
        <v>20</v>
      </c>
      <c r="NS57" s="7">
        <f t="shared" si="144"/>
        <v>0</v>
      </c>
      <c r="NT57" s="8">
        <f t="shared" si="145"/>
        <v>0</v>
      </c>
      <c r="NU57" s="46">
        <f t="shared" si="146"/>
        <v>0</v>
      </c>
      <c r="NV57" s="46">
        <f t="shared" si="147"/>
        <v>0</v>
      </c>
      <c r="NW57" s="46">
        <f t="shared" si="148"/>
        <v>0</v>
      </c>
      <c r="NX57" s="46">
        <f t="shared" si="149"/>
        <v>0</v>
      </c>
      <c r="NY57" s="47">
        <f t="shared" si="150"/>
        <v>0</v>
      </c>
      <c r="NZ57" s="47">
        <f t="shared" si="151"/>
        <v>9</v>
      </c>
      <c r="OA57" s="6">
        <f t="shared" si="152"/>
        <v>0</v>
      </c>
    </row>
    <row r="58" spans="8:393" x14ac:dyDescent="0.25">
      <c r="H58"/>
      <c r="I58"/>
      <c r="L58" s="15"/>
      <c r="O58"/>
      <c r="P58"/>
      <c r="V58" s="552" t="s">
        <v>54</v>
      </c>
      <c r="W58" s="552"/>
      <c r="X58" s="552"/>
      <c r="Y58" s="553"/>
      <c r="Z58" s="476">
        <f>IF($E20&lt;&gt;"",COUNTA(F20:AJ20),"")</f>
        <v>21</v>
      </c>
      <c r="AA58" s="7">
        <f>COUNTIF(F20:AJ20,$D$23)</f>
        <v>0</v>
      </c>
      <c r="AB58" s="8">
        <f>COUNTIF(F20:AJ20,$D$24)</f>
        <v>0</v>
      </c>
      <c r="AC58" s="46">
        <f>COUNTIF(F20:AJ20,$D$25)</f>
        <v>0</v>
      </c>
      <c r="AD58" s="46">
        <f>COUNTIF(F20:AJ20,$D$29)</f>
        <v>0</v>
      </c>
      <c r="AE58" s="46">
        <f>COUNTIF(F20:AJ20,$D$31)</f>
        <v>0</v>
      </c>
      <c r="AF58" s="46">
        <f>COUNTIF(F20:AJ20,$D$33)</f>
        <v>0</v>
      </c>
      <c r="AG58" s="47">
        <f>COUNTA(F20)+COUNTA(L20:M20)+COUNTA(S20:T20)+COUNTA(AD20)+COUNTA(AG20:AH20)+COUNTA(Z20:AA20)</f>
        <v>0</v>
      </c>
      <c r="AH58" s="47">
        <f>COUNTIF(F20:AJ20,$D$30)</f>
        <v>5</v>
      </c>
      <c r="AI58" s="6">
        <f t="shared" si="110"/>
        <v>0</v>
      </c>
      <c r="AJ58">
        <f t="shared" si="111"/>
        <v>26</v>
      </c>
      <c r="AQ58" s="15"/>
      <c r="AX58"/>
      <c r="BA58" s="552" t="s">
        <v>54</v>
      </c>
      <c r="BB58" s="552"/>
      <c r="BC58" s="552"/>
      <c r="BD58" s="553"/>
      <c r="BE58" s="476">
        <f>IF($E20&lt;&gt;"",COUNTA(AK20:BO20),"")</f>
        <v>22</v>
      </c>
      <c r="BF58" s="7">
        <f>COUNTIF(AK20:BO20,$D$23)</f>
        <v>0</v>
      </c>
      <c r="BG58" s="8">
        <f>COUNTIF(AK20:BO20,$D$24)</f>
        <v>0</v>
      </c>
      <c r="BH58" s="46">
        <f>COUNTIF(AK20:BO20,$D$25)</f>
        <v>0</v>
      </c>
      <c r="BI58" s="46">
        <f>COUNTIF(AK20:BO20,$D$29)</f>
        <v>3</v>
      </c>
      <c r="BJ58" s="46">
        <f>COUNTIF(AK20:BO20,$D$31)</f>
        <v>0</v>
      </c>
      <c r="BK58" s="46">
        <f>COUNTIF(AK20:BO20,$D$33)</f>
        <v>0</v>
      </c>
      <c r="BL58" s="47">
        <f>COUNTA(AK20)+COUNTA(AN20:AO20)+COUNTA(AU20:AV20)+COUNTA(BB20:BC20)+COUNTA(BI20:BJ20)</f>
        <v>0</v>
      </c>
      <c r="BM58" s="47">
        <f>COUNTIF(AK20:BO20,$D$30)</f>
        <v>0</v>
      </c>
      <c r="BN58" s="6">
        <f t="shared" si="153"/>
        <v>0</v>
      </c>
      <c r="BO58"/>
      <c r="BP58"/>
      <c r="BQ58"/>
      <c r="BV58" s="15"/>
      <c r="CC58" s="552" t="s">
        <v>54</v>
      </c>
      <c r="CD58" s="552"/>
      <c r="CE58" s="552"/>
      <c r="CF58" s="553"/>
      <c r="CG58" s="476">
        <f>IF($E20&lt;&gt;"",COUNTA(BP20:CR20),"")</f>
        <v>20</v>
      </c>
      <c r="CH58" s="7">
        <f>COUNTIF(BP20:CR20,$D$23)</f>
        <v>0</v>
      </c>
      <c r="CI58" s="8">
        <f>COUNTIF(BP20:CR20,$D$24)</f>
        <v>0</v>
      </c>
      <c r="CJ58" s="46">
        <f>COUNTIF(BP20:CR20,$D$25)</f>
        <v>0</v>
      </c>
      <c r="CK58" s="46">
        <f>COUNTIF(BP20:CR20,$D$29)</f>
        <v>0</v>
      </c>
      <c r="CL58" s="46">
        <f>COUNTIF(BP20:CR20,$D$31)</f>
        <v>0</v>
      </c>
      <c r="CM58" s="46">
        <f>COUNTIF(BP20:CR20,$D$33)</f>
        <v>0</v>
      </c>
      <c r="CN58" s="47">
        <f>COUNTA(BP20:BQ20)+COUNTA(BW20:BX20)+COUNTA(CD20:CE20)+COUNTA(CR20)+COUNTA(CK20:CL20)</f>
        <v>0</v>
      </c>
      <c r="CO58" s="47">
        <f>COUNTIF(BP20:CR20,$D$30)</f>
        <v>0</v>
      </c>
      <c r="CP58" s="6">
        <f t="shared" si="113"/>
        <v>0</v>
      </c>
      <c r="CY58" s="15"/>
      <c r="DI58" s="552" t="s">
        <v>54</v>
      </c>
      <c r="DJ58" s="552"/>
      <c r="DK58" s="552"/>
      <c r="DL58" s="553"/>
      <c r="DM58" s="476">
        <f>IF($E20&lt;&gt;"",COUNTA(CS20:DW20),"")</f>
        <v>22</v>
      </c>
      <c r="DN58" s="7">
        <f>COUNTIF(CS20:DW20,$D$23)</f>
        <v>0</v>
      </c>
      <c r="DO58" s="8">
        <f>COUNTIF(CS20:DW20,$D$24)</f>
        <v>0</v>
      </c>
      <c r="DP58" s="46">
        <f>COUNTIF(CS20:DW20,$D$25)</f>
        <v>0</v>
      </c>
      <c r="DQ58" s="46">
        <f>COUNTIF(CS20:DW20,$D$29)</f>
        <v>0</v>
      </c>
      <c r="DR58" s="46">
        <f>COUNTIF(CS20:DW20,$D$31)</f>
        <v>0</v>
      </c>
      <c r="DS58" s="46">
        <f>COUNTIF(CS20:DW20,$D$33)</f>
        <v>0</v>
      </c>
      <c r="DT58" s="47">
        <f>COUNTA(CS20)+COUNTA(CY20:CZ20)+COUNTA(DF20:DG20)+COUNTA(DT20:DU20)+COUNTA(DM20:DN20)</f>
        <v>0</v>
      </c>
      <c r="DU58" s="47">
        <f>COUNTIF(CS20:DW20,$D$30)</f>
        <v>0</v>
      </c>
      <c r="DV58" s="6">
        <f t="shared" si="114"/>
        <v>0</v>
      </c>
      <c r="EL58" s="552" t="s">
        <v>54</v>
      </c>
      <c r="EM58" s="552"/>
      <c r="EN58" s="552"/>
      <c r="EO58" s="553"/>
      <c r="EP58" s="481">
        <f>IF($E20&lt;&gt;"",COUNTA(DX20:FA20),"")</f>
        <v>21</v>
      </c>
      <c r="EQ58" s="7">
        <f>COUNTIF(DX20:FA20,$D$23)</f>
        <v>0</v>
      </c>
      <c r="ER58" s="8">
        <f>COUNTIF(DX20:FA20,$D$24)</f>
        <v>0</v>
      </c>
      <c r="ES58" s="46">
        <f>COUNTIF(DX20:FA20,$D$25)</f>
        <v>0</v>
      </c>
      <c r="ET58" s="46">
        <f>COUNTIF(DX20:FA20,$D$29)</f>
        <v>0</v>
      </c>
      <c r="EU58" s="46">
        <f>COUNTIF(DX20:FA20,$D$31)</f>
        <v>0</v>
      </c>
      <c r="EV58" s="46">
        <f>COUNTIF(DX20:FA20,$D$33)</f>
        <v>0</v>
      </c>
      <c r="EW58" s="47">
        <f>COUNTA(EA20:EB20)+COUNTA(EG20:EI20)+COUNTA(EV20:EW20)+COUNTA(EO20:EP20)</f>
        <v>0</v>
      </c>
      <c r="EX58" s="47">
        <f>COUNTIF(DX20:FA20,$D$30)</f>
        <v>0</v>
      </c>
      <c r="EY58" s="6">
        <f t="shared" si="115"/>
        <v>0</v>
      </c>
      <c r="FO58" s="552" t="s">
        <v>54</v>
      </c>
      <c r="FP58" s="552"/>
      <c r="FQ58" s="552"/>
      <c r="FR58" s="553"/>
      <c r="FS58" s="481">
        <f>IF($E20&lt;&gt;"",COUNTA(FB20:GF20),"")</f>
        <v>20</v>
      </c>
      <c r="FT58" s="7">
        <f>COUNTIF(FB20:GF20,$D$23)</f>
        <v>0</v>
      </c>
      <c r="FU58" s="8">
        <f>COUNTIF(FB20:GF20,$D$24)</f>
        <v>0</v>
      </c>
      <c r="FV58" s="46">
        <f>COUNTIF(FB20:GF20,$D$25)</f>
        <v>0</v>
      </c>
      <c r="FW58" s="46">
        <f>COUNTIF(FB20:GF20,$D$29)</f>
        <v>0</v>
      </c>
      <c r="FX58" s="46">
        <f>COUNTIF(FB20:GF20,$D$31)</f>
        <v>0</v>
      </c>
      <c r="FY58" s="46">
        <f>COUNTIF(FB20:GF20,$D$33)</f>
        <v>0</v>
      </c>
      <c r="FZ58" s="47">
        <f>COUNTA(FB20:FD20)+COUNTA(FJ20:FK20)+COUNTA(FX20:FY20)+COUNTA(FQ20:FR20)+COUNTA(GE20:GF20)</f>
        <v>0</v>
      </c>
      <c r="GA58" s="47">
        <f>COUNTIF(FB20:GF20,$D$30)</f>
        <v>0</v>
      </c>
      <c r="GB58" s="6">
        <f t="shared" si="116"/>
        <v>0</v>
      </c>
      <c r="GS58" s="552" t="s">
        <v>54</v>
      </c>
      <c r="GT58" s="552"/>
      <c r="GU58" s="552"/>
      <c r="GV58" s="553"/>
      <c r="GW58" s="481">
        <f>IF($E20&lt;&gt;"",COUNTA(GG20:HJ20),"")</f>
        <v>20</v>
      </c>
      <c r="GX58" s="7">
        <f>COUNTIF(GG20:HJ20,$D$23)</f>
        <v>0</v>
      </c>
      <c r="GY58" s="8">
        <f>COUNTIF(GG20:HJ20,$D$24)</f>
        <v>0</v>
      </c>
      <c r="GZ58" s="46">
        <f>COUNTIF(GG20:HJ20,$D$25)</f>
        <v>0</v>
      </c>
      <c r="HA58" s="46">
        <f>COUNTIF(GG20:HJ20,$D$29)</f>
        <v>0</v>
      </c>
      <c r="HB58" s="46">
        <f>COUNTIF(GG20:HJ20,$D$31)</f>
        <v>0</v>
      </c>
      <c r="HC58" s="46">
        <f>COUNTIF(GG20:HJ20,$D$33)</f>
        <v>0</v>
      </c>
      <c r="HD58" s="47">
        <f>COUNTA(GL20:GM20)+COUNTA(GP20:GQ20)+COUNTA(GS20:GT20)+COUNTA(HG20:HH20)+COUNTA(GZ20:HA20)</f>
        <v>0</v>
      </c>
      <c r="HE58" s="47">
        <f>COUNTIF(GG20:HJ20,$D$30)</f>
        <v>0</v>
      </c>
      <c r="HF58" s="6">
        <f t="shared" si="117"/>
        <v>0</v>
      </c>
      <c r="HV58" s="552" t="s">
        <v>54</v>
      </c>
      <c r="HW58" s="552"/>
      <c r="HX58" s="552"/>
      <c r="HY58" s="553"/>
      <c r="HZ58" s="481">
        <f>IF($E20&lt;&gt;"",COUNTA(HK20:IO20),"")</f>
        <v>23</v>
      </c>
      <c r="IA58" s="7">
        <f>COUNTIF(HK20:IO20,$D$23)</f>
        <v>0</v>
      </c>
      <c r="IB58" s="8">
        <f>COUNTIF(HK20:IO20,$D$24)</f>
        <v>0</v>
      </c>
      <c r="IC58" s="46">
        <f>COUNTIF(HK20:IO20,$D$25)</f>
        <v>0</v>
      </c>
      <c r="ID58" s="46">
        <f>COUNTIF(HK20:IO20,$D$29)</f>
        <v>0</v>
      </c>
      <c r="IE58" s="46">
        <f>COUNTIF(HK20:IO20,$D$31)</f>
        <v>0</v>
      </c>
      <c r="IF58" s="46">
        <f>COUNTIF(HK20:IO20,$D$33)</f>
        <v>0</v>
      </c>
      <c r="IG58" s="47">
        <f>COUNTA(HN20:HO20)+COUNTA(HU20:HV20)+COUNTA(II20:IJ20)+COUNTA(IB20:IC20)</f>
        <v>0</v>
      </c>
      <c r="IH58" s="47">
        <f>COUNTIF(HK20:IO20,$D$30)</f>
        <v>0</v>
      </c>
      <c r="II58" s="6">
        <f t="shared" si="118"/>
        <v>0</v>
      </c>
      <c r="IZ58" s="552" t="s">
        <v>87</v>
      </c>
      <c r="JA58" s="552"/>
      <c r="JB58" s="552"/>
      <c r="JC58" s="553"/>
      <c r="JD58" s="481" t="str">
        <f t="shared" si="119"/>
        <v/>
      </c>
      <c r="JE58" s="7">
        <f t="shared" si="120"/>
        <v>0</v>
      </c>
      <c r="JF58" s="8">
        <f t="shared" si="121"/>
        <v>0</v>
      </c>
      <c r="JG58" s="46">
        <f t="shared" si="122"/>
        <v>0</v>
      </c>
      <c r="JH58" s="46">
        <f t="shared" si="123"/>
        <v>0</v>
      </c>
      <c r="JI58" s="46">
        <f t="shared" si="124"/>
        <v>0</v>
      </c>
      <c r="JJ58" s="46">
        <f t="shared" si="125"/>
        <v>0</v>
      </c>
      <c r="JK58" s="47">
        <f t="shared" si="126"/>
        <v>0</v>
      </c>
      <c r="JL58" s="47">
        <f t="shared" si="127"/>
        <v>0</v>
      </c>
      <c r="JM58" s="6">
        <f t="shared" si="128"/>
        <v>0</v>
      </c>
      <c r="KH58" s="481" t="str">
        <f t="shared" si="154"/>
        <v/>
      </c>
      <c r="KI58" s="7">
        <f>COUNTIF(JU21:KX21,$D$23)</f>
        <v>0</v>
      </c>
      <c r="KJ58" s="8">
        <f>COUNTIF(JU21:KX21,$D$24)</f>
        <v>0</v>
      </c>
      <c r="KK58" s="46">
        <f>COUNTIF(JU21:KX21,$D$25)</f>
        <v>0</v>
      </c>
      <c r="KL58" s="46">
        <f>COUNTIF(JU21:KX21,$D$29)</f>
        <v>0</v>
      </c>
      <c r="KM58" s="46">
        <f>COUNTIF(JU21:KX21,$D$31)</f>
        <v>0</v>
      </c>
      <c r="KN58" s="46">
        <f>COUNTIF(JU21:KX21,$D$33)</f>
        <v>0</v>
      </c>
      <c r="KO58" s="47">
        <f t="shared" si="155"/>
        <v>0</v>
      </c>
      <c r="KP58" s="47">
        <f>COUNTIF(JU21:KX21,$D$30)</f>
        <v>0</v>
      </c>
      <c r="KQ58" s="6">
        <f t="shared" si="129"/>
        <v>0</v>
      </c>
      <c r="LF58" s="220"/>
      <c r="LG58" s="213" t="s">
        <v>50</v>
      </c>
      <c r="LH58" s="218"/>
      <c r="LI58" s="218"/>
      <c r="LJ58" s="218"/>
      <c r="LK58" s="482">
        <f t="shared" si="156"/>
        <v>0</v>
      </c>
      <c r="LL58" s="7">
        <f>COUNTIF(KY18:MC18,$D$23)</f>
        <v>0</v>
      </c>
      <c r="LM58" s="8">
        <f>COUNTIF(KY18:MC18,$D$24)</f>
        <v>0</v>
      </c>
      <c r="LN58" s="46">
        <f>COUNTIF(KY18:MC18,$D$25)</f>
        <v>0</v>
      </c>
      <c r="LO58" s="46">
        <f>COUNTIF(KY18:MC18,$D$29)</f>
        <v>0</v>
      </c>
      <c r="LP58" s="46">
        <f>COUNTIF(KY18:MC18,$D$31)</f>
        <v>0</v>
      </c>
      <c r="LQ58" s="46">
        <f>COUNTIF(KY18:MC18,$D$33)</f>
        <v>0</v>
      </c>
      <c r="LR58" s="47">
        <f t="shared" si="157"/>
        <v>0</v>
      </c>
      <c r="LS58" s="47">
        <f>COUNTIF(KY18:MC18,$D$30)</f>
        <v>0</v>
      </c>
      <c r="LT58" s="6">
        <f t="shared" si="130"/>
        <v>0</v>
      </c>
      <c r="MK58" s="466"/>
      <c r="ML58" s="510" t="s">
        <v>54</v>
      </c>
      <c r="MM58" s="510"/>
      <c r="MN58" s="511"/>
      <c r="MO58" s="483">
        <f t="shared" si="133"/>
        <v>21</v>
      </c>
      <c r="MP58" s="242">
        <f t="shared" si="134"/>
        <v>0</v>
      </c>
      <c r="MQ58" s="243">
        <f t="shared" si="135"/>
        <v>0</v>
      </c>
      <c r="MR58" s="244">
        <f t="shared" si="136"/>
        <v>0</v>
      </c>
      <c r="MS58" s="244">
        <f t="shared" si="137"/>
        <v>0</v>
      </c>
      <c r="MT58" s="244">
        <f t="shared" si="138"/>
        <v>0</v>
      </c>
      <c r="MU58" s="244">
        <f t="shared" si="139"/>
        <v>0</v>
      </c>
      <c r="MV58" s="245">
        <f t="shared" si="140"/>
        <v>2</v>
      </c>
      <c r="MW58" s="245">
        <f t="shared" si="141"/>
        <v>2</v>
      </c>
      <c r="MX58" s="246">
        <f t="shared" si="142"/>
        <v>0</v>
      </c>
      <c r="NN58" s="270"/>
      <c r="NO58" s="510" t="s">
        <v>54</v>
      </c>
      <c r="NP58" s="510"/>
      <c r="NQ58" s="511"/>
      <c r="NR58" s="481">
        <f t="shared" si="143"/>
        <v>20</v>
      </c>
      <c r="NS58" s="7">
        <f t="shared" si="144"/>
        <v>0</v>
      </c>
      <c r="NT58" s="8">
        <f t="shared" si="145"/>
        <v>0</v>
      </c>
      <c r="NU58" s="46">
        <f t="shared" si="146"/>
        <v>0</v>
      </c>
      <c r="NV58" s="46">
        <f t="shared" si="147"/>
        <v>0</v>
      </c>
      <c r="NW58" s="46">
        <f t="shared" si="148"/>
        <v>0</v>
      </c>
      <c r="NX58" s="46">
        <f t="shared" si="149"/>
        <v>0</v>
      </c>
      <c r="NY58" s="47">
        <f t="shared" si="150"/>
        <v>0</v>
      </c>
      <c r="NZ58" s="47">
        <f t="shared" si="151"/>
        <v>5</v>
      </c>
      <c r="OA58" s="6">
        <f t="shared" si="152"/>
        <v>0</v>
      </c>
    </row>
    <row r="59" spans="8:393" x14ac:dyDescent="0.25">
      <c r="H59"/>
      <c r="I59"/>
      <c r="O59"/>
      <c r="P59"/>
      <c r="V59"/>
      <c r="W59"/>
      <c r="AC59"/>
      <c r="AD59"/>
      <c r="AX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IZ59" s="552" t="s">
        <v>54</v>
      </c>
      <c r="JA59" s="552"/>
      <c r="JB59" s="552"/>
      <c r="JC59" s="553"/>
      <c r="JD59" s="481">
        <f t="shared" si="119"/>
        <v>31</v>
      </c>
      <c r="JE59" s="7">
        <f t="shared" si="120"/>
        <v>0</v>
      </c>
      <c r="JF59" s="8">
        <f t="shared" si="121"/>
        <v>0</v>
      </c>
      <c r="JG59" s="46">
        <f t="shared" si="122"/>
        <v>0</v>
      </c>
      <c r="JH59" s="46">
        <f t="shared" si="123"/>
        <v>0</v>
      </c>
      <c r="JI59" s="46">
        <f t="shared" si="124"/>
        <v>0</v>
      </c>
      <c r="JJ59" s="46">
        <f t="shared" si="125"/>
        <v>0</v>
      </c>
      <c r="JK59" s="47">
        <f t="shared" si="126"/>
        <v>10</v>
      </c>
      <c r="JL59" s="47">
        <f t="shared" si="127"/>
        <v>0</v>
      </c>
      <c r="JM59" s="6">
        <f t="shared" si="128"/>
        <v>0</v>
      </c>
      <c r="LF59" s="220"/>
      <c r="LG59" s="213" t="s">
        <v>86</v>
      </c>
      <c r="LH59" s="219"/>
      <c r="LI59" s="219"/>
      <c r="LJ59" s="219"/>
      <c r="LK59" s="482" t="e">
        <f>IF(#REF!&lt;&gt;"",COUNTA(#REF!),"")</f>
        <v>#REF!</v>
      </c>
      <c r="LL59" s="7" t="e">
        <f>COUNTIF(#REF!,$D$23)</f>
        <v>#REF!</v>
      </c>
      <c r="LM59" s="8" t="e">
        <f>COUNTIF(#REF!,$D$24)</f>
        <v>#REF!</v>
      </c>
      <c r="LN59" s="46" t="e">
        <f>COUNTIF(#REF!,$D$25)</f>
        <v>#REF!</v>
      </c>
      <c r="LO59" s="46" t="e">
        <f>COUNTIF(#REF!,$D$29)</f>
        <v>#REF!</v>
      </c>
      <c r="LP59" s="46" t="e">
        <f>COUNTIF(#REF!,$D$31)</f>
        <v>#REF!</v>
      </c>
      <c r="LQ59" s="46" t="e">
        <f>COUNTIF(#REF!,$D$33)</f>
        <v>#REF!</v>
      </c>
      <c r="LR59" s="47">
        <f>COUNTA(#REF!)+COUNTA(#REF!)+COUNTA(#REF!)+COUNTA(#REF!)+COUNTA(#REF!)</f>
        <v>5</v>
      </c>
      <c r="LS59" s="47" t="e">
        <f>COUNTIF(#REF!,$D$30)</f>
        <v>#REF!</v>
      </c>
      <c r="LT59" s="6" t="e">
        <f t="shared" si="130"/>
        <v>#REF!</v>
      </c>
      <c r="MK59" s="560"/>
      <c r="ML59" s="560"/>
      <c r="MM59" s="560"/>
      <c r="MN59" s="560"/>
      <c r="MO59" s="479"/>
      <c r="MP59" s="238"/>
      <c r="MQ59" s="238"/>
      <c r="MR59" s="238"/>
      <c r="MS59" s="238"/>
      <c r="MT59" s="238"/>
      <c r="MU59" s="238"/>
      <c r="MV59" s="239"/>
      <c r="MW59" s="239"/>
      <c r="MX59" s="240"/>
    </row>
    <row r="60" spans="8:393" x14ac:dyDescent="0.25">
      <c r="H60"/>
      <c r="I60"/>
      <c r="O60"/>
      <c r="P60"/>
      <c r="V60"/>
      <c r="W60"/>
      <c r="AC60"/>
      <c r="AD60"/>
      <c r="AX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LF60" s="220"/>
      <c r="LG60" s="213" t="s">
        <v>51</v>
      </c>
      <c r="LH60" s="219"/>
      <c r="LI60" s="219"/>
      <c r="LJ60" s="219"/>
      <c r="LK60" s="482">
        <f t="shared" ref="LK60:LK61" si="158">IF($E19&lt;&gt;"",COUNTA(KY19:MC19),"")</f>
        <v>21</v>
      </c>
      <c r="LL60" s="7">
        <f>COUNTIF(KY19:MC19,$D$23)</f>
        <v>1</v>
      </c>
      <c r="LM60" s="8">
        <f>COUNTIF(KY19:MC19,$D$24)</f>
        <v>1</v>
      </c>
      <c r="LN60" s="46">
        <f>COUNTIF(KY19:MC19,$D$25)</f>
        <v>0</v>
      </c>
      <c r="LO60" s="46">
        <f>COUNTIF(KY19:MC19,$D$29)</f>
        <v>0</v>
      </c>
      <c r="LP60" s="46">
        <f>COUNTIF(KY19:MC19,$D$31)</f>
        <v>0</v>
      </c>
      <c r="LQ60" s="46">
        <f>COUNTIF(KY19:MC19,$D$33)</f>
        <v>0</v>
      </c>
      <c r="LR60" s="47">
        <f t="shared" ref="LR60:LR61" si="159">COUNTA(LA19:LC19)+COUNTA(LH19:LI19)+COUNTA(LV19:LW19)+COUNTA(LO19:LP19)+COUNTA(MC19)</f>
        <v>0</v>
      </c>
      <c r="LS60" s="47">
        <f>COUNTIF(KY19:MC19,$D$30)</f>
        <v>2</v>
      </c>
      <c r="LT60" s="6">
        <f t="shared" si="130"/>
        <v>8</v>
      </c>
      <c r="MK60" s="560"/>
      <c r="ML60" s="560"/>
      <c r="MM60" s="560"/>
      <c r="MN60" s="560"/>
      <c r="MO60" s="479"/>
      <c r="MP60" s="238"/>
      <c r="MQ60" s="238"/>
      <c r="MR60" s="238"/>
      <c r="MS60" s="238"/>
      <c r="MT60" s="238"/>
      <c r="MU60" s="238"/>
      <c r="MV60" s="239"/>
      <c r="MW60" s="239"/>
      <c r="MX60" s="240"/>
    </row>
    <row r="61" spans="8:393" x14ac:dyDescent="0.25">
      <c r="LF61" s="220"/>
      <c r="LG61" s="484" t="s">
        <v>54</v>
      </c>
      <c r="LH61" s="219"/>
      <c r="LI61" s="219"/>
      <c r="LJ61" s="219"/>
      <c r="LK61" s="482">
        <f t="shared" si="158"/>
        <v>21</v>
      </c>
      <c r="LL61" s="7">
        <f>COUNTIF(KY20:MC20,$D$23)</f>
        <v>0</v>
      </c>
      <c r="LM61" s="8">
        <f>COUNTIF(KY20:MC20,$D$24)</f>
        <v>0</v>
      </c>
      <c r="LN61" s="46">
        <f>COUNTIF(KY20:MC20,$D$25)</f>
        <v>0</v>
      </c>
      <c r="LO61" s="46">
        <f>COUNTIF(KY20:MC20,$D$29)</f>
        <v>0</v>
      </c>
      <c r="LP61" s="46">
        <f>COUNTIF(KY20:MC20,$D$31)</f>
        <v>0</v>
      </c>
      <c r="LQ61" s="46">
        <f>COUNTIF(KY20:MC20,$D$33)</f>
        <v>0</v>
      </c>
      <c r="LR61" s="47">
        <f t="shared" si="159"/>
        <v>0</v>
      </c>
      <c r="LS61" s="47">
        <f>COUNTIF(KY20:MC20,$D$30)</f>
        <v>3</v>
      </c>
      <c r="LT61" s="6">
        <f t="shared" si="130"/>
        <v>0</v>
      </c>
    </row>
    <row r="62" spans="8:393" x14ac:dyDescent="0.25">
      <c r="BB62"/>
      <c r="BC62" s="1"/>
      <c r="BD62" s="1"/>
      <c r="BE62">
        <v>2020</v>
      </c>
      <c r="BF62"/>
      <c r="BG62"/>
      <c r="BH62"/>
      <c r="BI62"/>
      <c r="BJ62" s="1"/>
      <c r="BK62" s="1"/>
      <c r="BL62"/>
      <c r="BM62"/>
      <c r="BN62"/>
      <c r="BO62"/>
      <c r="BP62"/>
      <c r="BQ62"/>
      <c r="BS62" s="163" t="s">
        <v>88</v>
      </c>
    </row>
    <row r="63" spans="8:393" x14ac:dyDescent="0.25">
      <c r="BA63" s="1"/>
      <c r="BB63" s="1"/>
      <c r="BC63" s="1"/>
      <c r="BD63" s="1"/>
      <c r="BE63" s="31" t="s">
        <v>89</v>
      </c>
      <c r="BF63" s="150" t="s">
        <v>34</v>
      </c>
      <c r="BG63" s="151" t="s">
        <v>32</v>
      </c>
      <c r="BH63" s="152" t="s">
        <v>33</v>
      </c>
      <c r="BI63" s="91" t="s">
        <v>40</v>
      </c>
      <c r="BJ63" s="33" t="s">
        <v>47</v>
      </c>
      <c r="BK63" s="5" t="s">
        <v>36</v>
      </c>
      <c r="BL63" s="5" t="s">
        <v>81</v>
      </c>
      <c r="BM63" s="34" t="s">
        <v>31</v>
      </c>
      <c r="BN63" s="153" t="s">
        <v>82</v>
      </c>
      <c r="BO63" s="154" t="s">
        <v>90</v>
      </c>
      <c r="BP63" s="154" t="s">
        <v>91</v>
      </c>
      <c r="BQ63" s="154" t="s">
        <v>92</v>
      </c>
      <c r="BS63" s="31" t="s">
        <v>89</v>
      </c>
      <c r="BT63" s="154" t="s">
        <v>93</v>
      </c>
      <c r="BU63" s="5" t="s">
        <v>81</v>
      </c>
      <c r="BV63" s="43" t="s">
        <v>93</v>
      </c>
      <c r="BW63" s="43" t="s">
        <v>82</v>
      </c>
      <c r="BX63" s="43" t="s">
        <v>93</v>
      </c>
      <c r="DM63" t="s">
        <v>94</v>
      </c>
    </row>
    <row r="64" spans="8:393" x14ac:dyDescent="0.25">
      <c r="BA64" s="554" t="s">
        <v>95</v>
      </c>
      <c r="BB64" s="554"/>
      <c r="BC64" s="554"/>
      <c r="BD64" s="555"/>
      <c r="BE64" s="155" t="e">
        <f>#REF!+#REF!+#REF!+#REF!+#REF!+#REF!+#REF!+#REF!+#REF!+#REF!+#REF!+#REF!</f>
        <v>#REF!</v>
      </c>
      <c r="BF64" s="155" t="e">
        <f>#REF!+#REF!+#REF!+#REF!+#REF!+#REF!+#REF!+#REF!+#REF!+#REF!+#REF!+#REF!</f>
        <v>#REF!</v>
      </c>
      <c r="BG64" s="155" t="e">
        <f>#REF!+#REF!+#REF!+#REF!+#REF!+#REF!+#REF!+#REF!+#REF!+#REF!+#REF!+#REF!</f>
        <v>#REF!</v>
      </c>
      <c r="BH64" s="155" t="e">
        <f>#REF!+#REF!+#REF!+#REF!+#REF!+#REF!+#REF!+#REF!+#REF!+#REF!+#REF!+#REF!</f>
        <v>#REF!</v>
      </c>
      <c r="BI64" s="155" t="e">
        <f>#REF!+#REF!+#REF!+#REF!+#REF!+#REF!+#REF!+#REF!+#REF!+#REF!+#REF!+#REF!</f>
        <v>#REF!</v>
      </c>
      <c r="BJ64" s="155" t="e">
        <f>#REF!+#REF!+#REF!+#REF!+#REF!+#REF!+#REF!+#REF!+#REF!+#REF!+#REF!+#REF!</f>
        <v>#REF!</v>
      </c>
      <c r="BK64" s="155" t="e">
        <f>#REF!+#REF!+#REF!+#REF!+#REF!+#REF!+#REF!+#REF!+#REF!+#REF!+#REF!+#REF!</f>
        <v>#REF!</v>
      </c>
      <c r="BL64" s="155" t="e">
        <f>#REF!+#REF!+#REF!+#REF!+#REF!+#REF!+#REF!+#REF!+#REF!+#REF!+#REF!+#REF!</f>
        <v>#REF!</v>
      </c>
      <c r="BM64" s="155" t="e">
        <f>#REF!+#REF!+#REF!+#REF!+#REF!+#REF!+#REF!+#REF!+#REF!+#REF!+#REF!+#REF!</f>
        <v>#REF!</v>
      </c>
      <c r="BN64" s="155" t="e">
        <f>#REF!+#REF!+#REF!+#REF!+#REF!+#REF!+#REF!+#REF!+#REF!+#REF!+#REF!+#REF!</f>
        <v>#REF!</v>
      </c>
      <c r="BO64" s="155" t="e">
        <f t="shared" ref="BO64:BO70" si="160">BL64-MAX($BL$64:$BL$78)</f>
        <v>#REF!</v>
      </c>
      <c r="BP64" s="156" t="e">
        <f t="shared" ref="BP64:BP70" si="161">(BN64)-($B$24*12)</f>
        <v>#REF!</v>
      </c>
      <c r="BQ64" s="155" t="e">
        <f>BE64-MAX($BE$64:$BE$75)</f>
        <v>#REF!</v>
      </c>
      <c r="BS64" s="155" t="e">
        <f>#REF!+#REF!+#REF!+#REF!+#REF!+#REF!+#REF!+#REF!+#REF!</f>
        <v>#REF!</v>
      </c>
      <c r="BT64" s="43" t="e">
        <f>BS64-MAX($BS$64:$BS$75)</f>
        <v>#REF!</v>
      </c>
      <c r="BU64" s="43" t="e">
        <f>#REF!+#REF!+#REF!+#REF!+#REF!+#REF!+#REF!+#REF!+#REF!</f>
        <v>#REF!</v>
      </c>
      <c r="BV64" s="43" t="e">
        <f>BU64-MAX($BU$64:$BU$75)</f>
        <v>#REF!</v>
      </c>
      <c r="BW64" s="43" t="e">
        <f>#REF!+#REF!+#REF!+#REF!+#REF!+#REF!+#REF!+#REF!+#REF!</f>
        <v>#REF!</v>
      </c>
      <c r="BX64" s="43" t="e">
        <f>BW64-($B$24*9)</f>
        <v>#REF!</v>
      </c>
    </row>
    <row r="65" spans="1:76" x14ac:dyDescent="0.25">
      <c r="BA65" s="554" t="s">
        <v>35</v>
      </c>
      <c r="BB65" s="554"/>
      <c r="BC65" s="554"/>
      <c r="BD65" s="555"/>
      <c r="BE65" s="155">
        <f t="shared" ref="BE65:BE70" si="162">BE43+CG43+DM43+EP43+FS43+GW43+HZ43+JD43+KH43+LK43+MO43+NR43</f>
        <v>237</v>
      </c>
      <c r="BF65" s="155">
        <f t="shared" ref="BF65:BF70" si="163">BF43+CH43+DN43+EQ43+FT43+GX43+IA43+JE43+KI43+LL43+MP43+NS43</f>
        <v>74</v>
      </c>
      <c r="BG65" s="155">
        <f t="shared" ref="BG65:BG70" si="164">BG43+CI43+DO43+ER43+FU43+GY43+IB43+JF43+KJ43+LM43+MQ43+NT43</f>
        <v>77</v>
      </c>
      <c r="BH65" s="155">
        <f t="shared" ref="BH65:BH70" si="165">BH43+CJ43+DP43+ES43+FV43+GZ43+IC43+JG43+KK43+LN43+MR43+NU43</f>
        <v>74</v>
      </c>
      <c r="BI65" s="155">
        <f t="shared" ref="BI65:BI70" si="166">BI43+CK43+DQ43+ET43+FW43+HA43+ID43+JH43+KL43+LO43+MS43+NV43</f>
        <v>0</v>
      </c>
      <c r="BJ65" s="155">
        <f t="shared" ref="BJ65:BJ70" si="167">BJ43+CL43+DR43+EU43+FX43+HB43+IE43+JI43+KM43+LP43+MT43+NW43</f>
        <v>0</v>
      </c>
      <c r="BK65" s="155">
        <f t="shared" ref="BK65:BK70" si="168">BK43+CM43+DS43+EV43+FY43+HC43+IF43+JJ43+KN43+LQ43+MU43+NX43</f>
        <v>0</v>
      </c>
      <c r="BL65" s="155">
        <f t="shared" ref="BL65:BL70" si="169">BL43+CN43+DT43+EW43+FZ43+HD43+IG43+JK43+KO43+LR43+MV43+NY43</f>
        <v>72</v>
      </c>
      <c r="BM65" s="155">
        <f t="shared" ref="BM65:BM70" si="170">BM43+CO43+DU43+EX43+GA43+HE43+IH43+JL43+KP43+LS43+MW43+NZ43</f>
        <v>12</v>
      </c>
      <c r="BN65" s="155">
        <f t="shared" ref="BN65:BN70" si="171">BN43+CP43+DV43+EY43+GB43+HF43+II43+JM43+KQ43+LT43+MX43+OA43</f>
        <v>740</v>
      </c>
      <c r="BO65" s="155" t="e">
        <f t="shared" si="160"/>
        <v>#REF!</v>
      </c>
      <c r="BP65" s="156">
        <f>(BN65)-($B$24*12)</f>
        <v>74</v>
      </c>
      <c r="BQ65" s="155" t="e">
        <f t="shared" ref="BQ65:BQ80" si="172">BE65-MAX($BE$64:$BE$75)</f>
        <v>#REF!</v>
      </c>
      <c r="BS65" s="155">
        <f t="shared" ref="BS65:BS78" si="173">EP43+FS43+GW43+HZ43+JD43+KH43+LK43+MO43+NR43</f>
        <v>183</v>
      </c>
      <c r="BT65" s="43" t="e">
        <f t="shared" ref="BT65:BT78" si="174">BS65-MAX($BS$64:$BS$75)</f>
        <v>#REF!</v>
      </c>
      <c r="BU65" s="43">
        <f t="shared" ref="BU65:BU78" si="175">EW43+FZ43+HD43+IG43+JK43+KO43+LR43+MV43+NY43</f>
        <v>59</v>
      </c>
      <c r="BV65" s="43" t="e">
        <f t="shared" ref="BV65:BV78" si="176">BU65-MAX($BU$64:$BU$75)</f>
        <v>#REF!</v>
      </c>
      <c r="BW65" s="43">
        <f t="shared" ref="BW65:BW78" si="177">EY43+GB43+HF43+II43+JM43+KQ43+LT43+MX43+OA43</f>
        <v>596</v>
      </c>
      <c r="BX65" s="43">
        <f t="shared" ref="BX65:BX78" si="178">BW65-($B$24*9)</f>
        <v>96.5</v>
      </c>
    </row>
    <row r="66" spans="1:76" x14ac:dyDescent="0.25">
      <c r="BA66" s="554" t="s">
        <v>42</v>
      </c>
      <c r="BB66" s="554"/>
      <c r="BC66" s="554"/>
      <c r="BD66" s="555"/>
      <c r="BE66" s="155">
        <f t="shared" si="162"/>
        <v>237</v>
      </c>
      <c r="BF66" s="155">
        <f t="shared" si="163"/>
        <v>84</v>
      </c>
      <c r="BG66" s="155">
        <f t="shared" si="164"/>
        <v>62</v>
      </c>
      <c r="BH66" s="155">
        <f t="shared" si="165"/>
        <v>67</v>
      </c>
      <c r="BI66" s="155">
        <f t="shared" si="166"/>
        <v>0</v>
      </c>
      <c r="BJ66" s="155">
        <f t="shared" si="167"/>
        <v>0</v>
      </c>
      <c r="BK66" s="155">
        <f t="shared" si="168"/>
        <v>1</v>
      </c>
      <c r="BL66" s="155">
        <f t="shared" si="169"/>
        <v>67</v>
      </c>
      <c r="BM66" s="155">
        <f t="shared" si="170"/>
        <v>23</v>
      </c>
      <c r="BN66" s="155">
        <f t="shared" si="171"/>
        <v>806</v>
      </c>
      <c r="BO66" s="155" t="e">
        <f t="shared" si="160"/>
        <v>#REF!</v>
      </c>
      <c r="BP66" s="156">
        <f t="shared" si="161"/>
        <v>140</v>
      </c>
      <c r="BQ66" s="155" t="e">
        <f t="shared" si="172"/>
        <v>#REF!</v>
      </c>
      <c r="BS66" s="155">
        <f t="shared" si="173"/>
        <v>181</v>
      </c>
      <c r="BT66" s="43" t="e">
        <f t="shared" si="174"/>
        <v>#REF!</v>
      </c>
      <c r="BU66" s="43">
        <f t="shared" si="175"/>
        <v>55</v>
      </c>
      <c r="BV66" s="43" t="e">
        <f t="shared" si="176"/>
        <v>#REF!</v>
      </c>
      <c r="BW66" s="43">
        <f t="shared" si="177"/>
        <v>646</v>
      </c>
      <c r="BX66" s="43">
        <f t="shared" si="178"/>
        <v>146.5</v>
      </c>
    </row>
    <row r="67" spans="1:76" x14ac:dyDescent="0.25">
      <c r="BA67" s="554" t="s">
        <v>30</v>
      </c>
      <c r="BB67" s="554"/>
      <c r="BC67" s="554"/>
      <c r="BD67" s="555"/>
      <c r="BE67" s="155" t="e">
        <f t="shared" si="162"/>
        <v>#REF!</v>
      </c>
      <c r="BF67" s="155" t="e">
        <f t="shared" si="163"/>
        <v>#REF!</v>
      </c>
      <c r="BG67" s="155" t="e">
        <f t="shared" si="164"/>
        <v>#REF!</v>
      </c>
      <c r="BH67" s="155" t="e">
        <f t="shared" si="165"/>
        <v>#REF!</v>
      </c>
      <c r="BI67" s="155" t="e">
        <f t="shared" si="166"/>
        <v>#REF!</v>
      </c>
      <c r="BJ67" s="155" t="e">
        <f t="shared" si="167"/>
        <v>#REF!</v>
      </c>
      <c r="BK67" s="155" t="e">
        <f t="shared" si="168"/>
        <v>#REF!</v>
      </c>
      <c r="BL67" s="155">
        <f t="shared" si="169"/>
        <v>72</v>
      </c>
      <c r="BM67" s="155" t="e">
        <f t="shared" si="170"/>
        <v>#REF!</v>
      </c>
      <c r="BN67" s="155" t="e">
        <f t="shared" si="171"/>
        <v>#REF!</v>
      </c>
      <c r="BO67" s="155" t="e">
        <f t="shared" si="160"/>
        <v>#REF!</v>
      </c>
      <c r="BP67" s="156" t="e">
        <f t="shared" si="161"/>
        <v>#REF!</v>
      </c>
      <c r="BQ67" s="155" t="e">
        <f t="shared" si="172"/>
        <v>#REF!</v>
      </c>
      <c r="BS67" s="155" t="e">
        <f t="shared" si="173"/>
        <v>#REF!</v>
      </c>
      <c r="BT67" s="43" t="e">
        <f t="shared" si="174"/>
        <v>#REF!</v>
      </c>
      <c r="BU67" s="43">
        <f t="shared" si="175"/>
        <v>57</v>
      </c>
      <c r="BV67" s="43" t="e">
        <f t="shared" si="176"/>
        <v>#REF!</v>
      </c>
      <c r="BW67" s="43" t="e">
        <f t="shared" si="177"/>
        <v>#REF!</v>
      </c>
      <c r="BX67" s="43" t="e">
        <f t="shared" si="178"/>
        <v>#REF!</v>
      </c>
    </row>
    <row r="68" spans="1:76" x14ac:dyDescent="0.25">
      <c r="BA68" s="554" t="s">
        <v>41</v>
      </c>
      <c r="BB68" s="554"/>
      <c r="BC68" s="554"/>
      <c r="BD68" s="555"/>
      <c r="BE68" s="155" t="e">
        <f t="shared" si="162"/>
        <v>#REF!</v>
      </c>
      <c r="BF68" s="155" t="e">
        <f t="shared" si="163"/>
        <v>#REF!</v>
      </c>
      <c r="BG68" s="155" t="e">
        <f t="shared" si="164"/>
        <v>#REF!</v>
      </c>
      <c r="BH68" s="155" t="e">
        <f t="shared" si="165"/>
        <v>#REF!</v>
      </c>
      <c r="BI68" s="155" t="e">
        <f t="shared" si="166"/>
        <v>#REF!</v>
      </c>
      <c r="BJ68" s="155" t="e">
        <f t="shared" si="167"/>
        <v>#REF!</v>
      </c>
      <c r="BK68" s="155" t="e">
        <f t="shared" si="168"/>
        <v>#REF!</v>
      </c>
      <c r="BL68" s="155">
        <f t="shared" si="169"/>
        <v>64</v>
      </c>
      <c r="BM68" s="155" t="e">
        <f t="shared" si="170"/>
        <v>#REF!</v>
      </c>
      <c r="BN68" s="155" t="e">
        <f t="shared" si="171"/>
        <v>#REF!</v>
      </c>
      <c r="BO68" s="155" t="e">
        <f t="shared" si="160"/>
        <v>#REF!</v>
      </c>
      <c r="BP68" s="156" t="e">
        <f t="shared" si="161"/>
        <v>#REF!</v>
      </c>
      <c r="BQ68" s="155" t="e">
        <f t="shared" si="172"/>
        <v>#REF!</v>
      </c>
      <c r="BS68" s="155" t="e">
        <f t="shared" si="173"/>
        <v>#REF!</v>
      </c>
      <c r="BT68" s="43" t="e">
        <f t="shared" si="174"/>
        <v>#REF!</v>
      </c>
      <c r="BU68" s="43">
        <f t="shared" si="175"/>
        <v>48</v>
      </c>
      <c r="BV68" s="43" t="e">
        <f t="shared" si="176"/>
        <v>#REF!</v>
      </c>
      <c r="BW68" s="43" t="e">
        <f t="shared" si="177"/>
        <v>#REF!</v>
      </c>
      <c r="BX68" s="43" t="e">
        <f t="shared" si="178"/>
        <v>#REF!</v>
      </c>
    </row>
    <row r="69" spans="1:76" x14ac:dyDescent="0.25">
      <c r="BA69" s="556" t="s">
        <v>44</v>
      </c>
      <c r="BB69" s="556"/>
      <c r="BC69" s="556"/>
      <c r="BD69" s="556"/>
      <c r="BE69" s="155">
        <f t="shared" si="162"/>
        <v>208</v>
      </c>
      <c r="BF69" s="155">
        <f t="shared" si="163"/>
        <v>58</v>
      </c>
      <c r="BG69" s="155">
        <f t="shared" si="164"/>
        <v>57</v>
      </c>
      <c r="BH69" s="155">
        <f t="shared" si="165"/>
        <v>67</v>
      </c>
      <c r="BI69" s="155">
        <f t="shared" si="166"/>
        <v>9</v>
      </c>
      <c r="BJ69" s="155">
        <f t="shared" si="167"/>
        <v>0</v>
      </c>
      <c r="BK69" s="155">
        <f t="shared" si="168"/>
        <v>0</v>
      </c>
      <c r="BL69" s="155">
        <f t="shared" si="169"/>
        <v>64</v>
      </c>
      <c r="BM69" s="155">
        <f t="shared" si="170"/>
        <v>17</v>
      </c>
      <c r="BN69" s="155">
        <f t="shared" si="171"/>
        <v>598</v>
      </c>
      <c r="BO69" s="155" t="e">
        <f t="shared" si="160"/>
        <v>#REF!</v>
      </c>
      <c r="BP69" s="156">
        <f t="shared" si="161"/>
        <v>-68</v>
      </c>
      <c r="BQ69" s="155" t="e">
        <f t="shared" si="172"/>
        <v>#REF!</v>
      </c>
      <c r="BS69" s="155">
        <f t="shared" si="173"/>
        <v>154</v>
      </c>
      <c r="BT69" s="43" t="e">
        <f t="shared" si="174"/>
        <v>#REF!</v>
      </c>
      <c r="BU69" s="43">
        <f t="shared" si="175"/>
        <v>49</v>
      </c>
      <c r="BV69" s="43" t="e">
        <f t="shared" si="176"/>
        <v>#REF!</v>
      </c>
      <c r="BW69" s="43">
        <f t="shared" si="177"/>
        <v>434</v>
      </c>
      <c r="BX69" s="43">
        <f t="shared" si="178"/>
        <v>-65.5</v>
      </c>
    </row>
    <row r="70" spans="1:76" x14ac:dyDescent="0.25">
      <c r="BA70" s="556" t="s">
        <v>38</v>
      </c>
      <c r="BB70" s="556"/>
      <c r="BC70" s="556"/>
      <c r="BD70" s="556"/>
      <c r="BE70" s="155" t="e">
        <f t="shared" si="162"/>
        <v>#REF!</v>
      </c>
      <c r="BF70" s="155" t="e">
        <f t="shared" si="163"/>
        <v>#REF!</v>
      </c>
      <c r="BG70" s="155" t="e">
        <f t="shared" si="164"/>
        <v>#REF!</v>
      </c>
      <c r="BH70" s="155" t="e">
        <f t="shared" si="165"/>
        <v>#REF!</v>
      </c>
      <c r="BI70" s="155" t="e">
        <f t="shared" si="166"/>
        <v>#REF!</v>
      </c>
      <c r="BJ70" s="155" t="e">
        <f t="shared" si="167"/>
        <v>#REF!</v>
      </c>
      <c r="BK70" s="155" t="e">
        <f t="shared" si="168"/>
        <v>#REF!</v>
      </c>
      <c r="BL70" s="155">
        <f t="shared" si="169"/>
        <v>77</v>
      </c>
      <c r="BM70" s="155" t="e">
        <f t="shared" si="170"/>
        <v>#REF!</v>
      </c>
      <c r="BN70" s="155" t="e">
        <f t="shared" si="171"/>
        <v>#REF!</v>
      </c>
      <c r="BO70" s="155" t="e">
        <f t="shared" si="160"/>
        <v>#REF!</v>
      </c>
      <c r="BP70" s="156" t="e">
        <f t="shared" si="161"/>
        <v>#REF!</v>
      </c>
      <c r="BQ70" s="155" t="e">
        <f t="shared" si="172"/>
        <v>#REF!</v>
      </c>
      <c r="BS70" s="155" t="e">
        <f t="shared" si="173"/>
        <v>#REF!</v>
      </c>
      <c r="BT70" s="43" t="e">
        <f t="shared" si="174"/>
        <v>#REF!</v>
      </c>
      <c r="BU70" s="43">
        <f t="shared" si="175"/>
        <v>60</v>
      </c>
      <c r="BV70" s="43" t="e">
        <f t="shared" si="176"/>
        <v>#REF!</v>
      </c>
      <c r="BW70" s="43" t="e">
        <f t="shared" si="177"/>
        <v>#REF!</v>
      </c>
      <c r="BX70" s="43" t="e">
        <f t="shared" si="178"/>
        <v>#REF!</v>
      </c>
    </row>
    <row r="71" spans="1:76" x14ac:dyDescent="0.25">
      <c r="BA71" s="556" t="s">
        <v>46</v>
      </c>
      <c r="BB71" s="556"/>
      <c r="BC71" s="556"/>
      <c r="BD71" s="556"/>
      <c r="BE71" s="155" t="e">
        <f t="shared" ref="BE71:BE80" si="179">BE49+CG49+DM49+EP49+FS49+GW49+HZ49+JD49+KH49+LK49+MO49+NR49</f>
        <v>#REF!</v>
      </c>
      <c r="BF71" s="155">
        <f t="shared" ref="BF71:BF80" si="180">BF49+CH49+DN49+EQ49+FT49+GX49+IA49+JE49+KI49+LL49+MP49+NS49</f>
        <v>55</v>
      </c>
      <c r="BG71" s="155">
        <f t="shared" ref="BG71:BG80" si="181">BG49+CI49+DO49+ER49+FU49+GY49+IB49+JF49+KJ49+LM49+MQ49+NT49</f>
        <v>73</v>
      </c>
      <c r="BH71" s="155">
        <f t="shared" ref="BH71:BH80" si="182">BH49+CJ49+DP49+ES49+FV49+GZ49+IC49+JG49+KK49+LN49+MR49+NU49</f>
        <v>55</v>
      </c>
      <c r="BI71" s="155">
        <f t="shared" ref="BI71:BI80" si="183">BI49+CK49+DQ49+ET49+FW49+HA49+ID49+JH49+KL49+LO49+MS49+NV49</f>
        <v>6</v>
      </c>
      <c r="BJ71" s="155">
        <f t="shared" ref="BJ71:BJ80" si="184">BJ49+CL49+DR49+EU49+FX49+HB49+IE49+JI49+KM49+LP49+MT49+NW49</f>
        <v>1</v>
      </c>
      <c r="BK71" s="155">
        <f t="shared" ref="BK71:BK80" si="185">BK49+CM49+DS49+EV49+FY49+HC49+IF49+JJ49+KN49+LQ49+MU49+NX49</f>
        <v>22</v>
      </c>
      <c r="BL71" s="155">
        <f t="shared" ref="BL71:BL80" si="186">BL49+CN49+DT49+EW49+FZ49+HD49+IG49+JK49+KO49+LR49+MV49+NY49</f>
        <v>51</v>
      </c>
      <c r="BM71" s="155">
        <f t="shared" ref="BM71:BM80" si="187">BM49+CO49+DU49+EX49+GA49+HE49+IH49+JL49+KP49+LS49+MW49+NZ49</f>
        <v>11</v>
      </c>
      <c r="BN71" s="155">
        <f t="shared" ref="BN71:BN80" si="188">BN49+CP49+DV49+EY49+GB49+HF49+II49+JM49+KQ49+LT49+MX49+OA49</f>
        <v>550</v>
      </c>
      <c r="BO71" s="155" t="e">
        <f t="shared" ref="BO71:BO80" si="189">BL71-MAX($BL$64:$BL$78)</f>
        <v>#REF!</v>
      </c>
      <c r="BP71" s="156">
        <f t="shared" ref="BP71:BP80" si="190">(BN71)-($B$24*12)</f>
        <v>-116</v>
      </c>
      <c r="BQ71" s="155" t="e">
        <f>BE71-MAX($BE$64:$BE$75)</f>
        <v>#REF!</v>
      </c>
      <c r="BS71" s="155" t="e">
        <f t="shared" si="173"/>
        <v>#REF!</v>
      </c>
      <c r="BT71" s="43" t="e">
        <f t="shared" si="174"/>
        <v>#REF!</v>
      </c>
      <c r="BU71" s="43">
        <f t="shared" si="175"/>
        <v>50</v>
      </c>
      <c r="BV71" s="43" t="e">
        <f t="shared" si="176"/>
        <v>#REF!</v>
      </c>
      <c r="BW71" s="43">
        <f t="shared" si="177"/>
        <v>526</v>
      </c>
      <c r="BX71" s="43">
        <f t="shared" si="178"/>
        <v>26.5</v>
      </c>
    </row>
    <row r="72" spans="1:76" x14ac:dyDescent="0.25">
      <c r="BA72" s="556" t="s">
        <v>48</v>
      </c>
      <c r="BB72" s="556"/>
      <c r="BC72" s="556"/>
      <c r="BD72" s="556"/>
      <c r="BE72" s="155">
        <f t="shared" si="179"/>
        <v>172</v>
      </c>
      <c r="BF72" s="155">
        <f t="shared" si="180"/>
        <v>52</v>
      </c>
      <c r="BG72" s="155">
        <f t="shared" si="181"/>
        <v>62</v>
      </c>
      <c r="BH72" s="155">
        <f t="shared" si="182"/>
        <v>47</v>
      </c>
      <c r="BI72" s="155">
        <f t="shared" si="183"/>
        <v>8</v>
      </c>
      <c r="BJ72" s="155">
        <f t="shared" si="184"/>
        <v>0</v>
      </c>
      <c r="BK72" s="155">
        <f t="shared" si="185"/>
        <v>1</v>
      </c>
      <c r="BL72" s="155">
        <f t="shared" si="186"/>
        <v>43</v>
      </c>
      <c r="BM72" s="155">
        <f t="shared" si="187"/>
        <v>2</v>
      </c>
      <c r="BN72" s="155">
        <f t="shared" si="188"/>
        <v>510</v>
      </c>
      <c r="BO72" s="155" t="e">
        <f t="shared" si="189"/>
        <v>#REF!</v>
      </c>
      <c r="BP72" s="156">
        <f t="shared" si="190"/>
        <v>-156</v>
      </c>
      <c r="BQ72" s="155" t="e">
        <f>BE72-MAX($BE$64:$BE$75)</f>
        <v>#REF!</v>
      </c>
      <c r="BS72" s="155">
        <f t="shared" si="173"/>
        <v>141</v>
      </c>
      <c r="BT72" s="43" t="e">
        <f t="shared" si="174"/>
        <v>#REF!</v>
      </c>
      <c r="BU72" s="43">
        <f t="shared" si="175"/>
        <v>40</v>
      </c>
      <c r="BV72" s="43" t="e">
        <f t="shared" si="176"/>
        <v>#REF!</v>
      </c>
      <c r="BW72" s="43">
        <f t="shared" si="177"/>
        <v>444</v>
      </c>
      <c r="BX72" s="43">
        <f t="shared" si="178"/>
        <v>-55.5</v>
      </c>
    </row>
    <row r="73" spans="1:76" x14ac:dyDescent="0.25">
      <c r="BA73" s="556" t="s">
        <v>84</v>
      </c>
      <c r="BB73" s="556"/>
      <c r="BC73" s="556"/>
      <c r="BD73" s="556"/>
      <c r="BE73" s="155" t="e">
        <f t="shared" si="179"/>
        <v>#REF!</v>
      </c>
      <c r="BF73" s="155" t="e">
        <f t="shared" si="180"/>
        <v>#REF!</v>
      </c>
      <c r="BG73" s="155" t="e">
        <f t="shared" si="181"/>
        <v>#REF!</v>
      </c>
      <c r="BH73" s="155" t="e">
        <f t="shared" si="182"/>
        <v>#REF!</v>
      </c>
      <c r="BI73" s="155" t="e">
        <f t="shared" si="183"/>
        <v>#REF!</v>
      </c>
      <c r="BJ73" s="155" t="e">
        <f t="shared" si="184"/>
        <v>#REF!</v>
      </c>
      <c r="BK73" s="155" t="e">
        <f t="shared" si="185"/>
        <v>#REF!</v>
      </c>
      <c r="BL73" s="155">
        <f t="shared" si="186"/>
        <v>51</v>
      </c>
      <c r="BM73" s="155" t="e">
        <f t="shared" si="187"/>
        <v>#REF!</v>
      </c>
      <c r="BN73" s="155" t="e">
        <f t="shared" si="188"/>
        <v>#REF!</v>
      </c>
      <c r="BO73" s="155" t="e">
        <f t="shared" si="189"/>
        <v>#REF!</v>
      </c>
      <c r="BP73" s="156" t="e">
        <f t="shared" si="190"/>
        <v>#REF!</v>
      </c>
      <c r="BQ73" s="155" t="e">
        <f>BE73-MAX($BE$64:$BE$75)</f>
        <v>#REF!</v>
      </c>
      <c r="BS73" s="155" t="e">
        <f t="shared" si="173"/>
        <v>#REF!</v>
      </c>
      <c r="BT73" s="43" t="e">
        <f t="shared" si="174"/>
        <v>#REF!</v>
      </c>
      <c r="BU73" s="43">
        <f t="shared" si="175"/>
        <v>36</v>
      </c>
      <c r="BV73" s="43" t="e">
        <f t="shared" si="176"/>
        <v>#REF!</v>
      </c>
      <c r="BW73" s="43" t="e">
        <f t="shared" si="177"/>
        <v>#REF!</v>
      </c>
      <c r="BX73" s="43" t="e">
        <f t="shared" si="178"/>
        <v>#REF!</v>
      </c>
    </row>
    <row r="74" spans="1:76" x14ac:dyDescent="0.25">
      <c r="BA74" s="556" t="s">
        <v>37</v>
      </c>
      <c r="BB74" s="556"/>
      <c r="BC74" s="556"/>
      <c r="BD74" s="556"/>
      <c r="BE74" s="155">
        <f t="shared" si="179"/>
        <v>135</v>
      </c>
      <c r="BF74" s="155">
        <f t="shared" si="180"/>
        <v>35</v>
      </c>
      <c r="BG74" s="155">
        <f t="shared" si="181"/>
        <v>57</v>
      </c>
      <c r="BH74" s="155">
        <f t="shared" si="182"/>
        <v>39</v>
      </c>
      <c r="BI74" s="155">
        <f t="shared" si="183"/>
        <v>0</v>
      </c>
      <c r="BJ74" s="155">
        <f t="shared" si="184"/>
        <v>0</v>
      </c>
      <c r="BK74" s="155">
        <f t="shared" si="185"/>
        <v>2</v>
      </c>
      <c r="BL74" s="155">
        <f t="shared" si="186"/>
        <v>32</v>
      </c>
      <c r="BM74" s="155">
        <f t="shared" si="187"/>
        <v>2</v>
      </c>
      <c r="BN74" s="155">
        <f t="shared" si="188"/>
        <v>358</v>
      </c>
      <c r="BO74" s="155" t="e">
        <f t="shared" si="189"/>
        <v>#REF!</v>
      </c>
      <c r="BP74" s="156">
        <f t="shared" si="190"/>
        <v>-308</v>
      </c>
      <c r="BQ74" s="155" t="e">
        <f>BE74-MAX($BE$64:$BE$75)</f>
        <v>#REF!</v>
      </c>
      <c r="BS74" s="155">
        <f t="shared" si="173"/>
        <v>135</v>
      </c>
      <c r="BT74" s="43" t="e">
        <f t="shared" si="174"/>
        <v>#REF!</v>
      </c>
      <c r="BU74" s="43">
        <f t="shared" si="175"/>
        <v>32</v>
      </c>
      <c r="BV74" s="43" t="e">
        <f t="shared" si="176"/>
        <v>#REF!</v>
      </c>
      <c r="BW74" s="43">
        <f t="shared" si="177"/>
        <v>358</v>
      </c>
      <c r="BX74" s="43">
        <f t="shared" si="178"/>
        <v>-141.5</v>
      </c>
    </row>
    <row r="75" spans="1:76" x14ac:dyDescent="0.25">
      <c r="BA75" s="556" t="s">
        <v>83</v>
      </c>
      <c r="BB75" s="556"/>
      <c r="BC75" s="556"/>
      <c r="BD75" s="556"/>
      <c r="BE75" s="155" t="e">
        <f t="shared" si="179"/>
        <v>#REF!</v>
      </c>
      <c r="BF75" s="155" t="e">
        <f t="shared" si="180"/>
        <v>#REF!</v>
      </c>
      <c r="BG75" s="155" t="e">
        <f t="shared" si="181"/>
        <v>#REF!</v>
      </c>
      <c r="BH75" s="155" t="e">
        <f t="shared" si="182"/>
        <v>#REF!</v>
      </c>
      <c r="BI75" s="155" t="e">
        <f t="shared" si="183"/>
        <v>#REF!</v>
      </c>
      <c r="BJ75" s="155" t="e">
        <f t="shared" si="184"/>
        <v>#REF!</v>
      </c>
      <c r="BK75" s="155" t="e">
        <f t="shared" si="185"/>
        <v>#REF!</v>
      </c>
      <c r="BL75" s="155">
        <f t="shared" si="186"/>
        <v>62</v>
      </c>
      <c r="BM75" s="155" t="e">
        <f t="shared" si="187"/>
        <v>#REF!</v>
      </c>
      <c r="BN75" s="155" t="e">
        <f t="shared" si="188"/>
        <v>#REF!</v>
      </c>
      <c r="BO75" s="155" t="e">
        <f t="shared" si="189"/>
        <v>#REF!</v>
      </c>
      <c r="BP75" s="156" t="e">
        <f t="shared" si="190"/>
        <v>#REF!</v>
      </c>
      <c r="BQ75" s="155" t="e">
        <f>BE75-MAX($BE$64:$BE$75)</f>
        <v>#REF!</v>
      </c>
      <c r="BS75" s="155" t="e">
        <f t="shared" si="173"/>
        <v>#REF!</v>
      </c>
      <c r="BT75" s="43" t="e">
        <f t="shared" si="174"/>
        <v>#REF!</v>
      </c>
      <c r="BU75" s="43">
        <f t="shared" si="175"/>
        <v>47</v>
      </c>
      <c r="BV75" s="43" t="e">
        <f t="shared" si="176"/>
        <v>#REF!</v>
      </c>
      <c r="BW75" s="43" t="e">
        <f t="shared" si="177"/>
        <v>#REF!</v>
      </c>
      <c r="BX75" s="43" t="e">
        <f t="shared" si="178"/>
        <v>#REF!</v>
      </c>
    </row>
    <row r="76" spans="1:76" x14ac:dyDescent="0.25">
      <c r="BA76" s="418"/>
      <c r="BB76" s="418"/>
      <c r="BC76" s="418"/>
      <c r="BD76" s="418"/>
      <c r="BE76" s="155">
        <f t="shared" si="179"/>
        <v>78</v>
      </c>
      <c r="BF76" s="155">
        <f t="shared" si="180"/>
        <v>16</v>
      </c>
      <c r="BG76" s="155">
        <f t="shared" si="181"/>
        <v>21</v>
      </c>
      <c r="BH76" s="155">
        <f t="shared" si="182"/>
        <v>22</v>
      </c>
      <c r="BI76" s="155">
        <f t="shared" si="183"/>
        <v>18</v>
      </c>
      <c r="BJ76" s="155">
        <f t="shared" si="184"/>
        <v>0</v>
      </c>
      <c r="BK76" s="155">
        <f t="shared" si="185"/>
        <v>0</v>
      </c>
      <c r="BL76" s="155">
        <f t="shared" si="186"/>
        <v>26</v>
      </c>
      <c r="BM76" s="155">
        <f t="shared" si="187"/>
        <v>1</v>
      </c>
      <c r="BN76" s="155">
        <f t="shared" si="188"/>
        <v>172</v>
      </c>
      <c r="BO76" s="155" t="e">
        <f t="shared" si="189"/>
        <v>#REF!</v>
      </c>
      <c r="BP76" s="156">
        <f t="shared" si="190"/>
        <v>-494</v>
      </c>
      <c r="BQ76" s="155" t="e">
        <f t="shared" si="172"/>
        <v>#REF!</v>
      </c>
      <c r="BS76" s="155">
        <f t="shared" si="173"/>
        <v>78</v>
      </c>
      <c r="BT76" s="43" t="e">
        <f t="shared" si="174"/>
        <v>#REF!</v>
      </c>
      <c r="BU76" s="43">
        <f t="shared" si="175"/>
        <v>26</v>
      </c>
      <c r="BV76" s="43" t="e">
        <f t="shared" si="176"/>
        <v>#REF!</v>
      </c>
      <c r="BW76" s="43">
        <f t="shared" si="177"/>
        <v>172</v>
      </c>
      <c r="BX76" s="43">
        <f t="shared" si="178"/>
        <v>-327.5</v>
      </c>
    </row>
    <row r="77" spans="1:76" x14ac:dyDescent="0.25">
      <c r="BA77" s="418"/>
      <c r="BB77" s="418"/>
      <c r="BC77" s="418"/>
      <c r="BD77" s="418"/>
      <c r="BE77" s="155" t="e">
        <f t="shared" si="179"/>
        <v>#REF!</v>
      </c>
      <c r="BF77" s="155" t="e">
        <f t="shared" si="180"/>
        <v>#REF!</v>
      </c>
      <c r="BG77" s="155" t="e">
        <f t="shared" si="181"/>
        <v>#REF!</v>
      </c>
      <c r="BH77" s="155" t="e">
        <f t="shared" si="182"/>
        <v>#REF!</v>
      </c>
      <c r="BI77" s="155" t="e">
        <f t="shared" si="183"/>
        <v>#REF!</v>
      </c>
      <c r="BJ77" s="155" t="e">
        <f t="shared" si="184"/>
        <v>#REF!</v>
      </c>
      <c r="BK77" s="155" t="e">
        <f t="shared" si="185"/>
        <v>#REF!</v>
      </c>
      <c r="BL77" s="155">
        <f t="shared" si="186"/>
        <v>23</v>
      </c>
      <c r="BM77" s="155" t="e">
        <f t="shared" si="187"/>
        <v>#REF!</v>
      </c>
      <c r="BN77" s="155" t="e">
        <f t="shared" si="188"/>
        <v>#REF!</v>
      </c>
      <c r="BO77" s="155" t="e">
        <f t="shared" si="189"/>
        <v>#REF!</v>
      </c>
      <c r="BP77" s="156" t="e">
        <f t="shared" si="190"/>
        <v>#REF!</v>
      </c>
      <c r="BQ77" s="155" t="e">
        <f t="shared" si="172"/>
        <v>#REF!</v>
      </c>
      <c r="BS77" s="155" t="e">
        <f t="shared" si="173"/>
        <v>#REF!</v>
      </c>
      <c r="BT77" s="43" t="e">
        <f t="shared" si="174"/>
        <v>#REF!</v>
      </c>
      <c r="BU77" s="43">
        <f t="shared" si="175"/>
        <v>23</v>
      </c>
      <c r="BV77" s="43" t="e">
        <f t="shared" si="176"/>
        <v>#REF!</v>
      </c>
      <c r="BW77" s="43" t="e">
        <f t="shared" si="177"/>
        <v>#REF!</v>
      </c>
      <c r="BX77" s="43" t="e">
        <f t="shared" si="178"/>
        <v>#REF!</v>
      </c>
    </row>
    <row r="78" spans="1:76" x14ac:dyDescent="0.25">
      <c r="BA78" s="418"/>
      <c r="BB78" s="418"/>
      <c r="BC78" s="418"/>
      <c r="BD78" s="418"/>
      <c r="BE78" s="155" t="e">
        <f t="shared" si="179"/>
        <v>#REF!</v>
      </c>
      <c r="BF78" s="155" t="e">
        <f t="shared" si="180"/>
        <v>#REF!</v>
      </c>
      <c r="BG78" s="155" t="e">
        <f t="shared" si="181"/>
        <v>#REF!</v>
      </c>
      <c r="BH78" s="155" t="e">
        <f t="shared" si="182"/>
        <v>#REF!</v>
      </c>
      <c r="BI78" s="155" t="e">
        <f t="shared" si="183"/>
        <v>#REF!</v>
      </c>
      <c r="BJ78" s="155" t="e">
        <f t="shared" si="184"/>
        <v>#REF!</v>
      </c>
      <c r="BK78" s="155" t="e">
        <f t="shared" si="185"/>
        <v>#REF!</v>
      </c>
      <c r="BL78" s="155">
        <f t="shared" si="186"/>
        <v>44</v>
      </c>
      <c r="BM78" s="155" t="e">
        <f t="shared" si="187"/>
        <v>#REF!</v>
      </c>
      <c r="BN78" s="155" t="e">
        <f t="shared" si="188"/>
        <v>#REF!</v>
      </c>
      <c r="BO78" s="155" t="e">
        <f t="shared" si="189"/>
        <v>#REF!</v>
      </c>
      <c r="BP78" s="156" t="e">
        <f t="shared" si="190"/>
        <v>#REF!</v>
      </c>
      <c r="BQ78" s="155" t="e">
        <f t="shared" si="172"/>
        <v>#REF!</v>
      </c>
      <c r="BS78" s="155" t="e">
        <f t="shared" si="173"/>
        <v>#REF!</v>
      </c>
      <c r="BT78" s="43" t="e">
        <f t="shared" si="174"/>
        <v>#REF!</v>
      </c>
      <c r="BU78" s="43">
        <f t="shared" si="175"/>
        <v>29</v>
      </c>
      <c r="BV78" s="43" t="e">
        <f t="shared" si="176"/>
        <v>#REF!</v>
      </c>
      <c r="BW78" s="43" t="e">
        <f t="shared" si="177"/>
        <v>#REF!</v>
      </c>
      <c r="BX78" s="43" t="e">
        <f t="shared" si="178"/>
        <v>#REF!</v>
      </c>
    </row>
    <row r="79" spans="1:76" s="1" customFormat="1" x14ac:dyDescent="0.25">
      <c r="A79" s="16"/>
      <c r="B79" s="16"/>
      <c r="C79" s="16"/>
      <c r="AX79" s="175"/>
      <c r="BA79" s="559" t="s">
        <v>51</v>
      </c>
      <c r="BB79" s="559"/>
      <c r="BC79" s="559"/>
      <c r="BD79" s="559"/>
      <c r="BE79" s="155">
        <f t="shared" si="179"/>
        <v>252</v>
      </c>
      <c r="BF79" s="155">
        <f t="shared" si="180"/>
        <v>0</v>
      </c>
      <c r="BG79" s="155">
        <f t="shared" si="181"/>
        <v>16</v>
      </c>
      <c r="BH79" s="155">
        <f t="shared" si="182"/>
        <v>3</v>
      </c>
      <c r="BI79" s="155">
        <f t="shared" si="183"/>
        <v>9</v>
      </c>
      <c r="BJ79" s="155">
        <f t="shared" si="184"/>
        <v>0</v>
      </c>
      <c r="BK79" s="155">
        <f t="shared" si="185"/>
        <v>3</v>
      </c>
      <c r="BL79" s="155">
        <f t="shared" si="186"/>
        <v>5</v>
      </c>
      <c r="BM79" s="155">
        <f t="shared" si="187"/>
        <v>31</v>
      </c>
      <c r="BN79" s="155">
        <f t="shared" si="188"/>
        <v>6</v>
      </c>
      <c r="BO79" s="155" t="e">
        <f t="shared" si="189"/>
        <v>#REF!</v>
      </c>
      <c r="BP79" s="156">
        <f t="shared" si="190"/>
        <v>-660</v>
      </c>
      <c r="BQ79" s="155" t="e">
        <f t="shared" si="172"/>
        <v>#REF!</v>
      </c>
    </row>
    <row r="80" spans="1:76" x14ac:dyDescent="0.25">
      <c r="BA80" s="552" t="s">
        <v>54</v>
      </c>
      <c r="BB80" s="552"/>
      <c r="BC80" s="552"/>
      <c r="BD80" s="553"/>
      <c r="BE80" s="155" t="e">
        <f t="shared" si="179"/>
        <v>#VALUE!</v>
      </c>
      <c r="BF80" s="155">
        <f t="shared" si="180"/>
        <v>0</v>
      </c>
      <c r="BG80" s="155">
        <f t="shared" si="181"/>
        <v>0</v>
      </c>
      <c r="BH80" s="155">
        <f t="shared" si="182"/>
        <v>0</v>
      </c>
      <c r="BI80" s="155">
        <f t="shared" si="183"/>
        <v>3</v>
      </c>
      <c r="BJ80" s="155">
        <f t="shared" si="184"/>
        <v>0</v>
      </c>
      <c r="BK80" s="155">
        <f t="shared" si="185"/>
        <v>0</v>
      </c>
      <c r="BL80" s="155">
        <f t="shared" si="186"/>
        <v>2</v>
      </c>
      <c r="BM80" s="155">
        <f t="shared" si="187"/>
        <v>7</v>
      </c>
      <c r="BN80" s="155">
        <f t="shared" si="188"/>
        <v>0</v>
      </c>
      <c r="BO80" s="155" t="e">
        <f t="shared" si="189"/>
        <v>#REF!</v>
      </c>
      <c r="BP80" s="156">
        <f t="shared" si="190"/>
        <v>-666</v>
      </c>
      <c r="BQ80" s="155" t="e">
        <f t="shared" si="172"/>
        <v>#VALUE!</v>
      </c>
    </row>
    <row r="81" spans="53:56" x14ac:dyDescent="0.25">
      <c r="BB81" s="59"/>
      <c r="BC81"/>
      <c r="BD81"/>
    </row>
    <row r="82" spans="53:56" x14ac:dyDescent="0.25">
      <c r="BA82" t="s">
        <v>96</v>
      </c>
    </row>
    <row r="83" spans="53:56" x14ac:dyDescent="0.25">
      <c r="BA83" t="s">
        <v>97</v>
      </c>
    </row>
    <row r="84" spans="53:56" x14ac:dyDescent="0.25">
      <c r="BA84" t="s">
        <v>98</v>
      </c>
    </row>
  </sheetData>
  <mergeCells count="233">
    <mergeCell ref="BA79:BD79"/>
    <mergeCell ref="BA75:BD75"/>
    <mergeCell ref="BA80:BD80"/>
    <mergeCell ref="BA71:BD71"/>
    <mergeCell ref="BA72:BD72"/>
    <mergeCell ref="BA73:BD73"/>
    <mergeCell ref="BA74:BD74"/>
    <mergeCell ref="BA65:BD65"/>
    <mergeCell ref="BA66:BD66"/>
    <mergeCell ref="BA67:BD67"/>
    <mergeCell ref="BA68:BD68"/>
    <mergeCell ref="BA69:BD69"/>
    <mergeCell ref="BA70:BD70"/>
    <mergeCell ref="BA64:BD64"/>
    <mergeCell ref="V58:Y58"/>
    <mergeCell ref="BA58:BD58"/>
    <mergeCell ref="CC58:CF58"/>
    <mergeCell ref="DI58:DL58"/>
    <mergeCell ref="EL58:EO58"/>
    <mergeCell ref="FO58:FR58"/>
    <mergeCell ref="GS58:GV58"/>
    <mergeCell ref="HV58:HY58"/>
    <mergeCell ref="IZ58:JC58"/>
    <mergeCell ref="IZ59:JC59"/>
    <mergeCell ref="MK59:MN59"/>
    <mergeCell ref="MK60:MN60"/>
    <mergeCell ref="NO58:NQ58"/>
    <mergeCell ref="IZ57:JC57"/>
    <mergeCell ref="V52:Y52"/>
    <mergeCell ref="BA52:BD52"/>
    <mergeCell ref="CC52:CF52"/>
    <mergeCell ref="DI52:DL52"/>
    <mergeCell ref="EL52:EO52"/>
    <mergeCell ref="FO52:FR52"/>
    <mergeCell ref="GS52:GV52"/>
    <mergeCell ref="HV52:HY52"/>
    <mergeCell ref="IZ53:JC53"/>
    <mergeCell ref="HV53:HY53"/>
    <mergeCell ref="IZ54:JC54"/>
    <mergeCell ref="IZ55:JC55"/>
    <mergeCell ref="ML53:MN53"/>
    <mergeCell ref="ML54:MN54"/>
    <mergeCell ref="NO52:NQ52"/>
    <mergeCell ref="NO53:NQ53"/>
    <mergeCell ref="NO54:NQ54"/>
    <mergeCell ref="NO55:NQ55"/>
    <mergeCell ref="NO56:NQ56"/>
    <mergeCell ref="NO57:NQ57"/>
    <mergeCell ref="GS51:GV51"/>
    <mergeCell ref="HV51:HY51"/>
    <mergeCell ref="IZ52:JC52"/>
    <mergeCell ref="GS50:GV50"/>
    <mergeCell ref="HV50:HY50"/>
    <mergeCell ref="IZ51:JC51"/>
    <mergeCell ref="IZ50:JC50"/>
    <mergeCell ref="ML50:MN50"/>
    <mergeCell ref="ML51:MN51"/>
    <mergeCell ref="ML52:MN52"/>
    <mergeCell ref="NO50:NQ50"/>
    <mergeCell ref="NO51:NQ51"/>
    <mergeCell ref="ML55:MN55"/>
    <mergeCell ref="ML56:MN56"/>
    <mergeCell ref="ML57:MN57"/>
    <mergeCell ref="BA48:BD48"/>
    <mergeCell ref="CC48:CF48"/>
    <mergeCell ref="DI48:DL48"/>
    <mergeCell ref="EL48:EO48"/>
    <mergeCell ref="FO48:FR48"/>
    <mergeCell ref="GS48:GV48"/>
    <mergeCell ref="HV48:HY48"/>
    <mergeCell ref="V51:Y51"/>
    <mergeCell ref="BA51:BD51"/>
    <mergeCell ref="CC51:CF51"/>
    <mergeCell ref="DI51:DL51"/>
    <mergeCell ref="EL51:EO51"/>
    <mergeCell ref="FO51:FR51"/>
    <mergeCell ref="V50:Y50"/>
    <mergeCell ref="BA50:BD50"/>
    <mergeCell ref="CC50:CF50"/>
    <mergeCell ref="DI50:DL50"/>
    <mergeCell ref="EL50:EO50"/>
    <mergeCell ref="FO50:FR50"/>
    <mergeCell ref="IZ48:JC48"/>
    <mergeCell ref="IZ49:JC49"/>
    <mergeCell ref="ML48:MN48"/>
    <mergeCell ref="ML49:MN49"/>
    <mergeCell ref="NO48:NQ48"/>
    <mergeCell ref="NO49:NQ49"/>
    <mergeCell ref="V47:Y47"/>
    <mergeCell ref="BA47:BD47"/>
    <mergeCell ref="CC47:CF47"/>
    <mergeCell ref="DI47:DL47"/>
    <mergeCell ref="EL47:EO47"/>
    <mergeCell ref="FO47:FR47"/>
    <mergeCell ref="GS47:GV47"/>
    <mergeCell ref="HV47:HY47"/>
    <mergeCell ref="IZ47:JC47"/>
    <mergeCell ref="V49:Y49"/>
    <mergeCell ref="BA49:BD49"/>
    <mergeCell ref="CC49:CF49"/>
    <mergeCell ref="DI49:DL49"/>
    <mergeCell ref="EL49:EO49"/>
    <mergeCell ref="FO49:FR49"/>
    <mergeCell ref="GS49:GV49"/>
    <mergeCell ref="HV49:HY49"/>
    <mergeCell ref="V48:Y48"/>
    <mergeCell ref="ML46:MN46"/>
    <mergeCell ref="ML47:MN47"/>
    <mergeCell ref="NO46:NQ46"/>
    <mergeCell ref="NO47:NQ47"/>
    <mergeCell ref="V45:Y45"/>
    <mergeCell ref="BA45:BD45"/>
    <mergeCell ref="CC45:CF45"/>
    <mergeCell ref="DI45:DL45"/>
    <mergeCell ref="EL45:EO45"/>
    <mergeCell ref="FO45:FR45"/>
    <mergeCell ref="GS45:GV45"/>
    <mergeCell ref="HV45:HY45"/>
    <mergeCell ref="IZ45:JC45"/>
    <mergeCell ref="V46:Y46"/>
    <mergeCell ref="BA46:BD46"/>
    <mergeCell ref="CC46:CF46"/>
    <mergeCell ref="DI46:DL46"/>
    <mergeCell ref="EL46:EO46"/>
    <mergeCell ref="FO46:FR46"/>
    <mergeCell ref="GS46:GV46"/>
    <mergeCell ref="HV46:HY46"/>
    <mergeCell ref="IZ46:JC46"/>
    <mergeCell ref="ML44:MN44"/>
    <mergeCell ref="ML45:MN45"/>
    <mergeCell ref="NO44:NQ44"/>
    <mergeCell ref="NO45:NQ45"/>
    <mergeCell ref="V43:Y43"/>
    <mergeCell ref="BA43:BD43"/>
    <mergeCell ref="CC43:CF43"/>
    <mergeCell ref="DI43:DL43"/>
    <mergeCell ref="EL43:EO43"/>
    <mergeCell ref="FO43:FR43"/>
    <mergeCell ref="GS43:GV43"/>
    <mergeCell ref="HV43:HY43"/>
    <mergeCell ref="IZ43:JC43"/>
    <mergeCell ref="ML43:MN43"/>
    <mergeCell ref="NO43:NQ43"/>
    <mergeCell ref="V44:Y44"/>
    <mergeCell ref="BA44:BD44"/>
    <mergeCell ref="CC44:CF44"/>
    <mergeCell ref="DI44:DL44"/>
    <mergeCell ref="EL44:EO44"/>
    <mergeCell ref="FO44:FR44"/>
    <mergeCell ref="GS44:GV44"/>
    <mergeCell ref="HV44:HY44"/>
    <mergeCell ref="IZ44:JC44"/>
    <mergeCell ref="JE41:JI41"/>
    <mergeCell ref="KI41:KM41"/>
    <mergeCell ref="LL41:LP41"/>
    <mergeCell ref="MP41:MT41"/>
    <mergeCell ref="NS41:NW41"/>
    <mergeCell ref="KH39:KH41"/>
    <mergeCell ref="LK39:LK41"/>
    <mergeCell ref="MO39:MO41"/>
    <mergeCell ref="NR39:NR41"/>
    <mergeCell ref="JD39:JD41"/>
    <mergeCell ref="DN41:DR41"/>
    <mergeCell ref="EQ41:EU41"/>
    <mergeCell ref="FT41:FX41"/>
    <mergeCell ref="GX41:HB41"/>
    <mergeCell ref="CY13:CZ13"/>
    <mergeCell ref="DF13:DG13"/>
    <mergeCell ref="DO40:DP40"/>
    <mergeCell ref="DM39:DM41"/>
    <mergeCell ref="EP39:EP41"/>
    <mergeCell ref="FS39:FS41"/>
    <mergeCell ref="IA41:IE41"/>
    <mergeCell ref="NJ2:NK2"/>
    <mergeCell ref="DD6:DE6"/>
    <mergeCell ref="DJ6:DK6"/>
    <mergeCell ref="MP1:MV2"/>
    <mergeCell ref="NJ1:NK1"/>
    <mergeCell ref="IR2:IS2"/>
    <mergeCell ref="CB1:CH2"/>
    <mergeCell ref="CU1:CV1"/>
    <mergeCell ref="DE1:DK2"/>
    <mergeCell ref="DZ1:EA1"/>
    <mergeCell ref="EJ1:EP2"/>
    <mergeCell ref="FD1:FE1"/>
    <mergeCell ref="NT1:NZ2"/>
    <mergeCell ref="H2:I2"/>
    <mergeCell ref="AM2:AN2"/>
    <mergeCell ref="BR2:BS2"/>
    <mergeCell ref="CU2:CV2"/>
    <mergeCell ref="DZ2:EA2"/>
    <mergeCell ref="FD2:FE2"/>
    <mergeCell ref="GI2:GJ2"/>
    <mergeCell ref="JB1:JH2"/>
    <mergeCell ref="JW1:JX1"/>
    <mergeCell ref="KG1:KM2"/>
    <mergeCell ref="LA1:LB1"/>
    <mergeCell ref="LK1:LQ2"/>
    <mergeCell ref="MF1:MG1"/>
    <mergeCell ref="JW2:JX2"/>
    <mergeCell ref="LA2:LB2"/>
    <mergeCell ref="MF2:MG2"/>
    <mergeCell ref="FN1:FT2"/>
    <mergeCell ref="GI1:GJ1"/>
    <mergeCell ref="GS1:GY2"/>
    <mergeCell ref="HM1:HN1"/>
    <mergeCell ref="HW1:IC2"/>
    <mergeCell ref="IR1:IS1"/>
    <mergeCell ref="HM2:HN2"/>
    <mergeCell ref="ML58:MN58"/>
    <mergeCell ref="D1:E2"/>
    <mergeCell ref="H1:I1"/>
    <mergeCell ref="R1:X2"/>
    <mergeCell ref="AM1:AN1"/>
    <mergeCell ref="AW1:BC2"/>
    <mergeCell ref="BR1:BS1"/>
    <mergeCell ref="AG10:AH10"/>
    <mergeCell ref="AG8:AH8"/>
    <mergeCell ref="DK8:DL8"/>
    <mergeCell ref="Z39:Z41"/>
    <mergeCell ref="BE39:BE41"/>
    <mergeCell ref="CG39:CG41"/>
    <mergeCell ref="CH41:CL41"/>
    <mergeCell ref="U11:V11"/>
    <mergeCell ref="AG11:AH11"/>
    <mergeCell ref="DH11:DI11"/>
    <mergeCell ref="AB40:AC40"/>
    <mergeCell ref="BG40:BH40"/>
    <mergeCell ref="CI40:CJ40"/>
    <mergeCell ref="AA41:AE41"/>
    <mergeCell ref="BF41:BJ41"/>
    <mergeCell ref="GW39:GW41"/>
    <mergeCell ref="HZ39:HZ41"/>
  </mergeCells>
  <conditionalFormatting sqref="F4:K4">
    <cfRule type="cellIs" dxfId="21714" priority="4784" operator="equal">
      <formula>"N/A"</formula>
    </cfRule>
  </conditionalFormatting>
  <conditionalFormatting sqref="F4:K4">
    <cfRule type="cellIs" dxfId="21713" priority="4782" operator="equal">
      <formula>"Sat"</formula>
    </cfRule>
    <cfRule type="cellIs" dxfId="21712" priority="4783" operator="equal">
      <formula>"Sun"</formula>
    </cfRule>
  </conditionalFormatting>
  <conditionalFormatting sqref="F3:AJ3">
    <cfRule type="cellIs" dxfId="21711" priority="4781" operator="equal">
      <formula>"N/A"</formula>
    </cfRule>
  </conditionalFormatting>
  <conditionalFormatting sqref="L4">
    <cfRule type="cellIs" dxfId="21710" priority="4780" operator="equal">
      <formula>"N/A"</formula>
    </cfRule>
  </conditionalFormatting>
  <conditionalFormatting sqref="L4">
    <cfRule type="cellIs" dxfId="21709" priority="4778" operator="equal">
      <formula>"Sat"</formula>
    </cfRule>
    <cfRule type="cellIs" dxfId="21708" priority="4779" operator="equal">
      <formula>"Sun"</formula>
    </cfRule>
  </conditionalFormatting>
  <conditionalFormatting sqref="D25">
    <cfRule type="cellIs" dxfId="21707" priority="4773" operator="equal">
      <formula>"N"</formula>
    </cfRule>
    <cfRule type="cellIs" dxfId="21706" priority="4774" operator="equal">
      <formula>"D"</formula>
    </cfRule>
    <cfRule type="cellIs" dxfId="21705" priority="4775" operator="equal">
      <formula>"M"</formula>
    </cfRule>
    <cfRule type="cellIs" dxfId="21704" priority="4776" operator="equal">
      <formula>"E"</formula>
    </cfRule>
    <cfRule type="cellIs" dxfId="21703" priority="4777" operator="equal">
      <formula>"A"</formula>
    </cfRule>
  </conditionalFormatting>
  <conditionalFormatting sqref="D25">
    <cfRule type="cellIs" dxfId="21702" priority="4770" operator="equal">
      <formula>"T"</formula>
    </cfRule>
    <cfRule type="cellIs" dxfId="21701" priority="4771" operator="equal">
      <formula>"H"</formula>
    </cfRule>
    <cfRule type="cellIs" dxfId="21700" priority="4772" operator="equal">
      <formula>"O"</formula>
    </cfRule>
  </conditionalFormatting>
  <conditionalFormatting sqref="D25">
    <cfRule type="cellIs" dxfId="21699" priority="4769" operator="equal">
      <formula>"P"</formula>
    </cfRule>
  </conditionalFormatting>
  <conditionalFormatting sqref="D25">
    <cfRule type="cellIs" dxfId="21698" priority="4766" operator="equal">
      <formula>"S"</formula>
    </cfRule>
    <cfRule type="cellIs" dxfId="21697" priority="4767" operator="equal">
      <formula>0</formula>
    </cfRule>
    <cfRule type="cellIs" dxfId="21696" priority="4768" operator="equal">
      <formula>"C"</formula>
    </cfRule>
  </conditionalFormatting>
  <conditionalFormatting sqref="D25">
    <cfRule type="containsText" dxfId="21695" priority="4764" operator="containsText" text="AF">
      <formula>NOT(ISERROR(SEARCH("AF",D25)))</formula>
    </cfRule>
    <cfRule type="containsText" dxfId="21694" priority="4765" operator="containsText" text="MN">
      <formula>NOT(ISERROR(SEARCH("MN",D25)))</formula>
    </cfRule>
  </conditionalFormatting>
  <conditionalFormatting sqref="BI63">
    <cfRule type="cellIs" dxfId="21693" priority="4759" operator="equal">
      <formula>"N"</formula>
    </cfRule>
    <cfRule type="cellIs" dxfId="21692" priority="4760" operator="equal">
      <formula>"D"</formula>
    </cfRule>
    <cfRule type="cellIs" dxfId="21691" priority="4761" operator="equal">
      <formula>"M"</formula>
    </cfRule>
    <cfRule type="cellIs" dxfId="21690" priority="4762" operator="equal">
      <formula>"E"</formula>
    </cfRule>
    <cfRule type="cellIs" dxfId="21689" priority="4763" operator="equal">
      <formula>"A"</formula>
    </cfRule>
  </conditionalFormatting>
  <conditionalFormatting sqref="BI63">
    <cfRule type="cellIs" dxfId="21688" priority="4756" operator="equal">
      <formula>"T"</formula>
    </cfRule>
    <cfRule type="cellIs" dxfId="21687" priority="4757" operator="equal">
      <formula>"H"</formula>
    </cfRule>
    <cfRule type="cellIs" dxfId="21686" priority="4758" operator="equal">
      <formula>"O"</formula>
    </cfRule>
  </conditionalFormatting>
  <conditionalFormatting sqref="BI63">
    <cfRule type="cellIs" dxfId="21685" priority="4755" operator="equal">
      <formula>"P"</formula>
    </cfRule>
  </conditionalFormatting>
  <conditionalFormatting sqref="BI63">
    <cfRule type="cellIs" dxfId="21684" priority="4752" operator="equal">
      <formula>"S"</formula>
    </cfRule>
    <cfRule type="cellIs" dxfId="21683" priority="4753" operator="equal">
      <formula>0</formula>
    </cfRule>
    <cfRule type="cellIs" dxfId="21682" priority="4754" operator="equal">
      <formula>"C"</formula>
    </cfRule>
  </conditionalFormatting>
  <conditionalFormatting sqref="BI63">
    <cfRule type="containsText" dxfId="21681" priority="4750" operator="containsText" text="AF">
      <formula>NOT(ISERROR(SEARCH("AF",BI63)))</formula>
    </cfRule>
    <cfRule type="containsText" dxfId="21680" priority="4751" operator="containsText" text="MN">
      <formula>NOT(ISERROR(SEARCH("MN",BI63)))</formula>
    </cfRule>
  </conditionalFormatting>
  <conditionalFormatting sqref="BI63">
    <cfRule type="cellIs" dxfId="21679" priority="4745" operator="equal">
      <formula>"N"</formula>
    </cfRule>
    <cfRule type="cellIs" dxfId="21678" priority="4746" operator="equal">
      <formula>"D"</formula>
    </cfRule>
    <cfRule type="cellIs" dxfId="21677" priority="4747" operator="equal">
      <formula>"M"</formula>
    </cfRule>
    <cfRule type="cellIs" dxfId="21676" priority="4748" operator="equal">
      <formula>"E"</formula>
    </cfRule>
    <cfRule type="cellIs" dxfId="21675" priority="4749" operator="equal">
      <formula>"A"</formula>
    </cfRule>
  </conditionalFormatting>
  <conditionalFormatting sqref="BI63">
    <cfRule type="cellIs" dxfId="21674" priority="4742" operator="equal">
      <formula>"T"</formula>
    </cfRule>
    <cfRule type="cellIs" dxfId="21673" priority="4743" operator="equal">
      <formula>"H"</formula>
    </cfRule>
    <cfRule type="cellIs" dxfId="21672" priority="4744" operator="equal">
      <formula>"O"</formula>
    </cfRule>
  </conditionalFormatting>
  <conditionalFormatting sqref="BI63">
    <cfRule type="cellIs" dxfId="21671" priority="4741" operator="equal">
      <formula>"P"</formula>
    </cfRule>
  </conditionalFormatting>
  <conditionalFormatting sqref="BI63">
    <cfRule type="cellIs" dxfId="21670" priority="4738" operator="equal">
      <formula>"S"</formula>
    </cfRule>
    <cfRule type="cellIs" dxfId="21669" priority="4739" operator="equal">
      <formula>0</formula>
    </cfRule>
    <cfRule type="cellIs" dxfId="21668" priority="4740" operator="equal">
      <formula>"C"</formula>
    </cfRule>
  </conditionalFormatting>
  <conditionalFormatting sqref="BI63">
    <cfRule type="containsText" dxfId="21667" priority="4736" operator="containsText" text="AF">
      <formula>NOT(ISERROR(SEARCH("AF",BI63)))</formula>
    </cfRule>
    <cfRule type="containsText" dxfId="21666" priority="4737" operator="containsText" text="MN">
      <formula>NOT(ISERROR(SEARCH("MN",BI63)))</formula>
    </cfRule>
  </conditionalFormatting>
  <conditionalFormatting sqref="BI63">
    <cfRule type="cellIs" dxfId="21665" priority="4731" operator="equal">
      <formula>"N"</formula>
    </cfRule>
    <cfRule type="cellIs" dxfId="21664" priority="4732" operator="equal">
      <formula>"D"</formula>
    </cfRule>
    <cfRule type="cellIs" dxfId="21663" priority="4733" operator="equal">
      <formula>"M"</formula>
    </cfRule>
    <cfRule type="cellIs" dxfId="21662" priority="4734" operator="equal">
      <formula>"E"</formula>
    </cfRule>
    <cfRule type="cellIs" dxfId="21661" priority="4735" operator="equal">
      <formula>"A"</formula>
    </cfRule>
  </conditionalFormatting>
  <conditionalFormatting sqref="BI63">
    <cfRule type="cellIs" dxfId="21660" priority="4728" operator="equal">
      <formula>"T"</formula>
    </cfRule>
    <cfRule type="cellIs" dxfId="21659" priority="4729" operator="equal">
      <formula>"H"</formula>
    </cfRule>
    <cfRule type="cellIs" dxfId="21658" priority="4730" operator="equal">
      <formula>"O"</formula>
    </cfRule>
  </conditionalFormatting>
  <conditionalFormatting sqref="BI63">
    <cfRule type="cellIs" dxfId="21657" priority="4727" operator="equal">
      <formula>"P"</formula>
    </cfRule>
  </conditionalFormatting>
  <conditionalFormatting sqref="BI63">
    <cfRule type="cellIs" dxfId="21656" priority="4724" operator="equal">
      <formula>"S"</formula>
    </cfRule>
    <cfRule type="cellIs" dxfId="21655" priority="4725" operator="equal">
      <formula>0</formula>
    </cfRule>
    <cfRule type="cellIs" dxfId="21654" priority="4726" operator="equal">
      <formula>"C"</formula>
    </cfRule>
  </conditionalFormatting>
  <conditionalFormatting sqref="AK3:BO3">
    <cfRule type="cellIs" dxfId="21653" priority="4723" operator="equal">
      <formula>"N/A"</formula>
    </cfRule>
  </conditionalFormatting>
  <conditionalFormatting sqref="BP3:CR3">
    <cfRule type="cellIs" dxfId="21652" priority="4722" operator="equal">
      <formula>"N/A"</formula>
    </cfRule>
  </conditionalFormatting>
  <conditionalFormatting sqref="CS3:DW3">
    <cfRule type="cellIs" dxfId="21651" priority="4721" operator="equal">
      <formula>"N/A"</formula>
    </cfRule>
  </conditionalFormatting>
  <conditionalFormatting sqref="M4:R4">
    <cfRule type="cellIs" dxfId="21650" priority="4720" operator="equal">
      <formula>"N/A"</formula>
    </cfRule>
  </conditionalFormatting>
  <conditionalFormatting sqref="M4:R4">
    <cfRule type="cellIs" dxfId="21649" priority="4718" operator="equal">
      <formula>"Sat"</formula>
    </cfRule>
    <cfRule type="cellIs" dxfId="21648" priority="4719" operator="equal">
      <formula>"Sun"</formula>
    </cfRule>
  </conditionalFormatting>
  <conditionalFormatting sqref="S4">
    <cfRule type="cellIs" dxfId="21647" priority="4717" operator="equal">
      <formula>"N/A"</formula>
    </cfRule>
  </conditionalFormatting>
  <conditionalFormatting sqref="S4">
    <cfRule type="cellIs" dxfId="21646" priority="4715" operator="equal">
      <formula>"Sat"</formula>
    </cfRule>
    <cfRule type="cellIs" dxfId="21645" priority="4716" operator="equal">
      <formula>"Sun"</formula>
    </cfRule>
  </conditionalFormatting>
  <conditionalFormatting sqref="T4:Y4">
    <cfRule type="cellIs" dxfId="21644" priority="4714" operator="equal">
      <formula>"N/A"</formula>
    </cfRule>
  </conditionalFormatting>
  <conditionalFormatting sqref="T4:Y4">
    <cfRule type="cellIs" dxfId="21643" priority="4712" operator="equal">
      <formula>"Sat"</formula>
    </cfRule>
    <cfRule type="cellIs" dxfId="21642" priority="4713" operator="equal">
      <formula>"Sun"</formula>
    </cfRule>
  </conditionalFormatting>
  <conditionalFormatting sqref="Z4">
    <cfRule type="cellIs" dxfId="21641" priority="4711" operator="equal">
      <formula>"N/A"</formula>
    </cfRule>
  </conditionalFormatting>
  <conditionalFormatting sqref="Z4">
    <cfRule type="cellIs" dxfId="21640" priority="4709" operator="equal">
      <formula>"Sat"</formula>
    </cfRule>
    <cfRule type="cellIs" dxfId="21639" priority="4710" operator="equal">
      <formula>"Sun"</formula>
    </cfRule>
  </conditionalFormatting>
  <conditionalFormatting sqref="AA4:AF4">
    <cfRule type="cellIs" dxfId="21638" priority="4708" operator="equal">
      <formula>"N/A"</formula>
    </cfRule>
  </conditionalFormatting>
  <conditionalFormatting sqref="AA4:AF4">
    <cfRule type="cellIs" dxfId="21637" priority="4706" operator="equal">
      <formula>"Sat"</formula>
    </cfRule>
    <cfRule type="cellIs" dxfId="21636" priority="4707" operator="equal">
      <formula>"Sun"</formula>
    </cfRule>
  </conditionalFormatting>
  <conditionalFormatting sqref="AG4">
    <cfRule type="cellIs" dxfId="21635" priority="4705" operator="equal">
      <formula>"N/A"</formula>
    </cfRule>
  </conditionalFormatting>
  <conditionalFormatting sqref="AG4">
    <cfRule type="cellIs" dxfId="21634" priority="4703" operator="equal">
      <formula>"Sat"</formula>
    </cfRule>
    <cfRule type="cellIs" dxfId="21633" priority="4704" operator="equal">
      <formula>"Sun"</formula>
    </cfRule>
  </conditionalFormatting>
  <conditionalFormatting sqref="AH4:AM4">
    <cfRule type="cellIs" dxfId="21632" priority="4702" operator="equal">
      <formula>"N/A"</formula>
    </cfRule>
  </conditionalFormatting>
  <conditionalFormatting sqref="AH4:AM4">
    <cfRule type="cellIs" dxfId="21631" priority="4700" operator="equal">
      <formula>"Sat"</formula>
    </cfRule>
    <cfRule type="cellIs" dxfId="21630" priority="4701" operator="equal">
      <formula>"Sun"</formula>
    </cfRule>
  </conditionalFormatting>
  <conditionalFormatting sqref="AN4">
    <cfRule type="cellIs" dxfId="21629" priority="4699" operator="equal">
      <formula>"N/A"</formula>
    </cfRule>
  </conditionalFormatting>
  <conditionalFormatting sqref="AN4">
    <cfRule type="cellIs" dxfId="21628" priority="4697" operator="equal">
      <formula>"Sat"</formula>
    </cfRule>
    <cfRule type="cellIs" dxfId="21627" priority="4698" operator="equal">
      <formula>"Sun"</formula>
    </cfRule>
  </conditionalFormatting>
  <conditionalFormatting sqref="AO4:AT4">
    <cfRule type="cellIs" dxfId="21626" priority="4696" operator="equal">
      <formula>"N/A"</formula>
    </cfRule>
  </conditionalFormatting>
  <conditionalFormatting sqref="AO4:AT4">
    <cfRule type="cellIs" dxfId="21625" priority="4694" operator="equal">
      <formula>"Sat"</formula>
    </cfRule>
    <cfRule type="cellIs" dxfId="21624" priority="4695" operator="equal">
      <formula>"Sun"</formula>
    </cfRule>
  </conditionalFormatting>
  <conditionalFormatting sqref="AU4">
    <cfRule type="cellIs" dxfId="21623" priority="4693" operator="equal">
      <formula>"N/A"</formula>
    </cfRule>
  </conditionalFormatting>
  <conditionalFormatting sqref="AU4">
    <cfRule type="cellIs" dxfId="21622" priority="4691" operator="equal">
      <formula>"Sat"</formula>
    </cfRule>
    <cfRule type="cellIs" dxfId="21621" priority="4692" operator="equal">
      <formula>"Sun"</formula>
    </cfRule>
  </conditionalFormatting>
  <conditionalFormatting sqref="AV4:BA4">
    <cfRule type="cellIs" dxfId="21620" priority="4690" operator="equal">
      <formula>"N/A"</formula>
    </cfRule>
  </conditionalFormatting>
  <conditionalFormatting sqref="AV4:BA4">
    <cfRule type="cellIs" dxfId="21619" priority="4688" operator="equal">
      <formula>"Sat"</formula>
    </cfRule>
    <cfRule type="cellIs" dxfId="21618" priority="4689" operator="equal">
      <formula>"Sun"</formula>
    </cfRule>
  </conditionalFormatting>
  <conditionalFormatting sqref="BB4">
    <cfRule type="cellIs" dxfId="21617" priority="4687" operator="equal">
      <formula>"N/A"</formula>
    </cfRule>
  </conditionalFormatting>
  <conditionalFormatting sqref="BB4">
    <cfRule type="cellIs" dxfId="21616" priority="4685" operator="equal">
      <formula>"Sat"</formula>
    </cfRule>
    <cfRule type="cellIs" dxfId="21615" priority="4686" operator="equal">
      <formula>"Sun"</formula>
    </cfRule>
  </conditionalFormatting>
  <conditionalFormatting sqref="BC4:BH4">
    <cfRule type="cellIs" dxfId="21614" priority="4684" operator="equal">
      <formula>"N/A"</formula>
    </cfRule>
  </conditionalFormatting>
  <conditionalFormatting sqref="BC4:BH4">
    <cfRule type="cellIs" dxfId="21613" priority="4682" operator="equal">
      <formula>"Sat"</formula>
    </cfRule>
    <cfRule type="cellIs" dxfId="21612" priority="4683" operator="equal">
      <formula>"Sun"</formula>
    </cfRule>
  </conditionalFormatting>
  <conditionalFormatting sqref="BI4">
    <cfRule type="cellIs" dxfId="21611" priority="4681" operator="equal">
      <formula>"N/A"</formula>
    </cfRule>
  </conditionalFormatting>
  <conditionalFormatting sqref="BI4">
    <cfRule type="cellIs" dxfId="21610" priority="4679" operator="equal">
      <formula>"Sat"</formula>
    </cfRule>
    <cfRule type="cellIs" dxfId="21609" priority="4680" operator="equal">
      <formula>"Sun"</formula>
    </cfRule>
  </conditionalFormatting>
  <conditionalFormatting sqref="BJ4:BO4">
    <cfRule type="cellIs" dxfId="21608" priority="4678" operator="equal">
      <formula>"N/A"</formula>
    </cfRule>
  </conditionalFormatting>
  <conditionalFormatting sqref="BJ4:BO4">
    <cfRule type="cellIs" dxfId="21607" priority="4676" operator="equal">
      <formula>"Sat"</formula>
    </cfRule>
    <cfRule type="cellIs" dxfId="21606" priority="4677" operator="equal">
      <formula>"Sun"</formula>
    </cfRule>
  </conditionalFormatting>
  <conditionalFormatting sqref="BP4">
    <cfRule type="cellIs" dxfId="21605" priority="4675" operator="equal">
      <formula>"N/A"</formula>
    </cfRule>
  </conditionalFormatting>
  <conditionalFormatting sqref="BP4">
    <cfRule type="cellIs" dxfId="21604" priority="4673" operator="equal">
      <formula>"Sat"</formula>
    </cfRule>
    <cfRule type="cellIs" dxfId="21603" priority="4674" operator="equal">
      <formula>"Sun"</formula>
    </cfRule>
  </conditionalFormatting>
  <conditionalFormatting sqref="BQ4:BV4">
    <cfRule type="cellIs" dxfId="21602" priority="4672" operator="equal">
      <formula>"N/A"</formula>
    </cfRule>
  </conditionalFormatting>
  <conditionalFormatting sqref="BQ4:BV4">
    <cfRule type="cellIs" dxfId="21601" priority="4670" operator="equal">
      <formula>"Sat"</formula>
    </cfRule>
    <cfRule type="cellIs" dxfId="21600" priority="4671" operator="equal">
      <formula>"Sun"</formula>
    </cfRule>
  </conditionalFormatting>
  <conditionalFormatting sqref="BW4">
    <cfRule type="cellIs" dxfId="21599" priority="4669" operator="equal">
      <formula>"N/A"</formula>
    </cfRule>
  </conditionalFormatting>
  <conditionalFormatting sqref="BW4">
    <cfRule type="cellIs" dxfId="21598" priority="4667" operator="equal">
      <formula>"Sat"</formula>
    </cfRule>
    <cfRule type="cellIs" dxfId="21597" priority="4668" operator="equal">
      <formula>"Sun"</formula>
    </cfRule>
  </conditionalFormatting>
  <conditionalFormatting sqref="BX4:CC4">
    <cfRule type="cellIs" dxfId="21596" priority="4666" operator="equal">
      <formula>"N/A"</formula>
    </cfRule>
  </conditionalFormatting>
  <conditionalFormatting sqref="BX4:CC4">
    <cfRule type="cellIs" dxfId="21595" priority="4664" operator="equal">
      <formula>"Sat"</formula>
    </cfRule>
    <cfRule type="cellIs" dxfId="21594" priority="4665" operator="equal">
      <formula>"Sun"</formula>
    </cfRule>
  </conditionalFormatting>
  <conditionalFormatting sqref="CD4">
    <cfRule type="cellIs" dxfId="21593" priority="4663" operator="equal">
      <formula>"N/A"</formula>
    </cfRule>
  </conditionalFormatting>
  <conditionalFormatting sqref="CD4">
    <cfRule type="cellIs" dxfId="21592" priority="4661" operator="equal">
      <formula>"Sat"</formula>
    </cfRule>
    <cfRule type="cellIs" dxfId="21591" priority="4662" operator="equal">
      <formula>"Sun"</formula>
    </cfRule>
  </conditionalFormatting>
  <conditionalFormatting sqref="CE4:CJ4">
    <cfRule type="cellIs" dxfId="21590" priority="4660" operator="equal">
      <formula>"N/A"</formula>
    </cfRule>
  </conditionalFormatting>
  <conditionalFormatting sqref="CE4:CJ4">
    <cfRule type="cellIs" dxfId="21589" priority="4658" operator="equal">
      <formula>"Sat"</formula>
    </cfRule>
    <cfRule type="cellIs" dxfId="21588" priority="4659" operator="equal">
      <formula>"Sun"</formula>
    </cfRule>
  </conditionalFormatting>
  <conditionalFormatting sqref="CK4">
    <cfRule type="cellIs" dxfId="21587" priority="4657" operator="equal">
      <formula>"N/A"</formula>
    </cfRule>
  </conditionalFormatting>
  <conditionalFormatting sqref="CK4">
    <cfRule type="cellIs" dxfId="21586" priority="4655" operator="equal">
      <formula>"Sat"</formula>
    </cfRule>
    <cfRule type="cellIs" dxfId="21585" priority="4656" operator="equal">
      <formula>"Sun"</formula>
    </cfRule>
  </conditionalFormatting>
  <conditionalFormatting sqref="CL4:CQ4">
    <cfRule type="cellIs" dxfId="21584" priority="4654" operator="equal">
      <formula>"N/A"</formula>
    </cfRule>
  </conditionalFormatting>
  <conditionalFormatting sqref="CL4:CQ4">
    <cfRule type="cellIs" dxfId="21583" priority="4652" operator="equal">
      <formula>"Sat"</formula>
    </cfRule>
    <cfRule type="cellIs" dxfId="21582" priority="4653" operator="equal">
      <formula>"Sun"</formula>
    </cfRule>
  </conditionalFormatting>
  <conditionalFormatting sqref="CR4">
    <cfRule type="cellIs" dxfId="21581" priority="4651" operator="equal">
      <formula>"N/A"</formula>
    </cfRule>
  </conditionalFormatting>
  <conditionalFormatting sqref="CR4">
    <cfRule type="cellIs" dxfId="21580" priority="4649" operator="equal">
      <formula>"Sat"</formula>
    </cfRule>
    <cfRule type="cellIs" dxfId="21579" priority="4650" operator="equal">
      <formula>"Sun"</formula>
    </cfRule>
  </conditionalFormatting>
  <conditionalFormatting sqref="CS4:CX4">
    <cfRule type="cellIs" dxfId="21578" priority="4648" operator="equal">
      <formula>"N/A"</formula>
    </cfRule>
  </conditionalFormatting>
  <conditionalFormatting sqref="CS4:CX4">
    <cfRule type="cellIs" dxfId="21577" priority="4646" operator="equal">
      <formula>"Sat"</formula>
    </cfRule>
    <cfRule type="cellIs" dxfId="21576" priority="4647" operator="equal">
      <formula>"Sun"</formula>
    </cfRule>
  </conditionalFormatting>
  <conditionalFormatting sqref="CY4">
    <cfRule type="cellIs" dxfId="21575" priority="4645" operator="equal">
      <formula>"N/A"</formula>
    </cfRule>
  </conditionalFormatting>
  <conditionalFormatting sqref="CY4">
    <cfRule type="cellIs" dxfId="21574" priority="4643" operator="equal">
      <formula>"Sat"</formula>
    </cfRule>
    <cfRule type="cellIs" dxfId="21573" priority="4644" operator="equal">
      <formula>"Sun"</formula>
    </cfRule>
  </conditionalFormatting>
  <conditionalFormatting sqref="CZ4:DE4">
    <cfRule type="cellIs" dxfId="21572" priority="4642" operator="equal">
      <formula>"N/A"</formula>
    </cfRule>
  </conditionalFormatting>
  <conditionalFormatting sqref="CZ4:DE4">
    <cfRule type="cellIs" dxfId="21571" priority="4640" operator="equal">
      <formula>"Sat"</formula>
    </cfRule>
    <cfRule type="cellIs" dxfId="21570" priority="4641" operator="equal">
      <formula>"Sun"</formula>
    </cfRule>
  </conditionalFormatting>
  <conditionalFormatting sqref="DF4">
    <cfRule type="cellIs" dxfId="21569" priority="4639" operator="equal">
      <formula>"N/A"</formula>
    </cfRule>
  </conditionalFormatting>
  <conditionalFormatting sqref="DF4">
    <cfRule type="cellIs" dxfId="21568" priority="4637" operator="equal">
      <formula>"Sat"</formula>
    </cfRule>
    <cfRule type="cellIs" dxfId="21567" priority="4638" operator="equal">
      <formula>"Sun"</formula>
    </cfRule>
  </conditionalFormatting>
  <conditionalFormatting sqref="DG4:DL4">
    <cfRule type="cellIs" dxfId="21566" priority="4636" operator="equal">
      <formula>"N/A"</formula>
    </cfRule>
  </conditionalFormatting>
  <conditionalFormatting sqref="DG4:DL4">
    <cfRule type="cellIs" dxfId="21565" priority="4634" operator="equal">
      <formula>"Sat"</formula>
    </cfRule>
    <cfRule type="cellIs" dxfId="21564" priority="4635" operator="equal">
      <formula>"Sun"</formula>
    </cfRule>
  </conditionalFormatting>
  <conditionalFormatting sqref="DM4">
    <cfRule type="cellIs" dxfId="21563" priority="4633" operator="equal">
      <formula>"N/A"</formula>
    </cfRule>
  </conditionalFormatting>
  <conditionalFormatting sqref="DM4">
    <cfRule type="cellIs" dxfId="21562" priority="4631" operator="equal">
      <formula>"Sat"</formula>
    </cfRule>
    <cfRule type="cellIs" dxfId="21561" priority="4632" operator="equal">
      <formula>"Sun"</formula>
    </cfRule>
  </conditionalFormatting>
  <conditionalFormatting sqref="DN4:DS4">
    <cfRule type="cellIs" dxfId="21560" priority="4630" operator="equal">
      <formula>"N/A"</formula>
    </cfRule>
  </conditionalFormatting>
  <conditionalFormatting sqref="DN4:DS4">
    <cfRule type="cellIs" dxfId="21559" priority="4628" operator="equal">
      <formula>"Sat"</formula>
    </cfRule>
    <cfRule type="cellIs" dxfId="21558" priority="4629" operator="equal">
      <formula>"Sun"</formula>
    </cfRule>
  </conditionalFormatting>
  <conditionalFormatting sqref="DT4">
    <cfRule type="cellIs" dxfId="21557" priority="4627" operator="equal">
      <formula>"N/A"</formula>
    </cfRule>
  </conditionalFormatting>
  <conditionalFormatting sqref="DT4">
    <cfRule type="cellIs" dxfId="21556" priority="4625" operator="equal">
      <formula>"Sat"</formula>
    </cfRule>
    <cfRule type="cellIs" dxfId="21555" priority="4626" operator="equal">
      <formula>"Sun"</formula>
    </cfRule>
  </conditionalFormatting>
  <conditionalFormatting sqref="DU4:DW4">
    <cfRule type="cellIs" dxfId="21554" priority="4624" operator="equal">
      <formula>"N/A"</formula>
    </cfRule>
  </conditionalFormatting>
  <conditionalFormatting sqref="DU4:DW4">
    <cfRule type="cellIs" dxfId="21553" priority="4622" operator="equal">
      <formula>"Sat"</formula>
    </cfRule>
    <cfRule type="cellIs" dxfId="21552" priority="4623" operator="equal">
      <formula>"Sun"</formula>
    </cfRule>
  </conditionalFormatting>
  <conditionalFormatting sqref="AK21:BJ21 BN21:CM21 CO21:DW21 DO5:DW5 DQ6:DW9 DV5:DV6 DO5:DU7 DW5:DW7 DO8:DW10">
    <cfRule type="containsText" dxfId="21551" priority="4621" operator="containsText" text="H">
      <formula>NOT(ISERROR(SEARCH("H",AK5)))</formula>
    </cfRule>
  </conditionalFormatting>
  <conditionalFormatting sqref="AN21:AO21 CR21:CS21 BI21:BJ21 BB21:BC21 AU21:AV21 AK21 BW21:BX21 BP21:BQ21 CD21:CE21 CK21:CL21 CY21:CZ21 DF21:DG21 DM21:DN21 DT21:DU21 DO5:DW5 DQ6:DW9 DV5:DV6 DO5:DU7 DW5:DW7 DO8:DW10">
    <cfRule type="beginsWith" dxfId="21550" priority="4620" operator="beginsWith" text="MN">
      <formula>LEFT(AK5,LEN("MN"))="MN"</formula>
    </cfRule>
  </conditionalFormatting>
  <conditionalFormatting sqref="AN21:AO21 CR21:CS21 BI21:BJ21 BB21:BC21 AU21:AV21 AK21 BW21:BX21 BP21:BQ21 CD21:CE21 CK21:CL21 CY21:CZ21 DF21:DG21 DM21:DN21 DT21:DU21 DO5:DW5 DQ6:DW9 DV5:DV6 DO5:DU7 DW5:DW7 DO8:DW10">
    <cfRule type="containsText" dxfId="21549" priority="4618" operator="containsText" text="AF">
      <formula>NOT(ISERROR(SEARCH("AF",AK5)))</formula>
    </cfRule>
    <cfRule type="endsWith" dxfId="21548" priority="4619" operator="endsWith" text="M">
      <formula>RIGHT(AK5,LEN("M"))="M"</formula>
    </cfRule>
  </conditionalFormatting>
  <conditionalFormatting sqref="F28:OL35">
    <cfRule type="cellIs" dxfId="21547" priority="4614" operator="greaterThan">
      <formula>3</formula>
    </cfRule>
    <cfRule type="cellIs" dxfId="21546" priority="4615" operator="equal">
      <formula>3</formula>
    </cfRule>
    <cfRule type="cellIs" dxfId="21545" priority="4616" operator="equal">
      <formula>2</formula>
    </cfRule>
    <cfRule type="cellIs" dxfId="21544" priority="4617" operator="lessThan">
      <formula>1</formula>
    </cfRule>
  </conditionalFormatting>
  <conditionalFormatting sqref="F21:BJ21 BN21:CM21 CO21:DW21 DO5:DW5 DQ6:DW9 DV5:DV6 DO5:DU7 DW5:DW7 DO8:DW10">
    <cfRule type="containsText" dxfId="21543" priority="4613" operator="containsText" text="C">
      <formula>NOT(ISERROR(SEARCH("C",F5)))</formula>
    </cfRule>
  </conditionalFormatting>
  <conditionalFormatting sqref="Z43:Z58 BE43:BE58 CG43:CG58 DM43:DM58">
    <cfRule type="cellIs" dxfId="21542" priority="4612" operator="notEqual">
      <formula>$Z$42</formula>
    </cfRule>
  </conditionalFormatting>
  <conditionalFormatting sqref="AD42">
    <cfRule type="cellIs" dxfId="21541" priority="4607" operator="equal">
      <formula>"N"</formula>
    </cfRule>
    <cfRule type="cellIs" dxfId="21540" priority="4608" operator="equal">
      <formula>"D"</formula>
    </cfRule>
    <cfRule type="cellIs" dxfId="21539" priority="4609" operator="equal">
      <formula>"M"</formula>
    </cfRule>
    <cfRule type="cellIs" dxfId="21538" priority="4610" operator="equal">
      <formula>"E"</formula>
    </cfRule>
    <cfRule type="cellIs" dxfId="21537" priority="4611" operator="equal">
      <formula>"A"</formula>
    </cfRule>
  </conditionalFormatting>
  <conditionalFormatting sqref="AD42">
    <cfRule type="cellIs" dxfId="21536" priority="4604" operator="equal">
      <formula>"T"</formula>
    </cfRule>
    <cfRule type="cellIs" dxfId="21535" priority="4605" operator="equal">
      <formula>"H"</formula>
    </cfRule>
    <cfRule type="cellIs" dxfId="21534" priority="4606" operator="equal">
      <formula>"O"</formula>
    </cfRule>
  </conditionalFormatting>
  <conditionalFormatting sqref="AD42">
    <cfRule type="cellIs" dxfId="21533" priority="4603" operator="equal">
      <formula>"P"</formula>
    </cfRule>
  </conditionalFormatting>
  <conditionalFormatting sqref="AD42">
    <cfRule type="cellIs" dxfId="21532" priority="4600" operator="equal">
      <formula>"S"</formula>
    </cfRule>
    <cfRule type="cellIs" dxfId="21531" priority="4601" operator="equal">
      <formula>0</formula>
    </cfRule>
    <cfRule type="cellIs" dxfId="21530" priority="4602" operator="equal">
      <formula>"C"</formula>
    </cfRule>
  </conditionalFormatting>
  <conditionalFormatting sqref="AD42">
    <cfRule type="containsText" dxfId="21529" priority="4598" operator="containsText" text="AF">
      <formula>NOT(ISERROR(SEARCH("AF",AD42)))</formula>
    </cfRule>
    <cfRule type="containsText" dxfId="21528" priority="4599" operator="containsText" text="MN">
      <formula>NOT(ISERROR(SEARCH("MN",AD42)))</formula>
    </cfRule>
  </conditionalFormatting>
  <conditionalFormatting sqref="AD42">
    <cfRule type="cellIs" dxfId="21527" priority="4593" operator="equal">
      <formula>"N"</formula>
    </cfRule>
    <cfRule type="cellIs" dxfId="21526" priority="4594" operator="equal">
      <formula>"D"</formula>
    </cfRule>
    <cfRule type="cellIs" dxfId="21525" priority="4595" operator="equal">
      <formula>"M"</formula>
    </cfRule>
    <cfRule type="cellIs" dxfId="21524" priority="4596" operator="equal">
      <formula>"E"</formula>
    </cfRule>
    <cfRule type="cellIs" dxfId="21523" priority="4597" operator="equal">
      <formula>"A"</formula>
    </cfRule>
  </conditionalFormatting>
  <conditionalFormatting sqref="AD42">
    <cfRule type="cellIs" dxfId="21522" priority="4590" operator="equal">
      <formula>"T"</formula>
    </cfRule>
    <cfRule type="cellIs" dxfId="21521" priority="4591" operator="equal">
      <formula>"H"</formula>
    </cfRule>
    <cfRule type="cellIs" dxfId="21520" priority="4592" operator="equal">
      <formula>"O"</formula>
    </cfRule>
  </conditionalFormatting>
  <conditionalFormatting sqref="AD42">
    <cfRule type="cellIs" dxfId="21519" priority="4589" operator="equal">
      <formula>"P"</formula>
    </cfRule>
  </conditionalFormatting>
  <conditionalFormatting sqref="AD42">
    <cfRule type="cellIs" dxfId="21518" priority="4586" operator="equal">
      <formula>"S"</formula>
    </cfRule>
    <cfRule type="cellIs" dxfId="21517" priority="4587" operator="equal">
      <formula>0</formula>
    </cfRule>
    <cfRule type="cellIs" dxfId="21516" priority="4588" operator="equal">
      <formula>"C"</formula>
    </cfRule>
  </conditionalFormatting>
  <conditionalFormatting sqref="AD42">
    <cfRule type="containsText" dxfId="21515" priority="4584" operator="containsText" text="AF">
      <formula>NOT(ISERROR(SEARCH("AF",AD42)))</formula>
    </cfRule>
    <cfRule type="containsText" dxfId="21514" priority="4585" operator="containsText" text="MN">
      <formula>NOT(ISERROR(SEARCH("MN",AD42)))</formula>
    </cfRule>
  </conditionalFormatting>
  <conditionalFormatting sqref="AD42">
    <cfRule type="cellIs" dxfId="21513" priority="4579" operator="equal">
      <formula>"N"</formula>
    </cfRule>
    <cfRule type="cellIs" dxfId="21512" priority="4580" operator="equal">
      <formula>"D"</formula>
    </cfRule>
    <cfRule type="cellIs" dxfId="21511" priority="4581" operator="equal">
      <formula>"M"</formula>
    </cfRule>
    <cfRule type="cellIs" dxfId="21510" priority="4582" operator="equal">
      <formula>"E"</formula>
    </cfRule>
    <cfRule type="cellIs" dxfId="21509" priority="4583" operator="equal">
      <formula>"A"</formula>
    </cfRule>
  </conditionalFormatting>
  <conditionalFormatting sqref="AD42">
    <cfRule type="cellIs" dxfId="21508" priority="4576" operator="equal">
      <formula>"T"</formula>
    </cfRule>
    <cfRule type="cellIs" dxfId="21507" priority="4577" operator="equal">
      <formula>"H"</formula>
    </cfRule>
    <cfRule type="cellIs" dxfId="21506" priority="4578" operator="equal">
      <formula>"O"</formula>
    </cfRule>
  </conditionalFormatting>
  <conditionalFormatting sqref="AD42">
    <cfRule type="cellIs" dxfId="21505" priority="4575" operator="equal">
      <formula>"P"</formula>
    </cfRule>
  </conditionalFormatting>
  <conditionalFormatting sqref="AD42">
    <cfRule type="cellIs" dxfId="21504" priority="4572" operator="equal">
      <formula>"S"</formula>
    </cfRule>
    <cfRule type="cellIs" dxfId="21503" priority="4573" operator="equal">
      <formula>0</formula>
    </cfRule>
    <cfRule type="cellIs" dxfId="21502" priority="4574" operator="equal">
      <formula>"C"</formula>
    </cfRule>
  </conditionalFormatting>
  <conditionalFormatting sqref="EP43:EP58 FS43:FS58 GW43:GW58 HZ43:HZ58 KH43:KH58 LK43:LK61 MO43:MO60 JD43:JD59 NR43:NR58">
    <cfRule type="cellIs" dxfId="21501" priority="4451" operator="notEqual">
      <formula>#REF!</formula>
    </cfRule>
  </conditionalFormatting>
  <conditionalFormatting sqref="F22:AJ22">
    <cfRule type="cellIs" dxfId="21500" priority="4450" operator="equal">
      <formula>"N/A"</formula>
    </cfRule>
  </conditionalFormatting>
  <conditionalFormatting sqref="AK22:BO22">
    <cfRule type="cellIs" dxfId="21499" priority="4449" operator="equal">
      <formula>"N/A"</formula>
    </cfRule>
  </conditionalFormatting>
  <conditionalFormatting sqref="BP22:CR22">
    <cfRule type="cellIs" dxfId="21498" priority="4448" operator="equal">
      <formula>"N/A"</formula>
    </cfRule>
  </conditionalFormatting>
  <conditionalFormatting sqref="CS22:DW22">
    <cfRule type="cellIs" dxfId="21497" priority="4447" operator="equal">
      <formula>"N/A"</formula>
    </cfRule>
  </conditionalFormatting>
  <conditionalFormatting sqref="EX26:FA26">
    <cfRule type="containsText" dxfId="21496" priority="4446" operator="containsText" text="H">
      <formula>NOT(ISERROR(SEARCH("H",EX26)))</formula>
    </cfRule>
  </conditionalFormatting>
  <conditionalFormatting sqref="EX26:FA26">
    <cfRule type="containsText" dxfId="21495" priority="4445" operator="containsText" text="C">
      <formula>NOT(ISERROR(SEARCH("C",EX26)))</formula>
    </cfRule>
  </conditionalFormatting>
  <conditionalFormatting sqref="NP26:NR26">
    <cfRule type="containsText" dxfId="21494" priority="4444" operator="containsText" text="H">
      <formula>NOT(ISERROR(SEARCH("H",NP26)))</formula>
    </cfRule>
  </conditionalFormatting>
  <conditionalFormatting sqref="NP26:NR26">
    <cfRule type="containsText" dxfId="21493" priority="4443" operator="containsText" text="C">
      <formula>NOT(ISERROR(SEARCH("C",NP26)))</formula>
    </cfRule>
  </conditionalFormatting>
  <conditionalFormatting sqref="ME26:MI26">
    <cfRule type="containsText" dxfId="21492" priority="4442" operator="containsText" text="H">
      <formula>NOT(ISERROR(SEARCH("H",ME26)))</formula>
    </cfRule>
  </conditionalFormatting>
  <conditionalFormatting sqref="ME26:MI26">
    <cfRule type="containsText" dxfId="21491" priority="4441" operator="containsText" text="C">
      <formula>NOT(ISERROR(SEARCH("C",ME26)))</formula>
    </cfRule>
  </conditionalFormatting>
  <conditionalFormatting sqref="NI26:NK26">
    <cfRule type="containsText" dxfId="21490" priority="4440" operator="containsText" text="H">
      <formula>NOT(ISERROR(SEARCH("H",NI26)))</formula>
    </cfRule>
  </conditionalFormatting>
  <conditionalFormatting sqref="NI26:NK26">
    <cfRule type="containsText" dxfId="21489" priority="4439" operator="containsText" text="C">
      <formula>NOT(ISERROR(SEARCH("C",NI26)))</formula>
    </cfRule>
  </conditionalFormatting>
  <conditionalFormatting sqref="DX26:DZ26">
    <cfRule type="containsText" dxfId="21488" priority="4438" operator="containsText" text="H">
      <formula>NOT(ISERROR(SEARCH("H",DX26)))</formula>
    </cfRule>
  </conditionalFormatting>
  <conditionalFormatting sqref="DX26:DZ26">
    <cfRule type="containsText" dxfId="21487" priority="4437" operator="containsText" text="C">
      <formula>NOT(ISERROR(SEARCH("C",DX26)))</formula>
    </cfRule>
  </conditionalFormatting>
  <conditionalFormatting sqref="EC26:EF26">
    <cfRule type="containsText" dxfId="21486" priority="4436" operator="containsText" text="H">
      <formula>NOT(ISERROR(SEARCH("H",EC26)))</formula>
    </cfRule>
  </conditionalFormatting>
  <conditionalFormatting sqref="EC26:EF26">
    <cfRule type="containsText" dxfId="21485" priority="4435" operator="containsText" text="C">
      <formula>NOT(ISERROR(SEARCH("C",EC26)))</formula>
    </cfRule>
  </conditionalFormatting>
  <conditionalFormatting sqref="EJ26:EN26">
    <cfRule type="containsText" dxfId="21484" priority="4434" operator="containsText" text="H">
      <formula>NOT(ISERROR(SEARCH("H",EJ26)))</formula>
    </cfRule>
  </conditionalFormatting>
  <conditionalFormatting sqref="EJ26:EN26">
    <cfRule type="containsText" dxfId="21483" priority="4433" operator="containsText" text="C">
      <formula>NOT(ISERROR(SEARCH("C",EJ26)))</formula>
    </cfRule>
  </conditionalFormatting>
  <conditionalFormatting sqref="EQ26:EU26">
    <cfRule type="containsText" dxfId="21482" priority="4432" operator="containsText" text="H">
      <formula>NOT(ISERROR(SEARCH("H",EQ26)))</formula>
    </cfRule>
  </conditionalFormatting>
  <conditionalFormatting sqref="EQ26:EU26">
    <cfRule type="containsText" dxfId="21481" priority="4431" operator="containsText" text="C">
      <formula>NOT(ISERROR(SEARCH("C",EQ26)))</formula>
    </cfRule>
  </conditionalFormatting>
  <conditionalFormatting sqref="FE26:FI26">
    <cfRule type="containsText" dxfId="21480" priority="4430" operator="containsText" text="H">
      <formula>NOT(ISERROR(SEARCH("H",FE26)))</formula>
    </cfRule>
  </conditionalFormatting>
  <conditionalFormatting sqref="FE26:FI26">
    <cfRule type="containsText" dxfId="21479" priority="4429" operator="containsText" text="C">
      <formula>NOT(ISERROR(SEARCH("C",FE26)))</formula>
    </cfRule>
  </conditionalFormatting>
  <conditionalFormatting sqref="FL26:FP26">
    <cfRule type="containsText" dxfId="21478" priority="4428" operator="containsText" text="H">
      <formula>NOT(ISERROR(SEARCH("H",FL26)))</formula>
    </cfRule>
  </conditionalFormatting>
  <conditionalFormatting sqref="FL26:FP26">
    <cfRule type="containsText" dxfId="21477" priority="4427" operator="containsText" text="C">
      <formula>NOT(ISERROR(SEARCH("C",FL26)))</formula>
    </cfRule>
  </conditionalFormatting>
  <conditionalFormatting sqref="FS26:FW26">
    <cfRule type="containsText" dxfId="21476" priority="4426" operator="containsText" text="H">
      <formula>NOT(ISERROR(SEARCH("H",FS26)))</formula>
    </cfRule>
  </conditionalFormatting>
  <conditionalFormatting sqref="FS26:FW26">
    <cfRule type="containsText" dxfId="21475" priority="4425" operator="containsText" text="C">
      <formula>NOT(ISERROR(SEARCH("C",FS26)))</formula>
    </cfRule>
  </conditionalFormatting>
  <conditionalFormatting sqref="FZ26:GD26">
    <cfRule type="containsText" dxfId="21474" priority="4424" operator="containsText" text="H">
      <formula>NOT(ISERROR(SEARCH("H",FZ26)))</formula>
    </cfRule>
  </conditionalFormatting>
  <conditionalFormatting sqref="FZ26:GD26">
    <cfRule type="containsText" dxfId="21473" priority="4423" operator="containsText" text="C">
      <formula>NOT(ISERROR(SEARCH("C",FZ26)))</formula>
    </cfRule>
  </conditionalFormatting>
  <conditionalFormatting sqref="GG26:GK26">
    <cfRule type="containsText" dxfId="21472" priority="4422" operator="containsText" text="H">
      <formula>NOT(ISERROR(SEARCH("H",GG26)))</formula>
    </cfRule>
  </conditionalFormatting>
  <conditionalFormatting sqref="GG26:GK26">
    <cfRule type="containsText" dxfId="21471" priority="4421" operator="containsText" text="C">
      <formula>NOT(ISERROR(SEARCH("C",GG26)))</formula>
    </cfRule>
  </conditionalFormatting>
  <conditionalFormatting sqref="GU26:GY26">
    <cfRule type="containsText" dxfId="21470" priority="4420" operator="containsText" text="H">
      <formula>NOT(ISERROR(SEARCH("H",GU26)))</formula>
    </cfRule>
  </conditionalFormatting>
  <conditionalFormatting sqref="GU26:GY26">
    <cfRule type="containsText" dxfId="21469" priority="4419" operator="containsText" text="C">
      <formula>NOT(ISERROR(SEARCH("C",GU26)))</formula>
    </cfRule>
  </conditionalFormatting>
  <conditionalFormatting sqref="HB26:HF26">
    <cfRule type="containsText" dxfId="21468" priority="4418" operator="containsText" text="H">
      <formula>NOT(ISERROR(SEARCH("H",HB26)))</formula>
    </cfRule>
  </conditionalFormatting>
  <conditionalFormatting sqref="HB26:HF26">
    <cfRule type="containsText" dxfId="21467" priority="4417" operator="containsText" text="C">
      <formula>NOT(ISERROR(SEARCH("C",HB26)))</formula>
    </cfRule>
  </conditionalFormatting>
  <conditionalFormatting sqref="HI26:HM26">
    <cfRule type="containsText" dxfId="21466" priority="4416" operator="containsText" text="H">
      <formula>NOT(ISERROR(SEARCH("H",HI26)))</formula>
    </cfRule>
  </conditionalFormatting>
  <conditionalFormatting sqref="HI26:HM26">
    <cfRule type="containsText" dxfId="21465" priority="4415" operator="containsText" text="C">
      <formula>NOT(ISERROR(SEARCH("C",HI26)))</formula>
    </cfRule>
  </conditionalFormatting>
  <conditionalFormatting sqref="HP26:HT26">
    <cfRule type="containsText" dxfId="21464" priority="4414" operator="containsText" text="H">
      <formula>NOT(ISERROR(SEARCH("H",HP26)))</formula>
    </cfRule>
  </conditionalFormatting>
  <conditionalFormatting sqref="HP26:HT26">
    <cfRule type="containsText" dxfId="21463" priority="4413" operator="containsText" text="C">
      <formula>NOT(ISERROR(SEARCH("C",HP26)))</formula>
    </cfRule>
  </conditionalFormatting>
  <conditionalFormatting sqref="HW26:IA26">
    <cfRule type="containsText" dxfId="21462" priority="4412" operator="containsText" text="H">
      <formula>NOT(ISERROR(SEARCH("H",HW26)))</formula>
    </cfRule>
  </conditionalFormatting>
  <conditionalFormatting sqref="HW26:IA26">
    <cfRule type="containsText" dxfId="21461" priority="4411" operator="containsText" text="C">
      <formula>NOT(ISERROR(SEARCH("C",HW26)))</formula>
    </cfRule>
  </conditionalFormatting>
  <conditionalFormatting sqref="ID26:IH26">
    <cfRule type="containsText" dxfId="21460" priority="4410" operator="containsText" text="H">
      <formula>NOT(ISERROR(SEARCH("H",ID26)))</formula>
    </cfRule>
  </conditionalFormatting>
  <conditionalFormatting sqref="ID26:IH26">
    <cfRule type="containsText" dxfId="21459" priority="4409" operator="containsText" text="C">
      <formula>NOT(ISERROR(SEARCH("C",ID26)))</formula>
    </cfRule>
  </conditionalFormatting>
  <conditionalFormatting sqref="IK26:IO26">
    <cfRule type="containsText" dxfId="21458" priority="4408" operator="containsText" text="H">
      <formula>NOT(ISERROR(SEARCH("H",IK26)))</formula>
    </cfRule>
  </conditionalFormatting>
  <conditionalFormatting sqref="IK26:IO26">
    <cfRule type="containsText" dxfId="21457" priority="4407" operator="containsText" text="C">
      <formula>NOT(ISERROR(SEARCH("C",IK26)))</formula>
    </cfRule>
  </conditionalFormatting>
  <conditionalFormatting sqref="IR26:IV26">
    <cfRule type="containsText" dxfId="21456" priority="4406" operator="containsText" text="H">
      <formula>NOT(ISERROR(SEARCH("H",IR26)))</formula>
    </cfRule>
  </conditionalFormatting>
  <conditionalFormatting sqref="IR26:IV26">
    <cfRule type="containsText" dxfId="21455" priority="4405" operator="containsText" text="C">
      <formula>NOT(ISERROR(SEARCH("C",IR26)))</formula>
    </cfRule>
  </conditionalFormatting>
  <conditionalFormatting sqref="IY26:JC26">
    <cfRule type="containsText" dxfId="21454" priority="4404" operator="containsText" text="H">
      <formula>NOT(ISERROR(SEARCH("H",IY26)))</formula>
    </cfRule>
  </conditionalFormatting>
  <conditionalFormatting sqref="IY26:JC26">
    <cfRule type="containsText" dxfId="21453" priority="4403" operator="containsText" text="C">
      <formula>NOT(ISERROR(SEARCH("C",IY26)))</formula>
    </cfRule>
  </conditionalFormatting>
  <conditionalFormatting sqref="JF26:JJ26">
    <cfRule type="containsText" dxfId="21452" priority="4402" operator="containsText" text="H">
      <formula>NOT(ISERROR(SEARCH("H",JF26)))</formula>
    </cfRule>
  </conditionalFormatting>
  <conditionalFormatting sqref="JF26:JJ26">
    <cfRule type="containsText" dxfId="21451" priority="4401" operator="containsText" text="C">
      <formula>NOT(ISERROR(SEARCH("C",JF26)))</formula>
    </cfRule>
  </conditionalFormatting>
  <conditionalFormatting sqref="JM26:JQ26">
    <cfRule type="containsText" dxfId="21450" priority="4400" operator="containsText" text="H">
      <formula>NOT(ISERROR(SEARCH("H",JM26)))</formula>
    </cfRule>
  </conditionalFormatting>
  <conditionalFormatting sqref="JM26:JQ26">
    <cfRule type="containsText" dxfId="21449" priority="4399" operator="containsText" text="C">
      <formula>NOT(ISERROR(SEARCH("C",JM26)))</formula>
    </cfRule>
  </conditionalFormatting>
  <conditionalFormatting sqref="JT26:JX26">
    <cfRule type="containsText" dxfId="21448" priority="4398" operator="containsText" text="H">
      <formula>NOT(ISERROR(SEARCH("H",JT26)))</formula>
    </cfRule>
  </conditionalFormatting>
  <conditionalFormatting sqref="JT26:JX26">
    <cfRule type="containsText" dxfId="21447" priority="4397" operator="containsText" text="C">
      <formula>NOT(ISERROR(SEARCH("C",JT26)))</formula>
    </cfRule>
  </conditionalFormatting>
  <conditionalFormatting sqref="KA26:KE26">
    <cfRule type="containsText" dxfId="21446" priority="4396" operator="containsText" text="H">
      <formula>NOT(ISERROR(SEARCH("H",KA26)))</formula>
    </cfRule>
  </conditionalFormatting>
  <conditionalFormatting sqref="KA26:KE26">
    <cfRule type="containsText" dxfId="21445" priority="4395" operator="containsText" text="C">
      <formula>NOT(ISERROR(SEARCH("C",KA26)))</formula>
    </cfRule>
  </conditionalFormatting>
  <conditionalFormatting sqref="KH26:KL26">
    <cfRule type="containsText" dxfId="21444" priority="4394" operator="containsText" text="H">
      <formula>NOT(ISERROR(SEARCH("H",KH26)))</formula>
    </cfRule>
  </conditionalFormatting>
  <conditionalFormatting sqref="KH26:KL26">
    <cfRule type="containsText" dxfId="21443" priority="4393" operator="containsText" text="C">
      <formula>NOT(ISERROR(SEARCH("C",KH26)))</formula>
    </cfRule>
  </conditionalFormatting>
  <conditionalFormatting sqref="KO26:KS26">
    <cfRule type="containsText" dxfId="21442" priority="4392" operator="containsText" text="H">
      <formula>NOT(ISERROR(SEARCH("H",KO26)))</formula>
    </cfRule>
  </conditionalFormatting>
  <conditionalFormatting sqref="KO26:KS26">
    <cfRule type="containsText" dxfId="21441" priority="4391" operator="containsText" text="C">
      <formula>NOT(ISERROR(SEARCH("C",KO26)))</formula>
    </cfRule>
  </conditionalFormatting>
  <conditionalFormatting sqref="KV26:KZ26">
    <cfRule type="containsText" dxfId="21440" priority="4390" operator="containsText" text="H">
      <formula>NOT(ISERROR(SEARCH("H",KV26)))</formula>
    </cfRule>
  </conditionalFormatting>
  <conditionalFormatting sqref="KV26:KZ26">
    <cfRule type="containsText" dxfId="21439" priority="4389" operator="containsText" text="C">
      <formula>NOT(ISERROR(SEARCH("C",KV26)))</formula>
    </cfRule>
  </conditionalFormatting>
  <conditionalFormatting sqref="LJ26:LN26">
    <cfRule type="containsText" dxfId="21438" priority="4388" operator="containsText" text="H">
      <formula>NOT(ISERROR(SEARCH("H",LJ26)))</formula>
    </cfRule>
  </conditionalFormatting>
  <conditionalFormatting sqref="LJ26:LN26">
    <cfRule type="containsText" dxfId="21437" priority="4387" operator="containsText" text="C">
      <formula>NOT(ISERROR(SEARCH("C",LJ26)))</formula>
    </cfRule>
  </conditionalFormatting>
  <conditionalFormatting sqref="LQ26:LU26">
    <cfRule type="containsText" dxfId="21436" priority="4386" operator="containsText" text="H">
      <formula>NOT(ISERROR(SEARCH("H",LQ26)))</formula>
    </cfRule>
  </conditionalFormatting>
  <conditionalFormatting sqref="LQ26:LU26">
    <cfRule type="containsText" dxfId="21435" priority="4385" operator="containsText" text="C">
      <formula>NOT(ISERROR(SEARCH("C",LQ26)))</formula>
    </cfRule>
  </conditionalFormatting>
  <conditionalFormatting sqref="LX26:MB26">
    <cfRule type="containsText" dxfId="21434" priority="4384" operator="containsText" text="H">
      <formula>NOT(ISERROR(SEARCH("H",LX26)))</formula>
    </cfRule>
  </conditionalFormatting>
  <conditionalFormatting sqref="LX26:MB26">
    <cfRule type="containsText" dxfId="21433" priority="4383" operator="containsText" text="C">
      <formula>NOT(ISERROR(SEARCH("C",LX26)))</formula>
    </cfRule>
  </conditionalFormatting>
  <conditionalFormatting sqref="ML26:MP26">
    <cfRule type="containsText" dxfId="21432" priority="4382" operator="containsText" text="H">
      <formula>NOT(ISERROR(SEARCH("H",ML26)))</formula>
    </cfRule>
  </conditionalFormatting>
  <conditionalFormatting sqref="ML26:MP26">
    <cfRule type="containsText" dxfId="21431" priority="4381" operator="containsText" text="C">
      <formula>NOT(ISERROR(SEARCH("C",ML26)))</formula>
    </cfRule>
  </conditionalFormatting>
  <conditionalFormatting sqref="MS26:MW26">
    <cfRule type="containsText" dxfId="21430" priority="4380" operator="containsText" text="H">
      <formula>NOT(ISERROR(SEARCH("H",MS26)))</formula>
    </cfRule>
  </conditionalFormatting>
  <conditionalFormatting sqref="MS26:MW26">
    <cfRule type="containsText" dxfId="21429" priority="4379" operator="containsText" text="C">
      <formula>NOT(ISERROR(SEARCH("C",MS26)))</formula>
    </cfRule>
  </conditionalFormatting>
  <conditionalFormatting sqref="MZ26:ND26">
    <cfRule type="containsText" dxfId="21428" priority="4378" operator="containsText" text="H">
      <formula>NOT(ISERROR(SEARCH("H",MZ26)))</formula>
    </cfRule>
  </conditionalFormatting>
  <conditionalFormatting sqref="MZ26:ND26">
    <cfRule type="containsText" dxfId="21427" priority="4377" operator="containsText" text="C">
      <formula>NOT(ISERROR(SEARCH("C",MZ26)))</formula>
    </cfRule>
  </conditionalFormatting>
  <conditionalFormatting sqref="NU26:NY26">
    <cfRule type="containsText" dxfId="21426" priority="4376" operator="containsText" text="H">
      <formula>NOT(ISERROR(SEARCH("H",NU26)))</formula>
    </cfRule>
  </conditionalFormatting>
  <conditionalFormatting sqref="NU26:NY26">
    <cfRule type="containsText" dxfId="21425" priority="4375" operator="containsText" text="C">
      <formula>NOT(ISERROR(SEARCH("C",NU26)))</formula>
    </cfRule>
  </conditionalFormatting>
  <conditionalFormatting sqref="OB26:OE26">
    <cfRule type="containsText" dxfId="21424" priority="4374" operator="containsText" text="H">
      <formula>NOT(ISERROR(SEARCH("H",OB26)))</formula>
    </cfRule>
  </conditionalFormatting>
  <conditionalFormatting sqref="OB26:OE26">
    <cfRule type="containsText" dxfId="21423" priority="4373" operator="containsText" text="C">
      <formula>NOT(ISERROR(SEARCH("C",OB26)))</formula>
    </cfRule>
  </conditionalFormatting>
  <conditionalFormatting sqref="OI26:OL26">
    <cfRule type="containsText" dxfId="21422" priority="4372" operator="containsText" text="H">
      <formula>NOT(ISERROR(SEARCH("H",OI26)))</formula>
    </cfRule>
  </conditionalFormatting>
  <conditionalFormatting sqref="OI26:OL26">
    <cfRule type="containsText" dxfId="21421" priority="4371" operator="containsText" text="C">
      <formula>NOT(ISERROR(SEARCH("C",OI26)))</formula>
    </cfRule>
  </conditionalFormatting>
  <conditionalFormatting sqref="NG26">
    <cfRule type="containsText" dxfId="21420" priority="4370" operator="containsText" text="H">
      <formula>NOT(ISERROR(SEARCH("H",NG26)))</formula>
    </cfRule>
  </conditionalFormatting>
  <conditionalFormatting sqref="NG26">
    <cfRule type="containsText" dxfId="21419" priority="4369" operator="containsText" text="C">
      <formula>NOT(ISERROR(SEARCH("C",NG26)))</formula>
    </cfRule>
  </conditionalFormatting>
  <conditionalFormatting sqref="NN26">
    <cfRule type="containsText" dxfId="21418" priority="4368" operator="containsText" text="H">
      <formula>NOT(ISERROR(SEARCH("H",NN26)))</formula>
    </cfRule>
  </conditionalFormatting>
  <conditionalFormatting sqref="NN26">
    <cfRule type="containsText" dxfId="21417" priority="4367" operator="containsText" text="C">
      <formula>NOT(ISERROR(SEARCH("C",NN26)))</formula>
    </cfRule>
  </conditionalFormatting>
  <conditionalFormatting sqref="LD26:LG26">
    <cfRule type="containsText" dxfId="21416" priority="4366" operator="containsText" text="H">
      <formula>NOT(ISERROR(SEARCH("H",LD26)))</formula>
    </cfRule>
  </conditionalFormatting>
  <conditionalFormatting sqref="LD26:LG26">
    <cfRule type="containsText" dxfId="21415" priority="4365" operator="containsText" text="C">
      <formula>NOT(ISERROR(SEARCH("C",LD26)))</formula>
    </cfRule>
  </conditionalFormatting>
  <conditionalFormatting sqref="GN26:GO26">
    <cfRule type="containsText" dxfId="21414" priority="4364" operator="containsText" text="H">
      <formula>NOT(ISERROR(SEARCH("H",GN26)))</formula>
    </cfRule>
  </conditionalFormatting>
  <conditionalFormatting sqref="GN26:GO26">
    <cfRule type="containsText" dxfId="21413" priority="4363" operator="containsText" text="C">
      <formula>NOT(ISERROR(SEARCH("C",GN26)))</formula>
    </cfRule>
  </conditionalFormatting>
  <conditionalFormatting sqref="GR26">
    <cfRule type="containsText" dxfId="21412" priority="4362" operator="containsText" text="H">
      <formula>NOT(ISERROR(SEARCH("H",GR26)))</formula>
    </cfRule>
  </conditionalFormatting>
  <conditionalFormatting sqref="GR26">
    <cfRule type="containsText" dxfId="21411" priority="4361" operator="containsText" text="C">
      <formula>NOT(ISERROR(SEARCH("C",GR26)))</formula>
    </cfRule>
  </conditionalFormatting>
  <conditionalFormatting sqref="FC26:FD26">
    <cfRule type="cellIs" dxfId="21410" priority="4356" operator="equal">
      <formula>"N"</formula>
    </cfRule>
    <cfRule type="cellIs" dxfId="21409" priority="4357" operator="equal">
      <formula>"D"</formula>
    </cfRule>
    <cfRule type="cellIs" dxfId="21408" priority="4358" operator="equal">
      <formula>"M"</formula>
    </cfRule>
    <cfRule type="cellIs" dxfId="21407" priority="4359" operator="equal">
      <formula>"E"</formula>
    </cfRule>
    <cfRule type="cellIs" dxfId="21406" priority="4360" operator="equal">
      <formula>"A"</formula>
    </cfRule>
  </conditionalFormatting>
  <conditionalFormatting sqref="FC26:FD26">
    <cfRule type="cellIs" dxfId="21405" priority="4353" operator="equal">
      <formula>"T"</formula>
    </cfRule>
    <cfRule type="cellIs" dxfId="21404" priority="4354" operator="equal">
      <formula>"H"</formula>
    </cfRule>
    <cfRule type="cellIs" dxfId="21403" priority="4355" operator="equal">
      <formula>"O"</formula>
    </cfRule>
  </conditionalFormatting>
  <conditionalFormatting sqref="FC26:FD26">
    <cfRule type="cellIs" dxfId="21402" priority="4352" operator="equal">
      <formula>"P"</formula>
    </cfRule>
  </conditionalFormatting>
  <conditionalFormatting sqref="FC26:FD26">
    <cfRule type="cellIs" dxfId="21401" priority="4349" operator="equal">
      <formula>"S"</formula>
    </cfRule>
    <cfRule type="cellIs" dxfId="21400" priority="4350" operator="equal">
      <formula>0</formula>
    </cfRule>
    <cfRule type="cellIs" dxfId="21399" priority="4351" operator="equal">
      <formula>"C"</formula>
    </cfRule>
  </conditionalFormatting>
  <conditionalFormatting sqref="FC26:FD26">
    <cfRule type="containsText" dxfId="21398" priority="4347" operator="containsText" text="AF">
      <formula>NOT(ISERROR(SEARCH("AF",FC26)))</formula>
    </cfRule>
    <cfRule type="containsText" dxfId="21397" priority="4348" operator="containsText" text="MN">
      <formula>NOT(ISERROR(SEARCH("MN",FC26)))</formula>
    </cfRule>
  </conditionalFormatting>
  <conditionalFormatting sqref="NZ26:OA26">
    <cfRule type="cellIs" dxfId="21396" priority="4342" operator="equal">
      <formula>"N"</formula>
    </cfRule>
    <cfRule type="cellIs" dxfId="21395" priority="4343" operator="equal">
      <formula>"D"</formula>
    </cfRule>
    <cfRule type="cellIs" dxfId="21394" priority="4344" operator="equal">
      <formula>"M"</formula>
    </cfRule>
    <cfRule type="cellIs" dxfId="21393" priority="4345" operator="equal">
      <formula>"E"</formula>
    </cfRule>
    <cfRule type="cellIs" dxfId="21392" priority="4346" operator="equal">
      <formula>"A"</formula>
    </cfRule>
  </conditionalFormatting>
  <conditionalFormatting sqref="NZ26:OA26">
    <cfRule type="cellIs" dxfId="21391" priority="4339" operator="equal">
      <formula>"T"</formula>
    </cfRule>
    <cfRule type="cellIs" dxfId="21390" priority="4340" operator="equal">
      <formula>"H"</formula>
    </cfRule>
    <cfRule type="cellIs" dxfId="21389" priority="4341" operator="equal">
      <formula>"O"</formula>
    </cfRule>
  </conditionalFormatting>
  <conditionalFormatting sqref="NZ26:OA26">
    <cfRule type="cellIs" dxfId="21388" priority="4338" operator="equal">
      <formula>"P"</formula>
    </cfRule>
  </conditionalFormatting>
  <conditionalFormatting sqref="NZ26:OA26">
    <cfRule type="cellIs" dxfId="21387" priority="4335" operator="equal">
      <formula>"S"</formula>
    </cfRule>
    <cfRule type="cellIs" dxfId="21386" priority="4336" operator="equal">
      <formula>0</formula>
    </cfRule>
    <cfRule type="cellIs" dxfId="21385" priority="4337" operator="equal">
      <formula>"C"</formula>
    </cfRule>
  </conditionalFormatting>
  <conditionalFormatting sqref="NS26:NT26">
    <cfRule type="cellIs" dxfId="21384" priority="4330" operator="equal">
      <formula>"N"</formula>
    </cfRule>
    <cfRule type="cellIs" dxfId="21383" priority="4331" operator="equal">
      <formula>"D"</formula>
    </cfRule>
    <cfRule type="cellIs" dxfId="21382" priority="4332" operator="equal">
      <formula>"M"</formula>
    </cfRule>
    <cfRule type="cellIs" dxfId="21381" priority="4333" operator="equal">
      <formula>"E"</formula>
    </cfRule>
    <cfRule type="cellIs" dxfId="21380" priority="4334" operator="equal">
      <formula>"A"</formula>
    </cfRule>
  </conditionalFormatting>
  <conditionalFormatting sqref="NS26:NT26">
    <cfRule type="cellIs" dxfId="21379" priority="4327" operator="equal">
      <formula>"T"</formula>
    </cfRule>
    <cfRule type="cellIs" dxfId="21378" priority="4328" operator="equal">
      <formula>"H"</formula>
    </cfRule>
    <cfRule type="cellIs" dxfId="21377" priority="4329" operator="equal">
      <formula>"O"</formula>
    </cfRule>
  </conditionalFormatting>
  <conditionalFormatting sqref="NS26:NT26">
    <cfRule type="cellIs" dxfId="21376" priority="4326" operator="equal">
      <formula>"P"</formula>
    </cfRule>
  </conditionalFormatting>
  <conditionalFormatting sqref="NS26:NT26">
    <cfRule type="cellIs" dxfId="21375" priority="4323" operator="equal">
      <formula>"S"</formula>
    </cfRule>
    <cfRule type="cellIs" dxfId="21374" priority="4324" operator="equal">
      <formula>0</formula>
    </cfRule>
    <cfRule type="cellIs" dxfId="21373" priority="4325" operator="equal">
      <formula>"C"</formula>
    </cfRule>
  </conditionalFormatting>
  <conditionalFormatting sqref="EA26:EB26">
    <cfRule type="cellIs" dxfId="21372" priority="4318" operator="equal">
      <formula>"N"</formula>
    </cfRule>
    <cfRule type="cellIs" dxfId="21371" priority="4319" operator="equal">
      <formula>"D"</formula>
    </cfRule>
    <cfRule type="cellIs" dxfId="21370" priority="4320" operator="equal">
      <formula>"M"</formula>
    </cfRule>
    <cfRule type="cellIs" dxfId="21369" priority="4321" operator="equal">
      <formula>"E"</formula>
    </cfRule>
    <cfRule type="cellIs" dxfId="21368" priority="4322" operator="equal">
      <formula>"A"</formula>
    </cfRule>
  </conditionalFormatting>
  <conditionalFormatting sqref="EA26:EB26">
    <cfRule type="cellIs" dxfId="21367" priority="4315" operator="equal">
      <formula>"T"</formula>
    </cfRule>
    <cfRule type="cellIs" dxfId="21366" priority="4316" operator="equal">
      <formula>"H"</formula>
    </cfRule>
    <cfRule type="cellIs" dxfId="21365" priority="4317" operator="equal">
      <formula>"O"</formula>
    </cfRule>
  </conditionalFormatting>
  <conditionalFormatting sqref="EA26:EB26">
    <cfRule type="cellIs" dxfId="21364" priority="4314" operator="equal">
      <formula>"P"</formula>
    </cfRule>
  </conditionalFormatting>
  <conditionalFormatting sqref="EA26:EB26">
    <cfRule type="cellIs" dxfId="21363" priority="4311" operator="equal">
      <formula>"S"</formula>
    </cfRule>
    <cfRule type="cellIs" dxfId="21362" priority="4312" operator="equal">
      <formula>0</formula>
    </cfRule>
    <cfRule type="cellIs" dxfId="21361" priority="4313" operator="equal">
      <formula>"C"</formula>
    </cfRule>
  </conditionalFormatting>
  <conditionalFormatting sqref="EA26:EB26">
    <cfRule type="containsText" dxfId="21360" priority="4309" operator="containsText" text="AF">
      <formula>NOT(ISERROR(SEARCH("AF",EA26)))</formula>
    </cfRule>
    <cfRule type="containsText" dxfId="21359" priority="4310" operator="containsText" text="MN">
      <formula>NOT(ISERROR(SEARCH("MN",EA26)))</formula>
    </cfRule>
  </conditionalFormatting>
  <conditionalFormatting sqref="EH26">
    <cfRule type="cellIs" dxfId="21358" priority="4304" operator="equal">
      <formula>"N"</formula>
    </cfRule>
    <cfRule type="cellIs" dxfId="21357" priority="4305" operator="equal">
      <formula>"D"</formula>
    </cfRule>
    <cfRule type="cellIs" dxfId="21356" priority="4306" operator="equal">
      <formula>"M"</formula>
    </cfRule>
    <cfRule type="cellIs" dxfId="21355" priority="4307" operator="equal">
      <formula>"E"</formula>
    </cfRule>
    <cfRule type="cellIs" dxfId="21354" priority="4308" operator="equal">
      <formula>"A"</formula>
    </cfRule>
  </conditionalFormatting>
  <conditionalFormatting sqref="EH26">
    <cfRule type="cellIs" dxfId="21353" priority="4301" operator="equal">
      <formula>"T"</formula>
    </cfRule>
    <cfRule type="cellIs" dxfId="21352" priority="4302" operator="equal">
      <formula>"H"</formula>
    </cfRule>
    <cfRule type="cellIs" dxfId="21351" priority="4303" operator="equal">
      <formula>"O"</formula>
    </cfRule>
  </conditionalFormatting>
  <conditionalFormatting sqref="EH26">
    <cfRule type="cellIs" dxfId="21350" priority="4300" operator="equal">
      <formula>"P"</formula>
    </cfRule>
  </conditionalFormatting>
  <conditionalFormatting sqref="EH26">
    <cfRule type="cellIs" dxfId="21349" priority="4297" operator="equal">
      <formula>"S"</formula>
    </cfRule>
    <cfRule type="cellIs" dxfId="21348" priority="4298" operator="equal">
      <formula>0</formula>
    </cfRule>
    <cfRule type="cellIs" dxfId="21347" priority="4299" operator="equal">
      <formula>"C"</formula>
    </cfRule>
  </conditionalFormatting>
  <conditionalFormatting sqref="EH26">
    <cfRule type="containsText" dxfId="21346" priority="4295" operator="containsText" text="AF">
      <formula>NOT(ISERROR(SEARCH("AF",EH26)))</formula>
    </cfRule>
    <cfRule type="containsText" dxfId="21345" priority="4296" operator="containsText" text="MN">
      <formula>NOT(ISERROR(SEARCH("MN",EH26)))</formula>
    </cfRule>
  </conditionalFormatting>
  <conditionalFormatting sqref="EO26:EP26">
    <cfRule type="cellIs" dxfId="21344" priority="4290" operator="equal">
      <formula>"N"</formula>
    </cfRule>
    <cfRule type="cellIs" dxfId="21343" priority="4291" operator="equal">
      <formula>"D"</formula>
    </cfRule>
    <cfRule type="cellIs" dxfId="21342" priority="4292" operator="equal">
      <formula>"M"</formula>
    </cfRule>
    <cfRule type="cellIs" dxfId="21341" priority="4293" operator="equal">
      <formula>"E"</formula>
    </cfRule>
    <cfRule type="cellIs" dxfId="21340" priority="4294" operator="equal">
      <formula>"A"</formula>
    </cfRule>
  </conditionalFormatting>
  <conditionalFormatting sqref="EO26:EP26">
    <cfRule type="cellIs" dxfId="21339" priority="4287" operator="equal">
      <formula>"T"</formula>
    </cfRule>
    <cfRule type="cellIs" dxfId="21338" priority="4288" operator="equal">
      <formula>"H"</formula>
    </cfRule>
    <cfRule type="cellIs" dxfId="21337" priority="4289" operator="equal">
      <formula>"O"</formula>
    </cfRule>
  </conditionalFormatting>
  <conditionalFormatting sqref="EO26:EP26">
    <cfRule type="cellIs" dxfId="21336" priority="4286" operator="equal">
      <formula>"P"</formula>
    </cfRule>
  </conditionalFormatting>
  <conditionalFormatting sqref="EO26:EP26">
    <cfRule type="cellIs" dxfId="21335" priority="4283" operator="equal">
      <formula>"S"</formula>
    </cfRule>
    <cfRule type="cellIs" dxfId="21334" priority="4284" operator="equal">
      <formula>0</formula>
    </cfRule>
    <cfRule type="cellIs" dxfId="21333" priority="4285" operator="equal">
      <formula>"C"</formula>
    </cfRule>
  </conditionalFormatting>
  <conditionalFormatting sqref="EO26:EP26">
    <cfRule type="containsText" dxfId="21332" priority="4281" operator="containsText" text="AF">
      <formula>NOT(ISERROR(SEARCH("AF",EO26)))</formula>
    </cfRule>
    <cfRule type="containsText" dxfId="21331" priority="4282" operator="containsText" text="MN">
      <formula>NOT(ISERROR(SEARCH("MN",EO26)))</formula>
    </cfRule>
  </conditionalFormatting>
  <conditionalFormatting sqref="FJ26:FK26">
    <cfRule type="cellIs" dxfId="21330" priority="4276" operator="equal">
      <formula>"N"</formula>
    </cfRule>
    <cfRule type="cellIs" dxfId="21329" priority="4277" operator="equal">
      <formula>"D"</formula>
    </cfRule>
    <cfRule type="cellIs" dxfId="21328" priority="4278" operator="equal">
      <formula>"M"</formula>
    </cfRule>
    <cfRule type="cellIs" dxfId="21327" priority="4279" operator="equal">
      <formula>"E"</formula>
    </cfRule>
    <cfRule type="cellIs" dxfId="21326" priority="4280" operator="equal">
      <formula>"A"</formula>
    </cfRule>
  </conditionalFormatting>
  <conditionalFormatting sqref="FJ26:FK26">
    <cfRule type="cellIs" dxfId="21325" priority="4273" operator="equal">
      <formula>"T"</formula>
    </cfRule>
    <cfRule type="cellIs" dxfId="21324" priority="4274" operator="equal">
      <formula>"H"</formula>
    </cfRule>
    <cfRule type="cellIs" dxfId="21323" priority="4275" operator="equal">
      <formula>"O"</formula>
    </cfRule>
  </conditionalFormatting>
  <conditionalFormatting sqref="FJ26:FK26">
    <cfRule type="cellIs" dxfId="21322" priority="4272" operator="equal">
      <formula>"P"</formula>
    </cfRule>
  </conditionalFormatting>
  <conditionalFormatting sqref="FJ26:FK26">
    <cfRule type="cellIs" dxfId="21321" priority="4269" operator="equal">
      <formula>"S"</formula>
    </cfRule>
    <cfRule type="cellIs" dxfId="21320" priority="4270" operator="equal">
      <formula>0</formula>
    </cfRule>
    <cfRule type="cellIs" dxfId="21319" priority="4271" operator="equal">
      <formula>"C"</formula>
    </cfRule>
  </conditionalFormatting>
  <conditionalFormatting sqref="FJ26:FK26">
    <cfRule type="containsText" dxfId="21318" priority="4267" operator="containsText" text="AF">
      <formula>NOT(ISERROR(SEARCH("AF",FJ26)))</formula>
    </cfRule>
    <cfRule type="containsText" dxfId="21317" priority="4268" operator="containsText" text="MN">
      <formula>NOT(ISERROR(SEARCH("MN",FJ26)))</formula>
    </cfRule>
  </conditionalFormatting>
  <conditionalFormatting sqref="FQ26:FR26">
    <cfRule type="cellIs" dxfId="21316" priority="4262" operator="equal">
      <formula>"N"</formula>
    </cfRule>
    <cfRule type="cellIs" dxfId="21315" priority="4263" operator="equal">
      <formula>"D"</formula>
    </cfRule>
    <cfRule type="cellIs" dxfId="21314" priority="4264" operator="equal">
      <formula>"M"</formula>
    </cfRule>
    <cfRule type="cellIs" dxfId="21313" priority="4265" operator="equal">
      <formula>"E"</formula>
    </cfRule>
    <cfRule type="cellIs" dxfId="21312" priority="4266" operator="equal">
      <formula>"A"</formula>
    </cfRule>
  </conditionalFormatting>
  <conditionalFormatting sqref="FQ26:FR26">
    <cfRule type="cellIs" dxfId="21311" priority="4259" operator="equal">
      <formula>"T"</formula>
    </cfRule>
    <cfRule type="cellIs" dxfId="21310" priority="4260" operator="equal">
      <formula>"H"</formula>
    </cfRule>
    <cfRule type="cellIs" dxfId="21309" priority="4261" operator="equal">
      <formula>"O"</formula>
    </cfRule>
  </conditionalFormatting>
  <conditionalFormatting sqref="FQ26:FR26">
    <cfRule type="cellIs" dxfId="21308" priority="4258" operator="equal">
      <formula>"P"</formula>
    </cfRule>
  </conditionalFormatting>
  <conditionalFormatting sqref="FQ26:FR26">
    <cfRule type="cellIs" dxfId="21307" priority="4255" operator="equal">
      <formula>"S"</formula>
    </cfRule>
    <cfRule type="cellIs" dxfId="21306" priority="4256" operator="equal">
      <formula>0</formula>
    </cfRule>
    <cfRule type="cellIs" dxfId="21305" priority="4257" operator="equal">
      <formula>"C"</formula>
    </cfRule>
  </conditionalFormatting>
  <conditionalFormatting sqref="FQ26:FR26">
    <cfRule type="containsText" dxfId="21304" priority="4253" operator="containsText" text="AF">
      <formula>NOT(ISERROR(SEARCH("AF",FQ26)))</formula>
    </cfRule>
    <cfRule type="containsText" dxfId="21303" priority="4254" operator="containsText" text="MN">
      <formula>NOT(ISERROR(SEARCH("MN",FQ26)))</formula>
    </cfRule>
  </conditionalFormatting>
  <conditionalFormatting sqref="FX26:FY26">
    <cfRule type="cellIs" dxfId="21302" priority="4248" operator="equal">
      <formula>"N"</formula>
    </cfRule>
    <cfRule type="cellIs" dxfId="21301" priority="4249" operator="equal">
      <formula>"D"</formula>
    </cfRule>
    <cfRule type="cellIs" dxfId="21300" priority="4250" operator="equal">
      <formula>"M"</formula>
    </cfRule>
    <cfRule type="cellIs" dxfId="21299" priority="4251" operator="equal">
      <formula>"E"</formula>
    </cfRule>
    <cfRule type="cellIs" dxfId="21298" priority="4252" operator="equal">
      <formula>"A"</formula>
    </cfRule>
  </conditionalFormatting>
  <conditionalFormatting sqref="FX26:FY26">
    <cfRule type="cellIs" dxfId="21297" priority="4245" operator="equal">
      <formula>"T"</formula>
    </cfRule>
    <cfRule type="cellIs" dxfId="21296" priority="4246" operator="equal">
      <formula>"H"</formula>
    </cfRule>
    <cfRule type="cellIs" dxfId="21295" priority="4247" operator="equal">
      <formula>"O"</formula>
    </cfRule>
  </conditionalFormatting>
  <conditionalFormatting sqref="FX26:FY26">
    <cfRule type="cellIs" dxfId="21294" priority="4244" operator="equal">
      <formula>"P"</formula>
    </cfRule>
  </conditionalFormatting>
  <conditionalFormatting sqref="FX26:FY26">
    <cfRule type="cellIs" dxfId="21293" priority="4241" operator="equal">
      <formula>"S"</formula>
    </cfRule>
    <cfRule type="cellIs" dxfId="21292" priority="4242" operator="equal">
      <formula>0</formula>
    </cfRule>
    <cfRule type="cellIs" dxfId="21291" priority="4243" operator="equal">
      <formula>"C"</formula>
    </cfRule>
  </conditionalFormatting>
  <conditionalFormatting sqref="FX26:FY26">
    <cfRule type="containsText" dxfId="21290" priority="4239" operator="containsText" text="AF">
      <formula>NOT(ISERROR(SEARCH("AF",FX26)))</formula>
    </cfRule>
    <cfRule type="containsText" dxfId="21289" priority="4240" operator="containsText" text="MN">
      <formula>NOT(ISERROR(SEARCH("MN",FX26)))</formula>
    </cfRule>
  </conditionalFormatting>
  <conditionalFormatting sqref="GE26:GF26">
    <cfRule type="cellIs" dxfId="21288" priority="4234" operator="equal">
      <formula>"N"</formula>
    </cfRule>
    <cfRule type="cellIs" dxfId="21287" priority="4235" operator="equal">
      <formula>"D"</formula>
    </cfRule>
    <cfRule type="cellIs" dxfId="21286" priority="4236" operator="equal">
      <formula>"M"</formula>
    </cfRule>
    <cfRule type="cellIs" dxfId="21285" priority="4237" operator="equal">
      <formula>"E"</formula>
    </cfRule>
    <cfRule type="cellIs" dxfId="21284" priority="4238" operator="equal">
      <formula>"A"</formula>
    </cfRule>
  </conditionalFormatting>
  <conditionalFormatting sqref="GE26:GF26">
    <cfRule type="cellIs" dxfId="21283" priority="4231" operator="equal">
      <formula>"T"</formula>
    </cfRule>
    <cfRule type="cellIs" dxfId="21282" priority="4232" operator="equal">
      <formula>"H"</formula>
    </cfRule>
    <cfRule type="cellIs" dxfId="21281" priority="4233" operator="equal">
      <formula>"O"</formula>
    </cfRule>
  </conditionalFormatting>
  <conditionalFormatting sqref="GE26:GF26">
    <cfRule type="cellIs" dxfId="21280" priority="4230" operator="equal">
      <formula>"P"</formula>
    </cfRule>
  </conditionalFormatting>
  <conditionalFormatting sqref="GE26:GF26">
    <cfRule type="cellIs" dxfId="21279" priority="4227" operator="equal">
      <formula>"S"</formula>
    </cfRule>
    <cfRule type="cellIs" dxfId="21278" priority="4228" operator="equal">
      <formula>0</formula>
    </cfRule>
    <cfRule type="cellIs" dxfId="21277" priority="4229" operator="equal">
      <formula>"C"</formula>
    </cfRule>
  </conditionalFormatting>
  <conditionalFormatting sqref="GE26:GF26">
    <cfRule type="containsText" dxfId="21276" priority="4225" operator="containsText" text="AF">
      <formula>NOT(ISERROR(SEARCH("AF",GE26)))</formula>
    </cfRule>
    <cfRule type="containsText" dxfId="21275" priority="4226" operator="containsText" text="MN">
      <formula>NOT(ISERROR(SEARCH("MN",GE26)))</formula>
    </cfRule>
  </conditionalFormatting>
  <conditionalFormatting sqref="GM26">
    <cfRule type="cellIs" dxfId="21274" priority="4220" operator="equal">
      <formula>"N"</formula>
    </cfRule>
    <cfRule type="cellIs" dxfId="21273" priority="4221" operator="equal">
      <formula>"D"</formula>
    </cfRule>
    <cfRule type="cellIs" dxfId="21272" priority="4222" operator="equal">
      <formula>"M"</formula>
    </cfRule>
    <cfRule type="cellIs" dxfId="21271" priority="4223" operator="equal">
      <formula>"E"</formula>
    </cfRule>
    <cfRule type="cellIs" dxfId="21270" priority="4224" operator="equal">
      <formula>"A"</formula>
    </cfRule>
  </conditionalFormatting>
  <conditionalFormatting sqref="GM26">
    <cfRule type="cellIs" dxfId="21269" priority="4217" operator="equal">
      <formula>"T"</formula>
    </cfRule>
    <cfRule type="cellIs" dxfId="21268" priority="4218" operator="equal">
      <formula>"H"</formula>
    </cfRule>
    <cfRule type="cellIs" dxfId="21267" priority="4219" operator="equal">
      <formula>"O"</formula>
    </cfRule>
  </conditionalFormatting>
  <conditionalFormatting sqref="GM26">
    <cfRule type="cellIs" dxfId="21266" priority="4216" operator="equal">
      <formula>"P"</formula>
    </cfRule>
  </conditionalFormatting>
  <conditionalFormatting sqref="GM26">
    <cfRule type="cellIs" dxfId="21265" priority="4213" operator="equal">
      <formula>"S"</formula>
    </cfRule>
    <cfRule type="cellIs" dxfId="21264" priority="4214" operator="equal">
      <formula>0</formula>
    </cfRule>
    <cfRule type="cellIs" dxfId="21263" priority="4215" operator="equal">
      <formula>"C"</formula>
    </cfRule>
  </conditionalFormatting>
  <conditionalFormatting sqref="GM26">
    <cfRule type="containsText" dxfId="21262" priority="4211" operator="containsText" text="AF">
      <formula>NOT(ISERROR(SEARCH("AF",GM26)))</formula>
    </cfRule>
    <cfRule type="containsText" dxfId="21261" priority="4212" operator="containsText" text="MN">
      <formula>NOT(ISERROR(SEARCH("MN",GM26)))</formula>
    </cfRule>
  </conditionalFormatting>
  <conditionalFormatting sqref="GL26">
    <cfRule type="cellIs" dxfId="21260" priority="4206" operator="equal">
      <formula>"N"</formula>
    </cfRule>
    <cfRule type="cellIs" dxfId="21259" priority="4207" operator="equal">
      <formula>"D"</formula>
    </cfRule>
    <cfRule type="cellIs" dxfId="21258" priority="4208" operator="equal">
      <formula>"M"</formula>
    </cfRule>
    <cfRule type="cellIs" dxfId="21257" priority="4209" operator="equal">
      <formula>"E"</formula>
    </cfRule>
    <cfRule type="cellIs" dxfId="21256" priority="4210" operator="equal">
      <formula>"A"</formula>
    </cfRule>
  </conditionalFormatting>
  <conditionalFormatting sqref="GL26">
    <cfRule type="cellIs" dxfId="21255" priority="4203" operator="equal">
      <formula>"T"</formula>
    </cfRule>
    <cfRule type="cellIs" dxfId="21254" priority="4204" operator="equal">
      <formula>"H"</formula>
    </cfRule>
    <cfRule type="cellIs" dxfId="21253" priority="4205" operator="equal">
      <formula>"O"</formula>
    </cfRule>
  </conditionalFormatting>
  <conditionalFormatting sqref="GL26">
    <cfRule type="cellIs" dxfId="21252" priority="4202" operator="equal">
      <formula>"P"</formula>
    </cfRule>
  </conditionalFormatting>
  <conditionalFormatting sqref="GL26">
    <cfRule type="cellIs" dxfId="21251" priority="4199" operator="equal">
      <formula>"S"</formula>
    </cfRule>
    <cfRule type="cellIs" dxfId="21250" priority="4200" operator="equal">
      <formula>0</formula>
    </cfRule>
    <cfRule type="cellIs" dxfId="21249" priority="4201" operator="equal">
      <formula>"C"</formula>
    </cfRule>
  </conditionalFormatting>
  <conditionalFormatting sqref="GL26">
    <cfRule type="containsText" dxfId="21248" priority="4197" operator="containsText" text="AF">
      <formula>NOT(ISERROR(SEARCH("AF",GL26)))</formula>
    </cfRule>
    <cfRule type="containsText" dxfId="21247" priority="4198" operator="containsText" text="MN">
      <formula>NOT(ISERROR(SEARCH("MN",GL26)))</formula>
    </cfRule>
  </conditionalFormatting>
  <conditionalFormatting sqref="GT26">
    <cfRule type="cellIs" dxfId="21246" priority="4192" operator="equal">
      <formula>"N"</formula>
    </cfRule>
    <cfRule type="cellIs" dxfId="21245" priority="4193" operator="equal">
      <formula>"D"</formula>
    </cfRule>
    <cfRule type="cellIs" dxfId="21244" priority="4194" operator="equal">
      <formula>"M"</formula>
    </cfRule>
    <cfRule type="cellIs" dxfId="21243" priority="4195" operator="equal">
      <formula>"E"</formula>
    </cfRule>
    <cfRule type="cellIs" dxfId="21242" priority="4196" operator="equal">
      <formula>"A"</formula>
    </cfRule>
  </conditionalFormatting>
  <conditionalFormatting sqref="GT26">
    <cfRule type="cellIs" dxfId="21241" priority="4189" operator="equal">
      <formula>"T"</formula>
    </cfRule>
    <cfRule type="cellIs" dxfId="21240" priority="4190" operator="equal">
      <formula>"H"</formula>
    </cfRule>
    <cfRule type="cellIs" dxfId="21239" priority="4191" operator="equal">
      <formula>"O"</formula>
    </cfRule>
  </conditionalFormatting>
  <conditionalFormatting sqref="GT26">
    <cfRule type="cellIs" dxfId="21238" priority="4188" operator="equal">
      <formula>"P"</formula>
    </cfRule>
  </conditionalFormatting>
  <conditionalFormatting sqref="GT26">
    <cfRule type="cellIs" dxfId="21237" priority="4185" operator="equal">
      <formula>"S"</formula>
    </cfRule>
    <cfRule type="cellIs" dxfId="21236" priority="4186" operator="equal">
      <formula>0</formula>
    </cfRule>
    <cfRule type="cellIs" dxfId="21235" priority="4187" operator="equal">
      <formula>"C"</formula>
    </cfRule>
  </conditionalFormatting>
  <conditionalFormatting sqref="GT26">
    <cfRule type="containsText" dxfId="21234" priority="4183" operator="containsText" text="AF">
      <formula>NOT(ISERROR(SEARCH("AF",GT26)))</formula>
    </cfRule>
    <cfRule type="containsText" dxfId="21233" priority="4184" operator="containsText" text="MN">
      <formula>NOT(ISERROR(SEARCH("MN",GT26)))</formula>
    </cfRule>
  </conditionalFormatting>
  <conditionalFormatting sqref="GZ26:HA26">
    <cfRule type="cellIs" dxfId="21232" priority="4178" operator="equal">
      <formula>"N"</formula>
    </cfRule>
    <cfRule type="cellIs" dxfId="21231" priority="4179" operator="equal">
      <formula>"D"</formula>
    </cfRule>
    <cfRule type="cellIs" dxfId="21230" priority="4180" operator="equal">
      <formula>"M"</formula>
    </cfRule>
    <cfRule type="cellIs" dxfId="21229" priority="4181" operator="equal">
      <formula>"E"</formula>
    </cfRule>
    <cfRule type="cellIs" dxfId="21228" priority="4182" operator="equal">
      <formula>"A"</formula>
    </cfRule>
  </conditionalFormatting>
  <conditionalFormatting sqref="GZ26:HA26">
    <cfRule type="cellIs" dxfId="21227" priority="4175" operator="equal">
      <formula>"T"</formula>
    </cfRule>
    <cfRule type="cellIs" dxfId="21226" priority="4176" operator="equal">
      <formula>"H"</formula>
    </cfRule>
    <cfRule type="cellIs" dxfId="21225" priority="4177" operator="equal">
      <formula>"O"</formula>
    </cfRule>
  </conditionalFormatting>
  <conditionalFormatting sqref="GZ26:HA26">
    <cfRule type="cellIs" dxfId="21224" priority="4174" operator="equal">
      <formula>"P"</formula>
    </cfRule>
  </conditionalFormatting>
  <conditionalFormatting sqref="GZ26:HA26">
    <cfRule type="cellIs" dxfId="21223" priority="4171" operator="equal">
      <formula>"S"</formula>
    </cfRule>
    <cfRule type="cellIs" dxfId="21222" priority="4172" operator="equal">
      <formula>0</formula>
    </cfRule>
    <cfRule type="cellIs" dxfId="21221" priority="4173" operator="equal">
      <formula>"C"</formula>
    </cfRule>
  </conditionalFormatting>
  <conditionalFormatting sqref="GZ26:HA26">
    <cfRule type="containsText" dxfId="21220" priority="4169" operator="containsText" text="AF">
      <formula>NOT(ISERROR(SEARCH("AF",GZ26)))</formula>
    </cfRule>
    <cfRule type="containsText" dxfId="21219" priority="4170" operator="containsText" text="MN">
      <formula>NOT(ISERROR(SEARCH("MN",GZ26)))</formula>
    </cfRule>
  </conditionalFormatting>
  <conditionalFormatting sqref="HG26:HH26">
    <cfRule type="cellIs" dxfId="21218" priority="4164" operator="equal">
      <formula>"N"</formula>
    </cfRule>
    <cfRule type="cellIs" dxfId="21217" priority="4165" operator="equal">
      <formula>"D"</formula>
    </cfRule>
    <cfRule type="cellIs" dxfId="21216" priority="4166" operator="equal">
      <formula>"M"</formula>
    </cfRule>
    <cfRule type="cellIs" dxfId="21215" priority="4167" operator="equal">
      <formula>"E"</formula>
    </cfRule>
    <cfRule type="cellIs" dxfId="21214" priority="4168" operator="equal">
      <formula>"A"</formula>
    </cfRule>
  </conditionalFormatting>
  <conditionalFormatting sqref="HG26:HH26">
    <cfRule type="cellIs" dxfId="21213" priority="4161" operator="equal">
      <formula>"T"</formula>
    </cfRule>
    <cfRule type="cellIs" dxfId="21212" priority="4162" operator="equal">
      <formula>"H"</formula>
    </cfRule>
    <cfRule type="cellIs" dxfId="21211" priority="4163" operator="equal">
      <formula>"O"</formula>
    </cfRule>
  </conditionalFormatting>
  <conditionalFormatting sqref="HG26:HH26">
    <cfRule type="cellIs" dxfId="21210" priority="4160" operator="equal">
      <formula>"P"</formula>
    </cfRule>
  </conditionalFormatting>
  <conditionalFormatting sqref="HG26:HH26">
    <cfRule type="cellIs" dxfId="21209" priority="4157" operator="equal">
      <formula>"S"</formula>
    </cfRule>
    <cfRule type="cellIs" dxfId="21208" priority="4158" operator="equal">
      <formula>0</formula>
    </cfRule>
    <cfRule type="cellIs" dxfId="21207" priority="4159" operator="equal">
      <formula>"C"</formula>
    </cfRule>
  </conditionalFormatting>
  <conditionalFormatting sqref="HG26:HH26">
    <cfRule type="containsText" dxfId="21206" priority="4155" operator="containsText" text="AF">
      <formula>NOT(ISERROR(SEARCH("AF",HG26)))</formula>
    </cfRule>
    <cfRule type="containsText" dxfId="21205" priority="4156" operator="containsText" text="MN">
      <formula>NOT(ISERROR(SEARCH("MN",HG26)))</formula>
    </cfRule>
  </conditionalFormatting>
  <conditionalFormatting sqref="HN26:HO26">
    <cfRule type="cellIs" dxfId="21204" priority="4150" operator="equal">
      <formula>"N"</formula>
    </cfRule>
    <cfRule type="cellIs" dxfId="21203" priority="4151" operator="equal">
      <formula>"D"</formula>
    </cfRule>
    <cfRule type="cellIs" dxfId="21202" priority="4152" operator="equal">
      <formula>"M"</formula>
    </cfRule>
    <cfRule type="cellIs" dxfId="21201" priority="4153" operator="equal">
      <formula>"E"</formula>
    </cfRule>
    <cfRule type="cellIs" dxfId="21200" priority="4154" operator="equal">
      <formula>"A"</formula>
    </cfRule>
  </conditionalFormatting>
  <conditionalFormatting sqref="HN26:HO26">
    <cfRule type="cellIs" dxfId="21199" priority="4147" operator="equal">
      <formula>"T"</formula>
    </cfRule>
    <cfRule type="cellIs" dxfId="21198" priority="4148" operator="equal">
      <formula>"H"</formula>
    </cfRule>
    <cfRule type="cellIs" dxfId="21197" priority="4149" operator="equal">
      <formula>"O"</formula>
    </cfRule>
  </conditionalFormatting>
  <conditionalFormatting sqref="HN26:HO26">
    <cfRule type="cellIs" dxfId="21196" priority="4146" operator="equal">
      <formula>"P"</formula>
    </cfRule>
  </conditionalFormatting>
  <conditionalFormatting sqref="HN26:HO26">
    <cfRule type="cellIs" dxfId="21195" priority="4143" operator="equal">
      <formula>"S"</formula>
    </cfRule>
    <cfRule type="cellIs" dxfId="21194" priority="4144" operator="equal">
      <formula>0</formula>
    </cfRule>
    <cfRule type="cellIs" dxfId="21193" priority="4145" operator="equal">
      <formula>"C"</formula>
    </cfRule>
  </conditionalFormatting>
  <conditionalFormatting sqref="HN26:HO26">
    <cfRule type="containsText" dxfId="21192" priority="4141" operator="containsText" text="AF">
      <formula>NOT(ISERROR(SEARCH("AF",HN26)))</formula>
    </cfRule>
    <cfRule type="containsText" dxfId="21191" priority="4142" operator="containsText" text="MN">
      <formula>NOT(ISERROR(SEARCH("MN",HN26)))</formula>
    </cfRule>
  </conditionalFormatting>
  <conditionalFormatting sqref="HU26:HV26">
    <cfRule type="cellIs" dxfId="21190" priority="4136" operator="equal">
      <formula>"N"</formula>
    </cfRule>
    <cfRule type="cellIs" dxfId="21189" priority="4137" operator="equal">
      <formula>"D"</formula>
    </cfRule>
    <cfRule type="cellIs" dxfId="21188" priority="4138" operator="equal">
      <formula>"M"</formula>
    </cfRule>
    <cfRule type="cellIs" dxfId="21187" priority="4139" operator="equal">
      <formula>"E"</formula>
    </cfRule>
    <cfRule type="cellIs" dxfId="21186" priority="4140" operator="equal">
      <formula>"A"</formula>
    </cfRule>
  </conditionalFormatting>
  <conditionalFormatting sqref="HU26:HV26">
    <cfRule type="cellIs" dxfId="21185" priority="4133" operator="equal">
      <formula>"T"</formula>
    </cfRule>
    <cfRule type="cellIs" dxfId="21184" priority="4134" operator="equal">
      <formula>"H"</formula>
    </cfRule>
    <cfRule type="cellIs" dxfId="21183" priority="4135" operator="equal">
      <formula>"O"</formula>
    </cfRule>
  </conditionalFormatting>
  <conditionalFormatting sqref="HU26:HV26">
    <cfRule type="cellIs" dxfId="21182" priority="4132" operator="equal">
      <formula>"P"</formula>
    </cfRule>
  </conditionalFormatting>
  <conditionalFormatting sqref="HU26:HV26">
    <cfRule type="cellIs" dxfId="21181" priority="4129" operator="equal">
      <formula>"S"</formula>
    </cfRule>
    <cfRule type="cellIs" dxfId="21180" priority="4130" operator="equal">
      <formula>0</formula>
    </cfRule>
    <cfRule type="cellIs" dxfId="21179" priority="4131" operator="equal">
      <formula>"C"</formula>
    </cfRule>
  </conditionalFormatting>
  <conditionalFormatting sqref="HU26:HV26">
    <cfRule type="containsText" dxfId="21178" priority="4127" operator="containsText" text="AF">
      <formula>NOT(ISERROR(SEARCH("AF",HU26)))</formula>
    </cfRule>
    <cfRule type="containsText" dxfId="21177" priority="4128" operator="containsText" text="MN">
      <formula>NOT(ISERROR(SEARCH("MN",HU26)))</formula>
    </cfRule>
  </conditionalFormatting>
  <conditionalFormatting sqref="IB26:IC26">
    <cfRule type="cellIs" dxfId="21176" priority="4122" operator="equal">
      <formula>"N"</formula>
    </cfRule>
    <cfRule type="cellIs" dxfId="21175" priority="4123" operator="equal">
      <formula>"D"</formula>
    </cfRule>
    <cfRule type="cellIs" dxfId="21174" priority="4124" operator="equal">
      <formula>"M"</formula>
    </cfRule>
    <cfRule type="cellIs" dxfId="21173" priority="4125" operator="equal">
      <formula>"E"</formula>
    </cfRule>
    <cfRule type="cellIs" dxfId="21172" priority="4126" operator="equal">
      <formula>"A"</formula>
    </cfRule>
  </conditionalFormatting>
  <conditionalFormatting sqref="IB26:IC26">
    <cfRule type="cellIs" dxfId="21171" priority="4119" operator="equal">
      <formula>"T"</formula>
    </cfRule>
    <cfRule type="cellIs" dxfId="21170" priority="4120" operator="equal">
      <formula>"H"</formula>
    </cfRule>
    <cfRule type="cellIs" dxfId="21169" priority="4121" operator="equal">
      <formula>"O"</formula>
    </cfRule>
  </conditionalFormatting>
  <conditionalFormatting sqref="IB26:IC26">
    <cfRule type="cellIs" dxfId="21168" priority="4118" operator="equal">
      <formula>"P"</formula>
    </cfRule>
  </conditionalFormatting>
  <conditionalFormatting sqref="IB26:IC26">
    <cfRule type="cellIs" dxfId="21167" priority="4115" operator="equal">
      <formula>"S"</formula>
    </cfRule>
    <cfRule type="cellIs" dxfId="21166" priority="4116" operator="equal">
      <formula>0</formula>
    </cfRule>
    <cfRule type="cellIs" dxfId="21165" priority="4117" operator="equal">
      <formula>"C"</formula>
    </cfRule>
  </conditionalFormatting>
  <conditionalFormatting sqref="IB26:IC26">
    <cfRule type="containsText" dxfId="21164" priority="4113" operator="containsText" text="AF">
      <formula>NOT(ISERROR(SEARCH("AF",IB26)))</formula>
    </cfRule>
    <cfRule type="containsText" dxfId="21163" priority="4114" operator="containsText" text="MN">
      <formula>NOT(ISERROR(SEARCH("MN",IB26)))</formula>
    </cfRule>
  </conditionalFormatting>
  <conditionalFormatting sqref="II26:IJ26">
    <cfRule type="cellIs" dxfId="21162" priority="4108" operator="equal">
      <formula>"N"</formula>
    </cfRule>
    <cfRule type="cellIs" dxfId="21161" priority="4109" operator="equal">
      <formula>"D"</formula>
    </cfRule>
    <cfRule type="cellIs" dxfId="21160" priority="4110" operator="equal">
      <formula>"M"</formula>
    </cfRule>
    <cfRule type="cellIs" dxfId="21159" priority="4111" operator="equal">
      <formula>"E"</formula>
    </cfRule>
    <cfRule type="cellIs" dxfId="21158" priority="4112" operator="equal">
      <formula>"A"</formula>
    </cfRule>
  </conditionalFormatting>
  <conditionalFormatting sqref="II26:IJ26">
    <cfRule type="cellIs" dxfId="21157" priority="4105" operator="equal">
      <formula>"T"</formula>
    </cfRule>
    <cfRule type="cellIs" dxfId="21156" priority="4106" operator="equal">
      <formula>"H"</formula>
    </cfRule>
    <cfRule type="cellIs" dxfId="21155" priority="4107" operator="equal">
      <formula>"O"</formula>
    </cfRule>
  </conditionalFormatting>
  <conditionalFormatting sqref="II26:IJ26">
    <cfRule type="cellIs" dxfId="21154" priority="4104" operator="equal">
      <formula>"P"</formula>
    </cfRule>
  </conditionalFormatting>
  <conditionalFormatting sqref="II26:IJ26">
    <cfRule type="cellIs" dxfId="21153" priority="4101" operator="equal">
      <formula>"S"</formula>
    </cfRule>
    <cfRule type="cellIs" dxfId="21152" priority="4102" operator="equal">
      <formula>0</formula>
    </cfRule>
    <cfRule type="cellIs" dxfId="21151" priority="4103" operator="equal">
      <formula>"C"</formula>
    </cfRule>
  </conditionalFormatting>
  <conditionalFormatting sqref="II26:IJ26">
    <cfRule type="containsText" dxfId="21150" priority="4099" operator="containsText" text="AF">
      <formula>NOT(ISERROR(SEARCH("AF",II26)))</formula>
    </cfRule>
    <cfRule type="containsText" dxfId="21149" priority="4100" operator="containsText" text="MN">
      <formula>NOT(ISERROR(SEARCH("MN",II26)))</formula>
    </cfRule>
  </conditionalFormatting>
  <conditionalFormatting sqref="IP26:IQ26">
    <cfRule type="cellIs" dxfId="21148" priority="4094" operator="equal">
      <formula>"N"</formula>
    </cfRule>
    <cfRule type="cellIs" dxfId="21147" priority="4095" operator="equal">
      <formula>"D"</formula>
    </cfRule>
    <cfRule type="cellIs" dxfId="21146" priority="4096" operator="equal">
      <formula>"M"</formula>
    </cfRule>
    <cfRule type="cellIs" dxfId="21145" priority="4097" operator="equal">
      <formula>"E"</formula>
    </cfRule>
    <cfRule type="cellIs" dxfId="21144" priority="4098" operator="equal">
      <formula>"A"</formula>
    </cfRule>
  </conditionalFormatting>
  <conditionalFormatting sqref="IP26:IQ26">
    <cfRule type="cellIs" dxfId="21143" priority="4091" operator="equal">
      <formula>"T"</formula>
    </cfRule>
    <cfRule type="cellIs" dxfId="21142" priority="4092" operator="equal">
      <formula>"H"</formula>
    </cfRule>
    <cfRule type="cellIs" dxfId="21141" priority="4093" operator="equal">
      <formula>"O"</formula>
    </cfRule>
  </conditionalFormatting>
  <conditionalFormatting sqref="IP26:IQ26">
    <cfRule type="cellIs" dxfId="21140" priority="4090" operator="equal">
      <formula>"P"</formula>
    </cfRule>
  </conditionalFormatting>
  <conditionalFormatting sqref="IP26:IQ26">
    <cfRule type="cellIs" dxfId="21139" priority="4087" operator="equal">
      <formula>"S"</formula>
    </cfRule>
    <cfRule type="cellIs" dxfId="21138" priority="4088" operator="equal">
      <formula>0</formula>
    </cfRule>
    <cfRule type="cellIs" dxfId="21137" priority="4089" operator="equal">
      <formula>"C"</formula>
    </cfRule>
  </conditionalFormatting>
  <conditionalFormatting sqref="IP26:IQ26">
    <cfRule type="containsText" dxfId="21136" priority="4085" operator="containsText" text="AF">
      <formula>NOT(ISERROR(SEARCH("AF",IP26)))</formula>
    </cfRule>
    <cfRule type="containsText" dxfId="21135" priority="4086" operator="containsText" text="MN">
      <formula>NOT(ISERROR(SEARCH("MN",IP26)))</formula>
    </cfRule>
  </conditionalFormatting>
  <conditionalFormatting sqref="IW26:IX26">
    <cfRule type="cellIs" dxfId="21134" priority="4080" operator="equal">
      <formula>"N"</formula>
    </cfRule>
    <cfRule type="cellIs" dxfId="21133" priority="4081" operator="equal">
      <formula>"D"</formula>
    </cfRule>
    <cfRule type="cellIs" dxfId="21132" priority="4082" operator="equal">
      <formula>"M"</formula>
    </cfRule>
    <cfRule type="cellIs" dxfId="21131" priority="4083" operator="equal">
      <formula>"E"</formula>
    </cfRule>
    <cfRule type="cellIs" dxfId="21130" priority="4084" operator="equal">
      <formula>"A"</formula>
    </cfRule>
  </conditionalFormatting>
  <conditionalFormatting sqref="IW26:IX26">
    <cfRule type="cellIs" dxfId="21129" priority="4077" operator="equal">
      <formula>"T"</formula>
    </cfRule>
    <cfRule type="cellIs" dxfId="21128" priority="4078" operator="equal">
      <formula>"H"</formula>
    </cfRule>
    <cfRule type="cellIs" dxfId="21127" priority="4079" operator="equal">
      <formula>"O"</formula>
    </cfRule>
  </conditionalFormatting>
  <conditionalFormatting sqref="IW26:IX26">
    <cfRule type="cellIs" dxfId="21126" priority="4076" operator="equal">
      <formula>"P"</formula>
    </cfRule>
  </conditionalFormatting>
  <conditionalFormatting sqref="IW26:IX26">
    <cfRule type="cellIs" dxfId="21125" priority="4073" operator="equal">
      <formula>"S"</formula>
    </cfRule>
    <cfRule type="cellIs" dxfId="21124" priority="4074" operator="equal">
      <formula>0</formula>
    </cfRule>
    <cfRule type="cellIs" dxfId="21123" priority="4075" operator="equal">
      <formula>"C"</formula>
    </cfRule>
  </conditionalFormatting>
  <conditionalFormatting sqref="IW26:IX26">
    <cfRule type="containsText" dxfId="21122" priority="4071" operator="containsText" text="AF">
      <formula>NOT(ISERROR(SEARCH("AF",IW26)))</formula>
    </cfRule>
    <cfRule type="containsText" dxfId="21121" priority="4072" operator="containsText" text="MN">
      <formula>NOT(ISERROR(SEARCH("MN",IW26)))</formula>
    </cfRule>
  </conditionalFormatting>
  <conditionalFormatting sqref="JE26">
    <cfRule type="cellIs" dxfId="21120" priority="4066" operator="equal">
      <formula>"N"</formula>
    </cfRule>
    <cfRule type="cellIs" dxfId="21119" priority="4067" operator="equal">
      <formula>"D"</formula>
    </cfRule>
    <cfRule type="cellIs" dxfId="21118" priority="4068" operator="equal">
      <formula>"M"</formula>
    </cfRule>
    <cfRule type="cellIs" dxfId="21117" priority="4069" operator="equal">
      <formula>"E"</formula>
    </cfRule>
    <cfRule type="cellIs" dxfId="21116" priority="4070" operator="equal">
      <formula>"A"</formula>
    </cfRule>
  </conditionalFormatting>
  <conditionalFormatting sqref="JE26">
    <cfRule type="cellIs" dxfId="21115" priority="4063" operator="equal">
      <formula>"T"</formula>
    </cfRule>
    <cfRule type="cellIs" dxfId="21114" priority="4064" operator="equal">
      <formula>"H"</formula>
    </cfRule>
    <cfRule type="cellIs" dxfId="21113" priority="4065" operator="equal">
      <formula>"O"</formula>
    </cfRule>
  </conditionalFormatting>
  <conditionalFormatting sqref="JE26">
    <cfRule type="cellIs" dxfId="21112" priority="4062" operator="equal">
      <formula>"P"</formula>
    </cfRule>
  </conditionalFormatting>
  <conditionalFormatting sqref="JE26">
    <cfRule type="cellIs" dxfId="21111" priority="4059" operator="equal">
      <formula>"S"</formula>
    </cfRule>
    <cfRule type="cellIs" dxfId="21110" priority="4060" operator="equal">
      <formula>0</formula>
    </cfRule>
    <cfRule type="cellIs" dxfId="21109" priority="4061" operator="equal">
      <formula>"C"</formula>
    </cfRule>
  </conditionalFormatting>
  <conditionalFormatting sqref="JE26">
    <cfRule type="containsText" dxfId="21108" priority="4057" operator="containsText" text="AF">
      <formula>NOT(ISERROR(SEARCH("AF",JE26)))</formula>
    </cfRule>
    <cfRule type="containsText" dxfId="21107" priority="4058" operator="containsText" text="MN">
      <formula>NOT(ISERROR(SEARCH("MN",JE26)))</formula>
    </cfRule>
  </conditionalFormatting>
  <conditionalFormatting sqref="JK26:JL26">
    <cfRule type="cellIs" dxfId="21106" priority="4052" operator="equal">
      <formula>"N"</formula>
    </cfRule>
    <cfRule type="cellIs" dxfId="21105" priority="4053" operator="equal">
      <formula>"D"</formula>
    </cfRule>
    <cfRule type="cellIs" dxfId="21104" priority="4054" operator="equal">
      <formula>"M"</formula>
    </cfRule>
    <cfRule type="cellIs" dxfId="21103" priority="4055" operator="equal">
      <formula>"E"</formula>
    </cfRule>
    <cfRule type="cellIs" dxfId="21102" priority="4056" operator="equal">
      <formula>"A"</formula>
    </cfRule>
  </conditionalFormatting>
  <conditionalFormatting sqref="JK26:JL26">
    <cfRule type="cellIs" dxfId="21101" priority="4049" operator="equal">
      <formula>"T"</formula>
    </cfRule>
    <cfRule type="cellIs" dxfId="21100" priority="4050" operator="equal">
      <formula>"H"</formula>
    </cfRule>
    <cfRule type="cellIs" dxfId="21099" priority="4051" operator="equal">
      <formula>"O"</formula>
    </cfRule>
  </conditionalFormatting>
  <conditionalFormatting sqref="JK26:JL26">
    <cfRule type="cellIs" dxfId="21098" priority="4048" operator="equal">
      <formula>"P"</formula>
    </cfRule>
  </conditionalFormatting>
  <conditionalFormatting sqref="JK26:JL26">
    <cfRule type="cellIs" dxfId="21097" priority="4045" operator="equal">
      <formula>"S"</formula>
    </cfRule>
    <cfRule type="cellIs" dxfId="21096" priority="4046" operator="equal">
      <formula>0</formula>
    </cfRule>
    <cfRule type="cellIs" dxfId="21095" priority="4047" operator="equal">
      <formula>"C"</formula>
    </cfRule>
  </conditionalFormatting>
  <conditionalFormatting sqref="JK26:JL26">
    <cfRule type="containsText" dxfId="21094" priority="4043" operator="containsText" text="AF">
      <formula>NOT(ISERROR(SEARCH("AF",JK26)))</formula>
    </cfRule>
    <cfRule type="containsText" dxfId="21093" priority="4044" operator="containsText" text="MN">
      <formula>NOT(ISERROR(SEARCH("MN",JK26)))</formula>
    </cfRule>
  </conditionalFormatting>
  <conditionalFormatting sqref="JY26:JZ26">
    <cfRule type="cellIs" dxfId="21092" priority="4038" operator="equal">
      <formula>"N"</formula>
    </cfRule>
    <cfRule type="cellIs" dxfId="21091" priority="4039" operator="equal">
      <formula>"D"</formula>
    </cfRule>
    <cfRule type="cellIs" dxfId="21090" priority="4040" operator="equal">
      <formula>"M"</formula>
    </cfRule>
    <cfRule type="cellIs" dxfId="21089" priority="4041" operator="equal">
      <formula>"E"</formula>
    </cfRule>
    <cfRule type="cellIs" dxfId="21088" priority="4042" operator="equal">
      <formula>"A"</formula>
    </cfRule>
  </conditionalFormatting>
  <conditionalFormatting sqref="JY26:JZ26">
    <cfRule type="cellIs" dxfId="21087" priority="4035" operator="equal">
      <formula>"T"</formula>
    </cfRule>
    <cfRule type="cellIs" dxfId="21086" priority="4036" operator="equal">
      <formula>"H"</formula>
    </cfRule>
    <cfRule type="cellIs" dxfId="21085" priority="4037" operator="equal">
      <formula>"O"</formula>
    </cfRule>
  </conditionalFormatting>
  <conditionalFormatting sqref="JY26:JZ26">
    <cfRule type="cellIs" dxfId="21084" priority="4034" operator="equal">
      <formula>"P"</formula>
    </cfRule>
  </conditionalFormatting>
  <conditionalFormatting sqref="JY26:JZ26">
    <cfRule type="cellIs" dxfId="21083" priority="4031" operator="equal">
      <formula>"S"</formula>
    </cfRule>
    <cfRule type="cellIs" dxfId="21082" priority="4032" operator="equal">
      <formula>0</formula>
    </cfRule>
    <cfRule type="cellIs" dxfId="21081" priority="4033" operator="equal">
      <formula>"C"</formula>
    </cfRule>
  </conditionalFormatting>
  <conditionalFormatting sqref="JY26:JZ26">
    <cfRule type="containsText" dxfId="21080" priority="4029" operator="containsText" text="AF">
      <formula>NOT(ISERROR(SEARCH("AF",JY26)))</formula>
    </cfRule>
    <cfRule type="containsText" dxfId="21079" priority="4030" operator="containsText" text="MN">
      <formula>NOT(ISERROR(SEARCH("MN",JY26)))</formula>
    </cfRule>
  </conditionalFormatting>
  <conditionalFormatting sqref="KF26:KG26">
    <cfRule type="cellIs" dxfId="21078" priority="4024" operator="equal">
      <formula>"N"</formula>
    </cfRule>
    <cfRule type="cellIs" dxfId="21077" priority="4025" operator="equal">
      <formula>"D"</formula>
    </cfRule>
    <cfRule type="cellIs" dxfId="21076" priority="4026" operator="equal">
      <formula>"M"</formula>
    </cfRule>
    <cfRule type="cellIs" dxfId="21075" priority="4027" operator="equal">
      <formula>"E"</formula>
    </cfRule>
    <cfRule type="cellIs" dxfId="21074" priority="4028" operator="equal">
      <formula>"A"</formula>
    </cfRule>
  </conditionalFormatting>
  <conditionalFormatting sqref="KF26:KG26">
    <cfRule type="cellIs" dxfId="21073" priority="4021" operator="equal">
      <formula>"T"</formula>
    </cfRule>
    <cfRule type="cellIs" dxfId="21072" priority="4022" operator="equal">
      <formula>"H"</formula>
    </cfRule>
    <cfRule type="cellIs" dxfId="21071" priority="4023" operator="equal">
      <formula>"O"</formula>
    </cfRule>
  </conditionalFormatting>
  <conditionalFormatting sqref="KF26:KG26">
    <cfRule type="cellIs" dxfId="21070" priority="4020" operator="equal">
      <formula>"P"</formula>
    </cfRule>
  </conditionalFormatting>
  <conditionalFormatting sqref="KF26:KG26">
    <cfRule type="cellIs" dxfId="21069" priority="4017" operator="equal">
      <formula>"S"</formula>
    </cfRule>
    <cfRule type="cellIs" dxfId="21068" priority="4018" operator="equal">
      <formula>0</formula>
    </cfRule>
    <cfRule type="cellIs" dxfId="21067" priority="4019" operator="equal">
      <formula>"C"</formula>
    </cfRule>
  </conditionalFormatting>
  <conditionalFormatting sqref="KF26:KG26">
    <cfRule type="containsText" dxfId="21066" priority="4015" operator="containsText" text="AF">
      <formula>NOT(ISERROR(SEARCH("AF",KF26)))</formula>
    </cfRule>
    <cfRule type="containsText" dxfId="21065" priority="4016" operator="containsText" text="MN">
      <formula>NOT(ISERROR(SEARCH("MN",KF26)))</formula>
    </cfRule>
  </conditionalFormatting>
  <conditionalFormatting sqref="KM26:KN26">
    <cfRule type="cellIs" dxfId="21064" priority="4010" operator="equal">
      <formula>"N"</formula>
    </cfRule>
    <cfRule type="cellIs" dxfId="21063" priority="4011" operator="equal">
      <formula>"D"</formula>
    </cfRule>
    <cfRule type="cellIs" dxfId="21062" priority="4012" operator="equal">
      <formula>"M"</formula>
    </cfRule>
    <cfRule type="cellIs" dxfId="21061" priority="4013" operator="equal">
      <formula>"E"</formula>
    </cfRule>
    <cfRule type="cellIs" dxfId="21060" priority="4014" operator="equal">
      <formula>"A"</formula>
    </cfRule>
  </conditionalFormatting>
  <conditionalFormatting sqref="KM26:KN26">
    <cfRule type="cellIs" dxfId="21059" priority="4007" operator="equal">
      <formula>"T"</formula>
    </cfRule>
    <cfRule type="cellIs" dxfId="21058" priority="4008" operator="equal">
      <formula>"H"</formula>
    </cfRule>
    <cfRule type="cellIs" dxfId="21057" priority="4009" operator="equal">
      <formula>"O"</formula>
    </cfRule>
  </conditionalFormatting>
  <conditionalFormatting sqref="KM26:KN26">
    <cfRule type="cellIs" dxfId="21056" priority="4006" operator="equal">
      <formula>"P"</formula>
    </cfRule>
  </conditionalFormatting>
  <conditionalFormatting sqref="KM26:KN26">
    <cfRule type="cellIs" dxfId="21055" priority="4003" operator="equal">
      <formula>"S"</formula>
    </cfRule>
    <cfRule type="cellIs" dxfId="21054" priority="4004" operator="equal">
      <formula>0</formula>
    </cfRule>
    <cfRule type="cellIs" dxfId="21053" priority="4005" operator="equal">
      <formula>"C"</formula>
    </cfRule>
  </conditionalFormatting>
  <conditionalFormatting sqref="KM26:KN26">
    <cfRule type="containsText" dxfId="21052" priority="4001" operator="containsText" text="AF">
      <formula>NOT(ISERROR(SEARCH("AF",KM26)))</formula>
    </cfRule>
    <cfRule type="containsText" dxfId="21051" priority="4002" operator="containsText" text="MN">
      <formula>NOT(ISERROR(SEARCH("MN",KM26)))</formula>
    </cfRule>
  </conditionalFormatting>
  <conditionalFormatting sqref="KT26:KU26">
    <cfRule type="cellIs" dxfId="21050" priority="3996" operator="equal">
      <formula>"N"</formula>
    </cfRule>
    <cfRule type="cellIs" dxfId="21049" priority="3997" operator="equal">
      <formula>"D"</formula>
    </cfRule>
    <cfRule type="cellIs" dxfId="21048" priority="3998" operator="equal">
      <formula>"M"</formula>
    </cfRule>
    <cfRule type="cellIs" dxfId="21047" priority="3999" operator="equal">
      <formula>"E"</formula>
    </cfRule>
    <cfRule type="cellIs" dxfId="21046" priority="4000" operator="equal">
      <formula>"A"</formula>
    </cfRule>
  </conditionalFormatting>
  <conditionalFormatting sqref="KT26:KU26">
    <cfRule type="cellIs" dxfId="21045" priority="3993" operator="equal">
      <formula>"T"</formula>
    </cfRule>
    <cfRule type="cellIs" dxfId="21044" priority="3994" operator="equal">
      <formula>"H"</formula>
    </cfRule>
    <cfRule type="cellIs" dxfId="21043" priority="3995" operator="equal">
      <formula>"O"</formula>
    </cfRule>
  </conditionalFormatting>
  <conditionalFormatting sqref="KT26:KU26">
    <cfRule type="cellIs" dxfId="21042" priority="3992" operator="equal">
      <formula>"P"</formula>
    </cfRule>
  </conditionalFormatting>
  <conditionalFormatting sqref="KT26:KU26">
    <cfRule type="cellIs" dxfId="21041" priority="3989" operator="equal">
      <formula>"S"</formula>
    </cfRule>
    <cfRule type="cellIs" dxfId="21040" priority="3990" operator="equal">
      <formula>0</formula>
    </cfRule>
    <cfRule type="cellIs" dxfId="21039" priority="3991" operator="equal">
      <formula>"C"</formula>
    </cfRule>
  </conditionalFormatting>
  <conditionalFormatting sqref="KT26:KU26">
    <cfRule type="containsText" dxfId="21038" priority="3987" operator="containsText" text="AF">
      <formula>NOT(ISERROR(SEARCH("AF",KT26)))</formula>
    </cfRule>
    <cfRule type="containsText" dxfId="21037" priority="3988" operator="containsText" text="MN">
      <formula>NOT(ISERROR(SEARCH("MN",KT26)))</formula>
    </cfRule>
  </conditionalFormatting>
  <conditionalFormatting sqref="LA26:LB26">
    <cfRule type="cellIs" dxfId="21036" priority="3982" operator="equal">
      <formula>"N"</formula>
    </cfRule>
    <cfRule type="cellIs" dxfId="21035" priority="3983" operator="equal">
      <formula>"D"</formula>
    </cfRule>
    <cfRule type="cellIs" dxfId="21034" priority="3984" operator="equal">
      <formula>"M"</formula>
    </cfRule>
    <cfRule type="cellIs" dxfId="21033" priority="3985" operator="equal">
      <formula>"E"</formula>
    </cfRule>
    <cfRule type="cellIs" dxfId="21032" priority="3986" operator="equal">
      <formula>"A"</formula>
    </cfRule>
  </conditionalFormatting>
  <conditionalFormatting sqref="LA26:LB26">
    <cfRule type="cellIs" dxfId="21031" priority="3979" operator="equal">
      <formula>"T"</formula>
    </cfRule>
    <cfRule type="cellIs" dxfId="21030" priority="3980" operator="equal">
      <formula>"H"</formula>
    </cfRule>
    <cfRule type="cellIs" dxfId="21029" priority="3981" operator="equal">
      <formula>"O"</formula>
    </cfRule>
  </conditionalFormatting>
  <conditionalFormatting sqref="LA26:LB26">
    <cfRule type="cellIs" dxfId="21028" priority="3978" operator="equal">
      <formula>"P"</formula>
    </cfRule>
  </conditionalFormatting>
  <conditionalFormatting sqref="LA26:LB26">
    <cfRule type="cellIs" dxfId="21027" priority="3975" operator="equal">
      <formula>"S"</formula>
    </cfRule>
    <cfRule type="cellIs" dxfId="21026" priority="3976" operator="equal">
      <formula>0</formula>
    </cfRule>
    <cfRule type="cellIs" dxfId="21025" priority="3977" operator="equal">
      <formula>"C"</formula>
    </cfRule>
  </conditionalFormatting>
  <conditionalFormatting sqref="LA26:LB26">
    <cfRule type="containsText" dxfId="21024" priority="3973" operator="containsText" text="AF">
      <formula>NOT(ISERROR(SEARCH("AF",LA26)))</formula>
    </cfRule>
    <cfRule type="containsText" dxfId="21023" priority="3974" operator="containsText" text="MN">
      <formula>NOT(ISERROR(SEARCH("MN",LA26)))</formula>
    </cfRule>
  </conditionalFormatting>
  <conditionalFormatting sqref="LH26:LI26">
    <cfRule type="cellIs" dxfId="21022" priority="3968" operator="equal">
      <formula>"N"</formula>
    </cfRule>
    <cfRule type="cellIs" dxfId="21021" priority="3969" operator="equal">
      <formula>"D"</formula>
    </cfRule>
    <cfRule type="cellIs" dxfId="21020" priority="3970" operator="equal">
      <formula>"M"</formula>
    </cfRule>
    <cfRule type="cellIs" dxfId="21019" priority="3971" operator="equal">
      <formula>"E"</formula>
    </cfRule>
    <cfRule type="cellIs" dxfId="21018" priority="3972" operator="equal">
      <formula>"A"</formula>
    </cfRule>
  </conditionalFormatting>
  <conditionalFormatting sqref="LH26:LI26">
    <cfRule type="cellIs" dxfId="21017" priority="3965" operator="equal">
      <formula>"T"</formula>
    </cfRule>
    <cfRule type="cellIs" dxfId="21016" priority="3966" operator="equal">
      <formula>"H"</formula>
    </cfRule>
    <cfRule type="cellIs" dxfId="21015" priority="3967" operator="equal">
      <formula>"O"</formula>
    </cfRule>
  </conditionalFormatting>
  <conditionalFormatting sqref="LH26:LI26">
    <cfRule type="cellIs" dxfId="21014" priority="3964" operator="equal">
      <formula>"P"</formula>
    </cfRule>
  </conditionalFormatting>
  <conditionalFormatting sqref="LH26:LI26">
    <cfRule type="cellIs" dxfId="21013" priority="3961" operator="equal">
      <formula>"S"</formula>
    </cfRule>
    <cfRule type="cellIs" dxfId="21012" priority="3962" operator="equal">
      <formula>0</formula>
    </cfRule>
    <cfRule type="cellIs" dxfId="21011" priority="3963" operator="equal">
      <formula>"C"</formula>
    </cfRule>
  </conditionalFormatting>
  <conditionalFormatting sqref="LH26:LI26">
    <cfRule type="containsText" dxfId="21010" priority="3959" operator="containsText" text="AF">
      <formula>NOT(ISERROR(SEARCH("AF",LH26)))</formula>
    </cfRule>
    <cfRule type="containsText" dxfId="21009" priority="3960" operator="containsText" text="MN">
      <formula>NOT(ISERROR(SEARCH("MN",LH26)))</formula>
    </cfRule>
  </conditionalFormatting>
  <conditionalFormatting sqref="LO26:LP26">
    <cfRule type="cellIs" dxfId="21008" priority="3954" operator="equal">
      <formula>"N"</formula>
    </cfRule>
    <cfRule type="cellIs" dxfId="21007" priority="3955" operator="equal">
      <formula>"D"</formula>
    </cfRule>
    <cfRule type="cellIs" dxfId="21006" priority="3956" operator="equal">
      <formula>"M"</formula>
    </cfRule>
    <cfRule type="cellIs" dxfId="21005" priority="3957" operator="equal">
      <formula>"E"</formula>
    </cfRule>
    <cfRule type="cellIs" dxfId="21004" priority="3958" operator="equal">
      <formula>"A"</formula>
    </cfRule>
  </conditionalFormatting>
  <conditionalFormatting sqref="LO26:LP26">
    <cfRule type="cellIs" dxfId="21003" priority="3951" operator="equal">
      <formula>"T"</formula>
    </cfRule>
    <cfRule type="cellIs" dxfId="21002" priority="3952" operator="equal">
      <formula>"H"</formula>
    </cfRule>
    <cfRule type="cellIs" dxfId="21001" priority="3953" operator="equal">
      <formula>"O"</formula>
    </cfRule>
  </conditionalFormatting>
  <conditionalFormatting sqref="LO26:LP26">
    <cfRule type="cellIs" dxfId="21000" priority="3950" operator="equal">
      <formula>"P"</formula>
    </cfRule>
  </conditionalFormatting>
  <conditionalFormatting sqref="LO26:LP26">
    <cfRule type="cellIs" dxfId="20999" priority="3947" operator="equal">
      <formula>"S"</formula>
    </cfRule>
    <cfRule type="cellIs" dxfId="20998" priority="3948" operator="equal">
      <formula>0</formula>
    </cfRule>
    <cfRule type="cellIs" dxfId="20997" priority="3949" operator="equal">
      <formula>"C"</formula>
    </cfRule>
  </conditionalFormatting>
  <conditionalFormatting sqref="LO26:LP26">
    <cfRule type="containsText" dxfId="20996" priority="3945" operator="containsText" text="AF">
      <formula>NOT(ISERROR(SEARCH("AF",LO26)))</formula>
    </cfRule>
    <cfRule type="containsText" dxfId="20995" priority="3946" operator="containsText" text="MN">
      <formula>NOT(ISERROR(SEARCH("MN",LO26)))</formula>
    </cfRule>
  </conditionalFormatting>
  <conditionalFormatting sqref="LV26:LW26">
    <cfRule type="cellIs" dxfId="20994" priority="3940" operator="equal">
      <formula>"N"</formula>
    </cfRule>
    <cfRule type="cellIs" dxfId="20993" priority="3941" operator="equal">
      <formula>"D"</formula>
    </cfRule>
    <cfRule type="cellIs" dxfId="20992" priority="3942" operator="equal">
      <formula>"M"</formula>
    </cfRule>
    <cfRule type="cellIs" dxfId="20991" priority="3943" operator="equal">
      <formula>"E"</formula>
    </cfRule>
    <cfRule type="cellIs" dxfId="20990" priority="3944" operator="equal">
      <formula>"A"</formula>
    </cfRule>
  </conditionalFormatting>
  <conditionalFormatting sqref="LV26:LW26">
    <cfRule type="cellIs" dxfId="20989" priority="3937" operator="equal">
      <formula>"T"</formula>
    </cfRule>
    <cfRule type="cellIs" dxfId="20988" priority="3938" operator="equal">
      <formula>"H"</formula>
    </cfRule>
    <cfRule type="cellIs" dxfId="20987" priority="3939" operator="equal">
      <formula>"O"</formula>
    </cfRule>
  </conditionalFormatting>
  <conditionalFormatting sqref="LV26:LW26">
    <cfRule type="cellIs" dxfId="20986" priority="3936" operator="equal">
      <formula>"P"</formula>
    </cfRule>
  </conditionalFormatting>
  <conditionalFormatting sqref="LV26:LW26">
    <cfRule type="cellIs" dxfId="20985" priority="3933" operator="equal">
      <formula>"S"</formula>
    </cfRule>
    <cfRule type="cellIs" dxfId="20984" priority="3934" operator="equal">
      <formula>0</formula>
    </cfRule>
    <cfRule type="cellIs" dxfId="20983" priority="3935" operator="equal">
      <formula>"C"</formula>
    </cfRule>
  </conditionalFormatting>
  <conditionalFormatting sqref="LV26:LW26">
    <cfRule type="containsText" dxfId="20982" priority="3931" operator="containsText" text="AF">
      <formula>NOT(ISERROR(SEARCH("AF",LV26)))</formula>
    </cfRule>
    <cfRule type="containsText" dxfId="20981" priority="3932" operator="containsText" text="MN">
      <formula>NOT(ISERROR(SEARCH("MN",LV26)))</formula>
    </cfRule>
  </conditionalFormatting>
  <conditionalFormatting sqref="MC26">
    <cfRule type="cellIs" dxfId="20980" priority="3926" operator="equal">
      <formula>"N"</formula>
    </cfRule>
    <cfRule type="cellIs" dxfId="20979" priority="3927" operator="equal">
      <formula>"D"</formula>
    </cfRule>
    <cfRule type="cellIs" dxfId="20978" priority="3928" operator="equal">
      <formula>"M"</formula>
    </cfRule>
    <cfRule type="cellIs" dxfId="20977" priority="3929" operator="equal">
      <formula>"E"</formula>
    </cfRule>
    <cfRule type="cellIs" dxfId="20976" priority="3930" operator="equal">
      <formula>"A"</formula>
    </cfRule>
  </conditionalFormatting>
  <conditionalFormatting sqref="MC26">
    <cfRule type="cellIs" dxfId="20975" priority="3923" operator="equal">
      <formula>"T"</formula>
    </cfRule>
    <cfRule type="cellIs" dxfId="20974" priority="3924" operator="equal">
      <formula>"H"</formula>
    </cfRule>
    <cfRule type="cellIs" dxfId="20973" priority="3925" operator="equal">
      <formula>"O"</formula>
    </cfRule>
  </conditionalFormatting>
  <conditionalFormatting sqref="MC26">
    <cfRule type="cellIs" dxfId="20972" priority="3922" operator="equal">
      <formula>"P"</formula>
    </cfRule>
  </conditionalFormatting>
  <conditionalFormatting sqref="MC26">
    <cfRule type="cellIs" dxfId="20971" priority="3919" operator="equal">
      <formula>"S"</formula>
    </cfRule>
    <cfRule type="cellIs" dxfId="20970" priority="3920" operator="equal">
      <formula>0</formula>
    </cfRule>
    <cfRule type="cellIs" dxfId="20969" priority="3921" operator="equal">
      <formula>"C"</formula>
    </cfRule>
  </conditionalFormatting>
  <conditionalFormatting sqref="MC26">
    <cfRule type="containsText" dxfId="20968" priority="3917" operator="containsText" text="AF">
      <formula>NOT(ISERROR(SEARCH("AF",MC26)))</formula>
    </cfRule>
    <cfRule type="containsText" dxfId="20967" priority="3918" operator="containsText" text="MN">
      <formula>NOT(ISERROR(SEARCH("MN",MC26)))</formula>
    </cfRule>
  </conditionalFormatting>
  <conditionalFormatting sqref="MJ26:MK26">
    <cfRule type="cellIs" dxfId="20966" priority="3912" operator="equal">
      <formula>"N"</formula>
    </cfRule>
    <cfRule type="cellIs" dxfId="20965" priority="3913" operator="equal">
      <formula>"D"</formula>
    </cfRule>
    <cfRule type="cellIs" dxfId="20964" priority="3914" operator="equal">
      <formula>"M"</formula>
    </cfRule>
    <cfRule type="cellIs" dxfId="20963" priority="3915" operator="equal">
      <formula>"E"</formula>
    </cfRule>
    <cfRule type="cellIs" dxfId="20962" priority="3916" operator="equal">
      <formula>"A"</formula>
    </cfRule>
  </conditionalFormatting>
  <conditionalFormatting sqref="MJ26:MK26">
    <cfRule type="cellIs" dxfId="20961" priority="3909" operator="equal">
      <formula>"T"</formula>
    </cfRule>
    <cfRule type="cellIs" dxfId="20960" priority="3910" operator="equal">
      <formula>"H"</formula>
    </cfRule>
    <cfRule type="cellIs" dxfId="20959" priority="3911" operator="equal">
      <formula>"O"</formula>
    </cfRule>
  </conditionalFormatting>
  <conditionalFormatting sqref="MJ26:MK26">
    <cfRule type="cellIs" dxfId="20958" priority="3908" operator="equal">
      <formula>"P"</formula>
    </cfRule>
  </conditionalFormatting>
  <conditionalFormatting sqref="MJ26:MK26">
    <cfRule type="cellIs" dxfId="20957" priority="3905" operator="equal">
      <formula>"S"</formula>
    </cfRule>
    <cfRule type="cellIs" dxfId="20956" priority="3906" operator="equal">
      <formula>0</formula>
    </cfRule>
    <cfRule type="cellIs" dxfId="20955" priority="3907" operator="equal">
      <formula>"C"</formula>
    </cfRule>
  </conditionalFormatting>
  <conditionalFormatting sqref="MJ26:MK26">
    <cfRule type="containsText" dxfId="20954" priority="3903" operator="containsText" text="AF">
      <formula>NOT(ISERROR(SEARCH("AF",MJ26)))</formula>
    </cfRule>
    <cfRule type="containsText" dxfId="20953" priority="3904" operator="containsText" text="MN">
      <formula>NOT(ISERROR(SEARCH("MN",MJ26)))</formula>
    </cfRule>
  </conditionalFormatting>
  <conditionalFormatting sqref="MQ26:MR26">
    <cfRule type="cellIs" dxfId="20952" priority="3898" operator="equal">
      <formula>"N"</formula>
    </cfRule>
    <cfRule type="cellIs" dxfId="20951" priority="3899" operator="equal">
      <formula>"D"</formula>
    </cfRule>
    <cfRule type="cellIs" dxfId="20950" priority="3900" operator="equal">
      <formula>"M"</formula>
    </cfRule>
    <cfRule type="cellIs" dxfId="20949" priority="3901" operator="equal">
      <formula>"E"</formula>
    </cfRule>
    <cfRule type="cellIs" dxfId="20948" priority="3902" operator="equal">
      <formula>"A"</formula>
    </cfRule>
  </conditionalFormatting>
  <conditionalFormatting sqref="MQ26:MR26">
    <cfRule type="cellIs" dxfId="20947" priority="3895" operator="equal">
      <formula>"T"</formula>
    </cfRule>
    <cfRule type="cellIs" dxfId="20946" priority="3896" operator="equal">
      <formula>"H"</formula>
    </cfRule>
    <cfRule type="cellIs" dxfId="20945" priority="3897" operator="equal">
      <formula>"O"</formula>
    </cfRule>
  </conditionalFormatting>
  <conditionalFormatting sqref="MQ26:MR26">
    <cfRule type="cellIs" dxfId="20944" priority="3894" operator="equal">
      <formula>"P"</formula>
    </cfRule>
  </conditionalFormatting>
  <conditionalFormatting sqref="MQ26:MR26">
    <cfRule type="cellIs" dxfId="20943" priority="3891" operator="equal">
      <formula>"S"</formula>
    </cfRule>
    <cfRule type="cellIs" dxfId="20942" priority="3892" operator="equal">
      <formula>0</formula>
    </cfRule>
    <cfRule type="cellIs" dxfId="20941" priority="3893" operator="equal">
      <formula>"C"</formula>
    </cfRule>
  </conditionalFormatting>
  <conditionalFormatting sqref="MQ26:MR26">
    <cfRule type="containsText" dxfId="20940" priority="3889" operator="containsText" text="AF">
      <formula>NOT(ISERROR(SEARCH("AF",MQ26)))</formula>
    </cfRule>
    <cfRule type="containsText" dxfId="20939" priority="3890" operator="containsText" text="MN">
      <formula>NOT(ISERROR(SEARCH("MN",MQ26)))</formula>
    </cfRule>
  </conditionalFormatting>
  <conditionalFormatting sqref="NL26:NM26">
    <cfRule type="cellIs" dxfId="20938" priority="3884" operator="equal">
      <formula>"N"</formula>
    </cfRule>
    <cfRule type="cellIs" dxfId="20937" priority="3885" operator="equal">
      <formula>"D"</formula>
    </cfRule>
    <cfRule type="cellIs" dxfId="20936" priority="3886" operator="equal">
      <formula>"M"</formula>
    </cfRule>
    <cfRule type="cellIs" dxfId="20935" priority="3887" operator="equal">
      <formula>"E"</formula>
    </cfRule>
    <cfRule type="cellIs" dxfId="20934" priority="3888" operator="equal">
      <formula>"A"</formula>
    </cfRule>
  </conditionalFormatting>
  <conditionalFormatting sqref="NL26:NM26">
    <cfRule type="cellIs" dxfId="20933" priority="3881" operator="equal">
      <formula>"T"</formula>
    </cfRule>
    <cfRule type="cellIs" dxfId="20932" priority="3882" operator="equal">
      <formula>"H"</formula>
    </cfRule>
    <cfRule type="cellIs" dxfId="20931" priority="3883" operator="equal">
      <formula>"O"</formula>
    </cfRule>
  </conditionalFormatting>
  <conditionalFormatting sqref="NL26:NM26">
    <cfRule type="cellIs" dxfId="20930" priority="3880" operator="equal">
      <formula>"P"</formula>
    </cfRule>
  </conditionalFormatting>
  <conditionalFormatting sqref="NL26:NM26">
    <cfRule type="cellIs" dxfId="20929" priority="3877" operator="equal">
      <formula>"S"</formula>
    </cfRule>
    <cfRule type="cellIs" dxfId="20928" priority="3878" operator="equal">
      <formula>0</formula>
    </cfRule>
    <cfRule type="cellIs" dxfId="20927" priority="3879" operator="equal">
      <formula>"C"</formula>
    </cfRule>
  </conditionalFormatting>
  <conditionalFormatting sqref="NL26:NM26">
    <cfRule type="containsText" dxfId="20926" priority="3875" operator="containsText" text="AF">
      <formula>NOT(ISERROR(SEARCH("AF",NL26)))</formula>
    </cfRule>
    <cfRule type="containsText" dxfId="20925" priority="3876" operator="containsText" text="MN">
      <formula>NOT(ISERROR(SEARCH("MN",NL26)))</formula>
    </cfRule>
  </conditionalFormatting>
  <conditionalFormatting sqref="NS26:NT26">
    <cfRule type="containsText" dxfId="20924" priority="3873" operator="containsText" text="AF">
      <formula>NOT(ISERROR(SEARCH("AF",NS26)))</formula>
    </cfRule>
    <cfRule type="containsText" dxfId="20923" priority="3874" operator="containsText" text="MN">
      <formula>NOT(ISERROR(SEARCH("MN",NS26)))</formula>
    </cfRule>
  </conditionalFormatting>
  <conditionalFormatting sqref="NZ26:OA26">
    <cfRule type="containsText" dxfId="20922" priority="3871" operator="containsText" text="AF">
      <formula>NOT(ISERROR(SEARCH("AF",NZ26)))</formula>
    </cfRule>
    <cfRule type="containsText" dxfId="20921" priority="3872" operator="containsText" text="MN">
      <formula>NOT(ISERROR(SEARCH("MN",NZ26)))</formula>
    </cfRule>
  </conditionalFormatting>
  <conditionalFormatting sqref="OG26:OH26">
    <cfRule type="cellIs" dxfId="20920" priority="3866" operator="equal">
      <formula>"N"</formula>
    </cfRule>
    <cfRule type="cellIs" dxfId="20919" priority="3867" operator="equal">
      <formula>"D"</formula>
    </cfRule>
    <cfRule type="cellIs" dxfId="20918" priority="3868" operator="equal">
      <formula>"M"</formula>
    </cfRule>
    <cfRule type="cellIs" dxfId="20917" priority="3869" operator="equal">
      <formula>"E"</formula>
    </cfRule>
    <cfRule type="cellIs" dxfId="20916" priority="3870" operator="equal">
      <formula>"A"</formula>
    </cfRule>
  </conditionalFormatting>
  <conditionalFormatting sqref="OG26:OH26">
    <cfRule type="cellIs" dxfId="20915" priority="3863" operator="equal">
      <formula>"T"</formula>
    </cfRule>
    <cfRule type="cellIs" dxfId="20914" priority="3864" operator="equal">
      <formula>"H"</formula>
    </cfRule>
    <cfRule type="cellIs" dxfId="20913" priority="3865" operator="equal">
      <formula>"O"</formula>
    </cfRule>
  </conditionalFormatting>
  <conditionalFormatting sqref="OG26:OH26">
    <cfRule type="cellIs" dxfId="20912" priority="3862" operator="equal">
      <formula>"P"</formula>
    </cfRule>
  </conditionalFormatting>
  <conditionalFormatting sqref="OG26:OH26">
    <cfRule type="cellIs" dxfId="20911" priority="3859" operator="equal">
      <formula>"S"</formula>
    </cfRule>
    <cfRule type="cellIs" dxfId="20910" priority="3860" operator="equal">
      <formula>0</formula>
    </cfRule>
    <cfRule type="cellIs" dxfId="20909" priority="3861" operator="equal">
      <formula>"C"</formula>
    </cfRule>
  </conditionalFormatting>
  <conditionalFormatting sqref="OG26:OH26">
    <cfRule type="containsText" dxfId="20908" priority="3857" operator="containsText" text="AF">
      <formula>NOT(ISERROR(SEARCH("AF",OG26)))</formula>
    </cfRule>
    <cfRule type="containsText" dxfId="20907" priority="3858" operator="containsText" text="MN">
      <formula>NOT(ISERROR(SEARCH("MN",OG26)))</formula>
    </cfRule>
  </conditionalFormatting>
  <conditionalFormatting sqref="OF26">
    <cfRule type="cellIs" dxfId="20906" priority="3852" operator="equal">
      <formula>"N"</formula>
    </cfRule>
    <cfRule type="cellIs" dxfId="20905" priority="3853" operator="equal">
      <formula>"D"</formula>
    </cfRule>
    <cfRule type="cellIs" dxfId="20904" priority="3854" operator="equal">
      <formula>"M"</formula>
    </cfRule>
    <cfRule type="cellIs" dxfId="20903" priority="3855" operator="equal">
      <formula>"E"</formula>
    </cfRule>
    <cfRule type="cellIs" dxfId="20902" priority="3856" operator="equal">
      <formula>"A"</formula>
    </cfRule>
  </conditionalFormatting>
  <conditionalFormatting sqref="OF26">
    <cfRule type="cellIs" dxfId="20901" priority="3849" operator="equal">
      <formula>"T"</formula>
    </cfRule>
    <cfRule type="cellIs" dxfId="20900" priority="3850" operator="equal">
      <formula>"H"</formula>
    </cfRule>
    <cfRule type="cellIs" dxfId="20899" priority="3851" operator="equal">
      <formula>"O"</formula>
    </cfRule>
  </conditionalFormatting>
  <conditionalFormatting sqref="OF26">
    <cfRule type="cellIs" dxfId="20898" priority="3848" operator="equal">
      <formula>"P"</formula>
    </cfRule>
  </conditionalFormatting>
  <conditionalFormatting sqref="OF26">
    <cfRule type="cellIs" dxfId="20897" priority="3845" operator="equal">
      <formula>"S"</formula>
    </cfRule>
    <cfRule type="cellIs" dxfId="20896" priority="3846" operator="equal">
      <formula>0</formula>
    </cfRule>
    <cfRule type="cellIs" dxfId="20895" priority="3847" operator="equal">
      <formula>"C"</formula>
    </cfRule>
  </conditionalFormatting>
  <conditionalFormatting sqref="OF26">
    <cfRule type="containsText" dxfId="20894" priority="3843" operator="containsText" text="AF">
      <formula>NOT(ISERROR(SEARCH("AF",OF26)))</formula>
    </cfRule>
    <cfRule type="containsText" dxfId="20893" priority="3844" operator="containsText" text="MN">
      <formula>NOT(ISERROR(SEARCH("MN",OF26)))</formula>
    </cfRule>
  </conditionalFormatting>
  <conditionalFormatting sqref="JD26">
    <cfRule type="cellIs" dxfId="20892" priority="3838" operator="equal">
      <formula>"N"</formula>
    </cfRule>
    <cfRule type="cellIs" dxfId="20891" priority="3839" operator="equal">
      <formula>"D"</formula>
    </cfRule>
    <cfRule type="cellIs" dxfId="20890" priority="3840" operator="equal">
      <formula>"M"</formula>
    </cfRule>
    <cfRule type="cellIs" dxfId="20889" priority="3841" operator="equal">
      <formula>"E"</formula>
    </cfRule>
    <cfRule type="cellIs" dxfId="20888" priority="3842" operator="equal">
      <formula>"A"</formula>
    </cfRule>
  </conditionalFormatting>
  <conditionalFormatting sqref="JD26">
    <cfRule type="cellIs" dxfId="20887" priority="3835" operator="equal">
      <formula>"T"</formula>
    </cfRule>
    <cfRule type="cellIs" dxfId="20886" priority="3836" operator="equal">
      <formula>"H"</formula>
    </cfRule>
    <cfRule type="cellIs" dxfId="20885" priority="3837" operator="equal">
      <formula>"O"</formula>
    </cfRule>
  </conditionalFormatting>
  <conditionalFormatting sqref="JD26">
    <cfRule type="cellIs" dxfId="20884" priority="3834" operator="equal">
      <formula>"P"</formula>
    </cfRule>
  </conditionalFormatting>
  <conditionalFormatting sqref="JD26">
    <cfRule type="cellIs" dxfId="20883" priority="3831" operator="equal">
      <formula>"S"</formula>
    </cfRule>
    <cfRule type="cellIs" dxfId="20882" priority="3832" operator="equal">
      <formula>0</formula>
    </cfRule>
    <cfRule type="cellIs" dxfId="20881" priority="3833" operator="equal">
      <formula>"C"</formula>
    </cfRule>
  </conditionalFormatting>
  <conditionalFormatting sqref="JD26">
    <cfRule type="containsText" dxfId="20880" priority="3829" operator="containsText" text="AF">
      <formula>NOT(ISERROR(SEARCH("AF",JD26)))</formula>
    </cfRule>
    <cfRule type="containsText" dxfId="20879" priority="3830" operator="containsText" text="MN">
      <formula>NOT(ISERROR(SEARCH("MN",JD26)))</formula>
    </cfRule>
  </conditionalFormatting>
  <conditionalFormatting sqref="EG26">
    <cfRule type="containsText" dxfId="20878" priority="3827" operator="containsText" text="AF">
      <formula>NOT(ISERROR(SEARCH("AF",EG26)))</formula>
    </cfRule>
    <cfRule type="containsText" dxfId="20877" priority="3828" operator="containsText" text="MN">
      <formula>NOT(ISERROR(SEARCH("MN",EG26)))</formula>
    </cfRule>
  </conditionalFormatting>
  <conditionalFormatting sqref="EG26">
    <cfRule type="cellIs" dxfId="20876" priority="3822" operator="equal">
      <formula>"N"</formula>
    </cfRule>
    <cfRule type="cellIs" dxfId="20875" priority="3823" operator="equal">
      <formula>"D"</formula>
    </cfRule>
    <cfRule type="cellIs" dxfId="20874" priority="3824" operator="equal">
      <formula>"M"</formula>
    </cfRule>
    <cfRule type="cellIs" dxfId="20873" priority="3825" operator="equal">
      <formula>"E"</formula>
    </cfRule>
    <cfRule type="cellIs" dxfId="20872" priority="3826" operator="equal">
      <formula>"A"</formula>
    </cfRule>
  </conditionalFormatting>
  <conditionalFormatting sqref="EG26">
    <cfRule type="cellIs" dxfId="20871" priority="3819" operator="equal">
      <formula>"T"</formula>
    </cfRule>
    <cfRule type="cellIs" dxfId="20870" priority="3820" operator="equal">
      <formula>"H"</formula>
    </cfRule>
    <cfRule type="cellIs" dxfId="20869" priority="3821" operator="equal">
      <formula>"O"</formula>
    </cfRule>
  </conditionalFormatting>
  <conditionalFormatting sqref="EG26">
    <cfRule type="cellIs" dxfId="20868" priority="3818" operator="equal">
      <formula>"P"</formula>
    </cfRule>
  </conditionalFormatting>
  <conditionalFormatting sqref="EG26">
    <cfRule type="cellIs" dxfId="20867" priority="3815" operator="equal">
      <formula>"S"</formula>
    </cfRule>
    <cfRule type="cellIs" dxfId="20866" priority="3816" operator="equal">
      <formula>0</formula>
    </cfRule>
    <cfRule type="cellIs" dxfId="20865" priority="3817" operator="equal">
      <formula>"C"</formula>
    </cfRule>
  </conditionalFormatting>
  <conditionalFormatting sqref="NH26">
    <cfRule type="cellIs" dxfId="20864" priority="3810" operator="equal">
      <formula>"N"</formula>
    </cfRule>
    <cfRule type="cellIs" dxfId="20863" priority="3811" operator="equal">
      <formula>"D"</formula>
    </cfRule>
    <cfRule type="cellIs" dxfId="20862" priority="3812" operator="equal">
      <formula>"M"</formula>
    </cfRule>
    <cfRule type="cellIs" dxfId="20861" priority="3813" operator="equal">
      <formula>"E"</formula>
    </cfRule>
    <cfRule type="cellIs" dxfId="20860" priority="3814" operator="equal">
      <formula>"A"</formula>
    </cfRule>
  </conditionalFormatting>
  <conditionalFormatting sqref="NH26">
    <cfRule type="cellIs" dxfId="20859" priority="3807" operator="equal">
      <formula>"T"</formula>
    </cfRule>
    <cfRule type="cellIs" dxfId="20858" priority="3808" operator="equal">
      <formula>"H"</formula>
    </cfRule>
    <cfRule type="cellIs" dxfId="20857" priority="3809" operator="equal">
      <formula>"O"</formula>
    </cfRule>
  </conditionalFormatting>
  <conditionalFormatting sqref="NH26">
    <cfRule type="cellIs" dxfId="20856" priority="3806" operator="equal">
      <formula>"P"</formula>
    </cfRule>
  </conditionalFormatting>
  <conditionalFormatting sqref="NH26">
    <cfRule type="cellIs" dxfId="20855" priority="3803" operator="equal">
      <formula>"S"</formula>
    </cfRule>
    <cfRule type="cellIs" dxfId="20854" priority="3804" operator="equal">
      <formula>0</formula>
    </cfRule>
    <cfRule type="cellIs" dxfId="20853" priority="3805" operator="equal">
      <formula>"C"</formula>
    </cfRule>
  </conditionalFormatting>
  <conditionalFormatting sqref="NH26">
    <cfRule type="containsText" dxfId="20852" priority="3801" operator="containsText" text="AF">
      <formula>NOT(ISERROR(SEARCH("AF",NH26)))</formula>
    </cfRule>
    <cfRule type="containsText" dxfId="20851" priority="3802" operator="containsText" text="MN">
      <formula>NOT(ISERROR(SEARCH("MN",NH26)))</formula>
    </cfRule>
  </conditionalFormatting>
  <conditionalFormatting sqref="EI26">
    <cfRule type="containsText" dxfId="20850" priority="3799" operator="containsText" text="AF">
      <formula>NOT(ISERROR(SEARCH("AF",EI26)))</formula>
    </cfRule>
    <cfRule type="containsText" dxfId="20849" priority="3800" operator="containsText" text="MN">
      <formula>NOT(ISERROR(SEARCH("MN",EI26)))</formula>
    </cfRule>
  </conditionalFormatting>
  <conditionalFormatting sqref="EI26">
    <cfRule type="cellIs" dxfId="20848" priority="3794" operator="equal">
      <formula>"N"</formula>
    </cfRule>
    <cfRule type="cellIs" dxfId="20847" priority="3795" operator="equal">
      <formula>"D"</formula>
    </cfRule>
    <cfRule type="cellIs" dxfId="20846" priority="3796" operator="equal">
      <formula>"M"</formula>
    </cfRule>
    <cfRule type="cellIs" dxfId="20845" priority="3797" operator="equal">
      <formula>"E"</formula>
    </cfRule>
    <cfRule type="cellIs" dxfId="20844" priority="3798" operator="equal">
      <formula>"A"</formula>
    </cfRule>
  </conditionalFormatting>
  <conditionalFormatting sqref="EI26">
    <cfRule type="cellIs" dxfId="20843" priority="3791" operator="equal">
      <formula>"T"</formula>
    </cfRule>
    <cfRule type="cellIs" dxfId="20842" priority="3792" operator="equal">
      <formula>"H"</formula>
    </cfRule>
    <cfRule type="cellIs" dxfId="20841" priority="3793" operator="equal">
      <formula>"O"</formula>
    </cfRule>
  </conditionalFormatting>
  <conditionalFormatting sqref="EI26">
    <cfRule type="cellIs" dxfId="20840" priority="3790" operator="equal">
      <formula>"P"</formula>
    </cfRule>
  </conditionalFormatting>
  <conditionalFormatting sqref="EI26">
    <cfRule type="cellIs" dxfId="20839" priority="3787" operator="equal">
      <formula>"S"</formula>
    </cfRule>
    <cfRule type="cellIs" dxfId="20838" priority="3788" operator="equal">
      <formula>0</formula>
    </cfRule>
    <cfRule type="cellIs" dxfId="20837" priority="3789" operator="equal">
      <formula>"C"</formula>
    </cfRule>
  </conditionalFormatting>
  <conditionalFormatting sqref="EV26">
    <cfRule type="containsText" dxfId="20836" priority="3785" operator="containsText" text="AF">
      <formula>NOT(ISERROR(SEARCH("AF",EV26)))</formula>
    </cfRule>
    <cfRule type="containsText" dxfId="20835" priority="3786" operator="containsText" text="MN">
      <formula>NOT(ISERROR(SEARCH("MN",EV26)))</formula>
    </cfRule>
  </conditionalFormatting>
  <conditionalFormatting sqref="EV26">
    <cfRule type="cellIs" dxfId="20834" priority="3780" operator="equal">
      <formula>"N"</formula>
    </cfRule>
    <cfRule type="cellIs" dxfId="20833" priority="3781" operator="equal">
      <formula>"D"</formula>
    </cfRule>
    <cfRule type="cellIs" dxfId="20832" priority="3782" operator="equal">
      <formula>"M"</formula>
    </cfRule>
    <cfRule type="cellIs" dxfId="20831" priority="3783" operator="equal">
      <formula>"E"</formula>
    </cfRule>
    <cfRule type="cellIs" dxfId="20830" priority="3784" operator="equal">
      <formula>"A"</formula>
    </cfRule>
  </conditionalFormatting>
  <conditionalFormatting sqref="EV26">
    <cfRule type="cellIs" dxfId="20829" priority="3777" operator="equal">
      <formula>"T"</formula>
    </cfRule>
    <cfRule type="cellIs" dxfId="20828" priority="3778" operator="equal">
      <formula>"H"</formula>
    </cfRule>
    <cfRule type="cellIs" dxfId="20827" priority="3779" operator="equal">
      <formula>"O"</formula>
    </cfRule>
  </conditionalFormatting>
  <conditionalFormatting sqref="EV26">
    <cfRule type="cellIs" dxfId="20826" priority="3776" operator="equal">
      <formula>"P"</formula>
    </cfRule>
  </conditionalFormatting>
  <conditionalFormatting sqref="EV26">
    <cfRule type="cellIs" dxfId="20825" priority="3773" operator="equal">
      <formula>"S"</formula>
    </cfRule>
    <cfRule type="cellIs" dxfId="20824" priority="3774" operator="equal">
      <formula>0</formula>
    </cfRule>
    <cfRule type="cellIs" dxfId="20823" priority="3775" operator="equal">
      <formula>"C"</formula>
    </cfRule>
  </conditionalFormatting>
  <conditionalFormatting sqref="FB26">
    <cfRule type="containsText" dxfId="20822" priority="3771" operator="containsText" text="AF">
      <formula>NOT(ISERROR(SEARCH("AF",FB26)))</formula>
    </cfRule>
    <cfRule type="containsText" dxfId="20821" priority="3772" operator="containsText" text="MN">
      <formula>NOT(ISERROR(SEARCH("MN",FB26)))</formula>
    </cfRule>
  </conditionalFormatting>
  <conditionalFormatting sqref="FB26">
    <cfRule type="cellIs" dxfId="20820" priority="3766" operator="equal">
      <formula>"N"</formula>
    </cfRule>
    <cfRule type="cellIs" dxfId="20819" priority="3767" operator="equal">
      <formula>"D"</formula>
    </cfRule>
    <cfRule type="cellIs" dxfId="20818" priority="3768" operator="equal">
      <formula>"M"</formula>
    </cfRule>
    <cfRule type="cellIs" dxfId="20817" priority="3769" operator="equal">
      <formula>"E"</formula>
    </cfRule>
    <cfRule type="cellIs" dxfId="20816" priority="3770" operator="equal">
      <formula>"A"</formula>
    </cfRule>
  </conditionalFormatting>
  <conditionalFormatting sqref="FB26">
    <cfRule type="cellIs" dxfId="20815" priority="3763" operator="equal">
      <formula>"T"</formula>
    </cfRule>
    <cfRule type="cellIs" dxfId="20814" priority="3764" operator="equal">
      <formula>"H"</formula>
    </cfRule>
    <cfRule type="cellIs" dxfId="20813" priority="3765" operator="equal">
      <formula>"O"</formula>
    </cfRule>
  </conditionalFormatting>
  <conditionalFormatting sqref="FB26">
    <cfRule type="cellIs" dxfId="20812" priority="3762" operator="equal">
      <formula>"P"</formula>
    </cfRule>
  </conditionalFormatting>
  <conditionalFormatting sqref="FB26">
    <cfRule type="cellIs" dxfId="20811" priority="3759" operator="equal">
      <formula>"S"</formula>
    </cfRule>
    <cfRule type="cellIs" dxfId="20810" priority="3760" operator="equal">
      <formula>0</formula>
    </cfRule>
    <cfRule type="cellIs" dxfId="20809" priority="3761" operator="equal">
      <formula>"C"</formula>
    </cfRule>
  </conditionalFormatting>
  <conditionalFormatting sqref="GP26:GQ26">
    <cfRule type="containsText" dxfId="20808" priority="3757" operator="containsText" text="AF">
      <formula>NOT(ISERROR(SEARCH("AF",GP26)))</formula>
    </cfRule>
    <cfRule type="containsText" dxfId="20807" priority="3758" operator="containsText" text="MN">
      <formula>NOT(ISERROR(SEARCH("MN",GP26)))</formula>
    </cfRule>
  </conditionalFormatting>
  <conditionalFormatting sqref="GP26:GQ26">
    <cfRule type="cellIs" dxfId="20806" priority="3752" operator="equal">
      <formula>"N"</formula>
    </cfRule>
    <cfRule type="cellIs" dxfId="20805" priority="3753" operator="equal">
      <formula>"D"</formula>
    </cfRule>
    <cfRule type="cellIs" dxfId="20804" priority="3754" operator="equal">
      <formula>"M"</formula>
    </cfRule>
    <cfRule type="cellIs" dxfId="20803" priority="3755" operator="equal">
      <formula>"E"</formula>
    </cfRule>
    <cfRule type="cellIs" dxfId="20802" priority="3756" operator="equal">
      <formula>"A"</formula>
    </cfRule>
  </conditionalFormatting>
  <conditionalFormatting sqref="GP26:GQ26">
    <cfRule type="cellIs" dxfId="20801" priority="3749" operator="equal">
      <formula>"T"</formula>
    </cfRule>
    <cfRule type="cellIs" dxfId="20800" priority="3750" operator="equal">
      <formula>"H"</formula>
    </cfRule>
    <cfRule type="cellIs" dxfId="20799" priority="3751" operator="equal">
      <formula>"O"</formula>
    </cfRule>
  </conditionalFormatting>
  <conditionalFormatting sqref="GP26:GQ26">
    <cfRule type="cellIs" dxfId="20798" priority="3748" operator="equal">
      <formula>"P"</formula>
    </cfRule>
  </conditionalFormatting>
  <conditionalFormatting sqref="GP26:GQ26">
    <cfRule type="cellIs" dxfId="20797" priority="3745" operator="equal">
      <formula>"S"</formula>
    </cfRule>
    <cfRule type="cellIs" dxfId="20796" priority="3746" operator="equal">
      <formula>0</formula>
    </cfRule>
    <cfRule type="cellIs" dxfId="20795" priority="3747" operator="equal">
      <formula>"C"</formula>
    </cfRule>
  </conditionalFormatting>
  <conditionalFormatting sqref="GS26">
    <cfRule type="containsText" dxfId="20794" priority="3743" operator="containsText" text="AF">
      <formula>NOT(ISERROR(SEARCH("AF",GS26)))</formula>
    </cfRule>
    <cfRule type="containsText" dxfId="20793" priority="3744" operator="containsText" text="MN">
      <formula>NOT(ISERROR(SEARCH("MN",GS26)))</formula>
    </cfRule>
  </conditionalFormatting>
  <conditionalFormatting sqref="GS26">
    <cfRule type="cellIs" dxfId="20792" priority="3738" operator="equal">
      <formula>"N"</formula>
    </cfRule>
    <cfRule type="cellIs" dxfId="20791" priority="3739" operator="equal">
      <formula>"D"</formula>
    </cfRule>
    <cfRule type="cellIs" dxfId="20790" priority="3740" operator="equal">
      <formula>"M"</formula>
    </cfRule>
    <cfRule type="cellIs" dxfId="20789" priority="3741" operator="equal">
      <formula>"E"</formula>
    </cfRule>
    <cfRule type="cellIs" dxfId="20788" priority="3742" operator="equal">
      <formula>"A"</formula>
    </cfRule>
  </conditionalFormatting>
  <conditionalFormatting sqref="GS26">
    <cfRule type="cellIs" dxfId="20787" priority="3735" operator="equal">
      <formula>"T"</formula>
    </cfRule>
    <cfRule type="cellIs" dxfId="20786" priority="3736" operator="equal">
      <formula>"H"</formula>
    </cfRule>
    <cfRule type="cellIs" dxfId="20785" priority="3737" operator="equal">
      <formula>"O"</formula>
    </cfRule>
  </conditionalFormatting>
  <conditionalFormatting sqref="GS26">
    <cfRule type="cellIs" dxfId="20784" priority="3734" operator="equal">
      <formula>"P"</formula>
    </cfRule>
  </conditionalFormatting>
  <conditionalFormatting sqref="GS26">
    <cfRule type="cellIs" dxfId="20783" priority="3731" operator="equal">
      <formula>"S"</formula>
    </cfRule>
    <cfRule type="cellIs" dxfId="20782" priority="3732" operator="equal">
      <formula>0</formula>
    </cfRule>
    <cfRule type="cellIs" dxfId="20781" priority="3733" operator="equal">
      <formula>"C"</formula>
    </cfRule>
  </conditionalFormatting>
  <conditionalFormatting sqref="LC26">
    <cfRule type="containsText" dxfId="20780" priority="3729" operator="containsText" text="AF">
      <formula>NOT(ISERROR(SEARCH("AF",LC26)))</formula>
    </cfRule>
    <cfRule type="containsText" dxfId="20779" priority="3730" operator="containsText" text="MN">
      <formula>NOT(ISERROR(SEARCH("MN",LC26)))</formula>
    </cfRule>
  </conditionalFormatting>
  <conditionalFormatting sqref="LC26">
    <cfRule type="cellIs" dxfId="20778" priority="3724" operator="equal">
      <formula>"N"</formula>
    </cfRule>
    <cfRule type="cellIs" dxfId="20777" priority="3725" operator="equal">
      <formula>"D"</formula>
    </cfRule>
    <cfRule type="cellIs" dxfId="20776" priority="3726" operator="equal">
      <formula>"M"</formula>
    </cfRule>
    <cfRule type="cellIs" dxfId="20775" priority="3727" operator="equal">
      <formula>"E"</formula>
    </cfRule>
    <cfRule type="cellIs" dxfId="20774" priority="3728" operator="equal">
      <formula>"A"</formula>
    </cfRule>
  </conditionalFormatting>
  <conditionalFormatting sqref="LC26">
    <cfRule type="cellIs" dxfId="20773" priority="3721" operator="equal">
      <formula>"T"</formula>
    </cfRule>
    <cfRule type="cellIs" dxfId="20772" priority="3722" operator="equal">
      <formula>"H"</formula>
    </cfRule>
    <cfRule type="cellIs" dxfId="20771" priority="3723" operator="equal">
      <formula>"O"</formula>
    </cfRule>
  </conditionalFormatting>
  <conditionalFormatting sqref="LC26">
    <cfRule type="cellIs" dxfId="20770" priority="3720" operator="equal">
      <formula>"P"</formula>
    </cfRule>
  </conditionalFormatting>
  <conditionalFormatting sqref="LC26">
    <cfRule type="cellIs" dxfId="20769" priority="3717" operator="equal">
      <formula>"S"</formula>
    </cfRule>
    <cfRule type="cellIs" dxfId="20768" priority="3718" operator="equal">
      <formula>0</formula>
    </cfRule>
    <cfRule type="cellIs" dxfId="20767" priority="3719" operator="equal">
      <formula>"C"</formula>
    </cfRule>
  </conditionalFormatting>
  <conditionalFormatting sqref="MD26">
    <cfRule type="containsText" dxfId="20766" priority="3715" operator="containsText" text="AF">
      <formula>NOT(ISERROR(SEARCH("AF",MD26)))</formula>
    </cfRule>
    <cfRule type="containsText" dxfId="20765" priority="3716" operator="containsText" text="MN">
      <formula>NOT(ISERROR(SEARCH("MN",MD26)))</formula>
    </cfRule>
  </conditionalFormatting>
  <conditionalFormatting sqref="MD26">
    <cfRule type="cellIs" dxfId="20764" priority="3710" operator="equal">
      <formula>"N"</formula>
    </cfRule>
    <cfRule type="cellIs" dxfId="20763" priority="3711" operator="equal">
      <formula>"D"</formula>
    </cfRule>
    <cfRule type="cellIs" dxfId="20762" priority="3712" operator="equal">
      <formula>"M"</formula>
    </cfRule>
    <cfRule type="cellIs" dxfId="20761" priority="3713" operator="equal">
      <formula>"E"</formula>
    </cfRule>
    <cfRule type="cellIs" dxfId="20760" priority="3714" operator="equal">
      <formula>"A"</formula>
    </cfRule>
  </conditionalFormatting>
  <conditionalFormatting sqref="MD26">
    <cfRule type="cellIs" dxfId="20759" priority="3707" operator="equal">
      <formula>"T"</formula>
    </cfRule>
    <cfRule type="cellIs" dxfId="20758" priority="3708" operator="equal">
      <formula>"H"</formula>
    </cfRule>
    <cfRule type="cellIs" dxfId="20757" priority="3709" operator="equal">
      <formula>"O"</formula>
    </cfRule>
  </conditionalFormatting>
  <conditionalFormatting sqref="MD26">
    <cfRule type="cellIs" dxfId="20756" priority="3706" operator="equal">
      <formula>"P"</formula>
    </cfRule>
  </conditionalFormatting>
  <conditionalFormatting sqref="MD26">
    <cfRule type="cellIs" dxfId="20755" priority="3703" operator="equal">
      <formula>"S"</formula>
    </cfRule>
    <cfRule type="cellIs" dxfId="20754" priority="3704" operator="equal">
      <formula>0</formula>
    </cfRule>
    <cfRule type="cellIs" dxfId="20753" priority="3705" operator="equal">
      <formula>"C"</formula>
    </cfRule>
  </conditionalFormatting>
  <conditionalFormatting sqref="NO26">
    <cfRule type="containsText" dxfId="20752" priority="3701" operator="containsText" text="AF">
      <formula>NOT(ISERROR(SEARCH("AF",NO26)))</formula>
    </cfRule>
    <cfRule type="containsText" dxfId="20751" priority="3702" operator="containsText" text="MN">
      <formula>NOT(ISERROR(SEARCH("MN",NO26)))</formula>
    </cfRule>
  </conditionalFormatting>
  <conditionalFormatting sqref="NO26">
    <cfRule type="cellIs" dxfId="20750" priority="3696" operator="equal">
      <formula>"N"</formula>
    </cfRule>
    <cfRule type="cellIs" dxfId="20749" priority="3697" operator="equal">
      <formula>"D"</formula>
    </cfRule>
    <cfRule type="cellIs" dxfId="20748" priority="3698" operator="equal">
      <formula>"M"</formula>
    </cfRule>
    <cfRule type="cellIs" dxfId="20747" priority="3699" operator="equal">
      <formula>"E"</formula>
    </cfRule>
    <cfRule type="cellIs" dxfId="20746" priority="3700" operator="equal">
      <formula>"A"</formula>
    </cfRule>
  </conditionalFormatting>
  <conditionalFormatting sqref="NO26">
    <cfRule type="cellIs" dxfId="20745" priority="3693" operator="equal">
      <formula>"T"</formula>
    </cfRule>
    <cfRule type="cellIs" dxfId="20744" priority="3694" operator="equal">
      <formula>"H"</formula>
    </cfRule>
    <cfRule type="cellIs" dxfId="20743" priority="3695" operator="equal">
      <formula>"O"</formula>
    </cfRule>
  </conditionalFormatting>
  <conditionalFormatting sqref="NO26">
    <cfRule type="cellIs" dxfId="20742" priority="3692" operator="equal">
      <formula>"P"</formula>
    </cfRule>
  </conditionalFormatting>
  <conditionalFormatting sqref="NO26">
    <cfRule type="cellIs" dxfId="20741" priority="3689" operator="equal">
      <formula>"S"</formula>
    </cfRule>
    <cfRule type="cellIs" dxfId="20740" priority="3690" operator="equal">
      <formula>0</formula>
    </cfRule>
    <cfRule type="cellIs" dxfId="20739" priority="3691" operator="equal">
      <formula>"C"</formula>
    </cfRule>
  </conditionalFormatting>
  <conditionalFormatting sqref="NE26">
    <cfRule type="cellIs" dxfId="20738" priority="3684" operator="equal">
      <formula>"N"</formula>
    </cfRule>
    <cfRule type="cellIs" dxfId="20737" priority="3685" operator="equal">
      <formula>"D"</formula>
    </cfRule>
    <cfRule type="cellIs" dxfId="20736" priority="3686" operator="equal">
      <formula>"M"</formula>
    </cfRule>
    <cfRule type="cellIs" dxfId="20735" priority="3687" operator="equal">
      <formula>"E"</formula>
    </cfRule>
    <cfRule type="cellIs" dxfId="20734" priority="3688" operator="equal">
      <formula>"A"</formula>
    </cfRule>
  </conditionalFormatting>
  <conditionalFormatting sqref="NE26">
    <cfRule type="cellIs" dxfId="20733" priority="3681" operator="equal">
      <formula>"T"</formula>
    </cfRule>
    <cfRule type="cellIs" dxfId="20732" priority="3682" operator="equal">
      <formula>"H"</formula>
    </cfRule>
    <cfRule type="cellIs" dxfId="20731" priority="3683" operator="equal">
      <formula>"O"</formula>
    </cfRule>
  </conditionalFormatting>
  <conditionalFormatting sqref="NE26">
    <cfRule type="cellIs" dxfId="20730" priority="3680" operator="equal">
      <formula>"P"</formula>
    </cfRule>
  </conditionalFormatting>
  <conditionalFormatting sqref="NE26">
    <cfRule type="cellIs" dxfId="20729" priority="3677" operator="equal">
      <formula>"S"</formula>
    </cfRule>
    <cfRule type="cellIs" dxfId="20728" priority="3678" operator="equal">
      <formula>0</formula>
    </cfRule>
    <cfRule type="cellIs" dxfId="20727" priority="3679" operator="equal">
      <formula>"C"</formula>
    </cfRule>
  </conditionalFormatting>
  <conditionalFormatting sqref="NE26">
    <cfRule type="containsText" dxfId="20726" priority="3675" operator="containsText" text="AF">
      <formula>NOT(ISERROR(SEARCH("AF",NE26)))</formula>
    </cfRule>
    <cfRule type="containsText" dxfId="20725" priority="3676" operator="containsText" text="MN">
      <formula>NOT(ISERROR(SEARCH("MN",NE26)))</formula>
    </cfRule>
  </conditionalFormatting>
  <conditionalFormatting sqref="MX26">
    <cfRule type="cellIs" dxfId="20724" priority="3670" operator="equal">
      <formula>"N"</formula>
    </cfRule>
    <cfRule type="cellIs" dxfId="20723" priority="3671" operator="equal">
      <formula>"D"</formula>
    </cfRule>
    <cfRule type="cellIs" dxfId="20722" priority="3672" operator="equal">
      <formula>"M"</formula>
    </cfRule>
    <cfRule type="cellIs" dxfId="20721" priority="3673" operator="equal">
      <formula>"E"</formula>
    </cfRule>
    <cfRule type="cellIs" dxfId="20720" priority="3674" operator="equal">
      <formula>"A"</formula>
    </cfRule>
  </conditionalFormatting>
  <conditionalFormatting sqref="MX26">
    <cfRule type="cellIs" dxfId="20719" priority="3667" operator="equal">
      <formula>"T"</formula>
    </cfRule>
    <cfRule type="cellIs" dxfId="20718" priority="3668" operator="equal">
      <formula>"H"</formula>
    </cfRule>
    <cfRule type="cellIs" dxfId="20717" priority="3669" operator="equal">
      <formula>"O"</formula>
    </cfRule>
  </conditionalFormatting>
  <conditionalFormatting sqref="MX26">
    <cfRule type="cellIs" dxfId="20716" priority="3666" operator="equal">
      <formula>"P"</formula>
    </cfRule>
  </conditionalFormatting>
  <conditionalFormatting sqref="MX26">
    <cfRule type="cellIs" dxfId="20715" priority="3663" operator="equal">
      <formula>"S"</formula>
    </cfRule>
    <cfRule type="cellIs" dxfId="20714" priority="3664" operator="equal">
      <formula>0</formula>
    </cfRule>
    <cfRule type="cellIs" dxfId="20713" priority="3665" operator="equal">
      <formula>"C"</formula>
    </cfRule>
  </conditionalFormatting>
  <conditionalFormatting sqref="MX26">
    <cfRule type="containsText" dxfId="20712" priority="3661" operator="containsText" text="AF">
      <formula>NOT(ISERROR(SEARCH("AF",MX26)))</formula>
    </cfRule>
    <cfRule type="containsText" dxfId="20711" priority="3662" operator="containsText" text="MN">
      <formula>NOT(ISERROR(SEARCH("MN",MX26)))</formula>
    </cfRule>
  </conditionalFormatting>
  <conditionalFormatting sqref="JR26">
    <cfRule type="cellIs" dxfId="20710" priority="3656" operator="equal">
      <formula>"N"</formula>
    </cfRule>
    <cfRule type="cellIs" dxfId="20709" priority="3657" operator="equal">
      <formula>"D"</formula>
    </cfRule>
    <cfRule type="cellIs" dxfId="20708" priority="3658" operator="equal">
      <formula>"M"</formula>
    </cfRule>
    <cfRule type="cellIs" dxfId="20707" priority="3659" operator="equal">
      <formula>"E"</formula>
    </cfRule>
    <cfRule type="cellIs" dxfId="20706" priority="3660" operator="equal">
      <formula>"A"</formula>
    </cfRule>
  </conditionalFormatting>
  <conditionalFormatting sqref="JR26">
    <cfRule type="cellIs" dxfId="20705" priority="3653" operator="equal">
      <formula>"T"</formula>
    </cfRule>
    <cfRule type="cellIs" dxfId="20704" priority="3654" operator="equal">
      <formula>"H"</formula>
    </cfRule>
    <cfRule type="cellIs" dxfId="20703" priority="3655" operator="equal">
      <formula>"O"</formula>
    </cfRule>
  </conditionalFormatting>
  <conditionalFormatting sqref="JR26">
    <cfRule type="cellIs" dxfId="20702" priority="3652" operator="equal">
      <formula>"P"</formula>
    </cfRule>
  </conditionalFormatting>
  <conditionalFormatting sqref="JR26">
    <cfRule type="cellIs" dxfId="20701" priority="3649" operator="equal">
      <formula>"S"</formula>
    </cfRule>
    <cfRule type="cellIs" dxfId="20700" priority="3650" operator="equal">
      <formula>0</formula>
    </cfRule>
    <cfRule type="cellIs" dxfId="20699" priority="3651" operator="equal">
      <formula>"C"</formula>
    </cfRule>
  </conditionalFormatting>
  <conditionalFormatting sqref="JR26">
    <cfRule type="containsText" dxfId="20698" priority="3647" operator="containsText" text="AF">
      <formula>NOT(ISERROR(SEARCH("AF",JR26)))</formula>
    </cfRule>
    <cfRule type="containsText" dxfId="20697" priority="3648" operator="containsText" text="MN">
      <formula>NOT(ISERROR(SEARCH("MN",JR26)))</formula>
    </cfRule>
  </conditionalFormatting>
  <conditionalFormatting sqref="EW26">
    <cfRule type="cellIs" dxfId="20696" priority="3239" operator="equal">
      <formula>"N"</formula>
    </cfRule>
    <cfRule type="cellIs" dxfId="20695" priority="3240" operator="equal">
      <formula>"D"</formula>
    </cfRule>
    <cfRule type="cellIs" dxfId="20694" priority="3241" operator="equal">
      <formula>"M"</formula>
    </cfRule>
    <cfRule type="cellIs" dxfId="20693" priority="3242" operator="equal">
      <formula>"E"</formula>
    </cfRule>
    <cfRule type="cellIs" dxfId="20692" priority="3243" operator="equal">
      <formula>"A"</formula>
    </cfRule>
  </conditionalFormatting>
  <conditionalFormatting sqref="EW26">
    <cfRule type="cellIs" dxfId="20691" priority="3236" operator="equal">
      <formula>"T"</formula>
    </cfRule>
    <cfRule type="cellIs" dxfId="20690" priority="3237" operator="equal">
      <formula>"H"</formula>
    </cfRule>
    <cfRule type="cellIs" dxfId="20689" priority="3238" operator="equal">
      <formula>"O"</formula>
    </cfRule>
  </conditionalFormatting>
  <conditionalFormatting sqref="EW26">
    <cfRule type="cellIs" dxfId="20688" priority="3235" operator="equal">
      <formula>"P"</formula>
    </cfRule>
  </conditionalFormatting>
  <conditionalFormatting sqref="EW26">
    <cfRule type="cellIs" dxfId="20687" priority="3232" operator="equal">
      <formula>"S"</formula>
    </cfRule>
    <cfRule type="cellIs" dxfId="20686" priority="3233" operator="equal">
      <formula>0</formula>
    </cfRule>
    <cfRule type="cellIs" dxfId="20685" priority="3234" operator="equal">
      <formula>"C"</formula>
    </cfRule>
  </conditionalFormatting>
  <conditionalFormatting sqref="EW26">
    <cfRule type="containsText" dxfId="20684" priority="3230" operator="containsText" text="AF">
      <formula>NOT(ISERROR(SEARCH("AF",EW26)))</formula>
    </cfRule>
    <cfRule type="containsText" dxfId="20683" priority="3231" operator="containsText" text="MN">
      <formula>NOT(ISERROR(SEARCH("MN",EW26)))</formula>
    </cfRule>
  </conditionalFormatting>
  <conditionalFormatting sqref="F23:OL25">
    <cfRule type="cellIs" dxfId="20682" priority="3218" operator="equal">
      <formula>2</formula>
    </cfRule>
    <cfRule type="cellIs" dxfId="20681" priority="3219" operator="equal">
      <formula>3</formula>
    </cfRule>
    <cfRule type="cellIs" dxfId="20680" priority="3220" operator="lessThan">
      <formula>2</formula>
    </cfRule>
    <cfRule type="cellIs" dxfId="20679" priority="3221" operator="greaterThan">
      <formula>3</formula>
    </cfRule>
  </conditionalFormatting>
  <conditionalFormatting sqref="F19:DN19 DR19:GM19 FP16:GS16 DX16:FN16 F20:JL20 GS19:HJ19 IJ16:JL16 GU16:IH16 JO19:JZ19 KF19:KK19 JQ16:JR16 JU16:KJ16 LH17:LI18 GL7:IJ7 F7:EB7 GP19:GQ19 HN19:JM19 EO17:ES18 EO14:ES14 EV17:EY18 EV14:EY14 F14:EB14 ED17:EM18 ED14:EM14 FT17:GC18 FT14:GC14 GE17:GI18 GE14:GI14 FB17:FK18 FB14:FK14 FN17:FR18 FN14:FR14 F17:EB18 KL16:LE16 ML14:OC14 MK13:MK14 OE14:OL14 KO11:LW12 LO17 OK37:OL37 DX6:GZ7 LC6:LD7 HE6:KX7 IQ7:LY7 LI6:LY6 MB7:MH7 NT7 NH7:NN7 NY7:OE7 MN6:MR6 MT6:NC6 LG16:LH16 OL6:OL7 MF8:MH8 MW7 LY11:OE12 MR5:OL5 MD17:OK17 MH6:MK6 MA6:MF6 MJ18:MK18 MQ18:MR18 MX18:MY18 LP13:MV13 GL17:LC18 GL14:MJ14 F6:CR7 JW5:LX6 ML5:MM5 F5:MG5 F10:OL10 F11:CR16 NF18 NH18 NL18:NM18 OF12:OG12 MJ8:NU8 NS18 LJ16:MZ16 MH9 LS17:LW18 LO18:LP18 MC18:MF18 IV15:OL15 KM19:NO19 F8:MC9 JR20:NM20 NQ16:OL16 NB16:NO16 NE6:OL6 MX13:OL13 NO20:OA20 OF20:OJ20 MJ9:NT9 NZ8:OL9 NS19:OL19">
    <cfRule type="containsText" dxfId="20678" priority="3209" operator="containsText" text="Hm">
      <formula>NOT(ISERROR(SEARCH("Hm",F5)))</formula>
    </cfRule>
    <cfRule type="beginsWith" dxfId="20677" priority="3210" operator="beginsWith" text="Ms">
      <formula>LEFT(F5,LEN("Ms"))="Ms"</formula>
    </cfRule>
    <cfRule type="containsText" dxfId="20676" priority="3211" operator="containsText" text="C">
      <formula>NOT(ISERROR(SEARCH("C",F5)))</formula>
    </cfRule>
    <cfRule type="containsText" dxfId="20675" priority="3212" operator="containsText" text="S">
      <formula>NOT(ISERROR(SEARCH("S",F5)))</formula>
    </cfRule>
    <cfRule type="containsText" dxfId="20674" priority="3213" operator="containsText" text="T">
      <formula>NOT(ISERROR(SEARCH("T",F5)))</formula>
    </cfRule>
    <cfRule type="containsText" dxfId="20673" priority="3214" operator="containsText" text="H">
      <formula>NOT(ISERROR(SEARCH("H",F5)))</formula>
    </cfRule>
    <cfRule type="containsText" dxfId="20672" priority="3215" operator="containsText" text="AF">
      <formula>NOT(ISERROR(SEARCH("AF",F5)))</formula>
    </cfRule>
    <cfRule type="cellIs" dxfId="20671" priority="3216" operator="equal">
      <formula>"M"</formula>
    </cfRule>
    <cfRule type="beginsWith" dxfId="20670" priority="3217" operator="beginsWith" text="MN">
      <formula>LEFT(F5,LEN("MN"))="MN"</formula>
    </cfRule>
  </conditionalFormatting>
  <conditionalFormatting sqref="DX17:DZ18 DX14:DZ14 EC17:EF18 EC14:EF14 EX17:FA18 EX14:FA14 FE17:FE18 FE14 EJ17:EN18 EJ14:EN14 EQ17:EU18 EQ14:EU14 FH17:FI18 FH14:FI14 FL17:FP18 FL14:FP14 FS17:FW18 FS14:FW14 FZ17:GD18 FZ14:GD14 GG17:GK18 GG14:GK14 GN17:GO18 GN14:GO14 GR17:GR18 GR14 IA17:IA18 IA14 IH17:IH18 IH14 DX5:DZ5 EC5:EF5 EX5:FA5 FE5 EJ5:EN5 EQ5:EU5 FH5:FI5 FL5:FP5 FS5:FW5 FZ5:GD5 GG5:GK5 GN5:GO5 GR5 IA5 IH5 DX7:DZ10 EC7:EF10 EX7:FA10 FE7:FE10 EJ7:EN10 EQ7:EU10 FH7:FI10 FL7:FP10 FS7:FW10 FZ7:GD10 GG7:GK10 GN7:GO10 GR7:GR10 IA7:IA10 IH7:IH10">
    <cfRule type="expression" dxfId="20669" priority="3205">
      <formula>MOD(MONTH(DX$4),4)=1</formula>
    </cfRule>
    <cfRule type="expression" dxfId="20668" priority="3206">
      <formula>MOD(MONTH(DX$4),4)=2</formula>
    </cfRule>
    <cfRule type="expression" dxfId="20667" priority="3207">
      <formula>MOD(MONTH(DX$4),4)=3</formula>
    </cfRule>
    <cfRule type="expression" dxfId="20666" priority="3208">
      <formula>MOD(MONTH(DX$4),4)=0</formula>
    </cfRule>
  </conditionalFormatting>
  <conditionalFormatting sqref="MV8:MV9 NC8:NC9 MF8:MG8 MI8 MI7:MP7 MX7:NG7 DX5:GV7 IN5:JO7 JR5:JS7 GX5:IC7 IH5:II7 MR7:MV7">
    <cfRule type="containsText" dxfId="20665" priority="3174" operator="containsText" text="Hm">
      <formula>NOT(ISERROR(SEARCH("Hm",DX5)))</formula>
    </cfRule>
    <cfRule type="beginsWith" dxfId="20664" priority="3175" operator="beginsWith" text="Ms">
      <formula>LEFT(DX5,LEN("Ms"))="Ms"</formula>
    </cfRule>
    <cfRule type="containsText" dxfId="20663" priority="3176" operator="containsText" text="C">
      <formula>NOT(ISERROR(SEARCH("C",DX5)))</formula>
    </cfRule>
    <cfRule type="containsText" dxfId="20662" priority="3177" operator="containsText" text="S">
      <formula>NOT(ISERROR(SEARCH("S",DX5)))</formula>
    </cfRule>
    <cfRule type="containsText" dxfId="20661" priority="3178" operator="containsText" text="T">
      <formula>NOT(ISERROR(SEARCH("T",DX5)))</formula>
    </cfRule>
    <cfRule type="containsText" dxfId="20660" priority="3179" operator="containsText" text="H">
      <formula>NOT(ISERROR(SEARCH("H",DX5)))</formula>
    </cfRule>
    <cfRule type="containsText" dxfId="20659" priority="3180" operator="containsText" text="AF">
      <formula>NOT(ISERROR(SEARCH("AF",DX5)))</formula>
    </cfRule>
    <cfRule type="endsWith" dxfId="20658" priority="3181" operator="endsWith" text="M">
      <formula>RIGHT(DX5,LEN("M"))="M"</formula>
    </cfRule>
    <cfRule type="beginsWith" dxfId="20657" priority="3182" operator="beginsWith" text="MN">
      <formula>LEFT(DX5,LEN("MN"))="MN"</formula>
    </cfRule>
  </conditionalFormatting>
  <conditionalFormatting sqref="OM26:ON26">
    <cfRule type="expression" dxfId="20656" priority="3107">
      <formula>MOD(MONTH(#REF!),4)=1</formula>
    </cfRule>
    <cfRule type="expression" dxfId="20655" priority="3108">
      <formula>MOD(MONTH(#REF!),4)=2</formula>
    </cfRule>
    <cfRule type="expression" dxfId="20654" priority="3109">
      <formula>MOD(MONTH(#REF!),4)=3</formula>
    </cfRule>
    <cfRule type="expression" dxfId="20653" priority="3110">
      <formula>MOD(MONTH(#REF!),4)=0</formula>
    </cfRule>
  </conditionalFormatting>
  <conditionalFormatting sqref="DX15:IT15 DX11:EX12 FA11:HL12 DX13:FK14 FP13:FQ14 IJ13:IK14 IP13:KM14 KI11:KJ11 OJ11:OK12 HA8:KK9 KR13:KS14 FS13:IE14 HO11:KG12 KU13:LM14 JT16 MF11:MG12 MC11:MC12 OE7 NM7 NY7 MQ6:MR6 MT6:NC6 OI12 NE6:OK6">
    <cfRule type="containsText" dxfId="20652" priority="3098" operator="containsText" text="Hm">
      <formula>NOT(ISERROR(SEARCH("Hm",DX6)))</formula>
    </cfRule>
    <cfRule type="beginsWith" dxfId="20651" priority="3099" operator="beginsWith" text="Ms">
      <formula>LEFT(DX6,LEN("Ms"))="Ms"</formula>
    </cfRule>
    <cfRule type="containsText" dxfId="20650" priority="3100" operator="containsText" text="C">
      <formula>NOT(ISERROR(SEARCH("C",DX6)))</formula>
    </cfRule>
    <cfRule type="containsText" dxfId="20649" priority="3101" operator="containsText" text="S">
      <formula>NOT(ISERROR(SEARCH("S",DX6)))</formula>
    </cfRule>
    <cfRule type="containsText" dxfId="20648" priority="3102" operator="containsText" text="T">
      <formula>NOT(ISERROR(SEARCH("T",DX6)))</formula>
    </cfRule>
    <cfRule type="containsText" dxfId="20647" priority="3103" operator="containsText" text="H">
      <formula>NOT(ISERROR(SEARCH("H",DX6)))</formula>
    </cfRule>
    <cfRule type="containsText" dxfId="20646" priority="3104" operator="containsText" text="AF">
      <formula>NOT(ISERROR(SEARCH("AF",DX6)))</formula>
    </cfRule>
    <cfRule type="endsWith" dxfId="20645" priority="3105" operator="endsWith" text="M">
      <formula>RIGHT(DX6,LEN("M"))="M"</formula>
    </cfRule>
    <cfRule type="beginsWith" dxfId="20644" priority="3106" operator="beginsWith" text="MN">
      <formula>LEFT(DX6,LEN("MN"))="MN"</formula>
    </cfRule>
  </conditionalFormatting>
  <conditionalFormatting sqref="DQ8:DR9 DR15">
    <cfRule type="containsText" dxfId="20643" priority="3063" operator="containsText" text="H">
      <formula>NOT(ISERROR(SEARCH("H",DQ8)))</formula>
    </cfRule>
  </conditionalFormatting>
  <conditionalFormatting sqref="DQ8:DR9 DR15">
    <cfRule type="beginsWith" dxfId="20642" priority="3062" operator="beginsWith" text="MN">
      <formula>LEFT(DQ8,LEN("MN"))="MN"</formula>
    </cfRule>
  </conditionalFormatting>
  <conditionalFormatting sqref="DQ8:DR9 DR15">
    <cfRule type="containsText" dxfId="20641" priority="3060" operator="containsText" text="AF">
      <formula>NOT(ISERROR(SEARCH("AF",DQ8)))</formula>
    </cfRule>
    <cfRule type="endsWith" dxfId="20640" priority="3061" operator="endsWith" text="M">
      <formula>RIGHT(DQ8,LEN("M"))="M"</formula>
    </cfRule>
  </conditionalFormatting>
  <conditionalFormatting sqref="DQ8:DR9 DR15">
    <cfRule type="containsText" dxfId="20639" priority="3059" operator="containsText" text="C">
      <formula>NOT(ISERROR(SEARCH("C",DQ8)))</formula>
    </cfRule>
  </conditionalFormatting>
  <conditionalFormatting sqref="DO13:DP14">
    <cfRule type="beginsWith" dxfId="20638" priority="3038" operator="beginsWith" text="MN">
      <formula>LEFT(DO13,LEN("MN"))="MN"</formula>
    </cfRule>
  </conditionalFormatting>
  <conditionalFormatting sqref="DO13:DP14">
    <cfRule type="containsText" dxfId="20637" priority="3036" operator="containsText" text="AF">
      <formula>NOT(ISERROR(SEARCH("AF",DO13)))</formula>
    </cfRule>
    <cfRule type="endsWith" dxfId="20636" priority="3037" operator="endsWith" text="M">
      <formula>RIGHT(DO13,LEN("M"))="M"</formula>
    </cfRule>
  </conditionalFormatting>
  <conditionalFormatting sqref="DO13:DP14">
    <cfRule type="containsText" dxfId="20635" priority="3035" operator="containsText" text="H">
      <formula>NOT(ISERROR(SEARCH("H",DO13)))</formula>
    </cfRule>
  </conditionalFormatting>
  <conditionalFormatting sqref="DO13:DP14">
    <cfRule type="containsText" dxfId="20634" priority="3034" operator="containsText" text="C">
      <formula>NOT(ISERROR(SEARCH("C",DO13)))</formula>
    </cfRule>
  </conditionalFormatting>
  <conditionalFormatting sqref="DV13:DV14">
    <cfRule type="beginsWith" dxfId="20633" priority="3033" operator="beginsWith" text="MN">
      <formula>LEFT(DV13,LEN("MN"))="MN"</formula>
    </cfRule>
  </conditionalFormatting>
  <conditionalFormatting sqref="DV13:DV14">
    <cfRule type="containsText" dxfId="20632" priority="3031" operator="containsText" text="AF">
      <formula>NOT(ISERROR(SEARCH("AF",DV13)))</formula>
    </cfRule>
    <cfRule type="endsWith" dxfId="20631" priority="3032" operator="endsWith" text="M">
      <formula>RIGHT(DV13,LEN("M"))="M"</formula>
    </cfRule>
  </conditionalFormatting>
  <conditionalFormatting sqref="DV13:DV14">
    <cfRule type="containsText" dxfId="20630" priority="3030" operator="containsText" text="H">
      <formula>NOT(ISERROR(SEARCH("H",DV13)))</formula>
    </cfRule>
  </conditionalFormatting>
  <conditionalFormatting sqref="DV13:DV14">
    <cfRule type="containsText" dxfId="20629" priority="3029" operator="containsText" text="C">
      <formula>NOT(ISERROR(SEARCH("C",DV13)))</formula>
    </cfRule>
  </conditionalFormatting>
  <conditionalFormatting sqref="DP11:DS12">
    <cfRule type="containsText" dxfId="20628" priority="3018" operator="containsText" text="H">
      <formula>NOT(ISERROR(SEARCH("H",DP11)))</formula>
    </cfRule>
  </conditionalFormatting>
  <conditionalFormatting sqref="DP11:DS12">
    <cfRule type="beginsWith" dxfId="20627" priority="3017" operator="beginsWith" text="MN">
      <formula>LEFT(DP11,LEN("MN"))="MN"</formula>
    </cfRule>
  </conditionalFormatting>
  <conditionalFormatting sqref="DP11:DS12">
    <cfRule type="containsText" dxfId="20626" priority="3015" operator="containsText" text="AF">
      <formula>NOT(ISERROR(SEARCH("AF",DP11)))</formula>
    </cfRule>
    <cfRule type="endsWith" dxfId="20625" priority="3016" operator="endsWith" text="M">
      <formula>RIGHT(DP11,LEN("M"))="M"</formula>
    </cfRule>
  </conditionalFormatting>
  <conditionalFormatting sqref="DP11:DS12">
    <cfRule type="containsText" dxfId="20624" priority="3014" operator="containsText" text="C">
      <formula>NOT(ISERROR(SEARCH("C",DP11)))</formula>
    </cfRule>
  </conditionalFormatting>
  <conditionalFormatting sqref="DV11:DW12">
    <cfRule type="containsText" dxfId="20623" priority="3013" operator="containsText" text="H">
      <formula>NOT(ISERROR(SEARCH("H",DV11)))</formula>
    </cfRule>
  </conditionalFormatting>
  <conditionalFormatting sqref="DV11:DW12">
    <cfRule type="beginsWith" dxfId="20622" priority="3012" operator="beginsWith" text="MN">
      <formula>LEFT(DV11,LEN("MN"))="MN"</formula>
    </cfRule>
  </conditionalFormatting>
  <conditionalFormatting sqref="DV11:DW12">
    <cfRule type="containsText" dxfId="20621" priority="3010" operator="containsText" text="AF">
      <formula>NOT(ISERROR(SEARCH("AF",DV11)))</formula>
    </cfRule>
    <cfRule type="endsWith" dxfId="20620" priority="3011" operator="endsWith" text="M">
      <formula>RIGHT(DV11,LEN("M"))="M"</formula>
    </cfRule>
  </conditionalFormatting>
  <conditionalFormatting sqref="DV11:DW12">
    <cfRule type="containsText" dxfId="20619" priority="3009" operator="containsText" text="C">
      <formula>NOT(ISERROR(SEARCH("C",DV11)))</formula>
    </cfRule>
  </conditionalFormatting>
  <conditionalFormatting sqref="DT15:DU15">
    <cfRule type="containsText" dxfId="20618" priority="2998" operator="containsText" text="H">
      <formula>NOT(ISERROR(SEARCH("H",DT15)))</formula>
    </cfRule>
  </conditionalFormatting>
  <conditionalFormatting sqref="DT15:DU15">
    <cfRule type="beginsWith" dxfId="20617" priority="2997" operator="beginsWith" text="MN">
      <formula>LEFT(DT15,LEN("MN"))="MN"</formula>
    </cfRule>
  </conditionalFormatting>
  <conditionalFormatting sqref="DT15:DU15">
    <cfRule type="containsText" dxfId="20616" priority="2995" operator="containsText" text="AF">
      <formula>NOT(ISERROR(SEARCH("AF",DT15)))</formula>
    </cfRule>
    <cfRule type="endsWith" dxfId="20615" priority="2996" operator="endsWith" text="M">
      <formula>RIGHT(DT15,LEN("M"))="M"</formula>
    </cfRule>
  </conditionalFormatting>
  <conditionalFormatting sqref="DT15:DU15">
    <cfRule type="containsText" dxfId="20614" priority="2994" operator="containsText" text="H">
      <formula>NOT(ISERROR(SEARCH("H",DT15)))</formula>
    </cfRule>
  </conditionalFormatting>
  <conditionalFormatting sqref="DT15:DU15">
    <cfRule type="containsText" dxfId="20613" priority="2993" operator="containsText" text="C">
      <formula>NOT(ISERROR(SEARCH("C",DT15)))</formula>
    </cfRule>
  </conditionalFormatting>
  <conditionalFormatting sqref="DU13:DU14">
    <cfRule type="containsText" dxfId="20612" priority="2992" operator="containsText" text="H">
      <formula>NOT(ISERROR(SEARCH("H",DU13)))</formula>
    </cfRule>
  </conditionalFormatting>
  <conditionalFormatting sqref="DU13:DU14">
    <cfRule type="beginsWith" dxfId="20611" priority="2991" operator="beginsWith" text="MN">
      <formula>LEFT(DU13,LEN("MN"))="MN"</formula>
    </cfRule>
  </conditionalFormatting>
  <conditionalFormatting sqref="DU13:DU14">
    <cfRule type="containsText" dxfId="20610" priority="2989" operator="containsText" text="AF">
      <formula>NOT(ISERROR(SEARCH("AF",DU13)))</formula>
    </cfRule>
    <cfRule type="endsWith" dxfId="20609" priority="2990" operator="endsWith" text="M">
      <formula>RIGHT(DU13,LEN("M"))="M"</formula>
    </cfRule>
  </conditionalFormatting>
  <conditionalFormatting sqref="DU13:DU14">
    <cfRule type="containsText" dxfId="20608" priority="2988" operator="containsText" text="C">
      <formula>NOT(ISERROR(SEARCH("C",DU13)))</formula>
    </cfRule>
  </conditionalFormatting>
  <conditionalFormatting sqref="DT11:DU12">
    <cfRule type="containsText" dxfId="20607" priority="2973" operator="containsText" text="C">
      <formula>NOT(ISERROR(SEARCH("C",DT11)))</formula>
    </cfRule>
  </conditionalFormatting>
  <conditionalFormatting sqref="DT11:DU12">
    <cfRule type="containsText" dxfId="20606" priority="2977" operator="containsText" text="H">
      <formula>NOT(ISERROR(SEARCH("H",DT11)))</formula>
    </cfRule>
  </conditionalFormatting>
  <conditionalFormatting sqref="DT11:DU12">
    <cfRule type="beginsWith" dxfId="20605" priority="2976" operator="beginsWith" text="MN">
      <formula>LEFT(DT11,LEN("MN"))="MN"</formula>
    </cfRule>
  </conditionalFormatting>
  <conditionalFormatting sqref="DT11:DU12">
    <cfRule type="containsText" dxfId="20604" priority="2974" operator="containsText" text="AF">
      <formula>NOT(ISERROR(SEARCH("AF",DT11)))</formula>
    </cfRule>
    <cfRule type="endsWith" dxfId="20603" priority="2975" operator="endsWith" text="M">
      <formula>RIGHT(DT11,LEN("M"))="M"</formula>
    </cfRule>
  </conditionalFormatting>
  <conditionalFormatting sqref="DT13:DT14">
    <cfRule type="containsText" dxfId="20602" priority="2972" operator="containsText" text="H">
      <formula>NOT(ISERROR(SEARCH("H",DT13)))</formula>
    </cfRule>
  </conditionalFormatting>
  <conditionalFormatting sqref="DT13:DT14">
    <cfRule type="beginsWith" dxfId="20601" priority="2971" operator="beginsWith" text="MN">
      <formula>LEFT(DT13,LEN("MN"))="MN"</formula>
    </cfRule>
  </conditionalFormatting>
  <conditionalFormatting sqref="DT13:DT14">
    <cfRule type="containsText" dxfId="20600" priority="2969" operator="containsText" text="AF">
      <formula>NOT(ISERROR(SEARCH("AF",DT13)))</formula>
    </cfRule>
    <cfRule type="endsWith" dxfId="20599" priority="2970" operator="endsWith" text="M">
      <formula>RIGHT(DT13,LEN("M"))="M"</formula>
    </cfRule>
  </conditionalFormatting>
  <conditionalFormatting sqref="DT13:DT14">
    <cfRule type="containsText" dxfId="20598" priority="2968" operator="containsText" text="C">
      <formula>NOT(ISERROR(SEARCH("C",DT13)))</formula>
    </cfRule>
  </conditionalFormatting>
  <conditionalFormatting sqref="DV15">
    <cfRule type="containsText" dxfId="20597" priority="2947" operator="containsText" text="H">
      <formula>NOT(ISERROR(SEARCH("H",DV15)))</formula>
    </cfRule>
  </conditionalFormatting>
  <conditionalFormatting sqref="DV15">
    <cfRule type="beginsWith" dxfId="20596" priority="2946" operator="beginsWith" text="MN">
      <formula>LEFT(DV15,LEN("MN"))="MN"</formula>
    </cfRule>
  </conditionalFormatting>
  <conditionalFormatting sqref="DV15">
    <cfRule type="containsText" dxfId="20595" priority="2944" operator="containsText" text="AF">
      <formula>NOT(ISERROR(SEARCH("AF",DV15)))</formula>
    </cfRule>
    <cfRule type="endsWith" dxfId="20594" priority="2945" operator="endsWith" text="M">
      <formula>RIGHT(DV15,LEN("M"))="M"</formula>
    </cfRule>
  </conditionalFormatting>
  <conditionalFormatting sqref="DV15">
    <cfRule type="containsText" dxfId="20593" priority="2943" operator="containsText" text="C">
      <formula>NOT(ISERROR(SEARCH("C",DV15)))</formula>
    </cfRule>
  </conditionalFormatting>
  <conditionalFormatting sqref="DO8:DP9">
    <cfRule type="containsText" dxfId="20592" priority="2962" operator="containsText" text="H">
      <formula>NOT(ISERROR(SEARCH("H",DO8)))</formula>
    </cfRule>
  </conditionalFormatting>
  <conditionalFormatting sqref="DO8:DP9">
    <cfRule type="beginsWith" dxfId="20591" priority="2961" operator="beginsWith" text="MN">
      <formula>LEFT(DO8,LEN("MN"))="MN"</formula>
    </cfRule>
  </conditionalFormatting>
  <conditionalFormatting sqref="DO8:DP9">
    <cfRule type="containsText" dxfId="20590" priority="2959" operator="containsText" text="AF">
      <formula>NOT(ISERROR(SEARCH("AF",DO8)))</formula>
    </cfRule>
    <cfRule type="endsWith" dxfId="20589" priority="2960" operator="endsWith" text="M">
      <formula>RIGHT(DO8,LEN("M"))="M"</formula>
    </cfRule>
  </conditionalFormatting>
  <conditionalFormatting sqref="DO8:DP9">
    <cfRule type="containsText" dxfId="20588" priority="2958" operator="containsText" text="C">
      <formula>NOT(ISERROR(SEARCH("C",DO8)))</formula>
    </cfRule>
  </conditionalFormatting>
  <conditionalFormatting sqref="DS8:DV9">
    <cfRule type="containsText" dxfId="20587" priority="2957" operator="containsText" text="H">
      <formula>NOT(ISERROR(SEARCH("H",DS8)))</formula>
    </cfRule>
  </conditionalFormatting>
  <conditionalFormatting sqref="DS8:DV9">
    <cfRule type="beginsWith" dxfId="20586" priority="2956" operator="beginsWith" text="MN">
      <formula>LEFT(DS8,LEN("MN"))="MN"</formula>
    </cfRule>
  </conditionalFormatting>
  <conditionalFormatting sqref="DS8:DV9">
    <cfRule type="containsText" dxfId="20585" priority="2954" operator="containsText" text="AF">
      <formula>NOT(ISERROR(SEARCH("AF",DS8)))</formula>
    </cfRule>
    <cfRule type="endsWith" dxfId="20584" priority="2955" operator="endsWith" text="M">
      <formula>RIGHT(DS8,LEN("M"))="M"</formula>
    </cfRule>
  </conditionalFormatting>
  <conditionalFormatting sqref="DS8:DV9">
    <cfRule type="containsText" dxfId="20583" priority="2953" operator="containsText" text="C">
      <formula>NOT(ISERROR(SEARCH("C",DS8)))</formula>
    </cfRule>
  </conditionalFormatting>
  <conditionalFormatting sqref="DQ15">
    <cfRule type="containsText" dxfId="20582" priority="2938" operator="containsText" text="C">
      <formula>NOT(ISERROR(SEARCH("C",DQ15)))</formula>
    </cfRule>
  </conditionalFormatting>
  <conditionalFormatting sqref="DQ15">
    <cfRule type="containsText" dxfId="20581" priority="2942" operator="containsText" text="H">
      <formula>NOT(ISERROR(SEARCH("H",DQ15)))</formula>
    </cfRule>
  </conditionalFormatting>
  <conditionalFormatting sqref="DQ15">
    <cfRule type="beginsWith" dxfId="20580" priority="2941" operator="beginsWith" text="MN">
      <formula>LEFT(DQ15,LEN("MN"))="MN"</formula>
    </cfRule>
  </conditionalFormatting>
  <conditionalFormatting sqref="DQ15">
    <cfRule type="containsText" dxfId="20579" priority="2939" operator="containsText" text="AF">
      <formula>NOT(ISERROR(SEARCH("AF",DQ15)))</formula>
    </cfRule>
    <cfRule type="endsWith" dxfId="20578" priority="2940" operator="endsWith" text="M">
      <formula>RIGHT(DQ15,LEN("M"))="M"</formula>
    </cfRule>
  </conditionalFormatting>
  <conditionalFormatting sqref="DW15">
    <cfRule type="containsText" dxfId="20577" priority="2937" operator="containsText" text="H">
      <formula>NOT(ISERROR(SEARCH("H",DW15)))</formula>
    </cfRule>
  </conditionalFormatting>
  <conditionalFormatting sqref="DW15">
    <cfRule type="beginsWith" dxfId="20576" priority="2936" operator="beginsWith" text="MN">
      <formula>LEFT(DW15,LEN("MN"))="MN"</formula>
    </cfRule>
  </conditionalFormatting>
  <conditionalFormatting sqref="DW15">
    <cfRule type="containsText" dxfId="20575" priority="2934" operator="containsText" text="AF">
      <formula>NOT(ISERROR(SEARCH("AF",DW15)))</formula>
    </cfRule>
    <cfRule type="endsWith" dxfId="20574" priority="2935" operator="endsWith" text="M">
      <formula>RIGHT(DW15,LEN("M"))="M"</formula>
    </cfRule>
  </conditionalFormatting>
  <conditionalFormatting sqref="DW15">
    <cfRule type="containsText" dxfId="20573" priority="2933" operator="containsText" text="C">
      <formula>NOT(ISERROR(SEARCH("C",DW15)))</formula>
    </cfRule>
  </conditionalFormatting>
  <conditionalFormatting sqref="DR16">
    <cfRule type="containsText" dxfId="20572" priority="2927" operator="containsText" text="H">
      <formula>NOT(ISERROR(SEARCH("H",DR16)))</formula>
    </cfRule>
  </conditionalFormatting>
  <conditionalFormatting sqref="DR16">
    <cfRule type="beginsWith" dxfId="20571" priority="2926" operator="beginsWith" text="MN">
      <formula>LEFT(DR16,LEN("MN"))="MN"</formula>
    </cfRule>
  </conditionalFormatting>
  <conditionalFormatting sqref="DR16">
    <cfRule type="containsText" dxfId="20570" priority="2924" operator="containsText" text="AF">
      <formula>NOT(ISERROR(SEARCH("AF",DR16)))</formula>
    </cfRule>
    <cfRule type="endsWith" dxfId="20569" priority="2925" operator="endsWith" text="M">
      <formula>RIGHT(DR16,LEN("M"))="M"</formula>
    </cfRule>
  </conditionalFormatting>
  <conditionalFormatting sqref="DS16">
    <cfRule type="beginsWith" dxfId="20568" priority="2923" operator="beginsWith" text="MN">
      <formula>LEFT(DS16,LEN("MN"))="MN"</formula>
    </cfRule>
  </conditionalFormatting>
  <conditionalFormatting sqref="DS16">
    <cfRule type="containsText" dxfId="20567" priority="2921" operator="containsText" text="AF">
      <formula>NOT(ISERROR(SEARCH("AF",DS16)))</formula>
    </cfRule>
    <cfRule type="endsWith" dxfId="20566" priority="2922" operator="endsWith" text="M">
      <formula>RIGHT(DS16,LEN("M"))="M"</formula>
    </cfRule>
  </conditionalFormatting>
  <conditionalFormatting sqref="DS16">
    <cfRule type="containsText" dxfId="20565" priority="2920" operator="containsText" text="H">
      <formula>NOT(ISERROR(SEARCH("H",DS16)))</formula>
    </cfRule>
  </conditionalFormatting>
  <conditionalFormatting sqref="DR16:DS16">
    <cfRule type="containsText" dxfId="20564" priority="2919" operator="containsText" text="C">
      <formula>NOT(ISERROR(SEARCH("C",DR16)))</formula>
    </cfRule>
  </conditionalFormatting>
  <conditionalFormatting sqref="DN16">
    <cfRule type="beginsWith" dxfId="20563" priority="2918" operator="beginsWith" text="MN">
      <formula>LEFT(DN16,LEN("MN"))="MN"</formula>
    </cfRule>
  </conditionalFormatting>
  <conditionalFormatting sqref="DN16">
    <cfRule type="containsText" dxfId="20562" priority="2916" operator="containsText" text="AF">
      <formula>NOT(ISERROR(SEARCH("AF",DN16)))</formula>
    </cfRule>
    <cfRule type="endsWith" dxfId="20561" priority="2917" operator="endsWith" text="M">
      <formula>RIGHT(DN16,LEN("M"))="M"</formula>
    </cfRule>
  </conditionalFormatting>
  <conditionalFormatting sqref="DN16">
    <cfRule type="containsText" dxfId="20560" priority="2915" operator="containsText" text="H">
      <formula>NOT(ISERROR(SEARCH("H",DN16)))</formula>
    </cfRule>
  </conditionalFormatting>
  <conditionalFormatting sqref="DO16:DQ16">
    <cfRule type="beginsWith" dxfId="20559" priority="2914" operator="beginsWith" text="MN">
      <formula>LEFT(DO16,LEN("MN"))="MN"</formula>
    </cfRule>
  </conditionalFormatting>
  <conditionalFormatting sqref="DO16:DQ16">
    <cfRule type="containsText" dxfId="20558" priority="2912" operator="containsText" text="AF">
      <formula>NOT(ISERROR(SEARCH("AF",DO16)))</formula>
    </cfRule>
    <cfRule type="endsWith" dxfId="20557" priority="2913" operator="endsWith" text="M">
      <formula>RIGHT(DO16,LEN("M"))="M"</formula>
    </cfRule>
  </conditionalFormatting>
  <conditionalFormatting sqref="DO16:DQ16">
    <cfRule type="containsText" dxfId="20556" priority="2911" operator="containsText" text="H">
      <formula>NOT(ISERROR(SEARCH("H",DO16)))</formula>
    </cfRule>
  </conditionalFormatting>
  <conditionalFormatting sqref="DN16:DQ16">
    <cfRule type="containsText" dxfId="20555" priority="2910" operator="containsText" text="C">
      <formula>NOT(ISERROR(SEARCH("C",DN16)))</formula>
    </cfRule>
  </conditionalFormatting>
  <conditionalFormatting sqref="DT16:DV16">
    <cfRule type="containsText" dxfId="20554" priority="2358" operator="containsText" text="H">
      <formula>NOT(ISERROR(SEARCH("H",DT16)))</formula>
    </cfRule>
  </conditionalFormatting>
  <conditionalFormatting sqref="DT16:DV16">
    <cfRule type="beginsWith" dxfId="20553" priority="2357" operator="beginsWith" text="MN">
      <formula>LEFT(DT16,LEN("MN"))="MN"</formula>
    </cfRule>
  </conditionalFormatting>
  <conditionalFormatting sqref="DT16:DV16">
    <cfRule type="containsText" dxfId="20552" priority="2355" operator="containsText" text="AF">
      <formula>NOT(ISERROR(SEARCH("AF",DT16)))</formula>
    </cfRule>
    <cfRule type="endsWith" dxfId="20551" priority="2356" operator="endsWith" text="M">
      <formula>RIGHT(DT16,LEN("M"))="M"</formula>
    </cfRule>
  </conditionalFormatting>
  <conditionalFormatting sqref="DT16:DV16">
    <cfRule type="containsText" dxfId="20550" priority="2354" operator="containsText" text="C">
      <formula>NOT(ISERROR(SEARCH("C",DT16)))</formula>
    </cfRule>
  </conditionalFormatting>
  <conditionalFormatting sqref="DS13:DS14">
    <cfRule type="containsText" dxfId="20549" priority="2353" operator="containsText" text="H">
      <formula>NOT(ISERROR(SEARCH("H",DS13)))</formula>
    </cfRule>
  </conditionalFormatting>
  <conditionalFormatting sqref="DS13:DS14">
    <cfRule type="beginsWith" dxfId="20548" priority="2352" operator="beginsWith" text="MN">
      <formula>LEFT(DS13,LEN("MN"))="MN"</formula>
    </cfRule>
  </conditionalFormatting>
  <conditionalFormatting sqref="DS13:DS14">
    <cfRule type="containsText" dxfId="20547" priority="2350" operator="containsText" text="AF">
      <formula>NOT(ISERROR(SEARCH("AF",DS13)))</formula>
    </cfRule>
    <cfRule type="endsWith" dxfId="20546" priority="2351" operator="endsWith" text="M">
      <formula>RIGHT(DS13,LEN("M"))="M"</formula>
    </cfRule>
  </conditionalFormatting>
  <conditionalFormatting sqref="DS13:DS14">
    <cfRule type="containsText" dxfId="20545" priority="2349" operator="containsText" text="C">
      <formula>NOT(ISERROR(SEARCH("C",DS13)))</formula>
    </cfRule>
  </conditionalFormatting>
  <conditionalFormatting sqref="KN13:KP14">
    <cfRule type="containsText" dxfId="20544" priority="2340" operator="containsText" text="Hm">
      <formula>NOT(ISERROR(SEARCH("Hm",KN13)))</formula>
    </cfRule>
    <cfRule type="beginsWith" dxfId="20543" priority="2341" operator="beginsWith" text="Ms">
      <formula>LEFT(KN13,LEN("Ms"))="Ms"</formula>
    </cfRule>
    <cfRule type="containsText" dxfId="20542" priority="2342" operator="containsText" text="C">
      <formula>NOT(ISERROR(SEARCH("C",KN13)))</formula>
    </cfRule>
    <cfRule type="containsText" dxfId="20541" priority="2343" operator="containsText" text="S">
      <formula>NOT(ISERROR(SEARCH("S",KN13)))</formula>
    </cfRule>
    <cfRule type="containsText" dxfId="20540" priority="2344" operator="containsText" text="T">
      <formula>NOT(ISERROR(SEARCH("T",KN13)))</formula>
    </cfRule>
    <cfRule type="containsText" dxfId="20539" priority="2345" operator="containsText" text="H">
      <formula>NOT(ISERROR(SEARCH("H",KN13)))</formula>
    </cfRule>
    <cfRule type="containsText" dxfId="20538" priority="2346" operator="containsText" text="AF">
      <formula>NOT(ISERROR(SEARCH("AF",KN13)))</formula>
    </cfRule>
    <cfRule type="endsWith" dxfId="20537" priority="2347" operator="endsWith" text="M">
      <formula>RIGHT(KN13,LEN("M"))="M"</formula>
    </cfRule>
    <cfRule type="beginsWith" dxfId="20536" priority="2348" operator="beginsWith" text="MN">
      <formula>LEFT(KN13,LEN("MN"))="MN"</formula>
    </cfRule>
  </conditionalFormatting>
  <conditionalFormatting sqref="KM11:KN12">
    <cfRule type="containsText" dxfId="20535" priority="2313" operator="containsText" text="Hm">
      <formula>NOT(ISERROR(SEARCH("Hm",KM11)))</formula>
    </cfRule>
    <cfRule type="beginsWith" dxfId="20534" priority="2314" operator="beginsWith" text="Ms">
      <formula>LEFT(KM11,LEN("Ms"))="Ms"</formula>
    </cfRule>
    <cfRule type="containsText" dxfId="20533" priority="2315" operator="containsText" text="C">
      <formula>NOT(ISERROR(SEARCH("C",KM11)))</formula>
    </cfRule>
    <cfRule type="containsText" dxfId="20532" priority="2316" operator="containsText" text="S">
      <formula>NOT(ISERROR(SEARCH("S",KM11)))</formula>
    </cfRule>
    <cfRule type="containsText" dxfId="20531" priority="2317" operator="containsText" text="T">
      <formula>NOT(ISERROR(SEARCH("T",KM11)))</formula>
    </cfRule>
    <cfRule type="containsText" dxfId="20530" priority="2318" operator="containsText" text="H">
      <formula>NOT(ISERROR(SEARCH("H",KM11)))</formula>
    </cfRule>
    <cfRule type="containsText" dxfId="20529" priority="2319" operator="containsText" text="AF">
      <formula>NOT(ISERROR(SEARCH("AF",KM11)))</formula>
    </cfRule>
    <cfRule type="endsWith" dxfId="20528" priority="2320" operator="endsWith" text="M">
      <formula>RIGHT(KM11,LEN("M"))="M"</formula>
    </cfRule>
    <cfRule type="beginsWith" dxfId="20527" priority="2321" operator="beginsWith" text="MN">
      <formula>LEFT(KM11,LEN("MN"))="MN"</formula>
    </cfRule>
  </conditionalFormatting>
  <conditionalFormatting sqref="OP26:OT26">
    <cfRule type="expression" dxfId="20526" priority="2282">
      <formula>MOD(MONTH(#REF!),4)=1</formula>
    </cfRule>
    <cfRule type="expression" dxfId="20525" priority="2283">
      <formula>MOD(MONTH(#REF!),4)=2</formula>
    </cfRule>
    <cfRule type="expression" dxfId="20524" priority="2284">
      <formula>MOD(MONTH(#REF!),4)=3</formula>
    </cfRule>
    <cfRule type="expression" dxfId="20523" priority="2285">
      <formula>MOD(MONTH(#REF!),4)=0</formula>
    </cfRule>
  </conditionalFormatting>
  <conditionalFormatting sqref="GT16">
    <cfRule type="containsText" dxfId="20522" priority="2256" operator="containsText" text="Hm">
      <formula>NOT(ISERROR(SEARCH("Hm",GT16)))</formula>
    </cfRule>
    <cfRule type="beginsWith" dxfId="20521" priority="2257" operator="beginsWith" text="Ms">
      <formula>LEFT(GT16,LEN("Ms"))="Ms"</formula>
    </cfRule>
    <cfRule type="containsText" dxfId="20520" priority="2258" operator="containsText" text="C">
      <formula>NOT(ISERROR(SEARCH("C",GT16)))</formula>
    </cfRule>
    <cfRule type="containsText" dxfId="20519" priority="2259" operator="containsText" text="S">
      <formula>NOT(ISERROR(SEARCH("S",GT16)))</formula>
    </cfRule>
    <cfRule type="containsText" dxfId="20518" priority="2260" operator="containsText" text="T">
      <formula>NOT(ISERROR(SEARCH("T",GT16)))</formula>
    </cfRule>
    <cfRule type="containsText" dxfId="20517" priority="2261" operator="containsText" text="H">
      <formula>NOT(ISERROR(SEARCH("H",GT16)))</formula>
    </cfRule>
    <cfRule type="containsText" dxfId="20516" priority="2262" operator="containsText" text="AF">
      <formula>NOT(ISERROR(SEARCH("AF",GT16)))</formula>
    </cfRule>
    <cfRule type="endsWith" dxfId="20515" priority="2263" operator="endsWith" text="M">
      <formula>RIGHT(GT16,LEN("M"))="M"</formula>
    </cfRule>
    <cfRule type="beginsWith" dxfId="20514" priority="2264" operator="beginsWith" text="MN">
      <formula>LEFT(GT16,LEN("MN"))="MN"</formula>
    </cfRule>
  </conditionalFormatting>
  <conditionalFormatting sqref="HK19:HM19">
    <cfRule type="containsText" dxfId="20513" priority="2121" operator="containsText" text="Hm">
      <formula>NOT(ISERROR(SEARCH("Hm",HK19)))</formula>
    </cfRule>
    <cfRule type="beginsWith" dxfId="20512" priority="2122" operator="beginsWith" text="Ms">
      <formula>LEFT(HK19,LEN("Ms"))="Ms"</formula>
    </cfRule>
    <cfRule type="containsText" dxfId="20511" priority="2123" operator="containsText" text="C">
      <formula>NOT(ISERROR(SEARCH("C",HK19)))</formula>
    </cfRule>
    <cfRule type="containsText" dxfId="20510" priority="2124" operator="containsText" text="S">
      <formula>NOT(ISERROR(SEARCH("S",HK19)))</formula>
    </cfRule>
    <cfRule type="containsText" dxfId="20509" priority="2125" operator="containsText" text="T">
      <formula>NOT(ISERROR(SEARCH("T",HK19)))</formula>
    </cfRule>
    <cfRule type="containsText" dxfId="20508" priority="2126" operator="containsText" text="H">
      <formula>NOT(ISERROR(SEARCH("H",HK19)))</formula>
    </cfRule>
    <cfRule type="containsText" dxfId="20507" priority="2127" operator="containsText" text="AF">
      <formula>NOT(ISERROR(SEARCH("AF",HK19)))</formula>
    </cfRule>
    <cfRule type="endsWith" dxfId="20506" priority="2128" operator="endsWith" text="M">
      <formula>RIGHT(HK19,LEN("M"))="M"</formula>
    </cfRule>
    <cfRule type="beginsWith" dxfId="20505" priority="2129" operator="beginsWith" text="MN">
      <formula>LEFT(HK19,LEN("MN"))="MN"</formula>
    </cfRule>
  </conditionalFormatting>
  <conditionalFormatting sqref="II16">
    <cfRule type="containsText" dxfId="20504" priority="2031" operator="containsText" text="Hm">
      <formula>NOT(ISERROR(SEARCH("Hm",II16)))</formula>
    </cfRule>
    <cfRule type="beginsWith" dxfId="20503" priority="2032" operator="beginsWith" text="Ms">
      <formula>LEFT(II16,LEN("Ms"))="Ms"</formula>
    </cfRule>
    <cfRule type="containsText" dxfId="20502" priority="2033" operator="containsText" text="C">
      <formula>NOT(ISERROR(SEARCH("C",II16)))</formula>
    </cfRule>
    <cfRule type="containsText" dxfId="20501" priority="2034" operator="containsText" text="S">
      <formula>NOT(ISERROR(SEARCH("S",II16)))</formula>
    </cfRule>
    <cfRule type="containsText" dxfId="20500" priority="2035" operator="containsText" text="T">
      <formula>NOT(ISERROR(SEARCH("T",II16)))</formula>
    </cfRule>
    <cfRule type="containsText" dxfId="20499" priority="2036" operator="containsText" text="H">
      <formula>NOT(ISERROR(SEARCH("H",II16)))</formula>
    </cfRule>
    <cfRule type="containsText" dxfId="20498" priority="2037" operator="containsText" text="AF">
      <formula>NOT(ISERROR(SEARCH("AF",II16)))</formula>
    </cfRule>
    <cfRule type="endsWith" dxfId="20497" priority="2038" operator="endsWith" text="M">
      <formula>RIGHT(II16,LEN("M"))="M"</formula>
    </cfRule>
    <cfRule type="beginsWith" dxfId="20496" priority="2039" operator="beginsWith" text="MN">
      <formula>LEFT(II16,LEN("MN"))="MN"</formula>
    </cfRule>
  </conditionalFormatting>
  <conditionalFormatting sqref="IU19:IV19">
    <cfRule type="containsText" dxfId="20495" priority="1723" operator="containsText" text="Hm">
      <formula>NOT(ISERROR(SEARCH("Hm",IU19)))</formula>
    </cfRule>
    <cfRule type="beginsWith" dxfId="20494" priority="1724" operator="beginsWith" text="Ms">
      <formula>LEFT(IU19,LEN("Ms"))="Ms"</formula>
    </cfRule>
    <cfRule type="containsText" dxfId="20493" priority="1725" operator="containsText" text="C">
      <formula>NOT(ISERROR(SEARCH("C",IU19)))</formula>
    </cfRule>
    <cfRule type="containsText" dxfId="20492" priority="1726" operator="containsText" text="S">
      <formula>NOT(ISERROR(SEARCH("S",IU19)))</formula>
    </cfRule>
    <cfRule type="containsText" dxfId="20491" priority="1727" operator="containsText" text="T">
      <formula>NOT(ISERROR(SEARCH("T",IU19)))</formula>
    </cfRule>
    <cfRule type="containsText" dxfId="20490" priority="1728" operator="containsText" text="H">
      <formula>NOT(ISERROR(SEARCH("H",IU19)))</formula>
    </cfRule>
    <cfRule type="containsText" dxfId="20489" priority="1729" operator="containsText" text="AF">
      <formula>NOT(ISERROR(SEARCH("AF",IU19)))</formula>
    </cfRule>
    <cfRule type="endsWith" dxfId="20488" priority="1730" operator="endsWith" text="M">
      <formula>RIGHT(IU19,LEN("M"))="M"</formula>
    </cfRule>
    <cfRule type="beginsWith" dxfId="20487" priority="1731" operator="beginsWith" text="MN">
      <formula>LEFT(IU19,LEN("MN"))="MN"</formula>
    </cfRule>
  </conditionalFormatting>
  <conditionalFormatting sqref="JA19">
    <cfRule type="containsText" dxfId="20486" priority="1696" operator="containsText" text="Hm">
      <formula>NOT(ISERROR(SEARCH("Hm",JA19)))</formula>
    </cfRule>
    <cfRule type="beginsWith" dxfId="20485" priority="1697" operator="beginsWith" text="Ms">
      <formula>LEFT(JA19,LEN("Ms"))="Ms"</formula>
    </cfRule>
    <cfRule type="containsText" dxfId="20484" priority="1698" operator="containsText" text="C">
      <formula>NOT(ISERROR(SEARCH("C",JA19)))</formula>
    </cfRule>
    <cfRule type="containsText" dxfId="20483" priority="1699" operator="containsText" text="S">
      <formula>NOT(ISERROR(SEARCH("S",JA19)))</formula>
    </cfRule>
    <cfRule type="containsText" dxfId="20482" priority="1700" operator="containsText" text="T">
      <formula>NOT(ISERROR(SEARCH("T",JA19)))</formula>
    </cfRule>
    <cfRule type="containsText" dxfId="20481" priority="1701" operator="containsText" text="H">
      <formula>NOT(ISERROR(SEARCH("H",JA19)))</formula>
    </cfRule>
    <cfRule type="containsText" dxfId="20480" priority="1702" operator="containsText" text="AF">
      <formula>NOT(ISERROR(SEARCH("AF",JA19)))</formula>
    </cfRule>
    <cfRule type="endsWith" dxfId="20479" priority="1703" operator="endsWith" text="M">
      <formula>RIGHT(JA19,LEN("M"))="M"</formula>
    </cfRule>
    <cfRule type="beginsWith" dxfId="20478" priority="1704" operator="beginsWith" text="MN">
      <formula>LEFT(JA19,LEN("MN"))="MN"</formula>
    </cfRule>
  </conditionalFormatting>
  <conditionalFormatting sqref="JG19:JH19">
    <cfRule type="containsText" dxfId="20477" priority="1669" operator="containsText" text="Hm">
      <formula>NOT(ISERROR(SEARCH("Hm",JG19)))</formula>
    </cfRule>
    <cfRule type="beginsWith" dxfId="20476" priority="1670" operator="beginsWith" text="Ms">
      <formula>LEFT(JG19,LEN("Ms"))="Ms"</formula>
    </cfRule>
    <cfRule type="containsText" dxfId="20475" priority="1671" operator="containsText" text="C">
      <formula>NOT(ISERROR(SEARCH("C",JG19)))</formula>
    </cfRule>
    <cfRule type="containsText" dxfId="20474" priority="1672" operator="containsText" text="S">
      <formula>NOT(ISERROR(SEARCH("S",JG19)))</formula>
    </cfRule>
    <cfRule type="containsText" dxfId="20473" priority="1673" operator="containsText" text="T">
      <formula>NOT(ISERROR(SEARCH("T",JG19)))</formula>
    </cfRule>
    <cfRule type="containsText" dxfId="20472" priority="1674" operator="containsText" text="H">
      <formula>NOT(ISERROR(SEARCH("H",JG19)))</formula>
    </cfRule>
    <cfRule type="containsText" dxfId="20471" priority="1675" operator="containsText" text="AF">
      <formula>NOT(ISERROR(SEARCH("AF",JG19)))</formula>
    </cfRule>
    <cfRule type="endsWith" dxfId="20470" priority="1676" operator="endsWith" text="M">
      <formula>RIGHT(JG19,LEN("M"))="M"</formula>
    </cfRule>
    <cfRule type="beginsWith" dxfId="20469" priority="1677" operator="beginsWith" text="MN">
      <formula>LEFT(JG19,LEN("MN"))="MN"</formula>
    </cfRule>
  </conditionalFormatting>
  <conditionalFormatting sqref="JN19">
    <cfRule type="containsText" dxfId="20468" priority="1588" operator="containsText" text="Hm">
      <formula>NOT(ISERROR(SEARCH("Hm",JN19)))</formula>
    </cfRule>
    <cfRule type="beginsWith" dxfId="20467" priority="1589" operator="beginsWith" text="Ms">
      <formula>LEFT(JN19,LEN("Ms"))="Ms"</formula>
    </cfRule>
    <cfRule type="containsText" dxfId="20466" priority="1590" operator="containsText" text="C">
      <formula>NOT(ISERROR(SEARCH("C",JN19)))</formula>
    </cfRule>
    <cfRule type="containsText" dxfId="20465" priority="1591" operator="containsText" text="S">
      <formula>NOT(ISERROR(SEARCH("S",JN19)))</formula>
    </cfRule>
    <cfRule type="containsText" dxfId="20464" priority="1592" operator="containsText" text="T">
      <formula>NOT(ISERROR(SEARCH("T",JN19)))</formula>
    </cfRule>
    <cfRule type="containsText" dxfId="20463" priority="1593" operator="containsText" text="H">
      <formula>NOT(ISERROR(SEARCH("H",JN19)))</formula>
    </cfRule>
    <cfRule type="containsText" dxfId="20462" priority="1594" operator="containsText" text="AF">
      <formula>NOT(ISERROR(SEARCH("AF",JN19)))</formula>
    </cfRule>
    <cfRule type="endsWith" dxfId="20461" priority="1595" operator="endsWith" text="M">
      <formula>RIGHT(JN19,LEN("M"))="M"</formula>
    </cfRule>
    <cfRule type="beginsWith" dxfId="20460" priority="1596" operator="beginsWith" text="MN">
      <formula>LEFT(JN19,LEN("MN"))="MN"</formula>
    </cfRule>
  </conditionalFormatting>
  <conditionalFormatting sqref="KL19">
    <cfRule type="containsText" dxfId="20459" priority="1579" operator="containsText" text="Hm">
      <formula>NOT(ISERROR(SEARCH("Hm",KL19)))</formula>
    </cfRule>
    <cfRule type="beginsWith" dxfId="20458" priority="1580" operator="beginsWith" text="Ms">
      <formula>LEFT(KL19,LEN("Ms"))="Ms"</formula>
    </cfRule>
    <cfRule type="containsText" dxfId="20457" priority="1581" operator="containsText" text="C">
      <formula>NOT(ISERROR(SEARCH("C",KL19)))</formula>
    </cfRule>
    <cfRule type="containsText" dxfId="20456" priority="1582" operator="containsText" text="S">
      <formula>NOT(ISERROR(SEARCH("S",KL19)))</formula>
    </cfRule>
    <cfRule type="containsText" dxfId="20455" priority="1583" operator="containsText" text="T">
      <formula>NOT(ISERROR(SEARCH("T",KL19)))</formula>
    </cfRule>
    <cfRule type="containsText" dxfId="20454" priority="1584" operator="containsText" text="H">
      <formula>NOT(ISERROR(SEARCH("H",KL19)))</formula>
    </cfRule>
    <cfRule type="containsText" dxfId="20453" priority="1585" operator="containsText" text="AF">
      <formula>NOT(ISERROR(SEARCH("AF",KL19)))</formula>
    </cfRule>
    <cfRule type="endsWith" dxfId="20452" priority="1586" operator="endsWith" text="M">
      <formula>RIGHT(KL19,LEN("M"))="M"</formula>
    </cfRule>
    <cfRule type="beginsWith" dxfId="20451" priority="1587" operator="beginsWith" text="MN">
      <formula>LEFT(KL19,LEN("MN"))="MN"</formula>
    </cfRule>
  </conditionalFormatting>
  <conditionalFormatting sqref="BI42">
    <cfRule type="cellIs" dxfId="20450" priority="1538" operator="equal">
      <formula>"N"</formula>
    </cfRule>
    <cfRule type="cellIs" dxfId="20449" priority="1539" operator="equal">
      <formula>"D"</formula>
    </cfRule>
    <cfRule type="cellIs" dxfId="20448" priority="1540" operator="equal">
      <formula>"M"</formula>
    </cfRule>
    <cfRule type="cellIs" dxfId="20447" priority="1541" operator="equal">
      <formula>"E"</formula>
    </cfRule>
    <cfRule type="cellIs" dxfId="20446" priority="1542" operator="equal">
      <formula>"A"</formula>
    </cfRule>
  </conditionalFormatting>
  <conditionalFormatting sqref="BI42">
    <cfRule type="cellIs" dxfId="20445" priority="1535" operator="equal">
      <formula>"T"</formula>
    </cfRule>
    <cfRule type="cellIs" dxfId="20444" priority="1536" operator="equal">
      <formula>"H"</formula>
    </cfRule>
    <cfRule type="cellIs" dxfId="20443" priority="1537" operator="equal">
      <formula>"O"</formula>
    </cfRule>
  </conditionalFormatting>
  <conditionalFormatting sqref="BI42">
    <cfRule type="cellIs" dxfId="20442" priority="1534" operator="equal">
      <formula>"P"</formula>
    </cfRule>
  </conditionalFormatting>
  <conditionalFormatting sqref="BI42">
    <cfRule type="cellIs" dxfId="20441" priority="1531" operator="equal">
      <formula>"S"</formula>
    </cfRule>
    <cfRule type="cellIs" dxfId="20440" priority="1532" operator="equal">
      <formula>0</formula>
    </cfRule>
    <cfRule type="cellIs" dxfId="20439" priority="1533" operator="equal">
      <formula>"C"</formula>
    </cfRule>
  </conditionalFormatting>
  <conditionalFormatting sqref="BI42">
    <cfRule type="containsText" dxfId="20438" priority="1529" operator="containsText" text="AF">
      <formula>NOT(ISERROR(SEARCH("AF",BI42)))</formula>
    </cfRule>
    <cfRule type="containsText" dxfId="20437" priority="1530" operator="containsText" text="MN">
      <formula>NOT(ISERROR(SEARCH("MN",BI42)))</formula>
    </cfRule>
  </conditionalFormatting>
  <conditionalFormatting sqref="BI42">
    <cfRule type="cellIs" dxfId="20436" priority="1524" operator="equal">
      <formula>"N"</formula>
    </cfRule>
    <cfRule type="cellIs" dxfId="20435" priority="1525" operator="equal">
      <formula>"D"</formula>
    </cfRule>
    <cfRule type="cellIs" dxfId="20434" priority="1526" operator="equal">
      <formula>"M"</formula>
    </cfRule>
    <cfRule type="cellIs" dxfId="20433" priority="1527" operator="equal">
      <formula>"E"</formula>
    </cfRule>
    <cfRule type="cellIs" dxfId="20432" priority="1528" operator="equal">
      <formula>"A"</formula>
    </cfRule>
  </conditionalFormatting>
  <conditionalFormatting sqref="BI42">
    <cfRule type="cellIs" dxfId="20431" priority="1521" operator="equal">
      <formula>"T"</formula>
    </cfRule>
    <cfRule type="cellIs" dxfId="20430" priority="1522" operator="equal">
      <formula>"H"</formula>
    </cfRule>
    <cfRule type="cellIs" dxfId="20429" priority="1523" operator="equal">
      <formula>"O"</formula>
    </cfRule>
  </conditionalFormatting>
  <conditionalFormatting sqref="BI42">
    <cfRule type="cellIs" dxfId="20428" priority="1520" operator="equal">
      <formula>"P"</formula>
    </cfRule>
  </conditionalFormatting>
  <conditionalFormatting sqref="BI42">
    <cfRule type="cellIs" dxfId="20427" priority="1517" operator="equal">
      <formula>"S"</formula>
    </cfRule>
    <cfRule type="cellIs" dxfId="20426" priority="1518" operator="equal">
      <formula>0</formula>
    </cfRule>
    <cfRule type="cellIs" dxfId="20425" priority="1519" operator="equal">
      <formula>"C"</formula>
    </cfRule>
  </conditionalFormatting>
  <conditionalFormatting sqref="BI42">
    <cfRule type="containsText" dxfId="20424" priority="1515" operator="containsText" text="AF">
      <formula>NOT(ISERROR(SEARCH("AF",BI42)))</formula>
    </cfRule>
    <cfRule type="containsText" dxfId="20423" priority="1516" operator="containsText" text="MN">
      <formula>NOT(ISERROR(SEARCH("MN",BI42)))</formula>
    </cfRule>
  </conditionalFormatting>
  <conditionalFormatting sqref="BI42">
    <cfRule type="cellIs" dxfId="20422" priority="1510" operator="equal">
      <formula>"N"</formula>
    </cfRule>
    <cfRule type="cellIs" dxfId="20421" priority="1511" operator="equal">
      <formula>"D"</formula>
    </cfRule>
    <cfRule type="cellIs" dxfId="20420" priority="1512" operator="equal">
      <formula>"M"</formula>
    </cfRule>
    <cfRule type="cellIs" dxfId="20419" priority="1513" operator="equal">
      <formula>"E"</formula>
    </cfRule>
    <cfRule type="cellIs" dxfId="20418" priority="1514" operator="equal">
      <formula>"A"</formula>
    </cfRule>
  </conditionalFormatting>
  <conditionalFormatting sqref="BI42">
    <cfRule type="cellIs" dxfId="20417" priority="1507" operator="equal">
      <formula>"T"</formula>
    </cfRule>
    <cfRule type="cellIs" dxfId="20416" priority="1508" operator="equal">
      <formula>"H"</formula>
    </cfRule>
    <cfRule type="cellIs" dxfId="20415" priority="1509" operator="equal">
      <formula>"O"</formula>
    </cfRule>
  </conditionalFormatting>
  <conditionalFormatting sqref="BI42">
    <cfRule type="cellIs" dxfId="20414" priority="1506" operator="equal">
      <formula>"P"</formula>
    </cfRule>
  </conditionalFormatting>
  <conditionalFormatting sqref="BI42">
    <cfRule type="cellIs" dxfId="20413" priority="1503" operator="equal">
      <formula>"S"</formula>
    </cfRule>
    <cfRule type="cellIs" dxfId="20412" priority="1504" operator="equal">
      <formula>0</formula>
    </cfRule>
    <cfRule type="cellIs" dxfId="20411" priority="1505" operator="equal">
      <formula>"C"</formula>
    </cfRule>
  </conditionalFormatting>
  <conditionalFormatting sqref="CK42">
    <cfRule type="cellIs" dxfId="20410" priority="1498" operator="equal">
      <formula>"N"</formula>
    </cfRule>
    <cfRule type="cellIs" dxfId="20409" priority="1499" operator="equal">
      <formula>"D"</formula>
    </cfRule>
    <cfRule type="cellIs" dxfId="20408" priority="1500" operator="equal">
      <formula>"M"</formula>
    </cfRule>
    <cfRule type="cellIs" dxfId="20407" priority="1501" operator="equal">
      <formula>"E"</formula>
    </cfRule>
    <cfRule type="cellIs" dxfId="20406" priority="1502" operator="equal">
      <formula>"A"</formula>
    </cfRule>
  </conditionalFormatting>
  <conditionalFormatting sqref="CK42">
    <cfRule type="cellIs" dxfId="20405" priority="1495" operator="equal">
      <formula>"T"</formula>
    </cfRule>
    <cfRule type="cellIs" dxfId="20404" priority="1496" operator="equal">
      <formula>"H"</formula>
    </cfRule>
    <cfRule type="cellIs" dxfId="20403" priority="1497" operator="equal">
      <formula>"O"</formula>
    </cfRule>
  </conditionalFormatting>
  <conditionalFormatting sqref="CK42">
    <cfRule type="cellIs" dxfId="20402" priority="1494" operator="equal">
      <formula>"P"</formula>
    </cfRule>
  </conditionalFormatting>
  <conditionalFormatting sqref="CK42">
    <cfRule type="cellIs" dxfId="20401" priority="1491" operator="equal">
      <formula>"S"</formula>
    </cfRule>
    <cfRule type="cellIs" dxfId="20400" priority="1492" operator="equal">
      <formula>0</formula>
    </cfRule>
    <cfRule type="cellIs" dxfId="20399" priority="1493" operator="equal">
      <formula>"C"</formula>
    </cfRule>
  </conditionalFormatting>
  <conditionalFormatting sqref="CK42">
    <cfRule type="containsText" dxfId="20398" priority="1489" operator="containsText" text="AF">
      <formula>NOT(ISERROR(SEARCH("AF",CK42)))</formula>
    </cfRule>
    <cfRule type="containsText" dxfId="20397" priority="1490" operator="containsText" text="MN">
      <formula>NOT(ISERROR(SEARCH("MN",CK42)))</formula>
    </cfRule>
  </conditionalFormatting>
  <conditionalFormatting sqref="CK42">
    <cfRule type="cellIs" dxfId="20396" priority="1484" operator="equal">
      <formula>"N"</formula>
    </cfRule>
    <cfRule type="cellIs" dxfId="20395" priority="1485" operator="equal">
      <formula>"D"</formula>
    </cfRule>
    <cfRule type="cellIs" dxfId="20394" priority="1486" operator="equal">
      <formula>"M"</formula>
    </cfRule>
    <cfRule type="cellIs" dxfId="20393" priority="1487" operator="equal">
      <formula>"E"</formula>
    </cfRule>
    <cfRule type="cellIs" dxfId="20392" priority="1488" operator="equal">
      <formula>"A"</formula>
    </cfRule>
  </conditionalFormatting>
  <conditionalFormatting sqref="CK42">
    <cfRule type="cellIs" dxfId="20391" priority="1481" operator="equal">
      <formula>"T"</formula>
    </cfRule>
    <cfRule type="cellIs" dxfId="20390" priority="1482" operator="equal">
      <formula>"H"</formula>
    </cfRule>
    <cfRule type="cellIs" dxfId="20389" priority="1483" operator="equal">
      <formula>"O"</formula>
    </cfRule>
  </conditionalFormatting>
  <conditionalFormatting sqref="CK42">
    <cfRule type="cellIs" dxfId="20388" priority="1480" operator="equal">
      <formula>"P"</formula>
    </cfRule>
  </conditionalFormatting>
  <conditionalFormatting sqref="CK42">
    <cfRule type="cellIs" dxfId="20387" priority="1477" operator="equal">
      <formula>"S"</formula>
    </cfRule>
    <cfRule type="cellIs" dxfId="20386" priority="1478" operator="equal">
      <formula>0</formula>
    </cfRule>
    <cfRule type="cellIs" dxfId="20385" priority="1479" operator="equal">
      <formula>"C"</formula>
    </cfRule>
  </conditionalFormatting>
  <conditionalFormatting sqref="CK42">
    <cfRule type="containsText" dxfId="20384" priority="1475" operator="containsText" text="AF">
      <formula>NOT(ISERROR(SEARCH("AF",CK42)))</formula>
    </cfRule>
    <cfRule type="containsText" dxfId="20383" priority="1476" operator="containsText" text="MN">
      <formula>NOT(ISERROR(SEARCH("MN",CK42)))</formula>
    </cfRule>
  </conditionalFormatting>
  <conditionalFormatting sqref="CK42">
    <cfRule type="cellIs" dxfId="20382" priority="1470" operator="equal">
      <formula>"N"</formula>
    </cfRule>
    <cfRule type="cellIs" dxfId="20381" priority="1471" operator="equal">
      <formula>"D"</formula>
    </cfRule>
    <cfRule type="cellIs" dxfId="20380" priority="1472" operator="equal">
      <formula>"M"</formula>
    </cfRule>
    <cfRule type="cellIs" dxfId="20379" priority="1473" operator="equal">
      <formula>"E"</formula>
    </cfRule>
    <cfRule type="cellIs" dxfId="20378" priority="1474" operator="equal">
      <formula>"A"</formula>
    </cfRule>
  </conditionalFormatting>
  <conditionalFormatting sqref="CK42">
    <cfRule type="cellIs" dxfId="20377" priority="1467" operator="equal">
      <formula>"T"</formula>
    </cfRule>
    <cfRule type="cellIs" dxfId="20376" priority="1468" operator="equal">
      <formula>"H"</formula>
    </cfRule>
    <cfRule type="cellIs" dxfId="20375" priority="1469" operator="equal">
      <formula>"O"</formula>
    </cfRule>
  </conditionalFormatting>
  <conditionalFormatting sqref="CK42">
    <cfRule type="cellIs" dxfId="20374" priority="1466" operator="equal">
      <formula>"P"</formula>
    </cfRule>
  </conditionalFormatting>
  <conditionalFormatting sqref="CK42">
    <cfRule type="cellIs" dxfId="20373" priority="1463" operator="equal">
      <formula>"S"</formula>
    </cfRule>
    <cfRule type="cellIs" dxfId="20372" priority="1464" operator="equal">
      <formula>0</formula>
    </cfRule>
    <cfRule type="cellIs" dxfId="20371" priority="1465" operator="equal">
      <formula>"C"</formula>
    </cfRule>
  </conditionalFormatting>
  <conditionalFormatting sqref="DQ42">
    <cfRule type="cellIs" dxfId="20370" priority="1458" operator="equal">
      <formula>"N"</formula>
    </cfRule>
    <cfRule type="cellIs" dxfId="20369" priority="1459" operator="equal">
      <formula>"D"</formula>
    </cfRule>
    <cfRule type="cellIs" dxfId="20368" priority="1460" operator="equal">
      <formula>"M"</formula>
    </cfRule>
    <cfRule type="cellIs" dxfId="20367" priority="1461" operator="equal">
      <formula>"E"</formula>
    </cfRule>
    <cfRule type="cellIs" dxfId="20366" priority="1462" operator="equal">
      <formula>"A"</formula>
    </cfRule>
  </conditionalFormatting>
  <conditionalFormatting sqref="DQ42">
    <cfRule type="cellIs" dxfId="20365" priority="1455" operator="equal">
      <formula>"T"</formula>
    </cfRule>
    <cfRule type="cellIs" dxfId="20364" priority="1456" operator="equal">
      <formula>"H"</formula>
    </cfRule>
    <cfRule type="cellIs" dxfId="20363" priority="1457" operator="equal">
      <formula>"O"</formula>
    </cfRule>
  </conditionalFormatting>
  <conditionalFormatting sqref="DQ42">
    <cfRule type="cellIs" dxfId="20362" priority="1454" operator="equal">
      <formula>"P"</formula>
    </cfRule>
  </conditionalFormatting>
  <conditionalFormatting sqref="DQ42">
    <cfRule type="cellIs" dxfId="20361" priority="1451" operator="equal">
      <formula>"S"</formula>
    </cfRule>
    <cfRule type="cellIs" dxfId="20360" priority="1452" operator="equal">
      <formula>0</formula>
    </cfRule>
    <cfRule type="cellIs" dxfId="20359" priority="1453" operator="equal">
      <formula>"C"</formula>
    </cfRule>
  </conditionalFormatting>
  <conditionalFormatting sqref="DQ42">
    <cfRule type="containsText" dxfId="20358" priority="1449" operator="containsText" text="AF">
      <formula>NOT(ISERROR(SEARCH("AF",DQ42)))</formula>
    </cfRule>
    <cfRule type="containsText" dxfId="20357" priority="1450" operator="containsText" text="MN">
      <formula>NOT(ISERROR(SEARCH("MN",DQ42)))</formula>
    </cfRule>
  </conditionalFormatting>
  <conditionalFormatting sqref="DQ42">
    <cfRule type="cellIs" dxfId="20356" priority="1444" operator="equal">
      <formula>"N"</formula>
    </cfRule>
    <cfRule type="cellIs" dxfId="20355" priority="1445" operator="equal">
      <formula>"D"</formula>
    </cfRule>
    <cfRule type="cellIs" dxfId="20354" priority="1446" operator="equal">
      <formula>"M"</formula>
    </cfRule>
    <cfRule type="cellIs" dxfId="20353" priority="1447" operator="equal">
      <formula>"E"</formula>
    </cfRule>
    <cfRule type="cellIs" dxfId="20352" priority="1448" operator="equal">
      <formula>"A"</formula>
    </cfRule>
  </conditionalFormatting>
  <conditionalFormatting sqref="DQ42">
    <cfRule type="cellIs" dxfId="20351" priority="1441" operator="equal">
      <formula>"T"</formula>
    </cfRule>
    <cfRule type="cellIs" dxfId="20350" priority="1442" operator="equal">
      <formula>"H"</formula>
    </cfRule>
    <cfRule type="cellIs" dxfId="20349" priority="1443" operator="equal">
      <formula>"O"</formula>
    </cfRule>
  </conditionalFormatting>
  <conditionalFormatting sqref="DQ42">
    <cfRule type="cellIs" dxfId="20348" priority="1440" operator="equal">
      <formula>"P"</formula>
    </cfRule>
  </conditionalFormatting>
  <conditionalFormatting sqref="DQ42">
    <cfRule type="cellIs" dxfId="20347" priority="1437" operator="equal">
      <formula>"S"</formula>
    </cfRule>
    <cfRule type="cellIs" dxfId="20346" priority="1438" operator="equal">
      <formula>0</formula>
    </cfRule>
    <cfRule type="cellIs" dxfId="20345" priority="1439" operator="equal">
      <formula>"C"</formula>
    </cfRule>
  </conditionalFormatting>
  <conditionalFormatting sqref="DQ42">
    <cfRule type="containsText" dxfId="20344" priority="1435" operator="containsText" text="AF">
      <formula>NOT(ISERROR(SEARCH("AF",DQ42)))</formula>
    </cfRule>
    <cfRule type="containsText" dxfId="20343" priority="1436" operator="containsText" text="MN">
      <formula>NOT(ISERROR(SEARCH("MN",DQ42)))</formula>
    </cfRule>
  </conditionalFormatting>
  <conditionalFormatting sqref="DQ42">
    <cfRule type="cellIs" dxfId="20342" priority="1430" operator="equal">
      <formula>"N"</formula>
    </cfRule>
    <cfRule type="cellIs" dxfId="20341" priority="1431" operator="equal">
      <formula>"D"</formula>
    </cfRule>
    <cfRule type="cellIs" dxfId="20340" priority="1432" operator="equal">
      <formula>"M"</formula>
    </cfRule>
    <cfRule type="cellIs" dxfId="20339" priority="1433" operator="equal">
      <formula>"E"</formula>
    </cfRule>
    <cfRule type="cellIs" dxfId="20338" priority="1434" operator="equal">
      <formula>"A"</formula>
    </cfRule>
  </conditionalFormatting>
  <conditionalFormatting sqref="DQ42">
    <cfRule type="cellIs" dxfId="20337" priority="1427" operator="equal">
      <formula>"T"</formula>
    </cfRule>
    <cfRule type="cellIs" dxfId="20336" priority="1428" operator="equal">
      <formula>"H"</formula>
    </cfRule>
    <cfRule type="cellIs" dxfId="20335" priority="1429" operator="equal">
      <formula>"O"</formula>
    </cfRule>
  </conditionalFormatting>
  <conditionalFormatting sqref="DQ42">
    <cfRule type="cellIs" dxfId="20334" priority="1426" operator="equal">
      <formula>"P"</formula>
    </cfRule>
  </conditionalFormatting>
  <conditionalFormatting sqref="DQ42">
    <cfRule type="cellIs" dxfId="20333" priority="1423" operator="equal">
      <formula>"S"</formula>
    </cfRule>
    <cfRule type="cellIs" dxfId="20332" priority="1424" operator="equal">
      <formula>0</formula>
    </cfRule>
    <cfRule type="cellIs" dxfId="20331" priority="1425" operator="equal">
      <formula>"C"</formula>
    </cfRule>
  </conditionalFormatting>
  <conditionalFormatting sqref="ET42">
    <cfRule type="cellIs" dxfId="20330" priority="1418" operator="equal">
      <formula>"N"</formula>
    </cfRule>
    <cfRule type="cellIs" dxfId="20329" priority="1419" operator="equal">
      <formula>"D"</formula>
    </cfRule>
    <cfRule type="cellIs" dxfId="20328" priority="1420" operator="equal">
      <formula>"M"</formula>
    </cfRule>
    <cfRule type="cellIs" dxfId="20327" priority="1421" operator="equal">
      <formula>"E"</formula>
    </cfRule>
    <cfRule type="cellIs" dxfId="20326" priority="1422" operator="equal">
      <formula>"A"</formula>
    </cfRule>
  </conditionalFormatting>
  <conditionalFormatting sqref="ET42">
    <cfRule type="cellIs" dxfId="20325" priority="1415" operator="equal">
      <formula>"T"</formula>
    </cfRule>
    <cfRule type="cellIs" dxfId="20324" priority="1416" operator="equal">
      <formula>"H"</formula>
    </cfRule>
    <cfRule type="cellIs" dxfId="20323" priority="1417" operator="equal">
      <formula>"O"</formula>
    </cfRule>
  </conditionalFormatting>
  <conditionalFormatting sqref="ET42">
    <cfRule type="cellIs" dxfId="20322" priority="1414" operator="equal">
      <formula>"P"</formula>
    </cfRule>
  </conditionalFormatting>
  <conditionalFormatting sqref="ET42">
    <cfRule type="cellIs" dxfId="20321" priority="1411" operator="equal">
      <formula>"S"</formula>
    </cfRule>
    <cfRule type="cellIs" dxfId="20320" priority="1412" operator="equal">
      <formula>0</formula>
    </cfRule>
    <cfRule type="cellIs" dxfId="20319" priority="1413" operator="equal">
      <formula>"C"</formula>
    </cfRule>
  </conditionalFormatting>
  <conditionalFormatting sqref="ET42">
    <cfRule type="containsText" dxfId="20318" priority="1409" operator="containsText" text="AF">
      <formula>NOT(ISERROR(SEARCH("AF",ET42)))</formula>
    </cfRule>
    <cfRule type="containsText" dxfId="20317" priority="1410" operator="containsText" text="MN">
      <formula>NOT(ISERROR(SEARCH("MN",ET42)))</formula>
    </cfRule>
  </conditionalFormatting>
  <conditionalFormatting sqref="ET42">
    <cfRule type="cellIs" dxfId="20316" priority="1404" operator="equal">
      <formula>"N"</formula>
    </cfRule>
    <cfRule type="cellIs" dxfId="20315" priority="1405" operator="equal">
      <formula>"D"</formula>
    </cfRule>
    <cfRule type="cellIs" dxfId="20314" priority="1406" operator="equal">
      <formula>"M"</formula>
    </cfRule>
    <cfRule type="cellIs" dxfId="20313" priority="1407" operator="equal">
      <formula>"E"</formula>
    </cfRule>
    <cfRule type="cellIs" dxfId="20312" priority="1408" operator="equal">
      <formula>"A"</formula>
    </cfRule>
  </conditionalFormatting>
  <conditionalFormatting sqref="ET42">
    <cfRule type="cellIs" dxfId="20311" priority="1401" operator="equal">
      <formula>"T"</formula>
    </cfRule>
    <cfRule type="cellIs" dxfId="20310" priority="1402" operator="equal">
      <formula>"H"</formula>
    </cfRule>
    <cfRule type="cellIs" dxfId="20309" priority="1403" operator="equal">
      <formula>"O"</formula>
    </cfRule>
  </conditionalFormatting>
  <conditionalFormatting sqref="ET42">
    <cfRule type="cellIs" dxfId="20308" priority="1400" operator="equal">
      <formula>"P"</formula>
    </cfRule>
  </conditionalFormatting>
  <conditionalFormatting sqref="ET42">
    <cfRule type="cellIs" dxfId="20307" priority="1397" operator="equal">
      <formula>"S"</formula>
    </cfRule>
    <cfRule type="cellIs" dxfId="20306" priority="1398" operator="equal">
      <formula>0</formula>
    </cfRule>
    <cfRule type="cellIs" dxfId="20305" priority="1399" operator="equal">
      <formula>"C"</formula>
    </cfRule>
  </conditionalFormatting>
  <conditionalFormatting sqref="ET42">
    <cfRule type="containsText" dxfId="20304" priority="1395" operator="containsText" text="AF">
      <formula>NOT(ISERROR(SEARCH("AF",ET42)))</formula>
    </cfRule>
    <cfRule type="containsText" dxfId="20303" priority="1396" operator="containsText" text="MN">
      <formula>NOT(ISERROR(SEARCH("MN",ET42)))</formula>
    </cfRule>
  </conditionalFormatting>
  <conditionalFormatting sqref="ET42">
    <cfRule type="cellIs" dxfId="20302" priority="1390" operator="equal">
      <formula>"N"</formula>
    </cfRule>
    <cfRule type="cellIs" dxfId="20301" priority="1391" operator="equal">
      <formula>"D"</formula>
    </cfRule>
    <cfRule type="cellIs" dxfId="20300" priority="1392" operator="equal">
      <formula>"M"</formula>
    </cfRule>
    <cfRule type="cellIs" dxfId="20299" priority="1393" operator="equal">
      <formula>"E"</formula>
    </cfRule>
    <cfRule type="cellIs" dxfId="20298" priority="1394" operator="equal">
      <formula>"A"</formula>
    </cfRule>
  </conditionalFormatting>
  <conditionalFormatting sqref="ET42">
    <cfRule type="cellIs" dxfId="20297" priority="1387" operator="equal">
      <formula>"T"</formula>
    </cfRule>
    <cfRule type="cellIs" dxfId="20296" priority="1388" operator="equal">
      <formula>"H"</formula>
    </cfRule>
    <cfRule type="cellIs" dxfId="20295" priority="1389" operator="equal">
      <formula>"O"</formula>
    </cfRule>
  </conditionalFormatting>
  <conditionalFormatting sqref="ET42">
    <cfRule type="cellIs" dxfId="20294" priority="1386" operator="equal">
      <formula>"P"</formula>
    </cfRule>
  </conditionalFormatting>
  <conditionalFormatting sqref="ET42">
    <cfRule type="cellIs" dxfId="20293" priority="1383" operator="equal">
      <formula>"S"</formula>
    </cfRule>
    <cfRule type="cellIs" dxfId="20292" priority="1384" operator="equal">
      <formula>0</formula>
    </cfRule>
    <cfRule type="cellIs" dxfId="20291" priority="1385" operator="equal">
      <formula>"C"</formula>
    </cfRule>
  </conditionalFormatting>
  <conditionalFormatting sqref="FW42">
    <cfRule type="cellIs" dxfId="20290" priority="1378" operator="equal">
      <formula>"N"</formula>
    </cfRule>
    <cfRule type="cellIs" dxfId="20289" priority="1379" operator="equal">
      <formula>"D"</formula>
    </cfRule>
    <cfRule type="cellIs" dxfId="20288" priority="1380" operator="equal">
      <formula>"M"</formula>
    </cfRule>
    <cfRule type="cellIs" dxfId="20287" priority="1381" operator="equal">
      <formula>"E"</formula>
    </cfRule>
    <cfRule type="cellIs" dxfId="20286" priority="1382" operator="equal">
      <formula>"A"</formula>
    </cfRule>
  </conditionalFormatting>
  <conditionalFormatting sqref="FW42">
    <cfRule type="cellIs" dxfId="20285" priority="1375" operator="equal">
      <formula>"T"</formula>
    </cfRule>
    <cfRule type="cellIs" dxfId="20284" priority="1376" operator="equal">
      <formula>"H"</formula>
    </cfRule>
    <cfRule type="cellIs" dxfId="20283" priority="1377" operator="equal">
      <formula>"O"</formula>
    </cfRule>
  </conditionalFormatting>
  <conditionalFormatting sqref="FW42">
    <cfRule type="cellIs" dxfId="20282" priority="1374" operator="equal">
      <formula>"P"</formula>
    </cfRule>
  </conditionalFormatting>
  <conditionalFormatting sqref="FW42">
    <cfRule type="cellIs" dxfId="20281" priority="1371" operator="equal">
      <formula>"S"</formula>
    </cfRule>
    <cfRule type="cellIs" dxfId="20280" priority="1372" operator="equal">
      <formula>0</formula>
    </cfRule>
    <cfRule type="cellIs" dxfId="20279" priority="1373" operator="equal">
      <formula>"C"</formula>
    </cfRule>
  </conditionalFormatting>
  <conditionalFormatting sqref="FW42">
    <cfRule type="containsText" dxfId="20278" priority="1369" operator="containsText" text="AF">
      <formula>NOT(ISERROR(SEARCH("AF",FW42)))</formula>
    </cfRule>
    <cfRule type="containsText" dxfId="20277" priority="1370" operator="containsText" text="MN">
      <formula>NOT(ISERROR(SEARCH("MN",FW42)))</formula>
    </cfRule>
  </conditionalFormatting>
  <conditionalFormatting sqref="FW42">
    <cfRule type="cellIs" dxfId="20276" priority="1364" operator="equal">
      <formula>"N"</formula>
    </cfRule>
    <cfRule type="cellIs" dxfId="20275" priority="1365" operator="equal">
      <formula>"D"</formula>
    </cfRule>
    <cfRule type="cellIs" dxfId="20274" priority="1366" operator="equal">
      <formula>"M"</formula>
    </cfRule>
    <cfRule type="cellIs" dxfId="20273" priority="1367" operator="equal">
      <formula>"E"</formula>
    </cfRule>
    <cfRule type="cellIs" dxfId="20272" priority="1368" operator="equal">
      <formula>"A"</formula>
    </cfRule>
  </conditionalFormatting>
  <conditionalFormatting sqref="FW42">
    <cfRule type="cellIs" dxfId="20271" priority="1361" operator="equal">
      <formula>"T"</formula>
    </cfRule>
    <cfRule type="cellIs" dxfId="20270" priority="1362" operator="equal">
      <formula>"H"</formula>
    </cfRule>
    <cfRule type="cellIs" dxfId="20269" priority="1363" operator="equal">
      <formula>"O"</formula>
    </cfRule>
  </conditionalFormatting>
  <conditionalFormatting sqref="FW42">
    <cfRule type="cellIs" dxfId="20268" priority="1360" operator="equal">
      <formula>"P"</formula>
    </cfRule>
  </conditionalFormatting>
  <conditionalFormatting sqref="FW42">
    <cfRule type="cellIs" dxfId="20267" priority="1357" operator="equal">
      <formula>"S"</formula>
    </cfRule>
    <cfRule type="cellIs" dxfId="20266" priority="1358" operator="equal">
      <formula>0</formula>
    </cfRule>
    <cfRule type="cellIs" dxfId="20265" priority="1359" operator="equal">
      <formula>"C"</formula>
    </cfRule>
  </conditionalFormatting>
  <conditionalFormatting sqref="FW42">
    <cfRule type="containsText" dxfId="20264" priority="1355" operator="containsText" text="AF">
      <formula>NOT(ISERROR(SEARCH("AF",FW42)))</formula>
    </cfRule>
    <cfRule type="containsText" dxfId="20263" priority="1356" operator="containsText" text="MN">
      <formula>NOT(ISERROR(SEARCH("MN",FW42)))</formula>
    </cfRule>
  </conditionalFormatting>
  <conditionalFormatting sqref="FW42">
    <cfRule type="cellIs" dxfId="20262" priority="1350" operator="equal">
      <formula>"N"</formula>
    </cfRule>
    <cfRule type="cellIs" dxfId="20261" priority="1351" operator="equal">
      <formula>"D"</formula>
    </cfRule>
    <cfRule type="cellIs" dxfId="20260" priority="1352" operator="equal">
      <formula>"M"</formula>
    </cfRule>
    <cfRule type="cellIs" dxfId="20259" priority="1353" operator="equal">
      <formula>"E"</formula>
    </cfRule>
    <cfRule type="cellIs" dxfId="20258" priority="1354" operator="equal">
      <formula>"A"</formula>
    </cfRule>
  </conditionalFormatting>
  <conditionalFormatting sqref="FW42">
    <cfRule type="cellIs" dxfId="20257" priority="1347" operator="equal">
      <formula>"T"</formula>
    </cfRule>
    <cfRule type="cellIs" dxfId="20256" priority="1348" operator="equal">
      <formula>"H"</formula>
    </cfRule>
    <cfRule type="cellIs" dxfId="20255" priority="1349" operator="equal">
      <formula>"O"</formula>
    </cfRule>
  </conditionalFormatting>
  <conditionalFormatting sqref="FW42">
    <cfRule type="cellIs" dxfId="20254" priority="1346" operator="equal">
      <formula>"P"</formula>
    </cfRule>
  </conditionalFormatting>
  <conditionalFormatting sqref="FW42">
    <cfRule type="cellIs" dxfId="20253" priority="1343" operator="equal">
      <formula>"S"</formula>
    </cfRule>
    <cfRule type="cellIs" dxfId="20252" priority="1344" operator="equal">
      <formula>0</formula>
    </cfRule>
    <cfRule type="cellIs" dxfId="20251" priority="1345" operator="equal">
      <formula>"C"</formula>
    </cfRule>
  </conditionalFormatting>
  <conditionalFormatting sqref="HA42">
    <cfRule type="cellIs" dxfId="20250" priority="1338" operator="equal">
      <formula>"N"</formula>
    </cfRule>
    <cfRule type="cellIs" dxfId="20249" priority="1339" operator="equal">
      <formula>"D"</formula>
    </cfRule>
    <cfRule type="cellIs" dxfId="20248" priority="1340" operator="equal">
      <formula>"M"</formula>
    </cfRule>
    <cfRule type="cellIs" dxfId="20247" priority="1341" operator="equal">
      <formula>"E"</formula>
    </cfRule>
    <cfRule type="cellIs" dxfId="20246" priority="1342" operator="equal">
      <formula>"A"</formula>
    </cfRule>
  </conditionalFormatting>
  <conditionalFormatting sqref="HA42">
    <cfRule type="cellIs" dxfId="20245" priority="1335" operator="equal">
      <formula>"T"</formula>
    </cfRule>
    <cfRule type="cellIs" dxfId="20244" priority="1336" operator="equal">
      <formula>"H"</formula>
    </cfRule>
    <cfRule type="cellIs" dxfId="20243" priority="1337" operator="equal">
      <formula>"O"</formula>
    </cfRule>
  </conditionalFormatting>
  <conditionalFormatting sqref="HA42">
    <cfRule type="cellIs" dxfId="20242" priority="1334" operator="equal">
      <formula>"P"</formula>
    </cfRule>
  </conditionalFormatting>
  <conditionalFormatting sqref="HA42">
    <cfRule type="cellIs" dxfId="20241" priority="1331" operator="equal">
      <formula>"S"</formula>
    </cfRule>
    <cfRule type="cellIs" dxfId="20240" priority="1332" operator="equal">
      <formula>0</formula>
    </cfRule>
    <cfRule type="cellIs" dxfId="20239" priority="1333" operator="equal">
      <formula>"C"</formula>
    </cfRule>
  </conditionalFormatting>
  <conditionalFormatting sqref="HA42">
    <cfRule type="containsText" dxfId="20238" priority="1329" operator="containsText" text="AF">
      <formula>NOT(ISERROR(SEARCH("AF",HA42)))</formula>
    </cfRule>
    <cfRule type="containsText" dxfId="20237" priority="1330" operator="containsText" text="MN">
      <formula>NOT(ISERROR(SEARCH("MN",HA42)))</formula>
    </cfRule>
  </conditionalFormatting>
  <conditionalFormatting sqref="HA42">
    <cfRule type="cellIs" dxfId="20236" priority="1324" operator="equal">
      <formula>"N"</formula>
    </cfRule>
    <cfRule type="cellIs" dxfId="20235" priority="1325" operator="equal">
      <formula>"D"</formula>
    </cfRule>
    <cfRule type="cellIs" dxfId="20234" priority="1326" operator="equal">
      <formula>"M"</formula>
    </cfRule>
    <cfRule type="cellIs" dxfId="20233" priority="1327" operator="equal">
      <formula>"E"</formula>
    </cfRule>
    <cfRule type="cellIs" dxfId="20232" priority="1328" operator="equal">
      <formula>"A"</formula>
    </cfRule>
  </conditionalFormatting>
  <conditionalFormatting sqref="HA42">
    <cfRule type="cellIs" dxfId="20231" priority="1321" operator="equal">
      <formula>"T"</formula>
    </cfRule>
    <cfRule type="cellIs" dxfId="20230" priority="1322" operator="equal">
      <formula>"H"</formula>
    </cfRule>
    <cfRule type="cellIs" dxfId="20229" priority="1323" operator="equal">
      <formula>"O"</formula>
    </cfRule>
  </conditionalFormatting>
  <conditionalFormatting sqref="HA42">
    <cfRule type="cellIs" dxfId="20228" priority="1320" operator="equal">
      <formula>"P"</formula>
    </cfRule>
  </conditionalFormatting>
  <conditionalFormatting sqref="HA42">
    <cfRule type="cellIs" dxfId="20227" priority="1317" operator="equal">
      <formula>"S"</formula>
    </cfRule>
    <cfRule type="cellIs" dxfId="20226" priority="1318" operator="equal">
      <formula>0</formula>
    </cfRule>
    <cfRule type="cellIs" dxfId="20225" priority="1319" operator="equal">
      <formula>"C"</formula>
    </cfRule>
  </conditionalFormatting>
  <conditionalFormatting sqref="HA42">
    <cfRule type="containsText" dxfId="20224" priority="1315" operator="containsText" text="AF">
      <formula>NOT(ISERROR(SEARCH("AF",HA42)))</formula>
    </cfRule>
    <cfRule type="containsText" dxfId="20223" priority="1316" operator="containsText" text="MN">
      <formula>NOT(ISERROR(SEARCH("MN",HA42)))</formula>
    </cfRule>
  </conditionalFormatting>
  <conditionalFormatting sqref="HA42">
    <cfRule type="cellIs" dxfId="20222" priority="1310" operator="equal">
      <formula>"N"</formula>
    </cfRule>
    <cfRule type="cellIs" dxfId="20221" priority="1311" operator="equal">
      <formula>"D"</formula>
    </cfRule>
    <cfRule type="cellIs" dxfId="20220" priority="1312" operator="equal">
      <formula>"M"</formula>
    </cfRule>
    <cfRule type="cellIs" dxfId="20219" priority="1313" operator="equal">
      <formula>"E"</formula>
    </cfRule>
    <cfRule type="cellIs" dxfId="20218" priority="1314" operator="equal">
      <formula>"A"</formula>
    </cfRule>
  </conditionalFormatting>
  <conditionalFormatting sqref="HA42">
    <cfRule type="cellIs" dxfId="20217" priority="1307" operator="equal">
      <formula>"T"</formula>
    </cfRule>
    <cfRule type="cellIs" dxfId="20216" priority="1308" operator="equal">
      <formula>"H"</formula>
    </cfRule>
    <cfRule type="cellIs" dxfId="20215" priority="1309" operator="equal">
      <formula>"O"</formula>
    </cfRule>
  </conditionalFormatting>
  <conditionalFormatting sqref="HA42">
    <cfRule type="cellIs" dxfId="20214" priority="1306" operator="equal">
      <formula>"P"</formula>
    </cfRule>
  </conditionalFormatting>
  <conditionalFormatting sqref="HA42">
    <cfRule type="cellIs" dxfId="20213" priority="1303" operator="equal">
      <formula>"S"</formula>
    </cfRule>
    <cfRule type="cellIs" dxfId="20212" priority="1304" operator="equal">
      <formula>0</formula>
    </cfRule>
    <cfRule type="cellIs" dxfId="20211" priority="1305" operator="equal">
      <formula>"C"</formula>
    </cfRule>
  </conditionalFormatting>
  <conditionalFormatting sqref="ID42">
    <cfRule type="cellIs" dxfId="20210" priority="1298" operator="equal">
      <formula>"N"</formula>
    </cfRule>
    <cfRule type="cellIs" dxfId="20209" priority="1299" operator="equal">
      <formula>"D"</formula>
    </cfRule>
    <cfRule type="cellIs" dxfId="20208" priority="1300" operator="equal">
      <formula>"M"</formula>
    </cfRule>
    <cfRule type="cellIs" dxfId="20207" priority="1301" operator="equal">
      <formula>"E"</formula>
    </cfRule>
    <cfRule type="cellIs" dxfId="20206" priority="1302" operator="equal">
      <formula>"A"</formula>
    </cfRule>
  </conditionalFormatting>
  <conditionalFormatting sqref="ID42">
    <cfRule type="cellIs" dxfId="20205" priority="1295" operator="equal">
      <formula>"T"</formula>
    </cfRule>
    <cfRule type="cellIs" dxfId="20204" priority="1296" operator="equal">
      <formula>"H"</formula>
    </cfRule>
    <cfRule type="cellIs" dxfId="20203" priority="1297" operator="equal">
      <formula>"O"</formula>
    </cfRule>
  </conditionalFormatting>
  <conditionalFormatting sqref="ID42">
    <cfRule type="cellIs" dxfId="20202" priority="1294" operator="equal">
      <formula>"P"</formula>
    </cfRule>
  </conditionalFormatting>
  <conditionalFormatting sqref="ID42">
    <cfRule type="cellIs" dxfId="20201" priority="1291" operator="equal">
      <formula>"S"</formula>
    </cfRule>
    <cfRule type="cellIs" dxfId="20200" priority="1292" operator="equal">
      <formula>0</formula>
    </cfRule>
    <cfRule type="cellIs" dxfId="20199" priority="1293" operator="equal">
      <formula>"C"</formula>
    </cfRule>
  </conditionalFormatting>
  <conditionalFormatting sqref="ID42">
    <cfRule type="containsText" dxfId="20198" priority="1289" operator="containsText" text="AF">
      <formula>NOT(ISERROR(SEARCH("AF",ID42)))</formula>
    </cfRule>
    <cfRule type="containsText" dxfId="20197" priority="1290" operator="containsText" text="MN">
      <formula>NOT(ISERROR(SEARCH("MN",ID42)))</formula>
    </cfRule>
  </conditionalFormatting>
  <conditionalFormatting sqref="ID42">
    <cfRule type="cellIs" dxfId="20196" priority="1284" operator="equal">
      <formula>"N"</formula>
    </cfRule>
    <cfRule type="cellIs" dxfId="20195" priority="1285" operator="equal">
      <formula>"D"</formula>
    </cfRule>
    <cfRule type="cellIs" dxfId="20194" priority="1286" operator="equal">
      <formula>"M"</formula>
    </cfRule>
    <cfRule type="cellIs" dxfId="20193" priority="1287" operator="equal">
      <formula>"E"</formula>
    </cfRule>
    <cfRule type="cellIs" dxfId="20192" priority="1288" operator="equal">
      <formula>"A"</formula>
    </cfRule>
  </conditionalFormatting>
  <conditionalFormatting sqref="ID42">
    <cfRule type="cellIs" dxfId="20191" priority="1281" operator="equal">
      <formula>"T"</formula>
    </cfRule>
    <cfRule type="cellIs" dxfId="20190" priority="1282" operator="equal">
      <formula>"H"</formula>
    </cfRule>
    <cfRule type="cellIs" dxfId="20189" priority="1283" operator="equal">
      <formula>"O"</formula>
    </cfRule>
  </conditionalFormatting>
  <conditionalFormatting sqref="ID42">
    <cfRule type="cellIs" dxfId="20188" priority="1280" operator="equal">
      <formula>"P"</formula>
    </cfRule>
  </conditionalFormatting>
  <conditionalFormatting sqref="ID42">
    <cfRule type="cellIs" dxfId="20187" priority="1277" operator="equal">
      <formula>"S"</formula>
    </cfRule>
    <cfRule type="cellIs" dxfId="20186" priority="1278" operator="equal">
      <formula>0</formula>
    </cfRule>
    <cfRule type="cellIs" dxfId="20185" priority="1279" operator="equal">
      <formula>"C"</formula>
    </cfRule>
  </conditionalFormatting>
  <conditionalFormatting sqref="ID42">
    <cfRule type="containsText" dxfId="20184" priority="1275" operator="containsText" text="AF">
      <formula>NOT(ISERROR(SEARCH("AF",ID42)))</formula>
    </cfRule>
    <cfRule type="containsText" dxfId="20183" priority="1276" operator="containsText" text="MN">
      <formula>NOT(ISERROR(SEARCH("MN",ID42)))</formula>
    </cfRule>
  </conditionalFormatting>
  <conditionalFormatting sqref="ID42">
    <cfRule type="cellIs" dxfId="20182" priority="1270" operator="equal">
      <formula>"N"</formula>
    </cfRule>
    <cfRule type="cellIs" dxfId="20181" priority="1271" operator="equal">
      <formula>"D"</formula>
    </cfRule>
    <cfRule type="cellIs" dxfId="20180" priority="1272" operator="equal">
      <formula>"M"</formula>
    </cfRule>
    <cfRule type="cellIs" dxfId="20179" priority="1273" operator="equal">
      <formula>"E"</formula>
    </cfRule>
    <cfRule type="cellIs" dxfId="20178" priority="1274" operator="equal">
      <formula>"A"</formula>
    </cfRule>
  </conditionalFormatting>
  <conditionalFormatting sqref="ID42">
    <cfRule type="cellIs" dxfId="20177" priority="1267" operator="equal">
      <formula>"T"</formula>
    </cfRule>
    <cfRule type="cellIs" dxfId="20176" priority="1268" operator="equal">
      <formula>"H"</formula>
    </cfRule>
    <cfRule type="cellIs" dxfId="20175" priority="1269" operator="equal">
      <formula>"O"</formula>
    </cfRule>
  </conditionalFormatting>
  <conditionalFormatting sqref="ID42">
    <cfRule type="cellIs" dxfId="20174" priority="1266" operator="equal">
      <formula>"P"</formula>
    </cfRule>
  </conditionalFormatting>
  <conditionalFormatting sqref="ID42">
    <cfRule type="cellIs" dxfId="20173" priority="1263" operator="equal">
      <formula>"S"</formula>
    </cfRule>
    <cfRule type="cellIs" dxfId="20172" priority="1264" operator="equal">
      <formula>0</formula>
    </cfRule>
    <cfRule type="cellIs" dxfId="20171" priority="1265" operator="equal">
      <formula>"C"</formula>
    </cfRule>
  </conditionalFormatting>
  <conditionalFormatting sqref="JH42">
    <cfRule type="cellIs" dxfId="20170" priority="1258" operator="equal">
      <formula>"N"</formula>
    </cfRule>
    <cfRule type="cellIs" dxfId="20169" priority="1259" operator="equal">
      <formula>"D"</formula>
    </cfRule>
    <cfRule type="cellIs" dxfId="20168" priority="1260" operator="equal">
      <formula>"M"</formula>
    </cfRule>
    <cfRule type="cellIs" dxfId="20167" priority="1261" operator="equal">
      <formula>"E"</formula>
    </cfRule>
    <cfRule type="cellIs" dxfId="20166" priority="1262" operator="equal">
      <formula>"A"</formula>
    </cfRule>
  </conditionalFormatting>
  <conditionalFormatting sqref="JH42">
    <cfRule type="cellIs" dxfId="20165" priority="1255" operator="equal">
      <formula>"T"</formula>
    </cfRule>
    <cfRule type="cellIs" dxfId="20164" priority="1256" operator="equal">
      <formula>"H"</formula>
    </cfRule>
    <cfRule type="cellIs" dxfId="20163" priority="1257" operator="equal">
      <formula>"O"</formula>
    </cfRule>
  </conditionalFormatting>
  <conditionalFormatting sqref="JH42">
    <cfRule type="cellIs" dxfId="20162" priority="1254" operator="equal">
      <formula>"P"</formula>
    </cfRule>
  </conditionalFormatting>
  <conditionalFormatting sqref="JH42">
    <cfRule type="cellIs" dxfId="20161" priority="1251" operator="equal">
      <formula>"S"</formula>
    </cfRule>
    <cfRule type="cellIs" dxfId="20160" priority="1252" operator="equal">
      <formula>0</formula>
    </cfRule>
    <cfRule type="cellIs" dxfId="20159" priority="1253" operator="equal">
      <formula>"C"</formula>
    </cfRule>
  </conditionalFormatting>
  <conditionalFormatting sqref="JH42">
    <cfRule type="containsText" dxfId="20158" priority="1249" operator="containsText" text="AF">
      <formula>NOT(ISERROR(SEARCH("AF",JH42)))</formula>
    </cfRule>
    <cfRule type="containsText" dxfId="20157" priority="1250" operator="containsText" text="MN">
      <formula>NOT(ISERROR(SEARCH("MN",JH42)))</formula>
    </cfRule>
  </conditionalFormatting>
  <conditionalFormatting sqref="JH42">
    <cfRule type="cellIs" dxfId="20156" priority="1244" operator="equal">
      <formula>"N"</formula>
    </cfRule>
    <cfRule type="cellIs" dxfId="20155" priority="1245" operator="equal">
      <formula>"D"</formula>
    </cfRule>
    <cfRule type="cellIs" dxfId="20154" priority="1246" operator="equal">
      <formula>"M"</formula>
    </cfRule>
    <cfRule type="cellIs" dxfId="20153" priority="1247" operator="equal">
      <formula>"E"</formula>
    </cfRule>
    <cfRule type="cellIs" dxfId="20152" priority="1248" operator="equal">
      <formula>"A"</formula>
    </cfRule>
  </conditionalFormatting>
  <conditionalFormatting sqref="JH42">
    <cfRule type="cellIs" dxfId="20151" priority="1241" operator="equal">
      <formula>"T"</formula>
    </cfRule>
    <cfRule type="cellIs" dxfId="20150" priority="1242" operator="equal">
      <formula>"H"</formula>
    </cfRule>
    <cfRule type="cellIs" dxfId="20149" priority="1243" operator="equal">
      <formula>"O"</formula>
    </cfRule>
  </conditionalFormatting>
  <conditionalFormatting sqref="JH42">
    <cfRule type="cellIs" dxfId="20148" priority="1240" operator="equal">
      <formula>"P"</formula>
    </cfRule>
  </conditionalFormatting>
  <conditionalFormatting sqref="JH42">
    <cfRule type="cellIs" dxfId="20147" priority="1237" operator="equal">
      <formula>"S"</formula>
    </cfRule>
    <cfRule type="cellIs" dxfId="20146" priority="1238" operator="equal">
      <formula>0</formula>
    </cfRule>
    <cfRule type="cellIs" dxfId="20145" priority="1239" operator="equal">
      <formula>"C"</formula>
    </cfRule>
  </conditionalFormatting>
  <conditionalFormatting sqref="JH42">
    <cfRule type="containsText" dxfId="20144" priority="1235" operator="containsText" text="AF">
      <formula>NOT(ISERROR(SEARCH("AF",JH42)))</formula>
    </cfRule>
    <cfRule type="containsText" dxfId="20143" priority="1236" operator="containsText" text="MN">
      <formula>NOT(ISERROR(SEARCH("MN",JH42)))</formula>
    </cfRule>
  </conditionalFormatting>
  <conditionalFormatting sqref="JH42">
    <cfRule type="cellIs" dxfId="20142" priority="1230" operator="equal">
      <formula>"N"</formula>
    </cfRule>
    <cfRule type="cellIs" dxfId="20141" priority="1231" operator="equal">
      <formula>"D"</formula>
    </cfRule>
    <cfRule type="cellIs" dxfId="20140" priority="1232" operator="equal">
      <formula>"M"</formula>
    </cfRule>
    <cfRule type="cellIs" dxfId="20139" priority="1233" operator="equal">
      <formula>"E"</formula>
    </cfRule>
    <cfRule type="cellIs" dxfId="20138" priority="1234" operator="equal">
      <formula>"A"</formula>
    </cfRule>
  </conditionalFormatting>
  <conditionalFormatting sqref="JH42">
    <cfRule type="cellIs" dxfId="20137" priority="1227" operator="equal">
      <formula>"T"</formula>
    </cfRule>
    <cfRule type="cellIs" dxfId="20136" priority="1228" operator="equal">
      <formula>"H"</formula>
    </cfRule>
    <cfRule type="cellIs" dxfId="20135" priority="1229" operator="equal">
      <formula>"O"</formula>
    </cfRule>
  </conditionalFormatting>
  <conditionalFormatting sqref="JH42">
    <cfRule type="cellIs" dxfId="20134" priority="1226" operator="equal">
      <formula>"P"</formula>
    </cfRule>
  </conditionalFormatting>
  <conditionalFormatting sqref="JH42">
    <cfRule type="cellIs" dxfId="20133" priority="1223" operator="equal">
      <formula>"S"</formula>
    </cfRule>
    <cfRule type="cellIs" dxfId="20132" priority="1224" operator="equal">
      <formula>0</formula>
    </cfRule>
    <cfRule type="cellIs" dxfId="20131" priority="1225" operator="equal">
      <formula>"C"</formula>
    </cfRule>
  </conditionalFormatting>
  <conditionalFormatting sqref="KL42">
    <cfRule type="cellIs" dxfId="20130" priority="1218" operator="equal">
      <formula>"N"</formula>
    </cfRule>
    <cfRule type="cellIs" dxfId="20129" priority="1219" operator="equal">
      <formula>"D"</formula>
    </cfRule>
    <cfRule type="cellIs" dxfId="20128" priority="1220" operator="equal">
      <formula>"M"</formula>
    </cfRule>
    <cfRule type="cellIs" dxfId="20127" priority="1221" operator="equal">
      <formula>"E"</formula>
    </cfRule>
    <cfRule type="cellIs" dxfId="20126" priority="1222" operator="equal">
      <formula>"A"</formula>
    </cfRule>
  </conditionalFormatting>
  <conditionalFormatting sqref="KL42">
    <cfRule type="cellIs" dxfId="20125" priority="1215" operator="equal">
      <formula>"T"</formula>
    </cfRule>
    <cfRule type="cellIs" dxfId="20124" priority="1216" operator="equal">
      <formula>"H"</formula>
    </cfRule>
    <cfRule type="cellIs" dxfId="20123" priority="1217" operator="equal">
      <formula>"O"</formula>
    </cfRule>
  </conditionalFormatting>
  <conditionalFormatting sqref="KL42">
    <cfRule type="cellIs" dxfId="20122" priority="1214" operator="equal">
      <formula>"P"</formula>
    </cfRule>
  </conditionalFormatting>
  <conditionalFormatting sqref="KL42">
    <cfRule type="cellIs" dxfId="20121" priority="1211" operator="equal">
      <formula>"S"</formula>
    </cfRule>
    <cfRule type="cellIs" dxfId="20120" priority="1212" operator="equal">
      <formula>0</formula>
    </cfRule>
    <cfRule type="cellIs" dxfId="20119" priority="1213" operator="equal">
      <formula>"C"</formula>
    </cfRule>
  </conditionalFormatting>
  <conditionalFormatting sqref="KL42">
    <cfRule type="containsText" dxfId="20118" priority="1209" operator="containsText" text="AF">
      <formula>NOT(ISERROR(SEARCH("AF",KL42)))</formula>
    </cfRule>
    <cfRule type="containsText" dxfId="20117" priority="1210" operator="containsText" text="MN">
      <formula>NOT(ISERROR(SEARCH("MN",KL42)))</formula>
    </cfRule>
  </conditionalFormatting>
  <conditionalFormatting sqref="KL42">
    <cfRule type="cellIs" dxfId="20116" priority="1204" operator="equal">
      <formula>"N"</formula>
    </cfRule>
    <cfRule type="cellIs" dxfId="20115" priority="1205" operator="equal">
      <formula>"D"</formula>
    </cfRule>
    <cfRule type="cellIs" dxfId="20114" priority="1206" operator="equal">
      <formula>"M"</formula>
    </cfRule>
    <cfRule type="cellIs" dxfId="20113" priority="1207" operator="equal">
      <formula>"E"</formula>
    </cfRule>
    <cfRule type="cellIs" dxfId="20112" priority="1208" operator="equal">
      <formula>"A"</formula>
    </cfRule>
  </conditionalFormatting>
  <conditionalFormatting sqref="KL42">
    <cfRule type="cellIs" dxfId="20111" priority="1201" operator="equal">
      <formula>"T"</formula>
    </cfRule>
    <cfRule type="cellIs" dxfId="20110" priority="1202" operator="equal">
      <formula>"H"</formula>
    </cfRule>
    <cfRule type="cellIs" dxfId="20109" priority="1203" operator="equal">
      <formula>"O"</formula>
    </cfRule>
  </conditionalFormatting>
  <conditionalFormatting sqref="KL42">
    <cfRule type="cellIs" dxfId="20108" priority="1200" operator="equal">
      <formula>"P"</formula>
    </cfRule>
  </conditionalFormatting>
  <conditionalFormatting sqref="KL42">
    <cfRule type="cellIs" dxfId="20107" priority="1197" operator="equal">
      <formula>"S"</formula>
    </cfRule>
    <cfRule type="cellIs" dxfId="20106" priority="1198" operator="equal">
      <formula>0</formula>
    </cfRule>
    <cfRule type="cellIs" dxfId="20105" priority="1199" operator="equal">
      <formula>"C"</formula>
    </cfRule>
  </conditionalFormatting>
  <conditionalFormatting sqref="KL42">
    <cfRule type="containsText" dxfId="20104" priority="1195" operator="containsText" text="AF">
      <formula>NOT(ISERROR(SEARCH("AF",KL42)))</formula>
    </cfRule>
    <cfRule type="containsText" dxfId="20103" priority="1196" operator="containsText" text="MN">
      <formula>NOT(ISERROR(SEARCH("MN",KL42)))</formula>
    </cfRule>
  </conditionalFormatting>
  <conditionalFormatting sqref="KL42">
    <cfRule type="cellIs" dxfId="20102" priority="1190" operator="equal">
      <formula>"N"</formula>
    </cfRule>
    <cfRule type="cellIs" dxfId="20101" priority="1191" operator="equal">
      <formula>"D"</formula>
    </cfRule>
    <cfRule type="cellIs" dxfId="20100" priority="1192" operator="equal">
      <formula>"M"</formula>
    </cfRule>
    <cfRule type="cellIs" dxfId="20099" priority="1193" operator="equal">
      <formula>"E"</formula>
    </cfRule>
    <cfRule type="cellIs" dxfId="20098" priority="1194" operator="equal">
      <formula>"A"</formula>
    </cfRule>
  </conditionalFormatting>
  <conditionalFormatting sqref="KL42">
    <cfRule type="cellIs" dxfId="20097" priority="1187" operator="equal">
      <formula>"T"</formula>
    </cfRule>
    <cfRule type="cellIs" dxfId="20096" priority="1188" operator="equal">
      <formula>"H"</formula>
    </cfRule>
    <cfRule type="cellIs" dxfId="20095" priority="1189" operator="equal">
      <formula>"O"</formula>
    </cfRule>
  </conditionalFormatting>
  <conditionalFormatting sqref="KL42">
    <cfRule type="cellIs" dxfId="20094" priority="1186" operator="equal">
      <formula>"P"</formula>
    </cfRule>
  </conditionalFormatting>
  <conditionalFormatting sqref="KL42">
    <cfRule type="cellIs" dxfId="20093" priority="1183" operator="equal">
      <formula>"S"</formula>
    </cfRule>
    <cfRule type="cellIs" dxfId="20092" priority="1184" operator="equal">
      <formula>0</formula>
    </cfRule>
    <cfRule type="cellIs" dxfId="20091" priority="1185" operator="equal">
      <formula>"C"</formula>
    </cfRule>
  </conditionalFormatting>
  <conditionalFormatting sqref="LO42">
    <cfRule type="cellIs" dxfId="20090" priority="1178" operator="equal">
      <formula>"N"</formula>
    </cfRule>
    <cfRule type="cellIs" dxfId="20089" priority="1179" operator="equal">
      <formula>"D"</formula>
    </cfRule>
    <cfRule type="cellIs" dxfId="20088" priority="1180" operator="equal">
      <formula>"M"</formula>
    </cfRule>
    <cfRule type="cellIs" dxfId="20087" priority="1181" operator="equal">
      <formula>"E"</formula>
    </cfRule>
    <cfRule type="cellIs" dxfId="20086" priority="1182" operator="equal">
      <formula>"A"</formula>
    </cfRule>
  </conditionalFormatting>
  <conditionalFormatting sqref="LO42">
    <cfRule type="cellIs" dxfId="20085" priority="1175" operator="equal">
      <formula>"T"</formula>
    </cfRule>
    <cfRule type="cellIs" dxfId="20084" priority="1176" operator="equal">
      <formula>"H"</formula>
    </cfRule>
    <cfRule type="cellIs" dxfId="20083" priority="1177" operator="equal">
      <formula>"O"</formula>
    </cfRule>
  </conditionalFormatting>
  <conditionalFormatting sqref="LO42">
    <cfRule type="cellIs" dxfId="20082" priority="1174" operator="equal">
      <formula>"P"</formula>
    </cfRule>
  </conditionalFormatting>
  <conditionalFormatting sqref="LO42">
    <cfRule type="cellIs" dxfId="20081" priority="1171" operator="equal">
      <formula>"S"</formula>
    </cfRule>
    <cfRule type="cellIs" dxfId="20080" priority="1172" operator="equal">
      <formula>0</formula>
    </cfRule>
    <cfRule type="cellIs" dxfId="20079" priority="1173" operator="equal">
      <formula>"C"</formula>
    </cfRule>
  </conditionalFormatting>
  <conditionalFormatting sqref="LO42">
    <cfRule type="containsText" dxfId="20078" priority="1169" operator="containsText" text="AF">
      <formula>NOT(ISERROR(SEARCH("AF",LO42)))</formula>
    </cfRule>
    <cfRule type="containsText" dxfId="20077" priority="1170" operator="containsText" text="MN">
      <formula>NOT(ISERROR(SEARCH("MN",LO42)))</formula>
    </cfRule>
  </conditionalFormatting>
  <conditionalFormatting sqref="LO42">
    <cfRule type="cellIs" dxfId="20076" priority="1164" operator="equal">
      <formula>"N"</formula>
    </cfRule>
    <cfRule type="cellIs" dxfId="20075" priority="1165" operator="equal">
      <formula>"D"</formula>
    </cfRule>
    <cfRule type="cellIs" dxfId="20074" priority="1166" operator="equal">
      <formula>"M"</formula>
    </cfRule>
    <cfRule type="cellIs" dxfId="20073" priority="1167" operator="equal">
      <formula>"E"</formula>
    </cfRule>
    <cfRule type="cellIs" dxfId="20072" priority="1168" operator="equal">
      <formula>"A"</formula>
    </cfRule>
  </conditionalFormatting>
  <conditionalFormatting sqref="LO42">
    <cfRule type="cellIs" dxfId="20071" priority="1161" operator="equal">
      <formula>"T"</formula>
    </cfRule>
    <cfRule type="cellIs" dxfId="20070" priority="1162" operator="equal">
      <formula>"H"</formula>
    </cfRule>
    <cfRule type="cellIs" dxfId="20069" priority="1163" operator="equal">
      <formula>"O"</formula>
    </cfRule>
  </conditionalFormatting>
  <conditionalFormatting sqref="LO42">
    <cfRule type="cellIs" dxfId="20068" priority="1160" operator="equal">
      <formula>"P"</formula>
    </cfRule>
  </conditionalFormatting>
  <conditionalFormatting sqref="LO42">
    <cfRule type="cellIs" dxfId="20067" priority="1157" operator="equal">
      <formula>"S"</formula>
    </cfRule>
    <cfRule type="cellIs" dxfId="20066" priority="1158" operator="equal">
      <formula>0</formula>
    </cfRule>
    <cfRule type="cellIs" dxfId="20065" priority="1159" operator="equal">
      <formula>"C"</formula>
    </cfRule>
  </conditionalFormatting>
  <conditionalFormatting sqref="LO42">
    <cfRule type="containsText" dxfId="20064" priority="1155" operator="containsText" text="AF">
      <formula>NOT(ISERROR(SEARCH("AF",LO42)))</formula>
    </cfRule>
    <cfRule type="containsText" dxfId="20063" priority="1156" operator="containsText" text="MN">
      <formula>NOT(ISERROR(SEARCH("MN",LO42)))</formula>
    </cfRule>
  </conditionalFormatting>
  <conditionalFormatting sqref="LO42">
    <cfRule type="cellIs" dxfId="20062" priority="1150" operator="equal">
      <formula>"N"</formula>
    </cfRule>
    <cfRule type="cellIs" dxfId="20061" priority="1151" operator="equal">
      <formula>"D"</formula>
    </cfRule>
    <cfRule type="cellIs" dxfId="20060" priority="1152" operator="equal">
      <formula>"M"</formula>
    </cfRule>
    <cfRule type="cellIs" dxfId="20059" priority="1153" operator="equal">
      <formula>"E"</formula>
    </cfRule>
    <cfRule type="cellIs" dxfId="20058" priority="1154" operator="equal">
      <formula>"A"</formula>
    </cfRule>
  </conditionalFormatting>
  <conditionalFormatting sqref="LO42">
    <cfRule type="cellIs" dxfId="20057" priority="1147" operator="equal">
      <formula>"T"</formula>
    </cfRule>
    <cfRule type="cellIs" dxfId="20056" priority="1148" operator="equal">
      <formula>"H"</formula>
    </cfRule>
    <cfRule type="cellIs" dxfId="20055" priority="1149" operator="equal">
      <formula>"O"</formula>
    </cfRule>
  </conditionalFormatting>
  <conditionalFormatting sqref="LO42">
    <cfRule type="cellIs" dxfId="20054" priority="1146" operator="equal">
      <formula>"P"</formula>
    </cfRule>
  </conditionalFormatting>
  <conditionalFormatting sqref="LO42">
    <cfRule type="cellIs" dxfId="20053" priority="1143" operator="equal">
      <formula>"S"</formula>
    </cfRule>
    <cfRule type="cellIs" dxfId="20052" priority="1144" operator="equal">
      <formula>0</formula>
    </cfRule>
    <cfRule type="cellIs" dxfId="20051" priority="1145" operator="equal">
      <formula>"C"</formula>
    </cfRule>
  </conditionalFormatting>
  <conditionalFormatting sqref="MS42">
    <cfRule type="cellIs" dxfId="20050" priority="1138" operator="equal">
      <formula>"N"</formula>
    </cfRule>
    <cfRule type="cellIs" dxfId="20049" priority="1139" operator="equal">
      <formula>"D"</formula>
    </cfRule>
    <cfRule type="cellIs" dxfId="20048" priority="1140" operator="equal">
      <formula>"M"</formula>
    </cfRule>
    <cfRule type="cellIs" dxfId="20047" priority="1141" operator="equal">
      <formula>"E"</formula>
    </cfRule>
    <cfRule type="cellIs" dxfId="20046" priority="1142" operator="equal">
      <formula>"A"</formula>
    </cfRule>
  </conditionalFormatting>
  <conditionalFormatting sqref="MS42">
    <cfRule type="cellIs" dxfId="20045" priority="1135" operator="equal">
      <formula>"T"</formula>
    </cfRule>
    <cfRule type="cellIs" dxfId="20044" priority="1136" operator="equal">
      <formula>"H"</formula>
    </cfRule>
    <cfRule type="cellIs" dxfId="20043" priority="1137" operator="equal">
      <formula>"O"</formula>
    </cfRule>
  </conditionalFormatting>
  <conditionalFormatting sqref="MS42">
    <cfRule type="cellIs" dxfId="20042" priority="1134" operator="equal">
      <formula>"P"</formula>
    </cfRule>
  </conditionalFormatting>
  <conditionalFormatting sqref="MS42">
    <cfRule type="cellIs" dxfId="20041" priority="1131" operator="equal">
      <formula>"S"</formula>
    </cfRule>
    <cfRule type="cellIs" dxfId="20040" priority="1132" operator="equal">
      <formula>0</formula>
    </cfRule>
    <cfRule type="cellIs" dxfId="20039" priority="1133" operator="equal">
      <formula>"C"</formula>
    </cfRule>
  </conditionalFormatting>
  <conditionalFormatting sqref="MS42">
    <cfRule type="containsText" dxfId="20038" priority="1129" operator="containsText" text="AF">
      <formula>NOT(ISERROR(SEARCH("AF",MS42)))</formula>
    </cfRule>
    <cfRule type="containsText" dxfId="20037" priority="1130" operator="containsText" text="MN">
      <formula>NOT(ISERROR(SEARCH("MN",MS42)))</formula>
    </cfRule>
  </conditionalFormatting>
  <conditionalFormatting sqref="MS42">
    <cfRule type="cellIs" dxfId="20036" priority="1124" operator="equal">
      <formula>"N"</formula>
    </cfRule>
    <cfRule type="cellIs" dxfId="20035" priority="1125" operator="equal">
      <formula>"D"</formula>
    </cfRule>
    <cfRule type="cellIs" dxfId="20034" priority="1126" operator="equal">
      <formula>"M"</formula>
    </cfRule>
    <cfRule type="cellIs" dxfId="20033" priority="1127" operator="equal">
      <formula>"E"</formula>
    </cfRule>
    <cfRule type="cellIs" dxfId="20032" priority="1128" operator="equal">
      <formula>"A"</formula>
    </cfRule>
  </conditionalFormatting>
  <conditionalFormatting sqref="MS42">
    <cfRule type="cellIs" dxfId="20031" priority="1121" operator="equal">
      <formula>"T"</formula>
    </cfRule>
    <cfRule type="cellIs" dxfId="20030" priority="1122" operator="equal">
      <formula>"H"</formula>
    </cfRule>
    <cfRule type="cellIs" dxfId="20029" priority="1123" operator="equal">
      <formula>"O"</formula>
    </cfRule>
  </conditionalFormatting>
  <conditionalFormatting sqref="MS42">
    <cfRule type="cellIs" dxfId="20028" priority="1120" operator="equal">
      <formula>"P"</formula>
    </cfRule>
  </conditionalFormatting>
  <conditionalFormatting sqref="MS42">
    <cfRule type="cellIs" dxfId="20027" priority="1117" operator="equal">
      <formula>"S"</formula>
    </cfRule>
    <cfRule type="cellIs" dxfId="20026" priority="1118" operator="equal">
      <formula>0</formula>
    </cfRule>
    <cfRule type="cellIs" dxfId="20025" priority="1119" operator="equal">
      <formula>"C"</formula>
    </cfRule>
  </conditionalFormatting>
  <conditionalFormatting sqref="MS42">
    <cfRule type="containsText" dxfId="20024" priority="1115" operator="containsText" text="AF">
      <formula>NOT(ISERROR(SEARCH("AF",MS42)))</formula>
    </cfRule>
    <cfRule type="containsText" dxfId="20023" priority="1116" operator="containsText" text="MN">
      <formula>NOT(ISERROR(SEARCH("MN",MS42)))</formula>
    </cfRule>
  </conditionalFormatting>
  <conditionalFormatting sqref="MS42">
    <cfRule type="cellIs" dxfId="20022" priority="1110" operator="equal">
      <formula>"N"</formula>
    </cfRule>
    <cfRule type="cellIs" dxfId="20021" priority="1111" operator="equal">
      <formula>"D"</formula>
    </cfRule>
    <cfRule type="cellIs" dxfId="20020" priority="1112" operator="equal">
      <formula>"M"</formula>
    </cfRule>
    <cfRule type="cellIs" dxfId="20019" priority="1113" operator="equal">
      <formula>"E"</formula>
    </cfRule>
    <cfRule type="cellIs" dxfId="20018" priority="1114" operator="equal">
      <formula>"A"</formula>
    </cfRule>
  </conditionalFormatting>
  <conditionalFormatting sqref="MS42">
    <cfRule type="cellIs" dxfId="20017" priority="1107" operator="equal">
      <formula>"T"</formula>
    </cfRule>
    <cfRule type="cellIs" dxfId="20016" priority="1108" operator="equal">
      <formula>"H"</formula>
    </cfRule>
    <cfRule type="cellIs" dxfId="20015" priority="1109" operator="equal">
      <formula>"O"</formula>
    </cfRule>
  </conditionalFormatting>
  <conditionalFormatting sqref="MS42">
    <cfRule type="cellIs" dxfId="20014" priority="1106" operator="equal">
      <formula>"P"</formula>
    </cfRule>
  </conditionalFormatting>
  <conditionalFormatting sqref="MS42">
    <cfRule type="cellIs" dxfId="20013" priority="1103" operator="equal">
      <formula>"S"</formula>
    </cfRule>
    <cfRule type="cellIs" dxfId="20012" priority="1104" operator="equal">
      <formula>0</formula>
    </cfRule>
    <cfRule type="cellIs" dxfId="20011" priority="1105" operator="equal">
      <formula>"C"</formula>
    </cfRule>
  </conditionalFormatting>
  <conditionalFormatting sqref="NV42">
    <cfRule type="cellIs" dxfId="20010" priority="1098" operator="equal">
      <formula>"N"</formula>
    </cfRule>
    <cfRule type="cellIs" dxfId="20009" priority="1099" operator="equal">
      <formula>"D"</formula>
    </cfRule>
    <cfRule type="cellIs" dxfId="20008" priority="1100" operator="equal">
      <formula>"M"</formula>
    </cfRule>
    <cfRule type="cellIs" dxfId="20007" priority="1101" operator="equal">
      <formula>"E"</formula>
    </cfRule>
    <cfRule type="cellIs" dxfId="20006" priority="1102" operator="equal">
      <formula>"A"</formula>
    </cfRule>
  </conditionalFormatting>
  <conditionalFormatting sqref="NV42">
    <cfRule type="cellIs" dxfId="20005" priority="1095" operator="equal">
      <formula>"T"</formula>
    </cfRule>
    <cfRule type="cellIs" dxfId="20004" priority="1096" operator="equal">
      <formula>"H"</formula>
    </cfRule>
    <cfRule type="cellIs" dxfId="20003" priority="1097" operator="equal">
      <formula>"O"</formula>
    </cfRule>
  </conditionalFormatting>
  <conditionalFormatting sqref="NV42">
    <cfRule type="cellIs" dxfId="20002" priority="1094" operator="equal">
      <formula>"P"</formula>
    </cfRule>
  </conditionalFormatting>
  <conditionalFormatting sqref="NV42">
    <cfRule type="cellIs" dxfId="20001" priority="1091" operator="equal">
      <formula>"S"</formula>
    </cfRule>
    <cfRule type="cellIs" dxfId="20000" priority="1092" operator="equal">
      <formula>0</formula>
    </cfRule>
    <cfRule type="cellIs" dxfId="19999" priority="1093" operator="equal">
      <formula>"C"</formula>
    </cfRule>
  </conditionalFormatting>
  <conditionalFormatting sqref="NV42">
    <cfRule type="containsText" dxfId="19998" priority="1089" operator="containsText" text="AF">
      <formula>NOT(ISERROR(SEARCH("AF",NV42)))</formula>
    </cfRule>
    <cfRule type="containsText" dxfId="19997" priority="1090" operator="containsText" text="MN">
      <formula>NOT(ISERROR(SEARCH("MN",NV42)))</formula>
    </cfRule>
  </conditionalFormatting>
  <conditionalFormatting sqref="NV42">
    <cfRule type="cellIs" dxfId="19996" priority="1084" operator="equal">
      <formula>"N"</formula>
    </cfRule>
    <cfRule type="cellIs" dxfId="19995" priority="1085" operator="equal">
      <formula>"D"</formula>
    </cfRule>
    <cfRule type="cellIs" dxfId="19994" priority="1086" operator="equal">
      <formula>"M"</formula>
    </cfRule>
    <cfRule type="cellIs" dxfId="19993" priority="1087" operator="equal">
      <formula>"E"</formula>
    </cfRule>
    <cfRule type="cellIs" dxfId="19992" priority="1088" operator="equal">
      <formula>"A"</formula>
    </cfRule>
  </conditionalFormatting>
  <conditionalFormatting sqref="NV42">
    <cfRule type="cellIs" dxfId="19991" priority="1081" operator="equal">
      <formula>"T"</formula>
    </cfRule>
    <cfRule type="cellIs" dxfId="19990" priority="1082" operator="equal">
      <formula>"H"</formula>
    </cfRule>
    <cfRule type="cellIs" dxfId="19989" priority="1083" operator="equal">
      <formula>"O"</formula>
    </cfRule>
  </conditionalFormatting>
  <conditionalFormatting sqref="NV42">
    <cfRule type="cellIs" dxfId="19988" priority="1080" operator="equal">
      <formula>"P"</formula>
    </cfRule>
  </conditionalFormatting>
  <conditionalFormatting sqref="NV42">
    <cfRule type="cellIs" dxfId="19987" priority="1077" operator="equal">
      <formula>"S"</formula>
    </cfRule>
    <cfRule type="cellIs" dxfId="19986" priority="1078" operator="equal">
      <formula>0</formula>
    </cfRule>
    <cfRule type="cellIs" dxfId="19985" priority="1079" operator="equal">
      <formula>"C"</formula>
    </cfRule>
  </conditionalFormatting>
  <conditionalFormatting sqref="NV42">
    <cfRule type="containsText" dxfId="19984" priority="1075" operator="containsText" text="AF">
      <formula>NOT(ISERROR(SEARCH("AF",NV42)))</formula>
    </cfRule>
    <cfRule type="containsText" dxfId="19983" priority="1076" operator="containsText" text="MN">
      <formula>NOT(ISERROR(SEARCH("MN",NV42)))</formula>
    </cfRule>
  </conditionalFormatting>
  <conditionalFormatting sqref="NV42">
    <cfRule type="cellIs" dxfId="19982" priority="1070" operator="equal">
      <formula>"N"</formula>
    </cfRule>
    <cfRule type="cellIs" dxfId="19981" priority="1071" operator="equal">
      <formula>"D"</formula>
    </cfRule>
    <cfRule type="cellIs" dxfId="19980" priority="1072" operator="equal">
      <formula>"M"</formula>
    </cfRule>
    <cfRule type="cellIs" dxfId="19979" priority="1073" operator="equal">
      <formula>"E"</formula>
    </cfRule>
    <cfRule type="cellIs" dxfId="19978" priority="1074" operator="equal">
      <formula>"A"</formula>
    </cfRule>
  </conditionalFormatting>
  <conditionalFormatting sqref="NV42">
    <cfRule type="cellIs" dxfId="19977" priority="1067" operator="equal">
      <formula>"T"</formula>
    </cfRule>
    <cfRule type="cellIs" dxfId="19976" priority="1068" operator="equal">
      <formula>"H"</formula>
    </cfRule>
    <cfRule type="cellIs" dxfId="19975" priority="1069" operator="equal">
      <formula>"O"</formula>
    </cfRule>
  </conditionalFormatting>
  <conditionalFormatting sqref="NV42">
    <cfRule type="cellIs" dxfId="19974" priority="1066" operator="equal">
      <formula>"P"</formula>
    </cfRule>
  </conditionalFormatting>
  <conditionalFormatting sqref="NV42">
    <cfRule type="cellIs" dxfId="19973" priority="1063" operator="equal">
      <formula>"S"</formula>
    </cfRule>
    <cfRule type="cellIs" dxfId="19972" priority="1064" operator="equal">
      <formula>0</formula>
    </cfRule>
    <cfRule type="cellIs" dxfId="19971" priority="1065" operator="equal">
      <formula>"C"</formula>
    </cfRule>
  </conditionalFormatting>
  <conditionalFormatting sqref="MN6">
    <cfRule type="containsText" dxfId="19970" priority="1036" operator="containsText" text="Hm">
      <formula>NOT(ISERROR(SEARCH("Hm",MN6)))</formula>
    </cfRule>
    <cfRule type="beginsWith" dxfId="19969" priority="1037" operator="beginsWith" text="Ms">
      <formula>LEFT(MN6,LEN("Ms"))="Ms"</formula>
    </cfRule>
    <cfRule type="containsText" dxfId="19968" priority="1038" operator="containsText" text="C">
      <formula>NOT(ISERROR(SEARCH("C",MN6)))</formula>
    </cfRule>
    <cfRule type="containsText" dxfId="19967" priority="1039" operator="containsText" text="S">
      <formula>NOT(ISERROR(SEARCH("S",MN6)))</formula>
    </cfRule>
    <cfRule type="containsText" dxfId="19966" priority="1040" operator="containsText" text="T">
      <formula>NOT(ISERROR(SEARCH("T",MN6)))</formula>
    </cfRule>
    <cfRule type="containsText" dxfId="19965" priority="1041" operator="containsText" text="H">
      <formula>NOT(ISERROR(SEARCH("H",MN6)))</formula>
    </cfRule>
    <cfRule type="containsText" dxfId="19964" priority="1042" operator="containsText" text="AF">
      <formula>NOT(ISERROR(SEARCH("AF",MN6)))</formula>
    </cfRule>
    <cfRule type="endsWith" dxfId="19963" priority="1043" operator="endsWith" text="M">
      <formula>RIGHT(MN6,LEN("M"))="M"</formula>
    </cfRule>
    <cfRule type="beginsWith" dxfId="19962" priority="1044" operator="beginsWith" text="MN">
      <formula>LEFT(MN6,LEN("MN"))="MN"</formula>
    </cfRule>
  </conditionalFormatting>
  <conditionalFormatting sqref="LO17:LP17">
    <cfRule type="containsText" dxfId="19961" priority="1009" operator="containsText" text="Hm">
      <formula>NOT(ISERROR(SEARCH("Hm",LO17)))</formula>
    </cfRule>
    <cfRule type="beginsWith" dxfId="19960" priority="1010" operator="beginsWith" text="Ms">
      <formula>LEFT(LO17,LEN("Ms"))="Ms"</formula>
    </cfRule>
    <cfRule type="containsText" dxfId="19959" priority="1011" operator="containsText" text="C">
      <formula>NOT(ISERROR(SEARCH("C",LO17)))</formula>
    </cfRule>
    <cfRule type="containsText" dxfId="19958" priority="1012" operator="containsText" text="S">
      <formula>NOT(ISERROR(SEARCH("S",LO17)))</formula>
    </cfRule>
    <cfRule type="containsText" dxfId="19957" priority="1013" operator="containsText" text="T">
      <formula>NOT(ISERROR(SEARCH("T",LO17)))</formula>
    </cfRule>
    <cfRule type="containsText" dxfId="19956" priority="1014" operator="containsText" text="H">
      <formula>NOT(ISERROR(SEARCH("H",LO17)))</formula>
    </cfRule>
    <cfRule type="containsText" dxfId="19955" priority="1015" operator="containsText" text="AF">
      <formula>NOT(ISERROR(SEARCH("AF",LO17)))</formula>
    </cfRule>
    <cfRule type="endsWith" dxfId="19954" priority="1016" operator="endsWith" text="M">
      <formula>RIGHT(LO17,LEN("M"))="M"</formula>
    </cfRule>
    <cfRule type="beginsWith" dxfId="19953" priority="1017" operator="beginsWith" text="MN">
      <formula>LEFT(LO17,LEN("MN"))="MN"</formula>
    </cfRule>
  </conditionalFormatting>
  <conditionalFormatting sqref="LD17:LG18">
    <cfRule type="containsText" dxfId="19952" priority="1000" operator="containsText" text="Hm">
      <formula>NOT(ISERROR(SEARCH("Hm",LD17)))</formula>
    </cfRule>
    <cfRule type="beginsWith" dxfId="19951" priority="1001" operator="beginsWith" text="Ms">
      <formula>LEFT(LD17,LEN("Ms"))="Ms"</formula>
    </cfRule>
    <cfRule type="containsText" dxfId="19950" priority="1002" operator="containsText" text="C">
      <formula>NOT(ISERROR(SEARCH("C",LD17)))</formula>
    </cfRule>
    <cfRule type="containsText" dxfId="19949" priority="1003" operator="containsText" text="S">
      <formula>NOT(ISERROR(SEARCH("S",LD17)))</formula>
    </cfRule>
    <cfRule type="containsText" dxfId="19948" priority="1004" operator="containsText" text="T">
      <formula>NOT(ISERROR(SEARCH("T",LD17)))</formula>
    </cfRule>
    <cfRule type="containsText" dxfId="19947" priority="1005" operator="containsText" text="H">
      <formula>NOT(ISERROR(SEARCH("H",LD17)))</formula>
    </cfRule>
    <cfRule type="containsText" dxfId="19946" priority="1006" operator="containsText" text="AF">
      <formula>NOT(ISERROR(SEARCH("AF",LD17)))</formula>
    </cfRule>
    <cfRule type="endsWith" dxfId="19945" priority="1007" operator="endsWith" text="M">
      <formula>RIGHT(LD17,LEN("M"))="M"</formula>
    </cfRule>
    <cfRule type="beginsWith" dxfId="19944" priority="1008" operator="beginsWith" text="MN">
      <formula>LEFT(LD17,LEN("MN"))="MN"</formula>
    </cfRule>
  </conditionalFormatting>
  <conditionalFormatting sqref="LQ14:LT14">
    <cfRule type="containsText" dxfId="19943" priority="991" operator="containsText" text="Hm">
      <formula>NOT(ISERROR(SEARCH("Hm",LQ14)))</formula>
    </cfRule>
    <cfRule type="beginsWith" dxfId="19942" priority="992" operator="beginsWith" text="Ms">
      <formula>LEFT(LQ14,LEN("Ms"))="Ms"</formula>
    </cfRule>
    <cfRule type="containsText" dxfId="19941" priority="993" operator="containsText" text="C">
      <formula>NOT(ISERROR(SEARCH("C",LQ14)))</formula>
    </cfRule>
    <cfRule type="containsText" dxfId="19940" priority="994" operator="containsText" text="S">
      <formula>NOT(ISERROR(SEARCH("S",LQ14)))</formula>
    </cfRule>
    <cfRule type="containsText" dxfId="19939" priority="995" operator="containsText" text="T">
      <formula>NOT(ISERROR(SEARCH("T",LQ14)))</formula>
    </cfRule>
    <cfRule type="containsText" dxfId="19938" priority="996" operator="containsText" text="H">
      <formula>NOT(ISERROR(SEARCH("H",LQ14)))</formula>
    </cfRule>
    <cfRule type="containsText" dxfId="19937" priority="997" operator="containsText" text="AF">
      <formula>NOT(ISERROR(SEARCH("AF",LQ14)))</formula>
    </cfRule>
    <cfRule type="endsWith" dxfId="19936" priority="998" operator="endsWith" text="M">
      <formula>RIGHT(LQ14,LEN("M"))="M"</formula>
    </cfRule>
    <cfRule type="beginsWith" dxfId="19935" priority="999" operator="beginsWith" text="MN">
      <formula>LEFT(LQ14,LEN("MN"))="MN"</formula>
    </cfRule>
  </conditionalFormatting>
  <conditionalFormatting sqref="LW14:LZ14">
    <cfRule type="containsText" dxfId="19934" priority="982" operator="containsText" text="Hm">
      <formula>NOT(ISERROR(SEARCH("Hm",LW14)))</formula>
    </cfRule>
    <cfRule type="beginsWith" dxfId="19933" priority="983" operator="beginsWith" text="Ms">
      <formula>LEFT(LW14,LEN("Ms"))="Ms"</formula>
    </cfRule>
    <cfRule type="containsText" dxfId="19932" priority="984" operator="containsText" text="C">
      <formula>NOT(ISERROR(SEARCH("C",LW14)))</formula>
    </cfRule>
    <cfRule type="containsText" dxfId="19931" priority="985" operator="containsText" text="S">
      <formula>NOT(ISERROR(SEARCH("S",LW14)))</formula>
    </cfRule>
    <cfRule type="containsText" dxfId="19930" priority="986" operator="containsText" text="T">
      <formula>NOT(ISERROR(SEARCH("T",LW14)))</formula>
    </cfRule>
    <cfRule type="containsText" dxfId="19929" priority="987" operator="containsText" text="H">
      <formula>NOT(ISERROR(SEARCH("H",LW14)))</formula>
    </cfRule>
    <cfRule type="containsText" dxfId="19928" priority="988" operator="containsText" text="AF">
      <formula>NOT(ISERROR(SEARCH("AF",LW14)))</formula>
    </cfRule>
    <cfRule type="endsWith" dxfId="19927" priority="989" operator="endsWith" text="M">
      <formula>RIGHT(LW14,LEN("M"))="M"</formula>
    </cfRule>
    <cfRule type="beginsWith" dxfId="19926" priority="990" operator="beginsWith" text="MN">
      <formula>LEFT(LW14,LEN("MN"))="MN"</formula>
    </cfRule>
  </conditionalFormatting>
  <conditionalFormatting sqref="OG14:OH14">
    <cfRule type="containsText" dxfId="19925" priority="973" operator="containsText" text="Hm">
      <formula>NOT(ISERROR(SEARCH("Hm",OG14)))</formula>
    </cfRule>
    <cfRule type="beginsWith" dxfId="19924" priority="974" operator="beginsWith" text="Ms">
      <formula>LEFT(OG14,LEN("Ms"))="Ms"</formula>
    </cfRule>
    <cfRule type="containsText" dxfId="19923" priority="975" operator="containsText" text="C">
      <formula>NOT(ISERROR(SEARCH("C",OG14)))</formula>
    </cfRule>
    <cfRule type="containsText" dxfId="19922" priority="976" operator="containsText" text="S">
      <formula>NOT(ISERROR(SEARCH("S",OG14)))</formula>
    </cfRule>
    <cfRule type="containsText" dxfId="19921" priority="977" operator="containsText" text="T">
      <formula>NOT(ISERROR(SEARCH("T",OG14)))</formula>
    </cfRule>
    <cfRule type="containsText" dxfId="19920" priority="978" operator="containsText" text="H">
      <formula>NOT(ISERROR(SEARCH("H",OG14)))</formula>
    </cfRule>
    <cfRule type="containsText" dxfId="19919" priority="979" operator="containsText" text="AF">
      <formula>NOT(ISERROR(SEARCH("AF",OG14)))</formula>
    </cfRule>
    <cfRule type="endsWith" dxfId="19918" priority="980" operator="endsWith" text="M">
      <formula>RIGHT(OG14,LEN("M"))="M"</formula>
    </cfRule>
    <cfRule type="beginsWith" dxfId="19917" priority="981" operator="beginsWith" text="MN">
      <formula>LEFT(OG14,LEN("MN"))="MN"</formula>
    </cfRule>
  </conditionalFormatting>
  <conditionalFormatting sqref="MC14:MF14">
    <cfRule type="containsText" dxfId="19916" priority="910" operator="containsText" text="Hm">
      <formula>NOT(ISERROR(SEARCH("Hm",MC14)))</formula>
    </cfRule>
    <cfRule type="beginsWith" dxfId="19915" priority="911" operator="beginsWith" text="Ms">
      <formula>LEFT(MC14,LEN("Ms"))="Ms"</formula>
    </cfRule>
    <cfRule type="containsText" dxfId="19914" priority="912" operator="containsText" text="C">
      <formula>NOT(ISERROR(SEARCH("C",MC14)))</formula>
    </cfRule>
    <cfRule type="containsText" dxfId="19913" priority="913" operator="containsText" text="S">
      <formula>NOT(ISERROR(SEARCH("S",MC14)))</formula>
    </cfRule>
    <cfRule type="containsText" dxfId="19912" priority="914" operator="containsText" text="T">
      <formula>NOT(ISERROR(SEARCH("T",MC14)))</formula>
    </cfRule>
    <cfRule type="containsText" dxfId="19911" priority="915" operator="containsText" text="H">
      <formula>NOT(ISERROR(SEARCH("H",MC14)))</formula>
    </cfRule>
    <cfRule type="containsText" dxfId="19910" priority="916" operator="containsText" text="AF">
      <formula>NOT(ISERROR(SEARCH("AF",MC14)))</formula>
    </cfRule>
    <cfRule type="endsWith" dxfId="19909" priority="917" operator="endsWith" text="M">
      <formula>RIGHT(MC14,LEN("M"))="M"</formula>
    </cfRule>
    <cfRule type="beginsWith" dxfId="19908" priority="918" operator="beginsWith" text="MN">
      <formula>LEFT(MC14,LEN("MN"))="MN"</formula>
    </cfRule>
  </conditionalFormatting>
  <conditionalFormatting sqref="MD17:ME17 ME18">
    <cfRule type="containsText" dxfId="19907" priority="883" operator="containsText" text="Hm">
      <formula>NOT(ISERROR(SEARCH("Hm",MD17)))</formula>
    </cfRule>
    <cfRule type="beginsWith" dxfId="19906" priority="884" operator="beginsWith" text="Ms">
      <formula>LEFT(MD17,LEN("Ms"))="Ms"</formula>
    </cfRule>
    <cfRule type="containsText" dxfId="19905" priority="885" operator="containsText" text="C">
      <formula>NOT(ISERROR(SEARCH("C",MD17)))</formula>
    </cfRule>
    <cfRule type="containsText" dxfId="19904" priority="886" operator="containsText" text="S">
      <formula>NOT(ISERROR(SEARCH("S",MD17)))</formula>
    </cfRule>
    <cfRule type="containsText" dxfId="19903" priority="887" operator="containsText" text="T">
      <formula>NOT(ISERROR(SEARCH("T",MD17)))</formula>
    </cfRule>
    <cfRule type="containsText" dxfId="19902" priority="888" operator="containsText" text="H">
      <formula>NOT(ISERROR(SEARCH("H",MD17)))</formula>
    </cfRule>
    <cfRule type="containsText" dxfId="19901" priority="889" operator="containsText" text="AF">
      <formula>NOT(ISERROR(SEARCH("AF",MD17)))</formula>
    </cfRule>
    <cfRule type="endsWith" dxfId="19900" priority="890" operator="endsWith" text="M">
      <formula>RIGHT(MD17,LEN("M"))="M"</formula>
    </cfRule>
    <cfRule type="beginsWith" dxfId="19899" priority="891" operator="beginsWith" text="MN">
      <formula>LEFT(MD17,LEN("MN"))="MN"</formula>
    </cfRule>
  </conditionalFormatting>
  <conditionalFormatting sqref="LV17:LY18">
    <cfRule type="containsText" dxfId="19898" priority="874" operator="containsText" text="Hm">
      <formula>NOT(ISERROR(SEARCH("Hm",LV17)))</formula>
    </cfRule>
    <cfRule type="beginsWith" dxfId="19897" priority="875" operator="beginsWith" text="Ms">
      <formula>LEFT(LV17,LEN("Ms"))="Ms"</formula>
    </cfRule>
    <cfRule type="containsText" dxfId="19896" priority="876" operator="containsText" text="C">
      <formula>NOT(ISERROR(SEARCH("C",LV17)))</formula>
    </cfRule>
    <cfRule type="containsText" dxfId="19895" priority="877" operator="containsText" text="S">
      <formula>NOT(ISERROR(SEARCH("S",LV17)))</formula>
    </cfRule>
    <cfRule type="containsText" dxfId="19894" priority="878" operator="containsText" text="T">
      <formula>NOT(ISERROR(SEARCH("T",LV17)))</formula>
    </cfRule>
    <cfRule type="containsText" dxfId="19893" priority="879" operator="containsText" text="H">
      <formula>NOT(ISERROR(SEARCH("H",LV17)))</formula>
    </cfRule>
    <cfRule type="containsText" dxfId="19892" priority="880" operator="containsText" text="AF">
      <formula>NOT(ISERROR(SEARCH("AF",LV17)))</formula>
    </cfRule>
    <cfRule type="endsWith" dxfId="19891" priority="881" operator="endsWith" text="M">
      <formula>RIGHT(LV17,LEN("M"))="M"</formula>
    </cfRule>
    <cfRule type="beginsWith" dxfId="19890" priority="882" operator="beginsWith" text="MN">
      <formula>LEFT(LV17,LEN("MN"))="MN"</formula>
    </cfRule>
  </conditionalFormatting>
  <conditionalFormatting sqref="MM14:MP14">
    <cfRule type="containsText" dxfId="19889" priority="856" operator="containsText" text="Hm">
      <formula>NOT(ISERROR(SEARCH("Hm",MM14)))</formula>
    </cfRule>
    <cfRule type="beginsWith" dxfId="19888" priority="857" operator="beginsWith" text="Ms">
      <formula>LEFT(MM14,LEN("Ms"))="Ms"</formula>
    </cfRule>
    <cfRule type="containsText" dxfId="19887" priority="858" operator="containsText" text="C">
      <formula>NOT(ISERROR(SEARCH("C",MM14)))</formula>
    </cfRule>
    <cfRule type="containsText" dxfId="19886" priority="859" operator="containsText" text="S">
      <formula>NOT(ISERROR(SEARCH("S",MM14)))</formula>
    </cfRule>
    <cfRule type="containsText" dxfId="19885" priority="860" operator="containsText" text="T">
      <formula>NOT(ISERROR(SEARCH("T",MM14)))</formula>
    </cfRule>
    <cfRule type="containsText" dxfId="19884" priority="861" operator="containsText" text="H">
      <formula>NOT(ISERROR(SEARCH("H",MM14)))</formula>
    </cfRule>
    <cfRule type="containsText" dxfId="19883" priority="862" operator="containsText" text="AF">
      <formula>NOT(ISERROR(SEARCH("AF",MM14)))</formula>
    </cfRule>
    <cfRule type="endsWith" dxfId="19882" priority="863" operator="endsWith" text="M">
      <formula>RIGHT(MM14,LEN("M"))="M"</formula>
    </cfRule>
    <cfRule type="beginsWith" dxfId="19881" priority="864" operator="beginsWith" text="MN">
      <formula>LEFT(MM14,LEN("MN"))="MN"</formula>
    </cfRule>
  </conditionalFormatting>
  <conditionalFormatting sqref="MS14:MV14">
    <cfRule type="containsText" dxfId="19880" priority="847" operator="containsText" text="Hm">
      <formula>NOT(ISERROR(SEARCH("Hm",MS14)))</formula>
    </cfRule>
    <cfRule type="beginsWith" dxfId="19879" priority="848" operator="beginsWith" text="Ms">
      <formula>LEFT(MS14,LEN("Ms"))="Ms"</formula>
    </cfRule>
    <cfRule type="containsText" dxfId="19878" priority="849" operator="containsText" text="C">
      <formula>NOT(ISERROR(SEARCH("C",MS14)))</formula>
    </cfRule>
    <cfRule type="containsText" dxfId="19877" priority="850" operator="containsText" text="S">
      <formula>NOT(ISERROR(SEARCH("S",MS14)))</formula>
    </cfRule>
    <cfRule type="containsText" dxfId="19876" priority="851" operator="containsText" text="T">
      <formula>NOT(ISERROR(SEARCH("T",MS14)))</formula>
    </cfRule>
    <cfRule type="containsText" dxfId="19875" priority="852" operator="containsText" text="H">
      <formula>NOT(ISERROR(SEARCH("H",MS14)))</formula>
    </cfRule>
    <cfRule type="containsText" dxfId="19874" priority="853" operator="containsText" text="AF">
      <formula>NOT(ISERROR(SEARCH("AF",MS14)))</formula>
    </cfRule>
    <cfRule type="endsWith" dxfId="19873" priority="854" operator="endsWith" text="M">
      <formula>RIGHT(MS14,LEN("M"))="M"</formula>
    </cfRule>
    <cfRule type="beginsWith" dxfId="19872" priority="855" operator="beginsWith" text="MN">
      <formula>LEFT(MS14,LEN("MN"))="MN"</formula>
    </cfRule>
  </conditionalFormatting>
  <conditionalFormatting sqref="MY14:NB14">
    <cfRule type="containsText" dxfId="19871" priority="811" operator="containsText" text="Hm">
      <formula>NOT(ISERROR(SEARCH("Hm",MY14)))</formula>
    </cfRule>
    <cfRule type="beginsWith" dxfId="19870" priority="812" operator="beginsWith" text="Ms">
      <formula>LEFT(MY14,LEN("Ms"))="Ms"</formula>
    </cfRule>
    <cfRule type="containsText" dxfId="19869" priority="813" operator="containsText" text="C">
      <formula>NOT(ISERROR(SEARCH("C",MY14)))</formula>
    </cfRule>
    <cfRule type="containsText" dxfId="19868" priority="814" operator="containsText" text="S">
      <formula>NOT(ISERROR(SEARCH("S",MY14)))</formula>
    </cfRule>
    <cfRule type="containsText" dxfId="19867" priority="815" operator="containsText" text="T">
      <formula>NOT(ISERROR(SEARCH("T",MY14)))</formula>
    </cfRule>
    <cfRule type="containsText" dxfId="19866" priority="816" operator="containsText" text="H">
      <formula>NOT(ISERROR(SEARCH("H",MY14)))</formula>
    </cfRule>
    <cfRule type="containsText" dxfId="19865" priority="817" operator="containsText" text="AF">
      <formula>NOT(ISERROR(SEARCH("AF",MY14)))</formula>
    </cfRule>
    <cfRule type="endsWith" dxfId="19864" priority="818" operator="endsWith" text="M">
      <formula>RIGHT(MY14,LEN("M"))="M"</formula>
    </cfRule>
    <cfRule type="beginsWith" dxfId="19863" priority="819" operator="beginsWith" text="MN">
      <formula>LEFT(MY14,LEN("MN"))="MN"</formula>
    </cfRule>
  </conditionalFormatting>
  <conditionalFormatting sqref="NE14:NH14">
    <cfRule type="containsText" dxfId="19862" priority="793" operator="containsText" text="Hm">
      <formula>NOT(ISERROR(SEARCH("Hm",NE14)))</formula>
    </cfRule>
    <cfRule type="beginsWith" dxfId="19861" priority="794" operator="beginsWith" text="Ms">
      <formula>LEFT(NE14,LEN("Ms"))="Ms"</formula>
    </cfRule>
    <cfRule type="containsText" dxfId="19860" priority="795" operator="containsText" text="C">
      <formula>NOT(ISERROR(SEARCH("C",NE14)))</formula>
    </cfRule>
    <cfRule type="containsText" dxfId="19859" priority="796" operator="containsText" text="S">
      <formula>NOT(ISERROR(SEARCH("S",NE14)))</formula>
    </cfRule>
    <cfRule type="containsText" dxfId="19858" priority="797" operator="containsText" text="T">
      <formula>NOT(ISERROR(SEARCH("T",NE14)))</formula>
    </cfRule>
    <cfRule type="containsText" dxfId="19857" priority="798" operator="containsText" text="H">
      <formula>NOT(ISERROR(SEARCH("H",NE14)))</formula>
    </cfRule>
    <cfRule type="containsText" dxfId="19856" priority="799" operator="containsText" text="AF">
      <formula>NOT(ISERROR(SEARCH("AF",NE14)))</formula>
    </cfRule>
    <cfRule type="endsWith" dxfId="19855" priority="800" operator="endsWith" text="M">
      <formula>RIGHT(NE14,LEN("M"))="M"</formula>
    </cfRule>
    <cfRule type="beginsWith" dxfId="19854" priority="801" operator="beginsWith" text="MN">
      <formula>LEFT(NE14,LEN("MN"))="MN"</formula>
    </cfRule>
  </conditionalFormatting>
  <conditionalFormatting sqref="NK14:NN14">
    <cfRule type="containsText" dxfId="19853" priority="766" operator="containsText" text="Hm">
      <formula>NOT(ISERROR(SEARCH("Hm",NK14)))</formula>
    </cfRule>
    <cfRule type="beginsWith" dxfId="19852" priority="767" operator="beginsWith" text="Ms">
      <formula>LEFT(NK14,LEN("Ms"))="Ms"</formula>
    </cfRule>
    <cfRule type="containsText" dxfId="19851" priority="768" operator="containsText" text="C">
      <formula>NOT(ISERROR(SEARCH("C",NK14)))</formula>
    </cfRule>
    <cfRule type="containsText" dxfId="19850" priority="769" operator="containsText" text="S">
      <formula>NOT(ISERROR(SEARCH("S",NK14)))</formula>
    </cfRule>
    <cfRule type="containsText" dxfId="19849" priority="770" operator="containsText" text="T">
      <formula>NOT(ISERROR(SEARCH("T",NK14)))</formula>
    </cfRule>
    <cfRule type="containsText" dxfId="19848" priority="771" operator="containsText" text="H">
      <formula>NOT(ISERROR(SEARCH("H",NK14)))</formula>
    </cfRule>
    <cfRule type="containsText" dxfId="19847" priority="772" operator="containsText" text="AF">
      <formula>NOT(ISERROR(SEARCH("AF",NK14)))</formula>
    </cfRule>
    <cfRule type="endsWith" dxfId="19846" priority="773" operator="endsWith" text="M">
      <formula>RIGHT(NK14,LEN("M"))="M"</formula>
    </cfRule>
    <cfRule type="beginsWith" dxfId="19845" priority="774" operator="beginsWith" text="MN">
      <formula>LEFT(NK14,LEN("MN"))="MN"</formula>
    </cfRule>
  </conditionalFormatting>
  <conditionalFormatting sqref="NW14:NZ14">
    <cfRule type="containsText" dxfId="19844" priority="748" operator="containsText" text="Hm">
      <formula>NOT(ISERROR(SEARCH("Hm",NW14)))</formula>
    </cfRule>
    <cfRule type="beginsWith" dxfId="19843" priority="749" operator="beginsWith" text="Ms">
      <formula>LEFT(NW14,LEN("Ms"))="Ms"</formula>
    </cfRule>
    <cfRule type="containsText" dxfId="19842" priority="750" operator="containsText" text="C">
      <formula>NOT(ISERROR(SEARCH("C",NW14)))</formula>
    </cfRule>
    <cfRule type="containsText" dxfId="19841" priority="751" operator="containsText" text="S">
      <formula>NOT(ISERROR(SEARCH("S",NW14)))</formula>
    </cfRule>
    <cfRule type="containsText" dxfId="19840" priority="752" operator="containsText" text="T">
      <formula>NOT(ISERROR(SEARCH("T",NW14)))</formula>
    </cfRule>
    <cfRule type="containsText" dxfId="19839" priority="753" operator="containsText" text="H">
      <formula>NOT(ISERROR(SEARCH("H",NW14)))</formula>
    </cfRule>
    <cfRule type="containsText" dxfId="19838" priority="754" operator="containsText" text="AF">
      <formula>NOT(ISERROR(SEARCH("AF",NW14)))</formula>
    </cfRule>
    <cfRule type="endsWith" dxfId="19837" priority="755" operator="endsWith" text="M">
      <formula>RIGHT(NW14,LEN("M"))="M"</formula>
    </cfRule>
    <cfRule type="beginsWith" dxfId="19836" priority="756" operator="beginsWith" text="MN">
      <formula>LEFT(NW14,LEN("MN"))="MN"</formula>
    </cfRule>
  </conditionalFormatting>
  <conditionalFormatting sqref="OC14:OF14">
    <cfRule type="containsText" dxfId="19835" priority="712" operator="containsText" text="Hm">
      <formula>NOT(ISERROR(SEARCH("Hm",OC14)))</formula>
    </cfRule>
    <cfRule type="beginsWith" dxfId="19834" priority="713" operator="beginsWith" text="Ms">
      <formula>LEFT(OC14,LEN("Ms"))="Ms"</formula>
    </cfRule>
    <cfRule type="containsText" dxfId="19833" priority="714" operator="containsText" text="C">
      <formula>NOT(ISERROR(SEARCH("C",OC14)))</formula>
    </cfRule>
    <cfRule type="containsText" dxfId="19832" priority="715" operator="containsText" text="S">
      <formula>NOT(ISERROR(SEARCH("S",OC14)))</formula>
    </cfRule>
    <cfRule type="containsText" dxfId="19831" priority="716" operator="containsText" text="T">
      <formula>NOT(ISERROR(SEARCH("T",OC14)))</formula>
    </cfRule>
    <cfRule type="containsText" dxfId="19830" priority="717" operator="containsText" text="H">
      <formula>NOT(ISERROR(SEARCH("H",OC14)))</formula>
    </cfRule>
    <cfRule type="containsText" dxfId="19829" priority="718" operator="containsText" text="AF">
      <formula>NOT(ISERROR(SEARCH("AF",OC14)))</formula>
    </cfRule>
    <cfRule type="endsWith" dxfId="19828" priority="719" operator="endsWith" text="M">
      <formula>RIGHT(OC14,LEN("M"))="M"</formula>
    </cfRule>
    <cfRule type="beginsWith" dxfId="19827" priority="720" operator="beginsWith" text="MN">
      <formula>LEFT(OC14,LEN("MN"))="MN"</formula>
    </cfRule>
  </conditionalFormatting>
  <conditionalFormatting sqref="OI14:OL14">
    <cfRule type="containsText" dxfId="19826" priority="703" operator="containsText" text="Hm">
      <formula>NOT(ISERROR(SEARCH("Hm",OI14)))</formula>
    </cfRule>
    <cfRule type="beginsWith" dxfId="19825" priority="704" operator="beginsWith" text="Ms">
      <formula>LEFT(OI14,LEN("Ms"))="Ms"</formula>
    </cfRule>
    <cfRule type="containsText" dxfId="19824" priority="705" operator="containsText" text="C">
      <formula>NOT(ISERROR(SEARCH("C",OI14)))</formula>
    </cfRule>
    <cfRule type="containsText" dxfId="19823" priority="706" operator="containsText" text="S">
      <formula>NOT(ISERROR(SEARCH("S",OI14)))</formula>
    </cfRule>
    <cfRule type="containsText" dxfId="19822" priority="707" operator="containsText" text="T">
      <formula>NOT(ISERROR(SEARCH("T",OI14)))</formula>
    </cfRule>
    <cfRule type="containsText" dxfId="19821" priority="708" operator="containsText" text="H">
      <formula>NOT(ISERROR(SEARCH("H",OI14)))</formula>
    </cfRule>
    <cfRule type="containsText" dxfId="19820" priority="709" operator="containsText" text="AF">
      <formula>NOT(ISERROR(SEARCH("AF",OI14)))</formula>
    </cfRule>
    <cfRule type="endsWith" dxfId="19819" priority="710" operator="endsWith" text="M">
      <formula>RIGHT(OI14,LEN("M"))="M"</formula>
    </cfRule>
    <cfRule type="beginsWith" dxfId="19818" priority="711" operator="beginsWith" text="MN">
      <formula>LEFT(OI14,LEN("MN"))="MN"</formula>
    </cfRule>
  </conditionalFormatting>
  <conditionalFormatting sqref="OH11:OI11 OH12">
    <cfRule type="containsText" dxfId="19817" priority="676" operator="containsText" text="Hm">
      <formula>NOT(ISERROR(SEARCH("Hm",OH11)))</formula>
    </cfRule>
    <cfRule type="beginsWith" dxfId="19816" priority="677" operator="beginsWith" text="Ms">
      <formula>LEFT(OH11,LEN("Ms"))="Ms"</formula>
    </cfRule>
    <cfRule type="containsText" dxfId="19815" priority="678" operator="containsText" text="C">
      <formula>NOT(ISERROR(SEARCH("C",OH11)))</formula>
    </cfRule>
    <cfRule type="containsText" dxfId="19814" priority="679" operator="containsText" text="S">
      <formula>NOT(ISERROR(SEARCH("S",OH11)))</formula>
    </cfRule>
    <cfRule type="containsText" dxfId="19813" priority="680" operator="containsText" text="T">
      <formula>NOT(ISERROR(SEARCH("T",OH11)))</formula>
    </cfRule>
    <cfRule type="containsText" dxfId="19812" priority="681" operator="containsText" text="H">
      <formula>NOT(ISERROR(SEARCH("H",OH11)))</formula>
    </cfRule>
    <cfRule type="containsText" dxfId="19811" priority="682" operator="containsText" text="AF">
      <formula>NOT(ISERROR(SEARCH("AF",OH11)))</formula>
    </cfRule>
    <cfRule type="endsWith" dxfId="19810" priority="683" operator="endsWith" text="M">
      <formula>RIGHT(OH11,LEN("M"))="M"</formula>
    </cfRule>
    <cfRule type="beginsWith" dxfId="19809" priority="684" operator="beginsWith" text="MN">
      <formula>LEFT(OH11,LEN("MN"))="MN"</formula>
    </cfRule>
  </conditionalFormatting>
  <conditionalFormatting sqref="OL11:OL12">
    <cfRule type="containsText" dxfId="19808" priority="667" operator="containsText" text="Hm">
      <formula>NOT(ISERROR(SEARCH("Hm",OL11)))</formula>
    </cfRule>
    <cfRule type="beginsWith" dxfId="19807" priority="668" operator="beginsWith" text="Ms">
      <formula>LEFT(OL11,LEN("Ms"))="Ms"</formula>
    </cfRule>
    <cfRule type="containsText" dxfId="19806" priority="669" operator="containsText" text="C">
      <formula>NOT(ISERROR(SEARCH("C",OL11)))</formula>
    </cfRule>
    <cfRule type="containsText" dxfId="19805" priority="670" operator="containsText" text="S">
      <formula>NOT(ISERROR(SEARCH("S",OL11)))</formula>
    </cfRule>
    <cfRule type="containsText" dxfId="19804" priority="671" operator="containsText" text="T">
      <formula>NOT(ISERROR(SEARCH("T",OL11)))</formula>
    </cfRule>
    <cfRule type="containsText" dxfId="19803" priority="672" operator="containsText" text="H">
      <formula>NOT(ISERROR(SEARCH("H",OL11)))</formula>
    </cfRule>
    <cfRule type="containsText" dxfId="19802" priority="673" operator="containsText" text="AF">
      <formula>NOT(ISERROR(SEARCH("AF",OL11)))</formula>
    </cfRule>
    <cfRule type="endsWith" dxfId="19801" priority="674" operator="endsWith" text="M">
      <formula>RIGHT(OL11,LEN("M"))="M"</formula>
    </cfRule>
    <cfRule type="beginsWith" dxfId="19800" priority="675" operator="beginsWith" text="MN">
      <formula>LEFT(OL11,LEN("MN"))="MN"</formula>
    </cfRule>
  </conditionalFormatting>
  <conditionalFormatting sqref="OL14">
    <cfRule type="containsText" dxfId="19799" priority="622" operator="containsText" text="Hm">
      <formula>NOT(ISERROR(SEARCH("Hm",OL14)))</formula>
    </cfRule>
    <cfRule type="beginsWith" dxfId="19798" priority="623" operator="beginsWith" text="Ms">
      <formula>LEFT(OL14,LEN("Ms"))="Ms"</formula>
    </cfRule>
    <cfRule type="containsText" dxfId="19797" priority="624" operator="containsText" text="C">
      <formula>NOT(ISERROR(SEARCH("C",OL14)))</formula>
    </cfRule>
    <cfRule type="containsText" dxfId="19796" priority="625" operator="containsText" text="S">
      <formula>NOT(ISERROR(SEARCH("S",OL14)))</formula>
    </cfRule>
    <cfRule type="containsText" dxfId="19795" priority="626" operator="containsText" text="T">
      <formula>NOT(ISERROR(SEARCH("T",OL14)))</formula>
    </cfRule>
    <cfRule type="containsText" dxfId="19794" priority="627" operator="containsText" text="H">
      <formula>NOT(ISERROR(SEARCH("H",OL14)))</formula>
    </cfRule>
    <cfRule type="containsText" dxfId="19793" priority="628" operator="containsText" text="AF">
      <formula>NOT(ISERROR(SEARCH("AF",OL14)))</formula>
    </cfRule>
    <cfRule type="endsWith" dxfId="19792" priority="629" operator="endsWith" text="M">
      <formula>RIGHT(OL14,LEN("M"))="M"</formula>
    </cfRule>
    <cfRule type="beginsWith" dxfId="19791" priority="630" operator="beginsWith" text="MN">
      <formula>LEFT(OL14,LEN("MN"))="MN"</formula>
    </cfRule>
  </conditionalFormatting>
  <conditionalFormatting sqref="MI13">
    <cfRule type="containsText" dxfId="19790" priority="595" operator="containsText" text="Hm">
      <formula>NOT(ISERROR(SEARCH("Hm",MI13)))</formula>
    </cfRule>
    <cfRule type="beginsWith" dxfId="19789" priority="596" operator="beginsWith" text="Ms">
      <formula>LEFT(MI13,LEN("Ms"))="Ms"</formula>
    </cfRule>
    <cfRule type="containsText" dxfId="19788" priority="597" operator="containsText" text="C">
      <formula>NOT(ISERROR(SEARCH("C",MI13)))</formula>
    </cfRule>
    <cfRule type="containsText" dxfId="19787" priority="598" operator="containsText" text="S">
      <formula>NOT(ISERROR(SEARCH("S",MI13)))</formula>
    </cfRule>
    <cfRule type="containsText" dxfId="19786" priority="599" operator="containsText" text="T">
      <formula>NOT(ISERROR(SEARCH("T",MI13)))</formula>
    </cfRule>
    <cfRule type="containsText" dxfId="19785" priority="600" operator="containsText" text="H">
      <formula>NOT(ISERROR(SEARCH("H",MI13)))</formula>
    </cfRule>
    <cfRule type="containsText" dxfId="19784" priority="601" operator="containsText" text="AF">
      <formula>NOT(ISERROR(SEARCH("AF",MI13)))</formula>
    </cfRule>
    <cfRule type="endsWith" dxfId="19783" priority="602" operator="endsWith" text="M">
      <formula>RIGHT(MI13,LEN("M"))="M"</formula>
    </cfRule>
    <cfRule type="beginsWith" dxfId="19782" priority="603" operator="beginsWith" text="MN">
      <formula>LEFT(MI13,LEN("MN"))="MN"</formula>
    </cfRule>
  </conditionalFormatting>
  <conditionalFormatting sqref="LQ17:LR18">
    <cfRule type="containsText" dxfId="19781" priority="586" operator="containsText" text="Hm">
      <formula>NOT(ISERROR(SEARCH("Hm",LQ17)))</formula>
    </cfRule>
    <cfRule type="beginsWith" dxfId="19780" priority="587" operator="beginsWith" text="Ms">
      <formula>LEFT(LQ17,LEN("Ms"))="Ms"</formula>
    </cfRule>
    <cfRule type="containsText" dxfId="19779" priority="588" operator="containsText" text="C">
      <formula>NOT(ISERROR(SEARCH("C",LQ17)))</formula>
    </cfRule>
    <cfRule type="containsText" dxfId="19778" priority="589" operator="containsText" text="S">
      <formula>NOT(ISERROR(SEARCH("S",LQ17)))</formula>
    </cfRule>
    <cfRule type="containsText" dxfId="19777" priority="590" operator="containsText" text="T">
      <formula>NOT(ISERROR(SEARCH("T",LQ17)))</formula>
    </cfRule>
    <cfRule type="containsText" dxfId="19776" priority="591" operator="containsText" text="H">
      <formula>NOT(ISERROR(SEARCH("H",LQ17)))</formula>
    </cfRule>
    <cfRule type="containsText" dxfId="19775" priority="592" operator="containsText" text="AF">
      <formula>NOT(ISERROR(SEARCH("AF",LQ17)))</formula>
    </cfRule>
    <cfRule type="endsWith" dxfId="19774" priority="593" operator="endsWith" text="M">
      <formula>RIGHT(LQ17,LEN("M"))="M"</formula>
    </cfRule>
    <cfRule type="beginsWith" dxfId="19773" priority="594" operator="beginsWith" text="MN">
      <formula>LEFT(LQ17,LEN("MN"))="MN"</formula>
    </cfRule>
  </conditionalFormatting>
  <conditionalFormatting sqref="LJ17:LN18">
    <cfRule type="containsText" dxfId="19772" priority="577" operator="containsText" text="Hm">
      <formula>NOT(ISERROR(SEARCH("Hm",LJ17)))</formula>
    </cfRule>
    <cfRule type="beginsWith" dxfId="19771" priority="578" operator="beginsWith" text="Ms">
      <formula>LEFT(LJ17,LEN("Ms"))="Ms"</formula>
    </cfRule>
    <cfRule type="containsText" dxfId="19770" priority="579" operator="containsText" text="C">
      <formula>NOT(ISERROR(SEARCH("C",LJ17)))</formula>
    </cfRule>
    <cfRule type="containsText" dxfId="19769" priority="580" operator="containsText" text="S">
      <formula>NOT(ISERROR(SEARCH("S",LJ17)))</formula>
    </cfRule>
    <cfRule type="containsText" dxfId="19768" priority="581" operator="containsText" text="T">
      <formula>NOT(ISERROR(SEARCH("T",LJ17)))</formula>
    </cfRule>
    <cfRule type="containsText" dxfId="19767" priority="582" operator="containsText" text="H">
      <formula>NOT(ISERROR(SEARCH("H",LJ17)))</formula>
    </cfRule>
    <cfRule type="containsText" dxfId="19766" priority="583" operator="containsText" text="AF">
      <formula>NOT(ISERROR(SEARCH("AF",LJ17)))</formula>
    </cfRule>
    <cfRule type="endsWith" dxfId="19765" priority="584" operator="endsWith" text="M">
      <formula>RIGHT(LJ17,LEN("M"))="M"</formula>
    </cfRule>
    <cfRule type="beginsWith" dxfId="19764" priority="585" operator="beginsWith" text="MN">
      <formula>LEFT(LJ17,LEN("MN"))="MN"</formula>
    </cfRule>
  </conditionalFormatting>
  <conditionalFormatting sqref="LZ7:MA7">
    <cfRule type="containsText" dxfId="19763" priority="532" operator="containsText" text="Hm">
      <formula>NOT(ISERROR(SEARCH("Hm",LZ7)))</formula>
    </cfRule>
    <cfRule type="beginsWith" dxfId="19762" priority="533" operator="beginsWith" text="Ms">
      <formula>LEFT(LZ7,LEN("Ms"))="Ms"</formula>
    </cfRule>
    <cfRule type="containsText" dxfId="19761" priority="534" operator="containsText" text="C">
      <formula>NOT(ISERROR(SEARCH("C",LZ7)))</formula>
    </cfRule>
    <cfRule type="containsText" dxfId="19760" priority="535" operator="containsText" text="S">
      <formula>NOT(ISERROR(SEARCH("S",LZ7)))</formula>
    </cfRule>
    <cfRule type="containsText" dxfId="19759" priority="536" operator="containsText" text="T">
      <formula>NOT(ISERROR(SEARCH("T",LZ7)))</formula>
    </cfRule>
    <cfRule type="containsText" dxfId="19758" priority="537" operator="containsText" text="H">
      <formula>NOT(ISERROR(SEARCH("H",LZ7)))</formula>
    </cfRule>
    <cfRule type="containsText" dxfId="19757" priority="538" operator="containsText" text="AF">
      <formula>NOT(ISERROR(SEARCH("AF",LZ7)))</formula>
    </cfRule>
    <cfRule type="endsWith" dxfId="19756" priority="539" operator="endsWith" text="M">
      <formula>RIGHT(LZ7,LEN("M"))="M"</formula>
    </cfRule>
    <cfRule type="beginsWith" dxfId="19755" priority="540" operator="beginsWith" text="MN">
      <formula>LEFT(LZ7,LEN("MN"))="MN"</formula>
    </cfRule>
  </conditionalFormatting>
  <conditionalFormatting sqref="OF7:OI7 NO7:NS7 NU7:NW7">
    <cfRule type="containsText" dxfId="19754" priority="487" operator="containsText" text="Hm">
      <formula>NOT(ISERROR(SEARCH("Hm",NO7)))</formula>
    </cfRule>
    <cfRule type="beginsWith" dxfId="19753" priority="488" operator="beginsWith" text="Ms">
      <formula>LEFT(NO7,LEN("Ms"))="Ms"</formula>
    </cfRule>
    <cfRule type="containsText" dxfId="19752" priority="489" operator="containsText" text="C">
      <formula>NOT(ISERROR(SEARCH("C",NO7)))</formula>
    </cfRule>
    <cfRule type="containsText" dxfId="19751" priority="490" operator="containsText" text="S">
      <formula>NOT(ISERROR(SEARCH("S",NO7)))</formula>
    </cfRule>
    <cfRule type="containsText" dxfId="19750" priority="491" operator="containsText" text="T">
      <formula>NOT(ISERROR(SEARCH("T",NO7)))</formula>
    </cfRule>
    <cfRule type="containsText" dxfId="19749" priority="492" operator="containsText" text="H">
      <formula>NOT(ISERROR(SEARCH("H",NO7)))</formula>
    </cfRule>
    <cfRule type="containsText" dxfId="19748" priority="493" operator="containsText" text="AF">
      <formula>NOT(ISERROR(SEARCH("AF",NO7)))</formula>
    </cfRule>
    <cfRule type="endsWith" dxfId="19747" priority="494" operator="endsWith" text="M">
      <formula>RIGHT(NO7,LEN("M"))="M"</formula>
    </cfRule>
    <cfRule type="beginsWith" dxfId="19746" priority="495" operator="beginsWith" text="MN">
      <formula>LEFT(NO7,LEN("MN"))="MN"</formula>
    </cfRule>
  </conditionalFormatting>
  <conditionalFormatting sqref="MN5:MQ5">
    <cfRule type="containsText" dxfId="19745" priority="469" operator="containsText" text="Hm">
      <formula>NOT(ISERROR(SEARCH("Hm",MN5)))</formula>
    </cfRule>
    <cfRule type="beginsWith" dxfId="19744" priority="470" operator="beginsWith" text="Ms">
      <formula>LEFT(MN5,LEN("Ms"))="Ms"</formula>
    </cfRule>
    <cfRule type="containsText" dxfId="19743" priority="471" operator="containsText" text="C">
      <formula>NOT(ISERROR(SEARCH("C",MN5)))</formula>
    </cfRule>
    <cfRule type="containsText" dxfId="19742" priority="472" operator="containsText" text="S">
      <formula>NOT(ISERROR(SEARCH("S",MN5)))</formula>
    </cfRule>
    <cfRule type="containsText" dxfId="19741" priority="473" operator="containsText" text="T">
      <formula>NOT(ISERROR(SEARCH("T",MN5)))</formula>
    </cfRule>
    <cfRule type="containsText" dxfId="19740" priority="474" operator="containsText" text="H">
      <formula>NOT(ISERROR(SEARCH("H",MN5)))</formula>
    </cfRule>
    <cfRule type="containsText" dxfId="19739" priority="475" operator="containsText" text="AF">
      <formula>NOT(ISERROR(SEARCH("AF",MN5)))</formula>
    </cfRule>
    <cfRule type="endsWith" dxfId="19738" priority="476" operator="endsWith" text="M">
      <formula>RIGHT(MN5,LEN("M"))="M"</formula>
    </cfRule>
    <cfRule type="beginsWith" dxfId="19737" priority="477" operator="beginsWith" text="MN">
      <formula>LEFT(MN5,LEN("MN"))="MN"</formula>
    </cfRule>
  </conditionalFormatting>
  <conditionalFormatting sqref="MH5:MK5">
    <cfRule type="containsText" dxfId="19736" priority="460" operator="containsText" text="Hm">
      <formula>NOT(ISERROR(SEARCH("Hm",MH5)))</formula>
    </cfRule>
    <cfRule type="beginsWith" dxfId="19735" priority="461" operator="beginsWith" text="Ms">
      <formula>LEFT(MH5,LEN("Ms"))="Ms"</formula>
    </cfRule>
    <cfRule type="containsText" dxfId="19734" priority="462" operator="containsText" text="C">
      <formula>NOT(ISERROR(SEARCH("C",MH5)))</formula>
    </cfRule>
    <cfRule type="containsText" dxfId="19733" priority="463" operator="containsText" text="S">
      <formula>NOT(ISERROR(SEARCH("S",MH5)))</formula>
    </cfRule>
    <cfRule type="containsText" dxfId="19732" priority="464" operator="containsText" text="T">
      <formula>NOT(ISERROR(SEARCH("T",MH5)))</formula>
    </cfRule>
    <cfRule type="containsText" dxfId="19731" priority="465" operator="containsText" text="H">
      <formula>NOT(ISERROR(SEARCH("H",MH5)))</formula>
    </cfRule>
    <cfRule type="containsText" dxfId="19730" priority="466" operator="containsText" text="AF">
      <formula>NOT(ISERROR(SEARCH("AF",MH5)))</formula>
    </cfRule>
    <cfRule type="cellIs" dxfId="19729" priority="467" operator="equal">
      <formula>"M"</formula>
    </cfRule>
    <cfRule type="beginsWith" dxfId="19728" priority="468" operator="beginsWith" text="MN">
      <formula>LEFT(MH5,LEN("MN"))="MN"</formula>
    </cfRule>
  </conditionalFormatting>
  <conditionalFormatting sqref="LZ17:MC17 LZ18:MB18">
    <cfRule type="containsText" dxfId="19727" priority="451" operator="containsText" text="Hm">
      <formula>NOT(ISERROR(SEARCH("Hm",LZ17)))</formula>
    </cfRule>
    <cfRule type="beginsWith" dxfId="19726" priority="452" operator="beginsWith" text="Ms">
      <formula>LEFT(LZ17,LEN("Ms"))="Ms"</formula>
    </cfRule>
    <cfRule type="containsText" dxfId="19725" priority="453" operator="containsText" text="C">
      <formula>NOT(ISERROR(SEARCH("C",LZ17)))</formula>
    </cfRule>
    <cfRule type="containsText" dxfId="19724" priority="454" operator="containsText" text="S">
      <formula>NOT(ISERROR(SEARCH("S",LZ17)))</formula>
    </cfRule>
    <cfRule type="containsText" dxfId="19723" priority="455" operator="containsText" text="T">
      <formula>NOT(ISERROR(SEARCH("T",LZ17)))</formula>
    </cfRule>
    <cfRule type="containsText" dxfId="19722" priority="456" operator="containsText" text="H">
      <formula>NOT(ISERROR(SEARCH("H",LZ17)))</formula>
    </cfRule>
    <cfRule type="containsText" dxfId="19721" priority="457" operator="containsText" text="AF">
      <formula>NOT(ISERROR(SEARCH("AF",LZ17)))</formula>
    </cfRule>
    <cfRule type="endsWith" dxfId="19720" priority="458" operator="endsWith" text="M">
      <formula>RIGHT(LZ17,LEN("M"))="M"</formula>
    </cfRule>
    <cfRule type="beginsWith" dxfId="19719" priority="459" operator="beginsWith" text="MN">
      <formula>LEFT(LZ17,LEN("MN"))="MN"</formula>
    </cfRule>
  </conditionalFormatting>
  <conditionalFormatting sqref="NV8:NY8">
    <cfRule type="containsText" dxfId="19718" priority="352" operator="containsText" text="Hm">
      <formula>NOT(ISERROR(SEARCH("Hm",NV8)))</formula>
    </cfRule>
    <cfRule type="beginsWith" dxfId="19717" priority="353" operator="beginsWith" text="Ms">
      <formula>LEFT(NV8,LEN("Ms"))="Ms"</formula>
    </cfRule>
    <cfRule type="containsText" dxfId="19716" priority="354" operator="containsText" text="C">
      <formula>NOT(ISERROR(SEARCH("C",NV8)))</formula>
    </cfRule>
    <cfRule type="containsText" dxfId="19715" priority="355" operator="containsText" text="S">
      <formula>NOT(ISERROR(SEARCH("S",NV8)))</formula>
    </cfRule>
    <cfRule type="containsText" dxfId="19714" priority="356" operator="containsText" text="T">
      <formula>NOT(ISERROR(SEARCH("T",NV8)))</formula>
    </cfRule>
    <cfRule type="containsText" dxfId="19713" priority="357" operator="containsText" text="H">
      <formula>NOT(ISERROR(SEARCH("H",NV8)))</formula>
    </cfRule>
    <cfRule type="containsText" dxfId="19712" priority="358" operator="containsText" text="AF">
      <formula>NOT(ISERROR(SEARCH("AF",NV8)))</formula>
    </cfRule>
    <cfRule type="endsWith" dxfId="19711" priority="359" operator="endsWith" text="M">
      <formula>RIGHT(NV8,LEN("M"))="M"</formula>
    </cfRule>
    <cfRule type="beginsWith" dxfId="19710" priority="360" operator="beginsWith" text="MN">
      <formula>LEFT(NV8,LEN("MN"))="MN"</formula>
    </cfRule>
  </conditionalFormatting>
  <conditionalFormatting sqref="OL17">
    <cfRule type="containsText" dxfId="19709" priority="343" operator="containsText" text="Hm">
      <formula>NOT(ISERROR(SEARCH("Hm",OL17)))</formula>
    </cfRule>
    <cfRule type="beginsWith" dxfId="19708" priority="344" operator="beginsWith" text="Ms">
      <formula>LEFT(OL17,LEN("Ms"))="Ms"</formula>
    </cfRule>
    <cfRule type="containsText" dxfId="19707" priority="345" operator="containsText" text="C">
      <formula>NOT(ISERROR(SEARCH("C",OL17)))</formula>
    </cfRule>
    <cfRule type="containsText" dxfId="19706" priority="346" operator="containsText" text="S">
      <formula>NOT(ISERROR(SEARCH("S",OL17)))</formula>
    </cfRule>
    <cfRule type="containsText" dxfId="19705" priority="347" operator="containsText" text="T">
      <formula>NOT(ISERROR(SEARCH("T",OL17)))</formula>
    </cfRule>
    <cfRule type="containsText" dxfId="19704" priority="348" operator="containsText" text="H">
      <formula>NOT(ISERROR(SEARCH("H",OL17)))</formula>
    </cfRule>
    <cfRule type="containsText" dxfId="19703" priority="349" operator="containsText" text="AF">
      <formula>NOT(ISERROR(SEARCH("AF",OL17)))</formula>
    </cfRule>
    <cfRule type="cellIs" dxfId="19702" priority="350" operator="equal">
      <formula>"M"</formula>
    </cfRule>
    <cfRule type="beginsWith" dxfId="19701" priority="351" operator="beginsWith" text="MN">
      <formula>LEFT(OL17,LEN("MN"))="MN"</formula>
    </cfRule>
  </conditionalFormatting>
  <conditionalFormatting sqref="NT17">
    <cfRule type="containsText" dxfId="19700" priority="334" operator="containsText" text="Hm">
      <formula>NOT(ISERROR(SEARCH("Hm",NT17)))</formula>
    </cfRule>
    <cfRule type="beginsWith" dxfId="19699" priority="335" operator="beginsWith" text="Ms">
      <formula>LEFT(NT17,LEN("Ms"))="Ms"</formula>
    </cfRule>
    <cfRule type="containsText" dxfId="19698" priority="336" operator="containsText" text="C">
      <formula>NOT(ISERROR(SEARCH("C",NT17)))</formula>
    </cfRule>
    <cfRule type="containsText" dxfId="19697" priority="337" operator="containsText" text="S">
      <formula>NOT(ISERROR(SEARCH("S",NT17)))</formula>
    </cfRule>
    <cfRule type="containsText" dxfId="19696" priority="338" operator="containsText" text="T">
      <formula>NOT(ISERROR(SEARCH("T",NT17)))</formula>
    </cfRule>
    <cfRule type="containsText" dxfId="19695" priority="339" operator="containsText" text="H">
      <formula>NOT(ISERROR(SEARCH("H",NT17)))</formula>
    </cfRule>
    <cfRule type="containsText" dxfId="19694" priority="340" operator="containsText" text="AF">
      <formula>NOT(ISERROR(SEARCH("AF",NT17)))</formula>
    </cfRule>
    <cfRule type="endsWith" dxfId="19693" priority="341" operator="endsWith" text="M">
      <formula>RIGHT(NT17,LEN("M"))="M"</formula>
    </cfRule>
    <cfRule type="beginsWith" dxfId="19692" priority="342" operator="beginsWith" text="MN">
      <formula>LEFT(NT17,LEN("MN"))="MN"</formula>
    </cfRule>
  </conditionalFormatting>
  <conditionalFormatting sqref="MD8:MD9">
    <cfRule type="containsText" dxfId="19691" priority="325" operator="containsText" text="Hm">
      <formula>NOT(ISERROR(SEARCH("Hm",MD8)))</formula>
    </cfRule>
    <cfRule type="beginsWith" dxfId="19690" priority="326" operator="beginsWith" text="Ms">
      <formula>LEFT(MD8,LEN("Ms"))="Ms"</formula>
    </cfRule>
    <cfRule type="containsText" dxfId="19689" priority="327" operator="containsText" text="C">
      <formula>NOT(ISERROR(SEARCH("C",MD8)))</formula>
    </cfRule>
    <cfRule type="containsText" dxfId="19688" priority="328" operator="containsText" text="S">
      <formula>NOT(ISERROR(SEARCH("S",MD8)))</formula>
    </cfRule>
    <cfRule type="containsText" dxfId="19687" priority="329" operator="containsText" text="T">
      <formula>NOT(ISERROR(SEARCH("T",MD8)))</formula>
    </cfRule>
    <cfRule type="containsText" dxfId="19686" priority="330" operator="containsText" text="H">
      <formula>NOT(ISERROR(SEARCH("H",MD8)))</formula>
    </cfRule>
    <cfRule type="containsText" dxfId="19685" priority="331" operator="containsText" text="AF">
      <formula>NOT(ISERROR(SEARCH("AF",MD8)))</formula>
    </cfRule>
    <cfRule type="cellIs" dxfId="19684" priority="332" operator="equal">
      <formula>"M"</formula>
    </cfRule>
    <cfRule type="beginsWith" dxfId="19683" priority="333" operator="beginsWith" text="MN">
      <formula>LEFT(MD8,LEN("MN"))="MN"</formula>
    </cfRule>
  </conditionalFormatting>
  <conditionalFormatting sqref="OF11:OG11">
    <cfRule type="containsText" dxfId="19682" priority="316" operator="containsText" text="Hm">
      <formula>NOT(ISERROR(SEARCH("Hm",OF11)))</formula>
    </cfRule>
    <cfRule type="beginsWith" dxfId="19681" priority="317" operator="beginsWith" text="Ms">
      <formula>LEFT(OF11,LEN("Ms"))="Ms"</formula>
    </cfRule>
    <cfRule type="containsText" dxfId="19680" priority="318" operator="containsText" text="C">
      <formula>NOT(ISERROR(SEARCH("C",OF11)))</formula>
    </cfRule>
    <cfRule type="containsText" dxfId="19679" priority="319" operator="containsText" text="S">
      <formula>NOT(ISERROR(SEARCH("S",OF11)))</formula>
    </cfRule>
    <cfRule type="containsText" dxfId="19678" priority="320" operator="containsText" text="T">
      <formula>NOT(ISERROR(SEARCH("T",OF11)))</formula>
    </cfRule>
    <cfRule type="containsText" dxfId="19677" priority="321" operator="containsText" text="H">
      <formula>NOT(ISERROR(SEARCH("H",OF11)))</formula>
    </cfRule>
    <cfRule type="containsText" dxfId="19676" priority="322" operator="containsText" text="AF">
      <formula>NOT(ISERROR(SEARCH("AF",OF11)))</formula>
    </cfRule>
    <cfRule type="endsWith" dxfId="19675" priority="323" operator="endsWith" text="M">
      <formula>RIGHT(OF11,LEN("M"))="M"</formula>
    </cfRule>
    <cfRule type="beginsWith" dxfId="19674" priority="324" operator="beginsWith" text="MN">
      <formula>LEFT(OF11,LEN("MN"))="MN"</formula>
    </cfRule>
  </conditionalFormatting>
  <conditionalFormatting sqref="MF15">
    <cfRule type="containsText" dxfId="19673" priority="307" operator="containsText" text="Hm">
      <formula>NOT(ISERROR(SEARCH("Hm",MF15)))</formula>
    </cfRule>
    <cfRule type="beginsWith" dxfId="19672" priority="308" operator="beginsWith" text="Ms">
      <formula>LEFT(MF15,LEN("Ms"))="Ms"</formula>
    </cfRule>
    <cfRule type="containsText" dxfId="19671" priority="309" operator="containsText" text="C">
      <formula>NOT(ISERROR(SEARCH("C",MF15)))</formula>
    </cfRule>
    <cfRule type="containsText" dxfId="19670" priority="310" operator="containsText" text="S">
      <formula>NOT(ISERROR(SEARCH("S",MF15)))</formula>
    </cfRule>
    <cfRule type="containsText" dxfId="19669" priority="311" operator="containsText" text="T">
      <formula>NOT(ISERROR(SEARCH("T",MF15)))</formula>
    </cfRule>
    <cfRule type="containsText" dxfId="19668" priority="312" operator="containsText" text="H">
      <formula>NOT(ISERROR(SEARCH("H",MF15)))</formula>
    </cfRule>
    <cfRule type="containsText" dxfId="19667" priority="313" operator="containsText" text="AF">
      <formula>NOT(ISERROR(SEARCH("AF",MF15)))</formula>
    </cfRule>
    <cfRule type="endsWith" dxfId="19666" priority="314" operator="endsWith" text="M">
      <formula>RIGHT(MF15,LEN("M"))="M"</formula>
    </cfRule>
    <cfRule type="beginsWith" dxfId="19665" priority="315" operator="beginsWith" text="MN">
      <formula>LEFT(MF15,LEN("MN"))="MN"</formula>
    </cfRule>
  </conditionalFormatting>
  <conditionalFormatting sqref="MV15:MW15">
    <cfRule type="containsText" dxfId="19664" priority="298" operator="containsText" text="Hm">
      <formula>NOT(ISERROR(SEARCH("Hm",MV15)))</formula>
    </cfRule>
    <cfRule type="beginsWith" dxfId="19663" priority="299" operator="beginsWith" text="Ms">
      <formula>LEFT(MV15,LEN("Ms"))="Ms"</formula>
    </cfRule>
    <cfRule type="containsText" dxfId="19662" priority="300" operator="containsText" text="C">
      <formula>NOT(ISERROR(SEARCH("C",MV15)))</formula>
    </cfRule>
    <cfRule type="containsText" dxfId="19661" priority="301" operator="containsText" text="S">
      <formula>NOT(ISERROR(SEARCH("S",MV15)))</formula>
    </cfRule>
    <cfRule type="containsText" dxfId="19660" priority="302" operator="containsText" text="T">
      <formula>NOT(ISERROR(SEARCH("T",MV15)))</formula>
    </cfRule>
    <cfRule type="containsText" dxfId="19659" priority="303" operator="containsText" text="H">
      <formula>NOT(ISERROR(SEARCH("H",MV15)))</formula>
    </cfRule>
    <cfRule type="containsText" dxfId="19658" priority="304" operator="containsText" text="AF">
      <formula>NOT(ISERROR(SEARCH("AF",MV15)))</formula>
    </cfRule>
    <cfRule type="endsWith" dxfId="19657" priority="305" operator="endsWith" text="M">
      <formula>RIGHT(MV15,LEN("M"))="M"</formula>
    </cfRule>
    <cfRule type="beginsWith" dxfId="19656" priority="306" operator="beginsWith" text="MN">
      <formula>LEFT(MV15,LEN("MN"))="MN"</formula>
    </cfRule>
  </conditionalFormatting>
  <conditionalFormatting sqref="MZ15:NC15">
    <cfRule type="containsText" dxfId="19655" priority="289" operator="containsText" text="Hm">
      <formula>NOT(ISERROR(SEARCH("Hm",MZ15)))</formula>
    </cfRule>
    <cfRule type="beginsWith" dxfId="19654" priority="290" operator="beginsWith" text="Ms">
      <formula>LEFT(MZ15,LEN("Ms"))="Ms"</formula>
    </cfRule>
    <cfRule type="containsText" dxfId="19653" priority="291" operator="containsText" text="C">
      <formula>NOT(ISERROR(SEARCH("C",MZ15)))</formula>
    </cfRule>
    <cfRule type="containsText" dxfId="19652" priority="292" operator="containsText" text="S">
      <formula>NOT(ISERROR(SEARCH("S",MZ15)))</formula>
    </cfRule>
    <cfRule type="containsText" dxfId="19651" priority="293" operator="containsText" text="T">
      <formula>NOT(ISERROR(SEARCH("T",MZ15)))</formula>
    </cfRule>
    <cfRule type="containsText" dxfId="19650" priority="294" operator="containsText" text="H">
      <formula>NOT(ISERROR(SEARCH("H",MZ15)))</formula>
    </cfRule>
    <cfRule type="containsText" dxfId="19649" priority="295" operator="containsText" text="AF">
      <formula>NOT(ISERROR(SEARCH("AF",MZ15)))</formula>
    </cfRule>
    <cfRule type="endsWith" dxfId="19648" priority="296" operator="endsWith" text="M">
      <formula>RIGHT(MZ15,LEN("M"))="M"</formula>
    </cfRule>
    <cfRule type="beginsWith" dxfId="19647" priority="297" operator="beginsWith" text="MN">
      <formula>LEFT(MZ15,LEN("MN"))="MN"</formula>
    </cfRule>
  </conditionalFormatting>
  <conditionalFormatting sqref="NR15:NT15">
    <cfRule type="containsText" dxfId="19646" priority="280" operator="containsText" text="Hm">
      <formula>NOT(ISERROR(SEARCH("Hm",NR15)))</formula>
    </cfRule>
    <cfRule type="beginsWith" dxfId="19645" priority="281" operator="beginsWith" text="Ms">
      <formula>LEFT(NR15,LEN("Ms"))="Ms"</formula>
    </cfRule>
    <cfRule type="containsText" dxfId="19644" priority="282" operator="containsText" text="C">
      <formula>NOT(ISERROR(SEARCH("C",NR15)))</formula>
    </cfRule>
    <cfRule type="containsText" dxfId="19643" priority="283" operator="containsText" text="S">
      <formula>NOT(ISERROR(SEARCH("S",NR15)))</formula>
    </cfRule>
    <cfRule type="containsText" dxfId="19642" priority="284" operator="containsText" text="T">
      <formula>NOT(ISERROR(SEARCH("T",NR15)))</formula>
    </cfRule>
    <cfRule type="containsText" dxfId="19641" priority="285" operator="containsText" text="H">
      <formula>NOT(ISERROR(SEARCH("H",NR15)))</formula>
    </cfRule>
    <cfRule type="containsText" dxfId="19640" priority="286" operator="containsText" text="AF">
      <formula>NOT(ISERROR(SEARCH("AF",NR15)))</formula>
    </cfRule>
    <cfRule type="endsWith" dxfId="19639" priority="287" operator="endsWith" text="M">
      <formula>RIGHT(NR15,LEN("M"))="M"</formula>
    </cfRule>
    <cfRule type="beginsWith" dxfId="19638" priority="288" operator="beginsWith" text="MN">
      <formula>LEFT(NR15,LEN("MN"))="MN"</formula>
    </cfRule>
  </conditionalFormatting>
  <conditionalFormatting sqref="NU15">
    <cfRule type="containsText" dxfId="19637" priority="271" operator="containsText" text="Hm">
      <formula>NOT(ISERROR(SEARCH("Hm",NU15)))</formula>
    </cfRule>
    <cfRule type="beginsWith" dxfId="19636" priority="272" operator="beginsWith" text="Ms">
      <formula>LEFT(NU15,LEN("Ms"))="Ms"</formula>
    </cfRule>
    <cfRule type="containsText" dxfId="19635" priority="273" operator="containsText" text="C">
      <formula>NOT(ISERROR(SEARCH("C",NU15)))</formula>
    </cfRule>
    <cfRule type="containsText" dxfId="19634" priority="274" operator="containsText" text="S">
      <formula>NOT(ISERROR(SEARCH("S",NU15)))</formula>
    </cfRule>
    <cfRule type="containsText" dxfId="19633" priority="275" operator="containsText" text="T">
      <formula>NOT(ISERROR(SEARCH("T",NU15)))</formula>
    </cfRule>
    <cfRule type="containsText" dxfId="19632" priority="276" operator="containsText" text="H">
      <formula>NOT(ISERROR(SEARCH("H",NU15)))</formula>
    </cfRule>
    <cfRule type="containsText" dxfId="19631" priority="277" operator="containsText" text="AF">
      <formula>NOT(ISERROR(SEARCH("AF",NU15)))</formula>
    </cfRule>
    <cfRule type="endsWith" dxfId="19630" priority="278" operator="endsWith" text="M">
      <formula>RIGHT(NU15,LEN("M"))="M"</formula>
    </cfRule>
    <cfRule type="beginsWith" dxfId="19629" priority="279" operator="beginsWith" text="MN">
      <formula>LEFT(NU15,LEN("MN"))="MN"</formula>
    </cfRule>
  </conditionalFormatting>
  <conditionalFormatting sqref="NZ15:OA15">
    <cfRule type="containsText" dxfId="19628" priority="262" operator="containsText" text="Hm">
      <formula>NOT(ISERROR(SEARCH("Hm",NZ15)))</formula>
    </cfRule>
    <cfRule type="beginsWith" dxfId="19627" priority="263" operator="beginsWith" text="Ms">
      <formula>LEFT(NZ15,LEN("Ms"))="Ms"</formula>
    </cfRule>
    <cfRule type="containsText" dxfId="19626" priority="264" operator="containsText" text="C">
      <formula>NOT(ISERROR(SEARCH("C",NZ15)))</formula>
    </cfRule>
    <cfRule type="containsText" dxfId="19625" priority="265" operator="containsText" text="S">
      <formula>NOT(ISERROR(SEARCH("S",NZ15)))</formula>
    </cfRule>
    <cfRule type="containsText" dxfId="19624" priority="266" operator="containsText" text="T">
      <formula>NOT(ISERROR(SEARCH("T",NZ15)))</formula>
    </cfRule>
    <cfRule type="containsText" dxfId="19623" priority="267" operator="containsText" text="H">
      <formula>NOT(ISERROR(SEARCH("H",NZ15)))</formula>
    </cfRule>
    <cfRule type="containsText" dxfId="19622" priority="268" operator="containsText" text="AF">
      <formula>NOT(ISERROR(SEARCH("AF",NZ15)))</formula>
    </cfRule>
    <cfRule type="endsWith" dxfId="19621" priority="269" operator="endsWith" text="M">
      <formula>RIGHT(NZ15,LEN("M"))="M"</formula>
    </cfRule>
    <cfRule type="beginsWith" dxfId="19620" priority="270" operator="beginsWith" text="MN">
      <formula>LEFT(NZ15,LEN("MN"))="MN"</formula>
    </cfRule>
  </conditionalFormatting>
  <conditionalFormatting sqref="OE15:OG15">
    <cfRule type="containsText" dxfId="19619" priority="253" operator="containsText" text="Hm">
      <formula>NOT(ISERROR(SEARCH("Hm",OE15)))</formula>
    </cfRule>
    <cfRule type="beginsWith" dxfId="19618" priority="254" operator="beginsWith" text="Ms">
      <formula>LEFT(OE15,LEN("Ms"))="Ms"</formula>
    </cfRule>
    <cfRule type="containsText" dxfId="19617" priority="255" operator="containsText" text="C">
      <formula>NOT(ISERROR(SEARCH("C",OE15)))</formula>
    </cfRule>
    <cfRule type="containsText" dxfId="19616" priority="256" operator="containsText" text="S">
      <formula>NOT(ISERROR(SEARCH("S",OE15)))</formula>
    </cfRule>
    <cfRule type="containsText" dxfId="19615" priority="257" operator="containsText" text="T">
      <formula>NOT(ISERROR(SEARCH("T",OE15)))</formula>
    </cfRule>
    <cfRule type="containsText" dxfId="19614" priority="258" operator="containsText" text="H">
      <formula>NOT(ISERROR(SEARCH("H",OE15)))</formula>
    </cfRule>
    <cfRule type="containsText" dxfId="19613" priority="259" operator="containsText" text="AF">
      <formula>NOT(ISERROR(SEARCH("AF",OE15)))</formula>
    </cfRule>
    <cfRule type="endsWith" dxfId="19612" priority="260" operator="endsWith" text="M">
      <formula>RIGHT(OE15,LEN("M"))="M"</formula>
    </cfRule>
    <cfRule type="beginsWith" dxfId="19611" priority="261" operator="beginsWith" text="MN">
      <formula>LEFT(OE15,LEN("MN"))="MN"</formula>
    </cfRule>
  </conditionalFormatting>
  <conditionalFormatting sqref="ME11:ME12">
    <cfRule type="containsText" dxfId="19610" priority="244" operator="containsText" text="Hm">
      <formula>NOT(ISERROR(SEARCH("Hm",ME11)))</formula>
    </cfRule>
    <cfRule type="beginsWith" dxfId="19609" priority="245" operator="beginsWith" text="Ms">
      <formula>LEFT(ME11,LEN("Ms"))="Ms"</formula>
    </cfRule>
    <cfRule type="containsText" dxfId="19608" priority="246" operator="containsText" text="C">
      <formula>NOT(ISERROR(SEARCH("C",ME11)))</formula>
    </cfRule>
    <cfRule type="containsText" dxfId="19607" priority="247" operator="containsText" text="S">
      <formula>NOT(ISERROR(SEARCH("S",ME11)))</formula>
    </cfRule>
    <cfRule type="containsText" dxfId="19606" priority="248" operator="containsText" text="T">
      <formula>NOT(ISERROR(SEARCH("T",ME11)))</formula>
    </cfRule>
    <cfRule type="containsText" dxfId="19605" priority="249" operator="containsText" text="H">
      <formula>NOT(ISERROR(SEARCH("H",ME11)))</formula>
    </cfRule>
    <cfRule type="containsText" dxfId="19604" priority="250" operator="containsText" text="AF">
      <formula>NOT(ISERROR(SEARCH("AF",ME11)))</formula>
    </cfRule>
    <cfRule type="endsWith" dxfId="19603" priority="251" operator="endsWith" text="M">
      <formula>RIGHT(ME11,LEN("M"))="M"</formula>
    </cfRule>
    <cfRule type="beginsWith" dxfId="19602" priority="252" operator="beginsWith" text="MN">
      <formula>LEFT(ME11,LEN("MN"))="MN"</formula>
    </cfRule>
  </conditionalFormatting>
  <conditionalFormatting sqref="OF5:OG5">
    <cfRule type="containsText" dxfId="19601" priority="235" operator="containsText" text="Hm">
      <formula>NOT(ISERROR(SEARCH("Hm",OF5)))</formula>
    </cfRule>
    <cfRule type="beginsWith" dxfId="19600" priority="236" operator="beginsWith" text="Ms">
      <formula>LEFT(OF5,LEN("Ms"))="Ms"</formula>
    </cfRule>
    <cfRule type="containsText" dxfId="19599" priority="237" operator="containsText" text="C">
      <formula>NOT(ISERROR(SEARCH("C",OF5)))</formula>
    </cfRule>
    <cfRule type="containsText" dxfId="19598" priority="238" operator="containsText" text="S">
      <formula>NOT(ISERROR(SEARCH("S",OF5)))</formula>
    </cfRule>
    <cfRule type="containsText" dxfId="19597" priority="239" operator="containsText" text="T">
      <formula>NOT(ISERROR(SEARCH("T",OF5)))</formula>
    </cfRule>
    <cfRule type="containsText" dxfId="19596" priority="240" operator="containsText" text="H">
      <formula>NOT(ISERROR(SEARCH("H",OF5)))</formula>
    </cfRule>
    <cfRule type="containsText" dxfId="19595" priority="241" operator="containsText" text="AF">
      <formula>NOT(ISERROR(SEARCH("AF",OF5)))</formula>
    </cfRule>
    <cfRule type="endsWith" dxfId="19594" priority="242" operator="endsWith" text="M">
      <formula>RIGHT(OF5,LEN("M"))="M"</formula>
    </cfRule>
    <cfRule type="beginsWith" dxfId="19593" priority="243" operator="beginsWith" text="MN">
      <formula>LEFT(OF5,LEN("MN"))="MN"</formula>
    </cfRule>
  </conditionalFormatting>
  <conditionalFormatting sqref="NE18 NX18:NY18 OD18:OE18 OJ18:OK18 NR18">
    <cfRule type="containsText" dxfId="19592" priority="208" operator="containsText" text="Hm">
      <formula>NOT(ISERROR(SEARCH("Hm",NE18)))</formula>
    </cfRule>
    <cfRule type="beginsWith" dxfId="19591" priority="209" operator="beginsWith" text="Ms">
      <formula>LEFT(NE18,LEN("Ms"))="Ms"</formula>
    </cfRule>
    <cfRule type="containsText" dxfId="19590" priority="210" operator="containsText" text="C">
      <formula>NOT(ISERROR(SEARCH("C",NE18)))</formula>
    </cfRule>
    <cfRule type="containsText" dxfId="19589" priority="211" operator="containsText" text="S">
      <formula>NOT(ISERROR(SEARCH("S",NE18)))</formula>
    </cfRule>
    <cfRule type="containsText" dxfId="19588" priority="212" operator="containsText" text="T">
      <formula>NOT(ISERROR(SEARCH("T",NE18)))</formula>
    </cfRule>
    <cfRule type="containsText" dxfId="19587" priority="213" operator="containsText" text="H">
      <formula>NOT(ISERROR(SEARCH("H",NE18)))</formula>
    </cfRule>
    <cfRule type="containsText" dxfId="19586" priority="214" operator="containsText" text="AF">
      <formula>NOT(ISERROR(SEARCH("AF",NE18)))</formula>
    </cfRule>
    <cfRule type="cellIs" dxfId="19585" priority="215" operator="equal">
      <formula>"M"</formula>
    </cfRule>
    <cfRule type="beginsWith" dxfId="19584" priority="216" operator="beginsWith" text="MN">
      <formula>LEFT(NE18,LEN("MN"))="MN"</formula>
    </cfRule>
  </conditionalFormatting>
  <conditionalFormatting sqref="MZ18:ND18">
    <cfRule type="containsText" dxfId="19583" priority="181" operator="containsText" text="Hm">
      <formula>NOT(ISERROR(SEARCH("Hm",MZ18)))</formula>
    </cfRule>
    <cfRule type="beginsWith" dxfId="19582" priority="182" operator="beginsWith" text="Ms">
      <formula>LEFT(MZ18,LEN("Ms"))="Ms"</formula>
    </cfRule>
    <cfRule type="containsText" dxfId="19581" priority="183" operator="containsText" text="C">
      <formula>NOT(ISERROR(SEARCH("C",MZ18)))</formula>
    </cfRule>
    <cfRule type="containsText" dxfId="19580" priority="184" operator="containsText" text="S">
      <formula>NOT(ISERROR(SEARCH("S",MZ18)))</formula>
    </cfRule>
    <cfRule type="containsText" dxfId="19579" priority="185" operator="containsText" text="T">
      <formula>NOT(ISERROR(SEARCH("T",MZ18)))</formula>
    </cfRule>
    <cfRule type="containsText" dxfId="19578" priority="186" operator="containsText" text="H">
      <formula>NOT(ISERROR(SEARCH("H",MZ18)))</formula>
    </cfRule>
    <cfRule type="containsText" dxfId="19577" priority="187" operator="containsText" text="AF">
      <formula>NOT(ISERROR(SEARCH("AF",MZ18)))</formula>
    </cfRule>
    <cfRule type="cellIs" dxfId="19576" priority="188" operator="equal">
      <formula>"M"</formula>
    </cfRule>
    <cfRule type="beginsWith" dxfId="19575" priority="189" operator="beginsWith" text="MN">
      <formula>LEFT(MZ18,LEN("MN"))="MN"</formula>
    </cfRule>
  </conditionalFormatting>
  <conditionalFormatting sqref="NG18">
    <cfRule type="containsText" dxfId="19574" priority="172" operator="containsText" text="Hm">
      <formula>NOT(ISERROR(SEARCH("Hm",NG18)))</formula>
    </cfRule>
    <cfRule type="beginsWith" dxfId="19573" priority="173" operator="beginsWith" text="Ms">
      <formula>LEFT(NG18,LEN("Ms"))="Ms"</formula>
    </cfRule>
    <cfRule type="containsText" dxfId="19572" priority="174" operator="containsText" text="C">
      <formula>NOT(ISERROR(SEARCH("C",NG18)))</formula>
    </cfRule>
    <cfRule type="containsText" dxfId="19571" priority="175" operator="containsText" text="S">
      <formula>NOT(ISERROR(SEARCH("S",NG18)))</formula>
    </cfRule>
    <cfRule type="containsText" dxfId="19570" priority="176" operator="containsText" text="T">
      <formula>NOT(ISERROR(SEARCH("T",NG18)))</formula>
    </cfRule>
    <cfRule type="containsText" dxfId="19569" priority="177" operator="containsText" text="H">
      <formula>NOT(ISERROR(SEARCH("H",NG18)))</formula>
    </cfRule>
    <cfRule type="containsText" dxfId="19568" priority="178" operator="containsText" text="AF">
      <formula>NOT(ISERROR(SEARCH("AF",NG18)))</formula>
    </cfRule>
    <cfRule type="cellIs" dxfId="19567" priority="179" operator="equal">
      <formula>"M"</formula>
    </cfRule>
    <cfRule type="beginsWith" dxfId="19566" priority="180" operator="beginsWith" text="MN">
      <formula>LEFT(NG18,LEN("MN"))="MN"</formula>
    </cfRule>
  </conditionalFormatting>
  <conditionalFormatting sqref="NI18:NK18">
    <cfRule type="containsText" dxfId="19565" priority="163" operator="containsText" text="Hm">
      <formula>NOT(ISERROR(SEARCH("Hm",NI18)))</formula>
    </cfRule>
    <cfRule type="beginsWith" dxfId="19564" priority="164" operator="beginsWith" text="Ms">
      <formula>LEFT(NI18,LEN("Ms"))="Ms"</formula>
    </cfRule>
    <cfRule type="containsText" dxfId="19563" priority="165" operator="containsText" text="C">
      <formula>NOT(ISERROR(SEARCH("C",NI18)))</formula>
    </cfRule>
    <cfRule type="containsText" dxfId="19562" priority="166" operator="containsText" text="S">
      <formula>NOT(ISERROR(SEARCH("S",NI18)))</formula>
    </cfRule>
    <cfRule type="containsText" dxfId="19561" priority="167" operator="containsText" text="T">
      <formula>NOT(ISERROR(SEARCH("T",NI18)))</formula>
    </cfRule>
    <cfRule type="containsText" dxfId="19560" priority="168" operator="containsText" text="H">
      <formula>NOT(ISERROR(SEARCH("H",NI18)))</formula>
    </cfRule>
    <cfRule type="containsText" dxfId="19559" priority="169" operator="containsText" text="AF">
      <formula>NOT(ISERROR(SEARCH("AF",NI18)))</formula>
    </cfRule>
    <cfRule type="cellIs" dxfId="19558" priority="170" operator="equal">
      <formula>"M"</formula>
    </cfRule>
    <cfRule type="beginsWith" dxfId="19557" priority="171" operator="beginsWith" text="MN">
      <formula>LEFT(NI18,LEN("MN"))="MN"</formula>
    </cfRule>
  </conditionalFormatting>
  <conditionalFormatting sqref="NT18:NW18">
    <cfRule type="containsText" dxfId="19556" priority="154" operator="containsText" text="Hm">
      <formula>NOT(ISERROR(SEARCH("Hm",NT18)))</formula>
    </cfRule>
    <cfRule type="beginsWith" dxfId="19555" priority="155" operator="beginsWith" text="Ms">
      <formula>LEFT(NT18,LEN("Ms"))="Ms"</formula>
    </cfRule>
    <cfRule type="containsText" dxfId="19554" priority="156" operator="containsText" text="C">
      <formula>NOT(ISERROR(SEARCH("C",NT18)))</formula>
    </cfRule>
    <cfRule type="containsText" dxfId="19553" priority="157" operator="containsText" text="S">
      <formula>NOT(ISERROR(SEARCH("S",NT18)))</formula>
    </cfRule>
    <cfRule type="containsText" dxfId="19552" priority="158" operator="containsText" text="T">
      <formula>NOT(ISERROR(SEARCH("T",NT18)))</formula>
    </cfRule>
    <cfRule type="containsText" dxfId="19551" priority="159" operator="containsText" text="H">
      <formula>NOT(ISERROR(SEARCH("H",NT18)))</formula>
    </cfRule>
    <cfRule type="containsText" dxfId="19550" priority="160" operator="containsText" text="AF">
      <formula>NOT(ISERROR(SEARCH("AF",NT18)))</formula>
    </cfRule>
    <cfRule type="cellIs" dxfId="19549" priority="161" operator="equal">
      <formula>"M"</formula>
    </cfRule>
    <cfRule type="beginsWith" dxfId="19548" priority="162" operator="beginsWith" text="MN">
      <formula>LEFT(NT18,LEN("MN"))="MN"</formula>
    </cfRule>
  </conditionalFormatting>
  <conditionalFormatting sqref="NZ18:OC18">
    <cfRule type="containsText" dxfId="19547" priority="145" operator="containsText" text="Hm">
      <formula>NOT(ISERROR(SEARCH("Hm",NZ18)))</formula>
    </cfRule>
    <cfRule type="beginsWith" dxfId="19546" priority="146" operator="beginsWith" text="Ms">
      <formula>LEFT(NZ18,LEN("Ms"))="Ms"</formula>
    </cfRule>
    <cfRule type="containsText" dxfId="19545" priority="147" operator="containsText" text="C">
      <formula>NOT(ISERROR(SEARCH("C",NZ18)))</formula>
    </cfRule>
    <cfRule type="containsText" dxfId="19544" priority="148" operator="containsText" text="S">
      <formula>NOT(ISERROR(SEARCH("S",NZ18)))</formula>
    </cfRule>
    <cfRule type="containsText" dxfId="19543" priority="149" operator="containsText" text="T">
      <formula>NOT(ISERROR(SEARCH("T",NZ18)))</formula>
    </cfRule>
    <cfRule type="containsText" dxfId="19542" priority="150" operator="containsText" text="H">
      <formula>NOT(ISERROR(SEARCH("H",NZ18)))</formula>
    </cfRule>
    <cfRule type="containsText" dxfId="19541" priority="151" operator="containsText" text="AF">
      <formula>NOT(ISERROR(SEARCH("AF",NZ18)))</formula>
    </cfRule>
    <cfRule type="cellIs" dxfId="19540" priority="152" operator="equal">
      <formula>"M"</formula>
    </cfRule>
    <cfRule type="beginsWith" dxfId="19539" priority="153" operator="beginsWith" text="MN">
      <formula>LEFT(NZ18,LEN("MN"))="MN"</formula>
    </cfRule>
  </conditionalFormatting>
  <conditionalFormatting sqref="OF18:OI18">
    <cfRule type="containsText" dxfId="19538" priority="136" operator="containsText" text="Hm">
      <formula>NOT(ISERROR(SEARCH("Hm",OF18)))</formula>
    </cfRule>
    <cfRule type="beginsWith" dxfId="19537" priority="137" operator="beginsWith" text="Ms">
      <formula>LEFT(OF18,LEN("Ms"))="Ms"</formula>
    </cfRule>
    <cfRule type="containsText" dxfId="19536" priority="138" operator="containsText" text="C">
      <formula>NOT(ISERROR(SEARCH("C",OF18)))</formula>
    </cfRule>
    <cfRule type="containsText" dxfId="19535" priority="139" operator="containsText" text="S">
      <formula>NOT(ISERROR(SEARCH("S",OF18)))</formula>
    </cfRule>
    <cfRule type="containsText" dxfId="19534" priority="140" operator="containsText" text="T">
      <formula>NOT(ISERROR(SEARCH("T",OF18)))</formula>
    </cfRule>
    <cfRule type="containsText" dxfId="19533" priority="141" operator="containsText" text="H">
      <formula>NOT(ISERROR(SEARCH("H",OF18)))</formula>
    </cfRule>
    <cfRule type="containsText" dxfId="19532" priority="142" operator="containsText" text="AF">
      <formula>NOT(ISERROR(SEARCH("AF",OF18)))</formula>
    </cfRule>
    <cfRule type="cellIs" dxfId="19531" priority="143" operator="equal">
      <formula>"M"</formula>
    </cfRule>
    <cfRule type="beginsWith" dxfId="19530" priority="144" operator="beginsWith" text="MN">
      <formula>LEFT(OF18,LEN("MN"))="MN"</formula>
    </cfRule>
  </conditionalFormatting>
  <conditionalFormatting sqref="OL18">
    <cfRule type="containsText" dxfId="19529" priority="127" operator="containsText" text="Hm">
      <formula>NOT(ISERROR(SEARCH("Hm",OL18)))</formula>
    </cfRule>
    <cfRule type="beginsWith" dxfId="19528" priority="128" operator="beginsWith" text="Ms">
      <formula>LEFT(OL18,LEN("Ms"))="Ms"</formula>
    </cfRule>
    <cfRule type="containsText" dxfId="19527" priority="129" operator="containsText" text="C">
      <formula>NOT(ISERROR(SEARCH("C",OL18)))</formula>
    </cfRule>
    <cfRule type="containsText" dxfId="19526" priority="130" operator="containsText" text="S">
      <formula>NOT(ISERROR(SEARCH("S",OL18)))</formula>
    </cfRule>
    <cfRule type="containsText" dxfId="19525" priority="131" operator="containsText" text="T">
      <formula>NOT(ISERROR(SEARCH("T",OL18)))</formula>
    </cfRule>
    <cfRule type="containsText" dxfId="19524" priority="132" operator="containsText" text="H">
      <formula>NOT(ISERROR(SEARCH("H",OL18)))</formula>
    </cfRule>
    <cfRule type="containsText" dxfId="19523" priority="133" operator="containsText" text="AF">
      <formula>NOT(ISERROR(SEARCH("AF",OL18)))</formula>
    </cfRule>
    <cfRule type="cellIs" dxfId="19522" priority="134" operator="equal">
      <formula>"M"</formula>
    </cfRule>
    <cfRule type="beginsWith" dxfId="19521" priority="135" operator="beginsWith" text="MN">
      <formula>LEFT(OL18,LEN("MN"))="MN"</formula>
    </cfRule>
  </conditionalFormatting>
  <conditionalFormatting sqref="NN18:NQ18">
    <cfRule type="containsText" dxfId="19520" priority="118" operator="containsText" text="Hm">
      <formula>NOT(ISERROR(SEARCH("Hm",NN18)))</formula>
    </cfRule>
    <cfRule type="beginsWith" dxfId="19519" priority="119" operator="beginsWith" text="Ms">
      <formula>LEFT(NN18,LEN("Ms"))="Ms"</formula>
    </cfRule>
    <cfRule type="containsText" dxfId="19518" priority="120" operator="containsText" text="C">
      <formula>NOT(ISERROR(SEARCH("C",NN18)))</formula>
    </cfRule>
    <cfRule type="containsText" dxfId="19517" priority="121" operator="containsText" text="S">
      <formula>NOT(ISERROR(SEARCH("S",NN18)))</formula>
    </cfRule>
    <cfRule type="containsText" dxfId="19516" priority="122" operator="containsText" text="T">
      <formula>NOT(ISERROR(SEARCH("T",NN18)))</formula>
    </cfRule>
    <cfRule type="containsText" dxfId="19515" priority="123" operator="containsText" text="H">
      <formula>NOT(ISERROR(SEARCH("H",NN18)))</formula>
    </cfRule>
    <cfRule type="containsText" dxfId="19514" priority="124" operator="containsText" text="AF">
      <formula>NOT(ISERROR(SEARCH("AF",NN18)))</formula>
    </cfRule>
    <cfRule type="cellIs" dxfId="19513" priority="125" operator="equal">
      <formula>"M"</formula>
    </cfRule>
    <cfRule type="beginsWith" dxfId="19512" priority="126" operator="beginsWith" text="MN">
      <formula>LEFT(NN18,LEN("MN"))="MN"</formula>
    </cfRule>
  </conditionalFormatting>
  <conditionalFormatting sqref="MV18:MW18">
    <cfRule type="containsText" dxfId="19511" priority="109" operator="containsText" text="Hm">
      <formula>NOT(ISERROR(SEARCH("Hm",MV18)))</formula>
    </cfRule>
    <cfRule type="beginsWith" dxfId="19510" priority="110" operator="beginsWith" text="Ms">
      <formula>LEFT(MV18,LEN("Ms"))="Ms"</formula>
    </cfRule>
    <cfRule type="containsText" dxfId="19509" priority="111" operator="containsText" text="C">
      <formula>NOT(ISERROR(SEARCH("C",MV18)))</formula>
    </cfRule>
    <cfRule type="containsText" dxfId="19508" priority="112" operator="containsText" text="S">
      <formula>NOT(ISERROR(SEARCH("S",MV18)))</formula>
    </cfRule>
    <cfRule type="containsText" dxfId="19507" priority="113" operator="containsText" text="T">
      <formula>NOT(ISERROR(SEARCH("T",MV18)))</formula>
    </cfRule>
    <cfRule type="containsText" dxfId="19506" priority="114" operator="containsText" text="H">
      <formula>NOT(ISERROR(SEARCH("H",MV18)))</formula>
    </cfRule>
    <cfRule type="containsText" dxfId="19505" priority="115" operator="containsText" text="AF">
      <formula>NOT(ISERROR(SEARCH("AF",MV18)))</formula>
    </cfRule>
    <cfRule type="cellIs" dxfId="19504" priority="116" operator="equal">
      <formula>"M"</formula>
    </cfRule>
    <cfRule type="beginsWith" dxfId="19503" priority="117" operator="beginsWith" text="MN">
      <formula>LEFT(MV18,LEN("MN"))="MN"</formula>
    </cfRule>
  </conditionalFormatting>
  <conditionalFormatting sqref="MQ7">
    <cfRule type="containsText" dxfId="19502" priority="100" operator="containsText" text="Hm">
      <formula>NOT(ISERROR(SEARCH("Hm",MQ7)))</formula>
    </cfRule>
    <cfRule type="beginsWith" dxfId="19501" priority="101" operator="beginsWith" text="Ms">
      <formula>LEFT(MQ7,LEN("Ms"))="Ms"</formula>
    </cfRule>
    <cfRule type="containsText" dxfId="19500" priority="102" operator="containsText" text="C">
      <formula>NOT(ISERROR(SEARCH("C",MQ7)))</formula>
    </cfRule>
    <cfRule type="containsText" dxfId="19499" priority="103" operator="containsText" text="S">
      <formula>NOT(ISERROR(SEARCH("S",MQ7)))</formula>
    </cfRule>
    <cfRule type="containsText" dxfId="19498" priority="104" operator="containsText" text="T">
      <formula>NOT(ISERROR(SEARCH("T",MQ7)))</formula>
    </cfRule>
    <cfRule type="containsText" dxfId="19497" priority="105" operator="containsText" text="H">
      <formula>NOT(ISERROR(SEARCH("H",MQ7)))</formula>
    </cfRule>
    <cfRule type="containsText" dxfId="19496" priority="106" operator="containsText" text="AF">
      <formula>NOT(ISERROR(SEARCH("AF",MQ7)))</formula>
    </cfRule>
    <cfRule type="cellIs" dxfId="19495" priority="107" operator="equal">
      <formula>"M"</formula>
    </cfRule>
    <cfRule type="beginsWith" dxfId="19494" priority="108" operator="beginsWith" text="MN">
      <formula>LEFT(MQ7,LEN("MN"))="MN"</formula>
    </cfRule>
  </conditionalFormatting>
  <conditionalFormatting sqref="NX7">
    <cfRule type="containsText" dxfId="19493" priority="91" operator="containsText" text="Hm">
      <formula>NOT(ISERROR(SEARCH("Hm",NX7)))</formula>
    </cfRule>
    <cfRule type="beginsWith" dxfId="19492" priority="92" operator="beginsWith" text="Ms">
      <formula>LEFT(NX7,LEN("Ms"))="Ms"</formula>
    </cfRule>
    <cfRule type="containsText" dxfId="19491" priority="93" operator="containsText" text="C">
      <formula>NOT(ISERROR(SEARCH("C",NX7)))</formula>
    </cfRule>
    <cfRule type="containsText" dxfId="19490" priority="94" operator="containsText" text="S">
      <formula>NOT(ISERROR(SEARCH("S",NX7)))</formula>
    </cfRule>
    <cfRule type="containsText" dxfId="19489" priority="95" operator="containsText" text="T">
      <formula>NOT(ISERROR(SEARCH("T",NX7)))</formula>
    </cfRule>
    <cfRule type="containsText" dxfId="19488" priority="96" operator="containsText" text="H">
      <formula>NOT(ISERROR(SEARCH("H",NX7)))</formula>
    </cfRule>
    <cfRule type="containsText" dxfId="19487" priority="97" operator="containsText" text="AF">
      <formula>NOT(ISERROR(SEARCH("AF",NX7)))</formula>
    </cfRule>
    <cfRule type="cellIs" dxfId="19486" priority="98" operator="equal">
      <formula>"M"</formula>
    </cfRule>
    <cfRule type="beginsWith" dxfId="19485" priority="99" operator="beginsWith" text="MN">
      <formula>LEFT(NX7,LEN("MN"))="MN"</formula>
    </cfRule>
  </conditionalFormatting>
  <conditionalFormatting sqref="NX7">
    <cfRule type="containsText" dxfId="19484" priority="82" operator="containsText" text="Hm">
      <formula>NOT(ISERROR(SEARCH("Hm",NX7)))</formula>
    </cfRule>
    <cfRule type="beginsWith" dxfId="19483" priority="83" operator="beginsWith" text="Ms">
      <formula>LEFT(NX7,LEN("Ms"))="Ms"</formula>
    </cfRule>
    <cfRule type="containsText" dxfId="19482" priority="84" operator="containsText" text="C">
      <formula>NOT(ISERROR(SEARCH("C",NX7)))</formula>
    </cfRule>
    <cfRule type="containsText" dxfId="19481" priority="85" operator="containsText" text="S">
      <formula>NOT(ISERROR(SEARCH("S",NX7)))</formula>
    </cfRule>
    <cfRule type="containsText" dxfId="19480" priority="86" operator="containsText" text="T">
      <formula>NOT(ISERROR(SEARCH("T",NX7)))</formula>
    </cfRule>
    <cfRule type="containsText" dxfId="19479" priority="87" operator="containsText" text="H">
      <formula>NOT(ISERROR(SEARCH("H",NX7)))</formula>
    </cfRule>
    <cfRule type="containsText" dxfId="19478" priority="88" operator="containsText" text="AF">
      <formula>NOT(ISERROR(SEARCH("AF",NX7)))</formula>
    </cfRule>
    <cfRule type="endsWith" dxfId="19477" priority="89" operator="endsWith" text="M">
      <formula>RIGHT(NX7,LEN("M"))="M"</formula>
    </cfRule>
    <cfRule type="beginsWith" dxfId="19476" priority="90" operator="beginsWith" text="MN">
      <formula>LEFT(NX7,LEN("MN"))="MN"</formula>
    </cfRule>
  </conditionalFormatting>
  <conditionalFormatting sqref="KH12:KL12">
    <cfRule type="containsText" dxfId="19475" priority="73" operator="containsText" text="Hm">
      <formula>NOT(ISERROR(SEARCH("Hm",KH12)))</formula>
    </cfRule>
    <cfRule type="beginsWith" dxfId="19474" priority="74" operator="beginsWith" text="Ms">
      <formula>LEFT(KH12,LEN("Ms"))="Ms"</formula>
    </cfRule>
    <cfRule type="containsText" dxfId="19473" priority="75" operator="containsText" text="C">
      <formula>NOT(ISERROR(SEARCH("C",KH12)))</formula>
    </cfRule>
    <cfRule type="containsText" dxfId="19472" priority="76" operator="containsText" text="S">
      <formula>NOT(ISERROR(SEARCH("S",KH12)))</formula>
    </cfRule>
    <cfRule type="containsText" dxfId="19471" priority="77" operator="containsText" text="T">
      <formula>NOT(ISERROR(SEARCH("T",KH12)))</formula>
    </cfRule>
    <cfRule type="containsText" dxfId="19470" priority="78" operator="containsText" text="H">
      <formula>NOT(ISERROR(SEARCH("H",KH12)))</formula>
    </cfRule>
    <cfRule type="containsText" dxfId="19469" priority="79" operator="containsText" text="AF">
      <formula>NOT(ISERROR(SEARCH("AF",KH12)))</formula>
    </cfRule>
    <cfRule type="cellIs" dxfId="19468" priority="80" operator="equal">
      <formula>"M"</formula>
    </cfRule>
    <cfRule type="beginsWith" dxfId="19467" priority="81" operator="beginsWith" text="MN">
      <formula>LEFT(KH12,LEN("MN"))="MN"</formula>
    </cfRule>
  </conditionalFormatting>
  <conditionalFormatting sqref="KH12:KL12">
    <cfRule type="containsText" dxfId="19466" priority="64" operator="containsText" text="Hm">
      <formula>NOT(ISERROR(SEARCH("Hm",KH12)))</formula>
    </cfRule>
    <cfRule type="beginsWith" dxfId="19465" priority="65" operator="beginsWith" text="Ms">
      <formula>LEFT(KH12,LEN("Ms"))="Ms"</formula>
    </cfRule>
    <cfRule type="containsText" dxfId="19464" priority="66" operator="containsText" text="C">
      <formula>NOT(ISERROR(SEARCH("C",KH12)))</formula>
    </cfRule>
    <cfRule type="containsText" dxfId="19463" priority="67" operator="containsText" text="S">
      <formula>NOT(ISERROR(SEARCH("S",KH12)))</formula>
    </cfRule>
    <cfRule type="containsText" dxfId="19462" priority="68" operator="containsText" text="T">
      <formula>NOT(ISERROR(SEARCH("T",KH12)))</formula>
    </cfRule>
    <cfRule type="containsText" dxfId="19461" priority="69" operator="containsText" text="H">
      <formula>NOT(ISERROR(SEARCH("H",KH12)))</formula>
    </cfRule>
    <cfRule type="containsText" dxfId="19460" priority="70" operator="containsText" text="AF">
      <formula>NOT(ISERROR(SEARCH("AF",KH12)))</formula>
    </cfRule>
    <cfRule type="endsWith" dxfId="19459" priority="71" operator="endsWith" text="M">
      <formula>RIGHT(KH12,LEN("M"))="M"</formula>
    </cfRule>
    <cfRule type="beginsWith" dxfId="19458" priority="72" operator="beginsWith" text="MN">
      <formula>LEFT(KH12,LEN("MN"))="MN"</formula>
    </cfRule>
  </conditionalFormatting>
  <conditionalFormatting sqref="KL9">
    <cfRule type="containsText" dxfId="19457" priority="55" operator="containsText" text="Hm">
      <formula>NOT(ISERROR(SEARCH("Hm",KL9)))</formula>
    </cfRule>
    <cfRule type="beginsWith" dxfId="19456" priority="56" operator="beginsWith" text="Ms">
      <formula>LEFT(KL9,LEN("Ms"))="Ms"</formula>
    </cfRule>
    <cfRule type="containsText" dxfId="19455" priority="57" operator="containsText" text="C">
      <formula>NOT(ISERROR(SEARCH("C",KL9)))</formula>
    </cfRule>
    <cfRule type="containsText" dxfId="19454" priority="58" operator="containsText" text="S">
      <formula>NOT(ISERROR(SEARCH("S",KL9)))</formula>
    </cfRule>
    <cfRule type="containsText" dxfId="19453" priority="59" operator="containsText" text="T">
      <formula>NOT(ISERROR(SEARCH("T",KL9)))</formula>
    </cfRule>
    <cfRule type="containsText" dxfId="19452" priority="60" operator="containsText" text="H">
      <formula>NOT(ISERROR(SEARCH("H",KL9)))</formula>
    </cfRule>
    <cfRule type="containsText" dxfId="19451" priority="61" operator="containsText" text="AF">
      <formula>NOT(ISERROR(SEARCH("AF",KL9)))</formula>
    </cfRule>
    <cfRule type="endsWith" dxfId="19450" priority="62" operator="endsWith" text="M">
      <formula>RIGHT(KL9,LEN("M"))="M"</formula>
    </cfRule>
    <cfRule type="beginsWith" dxfId="19449" priority="63" operator="beginsWith" text="MN">
      <formula>LEFT(KL9,LEN("MN"))="MN"</formula>
    </cfRule>
  </conditionalFormatting>
  <conditionalFormatting sqref="ND16">
    <cfRule type="containsText" dxfId="19448" priority="46" operator="containsText" text="Hm">
      <formula>NOT(ISERROR(SEARCH("Hm",ND16)))</formula>
    </cfRule>
    <cfRule type="beginsWith" dxfId="19447" priority="47" operator="beginsWith" text="Ms">
      <formula>LEFT(ND16,LEN("Ms"))="Ms"</formula>
    </cfRule>
    <cfRule type="containsText" dxfId="19446" priority="48" operator="containsText" text="C">
      <formula>NOT(ISERROR(SEARCH("C",ND16)))</formula>
    </cfRule>
    <cfRule type="containsText" dxfId="19445" priority="49" operator="containsText" text="S">
      <formula>NOT(ISERROR(SEARCH("S",ND16)))</formula>
    </cfRule>
    <cfRule type="containsText" dxfId="19444" priority="50" operator="containsText" text="T">
      <formula>NOT(ISERROR(SEARCH("T",ND16)))</formula>
    </cfRule>
    <cfRule type="containsText" dxfId="19443" priority="51" operator="containsText" text="H">
      <formula>NOT(ISERROR(SEARCH("H",ND16)))</formula>
    </cfRule>
    <cfRule type="containsText" dxfId="19442" priority="52" operator="containsText" text="AF">
      <formula>NOT(ISERROR(SEARCH("AF",ND16)))</formula>
    </cfRule>
    <cfRule type="endsWith" dxfId="19441" priority="53" operator="endsWith" text="M">
      <formula>RIGHT(ND16,LEN("M"))="M"</formula>
    </cfRule>
    <cfRule type="beginsWith" dxfId="19440" priority="54" operator="beginsWith" text="MN">
      <formula>LEFT(ND16,LEN("MN"))="MN"</formula>
    </cfRule>
  </conditionalFormatting>
  <conditionalFormatting sqref="NG13">
    <cfRule type="containsText" dxfId="19439" priority="37" operator="containsText" text="Hm">
      <formula>NOT(ISERROR(SEARCH("Hm",NG13)))</formula>
    </cfRule>
    <cfRule type="beginsWith" dxfId="19438" priority="38" operator="beginsWith" text="Ms">
      <formula>LEFT(NG13,LEN("Ms"))="Ms"</formula>
    </cfRule>
    <cfRule type="containsText" dxfId="19437" priority="39" operator="containsText" text="C">
      <formula>NOT(ISERROR(SEARCH("C",NG13)))</formula>
    </cfRule>
    <cfRule type="containsText" dxfId="19436" priority="40" operator="containsText" text="S">
      <formula>NOT(ISERROR(SEARCH("S",NG13)))</formula>
    </cfRule>
    <cfRule type="containsText" dxfId="19435" priority="41" operator="containsText" text="T">
      <formula>NOT(ISERROR(SEARCH("T",NG13)))</formula>
    </cfRule>
    <cfRule type="containsText" dxfId="19434" priority="42" operator="containsText" text="H">
      <formula>NOT(ISERROR(SEARCH("H",NG13)))</formula>
    </cfRule>
    <cfRule type="containsText" dxfId="19433" priority="43" operator="containsText" text="AF">
      <formula>NOT(ISERROR(SEARCH("AF",NG13)))</formula>
    </cfRule>
    <cfRule type="endsWith" dxfId="19432" priority="44" operator="endsWith" text="M">
      <formula>RIGHT(NG13,LEN("M"))="M"</formula>
    </cfRule>
    <cfRule type="beginsWith" dxfId="19431" priority="45" operator="beginsWith" text="MN">
      <formula>LEFT(NG13,LEN("MN"))="MN"</formula>
    </cfRule>
  </conditionalFormatting>
  <conditionalFormatting sqref="NN20">
    <cfRule type="containsText" dxfId="19430" priority="19" operator="containsText" text="Hm">
      <formula>NOT(ISERROR(SEARCH("Hm",NN20)))</formula>
    </cfRule>
    <cfRule type="beginsWith" dxfId="19429" priority="20" operator="beginsWith" text="Ms">
      <formula>LEFT(NN20,LEN("Ms"))="Ms"</formula>
    </cfRule>
    <cfRule type="containsText" dxfId="19428" priority="21" operator="containsText" text="C">
      <formula>NOT(ISERROR(SEARCH("C",NN20)))</formula>
    </cfRule>
    <cfRule type="containsText" dxfId="19427" priority="22" operator="containsText" text="S">
      <formula>NOT(ISERROR(SEARCH("S",NN20)))</formula>
    </cfRule>
    <cfRule type="containsText" dxfId="19426" priority="23" operator="containsText" text="T">
      <formula>NOT(ISERROR(SEARCH("T",NN20)))</formula>
    </cfRule>
    <cfRule type="containsText" dxfId="19425" priority="24" operator="containsText" text="H">
      <formula>NOT(ISERROR(SEARCH("H",NN20)))</formula>
    </cfRule>
    <cfRule type="containsText" dxfId="19424" priority="25" operator="containsText" text="AF">
      <formula>NOT(ISERROR(SEARCH("AF",NN20)))</formula>
    </cfRule>
    <cfRule type="cellIs" dxfId="19423" priority="26" operator="equal">
      <formula>"M"</formula>
    </cfRule>
    <cfRule type="beginsWith" dxfId="19422" priority="27" operator="beginsWith" text="MN">
      <formula>LEFT(NN20,LEN("MN"))="MN"</formula>
    </cfRule>
  </conditionalFormatting>
  <conditionalFormatting sqref="OB20:OE20">
    <cfRule type="containsText" dxfId="19421" priority="10" operator="containsText" text="Hm">
      <formula>NOT(ISERROR(SEARCH("Hm",OB20)))</formula>
    </cfRule>
    <cfRule type="beginsWith" dxfId="19420" priority="11" operator="beginsWith" text="Ms">
      <formula>LEFT(OB20,LEN("Ms"))="Ms"</formula>
    </cfRule>
    <cfRule type="containsText" dxfId="19419" priority="12" operator="containsText" text="C">
      <formula>NOT(ISERROR(SEARCH("C",OB20)))</formula>
    </cfRule>
    <cfRule type="containsText" dxfId="19418" priority="13" operator="containsText" text="S">
      <formula>NOT(ISERROR(SEARCH("S",OB20)))</formula>
    </cfRule>
    <cfRule type="containsText" dxfId="19417" priority="14" operator="containsText" text="T">
      <formula>NOT(ISERROR(SEARCH("T",OB20)))</formula>
    </cfRule>
    <cfRule type="containsText" dxfId="19416" priority="15" operator="containsText" text="H">
      <formula>NOT(ISERROR(SEARCH("H",OB20)))</formula>
    </cfRule>
    <cfRule type="containsText" dxfId="19415" priority="16" operator="containsText" text="AF">
      <formula>NOT(ISERROR(SEARCH("AF",OB20)))</formula>
    </cfRule>
    <cfRule type="cellIs" dxfId="19414" priority="17" operator="equal">
      <formula>"M"</formula>
    </cfRule>
    <cfRule type="beginsWith" dxfId="19413" priority="18" operator="beginsWith" text="MN">
      <formula>LEFT(OB20,LEN("MN"))="MN"</formula>
    </cfRule>
  </conditionalFormatting>
  <conditionalFormatting sqref="NU9:NY9">
    <cfRule type="containsText" dxfId="19412" priority="1" operator="containsText" text="Hm">
      <formula>NOT(ISERROR(SEARCH("Hm",NU9)))</formula>
    </cfRule>
    <cfRule type="beginsWith" dxfId="19411" priority="2" operator="beginsWith" text="Ms">
      <formula>LEFT(NU9,LEN("Ms"))="Ms"</formula>
    </cfRule>
    <cfRule type="containsText" dxfId="19410" priority="3" operator="containsText" text="C">
      <formula>NOT(ISERROR(SEARCH("C",NU9)))</formula>
    </cfRule>
    <cfRule type="containsText" dxfId="19409" priority="4" operator="containsText" text="S">
      <formula>NOT(ISERROR(SEARCH("S",NU9)))</formula>
    </cfRule>
    <cfRule type="containsText" dxfId="19408" priority="5" operator="containsText" text="T">
      <formula>NOT(ISERROR(SEARCH("T",NU9)))</formula>
    </cfRule>
    <cfRule type="containsText" dxfId="19407" priority="6" operator="containsText" text="H">
      <formula>NOT(ISERROR(SEARCH("H",NU9)))</formula>
    </cfRule>
    <cfRule type="containsText" dxfId="19406" priority="7" operator="containsText" text="AF">
      <formula>NOT(ISERROR(SEARCH("AF",NU9)))</formula>
    </cfRule>
    <cfRule type="cellIs" dxfId="19405" priority="8" operator="equal">
      <formula>"M"</formula>
    </cfRule>
    <cfRule type="beginsWith" dxfId="19404" priority="9" operator="beginsWith" text="MN">
      <formula>LEFT(NU9,LEN("MN"))="MN"</formula>
    </cfRule>
  </conditionalFormatting>
  <conditionalFormatting sqref="AA43:AF58">
    <cfRule type="colorScale" priority="5099">
      <colorScale>
        <cfvo type="min"/>
        <cfvo type="max"/>
        <color theme="0"/>
        <color rgb="FFFF6600"/>
      </colorScale>
    </cfRule>
  </conditionalFormatting>
  <conditionalFormatting sqref="AI43:AI58">
    <cfRule type="colorScale" priority="5100">
      <colorScale>
        <cfvo type="min"/>
        <cfvo type="max"/>
        <color theme="0"/>
        <color rgb="FFFF6600"/>
      </colorScale>
    </cfRule>
  </conditionalFormatting>
  <conditionalFormatting sqref="AH43:AH58">
    <cfRule type="colorScale" priority="5101">
      <colorScale>
        <cfvo type="min"/>
        <cfvo type="max"/>
        <color theme="0"/>
        <color rgb="FFFF6600"/>
      </colorScale>
    </cfRule>
  </conditionalFormatting>
  <conditionalFormatting sqref="AG43:AG58">
    <cfRule type="colorScale" priority="5102">
      <colorScale>
        <cfvo type="min"/>
        <cfvo type="max"/>
        <color theme="0"/>
        <color rgb="FFFF6600"/>
      </colorScale>
    </cfRule>
  </conditionalFormatting>
  <conditionalFormatting sqref="BF43:BK58">
    <cfRule type="colorScale" priority="5103">
      <colorScale>
        <cfvo type="min"/>
        <cfvo type="max"/>
        <color theme="0"/>
        <color rgb="FFFF6600"/>
      </colorScale>
    </cfRule>
  </conditionalFormatting>
  <conditionalFormatting sqref="BN43:BN58">
    <cfRule type="colorScale" priority="5104">
      <colorScale>
        <cfvo type="min"/>
        <cfvo type="max"/>
        <color theme="0"/>
        <color rgb="FFFF6600"/>
      </colorScale>
    </cfRule>
  </conditionalFormatting>
  <conditionalFormatting sqref="BM43:BM58">
    <cfRule type="colorScale" priority="5105">
      <colorScale>
        <cfvo type="min"/>
        <cfvo type="max"/>
        <color theme="0"/>
        <color rgb="FFFF6600"/>
      </colorScale>
    </cfRule>
  </conditionalFormatting>
  <conditionalFormatting sqref="BL43:BL58">
    <cfRule type="colorScale" priority="5106">
      <colorScale>
        <cfvo type="min"/>
        <cfvo type="max"/>
        <color theme="0"/>
        <color rgb="FFFF6600"/>
      </colorScale>
    </cfRule>
  </conditionalFormatting>
  <conditionalFormatting sqref="CH43:CM58">
    <cfRule type="colorScale" priority="5107">
      <colorScale>
        <cfvo type="min"/>
        <cfvo type="max"/>
        <color theme="0"/>
        <color rgb="FFFF6600"/>
      </colorScale>
    </cfRule>
  </conditionalFormatting>
  <conditionalFormatting sqref="CP43:CP58">
    <cfRule type="colorScale" priority="5108">
      <colorScale>
        <cfvo type="min"/>
        <cfvo type="max"/>
        <color theme="0"/>
        <color rgb="FFFF6600"/>
      </colorScale>
    </cfRule>
  </conditionalFormatting>
  <conditionalFormatting sqref="CO43:CO58">
    <cfRule type="colorScale" priority="5109">
      <colorScale>
        <cfvo type="min"/>
        <cfvo type="max"/>
        <color theme="0"/>
        <color rgb="FFFF6600"/>
      </colorScale>
    </cfRule>
  </conditionalFormatting>
  <conditionalFormatting sqref="CN43:CN58">
    <cfRule type="colorScale" priority="5110">
      <colorScale>
        <cfvo type="min"/>
        <cfvo type="max"/>
        <color theme="0"/>
        <color rgb="FFFF6600"/>
      </colorScale>
    </cfRule>
  </conditionalFormatting>
  <conditionalFormatting sqref="DN43:DS58">
    <cfRule type="colorScale" priority="5111">
      <colorScale>
        <cfvo type="min"/>
        <cfvo type="max"/>
        <color theme="0"/>
        <color rgb="FFFF6600"/>
      </colorScale>
    </cfRule>
  </conditionalFormatting>
  <conditionalFormatting sqref="DV43:DV58">
    <cfRule type="colorScale" priority="5112">
      <colorScale>
        <cfvo type="min"/>
        <cfvo type="max"/>
        <color theme="0"/>
        <color rgb="FFFF6600"/>
      </colorScale>
    </cfRule>
  </conditionalFormatting>
  <conditionalFormatting sqref="DU43:DU58">
    <cfRule type="colorScale" priority="5113">
      <colorScale>
        <cfvo type="min"/>
        <cfvo type="max"/>
        <color theme="0"/>
        <color rgb="FFFF6600"/>
      </colorScale>
    </cfRule>
  </conditionalFormatting>
  <conditionalFormatting sqref="DT43:DT58">
    <cfRule type="colorScale" priority="5114">
      <colorScale>
        <cfvo type="min"/>
        <cfvo type="max"/>
        <color theme="0"/>
        <color rgb="FFFF6600"/>
      </colorScale>
    </cfRule>
  </conditionalFormatting>
  <conditionalFormatting sqref="EQ43:EV58">
    <cfRule type="colorScale" priority="5115">
      <colorScale>
        <cfvo type="min"/>
        <cfvo type="max"/>
        <color theme="0"/>
        <color rgb="FFFF6600"/>
      </colorScale>
    </cfRule>
  </conditionalFormatting>
  <conditionalFormatting sqref="EY43:EY58">
    <cfRule type="colorScale" priority="5116">
      <colorScale>
        <cfvo type="min"/>
        <cfvo type="max"/>
        <color theme="0"/>
        <color rgb="FFFF6600"/>
      </colorScale>
    </cfRule>
  </conditionalFormatting>
  <conditionalFormatting sqref="EX43:EX58">
    <cfRule type="colorScale" priority="5117">
      <colorScale>
        <cfvo type="min"/>
        <cfvo type="max"/>
        <color theme="0"/>
        <color rgb="FFFF6600"/>
      </colorScale>
    </cfRule>
  </conditionalFormatting>
  <conditionalFormatting sqref="EW43:EW58">
    <cfRule type="colorScale" priority="5118">
      <colorScale>
        <cfvo type="min"/>
        <cfvo type="max"/>
        <color theme="0"/>
        <color rgb="FFFF6600"/>
      </colorScale>
    </cfRule>
  </conditionalFormatting>
  <conditionalFormatting sqref="FT43:FY58">
    <cfRule type="colorScale" priority="5119">
      <colorScale>
        <cfvo type="min"/>
        <cfvo type="max"/>
        <color theme="0"/>
        <color rgb="FFFF6600"/>
      </colorScale>
    </cfRule>
  </conditionalFormatting>
  <conditionalFormatting sqref="GB43:GB58">
    <cfRule type="colorScale" priority="5120">
      <colorScale>
        <cfvo type="min"/>
        <cfvo type="max"/>
        <color theme="0"/>
        <color rgb="FFFF6600"/>
      </colorScale>
    </cfRule>
  </conditionalFormatting>
  <conditionalFormatting sqref="GX43:HC58">
    <cfRule type="colorScale" priority="5121">
      <colorScale>
        <cfvo type="min"/>
        <cfvo type="max"/>
        <color theme="0"/>
        <color rgb="FFFF6600"/>
      </colorScale>
    </cfRule>
  </conditionalFormatting>
  <conditionalFormatting sqref="HF43:HF58">
    <cfRule type="colorScale" priority="5122">
      <colorScale>
        <cfvo type="min"/>
        <cfvo type="max"/>
        <color theme="0"/>
        <color rgb="FFFF6600"/>
      </colorScale>
    </cfRule>
  </conditionalFormatting>
  <conditionalFormatting sqref="IA43:IF58">
    <cfRule type="colorScale" priority="5123">
      <colorScale>
        <cfvo type="min"/>
        <cfvo type="max"/>
        <color theme="0"/>
        <color rgb="FFFF6600"/>
      </colorScale>
    </cfRule>
  </conditionalFormatting>
  <conditionalFormatting sqref="KI43:KN58">
    <cfRule type="colorScale" priority="5124">
      <colorScale>
        <cfvo type="min"/>
        <cfvo type="max"/>
        <color theme="0"/>
        <color rgb="FFFF6600"/>
      </colorScale>
    </cfRule>
  </conditionalFormatting>
  <conditionalFormatting sqref="KQ43:KQ58">
    <cfRule type="colorScale" priority="5125">
      <colorScale>
        <cfvo type="min"/>
        <cfvo type="max"/>
        <color theme="0"/>
        <color rgb="FFFF6600"/>
      </colorScale>
    </cfRule>
  </conditionalFormatting>
  <conditionalFormatting sqref="LL43:LQ61">
    <cfRule type="colorScale" priority="5126">
      <colorScale>
        <cfvo type="min"/>
        <cfvo type="max"/>
        <color theme="0"/>
        <color rgb="FFFF6600"/>
      </colorScale>
    </cfRule>
  </conditionalFormatting>
  <conditionalFormatting sqref="LT43:LT61">
    <cfRule type="colorScale" priority="5127">
      <colorScale>
        <cfvo type="min"/>
        <cfvo type="max"/>
        <color theme="0"/>
        <color rgb="FFFF6600"/>
      </colorScale>
    </cfRule>
  </conditionalFormatting>
  <conditionalFormatting sqref="MP43:MU60">
    <cfRule type="colorScale" priority="5128">
      <colorScale>
        <cfvo type="min"/>
        <cfvo type="max"/>
        <color theme="0"/>
        <color rgb="FFFF6600"/>
      </colorScale>
    </cfRule>
  </conditionalFormatting>
  <conditionalFormatting sqref="MX43:MX60">
    <cfRule type="colorScale" priority="5129">
      <colorScale>
        <cfvo type="min"/>
        <cfvo type="max"/>
        <color theme="0"/>
        <color rgb="FFFF6600"/>
      </colorScale>
    </cfRule>
  </conditionalFormatting>
  <conditionalFormatting sqref="NS43:NX58">
    <cfRule type="colorScale" priority="5130">
      <colorScale>
        <cfvo type="min"/>
        <cfvo type="max"/>
        <color theme="0"/>
        <color rgb="FFFF6600"/>
      </colorScale>
    </cfRule>
  </conditionalFormatting>
  <conditionalFormatting sqref="OA43:OA58">
    <cfRule type="colorScale" priority="5131">
      <colorScale>
        <cfvo type="min"/>
        <cfvo type="max"/>
        <color theme="0"/>
        <color rgb="FFFF6600"/>
      </colorScale>
    </cfRule>
  </conditionalFormatting>
  <conditionalFormatting sqref="FZ43:FZ58">
    <cfRule type="colorScale" priority="5132">
      <colorScale>
        <cfvo type="min"/>
        <cfvo type="max"/>
        <color theme="0"/>
        <color rgb="FFFF6600"/>
      </colorScale>
    </cfRule>
  </conditionalFormatting>
  <conditionalFormatting sqref="HD43:HD58">
    <cfRule type="colorScale" priority="5133">
      <colorScale>
        <cfvo type="min"/>
        <cfvo type="max"/>
        <color theme="0"/>
        <color rgb="FFFF6600"/>
      </colorScale>
    </cfRule>
  </conditionalFormatting>
  <conditionalFormatting sqref="IG43:IG58">
    <cfRule type="colorScale" priority="5134">
      <colorScale>
        <cfvo type="min"/>
        <cfvo type="max"/>
        <color theme="0"/>
        <color rgb="FFFF6600"/>
      </colorScale>
    </cfRule>
  </conditionalFormatting>
  <conditionalFormatting sqref="KO43:KO58">
    <cfRule type="colorScale" priority="5135">
      <colorScale>
        <cfvo type="min"/>
        <cfvo type="max"/>
        <color theme="0"/>
        <color rgb="FFFF6600"/>
      </colorScale>
    </cfRule>
  </conditionalFormatting>
  <conditionalFormatting sqref="LR43:LR61">
    <cfRule type="colorScale" priority="5136">
      <colorScale>
        <cfvo type="min"/>
        <cfvo type="max"/>
        <color theme="0"/>
        <color rgb="FFFF6600"/>
      </colorScale>
    </cfRule>
  </conditionalFormatting>
  <conditionalFormatting sqref="MV43:MV60">
    <cfRule type="colorScale" priority="5137">
      <colorScale>
        <cfvo type="min"/>
        <cfvo type="max"/>
        <color theme="0"/>
        <color rgb="FFFF6600"/>
      </colorScale>
    </cfRule>
  </conditionalFormatting>
  <conditionalFormatting sqref="NY43:NY58">
    <cfRule type="colorScale" priority="5138">
      <colorScale>
        <cfvo type="min"/>
        <cfvo type="max"/>
        <color theme="0"/>
        <color rgb="FFFF6600"/>
      </colorScale>
    </cfRule>
  </conditionalFormatting>
  <conditionalFormatting sqref="II43:II58">
    <cfRule type="colorScale" priority="5139">
      <colorScale>
        <cfvo type="min"/>
        <cfvo type="max"/>
        <color theme="0"/>
        <color rgb="FFFF6600"/>
      </colorScale>
    </cfRule>
  </conditionalFormatting>
  <conditionalFormatting sqref="JE43:JJ59">
    <cfRule type="colorScale" priority="5144">
      <colorScale>
        <cfvo type="min"/>
        <cfvo type="max"/>
        <color theme="0"/>
        <color rgb="FFFF6600"/>
      </colorScale>
    </cfRule>
  </conditionalFormatting>
  <conditionalFormatting sqref="JM43:JM59">
    <cfRule type="colorScale" priority="5145">
      <colorScale>
        <cfvo type="min"/>
        <cfvo type="max"/>
        <color theme="0"/>
        <color rgb="FFFF6600"/>
      </colorScale>
    </cfRule>
  </conditionalFormatting>
  <conditionalFormatting sqref="JK43:JK59">
    <cfRule type="colorScale" priority="5146">
      <colorScale>
        <cfvo type="min"/>
        <cfvo type="max"/>
        <color theme="0"/>
        <color rgb="FFFF6600"/>
      </colorScale>
    </cfRule>
  </conditionalFormatting>
  <dataValidations count="1">
    <dataValidation allowBlank="1" showErrorMessage="1" sqref="OM26:ON26 OP26:OT26 IQ19 FL16:FN16 KL19 JG19:JH19 JT16 IU19:IV19 JA19 JN19 IJ6:IK6 GW6 IE6 IJ13:IK14 KK15 FP13:FQ14 JS15:JT15 JM15:JP15 II15 FL15:FO15 FS7:GY7 EP7:FQ7 DX7:EN7 HW7:IH7 HB7:HT7 ES11:EX12 FA11:GT12 HO11:HW12 IJ7:OI7 KU11:LM14 IL11:KG12 KM11:KM12 MX17:NB17 LD14:LN14 JR13:JS13 IJ17:JK18 GR17:GR18 IJ14:JK14 ID14:IH14 ID17:IH18 HB17:HF18 GU17:GY18 GN17:GO18 GG17:GK18 FZ17:GD18 FS17:FW18 FL14:FP14 FL17:FP18 FE17:FI18 EX17:FA18 EQ17:EU18 EJ17:EN18 EC17:EF18 DX17:DZ18 HI17:HM18 HW17:IA18 HP17:HT18 MV18:NE18 FP15:IH16 JU15:KJ16 IJ15:IT16 IV15:JL16 JQ15:JR16 IU16 NG18:NG20 ND17:OE17 LP11:LW12 OK37:OL37 LI6:LV7 ID6:ID7 IL6:KX7 LW6:LY6 MN6:MR6 KY19:KZ19 NC19:ND19 OI19:OL19 NN19:NN20 KL15:LE16 LF15 LG15:LH16 LJ16:MZ16 OL7 ND5 FS13:IE14 KR11:KS14 ML17:MP17 MG17:MI17 NB16:NO16 MH5:MK6 MA6:MF6 KH12:KL12 MK17:MK18 OG17:OL17 MR17:MU17 DX13:FK16 LP14:OL14 LP13:MV13 JM17:JQ18 JT17:LB18 JT13:KP14 IP13:JQ14 JT14:LB14 MI8 IF6:II9 MR5:MR6 MS5 ML5:MQ5 LI5:LX6 EL5:EO7 ER5:ER7 HX5:IA7 GX5:HD7 EY5:EZ7 DX5:MG5 KY5:LH7 HS5:HV7 HP5:HP7 FR5:FR7 FL5:FO7 FS5:GT6 FA5:FK6 DX5:EK6 ES5:EX6 EP5:EQ6 FP5:FQ6 IB5:IC6 HQ5:HR6 HW5:HW6 IN5:JO6 JR5:JS6 IH5:II6 GU5:GV7 HE5:HO6 JW5:JW7 GU10:HL12 HX10:IK12 LN10:LO12 KT10:KT12 KN10:KQ12 DX10:ER12 DX10:OL10 LY11:OL12 NH18 NR18 NT18:OL18 ME17:MF18 MC17:MD17 MF8:MG8 MH8:MH9 OB19:OE20 LV17:LW17 LO17:LP17 LD17:LN18 LQ17:LU18 LX17:MB18 LI15:OL15 KI11:KJ11 DX8:MD9 NQ16:OL16 MT5:NC6 NE5:OL6 MX13:OL13 MJ8:OL9" xr:uid="{B3E52BDF-2F6D-4C2F-B528-8E8A25CB6101}"/>
  </dataValidations>
  <pageMargins left="0.7" right="0.7" top="0.75" bottom="0.75" header="0.3" footer="0.3"/>
  <pageSetup paperSize="9" orientation="portrait" verticalDpi="30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090" id="{DB29383B-19C1-4D57-B91B-04E5274C3ADD}">
            <xm:f>DX7='xlFile://Root/CurrentDir/[Copy of teste turnos REaldolmencolor.xlsx]REF'!#REF!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expression" priority="3091" id="{8F03B990-6DE9-4452-8F78-AD289128ECE1}">
            <xm:f>OR(DX7='xlFile://Root/CurrentDir/[Copy of teste turnos REaldolmencolor.xlsx]REF'!#REF!,DX7='xlFile://Root/CurrentDir/[Copy of teste turnos REaldolmencolor.xlsx]REF'!#REF!,DX7='xlFile://Root/CurrentDir/[Copy of teste turnos REaldolmencolor.xlsx]REF'!#REF!)</xm:f>
            <x14:dxf>
              <font>
                <b/>
                <i val="0"/>
                <color rgb="FFFFC000"/>
              </font>
              <fill>
                <patternFill>
                  <bgColor rgb="FFFF0000"/>
                </patternFill>
              </fill>
            </x14:dxf>
          </x14:cfRule>
          <xm:sqref>OM26:ON26 DX7:DZ10 EC7:EF10 EJ7:EN10 EQ7:EU10 EX7:FA10 FE7:FE10 FH7:FI10 FL7:FP10 FS7:FW10 FZ7:GD10 GG7:GK10 GN7:GO10 GR7:GR10 IA7:IA10 IH7:IH10</xm:sqref>
        </x14:conditionalFormatting>
        <x14:conditionalFormatting xmlns:xm="http://schemas.microsoft.com/office/excel/2006/main">
          <x14:cfRule type="expression" priority="3083" id="{51ACCDF2-12C8-423D-ACA1-350585CD6E47}">
            <xm:f>OM26='xlFile://Root/CurrentDir/[Copy of teste turnos REaldolmencolor.xlsx]REF'!#REF!</xm:f>
            <x14:dxf>
              <fill>
                <patternFill>
                  <bgColor rgb="FFFFFF00"/>
                </patternFill>
              </fill>
            </x14:dxf>
          </x14:cfRule>
          <x14:cfRule type="expression" priority="3084" id="{8CFFE30D-45B2-4837-8536-F94C3D19C32C}">
            <xm:f>OM$1='xlFile://Root/CurrentDir/[Copy of teste turnos REaldolmencolor.xlsx]REF'!#REF!</xm:f>
            <x14:dxf>
              <fill>
                <patternFill patternType="mediumGray">
                  <fgColor rgb="FFE8D9F3"/>
                  <bgColor rgb="FFE4D3F1"/>
                </patternFill>
              </fill>
              <border>
                <left style="thin">
                  <color rgb="FFBD92DE"/>
                </left>
                <right style="thin">
                  <color rgb="FFBD92DE"/>
                </right>
                <top style="thin">
                  <color rgb="FFBD92DE"/>
                </top>
                <bottom style="thin">
                  <color rgb="FFBD92DE"/>
                </bottom>
                <vertical/>
                <horizontal/>
              </border>
            </x14:dxf>
          </x14:cfRule>
          <x14:cfRule type="expression" priority="3085" id="{5FA56255-52FC-4139-BD36-AD61E986E8D7}">
            <xm:f>OM$1='xlFile://Root/CurrentDir/[Copy of teste turnos REaldolmencolor.xlsx]REF'!#REF!</xm:f>
            <x14:dxf>
              <fill>
                <patternFill patternType="mediumGray">
                  <fgColor theme="4" tint="0.59996337778862885"/>
                  <bgColor theme="4" tint="0.59996337778862885"/>
                </patternFill>
              </fill>
              <border>
                <left style="thin">
                  <color theme="4" tint="0.39994506668294322"/>
                </left>
                <right style="thin">
                  <color theme="4" tint="0.39994506668294322"/>
                </right>
                <top style="thin">
                  <color theme="4" tint="0.39994506668294322"/>
                </top>
                <bottom style="thin">
                  <color theme="4" tint="0.39994506668294322"/>
                </bottom>
                <vertical/>
                <horizontal/>
              </border>
            </x14:dxf>
          </x14:cfRule>
          <x14:cfRule type="expression" priority="3086" id="{5DA46C8A-E043-49EC-AF86-790F6E4A7343}">
            <xm:f>OM$1='xlFile://Root/CurrentDir/[Copy of teste turnos REaldolmencolor.xlsx]REF'!#REF!</xm:f>
            <x14:dxf>
              <fill>
                <patternFill patternType="mediumGray">
                  <fgColor theme="5" tint="0.59996337778862885"/>
                  <bgColor theme="5" tint="0.59996337778862885"/>
                </patternFill>
              </fill>
              <border>
                <left style="thin">
                  <color theme="5" tint="0.39994506668294322"/>
                </left>
                <right style="thin">
                  <color theme="5" tint="0.39994506668294322"/>
                </right>
                <top style="thin">
                  <color theme="5" tint="0.39994506668294322"/>
                </top>
                <bottom style="thin">
                  <color theme="5" tint="0.39994506668294322"/>
                </bottom>
                <vertical/>
                <horizontal/>
              </border>
            </x14:dxf>
          </x14:cfRule>
          <x14:cfRule type="expression" priority="3087" id="{FC5A0004-F2A6-434B-9BBB-547B75156A49}">
            <xm:f>OR(#REF!='xlFile://Root/CurrentDir/[Copy of teste turnos REaldolmencolor.xlsx]REF'!#REF!,#REF!='xlFile://Root/CurrentDir/[Copy of teste turnos REaldolmencolor.xlsx]REF'!#REF!)</xm:f>
            <x14:dxf>
              <font>
                <color theme="0" tint="-0.499984740745262"/>
              </font>
              <fill>
                <patternFill patternType="lightGray">
                  <fgColor theme="0" tint="-0.14996795556505021"/>
                  <bgColor theme="0" tint="-0.14993743705557422"/>
                </patternFill>
              </fill>
              <border>
                <left style="thin">
                  <color theme="0" tint="-0.34998626667073579"/>
                </left>
                <right style="thin">
                  <color theme="0" tint="-0.34998626667073579"/>
                </right>
                <top style="thin">
                  <color theme="0" tint="-0.34998626667073579"/>
                </top>
                <bottom style="thin">
                  <color theme="0" tint="-0.34998626667073579"/>
                </bottom>
                <vertical/>
                <horizontal/>
              </border>
            </x14:dxf>
          </x14:cfRule>
          <xm:sqref>OM26:ON26</xm:sqref>
        </x14:conditionalFormatting>
        <x14:conditionalFormatting xmlns:xm="http://schemas.microsoft.com/office/excel/2006/main">
          <x14:cfRule type="expression" priority="2870" id="{60255E5E-AC7B-4C95-AA11-7693D78357A9}">
            <xm:f>DX5='xlFile://Root/CurrentDir/[Copy of teste turnos REaldolmencolor.xlsx]REF'!#REF!</xm:f>
            <x14:dxf>
              <fill>
                <patternFill>
                  <bgColor rgb="FFFFFF00"/>
                </patternFill>
              </fill>
            </x14:dxf>
          </x14:cfRule>
          <x14:cfRule type="expression" priority="2873" id="{214D3894-95DC-447E-BB3C-9F1334DF8940}">
            <xm:f>DX$1='xlFile://Root/CurrentDir/[Copy of teste turnos REaldolmencolor.xlsx]REF'!#REF!</xm:f>
            <x14:dxf>
              <fill>
                <patternFill patternType="mediumGray">
                  <fgColor rgb="FFE8D9F3"/>
                  <bgColor rgb="FFE4D3F1"/>
                </patternFill>
              </fill>
              <border>
                <left style="thin">
                  <color rgb="FFBD92DE"/>
                </left>
                <right style="thin">
                  <color rgb="FFBD92DE"/>
                </right>
                <top style="thin">
                  <color rgb="FFBD92DE"/>
                </top>
                <bottom style="thin">
                  <color rgb="FFBD92DE"/>
                </bottom>
                <vertical/>
                <horizontal/>
              </border>
            </x14:dxf>
          </x14:cfRule>
          <x14:cfRule type="expression" priority="2874" id="{55432F8D-EFA5-4A15-8B92-1B1E484E167A}">
            <xm:f>DX$1='xlFile://Root/CurrentDir/[Copy of teste turnos REaldolmencolor.xlsx]REF'!#REF!</xm:f>
            <x14:dxf>
              <fill>
                <patternFill patternType="mediumGray">
                  <fgColor theme="4" tint="0.59996337778862885"/>
                  <bgColor theme="4" tint="0.59996337778862885"/>
                </patternFill>
              </fill>
              <border>
                <left style="thin">
                  <color theme="4" tint="0.39994506668294322"/>
                </left>
                <right style="thin">
                  <color theme="4" tint="0.39994506668294322"/>
                </right>
                <top style="thin">
                  <color theme="4" tint="0.39994506668294322"/>
                </top>
                <bottom style="thin">
                  <color theme="4" tint="0.39994506668294322"/>
                </bottom>
                <vertical/>
                <horizontal/>
              </border>
            </x14:dxf>
          </x14:cfRule>
          <x14:cfRule type="expression" priority="2875" id="{78D1D603-F772-4C2C-9D72-048E86479511}">
            <xm:f>DX$1='xlFile://Root/CurrentDir/[Copy of teste turnos REaldolmencolor.xlsx]REF'!#REF!</xm:f>
            <x14:dxf>
              <fill>
                <patternFill patternType="mediumGray">
                  <fgColor theme="5" tint="0.59996337778862885"/>
                  <bgColor theme="5" tint="0.59996337778862885"/>
                </patternFill>
              </fill>
              <border>
                <left style="thin">
                  <color theme="5" tint="0.39994506668294322"/>
                </left>
                <right style="thin">
                  <color theme="5" tint="0.39994506668294322"/>
                </right>
                <top style="thin">
                  <color theme="5" tint="0.39994506668294322"/>
                </top>
                <bottom style="thin">
                  <color theme="5" tint="0.39994506668294322"/>
                </bottom>
                <vertical/>
                <horizontal/>
              </border>
            </x14:dxf>
          </x14:cfRule>
          <x14:cfRule type="expression" priority="2876" id="{0B7879BD-5717-40B9-A640-620579340855}">
            <xm:f>OR(DX$3='xlFile://Root/CurrentDir/[Copy of teste turnos REaldolmencolor.xlsx]REF'!#REF!,DX$3='xlFile://Root/CurrentDir/[Copy of teste turnos REaldolmencolor.xlsx]REF'!#REF!)</xm:f>
            <x14:dxf>
              <font>
                <color theme="0" tint="-0.499984740745262"/>
              </font>
              <fill>
                <patternFill patternType="lightGray">
                  <fgColor theme="0" tint="-0.14996795556505021"/>
                  <bgColor theme="0" tint="-0.14993743705557422"/>
                </patternFill>
              </fill>
              <border>
                <left style="thin">
                  <color theme="0" tint="-0.34998626667073579"/>
                </left>
                <right style="thin">
                  <color theme="0" tint="-0.34998626667073579"/>
                </right>
                <top style="thin">
                  <color theme="0" tint="-0.34998626667073579"/>
                </top>
                <bottom style="thin">
                  <color theme="0" tint="-0.34998626667073579"/>
                </bottom>
                <vertical/>
                <horizontal/>
              </border>
            </x14:dxf>
          </x14:cfRule>
          <xm:sqref>DX17:DZ18 DX14:DZ14 EC17:EF18 EC14:EF14 EJ17:EN18 EJ14:EN14 EQ17:EU18 EQ14:EU14 EX17:FA18 EX14:FA14 FE17:FE18 FE14 DX5:DZ5 EC5:EF5 EJ5:EN5 EQ5:EU5 EX5:FA5 FE5 DX7:DZ10 EC7:EF10 EJ7:EN10 EQ7:EU10 EX7:FA10 FE7:FE10 FH7:FI10 FL7:FP10 FS7:FW10 FZ7:GD10 GG7:GK10 GN7:GO10 GR7:GR10 IA7:IA10 IH7:IH10</xm:sqref>
        </x14:conditionalFormatting>
        <x14:conditionalFormatting xmlns:xm="http://schemas.microsoft.com/office/excel/2006/main">
          <x14:cfRule type="expression" priority="2871" id="{181B4096-C41D-4706-9565-DCD6682045E1}">
            <xm:f>DX5='xlFile://Root/CurrentDir/[Copy of teste turnos REaldolmencolor.xlsx]REF'!#REF!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expression" priority="2872" id="{00B67887-B094-4934-86E8-E2267FDCAFAE}">
            <xm:f>OR(DX5='xlFile://Root/CurrentDir/[Copy of teste turnos REaldolmencolor.xlsx]REF'!#REF!,DX5='xlFile://Root/CurrentDir/[Copy of teste turnos REaldolmencolor.xlsx]REF'!#REF!,DX5='xlFile://Root/CurrentDir/[Copy of teste turnos REaldolmencolor.xlsx]REF'!#REF!)</xm:f>
            <x14:dxf>
              <font>
                <b/>
                <i val="0"/>
                <color rgb="FFFFC000"/>
              </font>
              <fill>
                <patternFill>
                  <bgColor rgb="FFFF0000"/>
                </patternFill>
              </fill>
            </x14:dxf>
          </x14:cfRule>
          <xm:sqref>DX17:DZ18 DX14:DZ14 EC17:EF18 EC14:EF14 EJ17:EN18 EJ14:EN14 EQ17:EU18 EQ14:EU14 EX17:FA18 EX14:FA14 FE17:FE18 FE14 DX5:DZ5 EC5:EF5 EJ5:EN5 EQ5:EU5 EX5:FA5 FE5</xm:sqref>
        </x14:conditionalFormatting>
        <x14:conditionalFormatting xmlns:xm="http://schemas.microsoft.com/office/excel/2006/main">
          <x14:cfRule type="expression" priority="2859" id="{069080D3-BC4D-4C97-A2EF-52ADF6237AF6}">
            <xm:f>EN5='xlFile://Root/CurrentDir/[Copy of teste turnos REaldolmencolor.xlsx]REF'!#REF!</xm:f>
            <x14:dxf>
              <fill>
                <patternFill>
                  <bgColor rgb="FFFFFF00"/>
                </patternFill>
              </fill>
            </x14:dxf>
          </x14:cfRule>
          <x14:cfRule type="expression" priority="2862" id="{4CED0613-EF62-4F55-9AC2-F638417ABD7B}">
            <xm:f>EN$1='xlFile://Root/CurrentDir/[Copy of teste turnos REaldolmencolor.xlsx]REF'!#REF!</xm:f>
            <x14:dxf>
              <fill>
                <patternFill patternType="mediumGray">
                  <fgColor rgb="FFE8D9F3"/>
                  <bgColor rgb="FFE4D3F1"/>
                </patternFill>
              </fill>
              <border>
                <left style="thin">
                  <color rgb="FFBD92DE"/>
                </left>
                <right style="thin">
                  <color rgb="FFBD92DE"/>
                </right>
                <top style="thin">
                  <color rgb="FFBD92DE"/>
                </top>
                <bottom style="thin">
                  <color rgb="FFBD92DE"/>
                </bottom>
                <vertical/>
                <horizontal/>
              </border>
            </x14:dxf>
          </x14:cfRule>
          <x14:cfRule type="expression" priority="2863" id="{491CB8A9-1B14-4C9B-9F6B-C8925726832A}">
            <xm:f>EN$1='xlFile://Root/CurrentDir/[Copy of teste turnos REaldolmencolor.xlsx]REF'!#REF!</xm:f>
            <x14:dxf>
              <fill>
                <patternFill patternType="mediumGray">
                  <fgColor theme="4" tint="0.59996337778862885"/>
                  <bgColor theme="4" tint="0.59996337778862885"/>
                </patternFill>
              </fill>
              <border>
                <left style="thin">
                  <color theme="4" tint="0.39994506668294322"/>
                </left>
                <right style="thin">
                  <color theme="4" tint="0.39994506668294322"/>
                </right>
                <top style="thin">
                  <color theme="4" tint="0.39994506668294322"/>
                </top>
                <bottom style="thin">
                  <color theme="4" tint="0.39994506668294322"/>
                </bottom>
                <vertical/>
                <horizontal/>
              </border>
            </x14:dxf>
          </x14:cfRule>
          <x14:cfRule type="expression" priority="2864" id="{EE62116A-E016-4C1F-92F5-9955FEB7E688}">
            <xm:f>EN$1='xlFile://Root/CurrentDir/[Copy of teste turnos REaldolmencolor.xlsx]REF'!#REF!</xm:f>
            <x14:dxf>
              <fill>
                <patternFill patternType="mediumGray">
                  <fgColor theme="5" tint="0.59996337778862885"/>
                  <bgColor theme="5" tint="0.59996337778862885"/>
                </patternFill>
              </fill>
              <border>
                <left style="thin">
                  <color theme="5" tint="0.39994506668294322"/>
                </left>
                <right style="thin">
                  <color theme="5" tint="0.39994506668294322"/>
                </right>
                <top style="thin">
                  <color theme="5" tint="0.39994506668294322"/>
                </top>
                <bottom style="thin">
                  <color theme="5" tint="0.39994506668294322"/>
                </bottom>
                <vertical/>
                <horizontal/>
              </border>
            </x14:dxf>
          </x14:cfRule>
          <x14:cfRule type="expression" priority="2865" id="{F3AB021D-715F-4B98-94F0-C95949CDDBF8}">
            <xm:f>OR(EN$3='xlFile://Root/CurrentDir/[Copy of teste turnos REaldolmencolor.xlsx]REF'!#REF!,EN$3='xlFile://Root/CurrentDir/[Copy of teste turnos REaldolmencolor.xlsx]REF'!#REF!)</xm:f>
            <x14:dxf>
              <font>
                <color theme="0" tint="-0.499984740745262"/>
              </font>
              <fill>
                <patternFill patternType="lightGray">
                  <fgColor theme="0" tint="-0.14996795556505021"/>
                  <bgColor theme="0" tint="-0.14993743705557422"/>
                </patternFill>
              </fill>
              <border>
                <left style="thin">
                  <color theme="0" tint="-0.34998626667073579"/>
                </left>
                <right style="thin">
                  <color theme="0" tint="-0.34998626667073579"/>
                </right>
                <top style="thin">
                  <color theme="0" tint="-0.34998626667073579"/>
                </top>
                <bottom style="thin">
                  <color theme="0" tint="-0.34998626667073579"/>
                </bottom>
                <vertical/>
                <horizontal/>
              </border>
            </x14:dxf>
          </x14:cfRule>
          <xm:sqref>EN17:EN18 EN14 EN5</xm:sqref>
        </x14:conditionalFormatting>
        <x14:conditionalFormatting xmlns:xm="http://schemas.microsoft.com/office/excel/2006/main">
          <x14:cfRule type="expression" priority="2860" id="{9119363A-B76B-4759-A89C-4C8A6F13A667}">
            <xm:f>EN5='xlFile://Root/CurrentDir/[Copy of teste turnos REaldolmencolor.xlsx]REF'!#REF!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expression" priority="2861" id="{25B46ED1-1AE4-4018-8BCB-0429E483D4B3}">
            <xm:f>OR(EN5='xlFile://Root/CurrentDir/[Copy of teste turnos REaldolmencolor.xlsx]REF'!#REF!,EN5='xlFile://Root/CurrentDir/[Copy of teste turnos REaldolmencolor.xlsx]REF'!#REF!,EN5='xlFile://Root/CurrentDir/[Copy of teste turnos REaldolmencolor.xlsx]REF'!#REF!)</xm:f>
            <x14:dxf>
              <font>
                <b/>
                <i val="0"/>
                <color rgb="FFFFC000"/>
              </font>
              <fill>
                <patternFill>
                  <bgColor rgb="FFFF0000"/>
                </patternFill>
              </fill>
            </x14:dxf>
          </x14:cfRule>
          <xm:sqref>EN17:EN18 EN14 EU17:EU18 EU14 FH17:FI18 FH14:FI14 FL17:FP18 FL14:FP14 FS17:FW18 FS14:FW14 FZ17:GD18 FZ14:GD14 GG17:GK18 GG14:GK14 GN17:GO18 GN14:GO14 GR17:GR18 GR14 IA17:IA18 IA14 IH17:IH18 IH14 EN5 EU5 FH5:FI5 FL5:FP5 FS5:FW5 FZ5:GD5 GG5:GK5 GN5:GO5 GR5 IA5 IH5</xm:sqref>
        </x14:conditionalFormatting>
        <x14:conditionalFormatting xmlns:xm="http://schemas.microsoft.com/office/excel/2006/main">
          <x14:cfRule type="expression" priority="2848" id="{0BB17D83-16B4-48D6-A158-AD3CA363EA6C}">
            <xm:f>EU5='xlFile://Root/CurrentDir/[Copy of teste turnos REaldolmencolor.xlsx]REF'!#REF!</xm:f>
            <x14:dxf>
              <fill>
                <patternFill>
                  <bgColor rgb="FFFFFF00"/>
                </patternFill>
              </fill>
            </x14:dxf>
          </x14:cfRule>
          <x14:cfRule type="expression" priority="2851" id="{4C12D8C9-5267-4195-9B47-2BBD988CE966}">
            <xm:f>EU$1='xlFile://Root/CurrentDir/[Copy of teste turnos REaldolmencolor.xlsx]REF'!#REF!</xm:f>
            <x14:dxf>
              <fill>
                <patternFill patternType="mediumGray">
                  <fgColor rgb="FFE8D9F3"/>
                  <bgColor rgb="FFE4D3F1"/>
                </patternFill>
              </fill>
              <border>
                <left style="thin">
                  <color rgb="FFBD92DE"/>
                </left>
                <right style="thin">
                  <color rgb="FFBD92DE"/>
                </right>
                <top style="thin">
                  <color rgb="FFBD92DE"/>
                </top>
                <bottom style="thin">
                  <color rgb="FFBD92DE"/>
                </bottom>
                <vertical/>
                <horizontal/>
              </border>
            </x14:dxf>
          </x14:cfRule>
          <x14:cfRule type="expression" priority="2852" id="{63D0E10C-5BD2-469E-B16B-C861F6F00BE9}">
            <xm:f>EU$1='xlFile://Root/CurrentDir/[Copy of teste turnos REaldolmencolor.xlsx]REF'!#REF!</xm:f>
            <x14:dxf>
              <fill>
                <patternFill patternType="mediumGray">
                  <fgColor theme="4" tint="0.59996337778862885"/>
                  <bgColor theme="4" tint="0.59996337778862885"/>
                </patternFill>
              </fill>
              <border>
                <left style="thin">
                  <color theme="4" tint="0.39994506668294322"/>
                </left>
                <right style="thin">
                  <color theme="4" tint="0.39994506668294322"/>
                </right>
                <top style="thin">
                  <color theme="4" tint="0.39994506668294322"/>
                </top>
                <bottom style="thin">
                  <color theme="4" tint="0.39994506668294322"/>
                </bottom>
                <vertical/>
                <horizontal/>
              </border>
            </x14:dxf>
          </x14:cfRule>
          <x14:cfRule type="expression" priority="2853" id="{6346ECE8-F63B-4A50-B660-FF0C197201AF}">
            <xm:f>EU$1='xlFile://Root/CurrentDir/[Copy of teste turnos REaldolmencolor.xlsx]REF'!#REF!</xm:f>
            <x14:dxf>
              <fill>
                <patternFill patternType="mediumGray">
                  <fgColor theme="5" tint="0.59996337778862885"/>
                  <bgColor theme="5" tint="0.59996337778862885"/>
                </patternFill>
              </fill>
              <border>
                <left style="thin">
                  <color theme="5" tint="0.39994506668294322"/>
                </left>
                <right style="thin">
                  <color theme="5" tint="0.39994506668294322"/>
                </right>
                <top style="thin">
                  <color theme="5" tint="0.39994506668294322"/>
                </top>
                <bottom style="thin">
                  <color theme="5" tint="0.39994506668294322"/>
                </bottom>
                <vertical/>
                <horizontal/>
              </border>
            </x14:dxf>
          </x14:cfRule>
          <x14:cfRule type="expression" priority="2854" id="{A93CEE3E-4235-448B-8A11-95F005804F94}">
            <xm:f>OR(EU$3='xlFile://Root/CurrentDir/[Copy of teste turnos REaldolmencolor.xlsx]REF'!#REF!,EU$3='xlFile://Root/CurrentDir/[Copy of teste turnos REaldolmencolor.xlsx]REF'!#REF!)</xm:f>
            <x14:dxf>
              <font>
                <color theme="0" tint="-0.499984740745262"/>
              </font>
              <fill>
                <patternFill patternType="lightGray">
                  <fgColor theme="0" tint="-0.14996795556505021"/>
                  <bgColor theme="0" tint="-0.14993743705557422"/>
                </patternFill>
              </fill>
              <border>
                <left style="thin">
                  <color theme="0" tint="-0.34998626667073579"/>
                </left>
                <right style="thin">
                  <color theme="0" tint="-0.34998626667073579"/>
                </right>
                <top style="thin">
                  <color theme="0" tint="-0.34998626667073579"/>
                </top>
                <bottom style="thin">
                  <color theme="0" tint="-0.34998626667073579"/>
                </bottom>
                <vertical/>
                <horizontal/>
              </border>
            </x14:dxf>
          </x14:cfRule>
          <xm:sqref>EU17:EU18 EU14 FH17:FI18 FH14:FI14 FL17:FP18 FL14:FP14 FS17:FW18 FS14:FW14 FZ17:GD18 FZ14:GD14 GG17:GK18 GG14:GK14 GN17:GO18 GN14:GO14 GR17:GR18 GR14 IA17:IA18 IA14 IH17:IH18 IH14 EU5 FH5:FI5 FL5:FP5 FS5:FW5 FZ5:GD5 GG5:GK5 GN5:GO5 GR5 IA5 IH5</xm:sqref>
        </x14:conditionalFormatting>
        <x14:conditionalFormatting xmlns:xm="http://schemas.microsoft.com/office/excel/2006/main">
          <x14:cfRule type="expression" priority="2280" id="{E9680ECB-B1A8-4B07-B2BD-BFF02DA3981E}">
            <xm:f>OP26='xlFile://Root/CurrentDir/[Copy of teste turnos REaldolmencolor.xlsx]REF'!#REF!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expression" priority="2281" id="{CDA00403-B1DB-40D1-8491-FFD8E392CF20}">
            <xm:f>OR(OP26='xlFile://Root/CurrentDir/[Copy of teste turnos REaldolmencolor.xlsx]REF'!#REF!,OP26='xlFile://Root/CurrentDir/[Copy of teste turnos REaldolmencolor.xlsx]REF'!#REF!,OP26='xlFile://Root/CurrentDir/[Copy of teste turnos REaldolmencolor.xlsx]REF'!#REF!)</xm:f>
            <x14:dxf>
              <font>
                <b/>
                <i val="0"/>
                <color rgb="FFFFC000"/>
              </font>
              <fill>
                <patternFill>
                  <bgColor rgb="FFFF0000"/>
                </patternFill>
              </fill>
            </x14:dxf>
          </x14:cfRule>
          <xm:sqref>OP26:OT26</xm:sqref>
        </x14:conditionalFormatting>
        <x14:conditionalFormatting xmlns:xm="http://schemas.microsoft.com/office/excel/2006/main">
          <x14:cfRule type="expression" priority="2275" id="{96B0845C-1A4A-4F37-A8B6-596C95814E9B}">
            <xm:f>OP26='xlFile://Root/CurrentDir/[Copy of teste turnos REaldolmencolor.xlsx]REF'!#REF!</xm:f>
            <x14:dxf>
              <fill>
                <patternFill>
                  <bgColor rgb="FFFFFF00"/>
                </patternFill>
              </fill>
            </x14:dxf>
          </x14:cfRule>
          <x14:cfRule type="expression" priority="2276" id="{EDB0BAD8-74CA-46DC-BA59-46843ACDBEF1}">
            <xm:f>OP$1='xlFile://Root/CurrentDir/[Copy of teste turnos REaldolmencolor.xlsx]REF'!#REF!</xm:f>
            <x14:dxf>
              <fill>
                <patternFill patternType="mediumGray">
                  <fgColor rgb="FFE8D9F3"/>
                  <bgColor rgb="FFE4D3F1"/>
                </patternFill>
              </fill>
              <border>
                <left style="thin">
                  <color rgb="FFBD92DE"/>
                </left>
                <right style="thin">
                  <color rgb="FFBD92DE"/>
                </right>
                <top style="thin">
                  <color rgb="FFBD92DE"/>
                </top>
                <bottom style="thin">
                  <color rgb="FFBD92DE"/>
                </bottom>
                <vertical/>
                <horizontal/>
              </border>
            </x14:dxf>
          </x14:cfRule>
          <x14:cfRule type="expression" priority="2277" id="{A9732C9B-EB8B-4FBB-9E5E-2F4F5B167934}">
            <xm:f>OP$1='xlFile://Root/CurrentDir/[Copy of teste turnos REaldolmencolor.xlsx]REF'!#REF!</xm:f>
            <x14:dxf>
              <fill>
                <patternFill patternType="mediumGray">
                  <fgColor theme="4" tint="0.59996337778862885"/>
                  <bgColor theme="4" tint="0.59996337778862885"/>
                </patternFill>
              </fill>
              <border>
                <left style="thin">
                  <color theme="4" tint="0.39994506668294322"/>
                </left>
                <right style="thin">
                  <color theme="4" tint="0.39994506668294322"/>
                </right>
                <top style="thin">
                  <color theme="4" tint="0.39994506668294322"/>
                </top>
                <bottom style="thin">
                  <color theme="4" tint="0.39994506668294322"/>
                </bottom>
                <vertical/>
                <horizontal/>
              </border>
            </x14:dxf>
          </x14:cfRule>
          <x14:cfRule type="expression" priority="2278" id="{FD856FF0-11A9-4878-A022-69BCC909E08E}">
            <xm:f>OP$1='xlFile://Root/CurrentDir/[Copy of teste turnos REaldolmencolor.xlsx]REF'!#REF!</xm:f>
            <x14:dxf>
              <fill>
                <patternFill patternType="mediumGray">
                  <fgColor theme="5" tint="0.59996337778862885"/>
                  <bgColor theme="5" tint="0.59996337778862885"/>
                </patternFill>
              </fill>
              <border>
                <left style="thin">
                  <color theme="5" tint="0.39994506668294322"/>
                </left>
                <right style="thin">
                  <color theme="5" tint="0.39994506668294322"/>
                </right>
                <top style="thin">
                  <color theme="5" tint="0.39994506668294322"/>
                </top>
                <bottom style="thin">
                  <color theme="5" tint="0.39994506668294322"/>
                </bottom>
                <vertical/>
                <horizontal/>
              </border>
            </x14:dxf>
          </x14:cfRule>
          <x14:cfRule type="expression" priority="2279" id="{798C3289-9764-4D78-91D2-BA4FB4E09A72}">
            <xm:f>OR(#REF!='xlFile://Root/CurrentDir/[Copy of teste turnos REaldolmencolor.xlsx]REF'!#REF!,#REF!='xlFile://Root/CurrentDir/[Copy of teste turnos REaldolmencolor.xlsx]REF'!#REF!)</xm:f>
            <x14:dxf>
              <font>
                <color theme="0" tint="-0.499984740745262"/>
              </font>
              <fill>
                <patternFill patternType="lightGray">
                  <fgColor theme="0" tint="-0.14996795556505021"/>
                  <bgColor theme="0" tint="-0.14993743705557422"/>
                </patternFill>
              </fill>
              <border>
                <left style="thin">
                  <color theme="0" tint="-0.34998626667073579"/>
                </left>
                <right style="thin">
                  <color theme="0" tint="-0.34998626667073579"/>
                </right>
                <top style="thin">
                  <color theme="0" tint="-0.34998626667073579"/>
                </top>
                <bottom style="thin">
                  <color theme="0" tint="-0.34998626667073579"/>
                </bottom>
                <vertical/>
                <horizontal/>
              </border>
            </x14:dxf>
          </x14:cfRule>
          <xm:sqref>OP26:OT26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F66CA-A8F1-429F-B0A5-01626C7680FF}">
  <sheetPr>
    <pageSetUpPr autoPageBreaks="0"/>
  </sheetPr>
  <dimension ref="A1:QP80"/>
  <sheetViews>
    <sheetView topLeftCell="B1" zoomScaleNormal="100" workbookViewId="0">
      <pane xSplit="2" topLeftCell="D1" activePane="topRight" state="frozen"/>
      <selection activeCell="B1" sqref="B1"/>
      <selection pane="topRight" activeCell="MV9" sqref="MV9"/>
    </sheetView>
  </sheetViews>
  <sheetFormatPr defaultRowHeight="15" x14ac:dyDescent="0.25"/>
  <cols>
    <col min="1" max="1" width="5" style="15" hidden="1" customWidth="1"/>
    <col min="2" max="2" width="4.42578125" bestFit="1" customWidth="1"/>
    <col min="3" max="3" width="28.28515625" bestFit="1" customWidth="1"/>
    <col min="4" max="16" width="6.28515625" bestFit="1" customWidth="1"/>
    <col min="17" max="17" width="6.28515625" style="59" bestFit="1" customWidth="1"/>
    <col min="18" max="20" width="6.28515625" bestFit="1" customWidth="1"/>
    <col min="21" max="35" width="6.28515625" style="15" bestFit="1" customWidth="1"/>
    <col min="36" max="36" width="6.85546875" style="15" bestFit="1" customWidth="1"/>
    <col min="37" max="367" width="6.28515625" bestFit="1" customWidth="1"/>
    <col min="368" max="386" width="5.85546875" bestFit="1" customWidth="1"/>
  </cols>
  <sheetData>
    <row r="1" spans="1:458" x14ac:dyDescent="0.25">
      <c r="B1" s="380"/>
      <c r="C1" s="405" t="s">
        <v>16</v>
      </c>
      <c r="D1" s="406">
        <v>44197</v>
      </c>
      <c r="E1" s="406">
        <v>44198</v>
      </c>
      <c r="F1" s="406">
        <v>44199</v>
      </c>
      <c r="G1" s="406">
        <v>44200</v>
      </c>
      <c r="H1" s="406">
        <v>44201</v>
      </c>
      <c r="I1" s="406">
        <v>44202</v>
      </c>
      <c r="J1" s="406">
        <v>44203</v>
      </c>
      <c r="K1" s="406">
        <v>44204</v>
      </c>
      <c r="L1" s="406">
        <v>44205</v>
      </c>
      <c r="M1" s="406">
        <v>44206</v>
      </c>
      <c r="N1" s="406">
        <v>44207</v>
      </c>
      <c r="O1" s="406">
        <v>44208</v>
      </c>
      <c r="P1" s="406">
        <v>44209</v>
      </c>
      <c r="Q1" s="406">
        <v>44210</v>
      </c>
      <c r="R1" s="406">
        <v>44211</v>
      </c>
      <c r="S1" s="406">
        <v>44212</v>
      </c>
      <c r="T1" s="406">
        <v>44213</v>
      </c>
      <c r="U1" s="406">
        <v>44214</v>
      </c>
      <c r="V1" s="406">
        <v>44215</v>
      </c>
      <c r="W1" s="406">
        <v>44216</v>
      </c>
      <c r="X1" s="406">
        <v>44217</v>
      </c>
      <c r="Y1" s="406">
        <v>44218</v>
      </c>
      <c r="Z1" s="406">
        <v>44219</v>
      </c>
      <c r="AA1" s="406">
        <v>44220</v>
      </c>
      <c r="AB1" s="406">
        <v>44221</v>
      </c>
      <c r="AC1" s="406">
        <v>44222</v>
      </c>
      <c r="AD1" s="406">
        <v>44223</v>
      </c>
      <c r="AE1" s="406">
        <v>44224</v>
      </c>
      <c r="AF1" s="406">
        <v>44225</v>
      </c>
      <c r="AG1" s="406">
        <v>44226</v>
      </c>
      <c r="AH1" s="406">
        <v>44227</v>
      </c>
      <c r="AI1" s="406">
        <v>44228</v>
      </c>
      <c r="AJ1" s="406">
        <v>44229</v>
      </c>
      <c r="AK1" s="406">
        <v>44230</v>
      </c>
      <c r="AL1" s="406">
        <v>44231</v>
      </c>
      <c r="AM1" s="406">
        <v>44232</v>
      </c>
      <c r="AN1" s="406">
        <v>44233</v>
      </c>
      <c r="AO1" s="406">
        <v>44234</v>
      </c>
      <c r="AP1" s="406">
        <v>44235</v>
      </c>
      <c r="AQ1" s="406">
        <v>44236</v>
      </c>
      <c r="AR1" s="406">
        <v>44237</v>
      </c>
      <c r="AS1" s="406">
        <v>44238</v>
      </c>
      <c r="AT1" s="406">
        <v>44239</v>
      </c>
      <c r="AU1" s="406">
        <v>44240</v>
      </c>
      <c r="AV1" s="406">
        <v>44241</v>
      </c>
      <c r="AW1" s="406">
        <v>44242</v>
      </c>
      <c r="AX1" s="406">
        <v>44243</v>
      </c>
      <c r="AY1" s="406">
        <v>44244</v>
      </c>
      <c r="AZ1" s="406">
        <v>44245</v>
      </c>
      <c r="BA1" s="406">
        <v>44246</v>
      </c>
      <c r="BB1" s="406">
        <v>44247</v>
      </c>
      <c r="BC1" s="406">
        <v>44248</v>
      </c>
      <c r="BD1" s="406">
        <v>44249</v>
      </c>
      <c r="BE1" s="406">
        <v>44250</v>
      </c>
      <c r="BF1" s="406">
        <v>44251</v>
      </c>
      <c r="BG1" s="406">
        <v>44252</v>
      </c>
      <c r="BH1" s="406">
        <v>44253</v>
      </c>
      <c r="BI1" s="406">
        <v>44254</v>
      </c>
      <c r="BJ1" s="406">
        <v>44255</v>
      </c>
      <c r="BK1" s="406">
        <v>44256</v>
      </c>
      <c r="BL1" s="406">
        <v>44257</v>
      </c>
      <c r="BM1" s="406">
        <v>44258</v>
      </c>
      <c r="BN1" s="406">
        <v>44259</v>
      </c>
      <c r="BO1" s="406">
        <v>44260</v>
      </c>
      <c r="BP1" s="406">
        <v>44261</v>
      </c>
      <c r="BQ1" s="406">
        <v>44262</v>
      </c>
      <c r="BR1" s="406">
        <v>44263</v>
      </c>
      <c r="BS1" s="406">
        <v>44264</v>
      </c>
      <c r="BT1" s="406">
        <v>44265</v>
      </c>
      <c r="BU1" s="406">
        <v>44266</v>
      </c>
      <c r="BV1" s="406">
        <v>44267</v>
      </c>
      <c r="BW1" s="406">
        <v>44268</v>
      </c>
      <c r="BX1" s="406">
        <v>44269</v>
      </c>
      <c r="BY1" s="406">
        <v>44270</v>
      </c>
      <c r="BZ1" s="406">
        <v>44271</v>
      </c>
      <c r="CA1" s="406">
        <v>44272</v>
      </c>
      <c r="CB1" s="406">
        <v>44273</v>
      </c>
      <c r="CC1" s="406">
        <v>44274</v>
      </c>
      <c r="CD1" s="406">
        <v>44275</v>
      </c>
      <c r="CE1" s="406">
        <v>44276</v>
      </c>
      <c r="CF1" s="406">
        <v>44277</v>
      </c>
      <c r="CG1" s="406">
        <v>44278</v>
      </c>
      <c r="CH1" s="406">
        <v>44279</v>
      </c>
      <c r="CI1" s="406">
        <v>44280</v>
      </c>
      <c r="CJ1" s="406">
        <v>44281</v>
      </c>
      <c r="CK1" s="406">
        <v>44282</v>
      </c>
      <c r="CL1" s="406">
        <v>44283</v>
      </c>
      <c r="CM1" s="406">
        <v>44284</v>
      </c>
      <c r="CN1" s="406">
        <v>44285</v>
      </c>
      <c r="CO1" s="406">
        <v>44286</v>
      </c>
      <c r="CP1" s="406">
        <v>44287</v>
      </c>
      <c r="CQ1" s="406">
        <v>44288</v>
      </c>
      <c r="CR1" s="406">
        <v>44289</v>
      </c>
      <c r="CS1" s="406">
        <v>44290</v>
      </c>
      <c r="CT1" s="406">
        <v>44291</v>
      </c>
      <c r="CU1" s="406">
        <v>44292</v>
      </c>
      <c r="CV1" s="406">
        <v>44293</v>
      </c>
      <c r="CW1" s="406">
        <v>44294</v>
      </c>
      <c r="CX1" s="406">
        <v>44295</v>
      </c>
      <c r="CY1" s="406">
        <v>44296</v>
      </c>
      <c r="CZ1" s="406">
        <v>44297</v>
      </c>
      <c r="DA1" s="406">
        <v>44298</v>
      </c>
      <c r="DB1" s="406">
        <v>44299</v>
      </c>
      <c r="DC1" s="406">
        <v>44300</v>
      </c>
      <c r="DD1" s="406">
        <v>44301</v>
      </c>
      <c r="DE1" s="406">
        <v>44302</v>
      </c>
      <c r="DF1" s="406">
        <v>44303</v>
      </c>
      <c r="DG1" s="406">
        <v>44304</v>
      </c>
      <c r="DH1" s="406">
        <v>44305</v>
      </c>
      <c r="DI1" s="406">
        <v>44306</v>
      </c>
      <c r="DJ1" s="406">
        <v>44307</v>
      </c>
      <c r="DK1" s="406">
        <v>44308</v>
      </c>
      <c r="DL1" s="406">
        <v>44309</v>
      </c>
      <c r="DM1" s="406">
        <v>44310</v>
      </c>
      <c r="DN1" s="406">
        <v>44311</v>
      </c>
      <c r="DO1" s="406">
        <v>44312</v>
      </c>
      <c r="DP1" s="406">
        <v>44313</v>
      </c>
      <c r="DQ1" s="406">
        <v>44314</v>
      </c>
      <c r="DR1" s="406">
        <v>44315</v>
      </c>
      <c r="DS1" s="406">
        <v>44316</v>
      </c>
      <c r="DT1" s="406">
        <v>44317</v>
      </c>
      <c r="DU1" s="406">
        <v>44318</v>
      </c>
      <c r="DV1" s="406">
        <v>44319</v>
      </c>
      <c r="DW1" s="406">
        <v>44320</v>
      </c>
      <c r="DX1" s="406">
        <v>44321</v>
      </c>
      <c r="DY1" s="406">
        <v>44322</v>
      </c>
      <c r="DZ1" s="406">
        <v>44323</v>
      </c>
      <c r="EA1" s="406">
        <v>44324</v>
      </c>
      <c r="EB1" s="406">
        <v>44325</v>
      </c>
      <c r="EC1" s="406">
        <v>44326</v>
      </c>
      <c r="ED1" s="406">
        <v>44327</v>
      </c>
      <c r="EE1" s="406">
        <v>44328</v>
      </c>
      <c r="EF1" s="406">
        <v>44329</v>
      </c>
      <c r="EG1" s="406">
        <v>44330</v>
      </c>
      <c r="EH1" s="406">
        <v>44331</v>
      </c>
      <c r="EI1" s="406">
        <v>44332</v>
      </c>
      <c r="EJ1" s="406">
        <v>44333</v>
      </c>
      <c r="EK1" s="406">
        <v>44334</v>
      </c>
      <c r="EL1" s="406">
        <v>44335</v>
      </c>
      <c r="EM1" s="406">
        <v>44336</v>
      </c>
      <c r="EN1" s="406">
        <v>44337</v>
      </c>
      <c r="EO1" s="406">
        <v>44338</v>
      </c>
      <c r="EP1" s="406">
        <v>44339</v>
      </c>
      <c r="EQ1" s="406">
        <v>44340</v>
      </c>
      <c r="ER1" s="406">
        <v>44341</v>
      </c>
      <c r="ES1" s="406">
        <v>44342</v>
      </c>
      <c r="ET1" s="406">
        <v>44343</v>
      </c>
      <c r="EU1" s="406">
        <v>44344</v>
      </c>
      <c r="EV1" s="406">
        <v>44345</v>
      </c>
      <c r="EW1" s="406">
        <v>44346</v>
      </c>
      <c r="EX1" s="406">
        <v>44347</v>
      </c>
      <c r="EY1" s="406">
        <v>44348</v>
      </c>
      <c r="EZ1" s="406">
        <v>44349</v>
      </c>
      <c r="FA1" s="406">
        <v>44350</v>
      </c>
      <c r="FB1" s="406">
        <v>44351</v>
      </c>
      <c r="FC1" s="406">
        <v>44352</v>
      </c>
      <c r="FD1" s="406">
        <v>44353</v>
      </c>
      <c r="FE1" s="406">
        <v>44354</v>
      </c>
      <c r="FF1" s="406">
        <v>44355</v>
      </c>
      <c r="FG1" s="406">
        <v>44356</v>
      </c>
      <c r="FH1" s="406">
        <v>44357</v>
      </c>
      <c r="FI1" s="406">
        <v>44358</v>
      </c>
      <c r="FJ1" s="406">
        <v>44359</v>
      </c>
      <c r="FK1" s="406">
        <v>44360</v>
      </c>
      <c r="FL1" s="406">
        <v>44361</v>
      </c>
      <c r="FM1" s="406">
        <v>44362</v>
      </c>
      <c r="FN1" s="406">
        <v>44363</v>
      </c>
      <c r="FO1" s="406">
        <v>44364</v>
      </c>
      <c r="FP1" s="406">
        <v>44365</v>
      </c>
      <c r="FQ1" s="406">
        <v>44366</v>
      </c>
      <c r="FR1" s="406">
        <v>44367</v>
      </c>
      <c r="FS1" s="406">
        <v>44368</v>
      </c>
      <c r="FT1" s="406">
        <v>44369</v>
      </c>
      <c r="FU1" s="406">
        <v>44370</v>
      </c>
      <c r="FV1" s="406">
        <v>44371</v>
      </c>
      <c r="FW1" s="406">
        <v>44372</v>
      </c>
      <c r="FX1" s="406">
        <v>44373</v>
      </c>
      <c r="FY1" s="406">
        <v>44374</v>
      </c>
      <c r="FZ1" s="406">
        <v>44375</v>
      </c>
      <c r="GA1" s="406">
        <v>44376</v>
      </c>
      <c r="GB1" s="406">
        <v>44377</v>
      </c>
      <c r="GC1" s="406">
        <v>44378</v>
      </c>
      <c r="GD1" s="406">
        <v>44379</v>
      </c>
      <c r="GE1" s="406">
        <v>44380</v>
      </c>
      <c r="GF1" s="406">
        <v>44381</v>
      </c>
      <c r="GG1" s="406">
        <v>44382</v>
      </c>
      <c r="GH1" s="406">
        <v>44383</v>
      </c>
      <c r="GI1" s="406">
        <v>44384</v>
      </c>
      <c r="GJ1" s="406">
        <v>44385</v>
      </c>
      <c r="GK1" s="406">
        <v>44386</v>
      </c>
      <c r="GL1" s="406">
        <v>44387</v>
      </c>
      <c r="GM1" s="406">
        <v>44388</v>
      </c>
      <c r="GN1" s="406">
        <v>44389</v>
      </c>
      <c r="GO1" s="406">
        <v>44390</v>
      </c>
      <c r="GP1" s="406">
        <v>44391</v>
      </c>
      <c r="GQ1" s="406">
        <v>44392</v>
      </c>
      <c r="GR1" s="406">
        <v>44393</v>
      </c>
      <c r="GS1" s="406">
        <v>44394</v>
      </c>
      <c r="GT1" s="406">
        <v>44395</v>
      </c>
      <c r="GU1" s="406">
        <v>44396</v>
      </c>
      <c r="GV1" s="406">
        <v>44397</v>
      </c>
      <c r="GW1" s="406">
        <v>44398</v>
      </c>
      <c r="GX1" s="406">
        <v>44399</v>
      </c>
      <c r="GY1" s="406">
        <v>44400</v>
      </c>
      <c r="GZ1" s="406">
        <v>44401</v>
      </c>
      <c r="HA1" s="406">
        <v>44402</v>
      </c>
      <c r="HB1" s="406">
        <v>44403</v>
      </c>
      <c r="HC1" s="406">
        <v>44404</v>
      </c>
      <c r="HD1" s="406">
        <v>44405</v>
      </c>
      <c r="HE1" s="406">
        <v>44406</v>
      </c>
      <c r="HF1" s="406">
        <v>44407</v>
      </c>
      <c r="HG1" s="406">
        <v>44408</v>
      </c>
      <c r="HH1" s="406">
        <v>44409</v>
      </c>
      <c r="HI1" s="406">
        <v>44410</v>
      </c>
      <c r="HJ1" s="406">
        <v>44411</v>
      </c>
      <c r="HK1" s="406">
        <v>44412</v>
      </c>
      <c r="HL1" s="406">
        <v>44413</v>
      </c>
      <c r="HM1" s="406">
        <v>44414</v>
      </c>
      <c r="HN1" s="406">
        <v>44415</v>
      </c>
      <c r="HO1" s="406">
        <v>44416</v>
      </c>
      <c r="HP1" s="406">
        <v>44417</v>
      </c>
      <c r="HQ1" s="406">
        <v>44418</v>
      </c>
      <c r="HR1" s="406">
        <v>44419</v>
      </c>
      <c r="HS1" s="406">
        <v>44420</v>
      </c>
      <c r="HT1" s="406">
        <v>44421</v>
      </c>
      <c r="HU1" s="406">
        <v>44422</v>
      </c>
      <c r="HV1" s="406">
        <v>44423</v>
      </c>
      <c r="HW1" s="406">
        <v>44424</v>
      </c>
      <c r="HX1" s="406">
        <v>44425</v>
      </c>
      <c r="HY1" s="406">
        <v>44426</v>
      </c>
      <c r="HZ1" s="406">
        <v>44427</v>
      </c>
      <c r="IA1" s="406">
        <v>44428</v>
      </c>
      <c r="IB1" s="406">
        <v>44429</v>
      </c>
      <c r="IC1" s="406">
        <v>44430</v>
      </c>
      <c r="ID1" s="406">
        <v>44431</v>
      </c>
      <c r="IE1" s="406">
        <v>44432</v>
      </c>
      <c r="IF1" s="406">
        <v>44433</v>
      </c>
      <c r="IG1" s="406">
        <v>44434</v>
      </c>
      <c r="IH1" s="406">
        <v>44435</v>
      </c>
      <c r="II1" s="406">
        <v>44436</v>
      </c>
      <c r="IJ1" s="406">
        <v>44437</v>
      </c>
      <c r="IK1" s="406">
        <v>44438</v>
      </c>
      <c r="IL1" s="406">
        <v>44439</v>
      </c>
      <c r="IM1" s="406">
        <v>44440</v>
      </c>
      <c r="IN1" s="406">
        <v>44441</v>
      </c>
      <c r="IO1" s="406">
        <v>44442</v>
      </c>
      <c r="IP1" s="406">
        <v>44443</v>
      </c>
      <c r="IQ1" s="406">
        <v>44444</v>
      </c>
      <c r="IR1" s="406">
        <v>44445</v>
      </c>
      <c r="IS1" s="406">
        <v>44446</v>
      </c>
      <c r="IT1" s="406">
        <v>44447</v>
      </c>
      <c r="IU1" s="406">
        <v>44448</v>
      </c>
      <c r="IV1" s="406">
        <v>44449</v>
      </c>
      <c r="IW1" s="406">
        <v>44450</v>
      </c>
      <c r="IX1" s="406">
        <v>44451</v>
      </c>
      <c r="IY1" s="406">
        <v>44452</v>
      </c>
      <c r="IZ1" s="406">
        <v>44453</v>
      </c>
      <c r="JA1" s="406">
        <v>44454</v>
      </c>
      <c r="JB1" s="406">
        <v>44455</v>
      </c>
      <c r="JC1" s="406">
        <v>44456</v>
      </c>
      <c r="JD1" s="406">
        <v>44457</v>
      </c>
      <c r="JE1" s="406">
        <v>44458</v>
      </c>
      <c r="JF1" s="406">
        <v>44459</v>
      </c>
      <c r="JG1" s="406">
        <v>44460</v>
      </c>
      <c r="JH1" s="406">
        <v>44461</v>
      </c>
      <c r="JI1" s="406">
        <v>44462</v>
      </c>
      <c r="JJ1" s="406">
        <v>44463</v>
      </c>
      <c r="JK1" s="406">
        <v>44464</v>
      </c>
      <c r="JL1" s="406">
        <v>44465</v>
      </c>
      <c r="JM1" s="406">
        <v>44466</v>
      </c>
      <c r="JN1" s="406">
        <v>44467</v>
      </c>
      <c r="JO1" s="406">
        <v>44468</v>
      </c>
      <c r="JP1" s="406">
        <v>44469</v>
      </c>
      <c r="JQ1" s="406">
        <v>44470</v>
      </c>
      <c r="JR1" s="406">
        <v>44471</v>
      </c>
      <c r="JS1" s="406">
        <v>44472</v>
      </c>
      <c r="JT1" s="406">
        <v>44473</v>
      </c>
      <c r="JU1" s="406">
        <v>44474</v>
      </c>
      <c r="JV1" s="406">
        <v>44475</v>
      </c>
      <c r="JW1" s="406">
        <v>44476</v>
      </c>
      <c r="JX1" s="406">
        <v>44477</v>
      </c>
      <c r="JY1" s="406">
        <v>44478</v>
      </c>
      <c r="JZ1" s="406">
        <v>44479</v>
      </c>
      <c r="KA1" s="406">
        <v>44480</v>
      </c>
      <c r="KB1" s="406">
        <v>44481</v>
      </c>
      <c r="KC1" s="406">
        <v>44482</v>
      </c>
      <c r="KD1" s="406">
        <v>44483</v>
      </c>
      <c r="KE1" s="406">
        <v>44484</v>
      </c>
      <c r="KF1" s="406">
        <v>44485</v>
      </c>
      <c r="KG1" s="406">
        <v>44486</v>
      </c>
      <c r="KH1" s="406">
        <v>44487</v>
      </c>
      <c r="KI1" s="406">
        <v>44488</v>
      </c>
      <c r="KJ1" s="406">
        <v>44489</v>
      </c>
      <c r="KK1" s="406">
        <v>44490</v>
      </c>
      <c r="KL1" s="406">
        <v>44491</v>
      </c>
      <c r="KM1" s="406">
        <v>44492</v>
      </c>
      <c r="KN1" s="406">
        <v>44493</v>
      </c>
      <c r="KO1" s="406">
        <v>44494</v>
      </c>
      <c r="KP1" s="406">
        <v>44495</v>
      </c>
      <c r="KQ1" s="406">
        <v>44496</v>
      </c>
      <c r="KR1" s="406">
        <v>44497</v>
      </c>
      <c r="KS1" s="406">
        <v>44498</v>
      </c>
      <c r="KT1" s="406">
        <v>44499</v>
      </c>
      <c r="KU1" s="406">
        <v>44500</v>
      </c>
      <c r="KV1" s="406">
        <v>44501</v>
      </c>
      <c r="KW1" s="406">
        <v>44502</v>
      </c>
      <c r="KX1" s="406">
        <v>44503</v>
      </c>
      <c r="KY1" s="406">
        <v>44504</v>
      </c>
      <c r="KZ1" s="406">
        <v>44505</v>
      </c>
      <c r="LA1" s="406">
        <v>44506</v>
      </c>
      <c r="LB1" s="406">
        <v>44507</v>
      </c>
      <c r="LC1" s="406">
        <v>44508</v>
      </c>
      <c r="LD1" s="406">
        <v>44509</v>
      </c>
      <c r="LE1" s="406">
        <v>44510</v>
      </c>
      <c r="LF1" s="406">
        <v>44511</v>
      </c>
      <c r="LG1" s="406">
        <v>44512</v>
      </c>
      <c r="LH1" s="406">
        <v>44513</v>
      </c>
      <c r="LI1" s="406">
        <v>44514</v>
      </c>
      <c r="LJ1" s="406">
        <v>44515</v>
      </c>
      <c r="LK1" s="406">
        <v>44516</v>
      </c>
      <c r="LL1" s="406">
        <v>44517</v>
      </c>
      <c r="LM1" s="406">
        <v>44518</v>
      </c>
      <c r="LN1" s="406">
        <v>44519</v>
      </c>
      <c r="LO1" s="406">
        <v>44520</v>
      </c>
      <c r="LP1" s="406">
        <v>44521</v>
      </c>
      <c r="LQ1" s="406">
        <v>44522</v>
      </c>
      <c r="LR1" s="406">
        <v>44523</v>
      </c>
      <c r="LS1" s="406">
        <v>44524</v>
      </c>
      <c r="LT1" s="406">
        <v>44525</v>
      </c>
      <c r="LU1" s="406">
        <v>44526</v>
      </c>
      <c r="LV1" s="406">
        <v>44527</v>
      </c>
      <c r="LW1" s="406">
        <v>44528</v>
      </c>
      <c r="LX1" s="406">
        <v>44529</v>
      </c>
      <c r="LY1" s="406">
        <v>44530</v>
      </c>
      <c r="LZ1" s="406">
        <v>44531</v>
      </c>
      <c r="MA1" s="406">
        <v>44532</v>
      </c>
      <c r="MB1" s="406">
        <v>44533</v>
      </c>
      <c r="MC1" s="406">
        <v>44534</v>
      </c>
      <c r="MD1" s="406">
        <v>44535</v>
      </c>
      <c r="ME1" s="406">
        <v>44536</v>
      </c>
      <c r="MF1" s="406">
        <v>44537</v>
      </c>
      <c r="MG1" s="406">
        <v>44538</v>
      </c>
      <c r="MH1" s="406">
        <v>44539</v>
      </c>
      <c r="MI1" s="406">
        <v>44540</v>
      </c>
      <c r="MJ1" s="406">
        <v>44541</v>
      </c>
      <c r="MK1" s="406">
        <v>44542</v>
      </c>
      <c r="ML1" s="406">
        <v>44543</v>
      </c>
      <c r="MM1" s="406">
        <v>44544</v>
      </c>
      <c r="MN1" s="406">
        <v>44545</v>
      </c>
      <c r="MO1" s="406">
        <v>44546</v>
      </c>
      <c r="MP1" s="406">
        <v>44547</v>
      </c>
      <c r="MQ1" s="406">
        <v>44548</v>
      </c>
      <c r="MR1" s="406">
        <v>44549</v>
      </c>
      <c r="MS1" s="406">
        <v>44550</v>
      </c>
      <c r="MT1" s="406">
        <v>44551</v>
      </c>
      <c r="MU1" s="406">
        <v>44552</v>
      </c>
      <c r="MV1" s="406">
        <v>44553</v>
      </c>
      <c r="MW1" s="406">
        <v>44554</v>
      </c>
      <c r="MX1" s="406">
        <v>44555</v>
      </c>
      <c r="MY1" s="406">
        <v>44556</v>
      </c>
      <c r="MZ1" s="406">
        <v>44557</v>
      </c>
      <c r="NA1" s="406">
        <v>44558</v>
      </c>
      <c r="NB1" s="406">
        <v>44559</v>
      </c>
      <c r="NC1" s="406">
        <v>44560</v>
      </c>
      <c r="ND1" s="406">
        <v>44561</v>
      </c>
      <c r="NE1" s="406">
        <v>44562</v>
      </c>
      <c r="NF1" s="406">
        <v>44563</v>
      </c>
      <c r="NG1" s="406">
        <v>44564</v>
      </c>
      <c r="NH1" s="406">
        <v>44565</v>
      </c>
      <c r="NI1" s="406">
        <v>44566</v>
      </c>
      <c r="NJ1" s="406">
        <v>44567</v>
      </c>
      <c r="NK1" s="406">
        <v>44568</v>
      </c>
      <c r="NL1" s="406">
        <v>44569</v>
      </c>
      <c r="NM1" s="406">
        <v>44570</v>
      </c>
      <c r="NN1" s="406">
        <v>44571</v>
      </c>
      <c r="NO1" s="406">
        <v>44572</v>
      </c>
      <c r="NP1" s="406">
        <v>44573</v>
      </c>
      <c r="NQ1" s="406">
        <v>44574</v>
      </c>
      <c r="NR1" s="406">
        <v>44575</v>
      </c>
      <c r="NS1" s="406">
        <v>44576</v>
      </c>
      <c r="NT1" s="406">
        <v>44577</v>
      </c>
      <c r="NU1" s="406">
        <v>44578</v>
      </c>
      <c r="NV1" s="406">
        <v>44579</v>
      </c>
      <c r="NW1" s="406">
        <v>44580</v>
      </c>
      <c r="NX1" s="406">
        <v>44581</v>
      </c>
      <c r="NY1" s="406">
        <v>44582</v>
      </c>
      <c r="NZ1" s="406">
        <v>44583</v>
      </c>
      <c r="OA1" s="406">
        <v>44584</v>
      </c>
      <c r="OB1" s="406">
        <v>44585</v>
      </c>
      <c r="OC1" s="406">
        <v>44586</v>
      </c>
      <c r="OD1" s="406">
        <v>44587</v>
      </c>
      <c r="OE1" s="406">
        <v>44588</v>
      </c>
      <c r="OF1" s="406">
        <v>44589</v>
      </c>
      <c r="OG1" s="406">
        <v>44590</v>
      </c>
      <c r="OH1" s="406">
        <v>44591</v>
      </c>
      <c r="OI1" s="406">
        <v>44592</v>
      </c>
      <c r="OJ1" s="406">
        <v>44593</v>
      </c>
      <c r="OK1" s="406">
        <v>44594</v>
      </c>
      <c r="OL1" s="406">
        <v>44595</v>
      </c>
      <c r="OM1" s="406">
        <v>44596</v>
      </c>
      <c r="ON1" s="406">
        <v>44597</v>
      </c>
      <c r="OO1" s="406">
        <v>44598</v>
      </c>
      <c r="OP1" s="406">
        <v>44599</v>
      </c>
      <c r="OQ1" s="406">
        <v>44600</v>
      </c>
      <c r="OR1" s="406">
        <v>44601</v>
      </c>
      <c r="OS1" s="406">
        <v>44602</v>
      </c>
      <c r="OT1" s="406">
        <v>44603</v>
      </c>
      <c r="OU1" s="406">
        <v>44604</v>
      </c>
      <c r="OV1" s="406">
        <v>44605</v>
      </c>
      <c r="OW1" s="406">
        <v>44606</v>
      </c>
      <c r="OX1" s="406">
        <v>44607</v>
      </c>
      <c r="OY1" s="406">
        <v>44608</v>
      </c>
      <c r="OZ1" s="406">
        <v>44609</v>
      </c>
      <c r="PA1" s="406">
        <v>44610</v>
      </c>
      <c r="PB1" s="406">
        <v>44611</v>
      </c>
      <c r="PC1" s="406">
        <v>44612</v>
      </c>
      <c r="PD1" s="406">
        <v>44613</v>
      </c>
      <c r="PE1" s="406">
        <v>44614</v>
      </c>
      <c r="PF1" s="406">
        <v>44615</v>
      </c>
      <c r="PG1" s="406">
        <v>44616</v>
      </c>
      <c r="PH1" s="406">
        <v>44617</v>
      </c>
      <c r="PI1" s="406">
        <v>44618</v>
      </c>
      <c r="PJ1" s="406">
        <v>44619</v>
      </c>
      <c r="PK1" s="406">
        <v>44620</v>
      </c>
      <c r="PL1" s="406">
        <v>44621</v>
      </c>
      <c r="PM1" s="406">
        <v>44622</v>
      </c>
      <c r="PN1" s="406">
        <v>44623</v>
      </c>
      <c r="PO1" s="406">
        <v>44624</v>
      </c>
      <c r="PP1" s="406">
        <v>44625</v>
      </c>
      <c r="PQ1" s="406">
        <v>44626</v>
      </c>
      <c r="PR1" s="406">
        <v>44627</v>
      </c>
      <c r="PS1" s="406">
        <v>44628</v>
      </c>
      <c r="PT1" s="406">
        <v>44629</v>
      </c>
      <c r="PU1" s="406">
        <v>44630</v>
      </c>
      <c r="PV1" s="406">
        <v>44631</v>
      </c>
      <c r="PW1" s="406">
        <v>44632</v>
      </c>
      <c r="PX1" s="406">
        <v>44633</v>
      </c>
      <c r="PY1" s="406">
        <v>44634</v>
      </c>
      <c r="PZ1" s="406">
        <v>44635</v>
      </c>
      <c r="QA1" s="406">
        <v>44636</v>
      </c>
      <c r="QB1" s="406">
        <v>44637</v>
      </c>
      <c r="QC1" s="406">
        <v>44638</v>
      </c>
      <c r="QD1" s="406">
        <v>44639</v>
      </c>
      <c r="QE1" s="406">
        <v>44640</v>
      </c>
      <c r="QF1" s="406">
        <v>44641</v>
      </c>
      <c r="QG1" s="406">
        <v>44642</v>
      </c>
      <c r="QH1" s="406">
        <v>44643</v>
      </c>
      <c r="QI1" s="406">
        <v>44644</v>
      </c>
      <c r="QJ1" s="406">
        <v>44645</v>
      </c>
      <c r="QK1" s="406">
        <v>44646</v>
      </c>
      <c r="QL1" s="406">
        <v>44647</v>
      </c>
      <c r="QM1" s="406">
        <v>44648</v>
      </c>
      <c r="QN1" s="406">
        <v>44649</v>
      </c>
      <c r="QO1" s="406">
        <v>44650</v>
      </c>
      <c r="QP1" s="406">
        <v>44651</v>
      </c>
    </row>
    <row r="2" spans="1:458" s="383" customFormat="1" x14ac:dyDescent="0.25">
      <c r="A2" s="382"/>
      <c r="B2" s="397" t="s">
        <v>20</v>
      </c>
      <c r="C2" s="407" t="s">
        <v>99</v>
      </c>
      <c r="D2" s="485" t="str">
        <f>TEXT(WEEKDAY(D1),"ddd")</f>
        <v>Fri</v>
      </c>
      <c r="E2" s="485" t="str">
        <f t="shared" ref="E2:BP2" si="0">TEXT(WEEKDAY(E1),"ddd")</f>
        <v>Sat</v>
      </c>
      <c r="F2" s="485" t="str">
        <f t="shared" si="0"/>
        <v>Sun</v>
      </c>
      <c r="G2" s="485" t="str">
        <f t="shared" si="0"/>
        <v>Mon</v>
      </c>
      <c r="H2" s="485" t="str">
        <f t="shared" si="0"/>
        <v>Tue</v>
      </c>
      <c r="I2" s="485" t="str">
        <f t="shared" si="0"/>
        <v>Wed</v>
      </c>
      <c r="J2" s="485" t="str">
        <f t="shared" si="0"/>
        <v>Thu</v>
      </c>
      <c r="K2" s="485" t="str">
        <f t="shared" si="0"/>
        <v>Fri</v>
      </c>
      <c r="L2" s="485" t="str">
        <f t="shared" si="0"/>
        <v>Sat</v>
      </c>
      <c r="M2" s="485" t="str">
        <f t="shared" si="0"/>
        <v>Sun</v>
      </c>
      <c r="N2" s="485" t="str">
        <f t="shared" si="0"/>
        <v>Mon</v>
      </c>
      <c r="O2" s="485" t="str">
        <f t="shared" si="0"/>
        <v>Tue</v>
      </c>
      <c r="P2" s="485" t="str">
        <f t="shared" si="0"/>
        <v>Wed</v>
      </c>
      <c r="Q2" s="485" t="str">
        <f t="shared" si="0"/>
        <v>Thu</v>
      </c>
      <c r="R2" s="485" t="str">
        <f t="shared" si="0"/>
        <v>Fri</v>
      </c>
      <c r="S2" s="485" t="str">
        <f t="shared" si="0"/>
        <v>Sat</v>
      </c>
      <c r="T2" s="485" t="str">
        <f t="shared" si="0"/>
        <v>Sun</v>
      </c>
      <c r="U2" s="485" t="str">
        <f t="shared" si="0"/>
        <v>Mon</v>
      </c>
      <c r="V2" s="485" t="str">
        <f t="shared" si="0"/>
        <v>Tue</v>
      </c>
      <c r="W2" s="485" t="str">
        <f t="shared" si="0"/>
        <v>Wed</v>
      </c>
      <c r="X2" s="485" t="str">
        <f t="shared" si="0"/>
        <v>Thu</v>
      </c>
      <c r="Y2" s="485" t="str">
        <f t="shared" si="0"/>
        <v>Fri</v>
      </c>
      <c r="Z2" s="485" t="str">
        <f t="shared" si="0"/>
        <v>Sat</v>
      </c>
      <c r="AA2" s="485" t="str">
        <f t="shared" si="0"/>
        <v>Sun</v>
      </c>
      <c r="AB2" s="485" t="str">
        <f t="shared" si="0"/>
        <v>Mon</v>
      </c>
      <c r="AC2" s="485" t="str">
        <f t="shared" si="0"/>
        <v>Tue</v>
      </c>
      <c r="AD2" s="485" t="str">
        <f t="shared" si="0"/>
        <v>Wed</v>
      </c>
      <c r="AE2" s="485" t="str">
        <f t="shared" si="0"/>
        <v>Thu</v>
      </c>
      <c r="AF2" s="485" t="str">
        <f t="shared" si="0"/>
        <v>Fri</v>
      </c>
      <c r="AG2" s="485" t="str">
        <f t="shared" si="0"/>
        <v>Sat</v>
      </c>
      <c r="AH2" s="485" t="str">
        <f t="shared" si="0"/>
        <v>Sun</v>
      </c>
      <c r="AI2" s="485" t="str">
        <f t="shared" si="0"/>
        <v>Mon</v>
      </c>
      <c r="AJ2" s="485" t="str">
        <f t="shared" si="0"/>
        <v>Tue</v>
      </c>
      <c r="AK2" s="485" t="str">
        <f t="shared" si="0"/>
        <v>Wed</v>
      </c>
      <c r="AL2" s="485" t="str">
        <f t="shared" si="0"/>
        <v>Thu</v>
      </c>
      <c r="AM2" s="485" t="str">
        <f t="shared" si="0"/>
        <v>Fri</v>
      </c>
      <c r="AN2" s="485" t="str">
        <f t="shared" si="0"/>
        <v>Sat</v>
      </c>
      <c r="AO2" s="485" t="str">
        <f t="shared" si="0"/>
        <v>Sun</v>
      </c>
      <c r="AP2" s="485" t="str">
        <f t="shared" si="0"/>
        <v>Mon</v>
      </c>
      <c r="AQ2" s="485" t="str">
        <f t="shared" si="0"/>
        <v>Tue</v>
      </c>
      <c r="AR2" s="485" t="str">
        <f t="shared" si="0"/>
        <v>Wed</v>
      </c>
      <c r="AS2" s="485" t="str">
        <f t="shared" si="0"/>
        <v>Thu</v>
      </c>
      <c r="AT2" s="485" t="str">
        <f t="shared" si="0"/>
        <v>Fri</v>
      </c>
      <c r="AU2" s="485" t="str">
        <f t="shared" si="0"/>
        <v>Sat</v>
      </c>
      <c r="AV2" s="485" t="str">
        <f t="shared" si="0"/>
        <v>Sun</v>
      </c>
      <c r="AW2" s="485" t="str">
        <f t="shared" si="0"/>
        <v>Mon</v>
      </c>
      <c r="AX2" s="485" t="str">
        <f t="shared" si="0"/>
        <v>Tue</v>
      </c>
      <c r="AY2" s="485" t="str">
        <f t="shared" si="0"/>
        <v>Wed</v>
      </c>
      <c r="AZ2" s="485" t="str">
        <f t="shared" si="0"/>
        <v>Thu</v>
      </c>
      <c r="BA2" s="485" t="str">
        <f t="shared" si="0"/>
        <v>Fri</v>
      </c>
      <c r="BB2" s="485" t="str">
        <f t="shared" si="0"/>
        <v>Sat</v>
      </c>
      <c r="BC2" s="485" t="str">
        <f t="shared" si="0"/>
        <v>Sun</v>
      </c>
      <c r="BD2" s="485" t="str">
        <f t="shared" si="0"/>
        <v>Mon</v>
      </c>
      <c r="BE2" s="485" t="str">
        <f t="shared" si="0"/>
        <v>Tue</v>
      </c>
      <c r="BF2" s="485" t="str">
        <f t="shared" si="0"/>
        <v>Wed</v>
      </c>
      <c r="BG2" s="485" t="str">
        <f t="shared" si="0"/>
        <v>Thu</v>
      </c>
      <c r="BH2" s="485" t="str">
        <f t="shared" si="0"/>
        <v>Fri</v>
      </c>
      <c r="BI2" s="485" t="str">
        <f t="shared" si="0"/>
        <v>Sat</v>
      </c>
      <c r="BJ2" s="485" t="str">
        <f t="shared" si="0"/>
        <v>Sun</v>
      </c>
      <c r="BK2" s="485" t="str">
        <f t="shared" si="0"/>
        <v>Mon</v>
      </c>
      <c r="BL2" s="485" t="str">
        <f t="shared" si="0"/>
        <v>Tue</v>
      </c>
      <c r="BM2" s="485" t="str">
        <f t="shared" si="0"/>
        <v>Wed</v>
      </c>
      <c r="BN2" s="485" t="str">
        <f t="shared" si="0"/>
        <v>Thu</v>
      </c>
      <c r="BO2" s="485" t="str">
        <f t="shared" si="0"/>
        <v>Fri</v>
      </c>
      <c r="BP2" s="485" t="str">
        <f t="shared" si="0"/>
        <v>Sat</v>
      </c>
      <c r="BQ2" s="485" t="str">
        <f t="shared" ref="BQ2:EB2" si="1">TEXT(WEEKDAY(BQ1),"ddd")</f>
        <v>Sun</v>
      </c>
      <c r="BR2" s="485" t="str">
        <f t="shared" si="1"/>
        <v>Mon</v>
      </c>
      <c r="BS2" s="485" t="str">
        <f t="shared" si="1"/>
        <v>Tue</v>
      </c>
      <c r="BT2" s="485" t="str">
        <f t="shared" si="1"/>
        <v>Wed</v>
      </c>
      <c r="BU2" s="485" t="str">
        <f t="shared" si="1"/>
        <v>Thu</v>
      </c>
      <c r="BV2" s="485" t="str">
        <f t="shared" si="1"/>
        <v>Fri</v>
      </c>
      <c r="BW2" s="485" t="str">
        <f t="shared" si="1"/>
        <v>Sat</v>
      </c>
      <c r="BX2" s="485" t="str">
        <f t="shared" si="1"/>
        <v>Sun</v>
      </c>
      <c r="BY2" s="485" t="str">
        <f t="shared" si="1"/>
        <v>Mon</v>
      </c>
      <c r="BZ2" s="485" t="str">
        <f t="shared" si="1"/>
        <v>Tue</v>
      </c>
      <c r="CA2" s="485" t="str">
        <f t="shared" si="1"/>
        <v>Wed</v>
      </c>
      <c r="CB2" s="485" t="str">
        <f t="shared" si="1"/>
        <v>Thu</v>
      </c>
      <c r="CC2" s="485" t="str">
        <f t="shared" si="1"/>
        <v>Fri</v>
      </c>
      <c r="CD2" s="485" t="str">
        <f t="shared" si="1"/>
        <v>Sat</v>
      </c>
      <c r="CE2" s="485" t="str">
        <f t="shared" si="1"/>
        <v>Sun</v>
      </c>
      <c r="CF2" s="485" t="str">
        <f t="shared" si="1"/>
        <v>Mon</v>
      </c>
      <c r="CG2" s="485" t="str">
        <f t="shared" si="1"/>
        <v>Tue</v>
      </c>
      <c r="CH2" s="485" t="str">
        <f t="shared" si="1"/>
        <v>Wed</v>
      </c>
      <c r="CI2" s="485" t="str">
        <f t="shared" si="1"/>
        <v>Thu</v>
      </c>
      <c r="CJ2" s="485" t="str">
        <f t="shared" si="1"/>
        <v>Fri</v>
      </c>
      <c r="CK2" s="485" t="str">
        <f t="shared" si="1"/>
        <v>Sat</v>
      </c>
      <c r="CL2" s="485" t="str">
        <f t="shared" si="1"/>
        <v>Sun</v>
      </c>
      <c r="CM2" s="485" t="str">
        <f t="shared" si="1"/>
        <v>Mon</v>
      </c>
      <c r="CN2" s="485" t="str">
        <f t="shared" si="1"/>
        <v>Tue</v>
      </c>
      <c r="CO2" s="485" t="str">
        <f t="shared" si="1"/>
        <v>Wed</v>
      </c>
      <c r="CP2" s="485" t="str">
        <f t="shared" si="1"/>
        <v>Thu</v>
      </c>
      <c r="CQ2" s="485" t="str">
        <f t="shared" si="1"/>
        <v>Fri</v>
      </c>
      <c r="CR2" s="485" t="str">
        <f t="shared" si="1"/>
        <v>Sat</v>
      </c>
      <c r="CS2" s="485" t="str">
        <f t="shared" si="1"/>
        <v>Sun</v>
      </c>
      <c r="CT2" s="485" t="str">
        <f t="shared" si="1"/>
        <v>Mon</v>
      </c>
      <c r="CU2" s="485" t="str">
        <f t="shared" si="1"/>
        <v>Tue</v>
      </c>
      <c r="CV2" s="485" t="str">
        <f t="shared" si="1"/>
        <v>Wed</v>
      </c>
      <c r="CW2" s="485" t="str">
        <f t="shared" si="1"/>
        <v>Thu</v>
      </c>
      <c r="CX2" s="485" t="str">
        <f t="shared" si="1"/>
        <v>Fri</v>
      </c>
      <c r="CY2" s="485" t="str">
        <f t="shared" si="1"/>
        <v>Sat</v>
      </c>
      <c r="CZ2" s="485" t="str">
        <f t="shared" si="1"/>
        <v>Sun</v>
      </c>
      <c r="DA2" s="485" t="str">
        <f t="shared" si="1"/>
        <v>Mon</v>
      </c>
      <c r="DB2" s="485" t="str">
        <f t="shared" si="1"/>
        <v>Tue</v>
      </c>
      <c r="DC2" s="485" t="str">
        <f t="shared" si="1"/>
        <v>Wed</v>
      </c>
      <c r="DD2" s="485" t="str">
        <f t="shared" si="1"/>
        <v>Thu</v>
      </c>
      <c r="DE2" s="485" t="str">
        <f t="shared" si="1"/>
        <v>Fri</v>
      </c>
      <c r="DF2" s="485" t="str">
        <f t="shared" si="1"/>
        <v>Sat</v>
      </c>
      <c r="DG2" s="485" t="str">
        <f t="shared" si="1"/>
        <v>Sun</v>
      </c>
      <c r="DH2" s="485" t="str">
        <f t="shared" si="1"/>
        <v>Mon</v>
      </c>
      <c r="DI2" s="485" t="str">
        <f t="shared" si="1"/>
        <v>Tue</v>
      </c>
      <c r="DJ2" s="485" t="str">
        <f t="shared" si="1"/>
        <v>Wed</v>
      </c>
      <c r="DK2" s="485" t="str">
        <f t="shared" si="1"/>
        <v>Thu</v>
      </c>
      <c r="DL2" s="485" t="str">
        <f t="shared" si="1"/>
        <v>Fri</v>
      </c>
      <c r="DM2" s="485" t="str">
        <f t="shared" si="1"/>
        <v>Sat</v>
      </c>
      <c r="DN2" s="485" t="str">
        <f t="shared" si="1"/>
        <v>Sun</v>
      </c>
      <c r="DO2" s="485" t="str">
        <f t="shared" si="1"/>
        <v>Mon</v>
      </c>
      <c r="DP2" s="485" t="str">
        <f t="shared" si="1"/>
        <v>Tue</v>
      </c>
      <c r="DQ2" s="485" t="str">
        <f t="shared" si="1"/>
        <v>Wed</v>
      </c>
      <c r="DR2" s="485" t="str">
        <f t="shared" si="1"/>
        <v>Thu</v>
      </c>
      <c r="DS2" s="485" t="str">
        <f t="shared" si="1"/>
        <v>Fri</v>
      </c>
      <c r="DT2" s="485" t="str">
        <f t="shared" si="1"/>
        <v>Sat</v>
      </c>
      <c r="DU2" s="485" t="str">
        <f t="shared" si="1"/>
        <v>Sun</v>
      </c>
      <c r="DV2" s="485" t="str">
        <f t="shared" si="1"/>
        <v>Mon</v>
      </c>
      <c r="DW2" s="485" t="str">
        <f t="shared" si="1"/>
        <v>Tue</v>
      </c>
      <c r="DX2" s="485" t="str">
        <f t="shared" si="1"/>
        <v>Wed</v>
      </c>
      <c r="DY2" s="485" t="str">
        <f t="shared" si="1"/>
        <v>Thu</v>
      </c>
      <c r="DZ2" s="485" t="str">
        <f t="shared" si="1"/>
        <v>Fri</v>
      </c>
      <c r="EA2" s="485" t="str">
        <f t="shared" si="1"/>
        <v>Sat</v>
      </c>
      <c r="EB2" s="485" t="str">
        <f t="shared" si="1"/>
        <v>Sun</v>
      </c>
      <c r="EC2" s="485" t="str">
        <f t="shared" ref="EC2:GN2" si="2">TEXT(WEEKDAY(EC1),"ddd")</f>
        <v>Mon</v>
      </c>
      <c r="ED2" s="485" t="str">
        <f t="shared" si="2"/>
        <v>Tue</v>
      </c>
      <c r="EE2" s="485" t="str">
        <f t="shared" si="2"/>
        <v>Wed</v>
      </c>
      <c r="EF2" s="485" t="str">
        <f t="shared" si="2"/>
        <v>Thu</v>
      </c>
      <c r="EG2" s="485" t="str">
        <f t="shared" si="2"/>
        <v>Fri</v>
      </c>
      <c r="EH2" s="485" t="str">
        <f t="shared" si="2"/>
        <v>Sat</v>
      </c>
      <c r="EI2" s="485" t="str">
        <f t="shared" si="2"/>
        <v>Sun</v>
      </c>
      <c r="EJ2" s="485" t="str">
        <f t="shared" si="2"/>
        <v>Mon</v>
      </c>
      <c r="EK2" s="485" t="str">
        <f t="shared" si="2"/>
        <v>Tue</v>
      </c>
      <c r="EL2" s="485" t="str">
        <f t="shared" si="2"/>
        <v>Wed</v>
      </c>
      <c r="EM2" s="485" t="str">
        <f t="shared" si="2"/>
        <v>Thu</v>
      </c>
      <c r="EN2" s="485" t="str">
        <f t="shared" si="2"/>
        <v>Fri</v>
      </c>
      <c r="EO2" s="485" t="str">
        <f t="shared" si="2"/>
        <v>Sat</v>
      </c>
      <c r="EP2" s="485" t="str">
        <f t="shared" si="2"/>
        <v>Sun</v>
      </c>
      <c r="EQ2" s="485" t="str">
        <f t="shared" si="2"/>
        <v>Mon</v>
      </c>
      <c r="ER2" s="485" t="str">
        <f t="shared" si="2"/>
        <v>Tue</v>
      </c>
      <c r="ES2" s="485" t="str">
        <f t="shared" si="2"/>
        <v>Wed</v>
      </c>
      <c r="ET2" s="485" t="str">
        <f t="shared" si="2"/>
        <v>Thu</v>
      </c>
      <c r="EU2" s="485" t="str">
        <f t="shared" si="2"/>
        <v>Fri</v>
      </c>
      <c r="EV2" s="485" t="str">
        <f t="shared" si="2"/>
        <v>Sat</v>
      </c>
      <c r="EW2" s="485" t="str">
        <f t="shared" si="2"/>
        <v>Sun</v>
      </c>
      <c r="EX2" s="485" t="str">
        <f t="shared" si="2"/>
        <v>Mon</v>
      </c>
      <c r="EY2" s="485" t="str">
        <f t="shared" si="2"/>
        <v>Tue</v>
      </c>
      <c r="EZ2" s="485" t="str">
        <f t="shared" si="2"/>
        <v>Wed</v>
      </c>
      <c r="FA2" s="485" t="str">
        <f t="shared" si="2"/>
        <v>Thu</v>
      </c>
      <c r="FB2" s="485" t="str">
        <f t="shared" si="2"/>
        <v>Fri</v>
      </c>
      <c r="FC2" s="485" t="str">
        <f t="shared" si="2"/>
        <v>Sat</v>
      </c>
      <c r="FD2" s="485" t="str">
        <f t="shared" si="2"/>
        <v>Sun</v>
      </c>
      <c r="FE2" s="485" t="str">
        <f t="shared" si="2"/>
        <v>Mon</v>
      </c>
      <c r="FF2" s="485" t="str">
        <f t="shared" si="2"/>
        <v>Tue</v>
      </c>
      <c r="FG2" s="485" t="str">
        <f t="shared" si="2"/>
        <v>Wed</v>
      </c>
      <c r="FH2" s="485" t="str">
        <f t="shared" si="2"/>
        <v>Thu</v>
      </c>
      <c r="FI2" s="485" t="str">
        <f t="shared" si="2"/>
        <v>Fri</v>
      </c>
      <c r="FJ2" s="485" t="str">
        <f t="shared" si="2"/>
        <v>Sat</v>
      </c>
      <c r="FK2" s="485" t="str">
        <f t="shared" si="2"/>
        <v>Sun</v>
      </c>
      <c r="FL2" s="485" t="str">
        <f t="shared" si="2"/>
        <v>Mon</v>
      </c>
      <c r="FM2" s="485" t="str">
        <f t="shared" si="2"/>
        <v>Tue</v>
      </c>
      <c r="FN2" s="485" t="str">
        <f t="shared" si="2"/>
        <v>Wed</v>
      </c>
      <c r="FO2" s="485" t="str">
        <f t="shared" si="2"/>
        <v>Thu</v>
      </c>
      <c r="FP2" s="485" t="str">
        <f t="shared" si="2"/>
        <v>Fri</v>
      </c>
      <c r="FQ2" s="485" t="str">
        <f t="shared" si="2"/>
        <v>Sat</v>
      </c>
      <c r="FR2" s="485" t="str">
        <f t="shared" si="2"/>
        <v>Sun</v>
      </c>
      <c r="FS2" s="485" t="str">
        <f t="shared" si="2"/>
        <v>Mon</v>
      </c>
      <c r="FT2" s="485" t="str">
        <f t="shared" si="2"/>
        <v>Tue</v>
      </c>
      <c r="FU2" s="485" t="str">
        <f t="shared" si="2"/>
        <v>Wed</v>
      </c>
      <c r="FV2" s="485" t="str">
        <f t="shared" si="2"/>
        <v>Thu</v>
      </c>
      <c r="FW2" s="485" t="str">
        <f t="shared" si="2"/>
        <v>Fri</v>
      </c>
      <c r="FX2" s="485" t="str">
        <f t="shared" si="2"/>
        <v>Sat</v>
      </c>
      <c r="FY2" s="485" t="str">
        <f t="shared" si="2"/>
        <v>Sun</v>
      </c>
      <c r="FZ2" s="485" t="str">
        <f t="shared" si="2"/>
        <v>Mon</v>
      </c>
      <c r="GA2" s="485" t="str">
        <f t="shared" si="2"/>
        <v>Tue</v>
      </c>
      <c r="GB2" s="485" t="str">
        <f t="shared" si="2"/>
        <v>Wed</v>
      </c>
      <c r="GC2" s="485" t="str">
        <f t="shared" si="2"/>
        <v>Thu</v>
      </c>
      <c r="GD2" s="485" t="str">
        <f t="shared" si="2"/>
        <v>Fri</v>
      </c>
      <c r="GE2" s="485" t="str">
        <f t="shared" si="2"/>
        <v>Sat</v>
      </c>
      <c r="GF2" s="485" t="str">
        <f t="shared" si="2"/>
        <v>Sun</v>
      </c>
      <c r="GG2" s="485" t="str">
        <f t="shared" si="2"/>
        <v>Mon</v>
      </c>
      <c r="GH2" s="485" t="str">
        <f t="shared" si="2"/>
        <v>Tue</v>
      </c>
      <c r="GI2" s="485" t="str">
        <f t="shared" si="2"/>
        <v>Wed</v>
      </c>
      <c r="GJ2" s="485" t="str">
        <f t="shared" si="2"/>
        <v>Thu</v>
      </c>
      <c r="GK2" s="485" t="str">
        <f t="shared" si="2"/>
        <v>Fri</v>
      </c>
      <c r="GL2" s="485" t="str">
        <f t="shared" si="2"/>
        <v>Sat</v>
      </c>
      <c r="GM2" s="485" t="str">
        <f t="shared" si="2"/>
        <v>Sun</v>
      </c>
      <c r="GN2" s="485" t="str">
        <f t="shared" si="2"/>
        <v>Mon</v>
      </c>
      <c r="GO2" s="485" t="str">
        <f t="shared" ref="GO2:IZ2" si="3">TEXT(WEEKDAY(GO1),"ddd")</f>
        <v>Tue</v>
      </c>
      <c r="GP2" s="485" t="str">
        <f t="shared" si="3"/>
        <v>Wed</v>
      </c>
      <c r="GQ2" s="485" t="str">
        <f t="shared" si="3"/>
        <v>Thu</v>
      </c>
      <c r="GR2" s="485" t="str">
        <f t="shared" si="3"/>
        <v>Fri</v>
      </c>
      <c r="GS2" s="485" t="str">
        <f t="shared" si="3"/>
        <v>Sat</v>
      </c>
      <c r="GT2" s="485" t="str">
        <f t="shared" si="3"/>
        <v>Sun</v>
      </c>
      <c r="GU2" s="485" t="str">
        <f t="shared" si="3"/>
        <v>Mon</v>
      </c>
      <c r="GV2" s="485" t="str">
        <f t="shared" si="3"/>
        <v>Tue</v>
      </c>
      <c r="GW2" s="485" t="str">
        <f t="shared" si="3"/>
        <v>Wed</v>
      </c>
      <c r="GX2" s="485" t="str">
        <f t="shared" si="3"/>
        <v>Thu</v>
      </c>
      <c r="GY2" s="485" t="str">
        <f t="shared" si="3"/>
        <v>Fri</v>
      </c>
      <c r="GZ2" s="485" t="str">
        <f t="shared" si="3"/>
        <v>Sat</v>
      </c>
      <c r="HA2" s="485" t="str">
        <f t="shared" si="3"/>
        <v>Sun</v>
      </c>
      <c r="HB2" s="485" t="str">
        <f t="shared" si="3"/>
        <v>Mon</v>
      </c>
      <c r="HC2" s="485" t="str">
        <f t="shared" si="3"/>
        <v>Tue</v>
      </c>
      <c r="HD2" s="485" t="str">
        <f t="shared" si="3"/>
        <v>Wed</v>
      </c>
      <c r="HE2" s="485" t="str">
        <f t="shared" si="3"/>
        <v>Thu</v>
      </c>
      <c r="HF2" s="485" t="str">
        <f t="shared" si="3"/>
        <v>Fri</v>
      </c>
      <c r="HG2" s="485" t="str">
        <f t="shared" si="3"/>
        <v>Sat</v>
      </c>
      <c r="HH2" s="485" t="str">
        <f t="shared" si="3"/>
        <v>Sun</v>
      </c>
      <c r="HI2" s="485" t="str">
        <f t="shared" si="3"/>
        <v>Mon</v>
      </c>
      <c r="HJ2" s="485" t="str">
        <f t="shared" si="3"/>
        <v>Tue</v>
      </c>
      <c r="HK2" s="485" t="str">
        <f t="shared" si="3"/>
        <v>Wed</v>
      </c>
      <c r="HL2" s="485" t="str">
        <f t="shared" si="3"/>
        <v>Thu</v>
      </c>
      <c r="HM2" s="485" t="str">
        <f t="shared" si="3"/>
        <v>Fri</v>
      </c>
      <c r="HN2" s="485" t="str">
        <f t="shared" si="3"/>
        <v>Sat</v>
      </c>
      <c r="HO2" s="485" t="str">
        <f t="shared" si="3"/>
        <v>Sun</v>
      </c>
      <c r="HP2" s="485" t="str">
        <f t="shared" si="3"/>
        <v>Mon</v>
      </c>
      <c r="HQ2" s="485" t="str">
        <f t="shared" si="3"/>
        <v>Tue</v>
      </c>
      <c r="HR2" s="485" t="str">
        <f t="shared" si="3"/>
        <v>Wed</v>
      </c>
      <c r="HS2" s="485" t="str">
        <f t="shared" si="3"/>
        <v>Thu</v>
      </c>
      <c r="HT2" s="485" t="str">
        <f t="shared" si="3"/>
        <v>Fri</v>
      </c>
      <c r="HU2" s="485" t="str">
        <f t="shared" si="3"/>
        <v>Sat</v>
      </c>
      <c r="HV2" s="485" t="str">
        <f t="shared" si="3"/>
        <v>Sun</v>
      </c>
      <c r="HW2" s="485" t="str">
        <f t="shared" si="3"/>
        <v>Mon</v>
      </c>
      <c r="HX2" s="485" t="str">
        <f t="shared" si="3"/>
        <v>Tue</v>
      </c>
      <c r="HY2" s="485" t="str">
        <f t="shared" si="3"/>
        <v>Wed</v>
      </c>
      <c r="HZ2" s="485" t="str">
        <f t="shared" si="3"/>
        <v>Thu</v>
      </c>
      <c r="IA2" s="485" t="str">
        <f t="shared" si="3"/>
        <v>Fri</v>
      </c>
      <c r="IB2" s="485" t="str">
        <f t="shared" si="3"/>
        <v>Sat</v>
      </c>
      <c r="IC2" s="485" t="str">
        <f t="shared" si="3"/>
        <v>Sun</v>
      </c>
      <c r="ID2" s="485" t="str">
        <f t="shared" si="3"/>
        <v>Mon</v>
      </c>
      <c r="IE2" s="485" t="str">
        <f t="shared" si="3"/>
        <v>Tue</v>
      </c>
      <c r="IF2" s="485" t="str">
        <f t="shared" si="3"/>
        <v>Wed</v>
      </c>
      <c r="IG2" s="485" t="str">
        <f t="shared" si="3"/>
        <v>Thu</v>
      </c>
      <c r="IH2" s="485" t="str">
        <f t="shared" si="3"/>
        <v>Fri</v>
      </c>
      <c r="II2" s="485" t="str">
        <f t="shared" si="3"/>
        <v>Sat</v>
      </c>
      <c r="IJ2" s="485" t="str">
        <f t="shared" si="3"/>
        <v>Sun</v>
      </c>
      <c r="IK2" s="485" t="str">
        <f t="shared" si="3"/>
        <v>Mon</v>
      </c>
      <c r="IL2" s="485" t="str">
        <f t="shared" si="3"/>
        <v>Tue</v>
      </c>
      <c r="IM2" s="485" t="str">
        <f t="shared" si="3"/>
        <v>Wed</v>
      </c>
      <c r="IN2" s="485" t="str">
        <f t="shared" si="3"/>
        <v>Thu</v>
      </c>
      <c r="IO2" s="485" t="str">
        <f t="shared" si="3"/>
        <v>Fri</v>
      </c>
      <c r="IP2" s="485" t="str">
        <f t="shared" si="3"/>
        <v>Sat</v>
      </c>
      <c r="IQ2" s="485" t="str">
        <f t="shared" si="3"/>
        <v>Sun</v>
      </c>
      <c r="IR2" s="485" t="str">
        <f t="shared" si="3"/>
        <v>Mon</v>
      </c>
      <c r="IS2" s="485" t="str">
        <f t="shared" si="3"/>
        <v>Tue</v>
      </c>
      <c r="IT2" s="485" t="str">
        <f t="shared" si="3"/>
        <v>Wed</v>
      </c>
      <c r="IU2" s="485" t="str">
        <f t="shared" si="3"/>
        <v>Thu</v>
      </c>
      <c r="IV2" s="485" t="str">
        <f t="shared" si="3"/>
        <v>Fri</v>
      </c>
      <c r="IW2" s="485" t="str">
        <f t="shared" si="3"/>
        <v>Sat</v>
      </c>
      <c r="IX2" s="485" t="str">
        <f t="shared" si="3"/>
        <v>Sun</v>
      </c>
      <c r="IY2" s="485" t="str">
        <f t="shared" si="3"/>
        <v>Mon</v>
      </c>
      <c r="IZ2" s="485" t="str">
        <f t="shared" si="3"/>
        <v>Tue</v>
      </c>
      <c r="JA2" s="485" t="str">
        <f t="shared" ref="JA2:LL2" si="4">TEXT(WEEKDAY(JA1),"ddd")</f>
        <v>Wed</v>
      </c>
      <c r="JB2" s="485" t="str">
        <f t="shared" si="4"/>
        <v>Thu</v>
      </c>
      <c r="JC2" s="485" t="str">
        <f t="shared" si="4"/>
        <v>Fri</v>
      </c>
      <c r="JD2" s="485" t="str">
        <f t="shared" si="4"/>
        <v>Sat</v>
      </c>
      <c r="JE2" s="485" t="str">
        <f t="shared" si="4"/>
        <v>Sun</v>
      </c>
      <c r="JF2" s="485" t="str">
        <f t="shared" si="4"/>
        <v>Mon</v>
      </c>
      <c r="JG2" s="485" t="str">
        <f t="shared" si="4"/>
        <v>Tue</v>
      </c>
      <c r="JH2" s="485" t="str">
        <f t="shared" si="4"/>
        <v>Wed</v>
      </c>
      <c r="JI2" s="485" t="str">
        <f t="shared" si="4"/>
        <v>Thu</v>
      </c>
      <c r="JJ2" s="485" t="str">
        <f t="shared" si="4"/>
        <v>Fri</v>
      </c>
      <c r="JK2" s="485" t="str">
        <f t="shared" si="4"/>
        <v>Sat</v>
      </c>
      <c r="JL2" s="485" t="str">
        <f t="shared" si="4"/>
        <v>Sun</v>
      </c>
      <c r="JM2" s="485" t="str">
        <f t="shared" si="4"/>
        <v>Mon</v>
      </c>
      <c r="JN2" s="485" t="str">
        <f t="shared" si="4"/>
        <v>Tue</v>
      </c>
      <c r="JO2" s="485" t="str">
        <f t="shared" si="4"/>
        <v>Wed</v>
      </c>
      <c r="JP2" s="485" t="str">
        <f t="shared" si="4"/>
        <v>Thu</v>
      </c>
      <c r="JQ2" s="485" t="str">
        <f t="shared" si="4"/>
        <v>Fri</v>
      </c>
      <c r="JR2" s="485" t="str">
        <f t="shared" si="4"/>
        <v>Sat</v>
      </c>
      <c r="JS2" s="485" t="str">
        <f t="shared" si="4"/>
        <v>Sun</v>
      </c>
      <c r="JT2" s="485" t="str">
        <f t="shared" si="4"/>
        <v>Mon</v>
      </c>
      <c r="JU2" s="485" t="str">
        <f t="shared" si="4"/>
        <v>Tue</v>
      </c>
      <c r="JV2" s="485" t="str">
        <f t="shared" si="4"/>
        <v>Wed</v>
      </c>
      <c r="JW2" s="485" t="str">
        <f t="shared" si="4"/>
        <v>Thu</v>
      </c>
      <c r="JX2" s="485" t="str">
        <f t="shared" si="4"/>
        <v>Fri</v>
      </c>
      <c r="JY2" s="485" t="str">
        <f t="shared" si="4"/>
        <v>Sat</v>
      </c>
      <c r="JZ2" s="485" t="str">
        <f t="shared" si="4"/>
        <v>Sun</v>
      </c>
      <c r="KA2" s="485" t="str">
        <f t="shared" si="4"/>
        <v>Mon</v>
      </c>
      <c r="KB2" s="485" t="str">
        <f t="shared" si="4"/>
        <v>Tue</v>
      </c>
      <c r="KC2" s="485" t="str">
        <f t="shared" si="4"/>
        <v>Wed</v>
      </c>
      <c r="KD2" s="485" t="str">
        <f t="shared" si="4"/>
        <v>Thu</v>
      </c>
      <c r="KE2" s="485" t="str">
        <f t="shared" si="4"/>
        <v>Fri</v>
      </c>
      <c r="KF2" s="485" t="str">
        <f t="shared" si="4"/>
        <v>Sat</v>
      </c>
      <c r="KG2" s="485" t="str">
        <f t="shared" si="4"/>
        <v>Sun</v>
      </c>
      <c r="KH2" s="485" t="str">
        <f t="shared" si="4"/>
        <v>Mon</v>
      </c>
      <c r="KI2" s="485" t="str">
        <f t="shared" si="4"/>
        <v>Tue</v>
      </c>
      <c r="KJ2" s="485" t="str">
        <f t="shared" si="4"/>
        <v>Wed</v>
      </c>
      <c r="KK2" s="485" t="str">
        <f t="shared" si="4"/>
        <v>Thu</v>
      </c>
      <c r="KL2" s="485" t="str">
        <f t="shared" si="4"/>
        <v>Fri</v>
      </c>
      <c r="KM2" s="485" t="str">
        <f t="shared" si="4"/>
        <v>Sat</v>
      </c>
      <c r="KN2" s="485" t="str">
        <f t="shared" si="4"/>
        <v>Sun</v>
      </c>
      <c r="KO2" s="485" t="str">
        <f t="shared" si="4"/>
        <v>Mon</v>
      </c>
      <c r="KP2" s="485" t="str">
        <f t="shared" si="4"/>
        <v>Tue</v>
      </c>
      <c r="KQ2" s="485" t="str">
        <f t="shared" si="4"/>
        <v>Wed</v>
      </c>
      <c r="KR2" s="485" t="str">
        <f t="shared" si="4"/>
        <v>Thu</v>
      </c>
      <c r="KS2" s="485" t="str">
        <f t="shared" si="4"/>
        <v>Fri</v>
      </c>
      <c r="KT2" s="485" t="str">
        <f t="shared" si="4"/>
        <v>Sat</v>
      </c>
      <c r="KU2" s="485" t="str">
        <f t="shared" si="4"/>
        <v>Sun</v>
      </c>
      <c r="KV2" s="485" t="str">
        <f t="shared" si="4"/>
        <v>Mon</v>
      </c>
      <c r="KW2" s="485" t="str">
        <f t="shared" si="4"/>
        <v>Tue</v>
      </c>
      <c r="KX2" s="485" t="str">
        <f t="shared" si="4"/>
        <v>Wed</v>
      </c>
      <c r="KY2" s="485" t="str">
        <f t="shared" si="4"/>
        <v>Thu</v>
      </c>
      <c r="KZ2" s="485" t="str">
        <f t="shared" si="4"/>
        <v>Fri</v>
      </c>
      <c r="LA2" s="485" t="str">
        <f t="shared" si="4"/>
        <v>Sat</v>
      </c>
      <c r="LB2" s="485" t="str">
        <f t="shared" si="4"/>
        <v>Sun</v>
      </c>
      <c r="LC2" s="485" t="str">
        <f t="shared" si="4"/>
        <v>Mon</v>
      </c>
      <c r="LD2" s="485" t="str">
        <f t="shared" si="4"/>
        <v>Tue</v>
      </c>
      <c r="LE2" s="485" t="str">
        <f t="shared" si="4"/>
        <v>Wed</v>
      </c>
      <c r="LF2" s="485" t="str">
        <f t="shared" si="4"/>
        <v>Thu</v>
      </c>
      <c r="LG2" s="485" t="str">
        <f t="shared" si="4"/>
        <v>Fri</v>
      </c>
      <c r="LH2" s="485" t="str">
        <f t="shared" si="4"/>
        <v>Sat</v>
      </c>
      <c r="LI2" s="485" t="str">
        <f t="shared" si="4"/>
        <v>Sun</v>
      </c>
      <c r="LJ2" s="485" t="str">
        <f t="shared" si="4"/>
        <v>Mon</v>
      </c>
      <c r="LK2" s="485" t="str">
        <f t="shared" si="4"/>
        <v>Tue</v>
      </c>
      <c r="LL2" s="485" t="str">
        <f t="shared" si="4"/>
        <v>Wed</v>
      </c>
      <c r="LM2" s="485" t="str">
        <f t="shared" ref="LM2:NV2" si="5">TEXT(WEEKDAY(LM1),"ddd")</f>
        <v>Thu</v>
      </c>
      <c r="LN2" s="485" t="str">
        <f t="shared" si="5"/>
        <v>Fri</v>
      </c>
      <c r="LO2" s="485" t="str">
        <f t="shared" si="5"/>
        <v>Sat</v>
      </c>
      <c r="LP2" s="485" t="str">
        <f t="shared" si="5"/>
        <v>Sun</v>
      </c>
      <c r="LQ2" s="485" t="str">
        <f t="shared" si="5"/>
        <v>Mon</v>
      </c>
      <c r="LR2" s="485" t="str">
        <f t="shared" si="5"/>
        <v>Tue</v>
      </c>
      <c r="LS2" s="485" t="str">
        <f t="shared" si="5"/>
        <v>Wed</v>
      </c>
      <c r="LT2" s="485" t="str">
        <f t="shared" si="5"/>
        <v>Thu</v>
      </c>
      <c r="LU2" s="485" t="str">
        <f t="shared" si="5"/>
        <v>Fri</v>
      </c>
      <c r="LV2" s="485" t="str">
        <f t="shared" si="5"/>
        <v>Sat</v>
      </c>
      <c r="LW2" s="485" t="str">
        <f t="shared" si="5"/>
        <v>Sun</v>
      </c>
      <c r="LX2" s="485" t="str">
        <f t="shared" si="5"/>
        <v>Mon</v>
      </c>
      <c r="LY2" s="485" t="str">
        <f t="shared" si="5"/>
        <v>Tue</v>
      </c>
      <c r="LZ2" s="485" t="str">
        <f t="shared" si="5"/>
        <v>Wed</v>
      </c>
      <c r="MA2" s="485" t="str">
        <f t="shared" si="5"/>
        <v>Thu</v>
      </c>
      <c r="MB2" s="485" t="str">
        <f t="shared" si="5"/>
        <v>Fri</v>
      </c>
      <c r="MC2" s="485" t="str">
        <f t="shared" si="5"/>
        <v>Sat</v>
      </c>
      <c r="MD2" s="485" t="str">
        <f t="shared" si="5"/>
        <v>Sun</v>
      </c>
      <c r="ME2" s="485" t="str">
        <f t="shared" si="5"/>
        <v>Mon</v>
      </c>
      <c r="MF2" s="485" t="str">
        <f t="shared" si="5"/>
        <v>Tue</v>
      </c>
      <c r="MG2" s="485" t="str">
        <f t="shared" si="5"/>
        <v>Wed</v>
      </c>
      <c r="MH2" s="485" t="str">
        <f t="shared" si="5"/>
        <v>Thu</v>
      </c>
      <c r="MI2" s="485" t="str">
        <f t="shared" si="5"/>
        <v>Fri</v>
      </c>
      <c r="MJ2" s="485" t="str">
        <f t="shared" si="5"/>
        <v>Sat</v>
      </c>
      <c r="MK2" s="485" t="str">
        <f t="shared" si="5"/>
        <v>Sun</v>
      </c>
      <c r="ML2" s="485" t="str">
        <f t="shared" si="5"/>
        <v>Mon</v>
      </c>
      <c r="MM2" s="485" t="str">
        <f t="shared" si="5"/>
        <v>Tue</v>
      </c>
      <c r="MN2" s="485" t="str">
        <f t="shared" si="5"/>
        <v>Wed</v>
      </c>
      <c r="MO2" s="485" t="str">
        <f t="shared" si="5"/>
        <v>Thu</v>
      </c>
      <c r="MP2" s="485" t="str">
        <f t="shared" si="5"/>
        <v>Fri</v>
      </c>
      <c r="MQ2" s="485" t="str">
        <f t="shared" si="5"/>
        <v>Sat</v>
      </c>
      <c r="MR2" s="485" t="str">
        <f t="shared" si="5"/>
        <v>Sun</v>
      </c>
      <c r="MS2" s="485" t="str">
        <f t="shared" si="5"/>
        <v>Mon</v>
      </c>
      <c r="MT2" s="485" t="str">
        <f t="shared" si="5"/>
        <v>Tue</v>
      </c>
      <c r="MU2" s="485" t="str">
        <f t="shared" si="5"/>
        <v>Wed</v>
      </c>
      <c r="MV2" s="485" t="str">
        <f t="shared" si="5"/>
        <v>Thu</v>
      </c>
      <c r="MW2" s="485" t="str">
        <f t="shared" si="5"/>
        <v>Fri</v>
      </c>
      <c r="MX2" s="485" t="str">
        <f t="shared" si="5"/>
        <v>Sat</v>
      </c>
      <c r="MY2" s="485" t="str">
        <f t="shared" si="5"/>
        <v>Sun</v>
      </c>
      <c r="MZ2" s="485" t="str">
        <f t="shared" si="5"/>
        <v>Mon</v>
      </c>
      <c r="NA2" s="485" t="str">
        <f t="shared" si="5"/>
        <v>Tue</v>
      </c>
      <c r="NB2" s="485" t="str">
        <f t="shared" si="5"/>
        <v>Wed</v>
      </c>
      <c r="NC2" s="485" t="str">
        <f t="shared" si="5"/>
        <v>Thu</v>
      </c>
      <c r="ND2" s="485" t="str">
        <f t="shared" si="5"/>
        <v>Fri</v>
      </c>
      <c r="NE2" s="485" t="str">
        <f t="shared" si="5"/>
        <v>Sat</v>
      </c>
      <c r="NF2" s="485" t="str">
        <f t="shared" si="5"/>
        <v>Sun</v>
      </c>
      <c r="NG2" s="485" t="str">
        <f t="shared" si="5"/>
        <v>Mon</v>
      </c>
      <c r="NH2" s="485" t="str">
        <f t="shared" si="5"/>
        <v>Tue</v>
      </c>
      <c r="NI2" s="485" t="str">
        <f t="shared" si="5"/>
        <v>Wed</v>
      </c>
      <c r="NJ2" s="486" t="str">
        <f t="shared" si="5"/>
        <v>Thu</v>
      </c>
      <c r="NK2" s="485" t="str">
        <f t="shared" si="5"/>
        <v>Fri</v>
      </c>
      <c r="NL2" s="485" t="str">
        <f t="shared" si="5"/>
        <v>Sat</v>
      </c>
      <c r="NM2" s="485" t="str">
        <f t="shared" si="5"/>
        <v>Sun</v>
      </c>
      <c r="NN2" s="485" t="str">
        <f t="shared" si="5"/>
        <v>Mon</v>
      </c>
      <c r="NO2" s="485" t="str">
        <f t="shared" si="5"/>
        <v>Tue</v>
      </c>
      <c r="NP2" s="485" t="str">
        <f t="shared" si="5"/>
        <v>Wed</v>
      </c>
      <c r="NQ2" s="485" t="str">
        <f t="shared" si="5"/>
        <v>Thu</v>
      </c>
      <c r="NR2" s="485" t="str">
        <f t="shared" si="5"/>
        <v>Fri</v>
      </c>
      <c r="NS2" s="485" t="str">
        <f t="shared" si="5"/>
        <v>Sat</v>
      </c>
      <c r="NT2" s="485" t="str">
        <f t="shared" si="5"/>
        <v>Sun</v>
      </c>
      <c r="NU2" s="485" t="str">
        <f t="shared" si="5"/>
        <v>Mon</v>
      </c>
      <c r="NV2" s="485" t="str">
        <f t="shared" si="5"/>
        <v>Tue</v>
      </c>
      <c r="NW2" s="485" t="str">
        <f t="shared" ref="NW2:OJ2" si="6">TEXT(WEEKDAY(NW1),"ddd")</f>
        <v>Wed</v>
      </c>
      <c r="NX2" s="485" t="str">
        <f t="shared" si="6"/>
        <v>Thu</v>
      </c>
      <c r="NY2" s="485" t="str">
        <f t="shared" si="6"/>
        <v>Fri</v>
      </c>
      <c r="NZ2" s="485" t="str">
        <f t="shared" si="6"/>
        <v>Sat</v>
      </c>
      <c r="OA2" s="485" t="str">
        <f t="shared" si="6"/>
        <v>Sun</v>
      </c>
      <c r="OB2" s="485" t="str">
        <f t="shared" si="6"/>
        <v>Mon</v>
      </c>
      <c r="OC2" s="485" t="str">
        <f t="shared" si="6"/>
        <v>Tue</v>
      </c>
      <c r="OD2" s="485" t="str">
        <f t="shared" si="6"/>
        <v>Wed</v>
      </c>
      <c r="OE2" s="485" t="str">
        <f t="shared" si="6"/>
        <v>Thu</v>
      </c>
      <c r="OF2" s="485" t="str">
        <f t="shared" si="6"/>
        <v>Fri</v>
      </c>
      <c r="OG2" s="485" t="str">
        <f t="shared" si="6"/>
        <v>Sat</v>
      </c>
      <c r="OH2" s="485" t="str">
        <f t="shared" si="6"/>
        <v>Sun</v>
      </c>
      <c r="OI2" s="485" t="str">
        <f t="shared" si="6"/>
        <v>Mon</v>
      </c>
      <c r="OJ2" s="485" t="str">
        <f t="shared" si="6"/>
        <v>Tue</v>
      </c>
      <c r="OK2" s="485" t="str">
        <f t="shared" ref="OK2:QL2" si="7">TEXT(WEEKDAY(OK1),"ddd")</f>
        <v>Wed</v>
      </c>
      <c r="OL2" s="485" t="str">
        <f t="shared" si="7"/>
        <v>Thu</v>
      </c>
      <c r="OM2" s="485" t="str">
        <f t="shared" si="7"/>
        <v>Fri</v>
      </c>
      <c r="ON2" s="485" t="str">
        <f t="shared" si="7"/>
        <v>Sat</v>
      </c>
      <c r="OO2" s="485" t="str">
        <f t="shared" si="7"/>
        <v>Sun</v>
      </c>
      <c r="OP2" s="485" t="str">
        <f t="shared" si="7"/>
        <v>Mon</v>
      </c>
      <c r="OQ2" s="485" t="str">
        <f t="shared" si="7"/>
        <v>Tue</v>
      </c>
      <c r="OR2" s="485" t="str">
        <f t="shared" si="7"/>
        <v>Wed</v>
      </c>
      <c r="OS2" s="485" t="str">
        <f t="shared" si="7"/>
        <v>Thu</v>
      </c>
      <c r="OT2" s="485" t="str">
        <f t="shared" si="7"/>
        <v>Fri</v>
      </c>
      <c r="OU2" s="485" t="str">
        <f t="shared" si="7"/>
        <v>Sat</v>
      </c>
      <c r="OV2" s="485" t="str">
        <f t="shared" si="7"/>
        <v>Sun</v>
      </c>
      <c r="OW2" s="485" t="str">
        <f t="shared" si="7"/>
        <v>Mon</v>
      </c>
      <c r="OX2" s="485" t="str">
        <f t="shared" si="7"/>
        <v>Tue</v>
      </c>
      <c r="OY2" s="485" t="str">
        <f t="shared" si="7"/>
        <v>Wed</v>
      </c>
      <c r="OZ2" s="485" t="str">
        <f t="shared" si="7"/>
        <v>Thu</v>
      </c>
      <c r="PA2" s="485" t="str">
        <f t="shared" si="7"/>
        <v>Fri</v>
      </c>
      <c r="PB2" s="485" t="str">
        <f t="shared" si="7"/>
        <v>Sat</v>
      </c>
      <c r="PC2" s="485" t="str">
        <f t="shared" si="7"/>
        <v>Sun</v>
      </c>
      <c r="PD2" s="485" t="str">
        <f t="shared" si="7"/>
        <v>Mon</v>
      </c>
      <c r="PE2" s="485" t="str">
        <f t="shared" si="7"/>
        <v>Tue</v>
      </c>
      <c r="PF2" s="485" t="str">
        <f t="shared" si="7"/>
        <v>Wed</v>
      </c>
      <c r="PG2" s="485" t="str">
        <f t="shared" si="7"/>
        <v>Thu</v>
      </c>
      <c r="PH2" s="485" t="str">
        <f t="shared" si="7"/>
        <v>Fri</v>
      </c>
      <c r="PI2" s="485" t="str">
        <f t="shared" si="7"/>
        <v>Sat</v>
      </c>
      <c r="PJ2" s="485" t="str">
        <f t="shared" si="7"/>
        <v>Sun</v>
      </c>
      <c r="PK2" s="485" t="str">
        <f t="shared" si="7"/>
        <v>Mon</v>
      </c>
      <c r="PL2" s="485" t="str">
        <f t="shared" si="7"/>
        <v>Tue</v>
      </c>
      <c r="PM2" s="485" t="str">
        <f t="shared" si="7"/>
        <v>Wed</v>
      </c>
      <c r="PN2" s="485" t="str">
        <f t="shared" si="7"/>
        <v>Thu</v>
      </c>
      <c r="PO2" s="485" t="str">
        <f t="shared" si="7"/>
        <v>Fri</v>
      </c>
      <c r="PP2" s="485" t="str">
        <f t="shared" si="7"/>
        <v>Sat</v>
      </c>
      <c r="PQ2" s="485" t="str">
        <f t="shared" si="7"/>
        <v>Sun</v>
      </c>
      <c r="PR2" s="485" t="str">
        <f t="shared" si="7"/>
        <v>Mon</v>
      </c>
      <c r="PS2" s="485" t="str">
        <f t="shared" si="7"/>
        <v>Tue</v>
      </c>
      <c r="PT2" s="485" t="str">
        <f t="shared" si="7"/>
        <v>Wed</v>
      </c>
      <c r="PU2" s="485" t="str">
        <f t="shared" si="7"/>
        <v>Thu</v>
      </c>
      <c r="PV2" s="485" t="str">
        <f t="shared" si="7"/>
        <v>Fri</v>
      </c>
      <c r="PW2" s="485" t="str">
        <f t="shared" si="7"/>
        <v>Sat</v>
      </c>
      <c r="PX2" s="485" t="str">
        <f t="shared" si="7"/>
        <v>Sun</v>
      </c>
      <c r="PY2" s="485" t="str">
        <f t="shared" si="7"/>
        <v>Mon</v>
      </c>
      <c r="PZ2" s="485" t="str">
        <f t="shared" si="7"/>
        <v>Tue</v>
      </c>
      <c r="QA2" s="485" t="str">
        <f t="shared" si="7"/>
        <v>Wed</v>
      </c>
      <c r="QB2" s="485" t="str">
        <f t="shared" si="7"/>
        <v>Thu</v>
      </c>
      <c r="QC2" s="485" t="str">
        <f t="shared" si="7"/>
        <v>Fri</v>
      </c>
      <c r="QD2" s="485" t="str">
        <f t="shared" si="7"/>
        <v>Sat</v>
      </c>
      <c r="QE2" s="485" t="str">
        <f t="shared" si="7"/>
        <v>Sun</v>
      </c>
      <c r="QF2" s="485" t="str">
        <f t="shared" si="7"/>
        <v>Mon</v>
      </c>
      <c r="QG2" s="485" t="str">
        <f t="shared" si="7"/>
        <v>Tue</v>
      </c>
      <c r="QH2" s="485" t="str">
        <f t="shared" si="7"/>
        <v>Wed</v>
      </c>
      <c r="QI2" s="485" t="str">
        <f t="shared" si="7"/>
        <v>Thu</v>
      </c>
      <c r="QJ2" s="485" t="str">
        <f t="shared" si="7"/>
        <v>Fri</v>
      </c>
      <c r="QK2" s="485" t="str">
        <f t="shared" si="7"/>
        <v>Sat</v>
      </c>
      <c r="QL2" s="485" t="str">
        <f t="shared" si="7"/>
        <v>Sun</v>
      </c>
      <c r="QM2" s="485" t="str">
        <f t="shared" ref="QM2:QP2" si="8">TEXT(WEEKDAY(QM1),"ddd")</f>
        <v>Mon</v>
      </c>
      <c r="QN2" s="485" t="str">
        <f t="shared" si="8"/>
        <v>Tue</v>
      </c>
      <c r="QO2" s="485" t="str">
        <f t="shared" si="8"/>
        <v>Wed</v>
      </c>
      <c r="QP2" s="485" t="str">
        <f t="shared" si="8"/>
        <v>Thu</v>
      </c>
    </row>
    <row r="3" spans="1:458" s="130" customFormat="1" x14ac:dyDescent="0.25">
      <c r="A3" s="382"/>
      <c r="B3" s="397">
        <v>1</v>
      </c>
      <c r="C3" s="423" t="s">
        <v>100</v>
      </c>
      <c r="D3" s="82" t="s">
        <v>34</v>
      </c>
      <c r="E3" s="415" t="s">
        <v>34</v>
      </c>
      <c r="F3" s="13" t="s">
        <v>34</v>
      </c>
      <c r="G3" s="385" t="s">
        <v>34</v>
      </c>
      <c r="H3" s="386"/>
      <c r="I3" s="386"/>
      <c r="J3" s="385" t="s">
        <v>33</v>
      </c>
      <c r="K3" s="385" t="s">
        <v>33</v>
      </c>
      <c r="L3" s="415" t="s">
        <v>33</v>
      </c>
      <c r="M3" s="13" t="s">
        <v>33</v>
      </c>
      <c r="N3" s="386"/>
      <c r="O3" s="386"/>
      <c r="P3" s="385" t="s">
        <v>33</v>
      </c>
      <c r="Q3" s="385" t="s">
        <v>33</v>
      </c>
      <c r="R3" s="385" t="s">
        <v>33</v>
      </c>
      <c r="S3" s="415" t="s">
        <v>33</v>
      </c>
      <c r="T3" s="13"/>
      <c r="U3" s="387"/>
      <c r="V3" s="385" t="s">
        <v>32</v>
      </c>
      <c r="W3" s="385" t="s">
        <v>32</v>
      </c>
      <c r="X3" s="385" t="s">
        <v>32</v>
      </c>
      <c r="Y3" s="385" t="s">
        <v>32</v>
      </c>
      <c r="Z3" s="415"/>
      <c r="AA3" s="13"/>
      <c r="AB3" s="385" t="s">
        <v>32</v>
      </c>
      <c r="AC3" s="385" t="s">
        <v>32</v>
      </c>
      <c r="AD3" s="385" t="s">
        <v>32</v>
      </c>
      <c r="AE3" s="385" t="s">
        <v>32</v>
      </c>
      <c r="AF3" s="386"/>
      <c r="AG3" s="415"/>
      <c r="AH3" s="13" t="s">
        <v>34</v>
      </c>
      <c r="AI3" s="385" t="s">
        <v>34</v>
      </c>
      <c r="AJ3" s="385" t="s">
        <v>34</v>
      </c>
      <c r="AK3" s="385" t="s">
        <v>34</v>
      </c>
      <c r="AL3" s="386"/>
      <c r="AM3" s="386"/>
      <c r="AN3" s="415" t="s">
        <v>34</v>
      </c>
      <c r="AO3" s="13" t="s">
        <v>34</v>
      </c>
      <c r="AP3" s="385" t="s">
        <v>34</v>
      </c>
      <c r="AQ3" s="385" t="s">
        <v>34</v>
      </c>
      <c r="AR3" s="386"/>
      <c r="AS3" s="386"/>
      <c r="AT3" s="385" t="s">
        <v>33</v>
      </c>
      <c r="AU3" s="415" t="s">
        <v>33</v>
      </c>
      <c r="AV3" s="13" t="s">
        <v>33</v>
      </c>
      <c r="AW3" s="385" t="s">
        <v>33</v>
      </c>
      <c r="AX3" s="386"/>
      <c r="AY3" s="386"/>
      <c r="AZ3" s="385" t="s">
        <v>33</v>
      </c>
      <c r="BA3" s="385" t="s">
        <v>33</v>
      </c>
      <c r="BB3" s="415" t="s">
        <v>33</v>
      </c>
      <c r="BC3" s="13" t="s">
        <v>33</v>
      </c>
      <c r="BD3" s="387"/>
      <c r="BE3" s="387"/>
      <c r="BF3" s="385" t="s">
        <v>32</v>
      </c>
      <c r="BG3" s="385" t="s">
        <v>32</v>
      </c>
      <c r="BH3" s="385" t="s">
        <v>32</v>
      </c>
      <c r="BI3" s="415" t="s">
        <v>32</v>
      </c>
      <c r="BJ3" s="13"/>
      <c r="BK3" s="386"/>
      <c r="BL3" s="385" t="s">
        <v>32</v>
      </c>
      <c r="BM3" s="385" t="s">
        <v>32</v>
      </c>
      <c r="BN3" s="385" t="s">
        <v>32</v>
      </c>
      <c r="BO3" s="385" t="s">
        <v>32</v>
      </c>
      <c r="BP3" s="415"/>
      <c r="BQ3" s="13"/>
      <c r="BR3" s="385" t="s">
        <v>34</v>
      </c>
      <c r="BS3" s="385" t="s">
        <v>34</v>
      </c>
      <c r="BT3" s="385" t="s">
        <v>34</v>
      </c>
      <c r="BU3" s="385" t="s">
        <v>34</v>
      </c>
      <c r="BV3" s="386"/>
      <c r="BW3" s="415"/>
      <c r="BX3" s="13" t="s">
        <v>34</v>
      </c>
      <c r="BY3" s="385" t="s">
        <v>34</v>
      </c>
      <c r="BZ3" s="385" t="s">
        <v>34</v>
      </c>
      <c r="CA3" s="385" t="s">
        <v>34</v>
      </c>
      <c r="CB3" s="386"/>
      <c r="CC3" s="386"/>
      <c r="CD3" s="415" t="s">
        <v>33</v>
      </c>
      <c r="CE3" s="13" t="s">
        <v>33</v>
      </c>
      <c r="CF3" s="385" t="s">
        <v>33</v>
      </c>
      <c r="CG3" s="385" t="s">
        <v>33</v>
      </c>
      <c r="CH3" s="386"/>
      <c r="CI3" s="386"/>
      <c r="CJ3" s="385" t="s">
        <v>33</v>
      </c>
      <c r="CK3" s="415" t="s">
        <v>33</v>
      </c>
      <c r="CL3" s="13" t="s">
        <v>33</v>
      </c>
      <c r="CM3" s="385" t="s">
        <v>33</v>
      </c>
      <c r="CN3" s="387"/>
      <c r="CO3" s="387"/>
      <c r="CP3" s="385" t="s">
        <v>32</v>
      </c>
      <c r="CQ3" s="82" t="s">
        <v>32</v>
      </c>
      <c r="CR3" s="415" t="s">
        <v>32</v>
      </c>
      <c r="CS3" s="13" t="s">
        <v>32</v>
      </c>
      <c r="CT3" s="386"/>
      <c r="CU3" s="386"/>
      <c r="CV3" s="385" t="s">
        <v>32</v>
      </c>
      <c r="CW3" s="385" t="s">
        <v>32</v>
      </c>
      <c r="CX3" s="385" t="s">
        <v>32</v>
      </c>
      <c r="CY3" s="415" t="s">
        <v>32</v>
      </c>
      <c r="CZ3" s="13"/>
      <c r="DA3" s="386"/>
      <c r="DB3" s="385" t="s">
        <v>34</v>
      </c>
      <c r="DC3" s="385" t="s">
        <v>34</v>
      </c>
      <c r="DD3" s="385" t="s">
        <v>34</v>
      </c>
      <c r="DE3" s="385" t="s">
        <v>34</v>
      </c>
      <c r="DF3" s="415"/>
      <c r="DG3" s="13"/>
      <c r="DH3" s="385" t="s">
        <v>34</v>
      </c>
      <c r="DI3" s="385" t="s">
        <v>34</v>
      </c>
      <c r="DJ3" s="385" t="s">
        <v>34</v>
      </c>
      <c r="DK3" s="385" t="s">
        <v>34</v>
      </c>
      <c r="DL3" s="386"/>
      <c r="DM3" s="415"/>
      <c r="DN3" s="82" t="s">
        <v>33</v>
      </c>
      <c r="DO3" s="385" t="s">
        <v>33</v>
      </c>
      <c r="DP3" s="385" t="s">
        <v>33</v>
      </c>
      <c r="DQ3" s="385" t="s">
        <v>33</v>
      </c>
      <c r="DR3" s="386"/>
      <c r="DS3" s="386"/>
      <c r="DT3" s="82" t="s">
        <v>33</v>
      </c>
      <c r="DU3" s="13" t="s">
        <v>33</v>
      </c>
      <c r="DV3" s="385" t="s">
        <v>33</v>
      </c>
      <c r="DW3" s="385" t="s">
        <v>33</v>
      </c>
      <c r="DX3" s="386"/>
      <c r="DY3" s="386"/>
      <c r="DZ3" s="385" t="s">
        <v>32</v>
      </c>
      <c r="EA3" s="415" t="s">
        <v>32</v>
      </c>
      <c r="EB3" s="13" t="s">
        <v>32</v>
      </c>
      <c r="EC3" s="385" t="s">
        <v>32</v>
      </c>
      <c r="ED3" s="386"/>
      <c r="EE3" s="386"/>
      <c r="EF3" s="385" t="s">
        <v>32</v>
      </c>
      <c r="EG3" s="385" t="s">
        <v>32</v>
      </c>
      <c r="EH3" s="415" t="s">
        <v>32</v>
      </c>
      <c r="EI3" s="13" t="s">
        <v>32</v>
      </c>
      <c r="EJ3" s="386"/>
      <c r="EK3" s="386"/>
      <c r="EL3" s="385" t="s">
        <v>34</v>
      </c>
      <c r="EM3" s="385" t="s">
        <v>34</v>
      </c>
      <c r="EN3" s="385" t="s">
        <v>34</v>
      </c>
      <c r="EO3" s="415" t="s">
        <v>34</v>
      </c>
      <c r="EP3" s="13"/>
      <c r="EQ3" s="386"/>
      <c r="ER3" s="385" t="s">
        <v>34</v>
      </c>
      <c r="ES3" s="385" t="s">
        <v>34</v>
      </c>
      <c r="ET3" s="385" t="s">
        <v>34</v>
      </c>
      <c r="EU3" s="385" t="s">
        <v>34</v>
      </c>
      <c r="EV3" s="415"/>
      <c r="EW3" s="13"/>
      <c r="EX3" s="384" t="s">
        <v>31</v>
      </c>
      <c r="EY3" s="384" t="s">
        <v>31</v>
      </c>
      <c r="EZ3" s="384" t="s">
        <v>31</v>
      </c>
      <c r="FA3" s="82" t="s">
        <v>33</v>
      </c>
      <c r="FB3" s="386"/>
      <c r="FC3" s="415"/>
      <c r="FD3" s="13" t="s">
        <v>31</v>
      </c>
      <c r="FE3" s="384" t="s">
        <v>31</v>
      </c>
      <c r="FF3" s="384" t="s">
        <v>31</v>
      </c>
      <c r="FG3" s="384" t="s">
        <v>31</v>
      </c>
      <c r="FH3" s="82"/>
      <c r="FI3" s="386"/>
      <c r="FJ3" s="415" t="s">
        <v>32</v>
      </c>
      <c r="FK3" s="82" t="s">
        <v>32</v>
      </c>
      <c r="FL3" s="21" t="s">
        <v>32</v>
      </c>
      <c r="FM3" s="21" t="s">
        <v>32</v>
      </c>
      <c r="FN3" s="386"/>
      <c r="FO3" s="386"/>
      <c r="FP3" s="21" t="s">
        <v>32</v>
      </c>
      <c r="FQ3" s="415" t="s">
        <v>32</v>
      </c>
      <c r="FR3" s="13" t="s">
        <v>32</v>
      </c>
      <c r="FS3" s="21" t="s">
        <v>32</v>
      </c>
      <c r="FT3" s="386"/>
      <c r="FU3" s="386"/>
      <c r="FV3" s="385" t="s">
        <v>34</v>
      </c>
      <c r="FW3" s="385" t="s">
        <v>34</v>
      </c>
      <c r="FX3" s="415" t="s">
        <v>34</v>
      </c>
      <c r="FY3" s="13" t="s">
        <v>34</v>
      </c>
      <c r="FZ3" s="386"/>
      <c r="GA3" s="386"/>
      <c r="GB3" s="385" t="s">
        <v>34</v>
      </c>
      <c r="GC3" s="385" t="s">
        <v>34</v>
      </c>
      <c r="GD3" s="385" t="s">
        <v>34</v>
      </c>
      <c r="GE3" s="415" t="s">
        <v>34</v>
      </c>
      <c r="GF3" s="13"/>
      <c r="GG3" s="385"/>
      <c r="GH3" s="384" t="s">
        <v>31</v>
      </c>
      <c r="GI3" s="384" t="s">
        <v>31</v>
      </c>
      <c r="GJ3" s="384" t="s">
        <v>31</v>
      </c>
      <c r="GK3" s="384" t="s">
        <v>31</v>
      </c>
      <c r="GL3" s="415"/>
      <c r="GM3" s="13"/>
      <c r="GN3" s="385" t="s">
        <v>32</v>
      </c>
      <c r="GO3" s="384"/>
      <c r="GP3" s="384"/>
      <c r="GQ3" s="21" t="s">
        <v>34</v>
      </c>
      <c r="GR3" s="21" t="s">
        <v>34</v>
      </c>
      <c r="GS3" s="415" t="s">
        <v>34</v>
      </c>
      <c r="GT3" s="13" t="s">
        <v>34</v>
      </c>
      <c r="GU3" s="385"/>
      <c r="GV3" s="385"/>
      <c r="GW3" s="385" t="s">
        <v>34</v>
      </c>
      <c r="GX3" s="385" t="s">
        <v>34</v>
      </c>
      <c r="GY3" s="385" t="s">
        <v>34</v>
      </c>
      <c r="GZ3" s="415" t="s">
        <v>34</v>
      </c>
      <c r="HA3" s="13"/>
      <c r="HB3" s="385"/>
      <c r="HC3" s="385" t="s">
        <v>33</v>
      </c>
      <c r="HD3" s="385" t="s">
        <v>33</v>
      </c>
      <c r="HE3" s="385" t="s">
        <v>33</v>
      </c>
      <c r="HF3" s="385" t="s">
        <v>33</v>
      </c>
      <c r="HG3" s="415"/>
      <c r="HH3" s="13"/>
      <c r="HI3" s="385" t="s">
        <v>33</v>
      </c>
      <c r="HJ3" s="385" t="s">
        <v>33</v>
      </c>
      <c r="HK3" s="385" t="s">
        <v>33</v>
      </c>
      <c r="HL3" s="385" t="s">
        <v>33</v>
      </c>
      <c r="HM3" s="385"/>
      <c r="HN3" s="415"/>
      <c r="HO3" s="13" t="s">
        <v>31</v>
      </c>
      <c r="HP3" s="384" t="s">
        <v>31</v>
      </c>
      <c r="HQ3" s="384" t="s">
        <v>31</v>
      </c>
      <c r="HR3" s="384" t="s">
        <v>31</v>
      </c>
      <c r="HS3" s="385"/>
      <c r="HT3" s="385"/>
      <c r="HU3" s="415" t="s">
        <v>31</v>
      </c>
      <c r="HV3" s="385" t="s">
        <v>32</v>
      </c>
      <c r="HW3" s="385" t="s">
        <v>32</v>
      </c>
      <c r="HX3" s="385" t="s">
        <v>32</v>
      </c>
      <c r="HY3" s="385"/>
      <c r="HZ3" s="385"/>
      <c r="IA3" s="385" t="s">
        <v>34</v>
      </c>
      <c r="IB3" s="415" t="s">
        <v>34</v>
      </c>
      <c r="IC3" s="13" t="s">
        <v>34</v>
      </c>
      <c r="ID3" s="385" t="s">
        <v>34</v>
      </c>
      <c r="IE3" s="385"/>
      <c r="IF3" s="385"/>
      <c r="IG3" s="385" t="s">
        <v>34</v>
      </c>
      <c r="IH3" s="385" t="s">
        <v>34</v>
      </c>
      <c r="II3" s="415" t="s">
        <v>34</v>
      </c>
      <c r="IJ3" s="13" t="s">
        <v>34</v>
      </c>
      <c r="IK3" s="385"/>
      <c r="IL3" s="385"/>
      <c r="IM3" s="385" t="s">
        <v>33</v>
      </c>
      <c r="IN3" s="385" t="s">
        <v>33</v>
      </c>
      <c r="IO3" s="385" t="s">
        <v>33</v>
      </c>
      <c r="IP3" s="415" t="s">
        <v>33</v>
      </c>
      <c r="IQ3" s="13"/>
      <c r="IR3" s="385"/>
      <c r="IS3" s="385" t="s">
        <v>33</v>
      </c>
      <c r="IT3" s="385" t="s">
        <v>33</v>
      </c>
      <c r="IU3" s="385" t="s">
        <v>33</v>
      </c>
      <c r="IV3" s="385" t="s">
        <v>33</v>
      </c>
      <c r="IW3" s="415"/>
      <c r="IX3" s="13"/>
      <c r="IY3" s="385" t="s">
        <v>32</v>
      </c>
      <c r="IZ3" s="385" t="s">
        <v>32</v>
      </c>
      <c r="JA3" s="385" t="s">
        <v>32</v>
      </c>
      <c r="JB3" s="385" t="s">
        <v>32</v>
      </c>
      <c r="JC3" s="385"/>
      <c r="JD3" s="415"/>
      <c r="JE3" s="13" t="s">
        <v>32</v>
      </c>
      <c r="JF3" s="385" t="s">
        <v>32</v>
      </c>
      <c r="JG3" s="385" t="s">
        <v>32</v>
      </c>
      <c r="JH3" s="385" t="s">
        <v>32</v>
      </c>
      <c r="JI3" s="385"/>
      <c r="JJ3" s="385"/>
      <c r="JK3" s="415" t="s">
        <v>34</v>
      </c>
      <c r="JL3" s="13" t="s">
        <v>34</v>
      </c>
      <c r="JM3" s="385" t="s">
        <v>34</v>
      </c>
      <c r="JN3" s="385" t="s">
        <v>34</v>
      </c>
      <c r="JO3" s="385"/>
      <c r="JP3" s="385"/>
      <c r="JQ3" s="385" t="s">
        <v>34</v>
      </c>
      <c r="JR3" s="415" t="s">
        <v>34</v>
      </c>
      <c r="JS3" s="13" t="s">
        <v>34</v>
      </c>
      <c r="JT3" s="385" t="s">
        <v>34</v>
      </c>
      <c r="JU3" s="82"/>
      <c r="JV3" s="385"/>
      <c r="JW3" s="385" t="s">
        <v>33</v>
      </c>
      <c r="JX3" s="385" t="s">
        <v>33</v>
      </c>
      <c r="JY3" s="415" t="s">
        <v>33</v>
      </c>
      <c r="JZ3" s="13" t="s">
        <v>33</v>
      </c>
      <c r="KA3" s="385"/>
      <c r="KB3" s="385"/>
      <c r="KC3" s="385" t="s">
        <v>33</v>
      </c>
      <c r="KD3" s="385" t="s">
        <v>33</v>
      </c>
      <c r="KE3" s="385" t="s">
        <v>33</v>
      </c>
      <c r="KF3" s="415" t="s">
        <v>33</v>
      </c>
      <c r="KG3" s="13"/>
      <c r="KH3" s="385"/>
      <c r="KI3" s="384" t="s">
        <v>31</v>
      </c>
      <c r="KJ3" s="384" t="s">
        <v>31</v>
      </c>
      <c r="KK3" s="384" t="s">
        <v>31</v>
      </c>
      <c r="KL3" s="384" t="s">
        <v>31</v>
      </c>
      <c r="KM3" s="415"/>
      <c r="KN3" s="13"/>
      <c r="KO3" s="385" t="s">
        <v>32</v>
      </c>
      <c r="KP3" s="385" t="s">
        <v>32</v>
      </c>
      <c r="KQ3" s="385" t="s">
        <v>32</v>
      </c>
      <c r="KR3" s="385" t="s">
        <v>32</v>
      </c>
      <c r="KS3" s="385"/>
      <c r="KT3" s="415"/>
      <c r="KU3" s="13" t="s">
        <v>34</v>
      </c>
      <c r="KV3" s="82" t="s">
        <v>34</v>
      </c>
      <c r="KW3" s="385" t="s">
        <v>34</v>
      </c>
      <c r="KX3" s="385" t="s">
        <v>34</v>
      </c>
      <c r="KY3" s="385"/>
      <c r="KZ3" s="385"/>
      <c r="LA3" s="415" t="s">
        <v>34</v>
      </c>
      <c r="LB3" s="13" t="s">
        <v>34</v>
      </c>
      <c r="LC3" s="385" t="s">
        <v>34</v>
      </c>
      <c r="LD3" s="385" t="s">
        <v>34</v>
      </c>
      <c r="LE3" s="385"/>
      <c r="LF3" s="385"/>
      <c r="LG3" s="385" t="s">
        <v>33</v>
      </c>
      <c r="LH3" s="415" t="s">
        <v>33</v>
      </c>
      <c r="LI3" s="13" t="s">
        <v>33</v>
      </c>
      <c r="LJ3" s="385" t="s">
        <v>33</v>
      </c>
      <c r="LK3" s="385"/>
      <c r="LL3" s="385"/>
      <c r="LM3" s="385" t="s">
        <v>33</v>
      </c>
      <c r="LN3" s="385" t="s">
        <v>33</v>
      </c>
      <c r="LO3" s="415" t="s">
        <v>33</v>
      </c>
      <c r="LP3" s="13" t="s">
        <v>33</v>
      </c>
      <c r="LQ3" s="385"/>
      <c r="LR3" s="385"/>
      <c r="LS3" s="385" t="s">
        <v>32</v>
      </c>
      <c r="LT3" s="385" t="s">
        <v>32</v>
      </c>
      <c r="LU3" s="385" t="s">
        <v>32</v>
      </c>
      <c r="LV3" s="415" t="s">
        <v>32</v>
      </c>
      <c r="LW3" s="13"/>
      <c r="LX3" s="385"/>
      <c r="LY3" s="385" t="s">
        <v>32</v>
      </c>
      <c r="LZ3" s="82" t="s">
        <v>32</v>
      </c>
      <c r="MA3" s="385" t="s">
        <v>32</v>
      </c>
      <c r="MB3" s="385" t="s">
        <v>32</v>
      </c>
      <c r="MC3" s="415"/>
      <c r="MD3" s="13"/>
      <c r="ME3" s="385" t="s">
        <v>34</v>
      </c>
      <c r="MF3" s="385" t="s">
        <v>34</v>
      </c>
      <c r="MG3" s="82" t="s">
        <v>34</v>
      </c>
      <c r="MH3" s="385" t="s">
        <v>34</v>
      </c>
      <c r="MI3" s="385"/>
      <c r="MJ3" s="415"/>
      <c r="MK3" s="13" t="s">
        <v>34</v>
      </c>
      <c r="ML3" s="385" t="s">
        <v>34</v>
      </c>
      <c r="MM3" s="385" t="s">
        <v>34</v>
      </c>
      <c r="MN3" s="385" t="s">
        <v>34</v>
      </c>
      <c r="MO3" s="385"/>
      <c r="MP3" s="385"/>
      <c r="MQ3" s="415" t="s">
        <v>33</v>
      </c>
      <c r="MR3" s="13" t="s">
        <v>33</v>
      </c>
      <c r="MS3" s="385" t="s">
        <v>33</v>
      </c>
      <c r="MT3" s="385" t="s">
        <v>33</v>
      </c>
      <c r="MU3" s="385"/>
      <c r="MV3" s="385"/>
      <c r="MW3" s="385" t="s">
        <v>33</v>
      </c>
      <c r="MX3" s="82" t="s">
        <v>33</v>
      </c>
      <c r="MY3" s="13" t="s">
        <v>33</v>
      </c>
      <c r="MZ3" s="385" t="s">
        <v>33</v>
      </c>
      <c r="NA3" s="385"/>
      <c r="NB3" s="385"/>
      <c r="NC3" s="408" t="s">
        <v>32</v>
      </c>
      <c r="ND3" s="408" t="s">
        <v>32</v>
      </c>
      <c r="NE3" s="408" t="s">
        <v>32</v>
      </c>
      <c r="NF3" s="415" t="s">
        <v>32</v>
      </c>
      <c r="NG3" s="13"/>
      <c r="NH3" s="385"/>
      <c r="NI3" s="385" t="s">
        <v>32</v>
      </c>
      <c r="NJ3" s="21" t="s">
        <v>32</v>
      </c>
      <c r="NK3" s="385" t="s">
        <v>32</v>
      </c>
      <c r="NL3" s="385" t="s">
        <v>32</v>
      </c>
      <c r="NM3" s="415"/>
      <c r="NN3" s="13"/>
      <c r="NO3" s="250" t="s">
        <v>34</v>
      </c>
      <c r="NP3" s="250" t="s">
        <v>34</v>
      </c>
      <c r="NQ3" s="250" t="s">
        <v>34</v>
      </c>
      <c r="NR3" s="250" t="s">
        <v>34</v>
      </c>
      <c r="NS3" s="251"/>
      <c r="NT3" s="251"/>
      <c r="NU3" s="250" t="s">
        <v>34</v>
      </c>
      <c r="NV3" s="250" t="s">
        <v>34</v>
      </c>
      <c r="NW3" s="250" t="s">
        <v>34</v>
      </c>
      <c r="NX3" s="250" t="s">
        <v>34</v>
      </c>
      <c r="NY3" s="251"/>
      <c r="NZ3" s="251"/>
      <c r="OA3" s="250" t="s">
        <v>33</v>
      </c>
      <c r="OB3" s="250" t="s">
        <v>33</v>
      </c>
      <c r="OC3" s="250" t="s">
        <v>33</v>
      </c>
      <c r="OD3" s="250" t="s">
        <v>33</v>
      </c>
      <c r="OE3" s="251"/>
      <c r="OF3" s="251"/>
      <c r="OG3" s="250" t="s">
        <v>33</v>
      </c>
      <c r="OH3" s="250" t="s">
        <v>33</v>
      </c>
      <c r="OI3" s="250" t="s">
        <v>33</v>
      </c>
      <c r="OJ3" s="250" t="s">
        <v>33</v>
      </c>
      <c r="OK3" s="251"/>
      <c r="OL3" s="251"/>
      <c r="OM3" s="250" t="s">
        <v>32</v>
      </c>
      <c r="ON3" s="250" t="s">
        <v>32</v>
      </c>
      <c r="OO3" s="250" t="s">
        <v>32</v>
      </c>
      <c r="OP3" s="250" t="s">
        <v>32</v>
      </c>
      <c r="OQ3" s="251"/>
      <c r="OR3" s="251"/>
      <c r="OS3" s="250" t="s">
        <v>32</v>
      </c>
      <c r="OT3" s="250" t="s">
        <v>32</v>
      </c>
      <c r="OU3" s="250" t="s">
        <v>32</v>
      </c>
      <c r="OV3" s="250" t="s">
        <v>32</v>
      </c>
      <c r="OW3" s="251"/>
      <c r="OX3" s="251"/>
      <c r="OY3" s="250" t="s">
        <v>34</v>
      </c>
      <c r="OZ3" s="250" t="s">
        <v>34</v>
      </c>
      <c r="PA3" s="250" t="s">
        <v>34</v>
      </c>
      <c r="PB3" s="250" t="s">
        <v>34</v>
      </c>
      <c r="PC3" s="251"/>
      <c r="PD3" s="251"/>
      <c r="PE3" s="250" t="s">
        <v>34</v>
      </c>
      <c r="PF3" s="250" t="s">
        <v>34</v>
      </c>
      <c r="PG3" s="250" t="s">
        <v>34</v>
      </c>
      <c r="PH3" s="250" t="s">
        <v>34</v>
      </c>
      <c r="PI3" s="251"/>
      <c r="PJ3" s="251"/>
      <c r="PK3" s="250" t="s">
        <v>33</v>
      </c>
      <c r="PL3" s="250" t="s">
        <v>33</v>
      </c>
      <c r="PM3" s="250" t="s">
        <v>33</v>
      </c>
      <c r="PN3" s="250" t="s">
        <v>33</v>
      </c>
      <c r="PO3" s="251"/>
      <c r="PP3" s="251"/>
      <c r="PQ3" s="250" t="s">
        <v>33</v>
      </c>
      <c r="PR3" s="250" t="s">
        <v>33</v>
      </c>
      <c r="PS3" s="250" t="s">
        <v>33</v>
      </c>
      <c r="PT3" s="250" t="s">
        <v>33</v>
      </c>
      <c r="PU3" s="251"/>
      <c r="PV3" s="251"/>
      <c r="PW3" s="250" t="s">
        <v>32</v>
      </c>
      <c r="PX3" s="250" t="s">
        <v>32</v>
      </c>
      <c r="PY3" s="250" t="s">
        <v>32</v>
      </c>
      <c r="PZ3" s="250" t="s">
        <v>32</v>
      </c>
      <c r="QA3" s="251"/>
      <c r="QB3" s="251"/>
      <c r="QC3" s="250" t="s">
        <v>32</v>
      </c>
      <c r="QD3" s="250" t="s">
        <v>32</v>
      </c>
      <c r="QE3" s="250" t="s">
        <v>32</v>
      </c>
      <c r="QF3" s="250" t="s">
        <v>32</v>
      </c>
      <c r="QG3" s="251"/>
      <c r="QH3" s="251"/>
      <c r="QI3" s="250" t="s">
        <v>34</v>
      </c>
      <c r="QJ3" s="250" t="s">
        <v>34</v>
      </c>
      <c r="QK3" s="250" t="s">
        <v>34</v>
      </c>
      <c r="QL3" s="250" t="s">
        <v>34</v>
      </c>
      <c r="QM3" s="251"/>
      <c r="QN3" s="251"/>
      <c r="QO3" s="250" t="s">
        <v>34</v>
      </c>
      <c r="QP3" s="250" t="s">
        <v>34</v>
      </c>
    </row>
    <row r="4" spans="1:458" s="130" customFormat="1" x14ac:dyDescent="0.25">
      <c r="A4" s="382"/>
      <c r="B4" s="397">
        <v>2</v>
      </c>
      <c r="C4" s="423" t="s">
        <v>42</v>
      </c>
      <c r="D4" s="82"/>
      <c r="E4" s="177"/>
      <c r="F4" s="177"/>
      <c r="G4" s="384" t="s">
        <v>31</v>
      </c>
      <c r="H4" s="384" t="s">
        <v>31</v>
      </c>
      <c r="I4" s="385" t="s">
        <v>32</v>
      </c>
      <c r="J4" s="385" t="s">
        <v>32</v>
      </c>
      <c r="K4" s="385" t="s">
        <v>32</v>
      </c>
      <c r="L4" s="177" t="s">
        <v>32</v>
      </c>
      <c r="M4" s="177"/>
      <c r="N4" s="384" t="s">
        <v>31</v>
      </c>
      <c r="O4" s="385" t="s">
        <v>32</v>
      </c>
      <c r="P4" s="385" t="s">
        <v>32</v>
      </c>
      <c r="Q4" s="385" t="s">
        <v>32</v>
      </c>
      <c r="R4" s="385" t="s">
        <v>32</v>
      </c>
      <c r="S4" s="177"/>
      <c r="T4" s="177"/>
      <c r="U4" s="385" t="s">
        <v>34</v>
      </c>
      <c r="V4" s="385" t="s">
        <v>34</v>
      </c>
      <c r="W4" s="385" t="s">
        <v>34</v>
      </c>
      <c r="X4" s="385" t="s">
        <v>34</v>
      </c>
      <c r="Y4" s="386"/>
      <c r="Z4" s="177"/>
      <c r="AA4" s="177" t="s">
        <v>34</v>
      </c>
      <c r="AB4" s="385" t="s">
        <v>34</v>
      </c>
      <c r="AC4" s="385" t="s">
        <v>34</v>
      </c>
      <c r="AD4" s="385" t="s">
        <v>34</v>
      </c>
      <c r="AE4" s="386"/>
      <c r="AF4" s="386"/>
      <c r="AG4" s="177" t="s">
        <v>33</v>
      </c>
      <c r="AH4" s="177" t="s">
        <v>33</v>
      </c>
      <c r="AI4" s="385" t="s">
        <v>33</v>
      </c>
      <c r="AJ4" s="385" t="s">
        <v>33</v>
      </c>
      <c r="AK4" s="386"/>
      <c r="AL4" s="386"/>
      <c r="AM4" s="385" t="s">
        <v>33</v>
      </c>
      <c r="AN4" s="177" t="s">
        <v>33</v>
      </c>
      <c r="AO4" s="177" t="s">
        <v>33</v>
      </c>
      <c r="AP4" s="385" t="s">
        <v>33</v>
      </c>
      <c r="AQ4" s="387"/>
      <c r="AR4" s="386"/>
      <c r="AS4" s="385" t="s">
        <v>32</v>
      </c>
      <c r="AT4" s="385" t="s">
        <v>32</v>
      </c>
      <c r="AU4" s="177" t="s">
        <v>32</v>
      </c>
      <c r="AV4" s="177" t="s">
        <v>32</v>
      </c>
      <c r="AW4" s="386"/>
      <c r="AX4" s="386"/>
      <c r="AY4" s="385" t="s">
        <v>32</v>
      </c>
      <c r="AZ4" s="385" t="s">
        <v>32</v>
      </c>
      <c r="BA4" s="385" t="s">
        <v>32</v>
      </c>
      <c r="BB4" s="177" t="s">
        <v>32</v>
      </c>
      <c r="BC4" s="177"/>
      <c r="BD4" s="386"/>
      <c r="BE4" s="385" t="s">
        <v>34</v>
      </c>
      <c r="BF4" s="385" t="s">
        <v>34</v>
      </c>
      <c r="BG4" s="385" t="s">
        <v>34</v>
      </c>
      <c r="BH4" s="385" t="s">
        <v>34</v>
      </c>
      <c r="BI4" s="177"/>
      <c r="BJ4" s="177"/>
      <c r="BK4" s="385" t="s">
        <v>34</v>
      </c>
      <c r="BL4" s="385" t="s">
        <v>34</v>
      </c>
      <c r="BM4" s="385" t="s">
        <v>34</v>
      </c>
      <c r="BN4" s="385" t="s">
        <v>34</v>
      </c>
      <c r="BO4" s="386"/>
      <c r="BP4" s="177"/>
      <c r="BQ4" s="177" t="s">
        <v>33</v>
      </c>
      <c r="BR4" s="385" t="s">
        <v>33</v>
      </c>
      <c r="BS4" s="385" t="s">
        <v>33</v>
      </c>
      <c r="BT4" s="385" t="s">
        <v>33</v>
      </c>
      <c r="BU4" s="386"/>
      <c r="BV4" s="386"/>
      <c r="BW4" s="177" t="s">
        <v>33</v>
      </c>
      <c r="BX4" s="177" t="s">
        <v>33</v>
      </c>
      <c r="BY4" s="385" t="s">
        <v>33</v>
      </c>
      <c r="BZ4" s="385" t="s">
        <v>33</v>
      </c>
      <c r="CA4" s="387"/>
      <c r="CB4" s="386"/>
      <c r="CC4" s="385" t="s">
        <v>32</v>
      </c>
      <c r="CD4" s="177" t="s">
        <v>32</v>
      </c>
      <c r="CE4" s="177" t="s">
        <v>32</v>
      </c>
      <c r="CF4" s="385" t="s">
        <v>32</v>
      </c>
      <c r="CG4" s="386"/>
      <c r="CH4" s="386"/>
      <c r="CI4" s="385" t="s">
        <v>32</v>
      </c>
      <c r="CJ4" s="385" t="s">
        <v>32</v>
      </c>
      <c r="CK4" s="177" t="s">
        <v>32</v>
      </c>
      <c r="CL4" s="177" t="s">
        <v>32</v>
      </c>
      <c r="CM4" s="386"/>
      <c r="CN4" s="386"/>
      <c r="CO4" s="21" t="s">
        <v>34</v>
      </c>
      <c r="CP4" s="21" t="s">
        <v>34</v>
      </c>
      <c r="CQ4" s="82" t="s">
        <v>34</v>
      </c>
      <c r="CR4" s="177" t="s">
        <v>34</v>
      </c>
      <c r="CS4" s="177"/>
      <c r="CT4" s="386"/>
      <c r="CU4" s="385" t="s">
        <v>34</v>
      </c>
      <c r="CV4" s="385" t="s">
        <v>34</v>
      </c>
      <c r="CW4" s="385" t="s">
        <v>34</v>
      </c>
      <c r="CX4" s="385" t="s">
        <v>34</v>
      </c>
      <c r="CY4" s="177"/>
      <c r="CZ4" s="177"/>
      <c r="DA4" s="385" t="s">
        <v>33</v>
      </c>
      <c r="DB4" s="385" t="s">
        <v>33</v>
      </c>
      <c r="DC4" s="385" t="s">
        <v>33</v>
      </c>
      <c r="DD4" s="385" t="s">
        <v>33</v>
      </c>
      <c r="DE4" s="386"/>
      <c r="DF4" s="177"/>
      <c r="DG4" s="177" t="s">
        <v>33</v>
      </c>
      <c r="DH4" s="385" t="s">
        <v>33</v>
      </c>
      <c r="DI4" s="385" t="s">
        <v>33</v>
      </c>
      <c r="DJ4" s="385" t="s">
        <v>33</v>
      </c>
      <c r="DK4" s="386"/>
      <c r="DL4" s="386"/>
      <c r="DM4" s="177" t="s">
        <v>32</v>
      </c>
      <c r="DN4" s="82" t="s">
        <v>32</v>
      </c>
      <c r="DO4" s="385" t="s">
        <v>32</v>
      </c>
      <c r="DP4" s="385" t="s">
        <v>32</v>
      </c>
      <c r="DQ4" s="386"/>
      <c r="DR4" s="386"/>
      <c r="DS4" s="385" t="s">
        <v>32</v>
      </c>
      <c r="DT4" s="82" t="s">
        <v>31</v>
      </c>
      <c r="DU4" s="177" t="s">
        <v>31</v>
      </c>
      <c r="DV4" s="384" t="s">
        <v>31</v>
      </c>
      <c r="DY4" s="385" t="s">
        <v>34</v>
      </c>
      <c r="DZ4" s="385" t="s">
        <v>34</v>
      </c>
      <c r="EA4" s="177" t="s">
        <v>34</v>
      </c>
      <c r="EB4" s="177" t="s">
        <v>34</v>
      </c>
      <c r="EC4" s="386"/>
      <c r="ED4" s="386"/>
      <c r="EE4" s="385" t="s">
        <v>34</v>
      </c>
      <c r="EF4" s="385" t="s">
        <v>34</v>
      </c>
      <c r="EG4" s="385" t="s">
        <v>34</v>
      </c>
      <c r="EH4" s="177" t="s">
        <v>34</v>
      </c>
      <c r="EI4" s="177"/>
      <c r="EJ4" s="386"/>
      <c r="EK4" s="385" t="s">
        <v>33</v>
      </c>
      <c r="EL4" s="385" t="s">
        <v>33</v>
      </c>
      <c r="EN4" s="385" t="s">
        <v>33</v>
      </c>
      <c r="EO4" s="177" t="s">
        <v>33</v>
      </c>
      <c r="EP4" s="177"/>
      <c r="EQ4" s="385" t="s">
        <v>33</v>
      </c>
      <c r="ER4" s="385" t="s">
        <v>33</v>
      </c>
      <c r="ES4" s="385"/>
      <c r="ET4" s="385" t="s">
        <v>33</v>
      </c>
      <c r="EU4" s="386"/>
      <c r="EV4" s="177"/>
      <c r="EW4" s="177" t="s">
        <v>32</v>
      </c>
      <c r="EX4" s="385" t="s">
        <v>32</v>
      </c>
      <c r="EY4" s="385" t="s">
        <v>32</v>
      </c>
      <c r="EZ4" s="385" t="s">
        <v>32</v>
      </c>
      <c r="FA4" s="82"/>
      <c r="FB4" s="386"/>
      <c r="FC4" s="177" t="s">
        <v>32</v>
      </c>
      <c r="FD4" s="177" t="s">
        <v>32</v>
      </c>
      <c r="FE4" s="385" t="s">
        <v>32</v>
      </c>
      <c r="FF4" s="385" t="s">
        <v>32</v>
      </c>
      <c r="FG4" s="386"/>
      <c r="FH4" s="82"/>
      <c r="FI4" s="385" t="s">
        <v>34</v>
      </c>
      <c r="FJ4" s="177" t="s">
        <v>34</v>
      </c>
      <c r="FK4" s="82" t="s">
        <v>34</v>
      </c>
      <c r="FL4" s="385" t="s">
        <v>34</v>
      </c>
      <c r="FM4" s="386"/>
      <c r="FN4" s="386"/>
      <c r="FO4" s="385" t="s">
        <v>34</v>
      </c>
      <c r="FP4" s="385" t="s">
        <v>34</v>
      </c>
      <c r="FQ4" s="177" t="s">
        <v>34</v>
      </c>
      <c r="FR4" s="177" t="s">
        <v>34</v>
      </c>
      <c r="FS4" s="386"/>
      <c r="FT4" s="386"/>
      <c r="FV4" s="385" t="s">
        <v>33</v>
      </c>
      <c r="FW4" s="21" t="s">
        <v>33</v>
      </c>
      <c r="FX4" s="177" t="s">
        <v>33</v>
      </c>
      <c r="FY4" s="177" t="s">
        <v>33</v>
      </c>
      <c r="FZ4" s="386"/>
      <c r="GA4" s="385"/>
      <c r="GB4" s="385" t="s">
        <v>32</v>
      </c>
      <c r="GC4" s="385" t="s">
        <v>33</v>
      </c>
      <c r="GD4" s="385" t="s">
        <v>33</v>
      </c>
      <c r="GE4" s="177"/>
      <c r="GF4" s="177"/>
      <c r="GG4" s="385" t="s">
        <v>32</v>
      </c>
      <c r="GH4" s="385" t="s">
        <v>32</v>
      </c>
      <c r="GI4" s="385" t="s">
        <v>32</v>
      </c>
      <c r="GJ4" s="385"/>
      <c r="GK4" s="385"/>
      <c r="GL4" s="385" t="s">
        <v>32</v>
      </c>
      <c r="GM4" s="177" t="s">
        <v>32</v>
      </c>
      <c r="GO4" s="385" t="s">
        <v>32</v>
      </c>
      <c r="GP4" s="385" t="s">
        <v>32</v>
      </c>
      <c r="GQ4" s="385"/>
      <c r="GR4" s="385"/>
      <c r="GS4" s="177" t="s">
        <v>34</v>
      </c>
      <c r="GT4" s="177" t="s">
        <v>34</v>
      </c>
      <c r="GU4" s="385" t="s">
        <v>34</v>
      </c>
      <c r="GV4" s="385" t="s">
        <v>34</v>
      </c>
      <c r="GW4" s="385"/>
      <c r="GX4" s="385"/>
      <c r="GY4" s="385" t="s">
        <v>34</v>
      </c>
      <c r="GZ4" s="177" t="s">
        <v>34</v>
      </c>
      <c r="HA4" s="177" t="s">
        <v>34</v>
      </c>
      <c r="HB4" s="385" t="s">
        <v>34</v>
      </c>
      <c r="HC4" s="385"/>
      <c r="HD4" s="385"/>
      <c r="HE4" s="384" t="s">
        <v>31</v>
      </c>
      <c r="HF4" s="384" t="s">
        <v>31</v>
      </c>
      <c r="HG4" s="384" t="s">
        <v>31</v>
      </c>
      <c r="HH4" s="384" t="s">
        <v>31</v>
      </c>
      <c r="HI4" s="385"/>
      <c r="HJ4" s="385"/>
      <c r="HK4" s="385" t="s">
        <v>33</v>
      </c>
      <c r="HL4" s="385" t="s">
        <v>33</v>
      </c>
      <c r="HM4" s="385" t="s">
        <v>33</v>
      </c>
      <c r="HN4" s="177" t="s">
        <v>33</v>
      </c>
      <c r="HO4" s="177"/>
      <c r="HP4" s="385"/>
      <c r="HQ4" s="385" t="s">
        <v>32</v>
      </c>
      <c r="HR4" s="385" t="s">
        <v>32</v>
      </c>
      <c r="HS4" s="385" t="s">
        <v>32</v>
      </c>
      <c r="HT4" s="385"/>
      <c r="HU4" s="177"/>
      <c r="HV4" s="82" t="s">
        <v>32</v>
      </c>
      <c r="HW4" s="385" t="s">
        <v>32</v>
      </c>
      <c r="HX4" s="385" t="s">
        <v>32</v>
      </c>
      <c r="HY4" s="385" t="s">
        <v>32</v>
      </c>
      <c r="IA4" s="385"/>
      <c r="IB4" s="177"/>
      <c r="IC4" s="384" t="s">
        <v>31</v>
      </c>
      <c r="ID4" s="385" t="s">
        <v>34</v>
      </c>
      <c r="IE4" s="385" t="s">
        <v>34</v>
      </c>
      <c r="IF4" s="385" t="s">
        <v>34</v>
      </c>
      <c r="IG4" s="385"/>
      <c r="IH4" s="385"/>
      <c r="II4" s="177" t="s">
        <v>34</v>
      </c>
      <c r="IJ4" s="177" t="s">
        <v>34</v>
      </c>
      <c r="IK4" s="385" t="s">
        <v>34</v>
      </c>
      <c r="IL4" s="385" t="s">
        <v>34</v>
      </c>
      <c r="IM4" s="385"/>
      <c r="IN4" s="385"/>
      <c r="IO4" s="385" t="s">
        <v>33</v>
      </c>
      <c r="IP4" s="177" t="s">
        <v>31</v>
      </c>
      <c r="IQ4" s="177" t="s">
        <v>31</v>
      </c>
      <c r="IR4" s="384" t="s">
        <v>31</v>
      </c>
      <c r="IS4" s="385"/>
      <c r="IT4" s="385"/>
      <c r="IU4" s="385" t="s">
        <v>33</v>
      </c>
      <c r="IV4" s="385" t="s">
        <v>33</v>
      </c>
      <c r="IW4" s="177" t="s">
        <v>33</v>
      </c>
      <c r="IX4" s="177" t="s">
        <v>33</v>
      </c>
      <c r="IY4" s="385"/>
      <c r="IZ4" s="385"/>
      <c r="JA4" s="385" t="s">
        <v>32</v>
      </c>
      <c r="JB4" s="385" t="s">
        <v>32</v>
      </c>
      <c r="JC4" s="385" t="s">
        <v>32</v>
      </c>
      <c r="JD4" s="177" t="s">
        <v>32</v>
      </c>
      <c r="JE4" s="177"/>
      <c r="JF4" s="385"/>
      <c r="JG4" s="385" t="s">
        <v>32</v>
      </c>
      <c r="JH4" s="385" t="s">
        <v>32</v>
      </c>
      <c r="JI4" s="385" t="s">
        <v>32</v>
      </c>
      <c r="JJ4" s="385" t="s">
        <v>32</v>
      </c>
      <c r="JK4" s="177"/>
      <c r="JL4" s="177"/>
      <c r="JM4" s="385" t="s">
        <v>34</v>
      </c>
      <c r="JN4" s="385" t="s">
        <v>34</v>
      </c>
      <c r="JO4" s="385" t="s">
        <v>34</v>
      </c>
      <c r="JP4" s="385" t="s">
        <v>34</v>
      </c>
      <c r="JQ4" s="385"/>
      <c r="JR4" s="177"/>
      <c r="JS4" s="177" t="s">
        <v>34</v>
      </c>
      <c r="JT4" s="385" t="s">
        <v>34</v>
      </c>
      <c r="JU4" s="82" t="s">
        <v>34</v>
      </c>
      <c r="JV4" s="385" t="s">
        <v>34</v>
      </c>
      <c r="JW4" s="385"/>
      <c r="JX4" s="385"/>
      <c r="JY4" s="177" t="s">
        <v>33</v>
      </c>
      <c r="JZ4" s="177" t="s">
        <v>33</v>
      </c>
      <c r="KA4" s="385" t="s">
        <v>33</v>
      </c>
      <c r="KB4" s="385" t="s">
        <v>33</v>
      </c>
      <c r="KC4" s="385"/>
      <c r="KD4" s="385"/>
      <c r="KE4" s="385" t="s">
        <v>33</v>
      </c>
      <c r="KF4" s="177" t="s">
        <v>33</v>
      </c>
      <c r="KG4" s="177" t="s">
        <v>33</v>
      </c>
      <c r="KH4" s="385" t="s">
        <v>33</v>
      </c>
      <c r="KI4" s="385"/>
      <c r="KJ4" s="385"/>
      <c r="KK4" s="385" t="s">
        <v>32</v>
      </c>
      <c r="KL4" s="385" t="s">
        <v>32</v>
      </c>
      <c r="KM4" s="177" t="s">
        <v>32</v>
      </c>
      <c r="KN4" s="177" t="s">
        <v>32</v>
      </c>
      <c r="KO4" s="385"/>
      <c r="KP4" s="385"/>
      <c r="KQ4" s="385" t="s">
        <v>32</v>
      </c>
      <c r="KR4" s="385" t="s">
        <v>32</v>
      </c>
      <c r="KS4" s="385" t="s">
        <v>32</v>
      </c>
      <c r="KT4" s="177" t="s">
        <v>32</v>
      </c>
      <c r="KU4" s="177"/>
      <c r="KV4" s="82"/>
      <c r="KW4" s="385" t="s">
        <v>34</v>
      </c>
      <c r="KX4" s="385" t="s">
        <v>34</v>
      </c>
      <c r="KY4" s="385" t="s">
        <v>34</v>
      </c>
      <c r="KZ4" s="385" t="s">
        <v>34</v>
      </c>
      <c r="LA4" s="177"/>
      <c r="LB4" s="177"/>
      <c r="LC4" s="385" t="s">
        <v>34</v>
      </c>
      <c r="LD4" s="385" t="s">
        <v>34</v>
      </c>
      <c r="LE4" s="385" t="s">
        <v>34</v>
      </c>
      <c r="LF4" s="385" t="s">
        <v>34</v>
      </c>
      <c r="LG4" s="385"/>
      <c r="LH4" s="177"/>
      <c r="LI4" s="177" t="s">
        <v>33</v>
      </c>
      <c r="LJ4" s="385" t="s">
        <v>33</v>
      </c>
      <c r="LK4" s="385" t="s">
        <v>33</v>
      </c>
      <c r="LL4" s="385" t="s">
        <v>33</v>
      </c>
      <c r="LM4" s="385"/>
      <c r="LN4" s="385"/>
      <c r="LO4" s="177" t="s">
        <v>33</v>
      </c>
      <c r="LP4" s="177" t="s">
        <v>33</v>
      </c>
      <c r="LQ4" s="385" t="s">
        <v>33</v>
      </c>
      <c r="LR4" s="385" t="s">
        <v>33</v>
      </c>
      <c r="LS4" s="385"/>
      <c r="LT4" s="385"/>
      <c r="LU4" s="385" t="s">
        <v>32</v>
      </c>
      <c r="LV4" s="177" t="s">
        <v>32</v>
      </c>
      <c r="LW4" s="177" t="s">
        <v>32</v>
      </c>
      <c r="LX4" s="385" t="s">
        <v>32</v>
      </c>
      <c r="LY4" s="385"/>
      <c r="LZ4" s="82"/>
      <c r="MA4" s="385" t="s">
        <v>32</v>
      </c>
      <c r="MB4" s="385" t="s">
        <v>32</v>
      </c>
      <c r="MC4" s="177" t="s">
        <v>32</v>
      </c>
      <c r="MD4" s="177" t="s">
        <v>32</v>
      </c>
      <c r="ME4" s="385"/>
      <c r="MF4" s="385"/>
      <c r="MG4" s="82" t="s">
        <v>34</v>
      </c>
      <c r="MH4" s="385" t="s">
        <v>34</v>
      </c>
      <c r="MI4" s="385" t="s">
        <v>34</v>
      </c>
      <c r="MJ4" s="177" t="s">
        <v>34</v>
      </c>
      <c r="MK4" s="177"/>
      <c r="ML4" s="385"/>
      <c r="MM4" s="385" t="s">
        <v>34</v>
      </c>
      <c r="MN4" s="385" t="s">
        <v>34</v>
      </c>
      <c r="MO4" s="385" t="s">
        <v>34</v>
      </c>
      <c r="MP4" s="385" t="s">
        <v>34</v>
      </c>
      <c r="MQ4" s="177"/>
      <c r="MR4" s="177"/>
      <c r="MS4" s="384" t="s">
        <v>31</v>
      </c>
      <c r="MT4" s="384" t="s">
        <v>31</v>
      </c>
      <c r="MU4" s="384" t="s">
        <v>31</v>
      </c>
      <c r="MV4" s="384" t="s">
        <v>31</v>
      </c>
      <c r="MW4" s="385"/>
      <c r="MX4" s="82"/>
      <c r="MY4" s="177" t="s">
        <v>31</v>
      </c>
      <c r="MZ4" s="384" t="s">
        <v>31</v>
      </c>
      <c r="NA4" s="384" t="s">
        <v>31</v>
      </c>
      <c r="NB4" s="384" t="s">
        <v>31</v>
      </c>
      <c r="NC4" s="385"/>
      <c r="ND4" s="385"/>
      <c r="NE4" s="408" t="s">
        <v>32</v>
      </c>
      <c r="NF4" s="177" t="s">
        <v>32</v>
      </c>
      <c r="NG4" s="177" t="s">
        <v>32</v>
      </c>
      <c r="NH4" s="385" t="s">
        <v>32</v>
      </c>
      <c r="NI4" s="385"/>
      <c r="NJ4" s="21"/>
      <c r="NK4" s="385" t="s">
        <v>32</v>
      </c>
      <c r="NL4" s="385" t="s">
        <v>32</v>
      </c>
      <c r="NM4" s="177" t="s">
        <v>32</v>
      </c>
      <c r="NN4" s="177" t="s">
        <v>32</v>
      </c>
      <c r="NO4" s="251"/>
      <c r="NP4" s="251"/>
      <c r="NQ4" s="250" t="s">
        <v>34</v>
      </c>
      <c r="NR4" s="250" t="s">
        <v>34</v>
      </c>
      <c r="NS4" s="250" t="s">
        <v>34</v>
      </c>
      <c r="NT4" s="250" t="s">
        <v>34</v>
      </c>
      <c r="NU4" s="251"/>
      <c r="NV4" s="251"/>
      <c r="NW4" s="250" t="s">
        <v>34</v>
      </c>
      <c r="NX4" s="250" t="s">
        <v>34</v>
      </c>
      <c r="NY4" s="250" t="s">
        <v>34</v>
      </c>
      <c r="NZ4" s="250" t="s">
        <v>34</v>
      </c>
      <c r="OA4" s="249"/>
      <c r="OB4" s="251"/>
      <c r="OC4" s="250" t="s">
        <v>33</v>
      </c>
      <c r="OD4" s="250" t="s">
        <v>33</v>
      </c>
      <c r="OE4" s="250" t="s">
        <v>33</v>
      </c>
      <c r="OF4" s="250" t="s">
        <v>33</v>
      </c>
      <c r="OG4" s="249"/>
      <c r="OH4" s="251"/>
      <c r="OI4" s="250" t="s">
        <v>33</v>
      </c>
      <c r="OJ4" s="250" t="s">
        <v>33</v>
      </c>
      <c r="OK4" s="250" t="s">
        <v>33</v>
      </c>
      <c r="OL4" s="250" t="s">
        <v>33</v>
      </c>
      <c r="OM4" s="249"/>
      <c r="ON4" s="249"/>
      <c r="OO4" s="250" t="s">
        <v>32</v>
      </c>
      <c r="OP4" s="250" t="s">
        <v>32</v>
      </c>
      <c r="OQ4" s="250" t="s">
        <v>32</v>
      </c>
      <c r="OR4" s="250" t="s">
        <v>32</v>
      </c>
      <c r="OS4" s="251"/>
      <c r="OT4" s="251"/>
      <c r="OU4" s="250" t="s">
        <v>32</v>
      </c>
      <c r="OV4" s="250" t="s">
        <v>32</v>
      </c>
      <c r="OW4" s="250" t="s">
        <v>32</v>
      </c>
      <c r="OX4" s="250" t="s">
        <v>32</v>
      </c>
      <c r="OY4" s="251"/>
      <c r="OZ4" s="251"/>
      <c r="PA4" s="250" t="s">
        <v>34</v>
      </c>
      <c r="PB4" s="250" t="s">
        <v>34</v>
      </c>
      <c r="PC4" s="250" t="s">
        <v>34</v>
      </c>
      <c r="PD4" s="250" t="s">
        <v>34</v>
      </c>
      <c r="PE4" s="251"/>
      <c r="PF4" s="251"/>
      <c r="PG4" s="250" t="s">
        <v>34</v>
      </c>
      <c r="PH4" s="250" t="s">
        <v>34</v>
      </c>
      <c r="PI4" s="250" t="s">
        <v>34</v>
      </c>
      <c r="PJ4" s="250" t="s">
        <v>34</v>
      </c>
      <c r="PK4" s="249"/>
      <c r="PL4" s="251"/>
      <c r="PM4" s="250" t="s">
        <v>33</v>
      </c>
      <c r="PN4" s="250" t="s">
        <v>33</v>
      </c>
      <c r="PO4" s="250" t="s">
        <v>33</v>
      </c>
      <c r="PP4" s="250" t="s">
        <v>33</v>
      </c>
      <c r="PQ4" s="249"/>
      <c r="PR4" s="251"/>
      <c r="PS4" s="250" t="s">
        <v>33</v>
      </c>
      <c r="PT4" s="250" t="s">
        <v>33</v>
      </c>
      <c r="PU4" s="250" t="s">
        <v>33</v>
      </c>
      <c r="PV4" s="250" t="s">
        <v>33</v>
      </c>
      <c r="PW4" s="249"/>
      <c r="PX4" s="249"/>
      <c r="PY4" s="250" t="s">
        <v>32</v>
      </c>
      <c r="PZ4" s="250" t="s">
        <v>32</v>
      </c>
      <c r="QA4" s="250" t="s">
        <v>32</v>
      </c>
      <c r="QB4" s="250" t="s">
        <v>32</v>
      </c>
      <c r="QC4" s="251"/>
      <c r="QD4" s="251"/>
      <c r="QE4" s="250" t="s">
        <v>32</v>
      </c>
      <c r="QF4" s="250" t="s">
        <v>32</v>
      </c>
      <c r="QG4" s="250" t="s">
        <v>32</v>
      </c>
      <c r="QH4" s="250" t="s">
        <v>32</v>
      </c>
      <c r="QI4" s="251"/>
      <c r="QJ4" s="251"/>
      <c r="QK4" s="250" t="s">
        <v>34</v>
      </c>
      <c r="QL4" s="250" t="s">
        <v>34</v>
      </c>
      <c r="QM4" s="250" t="s">
        <v>34</v>
      </c>
      <c r="QN4" s="250" t="s">
        <v>34</v>
      </c>
      <c r="QO4" s="251"/>
      <c r="QP4" s="251"/>
    </row>
    <row r="5" spans="1:458" s="130" customFormat="1" x14ac:dyDescent="0.25">
      <c r="A5" s="382"/>
      <c r="B5" s="397">
        <v>3</v>
      </c>
      <c r="C5" s="423" t="s">
        <v>101</v>
      </c>
      <c r="D5" s="82"/>
      <c r="E5" s="177"/>
      <c r="F5" s="177"/>
      <c r="G5" s="384"/>
      <c r="H5" s="384"/>
      <c r="I5" s="385"/>
      <c r="J5" s="385"/>
      <c r="K5" s="385"/>
      <c r="L5" s="177"/>
      <c r="M5" s="177"/>
      <c r="N5" s="384"/>
      <c r="O5" s="385"/>
      <c r="P5" s="385"/>
      <c r="Q5" s="385"/>
      <c r="R5" s="385"/>
      <c r="S5" s="177"/>
      <c r="T5" s="177"/>
      <c r="U5" s="385"/>
      <c r="V5" s="385"/>
      <c r="W5" s="385"/>
      <c r="X5" s="385"/>
      <c r="Y5" s="386"/>
      <c r="Z5" s="177"/>
      <c r="AA5" s="177"/>
      <c r="AB5" s="385"/>
      <c r="AC5" s="385"/>
      <c r="AD5" s="385"/>
      <c r="AE5" s="386"/>
      <c r="AF5" s="386"/>
      <c r="AG5" s="177"/>
      <c r="AH5" s="177"/>
      <c r="AI5" s="385"/>
      <c r="AJ5" s="385"/>
      <c r="AK5" s="386"/>
      <c r="AL5" s="386"/>
      <c r="AM5" s="385"/>
      <c r="AN5" s="177"/>
      <c r="AO5" s="177"/>
      <c r="AP5" s="385"/>
      <c r="AQ5" s="387"/>
      <c r="AR5" s="386"/>
      <c r="AS5" s="385"/>
      <c r="AT5" s="385"/>
      <c r="AU5" s="177"/>
      <c r="AV5" s="177"/>
      <c r="AW5" s="386"/>
      <c r="AX5" s="386"/>
      <c r="AY5" s="385"/>
      <c r="AZ5" s="385"/>
      <c r="BA5" s="385"/>
      <c r="BB5" s="177"/>
      <c r="BC5" s="177"/>
      <c r="BD5" s="386"/>
      <c r="BE5" s="385"/>
      <c r="BF5" s="385"/>
      <c r="BG5" s="385"/>
      <c r="BH5" s="385"/>
      <c r="BI5" s="177"/>
      <c r="BJ5" s="177"/>
      <c r="BK5" s="385"/>
      <c r="BL5" s="385"/>
      <c r="BM5" s="385"/>
      <c r="BN5" s="385"/>
      <c r="BO5" s="386"/>
      <c r="BP5" s="177"/>
      <c r="BQ5" s="177"/>
      <c r="BR5" s="385"/>
      <c r="BS5" s="385"/>
      <c r="BT5" s="385"/>
      <c r="BU5" s="386"/>
      <c r="BV5" s="386"/>
      <c r="BW5" s="177"/>
      <c r="BX5" s="177"/>
      <c r="BY5" s="385"/>
      <c r="BZ5" s="385"/>
      <c r="CA5" s="387"/>
      <c r="CB5" s="386"/>
      <c r="CC5" s="385"/>
      <c r="CD5" s="177"/>
      <c r="CE5" s="177"/>
      <c r="CF5" s="385"/>
      <c r="CG5" s="386"/>
      <c r="CH5" s="386"/>
      <c r="CI5" s="385"/>
      <c r="CJ5" s="385"/>
      <c r="CK5" s="177"/>
      <c r="CL5" s="177"/>
      <c r="CM5" s="386"/>
      <c r="CN5" s="386"/>
      <c r="CO5" s="21"/>
      <c r="CP5" s="21"/>
      <c r="CQ5" s="82"/>
      <c r="CR5" s="177"/>
      <c r="CS5" s="177"/>
      <c r="CT5" s="386"/>
      <c r="CU5" s="385"/>
      <c r="CV5" s="385"/>
      <c r="CW5" s="385"/>
      <c r="CX5" s="385"/>
      <c r="CY5" s="177"/>
      <c r="CZ5" s="177"/>
      <c r="DA5" s="385"/>
      <c r="DB5" s="385"/>
      <c r="DC5" s="385"/>
      <c r="DD5" s="385"/>
      <c r="DE5" s="386"/>
      <c r="DF5" s="177"/>
      <c r="DG5" s="177"/>
      <c r="DH5" s="385"/>
      <c r="DI5" s="385"/>
      <c r="DJ5" s="385"/>
      <c r="DK5" s="386"/>
      <c r="DL5" s="386"/>
      <c r="DM5" s="177"/>
      <c r="DN5" s="82"/>
      <c r="DO5" s="385"/>
      <c r="DP5" s="385"/>
      <c r="DQ5" s="386"/>
      <c r="DR5" s="386"/>
      <c r="DS5" s="385"/>
      <c r="DT5" s="82"/>
      <c r="DU5" s="177"/>
      <c r="DV5" s="384"/>
      <c r="DY5" s="385"/>
      <c r="DZ5" s="385"/>
      <c r="EA5" s="177"/>
      <c r="EB5" s="177"/>
      <c r="EC5" s="386"/>
      <c r="ED5" s="386"/>
      <c r="EE5" s="385"/>
      <c r="EF5" s="385"/>
      <c r="EG5" s="385"/>
      <c r="EH5" s="177"/>
      <c r="EI5" s="177"/>
      <c r="EJ5" s="386"/>
      <c r="EK5" s="385"/>
      <c r="EL5" s="385"/>
      <c r="EN5" s="385"/>
      <c r="EO5" s="177"/>
      <c r="EP5" s="177"/>
      <c r="EQ5" s="384" t="s">
        <v>40</v>
      </c>
      <c r="ER5" s="384" t="s">
        <v>40</v>
      </c>
      <c r="ES5" s="384" t="s">
        <v>40</v>
      </c>
      <c r="ET5" s="384" t="s">
        <v>40</v>
      </c>
      <c r="EU5" s="384" t="s">
        <v>40</v>
      </c>
      <c r="EV5" s="177"/>
      <c r="EW5" s="177"/>
      <c r="EX5" s="384" t="s">
        <v>40</v>
      </c>
      <c r="EY5" s="384" t="s">
        <v>40</v>
      </c>
      <c r="EZ5" s="384" t="s">
        <v>40</v>
      </c>
      <c r="FA5" s="82"/>
      <c r="FB5" s="384" t="s">
        <v>40</v>
      </c>
      <c r="FC5" s="177"/>
      <c r="FD5" s="177"/>
      <c r="FE5" s="385" t="s">
        <v>32</v>
      </c>
      <c r="FF5" s="385" t="s">
        <v>32</v>
      </c>
      <c r="FG5" s="385" t="s">
        <v>32</v>
      </c>
      <c r="FH5" s="82"/>
      <c r="FI5" s="385" t="s">
        <v>32</v>
      </c>
      <c r="FJ5" s="177"/>
      <c r="FK5" s="82"/>
      <c r="FL5" s="385" t="s">
        <v>32</v>
      </c>
      <c r="FM5" s="385" t="s">
        <v>32</v>
      </c>
      <c r="FN5" s="385" t="s">
        <v>32</v>
      </c>
      <c r="FO5" s="385" t="s">
        <v>32</v>
      </c>
      <c r="FP5" s="385" t="s">
        <v>32</v>
      </c>
      <c r="FQ5" s="177"/>
      <c r="FR5" s="177"/>
      <c r="FS5" s="385" t="s">
        <v>32</v>
      </c>
      <c r="FT5" s="385" t="s">
        <v>32</v>
      </c>
      <c r="FU5" s="385" t="s">
        <v>32</v>
      </c>
      <c r="FV5" s="385" t="s">
        <v>32</v>
      </c>
      <c r="FW5" s="385" t="s">
        <v>32</v>
      </c>
      <c r="FX5" s="177"/>
      <c r="FY5" s="177"/>
      <c r="FZ5" s="21" t="s">
        <v>32</v>
      </c>
      <c r="GA5" s="21" t="s">
        <v>32</v>
      </c>
      <c r="GB5" s="21" t="s">
        <v>32</v>
      </c>
      <c r="GC5" s="21" t="s">
        <v>32</v>
      </c>
      <c r="GE5" s="177"/>
      <c r="GF5" s="177" t="s">
        <v>33</v>
      </c>
      <c r="GG5" s="385" t="s">
        <v>33</v>
      </c>
      <c r="GH5" s="21" t="s">
        <v>33</v>
      </c>
      <c r="GI5" s="21" t="s">
        <v>33</v>
      </c>
      <c r="GJ5" s="385"/>
      <c r="GK5" s="385"/>
      <c r="GL5" s="177" t="s">
        <v>32</v>
      </c>
      <c r="GM5" s="177" t="s">
        <v>32</v>
      </c>
      <c r="GN5" s="385" t="s">
        <v>32</v>
      </c>
      <c r="GO5" s="21" t="s">
        <v>32</v>
      </c>
      <c r="GP5" s="385"/>
      <c r="GQ5" s="385"/>
      <c r="GR5" s="385" t="s">
        <v>32</v>
      </c>
      <c r="GS5" s="177"/>
      <c r="GT5" s="177"/>
      <c r="GU5" s="386" t="s">
        <v>34</v>
      </c>
      <c r="GV5" s="386" t="s">
        <v>34</v>
      </c>
      <c r="GW5" s="386" t="s">
        <v>34</v>
      </c>
      <c r="GX5" s="21" t="s">
        <v>34</v>
      </c>
      <c r="GY5" s="385"/>
      <c r="GZ5" s="177"/>
      <c r="HA5" s="386" t="s">
        <v>34</v>
      </c>
      <c r="HB5" s="386" t="s">
        <v>34</v>
      </c>
      <c r="HC5" s="386"/>
      <c r="HE5" s="385" t="s">
        <v>33</v>
      </c>
      <c r="HF5" s="177" t="s">
        <v>33</v>
      </c>
      <c r="HG5" s="177" t="s">
        <v>33</v>
      </c>
      <c r="HH5" s="385" t="s">
        <v>33</v>
      </c>
      <c r="HJ5" s="21"/>
      <c r="HK5" s="21"/>
      <c r="HL5" s="385" t="s">
        <v>33</v>
      </c>
      <c r="HM5" s="385" t="s">
        <v>33</v>
      </c>
      <c r="HN5" s="177" t="s">
        <v>33</v>
      </c>
      <c r="HO5" s="177" t="s">
        <v>33</v>
      </c>
      <c r="HR5" s="386" t="s">
        <v>32</v>
      </c>
      <c r="HS5" s="21" t="s">
        <v>32</v>
      </c>
      <c r="HT5" s="21" t="s">
        <v>32</v>
      </c>
      <c r="HU5" s="177" t="s">
        <v>32</v>
      </c>
      <c r="HV5" s="82"/>
      <c r="HW5" s="386"/>
      <c r="HX5" s="386" t="s">
        <v>32</v>
      </c>
      <c r="HY5" s="386" t="s">
        <v>32</v>
      </c>
      <c r="HZ5" s="21" t="s">
        <v>32</v>
      </c>
      <c r="IA5" s="21" t="s">
        <v>32</v>
      </c>
      <c r="IB5" s="177"/>
      <c r="IC5" s="177"/>
      <c r="ID5" s="386" t="s">
        <v>34</v>
      </c>
      <c r="IE5" s="386" t="s">
        <v>34</v>
      </c>
      <c r="IF5" s="386" t="s">
        <v>34</v>
      </c>
      <c r="IG5" s="21" t="s">
        <v>34</v>
      </c>
      <c r="IH5" s="21"/>
      <c r="II5" s="177"/>
      <c r="IJ5" s="177" t="s">
        <v>34</v>
      </c>
      <c r="IK5" s="386" t="s">
        <v>34</v>
      </c>
      <c r="IL5" s="386" t="s">
        <v>34</v>
      </c>
      <c r="IM5" s="386" t="s">
        <v>34</v>
      </c>
      <c r="IN5" s="21"/>
      <c r="IO5" s="21"/>
      <c r="IP5" s="177" t="s">
        <v>33</v>
      </c>
      <c r="IQ5" s="177" t="s">
        <v>33</v>
      </c>
      <c r="IR5" s="386" t="s">
        <v>33</v>
      </c>
      <c r="IS5" s="386" t="s">
        <v>33</v>
      </c>
      <c r="IT5" s="386"/>
      <c r="IU5" s="21"/>
      <c r="IV5" s="21" t="s">
        <v>33</v>
      </c>
      <c r="IW5" s="177" t="s">
        <v>33</v>
      </c>
      <c r="IX5" s="177" t="s">
        <v>33</v>
      </c>
      <c r="IY5" s="386" t="s">
        <v>33</v>
      </c>
      <c r="JB5" s="386" t="s">
        <v>32</v>
      </c>
      <c r="JC5" s="21" t="s">
        <v>32</v>
      </c>
      <c r="JD5" s="177" t="s">
        <v>32</v>
      </c>
      <c r="JE5" s="177" t="s">
        <v>32</v>
      </c>
      <c r="JF5" s="386"/>
      <c r="JG5" s="386"/>
      <c r="JH5" s="386" t="s">
        <v>32</v>
      </c>
      <c r="JI5" s="386" t="s">
        <v>32</v>
      </c>
      <c r="JJ5" s="21" t="s">
        <v>32</v>
      </c>
      <c r="JK5" s="177" t="s">
        <v>32</v>
      </c>
      <c r="JL5" s="177"/>
      <c r="JM5" s="386"/>
      <c r="JN5" s="386" t="s">
        <v>34</v>
      </c>
      <c r="JO5" s="386" t="s">
        <v>34</v>
      </c>
      <c r="JP5" s="386" t="s">
        <v>34</v>
      </c>
      <c r="JQ5" s="21" t="s">
        <v>34</v>
      </c>
      <c r="JR5" s="177"/>
      <c r="JS5" s="177"/>
      <c r="JT5" s="386" t="s">
        <v>34</v>
      </c>
      <c r="JU5" s="82" t="s">
        <v>34</v>
      </c>
      <c r="JV5" s="386" t="s">
        <v>34</v>
      </c>
      <c r="JW5" s="386" t="s">
        <v>34</v>
      </c>
      <c r="JX5" s="21"/>
      <c r="JY5" s="177"/>
      <c r="JZ5" s="177" t="s">
        <v>33</v>
      </c>
      <c r="KA5" s="385" t="s">
        <v>33</v>
      </c>
      <c r="KB5" s="58" t="s">
        <v>36</v>
      </c>
      <c r="KC5" s="58" t="s">
        <v>36</v>
      </c>
      <c r="KD5" s="386"/>
      <c r="KE5" s="21"/>
      <c r="KF5" s="58" t="s">
        <v>36</v>
      </c>
      <c r="KG5" s="58" t="s">
        <v>36</v>
      </c>
      <c r="KH5" s="58" t="s">
        <v>36</v>
      </c>
      <c r="KI5" s="385" t="s">
        <v>33</v>
      </c>
      <c r="KL5" s="385" t="s">
        <v>32</v>
      </c>
      <c r="KM5" s="385" t="s">
        <v>32</v>
      </c>
      <c r="KN5" s="177" t="s">
        <v>32</v>
      </c>
      <c r="KO5" s="177" t="s">
        <v>32</v>
      </c>
      <c r="KP5" s="386"/>
      <c r="KQ5" s="386"/>
      <c r="KR5" s="385" t="s">
        <v>32</v>
      </c>
      <c r="KS5" s="385" t="s">
        <v>32</v>
      </c>
      <c r="KT5" s="177" t="s">
        <v>32</v>
      </c>
      <c r="KU5" s="177" t="s">
        <v>32</v>
      </c>
      <c r="KV5" s="82"/>
      <c r="KW5" s="386"/>
      <c r="KX5" s="386" t="s">
        <v>34</v>
      </c>
      <c r="KY5" s="386" t="s">
        <v>34</v>
      </c>
      <c r="KZ5" s="386" t="s">
        <v>34</v>
      </c>
      <c r="LA5" s="177" t="s">
        <v>34</v>
      </c>
      <c r="LB5" s="177"/>
      <c r="LC5" s="386"/>
      <c r="LD5" s="386" t="s">
        <v>34</v>
      </c>
      <c r="LE5" s="386" t="s">
        <v>34</v>
      </c>
      <c r="LF5" s="386" t="s">
        <v>34</v>
      </c>
      <c r="LG5" s="386" t="s">
        <v>34</v>
      </c>
      <c r="LH5" s="177"/>
      <c r="LI5" s="177"/>
      <c r="LJ5" s="386" t="s">
        <v>33</v>
      </c>
      <c r="LK5" s="386" t="s">
        <v>33</v>
      </c>
      <c r="LL5" s="386" t="s">
        <v>33</v>
      </c>
      <c r="LM5" s="386" t="s">
        <v>33</v>
      </c>
      <c r="LN5" s="386"/>
      <c r="LO5" s="177"/>
      <c r="LP5" s="177" t="s">
        <v>33</v>
      </c>
      <c r="LQ5" s="386" t="s">
        <v>33</v>
      </c>
      <c r="LR5" s="386" t="s">
        <v>33</v>
      </c>
      <c r="LS5" s="386" t="s">
        <v>33</v>
      </c>
      <c r="LV5" s="177" t="s">
        <v>32</v>
      </c>
      <c r="LW5" s="177" t="s">
        <v>32</v>
      </c>
      <c r="LX5" s="21" t="s">
        <v>32</v>
      </c>
      <c r="LY5" s="386" t="s">
        <v>32</v>
      </c>
      <c r="LZ5" s="82"/>
      <c r="MA5" s="386"/>
      <c r="MB5" s="384" t="s">
        <v>31</v>
      </c>
      <c r="MC5" s="384" t="s">
        <v>31</v>
      </c>
      <c r="MD5" s="384" t="s">
        <v>31</v>
      </c>
      <c r="ME5" s="384" t="s">
        <v>31</v>
      </c>
      <c r="MF5" s="386"/>
      <c r="MG5" s="82"/>
      <c r="MH5" s="384" t="s">
        <v>31</v>
      </c>
      <c r="MI5" s="384" t="s">
        <v>31</v>
      </c>
      <c r="MJ5" s="177" t="s">
        <v>34</v>
      </c>
      <c r="MK5" s="177" t="s">
        <v>34</v>
      </c>
      <c r="ML5" s="21"/>
      <c r="MM5" s="386"/>
      <c r="MN5" s="386" t="s">
        <v>34</v>
      </c>
      <c r="MO5" s="386" t="s">
        <v>34</v>
      </c>
      <c r="MP5" s="386" t="s">
        <v>34</v>
      </c>
      <c r="MQ5" s="177" t="s">
        <v>34</v>
      </c>
      <c r="MR5" s="177"/>
      <c r="MS5" s="21"/>
      <c r="MT5" s="386" t="s">
        <v>33</v>
      </c>
      <c r="MU5" s="386" t="s">
        <v>33</v>
      </c>
      <c r="MV5" s="386" t="s">
        <v>33</v>
      </c>
      <c r="MW5" s="386" t="s">
        <v>33</v>
      </c>
      <c r="MX5" s="82"/>
      <c r="MY5" s="177"/>
      <c r="MZ5" s="21" t="s">
        <v>33</v>
      </c>
      <c r="NA5" s="386" t="s">
        <v>33</v>
      </c>
      <c r="NB5" s="386" t="s">
        <v>33</v>
      </c>
      <c r="NC5" s="386" t="s">
        <v>33</v>
      </c>
      <c r="NE5" s="235"/>
      <c r="NF5" s="177" t="s">
        <v>32</v>
      </c>
      <c r="NG5" s="177" t="s">
        <v>32</v>
      </c>
      <c r="NH5" s="21" t="s">
        <v>32</v>
      </c>
      <c r="NI5" s="386" t="s">
        <v>32</v>
      </c>
      <c r="NJ5" s="21"/>
      <c r="NK5" s="386"/>
      <c r="NL5" s="385" t="s">
        <v>32</v>
      </c>
      <c r="NM5" s="385" t="s">
        <v>32</v>
      </c>
      <c r="NN5" s="385" t="s">
        <v>32</v>
      </c>
      <c r="NO5" s="250" t="s">
        <v>32</v>
      </c>
      <c r="NP5" s="251"/>
      <c r="NQ5" s="251"/>
      <c r="NR5" s="250" t="s">
        <v>34</v>
      </c>
      <c r="NS5" s="250" t="s">
        <v>34</v>
      </c>
      <c r="NT5" s="250" t="s">
        <v>34</v>
      </c>
      <c r="NU5" s="250" t="s">
        <v>34</v>
      </c>
      <c r="NV5" s="251"/>
      <c r="NW5" s="251"/>
      <c r="NX5" s="250" t="s">
        <v>34</v>
      </c>
      <c r="NY5" s="250" t="s">
        <v>34</v>
      </c>
      <c r="NZ5" s="250" t="s">
        <v>34</v>
      </c>
      <c r="OA5" s="250" t="s">
        <v>34</v>
      </c>
      <c r="OB5" s="251"/>
      <c r="OC5" s="251"/>
      <c r="OD5" s="250" t="s">
        <v>33</v>
      </c>
      <c r="OE5" s="250" t="s">
        <v>33</v>
      </c>
      <c r="OF5" s="250" t="s">
        <v>33</v>
      </c>
      <c r="OG5" s="250" t="s">
        <v>33</v>
      </c>
      <c r="OH5" s="251"/>
      <c r="OI5" s="251"/>
      <c r="OJ5" s="250" t="s">
        <v>33</v>
      </c>
      <c r="OK5" s="250" t="s">
        <v>33</v>
      </c>
      <c r="OL5" s="250" t="s">
        <v>33</v>
      </c>
      <c r="OM5" s="250" t="s">
        <v>33</v>
      </c>
      <c r="ON5" s="249"/>
      <c r="OO5" s="249"/>
      <c r="OP5" s="250" t="s">
        <v>32</v>
      </c>
      <c r="OQ5" s="250" t="s">
        <v>32</v>
      </c>
      <c r="OR5" s="250" t="s">
        <v>32</v>
      </c>
      <c r="OS5" s="250" t="s">
        <v>32</v>
      </c>
      <c r="OT5" s="251"/>
      <c r="OU5" s="251"/>
      <c r="OV5" s="250" t="s">
        <v>32</v>
      </c>
      <c r="OW5" s="250" t="s">
        <v>32</v>
      </c>
      <c r="OX5" s="250" t="s">
        <v>32</v>
      </c>
      <c r="OY5" s="250" t="s">
        <v>32</v>
      </c>
      <c r="OZ5" s="251"/>
      <c r="PA5" s="251"/>
      <c r="PB5" s="250" t="s">
        <v>34</v>
      </c>
      <c r="PC5" s="250" t="s">
        <v>34</v>
      </c>
      <c r="PD5" s="250" t="s">
        <v>34</v>
      </c>
      <c r="PE5" s="250" t="s">
        <v>34</v>
      </c>
      <c r="PF5" s="251"/>
      <c r="PG5" s="251"/>
      <c r="PH5" s="250" t="s">
        <v>34</v>
      </c>
      <c r="PI5" s="250" t="s">
        <v>34</v>
      </c>
      <c r="PJ5" s="250" t="s">
        <v>34</v>
      </c>
      <c r="PK5" s="250" t="s">
        <v>34</v>
      </c>
      <c r="PL5" s="251"/>
      <c r="PM5" s="251"/>
      <c r="PN5" s="250" t="s">
        <v>33</v>
      </c>
      <c r="PO5" s="250" t="s">
        <v>33</v>
      </c>
      <c r="PP5" s="250" t="s">
        <v>33</v>
      </c>
      <c r="PQ5" s="250" t="s">
        <v>33</v>
      </c>
      <c r="PR5" s="251"/>
      <c r="PS5" s="251"/>
      <c r="PT5" s="250" t="s">
        <v>33</v>
      </c>
      <c r="PU5" s="250" t="s">
        <v>33</v>
      </c>
      <c r="PV5" s="250" t="s">
        <v>33</v>
      </c>
      <c r="PW5" s="250" t="s">
        <v>33</v>
      </c>
      <c r="PX5" s="249"/>
      <c r="PY5" s="249"/>
      <c r="PZ5" s="250" t="s">
        <v>32</v>
      </c>
      <c r="QA5" s="250" t="s">
        <v>32</v>
      </c>
      <c r="QB5" s="250" t="s">
        <v>32</v>
      </c>
      <c r="QC5" s="250" t="s">
        <v>32</v>
      </c>
      <c r="QD5" s="251"/>
      <c r="QE5" s="251"/>
      <c r="QF5" s="250" t="s">
        <v>32</v>
      </c>
      <c r="QG5" s="250" t="s">
        <v>32</v>
      </c>
      <c r="QH5" s="250" t="s">
        <v>32</v>
      </c>
      <c r="QI5" s="250" t="s">
        <v>32</v>
      </c>
      <c r="QJ5" s="251"/>
      <c r="QK5" s="251"/>
      <c r="QL5" s="250" t="s">
        <v>34</v>
      </c>
      <c r="QM5" s="250" t="s">
        <v>34</v>
      </c>
      <c r="QN5" s="250" t="s">
        <v>34</v>
      </c>
      <c r="QO5" s="250" t="s">
        <v>34</v>
      </c>
      <c r="QP5" s="251"/>
    </row>
    <row r="6" spans="1:458" s="130" customFormat="1" x14ac:dyDescent="0.25">
      <c r="A6" s="382"/>
      <c r="B6" s="397">
        <v>4</v>
      </c>
      <c r="C6" s="423" t="s">
        <v>44</v>
      </c>
      <c r="D6" s="82" t="s">
        <v>32</v>
      </c>
      <c r="E6" s="177" t="s">
        <v>32</v>
      </c>
      <c r="F6" s="177"/>
      <c r="G6" s="385" t="s">
        <v>32</v>
      </c>
      <c r="H6" s="385" t="s">
        <v>32</v>
      </c>
      <c r="I6" s="386"/>
      <c r="J6" s="386"/>
      <c r="K6" s="385" t="s">
        <v>34</v>
      </c>
      <c r="L6" s="177" t="s">
        <v>34</v>
      </c>
      <c r="M6" s="177" t="s">
        <v>34</v>
      </c>
      <c r="N6" s="385" t="s">
        <v>34</v>
      </c>
      <c r="O6" s="386"/>
      <c r="P6" s="386"/>
      <c r="Q6" s="385" t="s">
        <v>34</v>
      </c>
      <c r="R6" s="385" t="s">
        <v>34</v>
      </c>
      <c r="S6" s="177" t="s">
        <v>34</v>
      </c>
      <c r="T6" s="177"/>
      <c r="U6" s="386"/>
      <c r="V6" s="385" t="s">
        <v>33</v>
      </c>
      <c r="W6" s="385" t="s">
        <v>33</v>
      </c>
      <c r="X6" s="385" t="s">
        <v>33</v>
      </c>
      <c r="Y6" s="384" t="s">
        <v>31</v>
      </c>
      <c r="Z6" s="177"/>
      <c r="AA6" s="177"/>
      <c r="AB6" s="385" t="s">
        <v>33</v>
      </c>
      <c r="AC6" s="385" t="s">
        <v>33</v>
      </c>
      <c r="AD6" s="385" t="s">
        <v>33</v>
      </c>
      <c r="AE6" s="385" t="s">
        <v>33</v>
      </c>
      <c r="AF6" s="386"/>
      <c r="AG6" s="177"/>
      <c r="AH6" s="177" t="s">
        <v>32</v>
      </c>
      <c r="AI6" s="385" t="s">
        <v>32</v>
      </c>
      <c r="AJ6" s="385" t="s">
        <v>32</v>
      </c>
      <c r="AK6" s="385" t="s">
        <v>32</v>
      </c>
      <c r="AL6" s="386"/>
      <c r="AM6" s="386"/>
      <c r="AN6" s="177" t="s">
        <v>32</v>
      </c>
      <c r="AO6" s="177" t="s">
        <v>32</v>
      </c>
      <c r="AP6" s="385" t="s">
        <v>32</v>
      </c>
      <c r="AQ6" s="385" t="s">
        <v>32</v>
      </c>
      <c r="AR6" s="386"/>
      <c r="AS6" s="386"/>
      <c r="AT6" s="385" t="s">
        <v>34</v>
      </c>
      <c r="AU6" s="177" t="s">
        <v>34</v>
      </c>
      <c r="AV6" s="177" t="s">
        <v>34</v>
      </c>
      <c r="AW6" s="385" t="s">
        <v>34</v>
      </c>
      <c r="AX6" s="386"/>
      <c r="AY6" s="386"/>
      <c r="AZ6" s="385" t="s">
        <v>34</v>
      </c>
      <c r="BA6" s="385" t="s">
        <v>34</v>
      </c>
      <c r="BB6" s="177" t="s">
        <v>34</v>
      </c>
      <c r="BC6" s="177" t="s">
        <v>34</v>
      </c>
      <c r="BD6" s="386"/>
      <c r="BE6" s="386"/>
      <c r="BF6" s="385" t="s">
        <v>33</v>
      </c>
      <c r="BG6" s="385" t="s">
        <v>33</v>
      </c>
      <c r="BH6" s="385" t="s">
        <v>33</v>
      </c>
      <c r="BI6" s="177" t="s">
        <v>33</v>
      </c>
      <c r="BJ6" s="177"/>
      <c r="BK6" s="386"/>
      <c r="BL6" s="385" t="s">
        <v>33</v>
      </c>
      <c r="BM6" s="385" t="s">
        <v>33</v>
      </c>
      <c r="BN6" s="385" t="s">
        <v>33</v>
      </c>
      <c r="BO6" s="385" t="s">
        <v>33</v>
      </c>
      <c r="BP6" s="177"/>
      <c r="BQ6" s="177"/>
      <c r="BR6" s="384" t="s">
        <v>31</v>
      </c>
      <c r="BS6" s="384" t="s">
        <v>31</v>
      </c>
      <c r="BT6" s="384" t="s">
        <v>31</v>
      </c>
      <c r="BU6" s="384" t="s">
        <v>31</v>
      </c>
      <c r="BV6" s="384" t="s">
        <v>31</v>
      </c>
      <c r="BW6" s="177"/>
      <c r="BX6" s="177"/>
      <c r="BY6" s="384" t="s">
        <v>31</v>
      </c>
      <c r="BZ6" s="385" t="s">
        <v>32</v>
      </c>
      <c r="CA6" s="385" t="s">
        <v>32</v>
      </c>
      <c r="CB6" s="386"/>
      <c r="CC6" s="386"/>
      <c r="CD6" s="177" t="s">
        <v>34</v>
      </c>
      <c r="CE6" s="177" t="s">
        <v>34</v>
      </c>
      <c r="CF6" s="385" t="s">
        <v>34</v>
      </c>
      <c r="CG6" s="385" t="s">
        <v>34</v>
      </c>
      <c r="CH6" s="386"/>
      <c r="CI6" s="386"/>
      <c r="CJ6" s="385" t="s">
        <v>34</v>
      </c>
      <c r="CK6" s="177" t="s">
        <v>34</v>
      </c>
      <c r="CL6" s="177" t="s">
        <v>34</v>
      </c>
      <c r="CM6" s="385" t="s">
        <v>34</v>
      </c>
      <c r="CN6" s="387"/>
      <c r="CO6" s="386"/>
      <c r="CP6" s="385" t="s">
        <v>60</v>
      </c>
      <c r="CQ6" s="82" t="s">
        <v>33</v>
      </c>
      <c r="CR6" s="177" t="s">
        <v>33</v>
      </c>
      <c r="CS6" s="177" t="s">
        <v>33</v>
      </c>
      <c r="CT6" s="386"/>
      <c r="CU6" s="386"/>
      <c r="CV6" s="385" t="s">
        <v>33</v>
      </c>
      <c r="CW6" s="385" t="s">
        <v>33</v>
      </c>
      <c r="CX6" s="385" t="s">
        <v>33</v>
      </c>
      <c r="CY6" s="177" t="s">
        <v>33</v>
      </c>
      <c r="CZ6" s="177"/>
      <c r="DA6" s="386"/>
      <c r="DB6" s="385" t="s">
        <v>32</v>
      </c>
      <c r="DC6" s="385" t="s">
        <v>32</v>
      </c>
      <c r="DD6" s="385" t="s">
        <v>32</v>
      </c>
      <c r="DE6" s="385" t="s">
        <v>32</v>
      </c>
      <c r="DF6" s="177"/>
      <c r="DG6" s="177"/>
      <c r="DH6" s="385" t="s">
        <v>32</v>
      </c>
      <c r="DI6" s="385" t="s">
        <v>32</v>
      </c>
      <c r="DJ6" s="385" t="s">
        <v>32</v>
      </c>
      <c r="DK6" s="385" t="s">
        <v>32</v>
      </c>
      <c r="DL6" s="384" t="s">
        <v>31</v>
      </c>
      <c r="DM6" s="177"/>
      <c r="DN6" s="82"/>
      <c r="DO6" s="384" t="s">
        <v>31</v>
      </c>
      <c r="DP6" s="385" t="s">
        <v>34</v>
      </c>
      <c r="DQ6" s="385" t="s">
        <v>34</v>
      </c>
      <c r="DR6" s="386"/>
      <c r="DS6" s="386"/>
      <c r="DT6" s="82" t="s">
        <v>34</v>
      </c>
      <c r="DU6" s="177" t="s">
        <v>34</v>
      </c>
      <c r="DV6" s="385" t="s">
        <v>34</v>
      </c>
      <c r="DW6" s="385" t="s">
        <v>34</v>
      </c>
      <c r="DX6" s="386"/>
      <c r="DY6" s="386"/>
      <c r="DZ6" s="385" t="s">
        <v>33</v>
      </c>
      <c r="EA6" s="177" t="s">
        <v>33</v>
      </c>
      <c r="EB6" s="177" t="s">
        <v>33</v>
      </c>
      <c r="EC6" s="385" t="s">
        <v>33</v>
      </c>
      <c r="ED6" s="386"/>
      <c r="EE6" s="386"/>
      <c r="EF6" s="385" t="s">
        <v>33</v>
      </c>
      <c r="EG6" s="385" t="s">
        <v>33</v>
      </c>
      <c r="EH6" s="177" t="s">
        <v>33</v>
      </c>
      <c r="EI6" s="177" t="s">
        <v>33</v>
      </c>
      <c r="EJ6" s="386"/>
      <c r="EL6" s="384" t="s">
        <v>31</v>
      </c>
      <c r="EM6" s="384" t="s">
        <v>31</v>
      </c>
      <c r="EN6" s="384" t="s">
        <v>31</v>
      </c>
      <c r="EO6" s="177" t="s">
        <v>31</v>
      </c>
      <c r="EP6" s="177"/>
      <c r="EQ6" s="386"/>
      <c r="ER6" s="385" t="s">
        <v>32</v>
      </c>
      <c r="ES6" s="385" t="s">
        <v>32</v>
      </c>
      <c r="ET6" s="385" t="s">
        <v>32</v>
      </c>
      <c r="EU6" s="385" t="s">
        <v>32</v>
      </c>
      <c r="EV6" s="177"/>
      <c r="EW6" s="177"/>
      <c r="EX6" s="385" t="s">
        <v>34</v>
      </c>
      <c r="EY6" s="385" t="s">
        <v>34</v>
      </c>
      <c r="EZ6" s="385" t="s">
        <v>34</v>
      </c>
      <c r="FA6" s="82" t="s">
        <v>34</v>
      </c>
      <c r="FB6" s="386"/>
      <c r="FC6" s="177"/>
      <c r="FD6" s="177"/>
      <c r="FE6" s="385" t="s">
        <v>34</v>
      </c>
      <c r="FF6" s="385" t="s">
        <v>34</v>
      </c>
      <c r="FG6" s="385" t="s">
        <v>34</v>
      </c>
      <c r="FH6" s="82" t="s">
        <v>34</v>
      </c>
      <c r="FI6" s="386"/>
      <c r="FJ6" s="177"/>
      <c r="FK6" s="82" t="s">
        <v>33</v>
      </c>
      <c r="FL6" s="385" t="s">
        <v>33</v>
      </c>
      <c r="FM6" s="385" t="s">
        <v>33</v>
      </c>
      <c r="FN6" s="386"/>
      <c r="FO6" s="386"/>
      <c r="FP6" s="385" t="s">
        <v>33</v>
      </c>
      <c r="FQ6" s="177" t="s">
        <v>33</v>
      </c>
      <c r="FR6" s="177" t="s">
        <v>33</v>
      </c>
      <c r="FS6" s="385" t="s">
        <v>33</v>
      </c>
      <c r="FT6" s="386"/>
      <c r="FU6" s="386"/>
      <c r="FW6" s="385" t="s">
        <v>32</v>
      </c>
      <c r="FX6" s="385" t="s">
        <v>32</v>
      </c>
      <c r="FY6" s="177" t="s">
        <v>32</v>
      </c>
      <c r="FZ6" s="177" t="s">
        <v>32</v>
      </c>
      <c r="GA6" s="385"/>
      <c r="GB6" s="385"/>
      <c r="GC6" s="385" t="s">
        <v>33</v>
      </c>
      <c r="GD6" s="385" t="s">
        <v>33</v>
      </c>
      <c r="GE6" s="177" t="s">
        <v>33</v>
      </c>
      <c r="GF6" s="177" t="s">
        <v>33</v>
      </c>
      <c r="GG6" s="385"/>
      <c r="GH6" s="385"/>
      <c r="GI6" s="385" t="s">
        <v>32</v>
      </c>
      <c r="GJ6" s="385" t="s">
        <v>32</v>
      </c>
      <c r="GK6" s="385" t="s">
        <v>32</v>
      </c>
      <c r="GL6" s="177" t="s">
        <v>31</v>
      </c>
      <c r="GM6" s="177"/>
      <c r="GN6" s="385"/>
      <c r="GO6" s="385" t="s">
        <v>31</v>
      </c>
      <c r="GP6" s="385" t="s">
        <v>31</v>
      </c>
      <c r="GQ6" s="385" t="s">
        <v>31</v>
      </c>
      <c r="GR6" s="385" t="s">
        <v>31</v>
      </c>
      <c r="GS6" s="177"/>
      <c r="GT6" s="177"/>
      <c r="GU6" s="384" t="s">
        <v>31</v>
      </c>
      <c r="GV6" s="384" t="s">
        <v>31</v>
      </c>
      <c r="GW6" s="384" t="s">
        <v>31</v>
      </c>
      <c r="GX6" s="384" t="s">
        <v>31</v>
      </c>
      <c r="GY6" s="385"/>
      <c r="GZ6" s="177"/>
      <c r="HA6" s="384" t="s">
        <v>31</v>
      </c>
      <c r="HB6" s="385" t="s">
        <v>34</v>
      </c>
      <c r="HC6" s="385" t="s">
        <v>34</v>
      </c>
      <c r="HD6" s="58" t="s">
        <v>36</v>
      </c>
      <c r="HE6" s="385"/>
      <c r="HF6" s="385"/>
      <c r="HG6" s="177" t="s">
        <v>33</v>
      </c>
      <c r="HH6" s="177" t="s">
        <v>33</v>
      </c>
      <c r="HI6" s="385" t="s">
        <v>33</v>
      </c>
      <c r="HJ6" s="385" t="s">
        <v>33</v>
      </c>
      <c r="HK6" s="385"/>
      <c r="HL6" s="385"/>
      <c r="HM6" s="385"/>
      <c r="HN6" s="385" t="s">
        <v>32</v>
      </c>
      <c r="HO6" s="385" t="s">
        <v>32</v>
      </c>
      <c r="HP6" s="385" t="s">
        <v>32</v>
      </c>
      <c r="HQ6" s="385" t="s">
        <v>32</v>
      </c>
      <c r="HR6" s="385"/>
      <c r="HS6" s="385"/>
      <c r="HT6" s="385" t="s">
        <v>32</v>
      </c>
      <c r="HU6" s="177" t="s">
        <v>32</v>
      </c>
      <c r="HV6" s="82" t="s">
        <v>32</v>
      </c>
      <c r="HW6" s="177" t="s">
        <v>32</v>
      </c>
      <c r="HX6" s="385"/>
      <c r="HY6" s="385"/>
      <c r="HZ6" s="385" t="s">
        <v>32</v>
      </c>
      <c r="IA6" s="385" t="s">
        <v>32</v>
      </c>
      <c r="IB6" s="177" t="s">
        <v>32</v>
      </c>
      <c r="IC6" s="177"/>
      <c r="ID6" s="385"/>
      <c r="IE6" s="385" t="s">
        <v>34</v>
      </c>
      <c r="IF6" s="385" t="s">
        <v>34</v>
      </c>
      <c r="IG6" s="385" t="s">
        <v>34</v>
      </c>
      <c r="IH6" s="385" t="s">
        <v>34</v>
      </c>
      <c r="II6" s="177"/>
      <c r="IJ6" s="177"/>
      <c r="IK6" s="385" t="s">
        <v>34</v>
      </c>
      <c r="IL6" s="385" t="s">
        <v>34</v>
      </c>
      <c r="IM6" s="385" t="s">
        <v>34</v>
      </c>
      <c r="IN6" s="385" t="s">
        <v>34</v>
      </c>
      <c r="IO6" s="385"/>
      <c r="IP6" s="177"/>
      <c r="IQ6" s="177" t="s">
        <v>33</v>
      </c>
      <c r="IR6" s="385" t="s">
        <v>33</v>
      </c>
      <c r="IS6" s="385" t="s">
        <v>33</v>
      </c>
      <c r="IT6" s="385" t="s">
        <v>33</v>
      </c>
      <c r="IU6" s="385"/>
      <c r="IV6" s="385"/>
      <c r="IW6" s="177" t="s">
        <v>33</v>
      </c>
      <c r="IX6" s="177" t="s">
        <v>33</v>
      </c>
      <c r="IY6" s="385" t="s">
        <v>33</v>
      </c>
      <c r="IZ6" s="385" t="s">
        <v>33</v>
      </c>
      <c r="JA6" s="385"/>
      <c r="JB6" s="385"/>
      <c r="JC6" s="385" t="s">
        <v>32</v>
      </c>
      <c r="JD6" s="177" t="s">
        <v>32</v>
      </c>
      <c r="JE6" s="177" t="s">
        <v>32</v>
      </c>
      <c r="JF6" s="385" t="s">
        <v>32</v>
      </c>
      <c r="JG6" s="385"/>
      <c r="JH6" s="385"/>
      <c r="JI6" s="385" t="s">
        <v>32</v>
      </c>
      <c r="JJ6" s="385" t="s">
        <v>32</v>
      </c>
      <c r="JK6" s="177" t="s">
        <v>32</v>
      </c>
      <c r="JL6" s="177" t="s">
        <v>32</v>
      </c>
      <c r="JM6" s="385"/>
      <c r="JO6" s="384" t="s">
        <v>31</v>
      </c>
      <c r="JP6" s="384" t="s">
        <v>31</v>
      </c>
      <c r="JQ6" s="384" t="s">
        <v>31</v>
      </c>
      <c r="JR6" s="177" t="s">
        <v>31</v>
      </c>
      <c r="JS6" s="177"/>
      <c r="JT6" s="385"/>
      <c r="JU6" s="82" t="s">
        <v>34</v>
      </c>
      <c r="JV6" s="385" t="s">
        <v>34</v>
      </c>
      <c r="JW6" s="385" t="s">
        <v>34</v>
      </c>
      <c r="JX6" s="385" t="s">
        <v>34</v>
      </c>
      <c r="JY6" s="177"/>
      <c r="JZ6" s="177"/>
      <c r="KA6" s="385" t="s">
        <v>33</v>
      </c>
      <c r="KB6" s="385" t="s">
        <v>33</v>
      </c>
      <c r="KC6" s="385" t="s">
        <v>33</v>
      </c>
      <c r="KD6" s="385" t="s">
        <v>33</v>
      </c>
      <c r="KE6" s="385"/>
      <c r="KF6" s="177"/>
      <c r="KG6" s="177" t="s">
        <v>33</v>
      </c>
      <c r="KH6" s="385" t="s">
        <v>33</v>
      </c>
      <c r="KI6" s="385" t="s">
        <v>33</v>
      </c>
      <c r="KJ6" s="385" t="s">
        <v>33</v>
      </c>
      <c r="KK6" s="385"/>
      <c r="KL6" s="385"/>
      <c r="KM6" s="177" t="s">
        <v>32</v>
      </c>
      <c r="KN6" s="177" t="s">
        <v>32</v>
      </c>
      <c r="KO6" s="385" t="s">
        <v>32</v>
      </c>
      <c r="KP6" s="385" t="s">
        <v>32</v>
      </c>
      <c r="KQ6" s="385"/>
      <c r="KR6" s="385"/>
      <c r="KS6" s="385" t="s">
        <v>32</v>
      </c>
      <c r="KT6" s="177" t="s">
        <v>32</v>
      </c>
      <c r="KU6" s="177" t="s">
        <v>32</v>
      </c>
      <c r="KV6" s="82" t="s">
        <v>32</v>
      </c>
      <c r="KW6" s="385"/>
      <c r="KX6" s="385"/>
      <c r="KY6" s="385" t="s">
        <v>34</v>
      </c>
      <c r="KZ6" s="385" t="s">
        <v>34</v>
      </c>
      <c r="LA6" s="177" t="s">
        <v>34</v>
      </c>
      <c r="LB6" s="177" t="s">
        <v>34</v>
      </c>
      <c r="LC6" s="385"/>
      <c r="LD6" s="385"/>
      <c r="LE6" s="385" t="s">
        <v>34</v>
      </c>
      <c r="LF6" s="385" t="s">
        <v>34</v>
      </c>
      <c r="LG6" s="385" t="s">
        <v>34</v>
      </c>
      <c r="LH6" s="177" t="s">
        <v>34</v>
      </c>
      <c r="LI6" s="177"/>
      <c r="LJ6" s="385"/>
      <c r="LK6" s="385" t="s">
        <v>33</v>
      </c>
      <c r="LL6" s="385" t="s">
        <v>33</v>
      </c>
      <c r="LM6" s="385" t="s">
        <v>33</v>
      </c>
      <c r="LN6" s="385" t="s">
        <v>33</v>
      </c>
      <c r="LO6" s="177"/>
      <c r="LP6" s="177"/>
      <c r="LQ6" s="385" t="s">
        <v>33</v>
      </c>
      <c r="LR6" s="385" t="s">
        <v>33</v>
      </c>
      <c r="LS6" s="385" t="s">
        <v>33</v>
      </c>
      <c r="LT6" s="385" t="s">
        <v>33</v>
      </c>
      <c r="LU6" s="385"/>
      <c r="LV6" s="177"/>
      <c r="LW6" s="177" t="s">
        <v>32</v>
      </c>
      <c r="LX6" s="385" t="s">
        <v>32</v>
      </c>
      <c r="LY6" s="385" t="s">
        <v>32</v>
      </c>
      <c r="LZ6" s="82" t="s">
        <v>32</v>
      </c>
      <c r="MA6" s="385"/>
      <c r="MB6" s="385"/>
      <c r="MC6" s="177" t="s">
        <v>32</v>
      </c>
      <c r="MD6" s="177" t="s">
        <v>32</v>
      </c>
      <c r="ME6" s="385" t="s">
        <v>32</v>
      </c>
      <c r="MF6" s="385" t="s">
        <v>32</v>
      </c>
      <c r="MG6" s="82"/>
      <c r="MH6" s="385"/>
      <c r="MI6" s="385" t="s">
        <v>34</v>
      </c>
      <c r="MJ6" s="177" t="s">
        <v>34</v>
      </c>
      <c r="MK6" s="177" t="s">
        <v>34</v>
      </c>
      <c r="ML6" s="385" t="s">
        <v>34</v>
      </c>
      <c r="MM6" s="385"/>
      <c r="MN6" s="385"/>
      <c r="MO6" s="385" t="s">
        <v>34</v>
      </c>
      <c r="MP6" s="385" t="s">
        <v>34</v>
      </c>
      <c r="MQ6" s="177" t="s">
        <v>34</v>
      </c>
      <c r="MR6" s="177" t="s">
        <v>31</v>
      </c>
      <c r="MS6" s="385"/>
      <c r="MU6" s="384" t="s">
        <v>31</v>
      </c>
      <c r="MV6" s="384" t="s">
        <v>31</v>
      </c>
      <c r="MW6" s="384" t="s">
        <v>31</v>
      </c>
      <c r="MX6" s="82" t="s">
        <v>31</v>
      </c>
      <c r="MY6" s="177"/>
      <c r="MZ6" s="385"/>
      <c r="NA6" s="385" t="s">
        <v>33</v>
      </c>
      <c r="NB6" s="385" t="s">
        <v>33</v>
      </c>
      <c r="NC6" s="385" t="s">
        <v>33</v>
      </c>
      <c r="ND6" s="385" t="s">
        <v>33</v>
      </c>
      <c r="NE6" s="408"/>
      <c r="NF6" s="177"/>
      <c r="NG6" s="177" t="s">
        <v>32</v>
      </c>
      <c r="NH6" s="385" t="s">
        <v>32</v>
      </c>
      <c r="NI6" s="385" t="s">
        <v>32</v>
      </c>
      <c r="NJ6" s="21" t="s">
        <v>32</v>
      </c>
      <c r="NK6" s="385"/>
      <c r="NL6" s="385"/>
      <c r="NM6" s="177" t="s">
        <v>32</v>
      </c>
      <c r="NN6" s="177" t="s">
        <v>32</v>
      </c>
      <c r="NO6" s="250" t="s">
        <v>32</v>
      </c>
      <c r="NP6" s="250" t="s">
        <v>32</v>
      </c>
      <c r="NQ6" s="251"/>
      <c r="NR6" s="251"/>
      <c r="NS6" s="250" t="s">
        <v>34</v>
      </c>
      <c r="NT6" s="250" t="s">
        <v>34</v>
      </c>
      <c r="NU6" s="250" t="s">
        <v>34</v>
      </c>
      <c r="NV6" s="250" t="s">
        <v>34</v>
      </c>
      <c r="NW6" s="251"/>
      <c r="NX6" s="251"/>
      <c r="NY6" s="250" t="s">
        <v>34</v>
      </c>
      <c r="NZ6" s="250" t="s">
        <v>34</v>
      </c>
      <c r="OA6" s="250" t="s">
        <v>34</v>
      </c>
      <c r="OB6" s="250" t="s">
        <v>34</v>
      </c>
      <c r="OC6" s="251"/>
      <c r="OD6" s="249"/>
      <c r="OE6" s="250" t="s">
        <v>33</v>
      </c>
      <c r="OF6" s="250" t="s">
        <v>33</v>
      </c>
      <c r="OG6" s="250" t="s">
        <v>33</v>
      </c>
      <c r="OH6" s="250" t="s">
        <v>33</v>
      </c>
      <c r="OI6" s="251"/>
      <c r="OJ6" s="251"/>
      <c r="OK6" s="250" t="s">
        <v>33</v>
      </c>
      <c r="OL6" s="250" t="s">
        <v>33</v>
      </c>
      <c r="OM6" s="250" t="s">
        <v>33</v>
      </c>
      <c r="ON6" s="250" t="s">
        <v>33</v>
      </c>
      <c r="OO6" s="249"/>
      <c r="OP6" s="249"/>
      <c r="OQ6" s="250" t="s">
        <v>32</v>
      </c>
      <c r="OR6" s="250" t="s">
        <v>32</v>
      </c>
      <c r="OS6" s="250" t="s">
        <v>32</v>
      </c>
      <c r="OT6" s="250" t="s">
        <v>32</v>
      </c>
      <c r="OU6" s="251"/>
      <c r="OV6" s="251"/>
      <c r="OW6" s="250" t="s">
        <v>32</v>
      </c>
      <c r="OX6" s="250" t="s">
        <v>32</v>
      </c>
      <c r="OY6" s="250" t="s">
        <v>32</v>
      </c>
      <c r="OZ6" s="250" t="s">
        <v>32</v>
      </c>
      <c r="PA6" s="251"/>
      <c r="PB6" s="251"/>
      <c r="PC6" s="250" t="s">
        <v>34</v>
      </c>
      <c r="PD6" s="250" t="s">
        <v>34</v>
      </c>
      <c r="PE6" s="250" t="s">
        <v>34</v>
      </c>
      <c r="PF6" s="250" t="s">
        <v>34</v>
      </c>
      <c r="PG6" s="251"/>
      <c r="PH6" s="251"/>
      <c r="PI6" s="250" t="s">
        <v>34</v>
      </c>
      <c r="PJ6" s="250" t="s">
        <v>34</v>
      </c>
      <c r="PK6" s="250" t="s">
        <v>34</v>
      </c>
      <c r="PL6" s="250" t="s">
        <v>34</v>
      </c>
      <c r="PM6" s="251"/>
      <c r="PN6" s="249"/>
      <c r="PO6" s="250" t="s">
        <v>33</v>
      </c>
      <c r="PP6" s="250" t="s">
        <v>33</v>
      </c>
      <c r="PQ6" s="250" t="s">
        <v>33</v>
      </c>
      <c r="PR6" s="250" t="s">
        <v>33</v>
      </c>
      <c r="PS6" s="251"/>
      <c r="PT6" s="251"/>
      <c r="PU6" s="250" t="s">
        <v>33</v>
      </c>
      <c r="PV6" s="250" t="s">
        <v>33</v>
      </c>
      <c r="PW6" s="250" t="s">
        <v>33</v>
      </c>
      <c r="PX6" s="250" t="s">
        <v>33</v>
      </c>
      <c r="PY6" s="249"/>
      <c r="PZ6" s="249"/>
      <c r="QA6" s="250" t="s">
        <v>32</v>
      </c>
      <c r="QB6" s="250" t="s">
        <v>32</v>
      </c>
      <c r="QC6" s="250" t="s">
        <v>32</v>
      </c>
      <c r="QD6" s="250" t="s">
        <v>32</v>
      </c>
      <c r="QE6" s="251"/>
      <c r="QF6" s="251"/>
      <c r="QG6" s="250" t="s">
        <v>32</v>
      </c>
      <c r="QH6" s="250" t="s">
        <v>32</v>
      </c>
      <c r="QI6" s="250" t="s">
        <v>32</v>
      </c>
      <c r="QJ6" s="250" t="s">
        <v>32</v>
      </c>
      <c r="QK6" s="251"/>
      <c r="QL6" s="251"/>
      <c r="QM6" s="250" t="s">
        <v>34</v>
      </c>
      <c r="QN6" s="250" t="s">
        <v>34</v>
      </c>
      <c r="QO6" s="250" t="s">
        <v>34</v>
      </c>
      <c r="QP6" s="250" t="s">
        <v>34</v>
      </c>
    </row>
    <row r="7" spans="1:458" s="130" customFormat="1" x14ac:dyDescent="0.25">
      <c r="A7" s="382"/>
      <c r="B7" s="397">
        <v>5</v>
      </c>
      <c r="C7" s="423" t="s">
        <v>38</v>
      </c>
      <c r="D7" s="82"/>
      <c r="E7" s="415" t="s">
        <v>34</v>
      </c>
      <c r="F7" s="13" t="s">
        <v>34</v>
      </c>
      <c r="G7" s="385" t="s">
        <v>34</v>
      </c>
      <c r="H7" s="385" t="s">
        <v>34</v>
      </c>
      <c r="I7" s="386"/>
      <c r="J7" s="387"/>
      <c r="K7" s="385" t="s">
        <v>33</v>
      </c>
      <c r="L7" s="415" t="s">
        <v>33</v>
      </c>
      <c r="M7" s="13" t="s">
        <v>33</v>
      </c>
      <c r="N7" s="385" t="s">
        <v>33</v>
      </c>
      <c r="O7" s="386"/>
      <c r="P7" s="386"/>
      <c r="Q7" s="385" t="s">
        <v>33</v>
      </c>
      <c r="R7" s="385" t="s">
        <v>33</v>
      </c>
      <c r="S7" s="415" t="s">
        <v>33</v>
      </c>
      <c r="T7" s="13" t="s">
        <v>33</v>
      </c>
      <c r="U7" s="387"/>
      <c r="V7" s="387"/>
      <c r="W7" s="385" t="s">
        <v>32</v>
      </c>
      <c r="X7" s="385" t="s">
        <v>32</v>
      </c>
      <c r="Y7" s="385" t="s">
        <v>32</v>
      </c>
      <c r="Z7" s="415" t="s">
        <v>32</v>
      </c>
      <c r="AA7" s="13"/>
      <c r="AB7" s="386"/>
      <c r="AC7" s="385" t="s">
        <v>32</v>
      </c>
      <c r="AD7" s="385" t="s">
        <v>32</v>
      </c>
      <c r="AE7" s="385" t="s">
        <v>32</v>
      </c>
      <c r="AF7" s="385" t="s">
        <v>32</v>
      </c>
      <c r="AG7" s="415"/>
      <c r="AH7" s="13"/>
      <c r="AI7" s="385" t="s">
        <v>34</v>
      </c>
      <c r="AJ7" s="385" t="s">
        <v>34</v>
      </c>
      <c r="AK7" s="385" t="s">
        <v>34</v>
      </c>
      <c r="AL7" s="385" t="s">
        <v>34</v>
      </c>
      <c r="AM7" s="386"/>
      <c r="AN7" s="415"/>
      <c r="AO7" s="13" t="s">
        <v>34</v>
      </c>
      <c r="AP7" s="385" t="s">
        <v>34</v>
      </c>
      <c r="AQ7" s="385" t="s">
        <v>34</v>
      </c>
      <c r="AR7" s="385" t="s">
        <v>34</v>
      </c>
      <c r="AS7" s="386"/>
      <c r="AT7" s="387"/>
      <c r="AU7" s="415" t="s">
        <v>33</v>
      </c>
      <c r="AV7" s="13" t="s">
        <v>33</v>
      </c>
      <c r="AW7" s="385" t="s">
        <v>33</v>
      </c>
      <c r="AX7" s="385" t="s">
        <v>33</v>
      </c>
      <c r="AY7" s="386"/>
      <c r="AZ7" s="386"/>
      <c r="BA7" s="385" t="s">
        <v>33</v>
      </c>
      <c r="BB7" s="415" t="s">
        <v>33</v>
      </c>
      <c r="BC7" s="13" t="s">
        <v>33</v>
      </c>
      <c r="BD7" s="385" t="s">
        <v>33</v>
      </c>
      <c r="BE7" s="387"/>
      <c r="BF7" s="387"/>
      <c r="BG7" s="385" t="s">
        <v>32</v>
      </c>
      <c r="BH7" s="385" t="s">
        <v>32</v>
      </c>
      <c r="BI7" s="415" t="s">
        <v>32</v>
      </c>
      <c r="BJ7" s="13" t="s">
        <v>32</v>
      </c>
      <c r="BK7" s="386"/>
      <c r="BL7" s="386"/>
      <c r="BM7" s="385" t="s">
        <v>32</v>
      </c>
      <c r="BN7" s="385" t="s">
        <v>32</v>
      </c>
      <c r="BO7" s="385" t="s">
        <v>32</v>
      </c>
      <c r="BP7" s="415" t="s">
        <v>32</v>
      </c>
      <c r="BQ7" s="13"/>
      <c r="BR7" s="386"/>
      <c r="BS7" s="385" t="s">
        <v>34</v>
      </c>
      <c r="BT7" s="385" t="s">
        <v>34</v>
      </c>
      <c r="BU7" s="385" t="s">
        <v>34</v>
      </c>
      <c r="BV7" s="385" t="s">
        <v>34</v>
      </c>
      <c r="BW7" s="415"/>
      <c r="BX7" s="13"/>
      <c r="BY7" s="385" t="s">
        <v>34</v>
      </c>
      <c r="BZ7" s="385" t="s">
        <v>34</v>
      </c>
      <c r="CA7" s="385" t="s">
        <v>34</v>
      </c>
      <c r="CB7" s="385" t="s">
        <v>34</v>
      </c>
      <c r="CC7" s="386"/>
      <c r="CD7" s="415"/>
      <c r="CE7" s="13" t="s">
        <v>33</v>
      </c>
      <c r="CF7" s="385" t="s">
        <v>33</v>
      </c>
      <c r="CG7" s="385" t="s">
        <v>33</v>
      </c>
      <c r="CH7" s="385" t="s">
        <v>33</v>
      </c>
      <c r="CI7" s="386"/>
      <c r="CJ7" s="386"/>
      <c r="CK7" s="415" t="s">
        <v>33</v>
      </c>
      <c r="CL7" s="13" t="s">
        <v>33</v>
      </c>
      <c r="CM7" s="385" t="s">
        <v>33</v>
      </c>
      <c r="CN7" s="385" t="s">
        <v>33</v>
      </c>
      <c r="CO7" s="387"/>
      <c r="CP7" s="386"/>
      <c r="CQ7" s="82" t="s">
        <v>32</v>
      </c>
      <c r="CR7" s="415" t="s">
        <v>32</v>
      </c>
      <c r="CS7" s="13" t="s">
        <v>32</v>
      </c>
      <c r="CT7" s="385" t="s">
        <v>32</v>
      </c>
      <c r="CU7" s="386"/>
      <c r="CV7" s="386"/>
      <c r="CW7" s="385" t="s">
        <v>32</v>
      </c>
      <c r="CX7" s="385" t="s">
        <v>32</v>
      </c>
      <c r="CY7" s="415" t="s">
        <v>32</v>
      </c>
      <c r="CZ7" s="13" t="s">
        <v>32</v>
      </c>
      <c r="DA7" s="386"/>
      <c r="DB7" s="386"/>
      <c r="DC7" s="385" t="s">
        <v>34</v>
      </c>
      <c r="DD7" s="385" t="s">
        <v>34</v>
      </c>
      <c r="DE7" s="385" t="s">
        <v>34</v>
      </c>
      <c r="DF7" s="415" t="s">
        <v>34</v>
      </c>
      <c r="DG7" s="13"/>
      <c r="DH7" s="386"/>
      <c r="DI7" s="385" t="s">
        <v>34</v>
      </c>
      <c r="DJ7" s="385" t="s">
        <v>34</v>
      </c>
      <c r="DK7" s="385" t="s">
        <v>34</v>
      </c>
      <c r="DL7" s="385" t="s">
        <v>34</v>
      </c>
      <c r="DM7" s="415"/>
      <c r="DN7" s="82"/>
      <c r="DO7" s="384" t="s">
        <v>31</v>
      </c>
      <c r="DP7" s="384" t="s">
        <v>31</v>
      </c>
      <c r="DQ7" s="384" t="s">
        <v>31</v>
      </c>
      <c r="DR7" s="385" t="s">
        <v>33</v>
      </c>
      <c r="DS7" s="386"/>
      <c r="DT7" s="82"/>
      <c r="DU7" s="13"/>
      <c r="DV7" s="21" t="s">
        <v>32</v>
      </c>
      <c r="DW7" s="21" t="s">
        <v>32</v>
      </c>
      <c r="DX7" s="21" t="s">
        <v>32</v>
      </c>
      <c r="DY7" s="21" t="s">
        <v>32</v>
      </c>
      <c r="DZ7" s="386"/>
      <c r="EA7" s="415"/>
      <c r="EB7" s="13" t="s">
        <v>32</v>
      </c>
      <c r="EC7" s="385" t="s">
        <v>32</v>
      </c>
      <c r="ED7" s="385" t="s">
        <v>32</v>
      </c>
      <c r="EE7" s="385" t="s">
        <v>32</v>
      </c>
      <c r="EF7" s="386"/>
      <c r="EG7" s="385"/>
      <c r="EH7" s="415" t="s">
        <v>32</v>
      </c>
      <c r="EI7" s="13" t="s">
        <v>32</v>
      </c>
      <c r="EJ7" s="385" t="s">
        <v>32</v>
      </c>
      <c r="EK7" s="386"/>
      <c r="EL7" s="386"/>
      <c r="EM7" s="385" t="s">
        <v>34</v>
      </c>
      <c r="EN7" s="385" t="s">
        <v>34</v>
      </c>
      <c r="EO7" s="415" t="s">
        <v>34</v>
      </c>
      <c r="EP7" s="13" t="s">
        <v>34</v>
      </c>
      <c r="EQ7" s="386"/>
      <c r="ER7" s="386"/>
      <c r="ES7" s="385" t="s">
        <v>34</v>
      </c>
      <c r="ET7" s="385" t="s">
        <v>34</v>
      </c>
      <c r="EU7" s="385" t="s">
        <v>34</v>
      </c>
      <c r="EV7" s="415" t="s">
        <v>34</v>
      </c>
      <c r="EW7" s="13"/>
      <c r="EX7" s="387"/>
      <c r="EY7" s="385" t="s">
        <v>33</v>
      </c>
      <c r="EZ7" s="385" t="s">
        <v>33</v>
      </c>
      <c r="FA7" s="82" t="s">
        <v>33</v>
      </c>
      <c r="FB7" s="385" t="s">
        <v>33</v>
      </c>
      <c r="FC7" s="415"/>
      <c r="FD7" s="13"/>
      <c r="FE7" s="385" t="s">
        <v>33</v>
      </c>
      <c r="FF7" s="385" t="s">
        <v>33</v>
      </c>
      <c r="FG7" s="385" t="s">
        <v>33</v>
      </c>
      <c r="FH7" s="82" t="s">
        <v>33</v>
      </c>
      <c r="FI7" s="386"/>
      <c r="FJ7" s="415"/>
      <c r="FK7" s="82" t="s">
        <v>32</v>
      </c>
      <c r="FL7" s="385" t="s">
        <v>32</v>
      </c>
      <c r="FM7" s="385" t="s">
        <v>32</v>
      </c>
      <c r="FN7" s="385" t="s">
        <v>32</v>
      </c>
      <c r="FO7" s="386"/>
      <c r="FP7" s="386"/>
      <c r="FQ7" s="415" t="s">
        <v>32</v>
      </c>
      <c r="FR7" s="13" t="s">
        <v>32</v>
      </c>
      <c r="FS7" s="384" t="s">
        <v>31</v>
      </c>
      <c r="FT7" s="384" t="s">
        <v>31</v>
      </c>
      <c r="FU7" s="386"/>
      <c r="FV7" s="386"/>
      <c r="FW7" s="385" t="s">
        <v>34</v>
      </c>
      <c r="FX7" s="415" t="s">
        <v>34</v>
      </c>
      <c r="FY7" s="13" t="s">
        <v>34</v>
      </c>
      <c r="FZ7" s="385" t="s">
        <v>34</v>
      </c>
      <c r="GA7" s="386"/>
      <c r="GB7" s="386"/>
      <c r="GC7" s="384" t="s">
        <v>31</v>
      </c>
      <c r="GD7" s="386"/>
      <c r="GE7" s="415" t="s">
        <v>31</v>
      </c>
      <c r="GF7" s="13" t="s">
        <v>31</v>
      </c>
      <c r="GG7" s="384" t="s">
        <v>31</v>
      </c>
      <c r="GH7" s="384" t="s">
        <v>31</v>
      </c>
      <c r="GI7" s="386"/>
      <c r="GJ7" s="386"/>
      <c r="GK7" s="384" t="s">
        <v>31</v>
      </c>
      <c r="GL7" s="415" t="s">
        <v>31</v>
      </c>
      <c r="GM7" s="13" t="s">
        <v>31</v>
      </c>
      <c r="GN7" s="384" t="s">
        <v>31</v>
      </c>
      <c r="GO7" s="384"/>
      <c r="GP7" s="386"/>
      <c r="GQ7" s="386" t="s">
        <v>32</v>
      </c>
      <c r="GR7" s="384" t="s">
        <v>32</v>
      </c>
      <c r="GS7" s="415" t="s">
        <v>32</v>
      </c>
      <c r="GT7" s="13" t="s">
        <v>32</v>
      </c>
      <c r="GU7" s="386"/>
      <c r="GV7" s="386"/>
      <c r="GW7" s="386" t="s">
        <v>32</v>
      </c>
      <c r="GX7" s="386" t="s">
        <v>32</v>
      </c>
      <c r="GY7" s="386" t="s">
        <v>32</v>
      </c>
      <c r="GZ7" s="415" t="s">
        <v>32</v>
      </c>
      <c r="HA7" s="13"/>
      <c r="HB7" s="386"/>
      <c r="HC7" s="386" t="s">
        <v>34</v>
      </c>
      <c r="HD7" s="386" t="s">
        <v>34</v>
      </c>
      <c r="HE7" s="386" t="s">
        <v>34</v>
      </c>
      <c r="HF7" s="386" t="s">
        <v>34</v>
      </c>
      <c r="HG7" s="415"/>
      <c r="HH7" s="13"/>
      <c r="HI7" s="386" t="s">
        <v>34</v>
      </c>
      <c r="HJ7" s="386" t="s">
        <v>34</v>
      </c>
      <c r="HK7" s="386" t="s">
        <v>34</v>
      </c>
      <c r="HL7" s="386" t="s">
        <v>34</v>
      </c>
      <c r="HM7" s="386"/>
      <c r="HN7" s="415"/>
      <c r="HO7" s="13" t="s">
        <v>33</v>
      </c>
      <c r="HP7" s="386" t="s">
        <v>33</v>
      </c>
      <c r="HQ7" s="386" t="s">
        <v>33</v>
      </c>
      <c r="HR7" s="386" t="s">
        <v>33</v>
      </c>
      <c r="HS7" s="386"/>
      <c r="HT7" s="386"/>
      <c r="HU7" s="415" t="s">
        <v>33</v>
      </c>
      <c r="HV7" s="82" t="s">
        <v>33</v>
      </c>
      <c r="HW7" s="386" t="s">
        <v>33</v>
      </c>
      <c r="HX7" s="386" t="s">
        <v>33</v>
      </c>
      <c r="HY7" s="386"/>
      <c r="HZ7" s="386"/>
      <c r="IA7" s="386" t="s">
        <v>32</v>
      </c>
      <c r="IB7" s="415" t="s">
        <v>32</v>
      </c>
      <c r="IC7" s="13" t="s">
        <v>32</v>
      </c>
      <c r="ID7" s="386" t="s">
        <v>32</v>
      </c>
      <c r="IE7" s="386"/>
      <c r="IF7" s="386"/>
      <c r="IG7" s="386" t="s">
        <v>32</v>
      </c>
      <c r="IH7" s="386" t="s">
        <v>32</v>
      </c>
      <c r="II7" s="415" t="s">
        <v>32</v>
      </c>
      <c r="IJ7" s="13" t="s">
        <v>32</v>
      </c>
      <c r="IK7" s="386"/>
      <c r="IL7" s="386"/>
      <c r="IM7" s="386" t="s">
        <v>34</v>
      </c>
      <c r="IN7" s="386" t="s">
        <v>34</v>
      </c>
      <c r="IO7" s="386" t="s">
        <v>34</v>
      </c>
      <c r="IP7" s="415" t="s">
        <v>34</v>
      </c>
      <c r="IQ7" s="13"/>
      <c r="IR7" s="386"/>
      <c r="IS7" s="386" t="s">
        <v>34</v>
      </c>
      <c r="IT7" s="386" t="s">
        <v>34</v>
      </c>
      <c r="IU7" s="386" t="s">
        <v>34</v>
      </c>
      <c r="IV7" s="386" t="s">
        <v>34</v>
      </c>
      <c r="IW7" s="415"/>
      <c r="IX7" s="13"/>
      <c r="IY7" s="386" t="s">
        <v>33</v>
      </c>
      <c r="IZ7" s="386" t="s">
        <v>33</v>
      </c>
      <c r="JA7" s="386" t="s">
        <v>33</v>
      </c>
      <c r="JB7" s="386" t="s">
        <v>33</v>
      </c>
      <c r="JC7" s="386"/>
      <c r="JD7" s="415"/>
      <c r="JE7" s="13" t="s">
        <v>33</v>
      </c>
      <c r="JF7" s="386" t="s">
        <v>33</v>
      </c>
      <c r="JG7" s="386" t="s">
        <v>33</v>
      </c>
      <c r="JH7" s="386" t="s">
        <v>33</v>
      </c>
      <c r="JI7" s="386"/>
      <c r="JJ7" s="386"/>
      <c r="JK7" s="415" t="s">
        <v>32</v>
      </c>
      <c r="JL7" s="13" t="s">
        <v>32</v>
      </c>
      <c r="JM7" s="386" t="s">
        <v>32</v>
      </c>
      <c r="JN7" s="386" t="s">
        <v>32</v>
      </c>
      <c r="JO7" s="386"/>
      <c r="JP7" s="386"/>
      <c r="JQ7" s="386" t="s">
        <v>32</v>
      </c>
      <c r="JR7" s="415" t="s">
        <v>32</v>
      </c>
      <c r="JS7" s="13" t="s">
        <v>32</v>
      </c>
      <c r="JT7" s="386" t="s">
        <v>32</v>
      </c>
      <c r="JU7" s="82"/>
      <c r="JV7" s="386"/>
      <c r="JW7" s="386" t="s">
        <v>34</v>
      </c>
      <c r="JX7" s="386" t="s">
        <v>34</v>
      </c>
      <c r="JY7" s="415" t="s">
        <v>34</v>
      </c>
      <c r="JZ7" s="13" t="s">
        <v>34</v>
      </c>
      <c r="KA7" s="386"/>
      <c r="KB7" s="386"/>
      <c r="KC7" s="386" t="s">
        <v>34</v>
      </c>
      <c r="KD7" s="386" t="s">
        <v>34</v>
      </c>
      <c r="KE7" s="386" t="s">
        <v>34</v>
      </c>
      <c r="KF7" s="415" t="s">
        <v>34</v>
      </c>
      <c r="KG7" s="13"/>
      <c r="KH7" s="386"/>
      <c r="KI7" s="384" t="s">
        <v>31</v>
      </c>
      <c r="KJ7" s="384" t="s">
        <v>31</v>
      </c>
      <c r="KK7" s="384" t="s">
        <v>31</v>
      </c>
      <c r="KL7" s="384" t="s">
        <v>31</v>
      </c>
      <c r="KM7" s="415"/>
      <c r="KN7" s="13"/>
      <c r="KO7" s="386" t="s">
        <v>33</v>
      </c>
      <c r="KP7" s="386" t="s">
        <v>33</v>
      </c>
      <c r="KQ7" s="386" t="s">
        <v>33</v>
      </c>
      <c r="KR7" s="386" t="s">
        <v>33</v>
      </c>
      <c r="KS7" s="386"/>
      <c r="KT7" s="415"/>
      <c r="KU7" s="13" t="s">
        <v>32</v>
      </c>
      <c r="KV7" s="82" t="s">
        <v>32</v>
      </c>
      <c r="KW7" s="386" t="s">
        <v>32</v>
      </c>
      <c r="KX7" s="386" t="s">
        <v>32</v>
      </c>
      <c r="KY7" s="386"/>
      <c r="KZ7" s="386"/>
      <c r="LA7" s="415" t="s">
        <v>32</v>
      </c>
      <c r="LB7" s="13" t="s">
        <v>32</v>
      </c>
      <c r="LC7" s="386" t="s">
        <v>32</v>
      </c>
      <c r="LD7" s="386" t="s">
        <v>32</v>
      </c>
      <c r="LE7" s="386"/>
      <c r="LF7" s="386"/>
      <c r="LG7" s="386" t="s">
        <v>34</v>
      </c>
      <c r="LH7" s="415" t="s">
        <v>34</v>
      </c>
      <c r="LI7" s="13" t="s">
        <v>34</v>
      </c>
      <c r="LJ7" s="386" t="s">
        <v>34</v>
      </c>
      <c r="LK7" s="386"/>
      <c r="LL7" s="386"/>
      <c r="LM7" s="386" t="s">
        <v>34</v>
      </c>
      <c r="LN7" s="386" t="s">
        <v>34</v>
      </c>
      <c r="LO7" s="415" t="s">
        <v>34</v>
      </c>
      <c r="LP7" s="13" t="s">
        <v>34</v>
      </c>
      <c r="LQ7" s="386"/>
      <c r="LR7" s="386"/>
      <c r="LS7" s="384" t="s">
        <v>31</v>
      </c>
      <c r="LT7" s="384" t="s">
        <v>31</v>
      </c>
      <c r="LU7" s="384" t="s">
        <v>31</v>
      </c>
      <c r="LV7" s="415" t="s">
        <v>31</v>
      </c>
      <c r="LW7" s="13"/>
      <c r="LX7" s="386"/>
      <c r="LY7" s="386" t="s">
        <v>33</v>
      </c>
      <c r="LZ7" s="82" t="s">
        <v>33</v>
      </c>
      <c r="MA7" s="386" t="s">
        <v>33</v>
      </c>
      <c r="MB7" s="384" t="s">
        <v>31</v>
      </c>
      <c r="MC7" s="415"/>
      <c r="MD7" s="13"/>
      <c r="ME7" s="386" t="s">
        <v>32</v>
      </c>
      <c r="MF7" s="386" t="s">
        <v>32</v>
      </c>
      <c r="MG7" s="82" t="s">
        <v>32</v>
      </c>
      <c r="MH7" s="386" t="s">
        <v>32</v>
      </c>
      <c r="MI7" s="386"/>
      <c r="MJ7" s="415"/>
      <c r="MK7" s="13" t="s">
        <v>32</v>
      </c>
      <c r="ML7" s="386" t="s">
        <v>32</v>
      </c>
      <c r="MM7" s="386" t="s">
        <v>32</v>
      </c>
      <c r="MN7" s="386" t="s">
        <v>32</v>
      </c>
      <c r="MO7" s="386"/>
      <c r="MP7" s="386"/>
      <c r="MQ7" s="415" t="s">
        <v>34</v>
      </c>
      <c r="MR7" s="13" t="s">
        <v>34</v>
      </c>
      <c r="MS7" s="386" t="s">
        <v>34</v>
      </c>
      <c r="MT7" s="386" t="s">
        <v>34</v>
      </c>
      <c r="MU7" s="386"/>
      <c r="MV7" s="386"/>
      <c r="MW7" s="13" t="s">
        <v>33</v>
      </c>
      <c r="MX7" s="13" t="s">
        <v>33</v>
      </c>
      <c r="MY7" s="13" t="s">
        <v>33</v>
      </c>
      <c r="MZ7" s="13" t="s">
        <v>33</v>
      </c>
      <c r="NA7" s="386"/>
      <c r="NB7" s="386"/>
      <c r="NC7" s="384" t="s">
        <v>31</v>
      </c>
      <c r="ND7" s="384" t="s">
        <v>31</v>
      </c>
      <c r="NE7" s="408" t="s">
        <v>33</v>
      </c>
      <c r="NF7" s="177" t="s">
        <v>33</v>
      </c>
      <c r="NG7" s="13"/>
      <c r="NH7" s="386"/>
      <c r="NI7" s="386" t="s">
        <v>33</v>
      </c>
      <c r="NJ7" s="21" t="s">
        <v>33</v>
      </c>
      <c r="NK7" s="386" t="s">
        <v>33</v>
      </c>
      <c r="NL7" s="386" t="s">
        <v>33</v>
      </c>
      <c r="NM7" s="415"/>
      <c r="NN7" s="13"/>
      <c r="NO7" s="250" t="s">
        <v>32</v>
      </c>
      <c r="NP7" s="250" t="s">
        <v>32</v>
      </c>
      <c r="NQ7" s="250" t="s">
        <v>32</v>
      </c>
      <c r="NR7" s="250" t="s">
        <v>32</v>
      </c>
      <c r="NS7" s="251"/>
      <c r="NT7" s="251"/>
      <c r="NU7" s="250" t="s">
        <v>32</v>
      </c>
      <c r="NV7" s="250" t="s">
        <v>32</v>
      </c>
      <c r="NW7" s="250" t="s">
        <v>32</v>
      </c>
      <c r="NX7" s="250" t="s">
        <v>32</v>
      </c>
      <c r="NY7" s="251"/>
      <c r="NZ7" s="251"/>
      <c r="OA7" s="250" t="s">
        <v>34</v>
      </c>
      <c r="OB7" s="250" t="s">
        <v>34</v>
      </c>
      <c r="OC7" s="250" t="s">
        <v>34</v>
      </c>
      <c r="OD7" s="250" t="s">
        <v>34</v>
      </c>
      <c r="OE7" s="251"/>
      <c r="OF7" s="251"/>
      <c r="OG7" s="250" t="s">
        <v>34</v>
      </c>
      <c r="OH7" s="250" t="s">
        <v>34</v>
      </c>
      <c r="OI7" s="250" t="s">
        <v>34</v>
      </c>
      <c r="OJ7" s="250" t="s">
        <v>34</v>
      </c>
      <c r="OK7" s="251"/>
      <c r="OL7" s="251"/>
      <c r="OM7" s="250" t="s">
        <v>33</v>
      </c>
      <c r="ON7" s="250" t="s">
        <v>33</v>
      </c>
      <c r="OO7" s="250" t="s">
        <v>33</v>
      </c>
      <c r="OP7" s="250" t="s">
        <v>33</v>
      </c>
      <c r="OQ7" s="251"/>
      <c r="OR7" s="251"/>
      <c r="OS7" s="250" t="s">
        <v>33</v>
      </c>
      <c r="OT7" s="250" t="s">
        <v>33</v>
      </c>
      <c r="OU7" s="250" t="s">
        <v>33</v>
      </c>
      <c r="OV7" s="250" t="s">
        <v>33</v>
      </c>
      <c r="OW7" s="251"/>
      <c r="OX7" s="251"/>
      <c r="OY7" s="250" t="s">
        <v>32</v>
      </c>
      <c r="OZ7" s="250" t="s">
        <v>32</v>
      </c>
      <c r="PA7" s="250" t="s">
        <v>32</v>
      </c>
      <c r="PB7" s="250" t="s">
        <v>32</v>
      </c>
      <c r="PC7" s="251"/>
      <c r="PD7" s="251"/>
      <c r="PE7" s="250" t="s">
        <v>32</v>
      </c>
      <c r="PF7" s="250" t="s">
        <v>32</v>
      </c>
      <c r="PG7" s="250" t="s">
        <v>32</v>
      </c>
      <c r="PH7" s="250" t="s">
        <v>32</v>
      </c>
      <c r="PI7" s="251"/>
      <c r="PJ7" s="251"/>
      <c r="PK7" s="250" t="s">
        <v>34</v>
      </c>
      <c r="PL7" s="250" t="s">
        <v>34</v>
      </c>
      <c r="PM7" s="250" t="s">
        <v>34</v>
      </c>
      <c r="PN7" s="250" t="s">
        <v>34</v>
      </c>
      <c r="PO7" s="251"/>
      <c r="PP7" s="251"/>
      <c r="PQ7" s="250" t="s">
        <v>34</v>
      </c>
      <c r="PR7" s="250" t="s">
        <v>34</v>
      </c>
      <c r="PS7" s="250" t="s">
        <v>34</v>
      </c>
      <c r="PT7" s="250" t="s">
        <v>34</v>
      </c>
      <c r="PU7" s="251"/>
      <c r="PV7" s="251"/>
      <c r="PW7" s="250" t="s">
        <v>33</v>
      </c>
      <c r="PX7" s="250" t="s">
        <v>33</v>
      </c>
      <c r="PY7" s="250" t="s">
        <v>33</v>
      </c>
      <c r="PZ7" s="250" t="s">
        <v>33</v>
      </c>
      <c r="QA7" s="251"/>
      <c r="QB7" s="251"/>
      <c r="QC7" s="250" t="s">
        <v>33</v>
      </c>
      <c r="QD7" s="250" t="s">
        <v>33</v>
      </c>
      <c r="QE7" s="250" t="s">
        <v>33</v>
      </c>
      <c r="QF7" s="250" t="s">
        <v>33</v>
      </c>
      <c r="QG7" s="251"/>
      <c r="QH7" s="251"/>
      <c r="QI7" s="250" t="s">
        <v>32</v>
      </c>
      <c r="QJ7" s="250" t="s">
        <v>32</v>
      </c>
      <c r="QK7" s="250" t="s">
        <v>32</v>
      </c>
      <c r="QL7" s="250" t="s">
        <v>32</v>
      </c>
      <c r="QM7" s="251"/>
      <c r="QN7" s="251"/>
      <c r="QO7" s="250" t="s">
        <v>32</v>
      </c>
      <c r="QP7" s="250" t="s">
        <v>32</v>
      </c>
    </row>
    <row r="8" spans="1:458" s="130" customFormat="1" x14ac:dyDescent="0.25">
      <c r="A8" s="382"/>
      <c r="B8" s="397">
        <v>6</v>
      </c>
      <c r="C8" s="423" t="s">
        <v>102</v>
      </c>
      <c r="D8" s="82"/>
      <c r="E8" s="177"/>
      <c r="F8" s="177"/>
      <c r="L8" s="177"/>
      <c r="M8" s="177"/>
      <c r="S8" s="177"/>
      <c r="T8" s="177"/>
      <c r="Z8" s="177"/>
      <c r="AA8" s="177"/>
      <c r="AG8" s="177"/>
      <c r="AH8" s="177"/>
      <c r="AN8" s="177"/>
      <c r="AO8" s="177"/>
      <c r="AU8" s="177"/>
      <c r="AV8" s="177"/>
      <c r="BB8" s="177"/>
      <c r="BC8" s="177"/>
      <c r="BI8" s="177"/>
      <c r="BJ8" s="177"/>
      <c r="BP8" s="177"/>
      <c r="BQ8" s="177"/>
      <c r="BW8" s="177"/>
      <c r="BX8" s="177"/>
      <c r="CD8" s="177"/>
      <c r="CE8" s="177"/>
      <c r="CK8" s="177"/>
      <c r="CL8" s="177"/>
      <c r="CO8" s="386"/>
      <c r="CP8" s="386"/>
      <c r="CQ8" s="82"/>
      <c r="CR8" s="177"/>
      <c r="CS8" s="177"/>
      <c r="CY8" s="177"/>
      <c r="CZ8" s="177"/>
      <c r="DF8" s="177"/>
      <c r="DG8" s="177"/>
      <c r="DM8" s="177"/>
      <c r="DN8" s="82"/>
      <c r="DT8" s="82"/>
      <c r="DU8" s="177"/>
      <c r="EA8" s="177"/>
      <c r="EB8" s="177"/>
      <c r="EH8" s="177"/>
      <c r="EI8" s="177"/>
      <c r="EO8" s="177"/>
      <c r="EP8" s="177"/>
      <c r="FL8" s="384" t="s">
        <v>40</v>
      </c>
      <c r="FM8" s="384" t="s">
        <v>40</v>
      </c>
      <c r="FN8" s="384" t="s">
        <v>40</v>
      </c>
      <c r="FO8" s="384" t="s">
        <v>40</v>
      </c>
      <c r="FP8" s="384" t="s">
        <v>40</v>
      </c>
      <c r="FQ8" s="177"/>
      <c r="FR8" s="177"/>
      <c r="FS8" s="384" t="s">
        <v>40</v>
      </c>
      <c r="FT8" s="384" t="s">
        <v>40</v>
      </c>
      <c r="FU8" s="384" t="s">
        <v>40</v>
      </c>
      <c r="FV8" s="384" t="s">
        <v>40</v>
      </c>
      <c r="FW8" s="384" t="s">
        <v>40</v>
      </c>
      <c r="FX8" s="177"/>
      <c r="FY8" s="177"/>
      <c r="FZ8" s="385" t="s">
        <v>32</v>
      </c>
      <c r="GA8" s="385" t="s">
        <v>32</v>
      </c>
      <c r="GB8" s="385" t="s">
        <v>32</v>
      </c>
      <c r="GC8" s="385" t="s">
        <v>32</v>
      </c>
      <c r="GD8" s="385" t="s">
        <v>32</v>
      </c>
      <c r="GE8" s="177"/>
      <c r="GF8" s="177"/>
      <c r="GG8" s="385" t="s">
        <v>32</v>
      </c>
      <c r="GH8" s="385" t="s">
        <v>32</v>
      </c>
      <c r="GI8" s="385" t="s">
        <v>32</v>
      </c>
      <c r="GJ8" s="385" t="s">
        <v>32</v>
      </c>
      <c r="GK8" s="385" t="s">
        <v>32</v>
      </c>
      <c r="GL8" s="177"/>
      <c r="GM8" s="177"/>
      <c r="GN8" s="385" t="s">
        <v>32</v>
      </c>
      <c r="GO8" s="385" t="s">
        <v>32</v>
      </c>
      <c r="GP8" s="385" t="s">
        <v>32</v>
      </c>
      <c r="GQ8" s="385" t="s">
        <v>32</v>
      </c>
      <c r="GR8" s="385" t="s">
        <v>32</v>
      </c>
      <c r="GS8" s="177"/>
      <c r="GT8" s="177"/>
      <c r="GU8" s="385" t="s">
        <v>32</v>
      </c>
      <c r="GV8" s="177" t="s">
        <v>32</v>
      </c>
      <c r="GW8" s="177" t="s">
        <v>32</v>
      </c>
      <c r="GX8" s="385" t="s">
        <v>32</v>
      </c>
      <c r="GZ8" s="13"/>
      <c r="HA8" s="385" t="s">
        <v>32</v>
      </c>
      <c r="HB8" s="385"/>
      <c r="HD8" s="21" t="s">
        <v>34</v>
      </c>
      <c r="HE8" s="385" t="s">
        <v>34</v>
      </c>
      <c r="HF8" s="385" t="s">
        <v>34</v>
      </c>
      <c r="HG8" s="177" t="s">
        <v>34</v>
      </c>
      <c r="HH8" s="177"/>
      <c r="HI8" s="385"/>
      <c r="HJ8" s="21" t="s">
        <v>34</v>
      </c>
      <c r="HK8" s="21" t="s">
        <v>34</v>
      </c>
      <c r="HL8" s="385" t="s">
        <v>34</v>
      </c>
      <c r="HM8" s="385" t="s">
        <v>34</v>
      </c>
      <c r="HN8" s="177"/>
      <c r="HO8" s="177"/>
      <c r="HP8" s="385" t="s">
        <v>33</v>
      </c>
      <c r="HQ8" s="385" t="s">
        <v>33</v>
      </c>
      <c r="HR8" s="21" t="s">
        <v>33</v>
      </c>
      <c r="HS8" s="21" t="s">
        <v>33</v>
      </c>
      <c r="HT8" s="385"/>
      <c r="HU8" s="177"/>
      <c r="HV8" s="82" t="s">
        <v>33</v>
      </c>
      <c r="HW8" s="385" t="s">
        <v>33</v>
      </c>
      <c r="HX8" s="385" t="s">
        <v>33</v>
      </c>
      <c r="HY8" s="21" t="s">
        <v>33</v>
      </c>
      <c r="HZ8" s="21"/>
      <c r="IA8" s="385"/>
      <c r="IB8" s="177" t="s">
        <v>32</v>
      </c>
      <c r="IC8" s="177" t="s">
        <v>32</v>
      </c>
      <c r="ID8" s="385" t="s">
        <v>32</v>
      </c>
      <c r="IE8" s="385" t="s">
        <v>32</v>
      </c>
      <c r="IF8" s="21"/>
      <c r="IG8" s="21"/>
      <c r="IH8" s="385" t="s">
        <v>32</v>
      </c>
      <c r="II8" s="177" t="s">
        <v>32</v>
      </c>
      <c r="IJ8" s="177" t="s">
        <v>32</v>
      </c>
      <c r="IK8" s="385" t="s">
        <v>32</v>
      </c>
      <c r="IL8" s="385"/>
      <c r="IM8" s="21"/>
      <c r="IN8" s="21" t="s">
        <v>34</v>
      </c>
      <c r="IO8" s="385" t="s">
        <v>34</v>
      </c>
      <c r="IP8" s="177" t="s">
        <v>34</v>
      </c>
      <c r="IQ8" s="177" t="s">
        <v>34</v>
      </c>
      <c r="IR8" s="385"/>
      <c r="IS8" s="385"/>
      <c r="IT8" s="21" t="s">
        <v>34</v>
      </c>
      <c r="IU8" s="21" t="s">
        <v>34</v>
      </c>
      <c r="IV8" s="385" t="s">
        <v>34</v>
      </c>
      <c r="IW8" s="177" t="s">
        <v>34</v>
      </c>
      <c r="IX8" s="177"/>
      <c r="IZ8" s="385" t="s">
        <v>33</v>
      </c>
      <c r="JA8" s="385" t="s">
        <v>33</v>
      </c>
      <c r="JB8" s="21" t="s">
        <v>33</v>
      </c>
      <c r="JC8" s="21" t="s">
        <v>33</v>
      </c>
      <c r="JD8" s="177"/>
      <c r="JE8" s="177"/>
      <c r="JF8" s="385" t="s">
        <v>33</v>
      </c>
      <c r="JG8" s="385" t="s">
        <v>33</v>
      </c>
      <c r="JH8" s="385" t="s">
        <v>33</v>
      </c>
      <c r="JI8" s="21" t="s">
        <v>33</v>
      </c>
      <c r="JJ8" s="21"/>
      <c r="JK8" s="177"/>
      <c r="JL8" s="177" t="s">
        <v>32</v>
      </c>
      <c r="JM8" s="385" t="s">
        <v>32</v>
      </c>
      <c r="JN8" s="385" t="s">
        <v>32</v>
      </c>
      <c r="JO8" s="385" t="s">
        <v>32</v>
      </c>
      <c r="JP8" s="21"/>
      <c r="JQ8" s="21"/>
      <c r="JR8" s="177" t="s">
        <v>32</v>
      </c>
      <c r="JS8" s="177" t="s">
        <v>32</v>
      </c>
      <c r="JT8" s="385" t="s">
        <v>32</v>
      </c>
      <c r="JU8" s="82" t="s">
        <v>32</v>
      </c>
      <c r="JV8" s="385"/>
      <c r="JW8" s="21"/>
      <c r="JX8" s="21" t="s">
        <v>34</v>
      </c>
      <c r="JY8" s="177" t="s">
        <v>34</v>
      </c>
      <c r="JZ8" s="177" t="s">
        <v>34</v>
      </c>
      <c r="KA8" s="385" t="s">
        <v>34</v>
      </c>
      <c r="KB8" s="385"/>
      <c r="KC8" s="385"/>
      <c r="KD8" s="21" t="s">
        <v>34</v>
      </c>
      <c r="KE8" s="21" t="s">
        <v>34</v>
      </c>
      <c r="KF8" s="177" t="s">
        <v>34</v>
      </c>
      <c r="KG8" s="177" t="s">
        <v>34</v>
      </c>
      <c r="KJ8" s="385" t="s">
        <v>33</v>
      </c>
      <c r="KK8" s="385" t="s">
        <v>33</v>
      </c>
      <c r="KL8" s="21" t="s">
        <v>33</v>
      </c>
      <c r="KM8" s="177" t="s">
        <v>33</v>
      </c>
      <c r="KN8" s="177"/>
      <c r="KO8" s="385"/>
      <c r="KP8" s="385" t="s">
        <v>33</v>
      </c>
      <c r="KQ8" s="385" t="s">
        <v>33</v>
      </c>
      <c r="KR8" s="385" t="s">
        <v>33</v>
      </c>
      <c r="KS8" s="21" t="s">
        <v>33</v>
      </c>
      <c r="KT8" s="177"/>
      <c r="KU8" s="177"/>
      <c r="KV8" s="82" t="s">
        <v>32</v>
      </c>
      <c r="KW8" s="385" t="s">
        <v>32</v>
      </c>
      <c r="KX8" s="385" t="s">
        <v>32</v>
      </c>
      <c r="KY8" s="385" t="s">
        <v>32</v>
      </c>
      <c r="KZ8" s="21"/>
      <c r="LA8" s="177"/>
      <c r="LB8" s="177" t="s">
        <v>32</v>
      </c>
      <c r="LC8" s="385" t="s">
        <v>32</v>
      </c>
      <c r="LD8" s="385" t="s">
        <v>32</v>
      </c>
      <c r="LE8" s="385" t="s">
        <v>32</v>
      </c>
      <c r="LF8" s="385"/>
      <c r="LG8" s="21"/>
      <c r="LH8" s="177" t="s">
        <v>34</v>
      </c>
      <c r="LI8" s="177" t="s">
        <v>34</v>
      </c>
      <c r="LJ8" s="385" t="s">
        <v>34</v>
      </c>
      <c r="LK8" s="385" t="s">
        <v>34</v>
      </c>
      <c r="LL8" s="385"/>
      <c r="LM8" s="385"/>
      <c r="LN8" s="21" t="s">
        <v>34</v>
      </c>
      <c r="LO8" s="177" t="s">
        <v>34</v>
      </c>
      <c r="LP8" s="177" t="s">
        <v>34</v>
      </c>
      <c r="LQ8" s="385" t="s">
        <v>34</v>
      </c>
      <c r="LT8" s="385" t="s">
        <v>33</v>
      </c>
      <c r="LU8" s="385" t="s">
        <v>33</v>
      </c>
      <c r="LV8" s="177" t="s">
        <v>33</v>
      </c>
      <c r="LW8" s="177" t="s">
        <v>33</v>
      </c>
      <c r="LX8" s="385"/>
      <c r="LY8" s="385"/>
      <c r="LZ8" s="82" t="s">
        <v>33</v>
      </c>
      <c r="MA8" s="385" t="s">
        <v>33</v>
      </c>
      <c r="MB8" s="385" t="s">
        <v>33</v>
      </c>
      <c r="MC8" s="177" t="s">
        <v>33</v>
      </c>
      <c r="MD8" s="177"/>
      <c r="ME8" s="385"/>
      <c r="MF8" s="385" t="s">
        <v>32</v>
      </c>
      <c r="MG8" s="82" t="s">
        <v>32</v>
      </c>
      <c r="MH8" s="385" t="s">
        <v>32</v>
      </c>
      <c r="MI8" s="385" t="s">
        <v>32</v>
      </c>
      <c r="MJ8" s="177"/>
      <c r="MK8" s="177"/>
      <c r="ML8" s="385" t="s">
        <v>32</v>
      </c>
      <c r="MM8" s="385" t="s">
        <v>32</v>
      </c>
      <c r="MN8" s="385" t="s">
        <v>32</v>
      </c>
      <c r="MO8" s="385" t="s">
        <v>32</v>
      </c>
      <c r="MP8" s="385"/>
      <c r="MQ8" s="177"/>
      <c r="MR8" s="177" t="s">
        <v>34</v>
      </c>
      <c r="MS8" s="385" t="s">
        <v>34</v>
      </c>
      <c r="MT8" s="385" t="s">
        <v>34</v>
      </c>
      <c r="MU8" s="385" t="s">
        <v>34</v>
      </c>
      <c r="MV8" s="385"/>
      <c r="MW8" s="385"/>
      <c r="MX8" s="82" t="s">
        <v>34</v>
      </c>
      <c r="MY8" s="177" t="s">
        <v>34</v>
      </c>
      <c r="MZ8" s="385" t="s">
        <v>34</v>
      </c>
      <c r="NA8" s="385" t="s">
        <v>34</v>
      </c>
      <c r="ND8" s="408" t="s">
        <v>33</v>
      </c>
      <c r="NE8" s="408" t="s">
        <v>33</v>
      </c>
      <c r="NF8" s="177" t="s">
        <v>33</v>
      </c>
      <c r="NG8" s="177" t="s">
        <v>33</v>
      </c>
      <c r="NH8" s="385"/>
      <c r="NI8" s="385"/>
      <c r="NJ8" s="21" t="s">
        <v>33</v>
      </c>
      <c r="NK8" s="385" t="s">
        <v>33</v>
      </c>
      <c r="NL8" s="385" t="s">
        <v>33</v>
      </c>
      <c r="NM8" s="177" t="s">
        <v>33</v>
      </c>
      <c r="NN8" s="177"/>
      <c r="NO8" s="251"/>
      <c r="NP8" s="250" t="s">
        <v>32</v>
      </c>
      <c r="NQ8" s="250" t="s">
        <v>32</v>
      </c>
      <c r="NR8" s="250" t="s">
        <v>32</v>
      </c>
      <c r="NS8" s="250" t="s">
        <v>32</v>
      </c>
      <c r="NT8" s="251"/>
      <c r="NU8" s="251"/>
      <c r="NV8" s="250" t="s">
        <v>32</v>
      </c>
      <c r="NW8" s="250" t="s">
        <v>32</v>
      </c>
      <c r="NX8" s="250" t="s">
        <v>32</v>
      </c>
      <c r="NY8" s="250" t="s">
        <v>32</v>
      </c>
      <c r="NZ8" s="251"/>
      <c r="OA8" s="251"/>
      <c r="OB8" s="250" t="s">
        <v>34</v>
      </c>
      <c r="OC8" s="250" t="s">
        <v>34</v>
      </c>
      <c r="OD8" s="250" t="s">
        <v>34</v>
      </c>
      <c r="OE8" s="250" t="s">
        <v>34</v>
      </c>
      <c r="OF8" s="251"/>
      <c r="OG8" s="251"/>
      <c r="OH8" s="250" t="s">
        <v>34</v>
      </c>
      <c r="OI8" s="250" t="s">
        <v>34</v>
      </c>
      <c r="OJ8" s="250" t="s">
        <v>34</v>
      </c>
      <c r="OK8" s="250" t="s">
        <v>34</v>
      </c>
      <c r="OL8" s="251"/>
      <c r="OM8" s="248"/>
      <c r="ON8" s="250" t="s">
        <v>33</v>
      </c>
      <c r="OO8" s="250" t="s">
        <v>33</v>
      </c>
      <c r="OP8" s="250" t="s">
        <v>33</v>
      </c>
      <c r="OQ8" s="250" t="s">
        <v>33</v>
      </c>
      <c r="OR8" s="251"/>
      <c r="OS8" s="251"/>
      <c r="OT8" s="250" t="s">
        <v>33</v>
      </c>
      <c r="OU8" s="250" t="s">
        <v>33</v>
      </c>
      <c r="OV8" s="250" t="s">
        <v>33</v>
      </c>
      <c r="OW8" s="250" t="s">
        <v>33</v>
      </c>
      <c r="OX8" s="251"/>
      <c r="OY8" s="251"/>
      <c r="OZ8" s="250" t="s">
        <v>32</v>
      </c>
      <c r="PA8" s="250" t="s">
        <v>32</v>
      </c>
      <c r="PB8" s="250" t="s">
        <v>32</v>
      </c>
      <c r="PC8" s="250" t="s">
        <v>32</v>
      </c>
      <c r="PD8" s="251"/>
      <c r="PE8" s="251"/>
      <c r="PF8" s="250" t="s">
        <v>32</v>
      </c>
      <c r="PG8" s="250" t="s">
        <v>32</v>
      </c>
      <c r="PH8" s="250" t="s">
        <v>32</v>
      </c>
      <c r="PI8" s="250" t="s">
        <v>32</v>
      </c>
      <c r="PJ8" s="251"/>
      <c r="PK8" s="251"/>
      <c r="PL8" s="250" t="s">
        <v>34</v>
      </c>
      <c r="PM8" s="250" t="s">
        <v>34</v>
      </c>
      <c r="PN8" s="250" t="s">
        <v>34</v>
      </c>
      <c r="PO8" s="250" t="s">
        <v>34</v>
      </c>
      <c r="PP8" s="251"/>
      <c r="PQ8" s="251"/>
      <c r="PR8" s="250" t="s">
        <v>34</v>
      </c>
      <c r="PS8" s="250" t="s">
        <v>34</v>
      </c>
      <c r="PT8" s="250" t="s">
        <v>34</v>
      </c>
      <c r="PU8" s="250" t="s">
        <v>34</v>
      </c>
      <c r="PV8" s="251"/>
      <c r="PW8" s="248"/>
      <c r="PX8" s="250" t="s">
        <v>33</v>
      </c>
      <c r="PY8" s="250" t="s">
        <v>33</v>
      </c>
      <c r="PZ8" s="250" t="s">
        <v>33</v>
      </c>
      <c r="QA8" s="250" t="s">
        <v>33</v>
      </c>
      <c r="QB8" s="251"/>
      <c r="QC8" s="251"/>
      <c r="QD8" s="250" t="s">
        <v>33</v>
      </c>
      <c r="QE8" s="250" t="s">
        <v>33</v>
      </c>
      <c r="QF8" s="250" t="s">
        <v>33</v>
      </c>
      <c r="QG8" s="250" t="s">
        <v>33</v>
      </c>
      <c r="QH8" s="251"/>
      <c r="QI8" s="251"/>
      <c r="QJ8" s="250" t="s">
        <v>32</v>
      </c>
      <c r="QK8" s="250" t="s">
        <v>32</v>
      </c>
      <c r="QL8" s="250" t="s">
        <v>32</v>
      </c>
      <c r="QM8" s="250" t="s">
        <v>32</v>
      </c>
      <c r="QN8" s="251"/>
      <c r="QO8" s="251"/>
      <c r="QP8" s="250" t="s">
        <v>32</v>
      </c>
    </row>
    <row r="9" spans="1:458" s="130" customFormat="1" x14ac:dyDescent="0.25">
      <c r="A9" s="382"/>
      <c r="B9" s="397">
        <v>7</v>
      </c>
      <c r="C9" s="423" t="s">
        <v>103</v>
      </c>
      <c r="D9" s="82"/>
      <c r="E9" s="177"/>
      <c r="F9" s="177"/>
      <c r="L9" s="177"/>
      <c r="M9" s="177"/>
      <c r="S9" s="177"/>
      <c r="T9" s="177"/>
      <c r="Z9" s="177"/>
      <c r="AA9" s="177"/>
      <c r="AG9" s="177"/>
      <c r="AH9" s="177"/>
      <c r="AN9" s="177"/>
      <c r="AO9" s="177"/>
      <c r="AU9" s="177"/>
      <c r="AV9" s="177"/>
      <c r="BB9" s="177"/>
      <c r="BC9" s="177"/>
      <c r="BI9" s="177"/>
      <c r="BJ9" s="177"/>
      <c r="BP9" s="177"/>
      <c r="BQ9" s="177"/>
      <c r="BW9" s="177"/>
      <c r="BX9" s="177"/>
      <c r="CD9" s="177"/>
      <c r="CE9" s="177"/>
      <c r="CK9" s="177"/>
      <c r="CL9" s="177"/>
      <c r="CO9" s="386"/>
      <c r="CP9" s="386"/>
      <c r="CQ9" s="82"/>
      <c r="CR9" s="177"/>
      <c r="CS9" s="177"/>
      <c r="CY9" s="177"/>
      <c r="CZ9" s="177"/>
      <c r="DF9" s="177"/>
      <c r="DG9" s="177"/>
      <c r="DM9" s="177"/>
      <c r="DN9" s="82"/>
      <c r="DT9" s="82"/>
      <c r="DU9" s="177"/>
      <c r="EA9" s="177"/>
      <c r="EB9" s="177"/>
      <c r="EH9" s="177"/>
      <c r="EI9" s="177"/>
      <c r="EO9" s="177"/>
      <c r="EP9" s="177"/>
      <c r="EQ9" s="384" t="s">
        <v>40</v>
      </c>
      <c r="ER9" s="384" t="s">
        <v>40</v>
      </c>
      <c r="ES9" s="384" t="s">
        <v>40</v>
      </c>
      <c r="ET9" s="384" t="s">
        <v>40</v>
      </c>
      <c r="EU9" s="384" t="s">
        <v>40</v>
      </c>
      <c r="EV9" s="177"/>
      <c r="EW9" s="177"/>
      <c r="EX9" s="384" t="s">
        <v>40</v>
      </c>
      <c r="EY9" s="384" t="s">
        <v>40</v>
      </c>
      <c r="EZ9" s="384" t="s">
        <v>40</v>
      </c>
      <c r="FA9" s="82"/>
      <c r="FB9" s="384" t="s">
        <v>40</v>
      </c>
      <c r="FC9" s="177"/>
      <c r="FD9" s="177"/>
      <c r="FE9" s="385" t="s">
        <v>32</v>
      </c>
      <c r="FF9" s="385" t="s">
        <v>32</v>
      </c>
      <c r="FG9" s="385" t="s">
        <v>32</v>
      </c>
      <c r="FH9" s="82"/>
      <c r="FI9" s="385" t="s">
        <v>32</v>
      </c>
      <c r="FJ9" s="177"/>
      <c r="FK9" s="82"/>
      <c r="FL9" s="385" t="s">
        <v>32</v>
      </c>
      <c r="FM9" s="385" t="s">
        <v>32</v>
      </c>
      <c r="FN9" s="385" t="s">
        <v>32</v>
      </c>
      <c r="FO9" s="385" t="s">
        <v>32</v>
      </c>
      <c r="FP9" s="385" t="s">
        <v>32</v>
      </c>
      <c r="FQ9" s="177"/>
      <c r="FR9" s="177"/>
      <c r="FS9" s="385" t="s">
        <v>32</v>
      </c>
      <c r="FT9" s="385" t="s">
        <v>32</v>
      </c>
      <c r="FU9" s="385" t="s">
        <v>32</v>
      </c>
      <c r="FV9" s="385" t="s">
        <v>32</v>
      </c>
      <c r="FW9" s="385" t="s">
        <v>32</v>
      </c>
      <c r="FX9" s="177"/>
      <c r="FY9" s="177"/>
      <c r="GA9" s="385" t="s">
        <v>32</v>
      </c>
      <c r="GB9" s="385" t="s">
        <v>32</v>
      </c>
      <c r="GC9" s="385" t="s">
        <v>32</v>
      </c>
      <c r="GD9" s="385" t="s">
        <v>32</v>
      </c>
      <c r="GE9" s="177"/>
      <c r="GF9" s="177"/>
      <c r="GG9" s="385" t="s">
        <v>33</v>
      </c>
      <c r="GH9" s="385" t="s">
        <v>33</v>
      </c>
      <c r="GI9" s="21" t="s">
        <v>33</v>
      </c>
      <c r="GJ9" s="21" t="s">
        <v>33</v>
      </c>
      <c r="GK9" s="385"/>
      <c r="GL9" s="177"/>
      <c r="GM9" s="177" t="s">
        <v>33</v>
      </c>
      <c r="GN9" s="385" t="s">
        <v>33</v>
      </c>
      <c r="GO9" s="385" t="s">
        <v>33</v>
      </c>
      <c r="GP9" s="21" t="s">
        <v>33</v>
      </c>
      <c r="GQ9" s="21"/>
      <c r="GR9" s="385"/>
      <c r="GS9" s="177" t="s">
        <v>32</v>
      </c>
      <c r="GT9" s="177" t="s">
        <v>32</v>
      </c>
      <c r="GU9" s="385" t="s">
        <v>32</v>
      </c>
      <c r="GV9" s="385" t="s">
        <v>32</v>
      </c>
      <c r="GW9" s="21"/>
      <c r="GX9" s="21"/>
      <c r="GY9" s="385" t="s">
        <v>32</v>
      </c>
      <c r="GZ9" s="177" t="s">
        <v>32</v>
      </c>
      <c r="HA9" s="177" t="s">
        <v>32</v>
      </c>
      <c r="HB9" s="385" t="s">
        <v>32</v>
      </c>
      <c r="HD9" s="21"/>
      <c r="HE9" s="385" t="s">
        <v>32</v>
      </c>
      <c r="HF9" s="385" t="s">
        <v>32</v>
      </c>
      <c r="HG9" s="385" t="s">
        <v>32</v>
      </c>
      <c r="HH9" s="385" t="s">
        <v>32</v>
      </c>
      <c r="HI9" s="385"/>
      <c r="HJ9" s="385"/>
      <c r="HK9" s="21" t="s">
        <v>34</v>
      </c>
      <c r="HL9" s="21" t="s">
        <v>34</v>
      </c>
      <c r="HM9" s="385" t="s">
        <v>34</v>
      </c>
      <c r="HN9" s="177" t="s">
        <v>34</v>
      </c>
      <c r="HO9" s="177"/>
      <c r="HQ9" s="385" t="s">
        <v>33</v>
      </c>
      <c r="HR9" s="385" t="s">
        <v>33</v>
      </c>
      <c r="HS9" s="21" t="s">
        <v>33</v>
      </c>
      <c r="HT9" s="21" t="s">
        <v>33</v>
      </c>
      <c r="HU9" s="177"/>
      <c r="HV9" s="82"/>
      <c r="HW9" s="385" t="s">
        <v>33</v>
      </c>
      <c r="HX9" s="385" t="s">
        <v>33</v>
      </c>
      <c r="HY9" s="385" t="s">
        <v>33</v>
      </c>
      <c r="HZ9" s="21" t="s">
        <v>33</v>
      </c>
      <c r="IA9" s="21"/>
      <c r="IB9" s="177"/>
      <c r="IC9" s="177" t="s">
        <v>32</v>
      </c>
      <c r="ID9" s="385" t="s">
        <v>32</v>
      </c>
      <c r="IE9" s="385" t="s">
        <v>32</v>
      </c>
      <c r="IF9" s="385" t="s">
        <v>32</v>
      </c>
      <c r="IG9" s="21"/>
      <c r="IH9" s="21"/>
      <c r="II9" s="177" t="s">
        <v>32</v>
      </c>
      <c r="IJ9" s="177" t="s">
        <v>32</v>
      </c>
      <c r="IK9" s="385" t="s">
        <v>32</v>
      </c>
      <c r="IL9" s="385" t="s">
        <v>32</v>
      </c>
      <c r="IM9" s="385"/>
      <c r="IN9" s="21"/>
      <c r="IO9" s="21" t="s">
        <v>34</v>
      </c>
      <c r="IP9" s="177" t="s">
        <v>34</v>
      </c>
      <c r="IQ9" s="177" t="s">
        <v>34</v>
      </c>
      <c r="IR9" s="385" t="s">
        <v>34</v>
      </c>
      <c r="IS9" s="385"/>
      <c r="IT9" s="385"/>
      <c r="IU9" s="21" t="s">
        <v>34</v>
      </c>
      <c r="IV9" s="21" t="s">
        <v>34</v>
      </c>
      <c r="IW9" s="177" t="s">
        <v>34</v>
      </c>
      <c r="IX9" s="177" t="s">
        <v>34</v>
      </c>
      <c r="JA9" s="385" t="s">
        <v>33</v>
      </c>
      <c r="JB9" s="385" t="s">
        <v>33</v>
      </c>
      <c r="JC9" s="21" t="s">
        <v>33</v>
      </c>
      <c r="JD9" s="177" t="s">
        <v>33</v>
      </c>
      <c r="JE9" s="177"/>
      <c r="JF9" s="385"/>
      <c r="JG9" s="385" t="s">
        <v>33</v>
      </c>
      <c r="JH9" s="385" t="s">
        <v>33</v>
      </c>
      <c r="JI9" s="385" t="s">
        <v>33</v>
      </c>
      <c r="JJ9" s="21" t="s">
        <v>33</v>
      </c>
      <c r="JK9" s="177"/>
      <c r="JL9" s="177"/>
      <c r="JM9" s="385" t="s">
        <v>32</v>
      </c>
      <c r="JN9" s="385" t="s">
        <v>32</v>
      </c>
      <c r="JO9" s="385" t="s">
        <v>32</v>
      </c>
      <c r="JP9" s="385" t="s">
        <v>32</v>
      </c>
      <c r="JQ9" s="21"/>
      <c r="JR9" s="177"/>
      <c r="JS9" s="177" t="s">
        <v>31</v>
      </c>
      <c r="JT9" s="177" t="s">
        <v>31</v>
      </c>
      <c r="JU9" s="177" t="s">
        <v>31</v>
      </c>
      <c r="JV9" s="177" t="s">
        <v>31</v>
      </c>
      <c r="JW9" s="385"/>
      <c r="JX9" s="21"/>
      <c r="JY9" s="177" t="s">
        <v>34</v>
      </c>
      <c r="JZ9" s="177" t="s">
        <v>34</v>
      </c>
      <c r="KA9" s="385" t="s">
        <v>34</v>
      </c>
      <c r="KB9" s="385" t="s">
        <v>34</v>
      </c>
      <c r="KC9" s="385"/>
      <c r="KD9" s="385"/>
      <c r="KE9" s="21" t="s">
        <v>34</v>
      </c>
      <c r="KF9" s="177" t="s">
        <v>34</v>
      </c>
      <c r="KG9" s="177" t="s">
        <v>34</v>
      </c>
      <c r="KH9" s="385" t="s">
        <v>34</v>
      </c>
      <c r="KK9" s="385" t="s">
        <v>33</v>
      </c>
      <c r="KL9" s="385" t="s">
        <v>33</v>
      </c>
      <c r="KM9" s="177" t="s">
        <v>33</v>
      </c>
      <c r="KN9" s="177" t="s">
        <v>33</v>
      </c>
      <c r="KO9" s="385"/>
      <c r="KP9" s="385"/>
      <c r="KQ9" s="385" t="s">
        <v>33</v>
      </c>
      <c r="KR9" s="385" t="s">
        <v>33</v>
      </c>
      <c r="KS9" s="385" t="s">
        <v>33</v>
      </c>
      <c r="KT9" s="177" t="s">
        <v>33</v>
      </c>
      <c r="KU9" s="177"/>
      <c r="KV9" s="82"/>
      <c r="KW9" s="385" t="s">
        <v>32</v>
      </c>
      <c r="KX9" s="385" t="s">
        <v>32</v>
      </c>
      <c r="KY9" s="385" t="s">
        <v>32</v>
      </c>
      <c r="KZ9" s="385" t="s">
        <v>32</v>
      </c>
      <c r="LA9" s="177"/>
      <c r="LB9" s="177"/>
      <c r="LC9" s="385" t="s">
        <v>32</v>
      </c>
      <c r="LD9" s="385" t="s">
        <v>32</v>
      </c>
      <c r="LE9" s="385" t="s">
        <v>32</v>
      </c>
      <c r="LF9" s="385" t="s">
        <v>32</v>
      </c>
      <c r="LG9" s="385"/>
      <c r="LH9" s="177"/>
      <c r="LI9" s="177" t="s">
        <v>34</v>
      </c>
      <c r="LJ9" s="385" t="s">
        <v>34</v>
      </c>
      <c r="LK9" s="385" t="s">
        <v>34</v>
      </c>
      <c r="LL9" s="385" t="s">
        <v>34</v>
      </c>
      <c r="LM9" s="385"/>
      <c r="LN9" s="385"/>
      <c r="LO9" s="177" t="s">
        <v>34</v>
      </c>
      <c r="LP9" s="177" t="s">
        <v>34</v>
      </c>
      <c r="LQ9" s="385" t="s">
        <v>34</v>
      </c>
      <c r="LR9" s="385" t="s">
        <v>34</v>
      </c>
      <c r="LU9" s="385" t="s">
        <v>33</v>
      </c>
      <c r="LV9" s="177" t="s">
        <v>33</v>
      </c>
      <c r="LW9" s="177" t="s">
        <v>33</v>
      </c>
      <c r="LX9" s="21" t="s">
        <v>33</v>
      </c>
      <c r="LY9" s="385"/>
      <c r="LZ9" s="82"/>
      <c r="MA9" s="385" t="s">
        <v>33</v>
      </c>
      <c r="MB9" s="385" t="s">
        <v>33</v>
      </c>
      <c r="MC9" s="177" t="s">
        <v>33</v>
      </c>
      <c r="MD9" s="177" t="s">
        <v>33</v>
      </c>
      <c r="ME9" s="21"/>
      <c r="MF9" s="385"/>
      <c r="MG9" s="82" t="s">
        <v>32</v>
      </c>
      <c r="MH9" s="385" t="s">
        <v>32</v>
      </c>
      <c r="MI9" s="385" t="s">
        <v>32</v>
      </c>
      <c r="MJ9" s="177" t="s">
        <v>32</v>
      </c>
      <c r="MK9" s="177"/>
      <c r="ML9" s="21"/>
      <c r="MM9" s="385" t="s">
        <v>32</v>
      </c>
      <c r="MN9" s="385" t="s">
        <v>32</v>
      </c>
      <c r="MO9" s="385" t="s">
        <v>32</v>
      </c>
      <c r="MP9" s="385" t="s">
        <v>32</v>
      </c>
      <c r="MQ9" s="177"/>
      <c r="MR9" s="177"/>
      <c r="MS9" s="385" t="s">
        <v>32</v>
      </c>
      <c r="MT9" s="385" t="s">
        <v>32</v>
      </c>
      <c r="MU9" s="385" t="s">
        <v>32</v>
      </c>
      <c r="MV9" s="385" t="s">
        <v>32</v>
      </c>
      <c r="MW9" s="385"/>
      <c r="MX9" s="82"/>
      <c r="MY9" s="177" t="s">
        <v>34</v>
      </c>
      <c r="MZ9" s="21" t="s">
        <v>34</v>
      </c>
      <c r="NA9" s="385" t="s">
        <v>34</v>
      </c>
      <c r="NB9" s="385" t="s">
        <v>34</v>
      </c>
      <c r="NE9" s="408" t="s">
        <v>33</v>
      </c>
      <c r="NF9" s="177" t="s">
        <v>33</v>
      </c>
      <c r="NG9" s="177" t="s">
        <v>33</v>
      </c>
      <c r="NH9" s="21" t="s">
        <v>33</v>
      </c>
      <c r="NI9" s="385"/>
      <c r="NJ9" s="21"/>
      <c r="NK9" s="385" t="s">
        <v>33</v>
      </c>
      <c r="NL9" s="385" t="s">
        <v>33</v>
      </c>
      <c r="NM9" s="177" t="s">
        <v>33</v>
      </c>
      <c r="NN9" s="177" t="s">
        <v>33</v>
      </c>
      <c r="NO9" s="251"/>
      <c r="NP9" s="249"/>
      <c r="NQ9" s="250" t="s">
        <v>32</v>
      </c>
      <c r="NR9" s="250" t="s">
        <v>32</v>
      </c>
      <c r="NS9" s="250" t="s">
        <v>32</v>
      </c>
      <c r="NT9" s="250" t="s">
        <v>32</v>
      </c>
      <c r="NU9" s="251"/>
      <c r="NV9" s="251"/>
      <c r="NW9" s="250" t="s">
        <v>32</v>
      </c>
      <c r="NX9" s="250" t="s">
        <v>32</v>
      </c>
      <c r="NY9" s="250" t="s">
        <v>32</v>
      </c>
      <c r="NZ9" s="250" t="s">
        <v>32</v>
      </c>
      <c r="OA9" s="251"/>
      <c r="OB9" s="251"/>
      <c r="OC9" s="250" t="s">
        <v>34</v>
      </c>
      <c r="OD9" s="250" t="s">
        <v>34</v>
      </c>
      <c r="OE9" s="250" t="s">
        <v>34</v>
      </c>
      <c r="OF9" s="250" t="s">
        <v>34</v>
      </c>
      <c r="OG9" s="251"/>
      <c r="OH9" s="251"/>
      <c r="OI9" s="250" t="s">
        <v>34</v>
      </c>
      <c r="OJ9" s="250" t="s">
        <v>34</v>
      </c>
      <c r="OK9" s="250" t="s">
        <v>34</v>
      </c>
      <c r="OL9" s="250" t="s">
        <v>34</v>
      </c>
      <c r="OM9" s="248"/>
      <c r="ON9" s="248"/>
      <c r="OO9" s="250" t="s">
        <v>33</v>
      </c>
      <c r="OP9" s="250" t="s">
        <v>33</v>
      </c>
      <c r="OQ9" s="250" t="s">
        <v>33</v>
      </c>
      <c r="OR9" s="250" t="s">
        <v>33</v>
      </c>
      <c r="OS9" s="251"/>
      <c r="OT9" s="251"/>
      <c r="OU9" s="250" t="s">
        <v>33</v>
      </c>
      <c r="OV9" s="250" t="s">
        <v>33</v>
      </c>
      <c r="OW9" s="250" t="s">
        <v>33</v>
      </c>
      <c r="OX9" s="250" t="s">
        <v>33</v>
      </c>
      <c r="OY9" s="251"/>
      <c r="OZ9" s="249"/>
      <c r="PA9" s="250" t="s">
        <v>32</v>
      </c>
      <c r="PB9" s="250" t="s">
        <v>32</v>
      </c>
      <c r="PC9" s="250" t="s">
        <v>32</v>
      </c>
      <c r="PD9" s="250" t="s">
        <v>32</v>
      </c>
      <c r="PE9" s="251"/>
      <c r="PF9" s="251"/>
      <c r="PG9" s="250" t="s">
        <v>32</v>
      </c>
      <c r="PH9" s="250" t="s">
        <v>32</v>
      </c>
      <c r="PI9" s="250" t="s">
        <v>32</v>
      </c>
      <c r="PJ9" s="250" t="s">
        <v>32</v>
      </c>
      <c r="PK9" s="251"/>
      <c r="PL9" s="251"/>
      <c r="PM9" s="250" t="s">
        <v>34</v>
      </c>
      <c r="PN9" s="250" t="s">
        <v>34</v>
      </c>
      <c r="PO9" s="250" t="s">
        <v>34</v>
      </c>
      <c r="PP9" s="250" t="s">
        <v>34</v>
      </c>
      <c r="PQ9" s="251"/>
      <c r="PR9" s="251"/>
      <c r="PS9" s="250" t="s">
        <v>34</v>
      </c>
      <c r="PT9" s="250" t="s">
        <v>34</v>
      </c>
      <c r="PU9" s="250" t="s">
        <v>34</v>
      </c>
      <c r="PV9" s="250" t="s">
        <v>34</v>
      </c>
      <c r="PW9" s="248"/>
      <c r="PX9" s="248"/>
      <c r="PY9" s="250" t="s">
        <v>33</v>
      </c>
      <c r="PZ9" s="250" t="s">
        <v>33</v>
      </c>
      <c r="QA9" s="250" t="s">
        <v>33</v>
      </c>
      <c r="QB9" s="250" t="s">
        <v>33</v>
      </c>
      <c r="QC9" s="251"/>
      <c r="QD9" s="251"/>
      <c r="QE9" s="250" t="s">
        <v>33</v>
      </c>
      <c r="QF9" s="250" t="s">
        <v>33</v>
      </c>
      <c r="QG9" s="250" t="s">
        <v>33</v>
      </c>
      <c r="QH9" s="250" t="s">
        <v>33</v>
      </c>
      <c r="QI9" s="251"/>
      <c r="QJ9" s="249"/>
      <c r="QK9" s="250" t="s">
        <v>32</v>
      </c>
      <c r="QL9" s="250" t="s">
        <v>32</v>
      </c>
      <c r="QM9" s="250" t="s">
        <v>32</v>
      </c>
      <c r="QN9" s="250" t="s">
        <v>32</v>
      </c>
      <c r="QO9" s="251"/>
      <c r="QP9" s="251"/>
    </row>
    <row r="10" spans="1:458" s="130" customFormat="1" ht="14.25" customHeight="1" x14ac:dyDescent="0.25">
      <c r="A10" s="382"/>
      <c r="B10" s="397">
        <v>8</v>
      </c>
      <c r="C10" s="423" t="s">
        <v>104</v>
      </c>
      <c r="D10" s="82" t="s">
        <v>34</v>
      </c>
      <c r="E10" s="13" t="s">
        <v>34</v>
      </c>
      <c r="F10" s="13" t="s">
        <v>34</v>
      </c>
      <c r="G10" s="387"/>
      <c r="H10" s="386"/>
      <c r="I10" s="385" t="s">
        <v>33</v>
      </c>
      <c r="J10" s="385" t="s">
        <v>33</v>
      </c>
      <c r="K10" s="385" t="s">
        <v>33</v>
      </c>
      <c r="L10" s="13" t="s">
        <v>33</v>
      </c>
      <c r="M10" s="13"/>
      <c r="N10" s="386"/>
      <c r="O10" s="385" t="s">
        <v>33</v>
      </c>
      <c r="P10" s="385" t="s">
        <v>33</v>
      </c>
      <c r="Q10" s="385" t="s">
        <v>33</v>
      </c>
      <c r="R10" s="385" t="s">
        <v>33</v>
      </c>
      <c r="S10" s="13"/>
      <c r="T10" s="13"/>
      <c r="U10" s="385" t="s">
        <v>32</v>
      </c>
      <c r="V10" s="385" t="s">
        <v>32</v>
      </c>
      <c r="W10" s="385" t="s">
        <v>32</v>
      </c>
      <c r="X10" s="385" t="s">
        <v>32</v>
      </c>
      <c r="Y10" s="386"/>
      <c r="Z10" s="13"/>
      <c r="AA10" s="13" t="s">
        <v>32</v>
      </c>
      <c r="AB10" s="385" t="s">
        <v>32</v>
      </c>
      <c r="AC10" s="385" t="s">
        <v>32</v>
      </c>
      <c r="AD10" s="385" t="s">
        <v>32</v>
      </c>
      <c r="AE10" s="386"/>
      <c r="AF10" s="386"/>
      <c r="AG10" s="13" t="s">
        <v>34</v>
      </c>
      <c r="AH10" s="13" t="s">
        <v>34</v>
      </c>
      <c r="AI10" s="385" t="s">
        <v>34</v>
      </c>
      <c r="AJ10" s="385" t="s">
        <v>34</v>
      </c>
      <c r="AK10" s="386"/>
      <c r="AL10" s="386"/>
      <c r="AM10" s="385" t="s">
        <v>34</v>
      </c>
      <c r="AN10" s="13" t="s">
        <v>34</v>
      </c>
      <c r="AO10" s="13" t="s">
        <v>34</v>
      </c>
      <c r="AP10" s="385" t="s">
        <v>34</v>
      </c>
      <c r="AQ10" s="387"/>
      <c r="AR10" s="386"/>
      <c r="AS10" s="385" t="s">
        <v>33</v>
      </c>
      <c r="AT10" s="385" t="s">
        <v>33</v>
      </c>
      <c r="AU10" s="13" t="s">
        <v>33</v>
      </c>
      <c r="AV10" s="13" t="s">
        <v>33</v>
      </c>
      <c r="AW10" s="387"/>
      <c r="AX10" s="386"/>
      <c r="AY10" s="385" t="s">
        <v>33</v>
      </c>
      <c r="AZ10" s="385" t="s">
        <v>33</v>
      </c>
      <c r="BA10" s="385" t="s">
        <v>33</v>
      </c>
      <c r="BB10" s="13" t="s">
        <v>33</v>
      </c>
      <c r="BC10" s="13"/>
      <c r="BD10" s="387"/>
      <c r="BE10" s="385" t="s">
        <v>32</v>
      </c>
      <c r="BF10" s="385" t="s">
        <v>32</v>
      </c>
      <c r="BG10" s="385" t="s">
        <v>32</v>
      </c>
      <c r="BH10" s="385" t="s">
        <v>32</v>
      </c>
      <c r="BI10" s="13"/>
      <c r="BJ10" s="13"/>
      <c r="BK10" s="385" t="s">
        <v>32</v>
      </c>
      <c r="BL10" s="385" t="s">
        <v>32</v>
      </c>
      <c r="BM10" s="385" t="s">
        <v>32</v>
      </c>
      <c r="BN10" s="385" t="s">
        <v>32</v>
      </c>
      <c r="BO10" s="386"/>
      <c r="BP10" s="13"/>
      <c r="BQ10" s="13" t="s">
        <v>34</v>
      </c>
      <c r="BR10" s="385" t="s">
        <v>34</v>
      </c>
      <c r="BS10" s="385" t="s">
        <v>34</v>
      </c>
      <c r="BT10" s="385" t="s">
        <v>34</v>
      </c>
      <c r="BU10" s="386"/>
      <c r="BV10" s="386"/>
      <c r="BW10" s="13" t="s">
        <v>34</v>
      </c>
      <c r="BX10" s="13" t="s">
        <v>34</v>
      </c>
      <c r="BY10" s="385" t="s">
        <v>34</v>
      </c>
      <c r="BZ10" s="385" t="s">
        <v>34</v>
      </c>
      <c r="CA10" s="387"/>
      <c r="CB10" s="386"/>
      <c r="CC10" s="385" t="s">
        <v>33</v>
      </c>
      <c r="CD10" s="13" t="s">
        <v>33</v>
      </c>
      <c r="CE10" s="13" t="s">
        <v>33</v>
      </c>
      <c r="CF10" s="385" t="s">
        <v>33</v>
      </c>
      <c r="CG10" s="387"/>
      <c r="CH10" s="386"/>
      <c r="CI10" s="385" t="s">
        <v>33</v>
      </c>
      <c r="CJ10" s="385" t="s">
        <v>33</v>
      </c>
      <c r="CK10" s="13" t="s">
        <v>33</v>
      </c>
      <c r="CL10" s="13" t="s">
        <v>33</v>
      </c>
      <c r="CM10" s="387"/>
      <c r="CN10" s="387"/>
      <c r="CO10" s="385" t="s">
        <v>32</v>
      </c>
      <c r="CP10" s="385" t="s">
        <v>32</v>
      </c>
      <c r="CQ10" s="82" t="s">
        <v>32</v>
      </c>
      <c r="CR10" s="13" t="s">
        <v>32</v>
      </c>
      <c r="CS10" s="13"/>
      <c r="CT10" s="386"/>
      <c r="CU10" s="385" t="s">
        <v>32</v>
      </c>
      <c r="CV10" s="385" t="s">
        <v>32</v>
      </c>
      <c r="CW10" s="385" t="s">
        <v>32</v>
      </c>
      <c r="CX10" s="385" t="s">
        <v>32</v>
      </c>
      <c r="CY10" s="13"/>
      <c r="CZ10" s="13"/>
      <c r="DA10" s="385" t="s">
        <v>34</v>
      </c>
      <c r="DB10" s="385" t="s">
        <v>34</v>
      </c>
      <c r="DC10" s="385" t="s">
        <v>34</v>
      </c>
      <c r="DD10" s="385" t="s">
        <v>34</v>
      </c>
      <c r="DE10" s="386"/>
      <c r="DF10" s="13"/>
      <c r="DG10" s="13" t="s">
        <v>34</v>
      </c>
      <c r="DH10" s="385" t="s">
        <v>34</v>
      </c>
      <c r="DI10" s="385" t="s">
        <v>34</v>
      </c>
      <c r="DJ10" s="385" t="s">
        <v>34</v>
      </c>
      <c r="DK10" s="387"/>
      <c r="DL10" s="386"/>
      <c r="DM10" s="13" t="s">
        <v>33</v>
      </c>
      <c r="DN10" s="82" t="s">
        <v>33</v>
      </c>
      <c r="DO10" s="385" t="s">
        <v>33</v>
      </c>
      <c r="DP10" s="385" t="s">
        <v>33</v>
      </c>
      <c r="DQ10" s="387"/>
      <c r="DR10" s="386"/>
      <c r="DS10" s="385" t="s">
        <v>33</v>
      </c>
      <c r="DT10" s="82" t="s">
        <v>33</v>
      </c>
      <c r="DU10" s="13" t="s">
        <v>33</v>
      </c>
      <c r="DV10" s="385" t="s">
        <v>33</v>
      </c>
      <c r="DW10" s="387"/>
      <c r="DX10" s="387"/>
      <c r="DY10" s="385" t="s">
        <v>32</v>
      </c>
      <c r="DZ10" s="385" t="s">
        <v>32</v>
      </c>
      <c r="EA10" s="13" t="s">
        <v>32</v>
      </c>
      <c r="EB10" s="13" t="s">
        <v>32</v>
      </c>
      <c r="EC10" s="386"/>
      <c r="ED10" s="21" t="s">
        <v>32</v>
      </c>
      <c r="EE10" s="385" t="s">
        <v>32</v>
      </c>
      <c r="EF10" s="385" t="s">
        <v>32</v>
      </c>
      <c r="EG10" s="385" t="s">
        <v>32</v>
      </c>
      <c r="EH10" s="13"/>
      <c r="EI10" s="13"/>
      <c r="EJ10" s="386"/>
      <c r="EK10" s="385" t="s">
        <v>34</v>
      </c>
      <c r="EL10" s="385" t="s">
        <v>34</v>
      </c>
      <c r="EM10" s="385" t="s">
        <v>34</v>
      </c>
      <c r="EN10" s="385" t="s">
        <v>34</v>
      </c>
      <c r="EO10" s="13"/>
      <c r="EP10" s="13"/>
      <c r="EQ10" s="385" t="s">
        <v>34</v>
      </c>
      <c r="ER10" s="385" t="s">
        <v>34</v>
      </c>
      <c r="ES10" s="385" t="s">
        <v>34</v>
      </c>
      <c r="ET10" s="385" t="s">
        <v>34</v>
      </c>
      <c r="EU10" s="387"/>
      <c r="EV10" s="13"/>
      <c r="EW10" s="13" t="s">
        <v>33</v>
      </c>
      <c r="EX10" s="385" t="s">
        <v>33</v>
      </c>
      <c r="EY10" s="385" t="s">
        <v>33</v>
      </c>
      <c r="EZ10" s="385" t="s">
        <v>33</v>
      </c>
      <c r="FA10" s="82"/>
      <c r="FB10" s="386"/>
      <c r="FC10" s="13" t="s">
        <v>33</v>
      </c>
      <c r="FD10" s="13" t="s">
        <v>33</v>
      </c>
      <c r="FE10" s="385" t="s">
        <v>33</v>
      </c>
      <c r="FF10" s="385" t="s">
        <v>33</v>
      </c>
      <c r="FG10" s="387"/>
      <c r="FH10" s="82"/>
      <c r="FI10" s="385" t="s">
        <v>32</v>
      </c>
      <c r="FJ10" s="13" t="s">
        <v>32</v>
      </c>
      <c r="FK10" s="82" t="s">
        <v>32</v>
      </c>
      <c r="FL10" s="384" t="s">
        <v>31</v>
      </c>
      <c r="FM10" s="386"/>
      <c r="FN10" s="386"/>
      <c r="FO10" s="384" t="s">
        <v>31</v>
      </c>
      <c r="FP10" s="384" t="s">
        <v>31</v>
      </c>
      <c r="FQ10" s="13" t="s">
        <v>31</v>
      </c>
      <c r="FR10" s="13" t="s">
        <v>31</v>
      </c>
      <c r="FS10" s="386"/>
      <c r="FT10" s="386"/>
      <c r="FU10" s="385" t="s">
        <v>34</v>
      </c>
      <c r="FV10" s="385" t="s">
        <v>34</v>
      </c>
      <c r="FW10" s="385" t="s">
        <v>34</v>
      </c>
      <c r="FX10" s="13" t="s">
        <v>34</v>
      </c>
      <c r="FY10" s="13"/>
      <c r="GA10" s="385" t="s">
        <v>34</v>
      </c>
      <c r="GB10" s="385" t="s">
        <v>34</v>
      </c>
      <c r="GC10" s="385" t="s">
        <v>34</v>
      </c>
      <c r="GD10" s="385" t="s">
        <v>34</v>
      </c>
      <c r="GE10" s="13"/>
      <c r="GF10" s="13"/>
      <c r="GG10" s="385"/>
      <c r="GH10" s="58" t="s">
        <v>36</v>
      </c>
      <c r="GI10" s="58" t="s">
        <v>36</v>
      </c>
      <c r="GJ10" s="58" t="s">
        <v>36</v>
      </c>
      <c r="GK10" s="58" t="s">
        <v>36</v>
      </c>
      <c r="GL10" s="13"/>
      <c r="GM10" s="13"/>
      <c r="GN10" s="58" t="s">
        <v>36</v>
      </c>
      <c r="GO10" s="385" t="s">
        <v>33</v>
      </c>
      <c r="GP10" s="385" t="s">
        <v>33</v>
      </c>
      <c r="GQ10" s="385" t="s">
        <v>33</v>
      </c>
      <c r="GR10" s="385"/>
      <c r="GS10" s="13"/>
      <c r="GT10" s="384" t="s">
        <v>31</v>
      </c>
      <c r="GU10" s="384" t="s">
        <v>31</v>
      </c>
      <c r="GV10" s="384" t="s">
        <v>31</v>
      </c>
      <c r="GW10" s="384" t="s">
        <v>31</v>
      </c>
      <c r="GX10" s="385"/>
      <c r="GY10" s="385"/>
      <c r="GZ10" s="13" t="s">
        <v>32</v>
      </c>
      <c r="HA10" s="13" t="s">
        <v>32</v>
      </c>
      <c r="HB10" s="385" t="s">
        <v>32</v>
      </c>
      <c r="HC10" s="385" t="s">
        <v>32</v>
      </c>
      <c r="HD10" s="385"/>
      <c r="HE10" s="385"/>
      <c r="HF10" s="385" t="s">
        <v>34</v>
      </c>
      <c r="HG10" s="13" t="s">
        <v>34</v>
      </c>
      <c r="HH10" s="13" t="s">
        <v>34</v>
      </c>
      <c r="HI10" s="385" t="s">
        <v>34</v>
      </c>
      <c r="HJ10" s="385"/>
      <c r="HK10" s="385"/>
      <c r="HL10" s="385" t="s">
        <v>34</v>
      </c>
      <c r="HM10" s="385" t="s">
        <v>34</v>
      </c>
      <c r="HN10" s="13" t="s">
        <v>34</v>
      </c>
      <c r="HO10" s="13" t="s">
        <v>34</v>
      </c>
      <c r="HP10" s="385"/>
      <c r="HQ10" s="385"/>
      <c r="HR10" s="385" t="s">
        <v>33</v>
      </c>
      <c r="HS10" s="385" t="s">
        <v>33</v>
      </c>
      <c r="HT10" s="385" t="s">
        <v>33</v>
      </c>
      <c r="HU10" s="13" t="s">
        <v>33</v>
      </c>
      <c r="HV10" s="82"/>
      <c r="HW10" s="385"/>
      <c r="HX10" s="385" t="s">
        <v>33</v>
      </c>
      <c r="HY10" s="385" t="s">
        <v>33</v>
      </c>
      <c r="HZ10" s="385" t="s">
        <v>33</v>
      </c>
      <c r="IA10" s="385" t="s">
        <v>33</v>
      </c>
      <c r="IB10" s="13"/>
      <c r="IC10" s="13"/>
      <c r="ID10" s="385" t="s">
        <v>32</v>
      </c>
      <c r="IE10" s="385" t="s">
        <v>32</v>
      </c>
      <c r="IF10" s="384" t="s">
        <v>31</v>
      </c>
      <c r="IG10" s="384" t="s">
        <v>31</v>
      </c>
      <c r="IH10" s="385"/>
      <c r="II10" s="13"/>
      <c r="IJ10" s="13" t="s">
        <v>31</v>
      </c>
      <c r="IK10" s="384" t="s">
        <v>31</v>
      </c>
      <c r="IL10" s="384" t="s">
        <v>31</v>
      </c>
      <c r="IM10" s="384" t="s">
        <v>31</v>
      </c>
      <c r="IN10" s="385"/>
      <c r="IO10" s="385"/>
      <c r="IP10" s="13" t="s">
        <v>34</v>
      </c>
      <c r="IQ10" s="13" t="s">
        <v>34</v>
      </c>
      <c r="IR10" s="385" t="s">
        <v>34</v>
      </c>
      <c r="IS10" s="385" t="s">
        <v>34</v>
      </c>
      <c r="IT10" s="385"/>
      <c r="IU10" s="385"/>
      <c r="IV10" s="385" t="s">
        <v>34</v>
      </c>
      <c r="IW10" s="13" t="s">
        <v>34</v>
      </c>
      <c r="IX10" s="13" t="s">
        <v>34</v>
      </c>
      <c r="IY10" s="385" t="s">
        <v>34</v>
      </c>
      <c r="IZ10" s="385"/>
      <c r="JA10" s="385"/>
      <c r="JB10" s="385" t="s">
        <v>33</v>
      </c>
      <c r="JC10" s="385" t="s">
        <v>33</v>
      </c>
      <c r="JD10" s="13" t="s">
        <v>33</v>
      </c>
      <c r="JE10" s="13" t="s">
        <v>33</v>
      </c>
      <c r="JF10" s="385"/>
      <c r="JG10" s="385"/>
      <c r="JH10" s="385" t="s">
        <v>33</v>
      </c>
      <c r="JI10" s="385" t="s">
        <v>33</v>
      </c>
      <c r="JJ10" s="385" t="s">
        <v>33</v>
      </c>
      <c r="JK10" s="13" t="s">
        <v>33</v>
      </c>
      <c r="JL10" s="13"/>
      <c r="JM10" s="385"/>
      <c r="JN10" s="385" t="s">
        <v>32</v>
      </c>
      <c r="JO10" s="385" t="s">
        <v>32</v>
      </c>
      <c r="JP10" s="385" t="s">
        <v>32</v>
      </c>
      <c r="JQ10" s="385" t="s">
        <v>32</v>
      </c>
      <c r="JR10" s="13"/>
      <c r="JS10" s="13"/>
      <c r="JT10" s="385" t="s">
        <v>32</v>
      </c>
      <c r="JU10" s="82" t="s">
        <v>32</v>
      </c>
      <c r="JV10" s="385" t="s">
        <v>32</v>
      </c>
      <c r="JW10" s="385" t="s">
        <v>32</v>
      </c>
      <c r="JX10" s="385"/>
      <c r="JY10" s="13"/>
      <c r="JZ10" s="13" t="s">
        <v>34</v>
      </c>
      <c r="KA10" s="385" t="s">
        <v>34</v>
      </c>
      <c r="KB10" s="385" t="s">
        <v>34</v>
      </c>
      <c r="KC10" s="385" t="s">
        <v>34</v>
      </c>
      <c r="KD10" s="385"/>
      <c r="KE10" s="385"/>
      <c r="KF10" s="13" t="s">
        <v>34</v>
      </c>
      <c r="KG10" s="13" t="s">
        <v>34</v>
      </c>
      <c r="KH10" s="385" t="s">
        <v>34</v>
      </c>
      <c r="KI10" s="385" t="s">
        <v>34</v>
      </c>
      <c r="KJ10" s="385"/>
      <c r="KK10" s="385"/>
      <c r="KL10" s="385" t="s">
        <v>33</v>
      </c>
      <c r="KM10" s="13" t="s">
        <v>33</v>
      </c>
      <c r="KN10" s="13" t="s">
        <v>33</v>
      </c>
      <c r="KO10" s="385" t="s">
        <v>33</v>
      </c>
      <c r="KP10" s="385"/>
      <c r="KQ10" s="385"/>
      <c r="KR10" s="385" t="s">
        <v>33</v>
      </c>
      <c r="KS10" s="385" t="s">
        <v>33</v>
      </c>
      <c r="KT10" s="384" t="s">
        <v>31</v>
      </c>
      <c r="KU10" s="384" t="s">
        <v>31</v>
      </c>
      <c r="KV10" s="82"/>
      <c r="KW10" s="385"/>
      <c r="KX10" s="384" t="s">
        <v>31</v>
      </c>
      <c r="KY10" s="384" t="s">
        <v>31</v>
      </c>
      <c r="KZ10" s="384" t="s">
        <v>31</v>
      </c>
      <c r="LA10" s="384" t="s">
        <v>31</v>
      </c>
      <c r="LB10" s="13"/>
      <c r="LC10" s="385"/>
      <c r="LD10" s="385" t="s">
        <v>32</v>
      </c>
      <c r="LE10" s="385" t="s">
        <v>32</v>
      </c>
      <c r="LF10" s="385" t="s">
        <v>32</v>
      </c>
      <c r="LG10" s="385" t="s">
        <v>32</v>
      </c>
      <c r="LH10" s="13"/>
      <c r="LI10" s="13"/>
      <c r="LJ10" s="385" t="s">
        <v>34</v>
      </c>
      <c r="LK10" s="385" t="s">
        <v>34</v>
      </c>
      <c r="LL10" s="385" t="s">
        <v>34</v>
      </c>
      <c r="LM10" s="385" t="s">
        <v>34</v>
      </c>
      <c r="LN10" s="385"/>
      <c r="LO10" s="13"/>
      <c r="LP10" s="13" t="s">
        <v>34</v>
      </c>
      <c r="LQ10" s="385" t="s">
        <v>34</v>
      </c>
      <c r="LR10" s="385" t="s">
        <v>34</v>
      </c>
      <c r="LS10" s="385" t="s">
        <v>34</v>
      </c>
      <c r="LT10" s="385"/>
      <c r="LU10" s="385"/>
      <c r="LV10" s="13" t="s">
        <v>33</v>
      </c>
      <c r="LW10" s="13" t="s">
        <v>33</v>
      </c>
      <c r="LX10" s="385" t="s">
        <v>33</v>
      </c>
      <c r="LY10" s="385" t="s">
        <v>33</v>
      </c>
      <c r="LZ10" s="82"/>
      <c r="MA10" s="385"/>
      <c r="MB10" s="385" t="s">
        <v>33</v>
      </c>
      <c r="MC10" s="13" t="s">
        <v>33</v>
      </c>
      <c r="MD10" s="13" t="s">
        <v>33</v>
      </c>
      <c r="ME10" s="385" t="s">
        <v>33</v>
      </c>
      <c r="MF10" s="385"/>
      <c r="MG10" s="82"/>
      <c r="MH10" s="385" t="s">
        <v>32</v>
      </c>
      <c r="MI10" s="385" t="s">
        <v>32</v>
      </c>
      <c r="MJ10" s="13" t="s">
        <v>32</v>
      </c>
      <c r="MK10" s="13" t="s">
        <v>32</v>
      </c>
      <c r="ML10" s="385"/>
      <c r="MM10" s="385"/>
      <c r="MN10" s="385" t="s">
        <v>32</v>
      </c>
      <c r="MO10" s="385" t="s">
        <v>32</v>
      </c>
      <c r="MP10" s="385" t="s">
        <v>32</v>
      </c>
      <c r="MQ10" s="13" t="s">
        <v>32</v>
      </c>
      <c r="MR10" s="13"/>
      <c r="MS10" s="385"/>
      <c r="MT10" s="385" t="s">
        <v>34</v>
      </c>
      <c r="MU10" s="385" t="s">
        <v>34</v>
      </c>
      <c r="MV10" s="385" t="s">
        <v>34</v>
      </c>
      <c r="MW10" s="385" t="s">
        <v>34</v>
      </c>
      <c r="MX10" s="82"/>
      <c r="MY10" s="13"/>
      <c r="MZ10" s="385" t="s">
        <v>34</v>
      </c>
      <c r="NA10" s="385" t="s">
        <v>34</v>
      </c>
      <c r="NB10" s="385" t="s">
        <v>34</v>
      </c>
      <c r="NC10" s="385" t="s">
        <v>34</v>
      </c>
      <c r="ND10" s="385"/>
      <c r="NE10" s="408"/>
      <c r="NF10" s="13" t="s">
        <v>33</v>
      </c>
      <c r="NG10" s="13" t="s">
        <v>33</v>
      </c>
      <c r="NH10" s="385" t="s">
        <v>33</v>
      </c>
      <c r="NI10" s="385" t="s">
        <v>33</v>
      </c>
      <c r="NJ10" s="21"/>
      <c r="NK10" s="385"/>
      <c r="NL10" s="385" t="s">
        <v>33</v>
      </c>
      <c r="NM10" s="13" t="s">
        <v>33</v>
      </c>
      <c r="NN10" s="13" t="s">
        <v>33</v>
      </c>
      <c r="NO10" s="250" t="s">
        <v>33</v>
      </c>
      <c r="NP10" s="251"/>
      <c r="NQ10" s="251"/>
      <c r="NR10" s="250" t="s">
        <v>32</v>
      </c>
      <c r="NS10" s="250" t="s">
        <v>32</v>
      </c>
      <c r="NT10" s="250" t="s">
        <v>32</v>
      </c>
      <c r="NU10" s="250" t="s">
        <v>32</v>
      </c>
      <c r="NV10" s="251"/>
      <c r="NW10" s="251"/>
      <c r="NX10" s="250" t="s">
        <v>32</v>
      </c>
      <c r="NY10" s="250" t="s">
        <v>32</v>
      </c>
      <c r="NZ10" s="250" t="s">
        <v>32</v>
      </c>
      <c r="OA10" s="250" t="s">
        <v>32</v>
      </c>
      <c r="OB10" s="251"/>
      <c r="OC10" s="251"/>
      <c r="OD10" s="250" t="s">
        <v>34</v>
      </c>
      <c r="OE10" s="250" t="s">
        <v>34</v>
      </c>
      <c r="OF10" s="250" t="s">
        <v>34</v>
      </c>
      <c r="OG10" s="250" t="s">
        <v>34</v>
      </c>
      <c r="OH10" s="251"/>
      <c r="OI10" s="251"/>
      <c r="OJ10" s="250" t="s">
        <v>34</v>
      </c>
      <c r="OK10" s="250" t="s">
        <v>34</v>
      </c>
      <c r="OL10" s="250" t="s">
        <v>34</v>
      </c>
      <c r="OM10" s="250" t="s">
        <v>34</v>
      </c>
      <c r="ON10" s="251"/>
      <c r="OO10" s="251"/>
      <c r="OP10" s="250" t="s">
        <v>33</v>
      </c>
      <c r="OQ10" s="250" t="s">
        <v>33</v>
      </c>
      <c r="OR10" s="250" t="s">
        <v>33</v>
      </c>
      <c r="OS10" s="250" t="s">
        <v>33</v>
      </c>
      <c r="OT10" s="251"/>
      <c r="OU10" s="251"/>
      <c r="OV10" s="250" t="s">
        <v>33</v>
      </c>
      <c r="OW10" s="250" t="s">
        <v>33</v>
      </c>
      <c r="OX10" s="250" t="s">
        <v>33</v>
      </c>
      <c r="OY10" s="250" t="s">
        <v>33</v>
      </c>
      <c r="OZ10" s="251"/>
      <c r="PA10" s="251"/>
      <c r="PB10" s="250" t="s">
        <v>32</v>
      </c>
      <c r="PC10" s="250" t="s">
        <v>32</v>
      </c>
      <c r="PD10" s="250" t="s">
        <v>32</v>
      </c>
      <c r="PE10" s="250" t="s">
        <v>32</v>
      </c>
      <c r="PF10" s="251"/>
      <c r="PG10" s="251"/>
      <c r="PH10" s="250" t="s">
        <v>32</v>
      </c>
      <c r="PI10" s="250" t="s">
        <v>32</v>
      </c>
      <c r="PJ10" s="250" t="s">
        <v>32</v>
      </c>
      <c r="PK10" s="250" t="s">
        <v>32</v>
      </c>
      <c r="PL10" s="251"/>
      <c r="PM10" s="251"/>
      <c r="PN10" s="250" t="s">
        <v>34</v>
      </c>
      <c r="PO10" s="250" t="s">
        <v>34</v>
      </c>
      <c r="PP10" s="250" t="s">
        <v>34</v>
      </c>
      <c r="PQ10" s="250" t="s">
        <v>34</v>
      </c>
      <c r="PR10" s="251"/>
      <c r="PS10" s="251"/>
      <c r="PT10" s="250" t="s">
        <v>34</v>
      </c>
      <c r="PU10" s="250" t="s">
        <v>34</v>
      </c>
      <c r="PV10" s="250" t="s">
        <v>34</v>
      </c>
      <c r="PW10" s="250" t="s">
        <v>34</v>
      </c>
      <c r="PX10" s="251"/>
      <c r="PY10" s="251"/>
      <c r="PZ10" s="250" t="s">
        <v>33</v>
      </c>
      <c r="QA10" s="250" t="s">
        <v>33</v>
      </c>
      <c r="QB10" s="250" t="s">
        <v>33</v>
      </c>
      <c r="QC10" s="250" t="s">
        <v>33</v>
      </c>
      <c r="QD10" s="251"/>
      <c r="QE10" s="251"/>
      <c r="QF10" s="250" t="s">
        <v>33</v>
      </c>
      <c r="QG10" s="250" t="s">
        <v>33</v>
      </c>
      <c r="QH10" s="250" t="s">
        <v>33</v>
      </c>
      <c r="QI10" s="250" t="s">
        <v>33</v>
      </c>
      <c r="QJ10" s="251"/>
      <c r="QK10" s="251"/>
      <c r="QL10" s="250" t="s">
        <v>32</v>
      </c>
      <c r="QM10" s="250" t="s">
        <v>32</v>
      </c>
      <c r="QN10" s="250" t="s">
        <v>32</v>
      </c>
      <c r="QO10" s="250" t="s">
        <v>32</v>
      </c>
      <c r="QP10" s="251"/>
    </row>
    <row r="11" spans="1:458" s="130" customFormat="1" x14ac:dyDescent="0.25">
      <c r="A11" s="382"/>
      <c r="B11" s="397">
        <v>9</v>
      </c>
      <c r="C11" s="423" t="s">
        <v>41</v>
      </c>
      <c r="D11" s="82" t="s">
        <v>33</v>
      </c>
      <c r="E11" s="13" t="s">
        <v>33</v>
      </c>
      <c r="F11" s="13"/>
      <c r="G11" s="386"/>
      <c r="H11" s="385" t="s">
        <v>32</v>
      </c>
      <c r="I11" s="385" t="s">
        <v>32</v>
      </c>
      <c r="J11" s="385" t="s">
        <v>32</v>
      </c>
      <c r="K11" s="385" t="s">
        <v>32</v>
      </c>
      <c r="L11" s="13"/>
      <c r="M11" s="13"/>
      <c r="N11" s="385" t="s">
        <v>32</v>
      </c>
      <c r="O11" s="385" t="s">
        <v>32</v>
      </c>
      <c r="P11" s="385" t="s">
        <v>32</v>
      </c>
      <c r="Q11" s="385" t="s">
        <v>32</v>
      </c>
      <c r="R11" s="387"/>
      <c r="S11" s="13"/>
      <c r="T11" s="13" t="s">
        <v>34</v>
      </c>
      <c r="U11" s="385" t="s">
        <v>34</v>
      </c>
      <c r="V11" s="385" t="s">
        <v>34</v>
      </c>
      <c r="W11" s="385" t="s">
        <v>34</v>
      </c>
      <c r="X11" s="386"/>
      <c r="Y11" s="385" t="s">
        <v>34</v>
      </c>
      <c r="Z11" s="13" t="s">
        <v>34</v>
      </c>
      <c r="AA11" s="13" t="s">
        <v>34</v>
      </c>
      <c r="AB11" s="385" t="s">
        <v>34</v>
      </c>
      <c r="AC11" s="386"/>
      <c r="AD11" s="386"/>
      <c r="AE11" s="386"/>
      <c r="AF11" s="385" t="s">
        <v>33</v>
      </c>
      <c r="AG11" s="13" t="s">
        <v>33</v>
      </c>
      <c r="AH11" s="13" t="s">
        <v>33</v>
      </c>
      <c r="AI11" s="385" t="s">
        <v>33</v>
      </c>
      <c r="AJ11" s="386"/>
      <c r="AK11" s="386"/>
      <c r="AL11" s="385" t="s">
        <v>33</v>
      </c>
      <c r="AM11" s="385" t="s">
        <v>33</v>
      </c>
      <c r="AN11" s="13" t="s">
        <v>33</v>
      </c>
      <c r="AO11" s="13" t="s">
        <v>33</v>
      </c>
      <c r="AP11" s="387"/>
      <c r="AQ11" s="386"/>
      <c r="AR11" s="385" t="s">
        <v>32</v>
      </c>
      <c r="AS11" s="385" t="s">
        <v>32</v>
      </c>
      <c r="AT11" s="385" t="s">
        <v>32</v>
      </c>
      <c r="AU11" s="13" t="s">
        <v>32</v>
      </c>
      <c r="AV11" s="13"/>
      <c r="AW11" s="386"/>
      <c r="AX11" s="386"/>
      <c r="AY11" s="385" t="s">
        <v>32</v>
      </c>
      <c r="AZ11" s="385" t="s">
        <v>32</v>
      </c>
      <c r="BA11" s="385" t="s">
        <v>32</v>
      </c>
      <c r="BB11" s="13"/>
      <c r="BC11" s="13"/>
      <c r="BD11" s="385" t="s">
        <v>34</v>
      </c>
      <c r="BE11" s="385" t="s">
        <v>34</v>
      </c>
      <c r="BF11" s="385" t="s">
        <v>34</v>
      </c>
      <c r="BG11" s="385" t="s">
        <v>34</v>
      </c>
      <c r="BH11" s="386"/>
      <c r="BI11" s="13"/>
      <c r="BJ11" s="13" t="s">
        <v>34</v>
      </c>
      <c r="BK11" s="385" t="s">
        <v>34</v>
      </c>
      <c r="BL11" s="385" t="s">
        <v>34</v>
      </c>
      <c r="BM11" s="385" t="s">
        <v>34</v>
      </c>
      <c r="BN11" s="386"/>
      <c r="BO11" s="386"/>
      <c r="BP11" s="13" t="s">
        <v>33</v>
      </c>
      <c r="BQ11" s="13" t="s">
        <v>33</v>
      </c>
      <c r="BR11" s="385" t="s">
        <v>33</v>
      </c>
      <c r="BS11" s="385" t="s">
        <v>33</v>
      </c>
      <c r="BT11" s="386"/>
      <c r="BU11" s="386"/>
      <c r="BV11" s="385" t="s">
        <v>33</v>
      </c>
      <c r="BW11" s="13" t="s">
        <v>33</v>
      </c>
      <c r="BX11" s="13" t="s">
        <v>33</v>
      </c>
      <c r="BY11" s="385" t="s">
        <v>33</v>
      </c>
      <c r="BZ11" s="387"/>
      <c r="CA11" s="386"/>
      <c r="CB11" s="385" t="s">
        <v>32</v>
      </c>
      <c r="CC11" s="385" t="s">
        <v>32</v>
      </c>
      <c r="CD11" s="13" t="s">
        <v>32</v>
      </c>
      <c r="CE11" s="13"/>
      <c r="CG11" s="384" t="s">
        <v>31</v>
      </c>
      <c r="CH11" s="384" t="s">
        <v>31</v>
      </c>
      <c r="CI11" s="384" t="s">
        <v>31</v>
      </c>
      <c r="CJ11" s="384" t="s">
        <v>31</v>
      </c>
      <c r="CK11" s="13"/>
      <c r="CL11" s="13"/>
      <c r="CM11" s="384" t="s">
        <v>31</v>
      </c>
      <c r="CN11" s="385" t="s">
        <v>34</v>
      </c>
      <c r="CO11" s="385" t="s">
        <v>34</v>
      </c>
      <c r="CP11" s="385" t="s">
        <v>34</v>
      </c>
      <c r="CQ11" s="82" t="s">
        <v>34</v>
      </c>
      <c r="CR11" s="13"/>
      <c r="CS11" s="13"/>
      <c r="CT11" s="384" t="s">
        <v>31</v>
      </c>
      <c r="CU11" s="385" t="s">
        <v>34</v>
      </c>
      <c r="CV11" s="385" t="s">
        <v>34</v>
      </c>
      <c r="CW11" s="385" t="s">
        <v>34</v>
      </c>
      <c r="CX11" s="386"/>
      <c r="CY11" s="13"/>
      <c r="CZ11" s="13" t="s">
        <v>33</v>
      </c>
      <c r="DA11" s="385" t="s">
        <v>33</v>
      </c>
      <c r="DB11" s="385" t="s">
        <v>33</v>
      </c>
      <c r="DC11" s="385" t="s">
        <v>33</v>
      </c>
      <c r="DD11" s="386"/>
      <c r="DE11" s="386"/>
      <c r="DF11" s="13" t="s">
        <v>33</v>
      </c>
      <c r="DG11" s="13" t="s">
        <v>33</v>
      </c>
      <c r="DH11" s="385" t="s">
        <v>33</v>
      </c>
      <c r="DI11" s="385" t="s">
        <v>33</v>
      </c>
      <c r="DJ11" s="387"/>
      <c r="DK11" s="386"/>
      <c r="DL11" s="385" t="s">
        <v>32</v>
      </c>
      <c r="DM11" s="13" t="s">
        <v>32</v>
      </c>
      <c r="DN11" s="82" t="s">
        <v>32</v>
      </c>
      <c r="DO11" s="385" t="s">
        <v>32</v>
      </c>
      <c r="DP11" s="386"/>
      <c r="DQ11" s="386"/>
      <c r="DR11" s="385" t="s">
        <v>32</v>
      </c>
      <c r="DS11" s="385" t="s">
        <v>32</v>
      </c>
      <c r="DT11" s="82" t="s">
        <v>32</v>
      </c>
      <c r="DU11" s="13" t="s">
        <v>32</v>
      </c>
      <c r="DV11" s="387"/>
      <c r="DW11" s="386"/>
      <c r="DX11" s="385" t="s">
        <v>34</v>
      </c>
      <c r="DY11" s="385" t="s">
        <v>34</v>
      </c>
      <c r="DZ11" s="385" t="s">
        <v>34</v>
      </c>
      <c r="EA11" s="13" t="s">
        <v>34</v>
      </c>
      <c r="EB11" s="13"/>
      <c r="EC11" s="386"/>
      <c r="ED11" s="385" t="s">
        <v>34</v>
      </c>
      <c r="EE11" s="385" t="s">
        <v>34</v>
      </c>
      <c r="EF11" s="385" t="s">
        <v>34</v>
      </c>
      <c r="EG11" s="385" t="s">
        <v>34</v>
      </c>
      <c r="EH11" s="13"/>
      <c r="EI11" s="13"/>
      <c r="EJ11" s="385" t="s">
        <v>33</v>
      </c>
      <c r="EK11" s="385" t="s">
        <v>33</v>
      </c>
      <c r="EL11" s="385" t="s">
        <v>33</v>
      </c>
      <c r="EM11" s="385" t="s">
        <v>33</v>
      </c>
      <c r="EN11" s="386"/>
      <c r="EO11" s="13"/>
      <c r="EP11" s="13" t="s">
        <v>33</v>
      </c>
      <c r="EQ11" s="385" t="s">
        <v>33</v>
      </c>
      <c r="ER11" s="385" t="s">
        <v>33</v>
      </c>
      <c r="ES11" s="385" t="s">
        <v>33</v>
      </c>
      <c r="ET11" s="387"/>
      <c r="EU11" s="386"/>
      <c r="EV11" s="13" t="s">
        <v>32</v>
      </c>
      <c r="EW11" s="13" t="s">
        <v>32</v>
      </c>
      <c r="EX11" s="385" t="s">
        <v>32</v>
      </c>
      <c r="EZ11" s="386"/>
      <c r="FA11" s="82" t="s">
        <v>32</v>
      </c>
      <c r="FB11" s="385" t="s">
        <v>32</v>
      </c>
      <c r="FC11" s="13" t="s">
        <v>32</v>
      </c>
      <c r="FD11" s="13" t="s">
        <v>32</v>
      </c>
      <c r="FE11" s="385"/>
      <c r="FF11" s="387"/>
      <c r="FG11" s="385" t="s">
        <v>34</v>
      </c>
      <c r="FH11" s="82" t="s">
        <v>34</v>
      </c>
      <c r="FI11" s="21" t="s">
        <v>34</v>
      </c>
      <c r="FJ11" s="13" t="s">
        <v>34</v>
      </c>
      <c r="FK11" s="82"/>
      <c r="FL11" s="386"/>
      <c r="FM11" s="385" t="s">
        <v>34</v>
      </c>
      <c r="FN11" s="385" t="s">
        <v>34</v>
      </c>
      <c r="FO11" s="385" t="s">
        <v>34</v>
      </c>
      <c r="FP11" s="21" t="s">
        <v>34</v>
      </c>
      <c r="FQ11" s="13"/>
      <c r="FR11" s="13"/>
      <c r="FS11" s="386"/>
      <c r="FT11" s="385" t="s">
        <v>33</v>
      </c>
      <c r="FU11" s="385" t="s">
        <v>33</v>
      </c>
      <c r="FV11" s="385" t="s">
        <v>33</v>
      </c>
      <c r="FW11" s="385" t="s">
        <v>33</v>
      </c>
      <c r="FX11" s="13"/>
      <c r="FY11" s="13"/>
      <c r="FZ11" s="385" t="s">
        <v>33</v>
      </c>
      <c r="GA11" s="385" t="s">
        <v>33</v>
      </c>
      <c r="GB11" s="385" t="s">
        <v>33</v>
      </c>
      <c r="GC11" s="385" t="s">
        <v>33</v>
      </c>
      <c r="GD11" s="385"/>
      <c r="GE11" s="13"/>
      <c r="GF11" s="13" t="s">
        <v>32</v>
      </c>
      <c r="GG11" s="385" t="s">
        <v>32</v>
      </c>
      <c r="GH11" s="384"/>
      <c r="GI11" s="385"/>
      <c r="GJ11" s="13" t="s">
        <v>33</v>
      </c>
      <c r="GK11" s="13" t="s">
        <v>33</v>
      </c>
      <c r="GL11" s="13" t="s">
        <v>33</v>
      </c>
      <c r="GM11" s="13"/>
      <c r="GN11" s="385"/>
      <c r="GO11" s="385" t="s">
        <v>33</v>
      </c>
      <c r="GP11" s="385" t="s">
        <v>33</v>
      </c>
      <c r="GQ11" s="385" t="s">
        <v>33</v>
      </c>
      <c r="GR11" s="385" t="s">
        <v>33</v>
      </c>
      <c r="GS11" s="13"/>
      <c r="GT11" s="13"/>
      <c r="GU11" s="390" t="s">
        <v>32</v>
      </c>
      <c r="GV11" s="390" t="s">
        <v>32</v>
      </c>
      <c r="GW11" s="390" t="s">
        <v>32</v>
      </c>
      <c r="GX11" s="390" t="s">
        <v>32</v>
      </c>
      <c r="GY11" s="385"/>
      <c r="GZ11" s="13"/>
      <c r="HB11" s="13" t="s">
        <v>32</v>
      </c>
      <c r="HC11" s="13" t="s">
        <v>32</v>
      </c>
      <c r="HD11" s="385" t="s">
        <v>32</v>
      </c>
      <c r="HE11" s="385" t="s">
        <v>32</v>
      </c>
      <c r="HF11" s="385"/>
      <c r="HG11" s="13"/>
      <c r="HH11" s="13" t="s">
        <v>34</v>
      </c>
      <c r="HI11" s="385" t="s">
        <v>34</v>
      </c>
      <c r="HJ11" s="385" t="s">
        <v>34</v>
      </c>
      <c r="HK11" s="385"/>
      <c r="HL11" s="385"/>
      <c r="HM11" s="385" t="s">
        <v>34</v>
      </c>
      <c r="HN11" s="13" t="s">
        <v>34</v>
      </c>
      <c r="HO11" s="13" t="s">
        <v>34</v>
      </c>
      <c r="HP11" s="385" t="s">
        <v>34</v>
      </c>
      <c r="HQ11" s="385"/>
      <c r="HR11" s="385"/>
      <c r="HS11" s="385" t="s">
        <v>33</v>
      </c>
      <c r="HT11" s="385" t="s">
        <v>33</v>
      </c>
      <c r="HU11" s="13" t="s">
        <v>33</v>
      </c>
      <c r="HV11" s="82" t="s">
        <v>33</v>
      </c>
      <c r="HW11" s="385"/>
      <c r="HX11" s="385"/>
      <c r="HY11" s="385" t="s">
        <v>33</v>
      </c>
      <c r="HZ11" s="385" t="s">
        <v>33</v>
      </c>
      <c r="IA11" s="385" t="s">
        <v>33</v>
      </c>
      <c r="IB11" s="13" t="s">
        <v>33</v>
      </c>
      <c r="IC11" s="13"/>
      <c r="ID11" s="385"/>
      <c r="IE11" s="385" t="s">
        <v>32</v>
      </c>
      <c r="IF11" s="385" t="s">
        <v>32</v>
      </c>
      <c r="IG11" s="385" t="s">
        <v>32</v>
      </c>
      <c r="IH11" s="385" t="s">
        <v>32</v>
      </c>
      <c r="II11" s="13"/>
      <c r="IJ11" s="13"/>
      <c r="IK11" s="385" t="s">
        <v>32</v>
      </c>
      <c r="IL11" s="385" t="s">
        <v>32</v>
      </c>
      <c r="IM11" s="385" t="s">
        <v>32</v>
      </c>
      <c r="IN11" s="385" t="s">
        <v>32</v>
      </c>
      <c r="IO11" s="385"/>
      <c r="IP11" s="13"/>
      <c r="IQ11" s="13" t="s">
        <v>34</v>
      </c>
      <c r="IR11" s="385" t="s">
        <v>34</v>
      </c>
      <c r="IS11" s="385" t="s">
        <v>34</v>
      </c>
      <c r="IT11" s="385" t="s">
        <v>34</v>
      </c>
      <c r="IU11" s="385"/>
      <c r="IV11" s="385"/>
      <c r="IW11" s="13" t="s">
        <v>34</v>
      </c>
      <c r="IX11" s="13" t="s">
        <v>34</v>
      </c>
      <c r="IY11" s="385" t="s">
        <v>34</v>
      </c>
      <c r="IZ11" s="385" t="s">
        <v>34</v>
      </c>
      <c r="JA11" s="385"/>
      <c r="JB11" s="385"/>
      <c r="JC11" s="385" t="s">
        <v>33</v>
      </c>
      <c r="JD11" s="13" t="s">
        <v>33</v>
      </c>
      <c r="JE11" s="13" t="s">
        <v>33</v>
      </c>
      <c r="JF11" s="385" t="s">
        <v>33</v>
      </c>
      <c r="JG11" s="385"/>
      <c r="JH11" s="385"/>
      <c r="JI11" s="385" t="s">
        <v>33</v>
      </c>
      <c r="JJ11" s="385" t="s">
        <v>33</v>
      </c>
      <c r="JK11" s="13" t="s">
        <v>33</v>
      </c>
      <c r="JL11" s="13" t="s">
        <v>33</v>
      </c>
      <c r="JM11" s="385"/>
      <c r="JN11" s="385"/>
      <c r="JO11" s="385" t="s">
        <v>31</v>
      </c>
      <c r="JP11" s="385" t="s">
        <v>31</v>
      </c>
      <c r="JQ11" s="385" t="s">
        <v>31</v>
      </c>
      <c r="JR11" s="13" t="s">
        <v>31</v>
      </c>
      <c r="JS11" s="13"/>
      <c r="JT11" s="385"/>
      <c r="JU11" s="82" t="s">
        <v>31</v>
      </c>
      <c r="JV11" s="385" t="s">
        <v>31</v>
      </c>
      <c r="JW11" s="385" t="s">
        <v>31</v>
      </c>
      <c r="JX11" s="385" t="s">
        <v>31</v>
      </c>
      <c r="JY11" s="13"/>
      <c r="JZ11" s="13"/>
      <c r="KA11" s="385" t="s">
        <v>31</v>
      </c>
      <c r="KB11" s="385" t="s">
        <v>34</v>
      </c>
      <c r="KC11" s="385" t="s">
        <v>34</v>
      </c>
      <c r="KD11" s="385" t="s">
        <v>34</v>
      </c>
      <c r="KE11" s="385"/>
      <c r="KF11" s="13"/>
      <c r="KG11" s="13" t="s">
        <v>34</v>
      </c>
      <c r="KH11" s="385" t="s">
        <v>34</v>
      </c>
      <c r="KI11" s="385" t="s">
        <v>34</v>
      </c>
      <c r="KJ11" s="385" t="s">
        <v>34</v>
      </c>
      <c r="KK11" s="385"/>
      <c r="KL11" s="385"/>
      <c r="KM11" s="13" t="s">
        <v>33</v>
      </c>
      <c r="KN11" s="13" t="s">
        <v>33</v>
      </c>
      <c r="KO11" s="385" t="s">
        <v>33</v>
      </c>
      <c r="KP11" s="385" t="s">
        <v>33</v>
      </c>
      <c r="KQ11" s="385"/>
      <c r="KR11" s="385"/>
      <c r="KS11" s="385" t="s">
        <v>33</v>
      </c>
      <c r="KT11" s="13" t="s">
        <v>33</v>
      </c>
      <c r="KU11" s="13" t="s">
        <v>33</v>
      </c>
      <c r="KV11" s="82" t="s">
        <v>33</v>
      </c>
      <c r="KW11" s="385"/>
      <c r="KX11" s="385"/>
      <c r="KY11" s="385" t="s">
        <v>32</v>
      </c>
      <c r="KZ11" s="385" t="s">
        <v>32</v>
      </c>
      <c r="LA11" s="13" t="s">
        <v>32</v>
      </c>
      <c r="LB11" s="13" t="s">
        <v>32</v>
      </c>
      <c r="LC11" s="385"/>
      <c r="LD11" s="385"/>
      <c r="LE11" s="385" t="s">
        <v>32</v>
      </c>
      <c r="LF11" s="385" t="s">
        <v>32</v>
      </c>
      <c r="LG11" s="385" t="s">
        <v>32</v>
      </c>
      <c r="LH11" s="13" t="s">
        <v>32</v>
      </c>
      <c r="LI11" s="13"/>
      <c r="LJ11" s="385"/>
      <c r="LK11" s="385" t="s">
        <v>34</v>
      </c>
      <c r="LL11" s="385" t="s">
        <v>34</v>
      </c>
      <c r="LM11" s="385" t="s">
        <v>34</v>
      </c>
      <c r="LN11" s="385" t="s">
        <v>34</v>
      </c>
      <c r="LO11" s="13"/>
      <c r="LP11" s="13"/>
      <c r="LQ11" s="385" t="s">
        <v>34</v>
      </c>
      <c r="LR11" s="385" t="s">
        <v>34</v>
      </c>
      <c r="LS11" s="385" t="s">
        <v>34</v>
      </c>
      <c r="LT11" s="385" t="s">
        <v>34</v>
      </c>
      <c r="LU11" s="385"/>
      <c r="LV11" s="13"/>
      <c r="LW11" s="13" t="s">
        <v>33</v>
      </c>
      <c r="LX11" s="385" t="s">
        <v>33</v>
      </c>
      <c r="LY11" s="385" t="s">
        <v>33</v>
      </c>
      <c r="LZ11" s="82" t="s">
        <v>33</v>
      </c>
      <c r="MA11" s="385"/>
      <c r="MB11" s="385"/>
      <c r="MC11" s="13" t="s">
        <v>33</v>
      </c>
      <c r="MD11" s="13" t="s">
        <v>33</v>
      </c>
      <c r="ME11" s="385" t="s">
        <v>33</v>
      </c>
      <c r="MF11" s="385" t="s">
        <v>33</v>
      </c>
      <c r="MG11" s="82"/>
      <c r="MH11" s="385"/>
      <c r="MI11" s="385" t="s">
        <v>32</v>
      </c>
      <c r="MJ11" s="13" t="s">
        <v>32</v>
      </c>
      <c r="MK11" s="13" t="s">
        <v>32</v>
      </c>
      <c r="ML11" s="385" t="s">
        <v>32</v>
      </c>
      <c r="MM11" s="385"/>
      <c r="MN11" s="385"/>
      <c r="MO11" s="385" t="s">
        <v>32</v>
      </c>
      <c r="MP11" s="385" t="s">
        <v>32</v>
      </c>
      <c r="MQ11" s="13" t="s">
        <v>32</v>
      </c>
      <c r="MR11" s="13" t="s">
        <v>32</v>
      </c>
      <c r="MS11" s="385"/>
      <c r="MT11" s="385"/>
      <c r="MU11" s="385" t="s">
        <v>34</v>
      </c>
      <c r="MV11" s="385" t="s">
        <v>34</v>
      </c>
      <c r="MW11" s="385" t="s">
        <v>34</v>
      </c>
      <c r="MX11" s="82" t="s">
        <v>34</v>
      </c>
      <c r="MY11" s="13"/>
      <c r="MZ11" s="385"/>
      <c r="NA11" s="385" t="s">
        <v>34</v>
      </c>
      <c r="NB11" s="385" t="s">
        <v>34</v>
      </c>
      <c r="NC11" s="385" t="s">
        <v>34</v>
      </c>
      <c r="ND11" s="385" t="s">
        <v>34</v>
      </c>
      <c r="NE11" s="408"/>
      <c r="NF11" s="13"/>
      <c r="NG11" s="13" t="s">
        <v>33</v>
      </c>
      <c r="NH11" s="385" t="s">
        <v>33</v>
      </c>
      <c r="NI11" s="385" t="s">
        <v>33</v>
      </c>
      <c r="NJ11" s="21" t="s">
        <v>33</v>
      </c>
      <c r="NK11" s="385"/>
      <c r="NL11" s="385"/>
      <c r="NM11" s="13" t="s">
        <v>33</v>
      </c>
      <c r="NN11" s="13" t="s">
        <v>33</v>
      </c>
      <c r="NO11" s="250" t="s">
        <v>33</v>
      </c>
      <c r="NP11" s="250" t="s">
        <v>33</v>
      </c>
      <c r="NQ11" s="249"/>
      <c r="NR11" s="249"/>
      <c r="NS11" s="250" t="s">
        <v>32</v>
      </c>
      <c r="NT11" s="250" t="s">
        <v>32</v>
      </c>
      <c r="NU11" s="250" t="s">
        <v>32</v>
      </c>
      <c r="NV11" s="250" t="s">
        <v>32</v>
      </c>
      <c r="NW11" s="251"/>
      <c r="NX11" s="251"/>
      <c r="NY11" s="250" t="s">
        <v>32</v>
      </c>
      <c r="NZ11" s="250" t="s">
        <v>32</v>
      </c>
      <c r="OA11" s="250" t="s">
        <v>32</v>
      </c>
      <c r="OB11" s="250" t="s">
        <v>32</v>
      </c>
      <c r="OC11" s="251"/>
      <c r="OD11" s="249"/>
      <c r="OE11" s="250" t="s">
        <v>34</v>
      </c>
      <c r="OF11" s="250" t="s">
        <v>34</v>
      </c>
      <c r="OG11" s="250" t="s">
        <v>34</v>
      </c>
      <c r="OH11" s="250" t="s">
        <v>34</v>
      </c>
      <c r="OI11" s="251"/>
      <c r="OJ11" s="251"/>
      <c r="OK11" s="250" t="s">
        <v>34</v>
      </c>
      <c r="OL11" s="250" t="s">
        <v>34</v>
      </c>
      <c r="OM11" s="250" t="s">
        <v>34</v>
      </c>
      <c r="ON11" s="250" t="s">
        <v>34</v>
      </c>
      <c r="OO11" s="251"/>
      <c r="OP11" s="251"/>
      <c r="OQ11" s="250" t="s">
        <v>33</v>
      </c>
      <c r="OR11" s="250" t="s">
        <v>33</v>
      </c>
      <c r="OS11" s="250" t="s">
        <v>33</v>
      </c>
      <c r="OT11" s="250" t="s">
        <v>33</v>
      </c>
      <c r="OU11" s="251"/>
      <c r="OV11" s="251"/>
      <c r="OW11" s="250" t="s">
        <v>33</v>
      </c>
      <c r="OX11" s="250" t="s">
        <v>33</v>
      </c>
      <c r="OY11" s="250" t="s">
        <v>33</v>
      </c>
      <c r="OZ11" s="250" t="s">
        <v>33</v>
      </c>
      <c r="PA11" s="249"/>
      <c r="PB11" s="249"/>
      <c r="PC11" s="250" t="s">
        <v>32</v>
      </c>
      <c r="PD11" s="250" t="s">
        <v>32</v>
      </c>
      <c r="PE11" s="250" t="s">
        <v>32</v>
      </c>
      <c r="PF11" s="250" t="s">
        <v>32</v>
      </c>
      <c r="PG11" s="251"/>
      <c r="PH11" s="251"/>
      <c r="PI11" s="250" t="s">
        <v>32</v>
      </c>
      <c r="PJ11" s="250" t="s">
        <v>32</v>
      </c>
      <c r="PK11" s="250" t="s">
        <v>32</v>
      </c>
      <c r="PL11" s="250" t="s">
        <v>32</v>
      </c>
      <c r="PM11" s="251"/>
      <c r="PN11" s="249"/>
      <c r="PO11" s="250" t="s">
        <v>34</v>
      </c>
      <c r="PP11" s="250" t="s">
        <v>34</v>
      </c>
      <c r="PQ11" s="250" t="s">
        <v>34</v>
      </c>
      <c r="PR11" s="250" t="s">
        <v>34</v>
      </c>
      <c r="PS11" s="251"/>
      <c r="PT11" s="251"/>
      <c r="PU11" s="250" t="s">
        <v>34</v>
      </c>
      <c r="PV11" s="250" t="s">
        <v>34</v>
      </c>
      <c r="PW11" s="250" t="s">
        <v>34</v>
      </c>
      <c r="PX11" s="250" t="s">
        <v>34</v>
      </c>
      <c r="PY11" s="251"/>
      <c r="PZ11" s="251"/>
      <c r="QA11" s="250" t="s">
        <v>33</v>
      </c>
      <c r="QB11" s="250" t="s">
        <v>33</v>
      </c>
      <c r="QC11" s="250" t="s">
        <v>33</v>
      </c>
      <c r="QD11" s="250" t="s">
        <v>33</v>
      </c>
      <c r="QE11" s="251"/>
      <c r="QF11" s="251"/>
      <c r="QG11" s="250" t="s">
        <v>33</v>
      </c>
      <c r="QH11" s="250" t="s">
        <v>33</v>
      </c>
      <c r="QI11" s="250" t="s">
        <v>33</v>
      </c>
      <c r="QJ11" s="250" t="s">
        <v>33</v>
      </c>
      <c r="QK11" s="249"/>
      <c r="QL11" s="249"/>
      <c r="QM11" s="250" t="s">
        <v>32</v>
      </c>
      <c r="QN11" s="250" t="s">
        <v>32</v>
      </c>
      <c r="QO11" s="250" t="s">
        <v>32</v>
      </c>
      <c r="QP11" s="250" t="s">
        <v>32</v>
      </c>
    </row>
    <row r="12" spans="1:458" s="130" customFormat="1" x14ac:dyDescent="0.25">
      <c r="A12" s="382"/>
      <c r="B12" s="397">
        <v>10</v>
      </c>
      <c r="C12" s="423" t="s">
        <v>105</v>
      </c>
      <c r="D12" s="82"/>
      <c r="E12" s="13"/>
      <c r="F12" s="13"/>
      <c r="G12" s="385" t="s">
        <v>33</v>
      </c>
      <c r="H12" s="385" t="s">
        <v>33</v>
      </c>
      <c r="I12" s="385" t="s">
        <v>33</v>
      </c>
      <c r="J12" s="385" t="s">
        <v>33</v>
      </c>
      <c r="K12" s="384" t="s">
        <v>31</v>
      </c>
      <c r="L12" s="13"/>
      <c r="M12" s="13" t="s">
        <v>33</v>
      </c>
      <c r="N12" s="385" t="s">
        <v>33</v>
      </c>
      <c r="O12" s="385" t="s">
        <v>33</v>
      </c>
      <c r="P12" s="385" t="s">
        <v>33</v>
      </c>
      <c r="Q12" s="386"/>
      <c r="R12" s="386"/>
      <c r="S12" s="13" t="s">
        <v>32</v>
      </c>
      <c r="T12" s="13" t="s">
        <v>32</v>
      </c>
      <c r="U12" s="385" t="s">
        <v>32</v>
      </c>
      <c r="V12" s="385" t="s">
        <v>32</v>
      </c>
      <c r="W12" s="386"/>
      <c r="X12" s="386"/>
      <c r="Y12" s="385" t="s">
        <v>32</v>
      </c>
      <c r="Z12" s="13" t="s">
        <v>32</v>
      </c>
      <c r="AA12" s="13" t="s">
        <v>32</v>
      </c>
      <c r="AB12" s="385" t="s">
        <v>32</v>
      </c>
      <c r="AC12" s="386"/>
      <c r="AD12" s="386"/>
      <c r="AE12" s="385" t="s">
        <v>34</v>
      </c>
      <c r="AF12" s="385" t="s">
        <v>34</v>
      </c>
      <c r="AG12" s="13" t="s">
        <v>34</v>
      </c>
      <c r="AH12" s="13" t="s">
        <v>34</v>
      </c>
      <c r="AI12" s="386"/>
      <c r="AJ12" s="386"/>
      <c r="AK12" s="385" t="s">
        <v>34</v>
      </c>
      <c r="AL12" s="385" t="s">
        <v>34</v>
      </c>
      <c r="AM12" s="385" t="s">
        <v>34</v>
      </c>
      <c r="AN12" s="13" t="s">
        <v>34</v>
      </c>
      <c r="AO12" s="13"/>
      <c r="AP12" s="386"/>
      <c r="AQ12" s="385" t="s">
        <v>33</v>
      </c>
      <c r="AR12" s="385" t="s">
        <v>33</v>
      </c>
      <c r="AS12" s="385" t="s">
        <v>33</v>
      </c>
      <c r="AT12" s="385" t="s">
        <v>33</v>
      </c>
      <c r="AU12" s="13"/>
      <c r="AV12" s="13"/>
      <c r="AW12" s="385" t="s">
        <v>33</v>
      </c>
      <c r="AX12" s="385" t="s">
        <v>33</v>
      </c>
      <c r="AY12" s="385" t="s">
        <v>33</v>
      </c>
      <c r="AZ12" s="385" t="s">
        <v>33</v>
      </c>
      <c r="BA12" s="386"/>
      <c r="BB12" s="13"/>
      <c r="BC12" s="13" t="s">
        <v>32</v>
      </c>
      <c r="BD12" s="385" t="s">
        <v>32</v>
      </c>
      <c r="BE12" s="385" t="s">
        <v>32</v>
      </c>
      <c r="BF12" s="385" t="s">
        <v>32</v>
      </c>
      <c r="BG12" s="386"/>
      <c r="BH12" s="386"/>
      <c r="BI12" s="13" t="s">
        <v>32</v>
      </c>
      <c r="BJ12" s="13" t="s">
        <v>32</v>
      </c>
      <c r="BK12" s="385" t="s">
        <v>32</v>
      </c>
      <c r="BL12" s="385" t="s">
        <v>32</v>
      </c>
      <c r="BM12" s="386"/>
      <c r="BN12" s="386"/>
      <c r="BO12" s="385" t="s">
        <v>34</v>
      </c>
      <c r="BP12" s="13" t="s">
        <v>34</v>
      </c>
      <c r="BQ12" s="13" t="s">
        <v>34</v>
      </c>
      <c r="BR12" s="385" t="s">
        <v>34</v>
      </c>
      <c r="BS12" s="386"/>
      <c r="BT12" s="386"/>
      <c r="BU12" s="385" t="s">
        <v>34</v>
      </c>
      <c r="BV12" s="385" t="s">
        <v>34</v>
      </c>
      <c r="BW12" s="13" t="s">
        <v>34</v>
      </c>
      <c r="BX12" s="13" t="s">
        <v>34</v>
      </c>
      <c r="BY12" s="386"/>
      <c r="BZ12" s="386"/>
      <c r="CA12" s="385" t="s">
        <v>33</v>
      </c>
      <c r="CB12" s="385" t="s">
        <v>33</v>
      </c>
      <c r="CC12" s="385" t="s">
        <v>33</v>
      </c>
      <c r="CD12" s="13" t="s">
        <v>33</v>
      </c>
      <c r="CE12" s="13"/>
      <c r="CF12" s="386"/>
      <c r="CG12" s="385" t="s">
        <v>33</v>
      </c>
      <c r="CH12" s="385" t="s">
        <v>33</v>
      </c>
      <c r="CI12" s="385" t="s">
        <v>33</v>
      </c>
      <c r="CJ12" s="385" t="s">
        <v>33</v>
      </c>
      <c r="CK12" s="13"/>
      <c r="CL12" s="13"/>
      <c r="CM12" s="385" t="s">
        <v>32</v>
      </c>
      <c r="CN12" s="385" t="s">
        <v>32</v>
      </c>
      <c r="CO12" s="385" t="s">
        <v>32</v>
      </c>
      <c r="CP12" s="385" t="s">
        <v>32</v>
      </c>
      <c r="CQ12" s="82"/>
      <c r="CR12" s="13"/>
      <c r="CS12" s="13" t="s">
        <v>32</v>
      </c>
      <c r="CT12" s="385" t="s">
        <v>32</v>
      </c>
      <c r="CU12" s="385" t="s">
        <v>32</v>
      </c>
      <c r="CV12" s="385" t="s">
        <v>32</v>
      </c>
      <c r="CW12" s="386"/>
      <c r="CX12" s="386"/>
      <c r="CY12" s="13" t="s">
        <v>34</v>
      </c>
      <c r="CZ12" s="13" t="s">
        <v>34</v>
      </c>
      <c r="DA12" s="385" t="s">
        <v>34</v>
      </c>
      <c r="DB12" s="385" t="s">
        <v>34</v>
      </c>
      <c r="DC12" s="386"/>
      <c r="DD12" s="386"/>
      <c r="DE12" s="385" t="s">
        <v>34</v>
      </c>
      <c r="DF12" s="13" t="s">
        <v>34</v>
      </c>
      <c r="DG12" s="13" t="s">
        <v>34</v>
      </c>
      <c r="DH12" s="385" t="s">
        <v>34</v>
      </c>
      <c r="DI12" s="386"/>
      <c r="DJ12" s="386"/>
      <c r="DK12" s="385" t="s">
        <v>33</v>
      </c>
      <c r="DL12" s="385" t="s">
        <v>33</v>
      </c>
      <c r="DM12" s="13" t="s">
        <v>33</v>
      </c>
      <c r="DN12" s="82" t="s">
        <v>33</v>
      </c>
      <c r="DO12" s="386"/>
      <c r="DP12" s="386"/>
      <c r="DQ12" s="385" t="s">
        <v>33</v>
      </c>
      <c r="DR12" s="385" t="s">
        <v>33</v>
      </c>
      <c r="DS12" s="385" t="s">
        <v>33</v>
      </c>
      <c r="DT12" s="82" t="s">
        <v>31</v>
      </c>
      <c r="DU12" s="13"/>
      <c r="DV12" s="386"/>
      <c r="DW12" s="384" t="s">
        <v>31</v>
      </c>
      <c r="DX12" s="384" t="s">
        <v>31</v>
      </c>
      <c r="DY12" s="384" t="s">
        <v>31</v>
      </c>
      <c r="DZ12" s="384" t="s">
        <v>31</v>
      </c>
      <c r="EA12" s="13"/>
      <c r="EB12" s="13"/>
      <c r="EC12" s="384" t="s">
        <v>31</v>
      </c>
      <c r="ED12" s="384" t="s">
        <v>31</v>
      </c>
      <c r="EE12" s="384" t="s">
        <v>31</v>
      </c>
      <c r="EF12" s="384" t="s">
        <v>31</v>
      </c>
      <c r="EG12" s="386"/>
      <c r="EH12" s="13"/>
      <c r="EI12" s="13" t="s">
        <v>34</v>
      </c>
      <c r="EJ12" s="385" t="s">
        <v>34</v>
      </c>
      <c r="EK12" s="385" t="s">
        <v>34</v>
      </c>
      <c r="EL12" s="385" t="s">
        <v>34</v>
      </c>
      <c r="EM12" s="386"/>
      <c r="EN12" s="386"/>
      <c r="EO12" s="13" t="s">
        <v>34</v>
      </c>
      <c r="EP12" s="13" t="s">
        <v>34</v>
      </c>
      <c r="EQ12" s="385" t="s">
        <v>34</v>
      </c>
      <c r="ER12" s="385" t="s">
        <v>34</v>
      </c>
      <c r="ES12" s="386"/>
      <c r="ET12" s="386"/>
      <c r="EU12" s="385" t="s">
        <v>33</v>
      </c>
      <c r="EV12" s="13" t="s">
        <v>33</v>
      </c>
      <c r="EW12" s="13" t="s">
        <v>33</v>
      </c>
      <c r="EX12" s="385" t="s">
        <v>33</v>
      </c>
      <c r="EY12" s="386"/>
      <c r="EZ12" s="386"/>
      <c r="FA12" s="82" t="s">
        <v>33</v>
      </c>
      <c r="FB12" s="385" t="s">
        <v>33</v>
      </c>
      <c r="FC12" s="13" t="s">
        <v>33</v>
      </c>
      <c r="FD12" s="13" t="s">
        <v>33</v>
      </c>
      <c r="FE12" s="386"/>
      <c r="FF12" s="386"/>
      <c r="FG12" s="385" t="s">
        <v>32</v>
      </c>
      <c r="FH12" s="82" t="s">
        <v>32</v>
      </c>
      <c r="FI12" s="385" t="s">
        <v>32</v>
      </c>
      <c r="FJ12" s="13" t="s">
        <v>32</v>
      </c>
      <c r="FK12" s="82"/>
      <c r="FL12" s="386"/>
      <c r="FM12" s="385" t="s">
        <v>32</v>
      </c>
      <c r="FN12" s="385" t="s">
        <v>32</v>
      </c>
      <c r="FO12" s="385" t="s">
        <v>32</v>
      </c>
      <c r="FP12" s="385" t="s">
        <v>32</v>
      </c>
      <c r="FQ12" s="13"/>
      <c r="FR12" s="13"/>
      <c r="FS12" s="385" t="s">
        <v>34</v>
      </c>
      <c r="FT12" s="385" t="s">
        <v>34</v>
      </c>
      <c r="FU12" s="385" t="s">
        <v>34</v>
      </c>
      <c r="FV12" s="385" t="s">
        <v>34</v>
      </c>
      <c r="FW12" s="386"/>
      <c r="FX12" s="13"/>
      <c r="FY12" s="13" t="s">
        <v>34</v>
      </c>
      <c r="FZ12" s="385" t="s">
        <v>34</v>
      </c>
      <c r="GA12" s="385" t="s">
        <v>34</v>
      </c>
      <c r="GB12" s="385" t="s">
        <v>34</v>
      </c>
      <c r="GC12" s="385"/>
      <c r="GD12" s="385"/>
      <c r="GE12" s="13" t="s">
        <v>34</v>
      </c>
      <c r="GF12" s="13" t="s">
        <v>34</v>
      </c>
      <c r="GG12" s="385" t="s">
        <v>34</v>
      </c>
      <c r="GH12" s="385" t="s">
        <v>34</v>
      </c>
      <c r="GI12" s="385"/>
      <c r="GJ12" s="385"/>
      <c r="GK12" s="385" t="s">
        <v>33</v>
      </c>
      <c r="GL12" s="13" t="s">
        <v>33</v>
      </c>
      <c r="GM12" s="13" t="s">
        <v>33</v>
      </c>
      <c r="GN12" s="385" t="s">
        <v>33</v>
      </c>
      <c r="GO12" s="385"/>
      <c r="GP12" s="385"/>
      <c r="GQ12" s="385" t="s">
        <v>33</v>
      </c>
      <c r="GR12" s="385" t="s">
        <v>33</v>
      </c>
      <c r="GS12" s="13" t="s">
        <v>33</v>
      </c>
      <c r="GT12" s="13" t="s">
        <v>33</v>
      </c>
      <c r="GU12" s="385"/>
      <c r="GV12" s="385"/>
      <c r="GW12" s="385" t="s">
        <v>33</v>
      </c>
      <c r="GX12" s="385" t="s">
        <v>33</v>
      </c>
      <c r="GY12" s="385" t="s">
        <v>33</v>
      </c>
      <c r="GZ12" s="13" t="s">
        <v>33</v>
      </c>
      <c r="HA12" s="13"/>
      <c r="HB12" s="385"/>
      <c r="HC12" s="385" t="s">
        <v>32</v>
      </c>
      <c r="HD12" s="385" t="s">
        <v>32</v>
      </c>
      <c r="HE12" s="385" t="s">
        <v>32</v>
      </c>
      <c r="HF12" s="385" t="s">
        <v>32</v>
      </c>
      <c r="HG12" s="13"/>
      <c r="HH12" s="13"/>
      <c r="HI12" s="391" t="s">
        <v>31</v>
      </c>
      <c r="HJ12" s="391" t="s">
        <v>31</v>
      </c>
      <c r="HK12" s="391" t="s">
        <v>31</v>
      </c>
      <c r="HL12" s="391" t="s">
        <v>31</v>
      </c>
      <c r="HM12" s="385"/>
      <c r="HN12" s="13"/>
      <c r="HO12" s="13" t="s">
        <v>34</v>
      </c>
      <c r="HP12" s="385" t="s">
        <v>34</v>
      </c>
      <c r="HQ12" s="385" t="s">
        <v>34</v>
      </c>
      <c r="HR12" s="385" t="s">
        <v>34</v>
      </c>
      <c r="HS12" s="385"/>
      <c r="HT12" s="385"/>
      <c r="HU12" s="13" t="s">
        <v>34</v>
      </c>
      <c r="HV12" s="82" t="s">
        <v>34</v>
      </c>
      <c r="HW12" s="385" t="s">
        <v>34</v>
      </c>
      <c r="HX12" s="385" t="s">
        <v>34</v>
      </c>
      <c r="HY12" s="385"/>
      <c r="HZ12" s="385"/>
      <c r="IA12" s="385" t="s">
        <v>33</v>
      </c>
      <c r="IB12" s="13" t="s">
        <v>33</v>
      </c>
      <c r="IC12" s="13" t="s">
        <v>33</v>
      </c>
      <c r="ID12" s="385" t="s">
        <v>33</v>
      </c>
      <c r="IE12" s="385"/>
      <c r="IF12" s="385"/>
      <c r="IG12" s="385" t="s">
        <v>33</v>
      </c>
      <c r="IH12" s="385" t="s">
        <v>33</v>
      </c>
      <c r="II12" s="13" t="s">
        <v>33</v>
      </c>
      <c r="IJ12" s="13" t="s">
        <v>33</v>
      </c>
      <c r="IK12" s="385"/>
      <c r="IL12" s="385"/>
      <c r="IM12" s="385" t="s">
        <v>32</v>
      </c>
      <c r="IN12" s="385" t="s">
        <v>32</v>
      </c>
      <c r="IO12" s="385" t="s">
        <v>32</v>
      </c>
      <c r="IP12" s="13" t="s">
        <v>32</v>
      </c>
      <c r="IQ12" s="13"/>
      <c r="IR12" s="385"/>
      <c r="IS12" s="384" t="s">
        <v>31</v>
      </c>
      <c r="IT12" s="384" t="s">
        <v>31</v>
      </c>
      <c r="IU12" s="384" t="s">
        <v>31</v>
      </c>
      <c r="IV12" s="384" t="s">
        <v>31</v>
      </c>
      <c r="IW12" s="13"/>
      <c r="IX12" s="13"/>
      <c r="IY12" s="385" t="s">
        <v>34</v>
      </c>
      <c r="IZ12" s="385" t="s">
        <v>34</v>
      </c>
      <c r="JA12" s="385" t="s">
        <v>34</v>
      </c>
      <c r="JB12" s="385" t="s">
        <v>34</v>
      </c>
      <c r="JC12" s="385"/>
      <c r="JD12" s="13"/>
      <c r="JE12" s="13" t="s">
        <v>34</v>
      </c>
      <c r="JF12" s="385" t="s">
        <v>34</v>
      </c>
      <c r="JG12" s="385" t="s">
        <v>34</v>
      </c>
      <c r="JH12" s="385" t="s">
        <v>34</v>
      </c>
      <c r="JI12" s="385"/>
      <c r="JJ12" s="385"/>
      <c r="JK12" s="13" t="s">
        <v>33</v>
      </c>
      <c r="JL12" s="13" t="s">
        <v>33</v>
      </c>
      <c r="JM12" s="385" t="s">
        <v>33</v>
      </c>
      <c r="JN12" s="385" t="s">
        <v>33</v>
      </c>
      <c r="JO12" s="385"/>
      <c r="JP12" s="385"/>
      <c r="JQ12" s="385" t="s">
        <v>33</v>
      </c>
      <c r="JR12" s="13" t="s">
        <v>33</v>
      </c>
      <c r="JS12" s="13" t="s">
        <v>33</v>
      </c>
      <c r="JT12" s="385"/>
      <c r="JU12" s="82"/>
      <c r="JV12" s="385" t="s">
        <v>32</v>
      </c>
      <c r="JW12" s="385" t="s">
        <v>32</v>
      </c>
      <c r="JX12" s="13" t="s">
        <v>32</v>
      </c>
      <c r="JY12" s="13" t="s">
        <v>32</v>
      </c>
      <c r="JZ12" s="13"/>
      <c r="KA12" s="385"/>
      <c r="KB12" s="385"/>
      <c r="KC12" s="384" t="s">
        <v>31</v>
      </c>
      <c r="KD12" s="384" t="s">
        <v>31</v>
      </c>
      <c r="KE12" s="384" t="s">
        <v>31</v>
      </c>
      <c r="KF12" s="384" t="s">
        <v>31</v>
      </c>
      <c r="KG12" s="13"/>
      <c r="KH12" s="385"/>
      <c r="KI12" s="385" t="s">
        <v>34</v>
      </c>
      <c r="KJ12" s="385" t="s">
        <v>34</v>
      </c>
      <c r="KK12" s="385" t="s">
        <v>34</v>
      </c>
      <c r="KL12" s="385" t="s">
        <v>34</v>
      </c>
      <c r="KM12" s="13"/>
      <c r="KN12" s="13"/>
      <c r="KO12" s="385" t="s">
        <v>34</v>
      </c>
      <c r="KP12" s="385" t="s">
        <v>34</v>
      </c>
      <c r="KQ12" s="385" t="s">
        <v>34</v>
      </c>
      <c r="KR12" s="385" t="s">
        <v>34</v>
      </c>
      <c r="KS12" s="385"/>
      <c r="KT12" s="13"/>
      <c r="KU12" s="13" t="s">
        <v>33</v>
      </c>
      <c r="KV12" s="82" t="s">
        <v>33</v>
      </c>
      <c r="KW12" s="384" t="s">
        <v>31</v>
      </c>
      <c r="KX12" s="384" t="s">
        <v>31</v>
      </c>
      <c r="KY12" s="385"/>
      <c r="KZ12" s="385"/>
      <c r="LA12" s="13" t="s">
        <v>33</v>
      </c>
      <c r="LB12" s="13" t="s">
        <v>33</v>
      </c>
      <c r="LC12" s="385" t="s">
        <v>33</v>
      </c>
      <c r="LD12" s="385" t="s">
        <v>33</v>
      </c>
      <c r="LE12" s="385"/>
      <c r="LF12" s="385"/>
      <c r="LG12" s="385" t="s">
        <v>32</v>
      </c>
      <c r="LH12" s="13" t="s">
        <v>32</v>
      </c>
      <c r="LI12" s="13" t="s">
        <v>32</v>
      </c>
      <c r="LJ12" s="385" t="s">
        <v>32</v>
      </c>
      <c r="LK12" s="385"/>
      <c r="LL12" s="385"/>
      <c r="LM12" s="385" t="s">
        <v>32</v>
      </c>
      <c r="LN12" s="385" t="s">
        <v>32</v>
      </c>
      <c r="LO12" s="13" t="s">
        <v>32</v>
      </c>
      <c r="LP12" s="13" t="s">
        <v>32</v>
      </c>
      <c r="LQ12" s="385"/>
      <c r="LR12" s="385"/>
      <c r="LS12" s="385" t="s">
        <v>34</v>
      </c>
      <c r="LT12" s="385" t="s">
        <v>34</v>
      </c>
      <c r="LU12" s="385" t="s">
        <v>34</v>
      </c>
      <c r="LV12" s="13" t="s">
        <v>34</v>
      </c>
      <c r="LW12" s="13"/>
      <c r="LX12" s="385"/>
      <c r="LY12" s="385" t="s">
        <v>34</v>
      </c>
      <c r="LZ12" s="82" t="s">
        <v>34</v>
      </c>
      <c r="MA12" s="385" t="s">
        <v>34</v>
      </c>
      <c r="MB12" s="385" t="s">
        <v>34</v>
      </c>
      <c r="MC12" s="13"/>
      <c r="MD12" s="13"/>
      <c r="ME12" s="385" t="s">
        <v>33</v>
      </c>
      <c r="MF12" s="385" t="s">
        <v>33</v>
      </c>
      <c r="MG12" s="82" t="s">
        <v>33</v>
      </c>
      <c r="MH12" s="385" t="s">
        <v>33</v>
      </c>
      <c r="MI12" s="385"/>
      <c r="MJ12" s="13"/>
      <c r="MK12" s="13" t="s">
        <v>33</v>
      </c>
      <c r="ML12" s="385" t="s">
        <v>33</v>
      </c>
      <c r="MM12" s="385" t="s">
        <v>33</v>
      </c>
      <c r="MN12" s="385" t="s">
        <v>33</v>
      </c>
      <c r="MO12" s="385"/>
      <c r="MP12" s="385"/>
      <c r="MQ12" s="384" t="s">
        <v>31</v>
      </c>
      <c r="MR12" s="384" t="s">
        <v>31</v>
      </c>
      <c r="MS12" s="384" t="s">
        <v>31</v>
      </c>
      <c r="MT12" s="384" t="s">
        <v>31</v>
      </c>
      <c r="MU12" s="385"/>
      <c r="MV12" s="385"/>
      <c r="MW12" s="385" t="s">
        <v>32</v>
      </c>
      <c r="MX12" s="384" t="s">
        <v>31</v>
      </c>
      <c r="MY12" s="13" t="s">
        <v>32</v>
      </c>
      <c r="MZ12" s="385" t="s">
        <v>32</v>
      </c>
      <c r="NA12" s="385"/>
      <c r="NB12" s="385"/>
      <c r="NC12" s="385" t="s">
        <v>34</v>
      </c>
      <c r="ND12" s="385" t="s">
        <v>34</v>
      </c>
      <c r="NE12" s="408" t="s">
        <v>34</v>
      </c>
      <c r="NF12" s="13" t="s">
        <v>34</v>
      </c>
      <c r="NG12" s="13"/>
      <c r="NH12" s="385"/>
      <c r="NI12" s="385" t="s">
        <v>34</v>
      </c>
      <c r="NJ12" s="21" t="s">
        <v>34</v>
      </c>
      <c r="NK12" s="385" t="s">
        <v>34</v>
      </c>
      <c r="NL12" s="385" t="s">
        <v>34</v>
      </c>
      <c r="NM12" s="13"/>
      <c r="NN12" s="13"/>
      <c r="NO12" s="250" t="s">
        <v>33</v>
      </c>
      <c r="NP12" s="250" t="s">
        <v>33</v>
      </c>
      <c r="NQ12" s="250" t="s">
        <v>33</v>
      </c>
      <c r="NR12" s="250" t="s">
        <v>33</v>
      </c>
      <c r="NS12" s="251"/>
      <c r="NT12" s="251"/>
      <c r="NU12" s="250" t="s">
        <v>33</v>
      </c>
      <c r="NV12" s="250" t="s">
        <v>33</v>
      </c>
      <c r="NW12" s="250" t="s">
        <v>33</v>
      </c>
      <c r="NX12" s="250" t="s">
        <v>33</v>
      </c>
      <c r="NY12" s="251"/>
      <c r="NZ12" s="251"/>
      <c r="OA12" s="250" t="s">
        <v>32</v>
      </c>
      <c r="OB12" s="250" t="s">
        <v>32</v>
      </c>
      <c r="OC12" s="250" t="s">
        <v>32</v>
      </c>
      <c r="OD12" s="250" t="s">
        <v>32</v>
      </c>
      <c r="OE12" s="251"/>
      <c r="OF12" s="251"/>
      <c r="OG12" s="250" t="s">
        <v>32</v>
      </c>
      <c r="OH12" s="250" t="s">
        <v>32</v>
      </c>
      <c r="OI12" s="250" t="s">
        <v>32</v>
      </c>
      <c r="OJ12" s="250" t="s">
        <v>32</v>
      </c>
      <c r="OK12" s="251"/>
      <c r="OL12" s="251"/>
      <c r="OM12" s="250" t="s">
        <v>34</v>
      </c>
      <c r="ON12" s="250" t="s">
        <v>34</v>
      </c>
      <c r="OO12" s="250" t="s">
        <v>34</v>
      </c>
      <c r="OP12" s="250" t="s">
        <v>34</v>
      </c>
      <c r="OQ12" s="251"/>
      <c r="OR12" s="251"/>
      <c r="OS12" s="250" t="s">
        <v>34</v>
      </c>
      <c r="OT12" s="250" t="s">
        <v>34</v>
      </c>
      <c r="OU12" s="250" t="s">
        <v>34</v>
      </c>
      <c r="OV12" s="250" t="s">
        <v>34</v>
      </c>
      <c r="OW12" s="251"/>
      <c r="OX12" s="251"/>
      <c r="OY12" s="250" t="s">
        <v>33</v>
      </c>
      <c r="OZ12" s="250" t="s">
        <v>33</v>
      </c>
      <c r="PA12" s="250" t="s">
        <v>33</v>
      </c>
      <c r="PB12" s="250" t="s">
        <v>33</v>
      </c>
      <c r="PC12" s="251"/>
      <c r="PD12" s="251"/>
      <c r="PE12" s="250" t="s">
        <v>33</v>
      </c>
      <c r="PF12" s="250" t="s">
        <v>33</v>
      </c>
      <c r="PG12" s="250" t="s">
        <v>33</v>
      </c>
      <c r="PH12" s="250" t="s">
        <v>33</v>
      </c>
      <c r="PI12" s="251"/>
      <c r="PJ12" s="251"/>
      <c r="PK12" s="250" t="s">
        <v>32</v>
      </c>
      <c r="PL12" s="250" t="s">
        <v>32</v>
      </c>
      <c r="PM12" s="250" t="s">
        <v>32</v>
      </c>
      <c r="PN12" s="250" t="s">
        <v>32</v>
      </c>
      <c r="PO12" s="251"/>
      <c r="PP12" s="251"/>
      <c r="PQ12" s="250" t="s">
        <v>32</v>
      </c>
      <c r="PR12" s="250" t="s">
        <v>32</v>
      </c>
      <c r="PS12" s="250" t="s">
        <v>32</v>
      </c>
      <c r="PT12" s="250" t="s">
        <v>32</v>
      </c>
      <c r="PU12" s="251"/>
      <c r="PV12" s="251"/>
      <c r="PW12" s="250" t="s">
        <v>34</v>
      </c>
      <c r="PX12" s="250" t="s">
        <v>34</v>
      </c>
      <c r="PY12" s="250" t="s">
        <v>34</v>
      </c>
      <c r="PZ12" s="250" t="s">
        <v>34</v>
      </c>
      <c r="QA12" s="251"/>
      <c r="QB12" s="251"/>
      <c r="QC12" s="250" t="s">
        <v>34</v>
      </c>
      <c r="QD12" s="250" t="s">
        <v>34</v>
      </c>
      <c r="QE12" s="250" t="s">
        <v>34</v>
      </c>
      <c r="QF12" s="250" t="s">
        <v>34</v>
      </c>
      <c r="QG12" s="251"/>
      <c r="QH12" s="251"/>
      <c r="QI12" s="250" t="s">
        <v>33</v>
      </c>
      <c r="QJ12" s="250" t="s">
        <v>33</v>
      </c>
      <c r="QK12" s="250" t="s">
        <v>33</v>
      </c>
      <c r="QL12" s="250" t="s">
        <v>33</v>
      </c>
      <c r="QM12" s="251"/>
      <c r="QN12" s="251"/>
      <c r="QO12" s="250" t="s">
        <v>33</v>
      </c>
      <c r="QP12" s="250" t="s">
        <v>33</v>
      </c>
    </row>
    <row r="13" spans="1:458" s="130" customFormat="1" x14ac:dyDescent="0.25">
      <c r="A13" s="382"/>
      <c r="B13" s="397">
        <v>11</v>
      </c>
      <c r="C13" s="423" t="s">
        <v>46</v>
      </c>
      <c r="D13" s="82" t="s">
        <v>32</v>
      </c>
      <c r="E13" s="177"/>
      <c r="F13" s="177"/>
      <c r="G13" s="385" t="s">
        <v>34</v>
      </c>
      <c r="H13" s="385" t="s">
        <v>34</v>
      </c>
      <c r="I13" s="385" t="s">
        <v>34</v>
      </c>
      <c r="J13" s="385" t="s">
        <v>34</v>
      </c>
      <c r="K13" s="386"/>
      <c r="L13" s="177"/>
      <c r="M13" s="177" t="s">
        <v>34</v>
      </c>
      <c r="N13" s="385" t="s">
        <v>34</v>
      </c>
      <c r="O13" s="385" t="s">
        <v>34</v>
      </c>
      <c r="P13" s="385" t="s">
        <v>34</v>
      </c>
      <c r="Q13" s="386"/>
      <c r="R13" s="386"/>
      <c r="S13" s="177" t="s">
        <v>33</v>
      </c>
      <c r="T13" s="177" t="s">
        <v>33</v>
      </c>
      <c r="U13" s="385" t="s">
        <v>33</v>
      </c>
      <c r="V13" s="385" t="s">
        <v>33</v>
      </c>
      <c r="W13" s="386"/>
      <c r="X13" s="386"/>
      <c r="Y13" s="385" t="s">
        <v>33</v>
      </c>
      <c r="Z13" s="177" t="s">
        <v>33</v>
      </c>
      <c r="AA13" s="177" t="s">
        <v>33</v>
      </c>
      <c r="AB13" s="385" t="s">
        <v>33</v>
      </c>
      <c r="AC13" s="386"/>
      <c r="AD13" s="386"/>
      <c r="AE13" s="385" t="s">
        <v>32</v>
      </c>
      <c r="AF13" s="385" t="s">
        <v>32</v>
      </c>
      <c r="AG13" s="177" t="s">
        <v>32</v>
      </c>
      <c r="AH13" s="177" t="s">
        <v>32</v>
      </c>
      <c r="AI13" s="386"/>
      <c r="AJ13" s="386"/>
      <c r="AK13" s="385" t="s">
        <v>32</v>
      </c>
      <c r="AL13" s="385" t="s">
        <v>32</v>
      </c>
      <c r="AM13" s="385" t="s">
        <v>32</v>
      </c>
      <c r="AN13" s="177" t="s">
        <v>32</v>
      </c>
      <c r="AO13" s="177"/>
      <c r="AP13" s="386"/>
      <c r="AQ13" s="385" t="s">
        <v>34</v>
      </c>
      <c r="AR13" s="385" t="s">
        <v>34</v>
      </c>
      <c r="AS13" s="385" t="s">
        <v>34</v>
      </c>
      <c r="AT13" s="385" t="s">
        <v>34</v>
      </c>
      <c r="AU13" s="177"/>
      <c r="AV13" s="177"/>
      <c r="AW13" s="385" t="s">
        <v>34</v>
      </c>
      <c r="AX13" s="385" t="s">
        <v>34</v>
      </c>
      <c r="AY13" s="385" t="s">
        <v>34</v>
      </c>
      <c r="AZ13" s="385" t="s">
        <v>34</v>
      </c>
      <c r="BA13" s="386"/>
      <c r="BB13" s="177"/>
      <c r="BC13" s="177" t="s">
        <v>33</v>
      </c>
      <c r="BD13" s="385" t="s">
        <v>33</v>
      </c>
      <c r="BE13" s="385" t="s">
        <v>33</v>
      </c>
      <c r="BF13" s="385" t="s">
        <v>33</v>
      </c>
      <c r="BG13" s="386"/>
      <c r="BH13" s="386"/>
      <c r="BI13" s="177" t="s">
        <v>33</v>
      </c>
      <c r="BJ13" s="177" t="s">
        <v>33</v>
      </c>
      <c r="BK13" s="385" t="s">
        <v>33</v>
      </c>
      <c r="BL13" s="385" t="s">
        <v>33</v>
      </c>
      <c r="BM13" s="386"/>
      <c r="BN13" s="384" t="s">
        <v>31</v>
      </c>
      <c r="BO13" s="384" t="s">
        <v>31</v>
      </c>
      <c r="BP13" s="177"/>
      <c r="BQ13" s="177"/>
      <c r="BR13" s="384" t="s">
        <v>31</v>
      </c>
      <c r="BS13" s="384" t="s">
        <v>31</v>
      </c>
      <c r="BT13" s="386"/>
      <c r="BU13" s="385" t="s">
        <v>32</v>
      </c>
      <c r="BV13" s="385" t="s">
        <v>32</v>
      </c>
      <c r="BW13" s="177" t="s">
        <v>32</v>
      </c>
      <c r="BX13" s="177" t="s">
        <v>32</v>
      </c>
      <c r="BY13" s="386"/>
      <c r="BZ13" s="386"/>
      <c r="CA13" s="385" t="s">
        <v>34</v>
      </c>
      <c r="CB13" s="385" t="s">
        <v>34</v>
      </c>
      <c r="CC13" s="385" t="s">
        <v>34</v>
      </c>
      <c r="CD13" s="177" t="s">
        <v>34</v>
      </c>
      <c r="CE13" s="177"/>
      <c r="CF13" s="386"/>
      <c r="CG13" s="385" t="s">
        <v>34</v>
      </c>
      <c r="CH13" s="385" t="s">
        <v>34</v>
      </c>
      <c r="CI13" s="385" t="s">
        <v>34</v>
      </c>
      <c r="CJ13" s="385" t="s">
        <v>34</v>
      </c>
      <c r="CK13" s="177"/>
      <c r="CL13" s="177"/>
      <c r="CM13" s="385" t="s">
        <v>33</v>
      </c>
      <c r="CN13" s="385" t="s">
        <v>33</v>
      </c>
      <c r="CO13" s="385" t="s">
        <v>33</v>
      </c>
      <c r="CP13" s="385" t="s">
        <v>60</v>
      </c>
      <c r="CQ13" s="82"/>
      <c r="CR13" s="177"/>
      <c r="CS13" s="177" t="s">
        <v>33</v>
      </c>
      <c r="CT13" s="385" t="s">
        <v>33</v>
      </c>
      <c r="CU13" s="385" t="s">
        <v>33</v>
      </c>
      <c r="CV13" s="385" t="s">
        <v>33</v>
      </c>
      <c r="CW13" s="386"/>
      <c r="CX13" s="386"/>
      <c r="CY13" s="177" t="s">
        <v>32</v>
      </c>
      <c r="CZ13" s="177" t="s">
        <v>32</v>
      </c>
      <c r="DA13" s="384" t="s">
        <v>31</v>
      </c>
      <c r="DB13" s="384" t="s">
        <v>31</v>
      </c>
      <c r="DD13" s="384" t="s">
        <v>31</v>
      </c>
      <c r="DE13" s="384" t="s">
        <v>31</v>
      </c>
      <c r="DF13" s="177"/>
      <c r="DG13" s="177"/>
      <c r="DH13" s="384" t="s">
        <v>31</v>
      </c>
      <c r="DI13" s="384" t="s">
        <v>31</v>
      </c>
      <c r="DK13" s="384" t="s">
        <v>31</v>
      </c>
      <c r="DL13" s="384" t="s">
        <v>31</v>
      </c>
      <c r="DM13" s="177"/>
      <c r="DN13" s="82"/>
      <c r="DO13" s="384" t="s">
        <v>31</v>
      </c>
      <c r="DP13" s="384" t="s">
        <v>31</v>
      </c>
      <c r="DQ13" s="385" t="s">
        <v>34</v>
      </c>
      <c r="DR13" s="385" t="s">
        <v>34</v>
      </c>
      <c r="DS13" s="385" t="s">
        <v>34</v>
      </c>
      <c r="DT13" s="82" t="s">
        <v>34</v>
      </c>
      <c r="DU13" s="177"/>
      <c r="DV13" s="386"/>
      <c r="DW13" s="385" t="s">
        <v>33</v>
      </c>
      <c r="DX13" s="385" t="s">
        <v>33</v>
      </c>
      <c r="DY13" s="385" t="s">
        <v>33</v>
      </c>
      <c r="DZ13" s="385" t="s">
        <v>33</v>
      </c>
      <c r="EA13" s="177"/>
      <c r="EB13" s="177"/>
      <c r="EC13" s="385" t="s">
        <v>33</v>
      </c>
      <c r="ED13" s="385" t="s">
        <v>33</v>
      </c>
      <c r="EE13" s="385" t="s">
        <v>33</v>
      </c>
      <c r="EF13" s="385" t="s">
        <v>33</v>
      </c>
      <c r="EG13" s="386"/>
      <c r="EH13" s="177"/>
      <c r="EI13" s="177" t="s">
        <v>32</v>
      </c>
      <c r="EJ13" s="385" t="s">
        <v>32</v>
      </c>
      <c r="EK13" s="385" t="s">
        <v>32</v>
      </c>
      <c r="EL13" s="385" t="s">
        <v>32</v>
      </c>
      <c r="EM13" s="386"/>
      <c r="EN13" s="386"/>
      <c r="EO13" s="177" t="s">
        <v>32</v>
      </c>
      <c r="EP13" s="177" t="s">
        <v>32</v>
      </c>
      <c r="EQ13" s="385" t="s">
        <v>32</v>
      </c>
      <c r="ER13" s="385" t="s">
        <v>32</v>
      </c>
      <c r="ES13" s="386"/>
      <c r="ET13" s="386"/>
      <c r="EU13" s="385" t="s">
        <v>34</v>
      </c>
      <c r="EV13" s="177" t="s">
        <v>34</v>
      </c>
      <c r="EW13" s="177" t="s">
        <v>34</v>
      </c>
      <c r="EX13" s="385" t="s">
        <v>34</v>
      </c>
      <c r="EY13" s="386"/>
      <c r="EZ13" s="386"/>
      <c r="FA13" s="82" t="s">
        <v>34</v>
      </c>
      <c r="FB13" s="385" t="s">
        <v>34</v>
      </c>
      <c r="FC13" s="177" t="s">
        <v>34</v>
      </c>
      <c r="FD13" s="177" t="s">
        <v>34</v>
      </c>
      <c r="FE13" s="386"/>
      <c r="FF13" s="386"/>
      <c r="FG13" s="385" t="s">
        <v>33</v>
      </c>
      <c r="FH13" s="82" t="s">
        <v>33</v>
      </c>
      <c r="FI13" s="385" t="s">
        <v>33</v>
      </c>
      <c r="FJ13" s="177" t="s">
        <v>33</v>
      </c>
      <c r="FK13" s="82"/>
      <c r="FL13" s="386"/>
      <c r="FM13" s="385" t="s">
        <v>33</v>
      </c>
      <c r="FN13" s="385" t="s">
        <v>33</v>
      </c>
      <c r="FO13" s="385" t="s">
        <v>33</v>
      </c>
      <c r="FP13" s="385" t="s">
        <v>33</v>
      </c>
      <c r="FQ13" s="177"/>
      <c r="FR13" s="177"/>
      <c r="FS13" s="385" t="s">
        <v>32</v>
      </c>
      <c r="FT13" s="385" t="s">
        <v>32</v>
      </c>
      <c r="FU13" s="385" t="s">
        <v>32</v>
      </c>
      <c r="FV13" s="385" t="s">
        <v>32</v>
      </c>
      <c r="FW13" s="386"/>
      <c r="FX13" s="177"/>
      <c r="FY13" s="177" t="s">
        <v>32</v>
      </c>
      <c r="FZ13" s="385" t="s">
        <v>32</v>
      </c>
      <c r="GA13" s="385" t="s">
        <v>32</v>
      </c>
      <c r="GB13" s="385" t="s">
        <v>33</v>
      </c>
      <c r="GC13" s="385" t="s">
        <v>32</v>
      </c>
      <c r="GD13" s="385"/>
      <c r="GE13" s="177"/>
      <c r="GF13" s="177" t="s">
        <v>34</v>
      </c>
      <c r="GG13" s="385" t="s">
        <v>34</v>
      </c>
      <c r="GH13" s="385" t="s">
        <v>34</v>
      </c>
      <c r="GI13" s="385" t="s">
        <v>34</v>
      </c>
      <c r="GJ13" s="385"/>
      <c r="GK13" s="385"/>
      <c r="GL13" s="177" t="s">
        <v>34</v>
      </c>
      <c r="GM13" s="177" t="s">
        <v>34</v>
      </c>
      <c r="GN13" s="385" t="s">
        <v>34</v>
      </c>
      <c r="GO13" s="385" t="s">
        <v>34</v>
      </c>
      <c r="GP13" s="385"/>
      <c r="GQ13" s="385"/>
      <c r="GR13" s="384" t="s">
        <v>31</v>
      </c>
      <c r="GS13" s="384" t="s">
        <v>31</v>
      </c>
      <c r="GT13" s="384" t="s">
        <v>31</v>
      </c>
      <c r="GU13" s="384" t="s">
        <v>31</v>
      </c>
      <c r="GX13" s="384" t="s">
        <v>31</v>
      </c>
      <c r="GY13" s="384" t="s">
        <v>31</v>
      </c>
      <c r="GZ13" s="384" t="s">
        <v>31</v>
      </c>
      <c r="HA13" s="384" t="s">
        <v>31</v>
      </c>
      <c r="HD13" s="384" t="s">
        <v>31</v>
      </c>
      <c r="HE13" s="384" t="s">
        <v>31</v>
      </c>
      <c r="HF13" s="384" t="s">
        <v>31</v>
      </c>
      <c r="HG13" s="384" t="s">
        <v>31</v>
      </c>
      <c r="HH13" s="177"/>
      <c r="HJ13" s="385" t="s">
        <v>32</v>
      </c>
      <c r="HK13" s="385" t="s">
        <v>32</v>
      </c>
      <c r="HL13" s="385" t="s">
        <v>32</v>
      </c>
      <c r="HM13" s="385" t="s">
        <v>32</v>
      </c>
      <c r="HN13" s="177"/>
      <c r="HO13" s="177"/>
      <c r="HQ13" s="385" t="s">
        <v>34</v>
      </c>
      <c r="HR13" s="385" t="s">
        <v>34</v>
      </c>
      <c r="HS13" s="385" t="s">
        <v>34</v>
      </c>
      <c r="HT13" s="385" t="s">
        <v>34</v>
      </c>
      <c r="HU13" s="177"/>
      <c r="HV13" s="82"/>
      <c r="HW13" s="177" t="s">
        <v>34</v>
      </c>
      <c r="HX13" s="385" t="s">
        <v>34</v>
      </c>
      <c r="HY13" s="385" t="s">
        <v>34</v>
      </c>
      <c r="HZ13" s="385" t="s">
        <v>34</v>
      </c>
      <c r="IA13" s="385"/>
      <c r="IB13" s="177"/>
      <c r="IC13" s="177" t="s">
        <v>33</v>
      </c>
      <c r="ID13" s="385" t="s">
        <v>33</v>
      </c>
      <c r="IE13" s="385" t="s">
        <v>33</v>
      </c>
      <c r="IF13" s="385"/>
      <c r="IG13" s="385"/>
      <c r="IH13" s="385" t="s">
        <v>33</v>
      </c>
      <c r="II13" s="177" t="s">
        <v>33</v>
      </c>
      <c r="IJ13" s="177" t="s">
        <v>33</v>
      </c>
      <c r="IK13" s="385" t="s">
        <v>33</v>
      </c>
      <c r="IL13" s="385"/>
      <c r="IM13" s="385"/>
      <c r="IN13" s="385" t="s">
        <v>32</v>
      </c>
      <c r="IO13" s="385" t="s">
        <v>32</v>
      </c>
      <c r="IP13" s="177" t="s">
        <v>32</v>
      </c>
      <c r="IQ13" s="177" t="s">
        <v>32</v>
      </c>
      <c r="IR13" s="385"/>
      <c r="IS13" s="385"/>
      <c r="IT13" s="385" t="s">
        <v>32</v>
      </c>
      <c r="IU13" s="385" t="s">
        <v>32</v>
      </c>
      <c r="IV13" s="385" t="s">
        <v>32</v>
      </c>
      <c r="IW13" s="177" t="s">
        <v>32</v>
      </c>
      <c r="IX13" s="177"/>
      <c r="IY13" s="385"/>
      <c r="IZ13" s="385" t="s">
        <v>34</v>
      </c>
      <c r="JA13" s="385" t="s">
        <v>34</v>
      </c>
      <c r="JB13" s="385" t="s">
        <v>34</v>
      </c>
      <c r="JC13" s="385" t="s">
        <v>34</v>
      </c>
      <c r="JD13" s="177"/>
      <c r="JE13" s="177"/>
      <c r="JF13" s="385" t="s">
        <v>34</v>
      </c>
      <c r="JG13" s="385" t="s">
        <v>34</v>
      </c>
      <c r="JH13" s="385" t="s">
        <v>34</v>
      </c>
      <c r="JI13" s="385" t="s">
        <v>34</v>
      </c>
      <c r="JJ13" s="385"/>
      <c r="JK13" s="177"/>
      <c r="JL13" s="177" t="s">
        <v>33</v>
      </c>
      <c r="JM13" s="385" t="s">
        <v>33</v>
      </c>
      <c r="JN13" s="385" t="s">
        <v>33</v>
      </c>
      <c r="JO13" s="385" t="s">
        <v>33</v>
      </c>
      <c r="JP13" s="385"/>
      <c r="JQ13" s="385"/>
      <c r="JR13" s="177" t="s">
        <v>33</v>
      </c>
      <c r="JS13" s="177" t="s">
        <v>33</v>
      </c>
      <c r="JT13" s="385" t="s">
        <v>33</v>
      </c>
      <c r="JU13" s="82" t="s">
        <v>33</v>
      </c>
      <c r="JV13" s="385"/>
      <c r="JW13" s="385"/>
      <c r="JX13" s="385" t="s">
        <v>32</v>
      </c>
      <c r="JY13" s="177" t="s">
        <v>32</v>
      </c>
      <c r="JZ13" s="177" t="s">
        <v>32</v>
      </c>
      <c r="KA13" s="385" t="s">
        <v>32</v>
      </c>
      <c r="KB13" s="385"/>
      <c r="KC13" s="385"/>
      <c r="KD13" s="385" t="s">
        <v>32</v>
      </c>
      <c r="KE13" s="385" t="s">
        <v>32</v>
      </c>
      <c r="KF13" s="177" t="s">
        <v>32</v>
      </c>
      <c r="KG13" s="177" t="s">
        <v>32</v>
      </c>
      <c r="KH13" s="385"/>
      <c r="KI13" s="385"/>
      <c r="KJ13" s="385" t="s">
        <v>34</v>
      </c>
      <c r="KK13" s="385" t="s">
        <v>34</v>
      </c>
      <c r="KL13" s="385" t="s">
        <v>34</v>
      </c>
      <c r="KM13" s="177" t="s">
        <v>34</v>
      </c>
      <c r="KN13" s="177"/>
      <c r="KO13" s="385"/>
      <c r="KP13" s="385" t="s">
        <v>34</v>
      </c>
      <c r="KQ13" s="385" t="s">
        <v>34</v>
      </c>
      <c r="KR13" s="385" t="s">
        <v>34</v>
      </c>
      <c r="KS13" s="385" t="s">
        <v>34</v>
      </c>
      <c r="KT13" s="177"/>
      <c r="KU13" s="177"/>
      <c r="KV13" s="82" t="s">
        <v>33</v>
      </c>
      <c r="KW13" s="385" t="s">
        <v>33</v>
      </c>
      <c r="KX13" s="385" t="s">
        <v>33</v>
      </c>
      <c r="KY13" s="385" t="s">
        <v>33</v>
      </c>
      <c r="KZ13" s="385"/>
      <c r="LA13" s="177"/>
      <c r="LB13" s="177" t="s">
        <v>33</v>
      </c>
      <c r="LC13" s="385" t="s">
        <v>33</v>
      </c>
      <c r="LD13" s="385" t="s">
        <v>33</v>
      </c>
      <c r="LE13" s="385" t="s">
        <v>33</v>
      </c>
      <c r="LF13" s="385"/>
      <c r="LG13" s="385"/>
      <c r="LH13" s="177" t="s">
        <v>32</v>
      </c>
      <c r="LI13" s="177" t="s">
        <v>32</v>
      </c>
      <c r="LJ13" s="385" t="s">
        <v>32</v>
      </c>
      <c r="LK13" s="385" t="s">
        <v>32</v>
      </c>
      <c r="LL13" s="385"/>
      <c r="LM13" s="385"/>
      <c r="LN13" s="385" t="s">
        <v>32</v>
      </c>
      <c r="LO13" s="177" t="s">
        <v>32</v>
      </c>
      <c r="LP13" s="177"/>
      <c r="LQ13" s="384" t="s">
        <v>31</v>
      </c>
      <c r="LR13" s="384" t="s">
        <v>31</v>
      </c>
      <c r="LS13" s="385"/>
      <c r="LT13" s="385" t="s">
        <v>34</v>
      </c>
      <c r="LU13" s="385" t="s">
        <v>34</v>
      </c>
      <c r="LV13" s="177" t="s">
        <v>34</v>
      </c>
      <c r="LW13" s="177" t="s">
        <v>34</v>
      </c>
      <c r="LX13" s="385"/>
      <c r="LY13" s="385"/>
      <c r="LZ13" s="82" t="s">
        <v>34</v>
      </c>
      <c r="MA13" s="385" t="s">
        <v>34</v>
      </c>
      <c r="MB13" s="385" t="s">
        <v>34</v>
      </c>
      <c r="MC13" s="177" t="s">
        <v>34</v>
      </c>
      <c r="MD13" s="177"/>
      <c r="ME13" s="385"/>
      <c r="MF13" s="385" t="s">
        <v>33</v>
      </c>
      <c r="MG13" s="82" t="s">
        <v>33</v>
      </c>
      <c r="MH13" s="385" t="s">
        <v>33</v>
      </c>
      <c r="MI13" s="385" t="s">
        <v>33</v>
      </c>
      <c r="MJ13" s="177"/>
      <c r="MK13" s="177"/>
      <c r="ML13" s="385" t="s">
        <v>33</v>
      </c>
      <c r="MM13" s="385" t="s">
        <v>33</v>
      </c>
      <c r="MN13" s="385" t="s">
        <v>33</v>
      </c>
      <c r="MO13" s="385" t="s">
        <v>33</v>
      </c>
      <c r="MP13" s="385"/>
      <c r="MQ13" s="177"/>
      <c r="MR13" s="177" t="s">
        <v>32</v>
      </c>
      <c r="MS13" s="385" t="s">
        <v>32</v>
      </c>
      <c r="MT13" s="384" t="s">
        <v>31</v>
      </c>
      <c r="MU13" s="384" t="s">
        <v>31</v>
      </c>
      <c r="MV13" s="385"/>
      <c r="MW13" s="385"/>
      <c r="MX13" s="384" t="s">
        <v>31</v>
      </c>
      <c r="MY13" s="177" t="s">
        <v>32</v>
      </c>
      <c r="MZ13" s="385" t="s">
        <v>32</v>
      </c>
      <c r="NA13" s="385" t="s">
        <v>32</v>
      </c>
      <c r="NB13" s="385"/>
      <c r="NC13" s="385"/>
      <c r="ND13" s="385" t="s">
        <v>34</v>
      </c>
      <c r="NE13" s="408" t="s">
        <v>34</v>
      </c>
      <c r="NF13" s="177" t="s">
        <v>34</v>
      </c>
      <c r="NG13" s="177" t="s">
        <v>34</v>
      </c>
      <c r="NH13" s="385"/>
      <c r="NI13" s="385"/>
      <c r="NJ13" s="21" t="s">
        <v>34</v>
      </c>
      <c r="NK13" s="385" t="s">
        <v>34</v>
      </c>
      <c r="NL13" s="385" t="s">
        <v>34</v>
      </c>
      <c r="NM13" s="177" t="s">
        <v>34</v>
      </c>
      <c r="NN13" s="177"/>
      <c r="NO13" s="251"/>
      <c r="NP13" s="250" t="s">
        <v>33</v>
      </c>
      <c r="NQ13" s="250" t="s">
        <v>33</v>
      </c>
      <c r="NR13" s="250" t="s">
        <v>33</v>
      </c>
      <c r="NS13" s="250" t="s">
        <v>33</v>
      </c>
      <c r="NT13" s="251"/>
      <c r="NU13" s="251"/>
      <c r="NV13" s="250" t="s">
        <v>33</v>
      </c>
      <c r="NW13" s="250" t="s">
        <v>33</v>
      </c>
      <c r="NX13" s="250" t="s">
        <v>33</v>
      </c>
      <c r="NY13" s="250" t="s">
        <v>33</v>
      </c>
      <c r="NZ13" s="249"/>
      <c r="OA13" s="251"/>
      <c r="OB13" s="250" t="s">
        <v>32</v>
      </c>
      <c r="OC13" s="250" t="s">
        <v>32</v>
      </c>
      <c r="OD13" s="250" t="s">
        <v>32</v>
      </c>
      <c r="OE13" s="250" t="s">
        <v>32</v>
      </c>
      <c r="OF13" s="251"/>
      <c r="OG13" s="251"/>
      <c r="OH13" s="250" t="s">
        <v>32</v>
      </c>
      <c r="OI13" s="250" t="s">
        <v>32</v>
      </c>
      <c r="OJ13" s="250" t="s">
        <v>32</v>
      </c>
      <c r="OK13" s="250" t="s">
        <v>32</v>
      </c>
      <c r="OL13" s="249"/>
      <c r="OM13" s="251"/>
      <c r="ON13" s="250" t="s">
        <v>34</v>
      </c>
      <c r="OO13" s="250" t="s">
        <v>34</v>
      </c>
      <c r="OP13" s="250" t="s">
        <v>34</v>
      </c>
      <c r="OQ13" s="250" t="s">
        <v>34</v>
      </c>
      <c r="OR13" s="251"/>
      <c r="OS13" s="251"/>
      <c r="OT13" s="250" t="s">
        <v>34</v>
      </c>
      <c r="OU13" s="250" t="s">
        <v>34</v>
      </c>
      <c r="OV13" s="250" t="s">
        <v>34</v>
      </c>
      <c r="OW13" s="250" t="s">
        <v>34</v>
      </c>
      <c r="OX13" s="251"/>
      <c r="OY13" s="251"/>
      <c r="OZ13" s="250" t="s">
        <v>33</v>
      </c>
      <c r="PA13" s="250" t="s">
        <v>33</v>
      </c>
      <c r="PB13" s="250" t="s">
        <v>33</v>
      </c>
      <c r="PC13" s="250" t="s">
        <v>33</v>
      </c>
      <c r="PD13" s="251"/>
      <c r="PE13" s="251"/>
      <c r="PF13" s="250" t="s">
        <v>33</v>
      </c>
      <c r="PG13" s="250" t="s">
        <v>33</v>
      </c>
      <c r="PH13" s="250" t="s">
        <v>33</v>
      </c>
      <c r="PI13" s="250" t="s">
        <v>33</v>
      </c>
      <c r="PJ13" s="249"/>
      <c r="PK13" s="251"/>
      <c r="PL13" s="250" t="s">
        <v>32</v>
      </c>
      <c r="PM13" s="250" t="s">
        <v>32</v>
      </c>
      <c r="PN13" s="250" t="s">
        <v>32</v>
      </c>
      <c r="PO13" s="250" t="s">
        <v>32</v>
      </c>
      <c r="PP13" s="251"/>
      <c r="PQ13" s="251"/>
      <c r="PR13" s="250" t="s">
        <v>32</v>
      </c>
      <c r="PS13" s="250" t="s">
        <v>32</v>
      </c>
      <c r="PT13" s="250" t="s">
        <v>32</v>
      </c>
      <c r="PU13" s="250" t="s">
        <v>32</v>
      </c>
      <c r="PV13" s="249"/>
      <c r="PW13" s="251"/>
      <c r="PX13" s="250" t="s">
        <v>34</v>
      </c>
      <c r="PY13" s="250" t="s">
        <v>34</v>
      </c>
      <c r="PZ13" s="250" t="s">
        <v>34</v>
      </c>
      <c r="QA13" s="250" t="s">
        <v>34</v>
      </c>
      <c r="QB13" s="251"/>
      <c r="QC13" s="251"/>
      <c r="QD13" s="250" t="s">
        <v>34</v>
      </c>
      <c r="QE13" s="250" t="s">
        <v>34</v>
      </c>
      <c r="QF13" s="250" t="s">
        <v>34</v>
      </c>
      <c r="QG13" s="250" t="s">
        <v>34</v>
      </c>
      <c r="QH13" s="251"/>
      <c r="QI13" s="251"/>
      <c r="QJ13" s="250" t="s">
        <v>33</v>
      </c>
      <c r="QK13" s="250" t="s">
        <v>33</v>
      </c>
      <c r="QL13" s="250" t="s">
        <v>33</v>
      </c>
      <c r="QM13" s="250" t="s">
        <v>33</v>
      </c>
      <c r="QN13" s="251"/>
      <c r="QO13" s="251"/>
      <c r="QP13" s="250" t="s">
        <v>33</v>
      </c>
    </row>
    <row r="14" spans="1:458" s="130" customFormat="1" x14ac:dyDescent="0.25">
      <c r="A14" s="382"/>
      <c r="B14" s="397">
        <v>12</v>
      </c>
      <c r="C14" s="423" t="s">
        <v>45</v>
      </c>
      <c r="D14" s="82"/>
      <c r="E14" s="177"/>
      <c r="F14" s="177" t="s">
        <v>33</v>
      </c>
      <c r="G14" s="385" t="s">
        <v>33</v>
      </c>
      <c r="H14" s="385" t="s">
        <v>33</v>
      </c>
      <c r="I14" s="385" t="s">
        <v>33</v>
      </c>
      <c r="J14" s="386"/>
      <c r="K14" s="386"/>
      <c r="L14" s="177" t="s">
        <v>32</v>
      </c>
      <c r="M14" s="177" t="s">
        <v>32</v>
      </c>
      <c r="N14" s="385" t="s">
        <v>32</v>
      </c>
      <c r="O14" s="385" t="s">
        <v>32</v>
      </c>
      <c r="P14" s="386"/>
      <c r="Q14" s="386"/>
      <c r="R14" s="384" t="s">
        <v>31</v>
      </c>
      <c r="S14" s="177" t="s">
        <v>32</v>
      </c>
      <c r="T14" s="177" t="s">
        <v>32</v>
      </c>
      <c r="U14" s="385" t="s">
        <v>32</v>
      </c>
      <c r="V14" s="386"/>
      <c r="W14" s="386"/>
      <c r="X14" s="388" t="s">
        <v>36</v>
      </c>
      <c r="Y14" s="388" t="s">
        <v>36</v>
      </c>
      <c r="Z14" s="177" t="s">
        <v>36</v>
      </c>
      <c r="AA14" s="177" t="s">
        <v>36</v>
      </c>
      <c r="AB14" s="386"/>
      <c r="AC14" s="386"/>
      <c r="AD14" s="388" t="s">
        <v>36</v>
      </c>
      <c r="AE14" s="388" t="s">
        <v>36</v>
      </c>
      <c r="AF14" s="388" t="s">
        <v>36</v>
      </c>
      <c r="AG14" s="177" t="s">
        <v>36</v>
      </c>
      <c r="AH14" s="177"/>
      <c r="AI14" s="386"/>
      <c r="AJ14" s="388" t="s">
        <v>36</v>
      </c>
      <c r="AK14" s="388" t="s">
        <v>36</v>
      </c>
      <c r="AL14" s="385" t="s">
        <v>33</v>
      </c>
      <c r="AM14" s="385" t="s">
        <v>33</v>
      </c>
      <c r="AN14" s="177"/>
      <c r="AO14" s="177"/>
      <c r="AP14" s="385" t="s">
        <v>33</v>
      </c>
      <c r="AQ14" s="385" t="s">
        <v>33</v>
      </c>
      <c r="AR14" s="385" t="s">
        <v>33</v>
      </c>
      <c r="AS14" s="385" t="s">
        <v>33</v>
      </c>
      <c r="AT14" s="386"/>
      <c r="AU14" s="177"/>
      <c r="AV14" s="177" t="s">
        <v>32</v>
      </c>
      <c r="AW14" s="385" t="s">
        <v>32</v>
      </c>
      <c r="AX14" s="385" t="s">
        <v>32</v>
      </c>
      <c r="AY14" s="385" t="s">
        <v>32</v>
      </c>
      <c r="AZ14" s="386"/>
      <c r="BA14" s="386"/>
      <c r="BB14" s="177" t="s">
        <v>32</v>
      </c>
      <c r="BC14" s="177" t="s">
        <v>32</v>
      </c>
      <c r="BD14" s="385" t="s">
        <v>32</v>
      </c>
      <c r="BE14" s="385" t="s">
        <v>32</v>
      </c>
      <c r="BF14" s="386"/>
      <c r="BG14" s="386"/>
      <c r="BH14" s="385" t="s">
        <v>34</v>
      </c>
      <c r="BI14" s="177" t="s">
        <v>34</v>
      </c>
      <c r="BJ14" s="177" t="s">
        <v>34</v>
      </c>
      <c r="BK14" s="385" t="s">
        <v>34</v>
      </c>
      <c r="BL14" s="386"/>
      <c r="BM14" s="386"/>
      <c r="BN14" s="385" t="s">
        <v>34</v>
      </c>
      <c r="BO14" s="385" t="s">
        <v>34</v>
      </c>
      <c r="BP14" s="177" t="s">
        <v>34</v>
      </c>
      <c r="BQ14" s="177" t="s">
        <v>34</v>
      </c>
      <c r="BR14" s="386"/>
      <c r="BS14" s="386"/>
      <c r="BT14" s="385" t="s">
        <v>33</v>
      </c>
      <c r="BU14" s="385" t="s">
        <v>33</v>
      </c>
      <c r="BV14" s="385" t="s">
        <v>33</v>
      </c>
      <c r="BW14" s="177"/>
      <c r="BX14" s="177"/>
      <c r="BY14" s="385" t="s">
        <v>33</v>
      </c>
      <c r="BZ14" s="385" t="s">
        <v>33</v>
      </c>
      <c r="CA14" s="385" t="s">
        <v>33</v>
      </c>
      <c r="CB14" s="385" t="s">
        <v>33</v>
      </c>
      <c r="CC14" s="386"/>
      <c r="CD14" s="177"/>
      <c r="CE14" s="177" t="s">
        <v>32</v>
      </c>
      <c r="CF14" s="385" t="s">
        <v>32</v>
      </c>
      <c r="CG14" s="385" t="s">
        <v>32</v>
      </c>
      <c r="CH14" s="385" t="s">
        <v>32</v>
      </c>
      <c r="CI14" s="386"/>
      <c r="CJ14" s="386"/>
      <c r="CK14" s="177" t="s">
        <v>32</v>
      </c>
      <c r="CL14" s="177" t="s">
        <v>32</v>
      </c>
      <c r="CM14" s="385" t="s">
        <v>32</v>
      </c>
      <c r="CN14" s="385" t="s">
        <v>32</v>
      </c>
      <c r="CO14" s="386"/>
      <c r="CP14" s="386"/>
      <c r="CQ14" s="82" t="s">
        <v>34</v>
      </c>
      <c r="CR14" s="177" t="s">
        <v>34</v>
      </c>
      <c r="CS14" s="177" t="s">
        <v>34</v>
      </c>
      <c r="CT14" s="385" t="s">
        <v>34</v>
      </c>
      <c r="CU14" s="386"/>
      <c r="CV14" s="386"/>
      <c r="CW14" s="385" t="s">
        <v>34</v>
      </c>
      <c r="CX14" s="385" t="s">
        <v>34</v>
      </c>
      <c r="CY14" s="177" t="s">
        <v>34</v>
      </c>
      <c r="CZ14" s="177" t="s">
        <v>34</v>
      </c>
      <c r="DA14" s="386"/>
      <c r="DB14" s="386"/>
      <c r="DC14" s="385" t="s">
        <v>33</v>
      </c>
      <c r="DD14" s="385" t="s">
        <v>33</v>
      </c>
      <c r="DE14" s="385" t="s">
        <v>33</v>
      </c>
      <c r="DF14" s="177" t="s">
        <v>33</v>
      </c>
      <c r="DG14" s="177"/>
      <c r="DH14" s="386"/>
      <c r="DI14" s="385" t="s">
        <v>33</v>
      </c>
      <c r="DJ14" s="385" t="s">
        <v>33</v>
      </c>
      <c r="DK14" s="385" t="s">
        <v>33</v>
      </c>
      <c r="DL14" s="385" t="s">
        <v>33</v>
      </c>
      <c r="DM14" s="177"/>
      <c r="DN14" s="82"/>
      <c r="DO14" s="385" t="s">
        <v>32</v>
      </c>
      <c r="DP14" s="385" t="s">
        <v>32</v>
      </c>
      <c r="DQ14" s="385" t="s">
        <v>32</v>
      </c>
      <c r="DR14" s="385" t="s">
        <v>32</v>
      </c>
      <c r="DS14" s="386"/>
      <c r="DT14" s="82"/>
      <c r="DU14" s="177" t="s">
        <v>32</v>
      </c>
      <c r="DV14" s="385" t="s">
        <v>32</v>
      </c>
      <c r="DW14" s="385" t="s">
        <v>32</v>
      </c>
      <c r="DX14" s="385" t="s">
        <v>32</v>
      </c>
      <c r="DY14" s="386"/>
      <c r="DZ14" s="386"/>
      <c r="EA14" s="177" t="s">
        <v>34</v>
      </c>
      <c r="EB14" s="177" t="s">
        <v>34</v>
      </c>
      <c r="EC14" s="385" t="s">
        <v>34</v>
      </c>
      <c r="ED14" s="385" t="s">
        <v>34</v>
      </c>
      <c r="EE14" s="386"/>
      <c r="EF14" s="386"/>
      <c r="EG14" s="385" t="s">
        <v>34</v>
      </c>
      <c r="EH14" s="177" t="s">
        <v>34</v>
      </c>
      <c r="EI14" s="177" t="s">
        <v>34</v>
      </c>
      <c r="EJ14" s="385" t="s">
        <v>34</v>
      </c>
      <c r="EK14" s="386"/>
      <c r="EL14" s="386"/>
      <c r="EM14" s="385" t="s">
        <v>33</v>
      </c>
      <c r="EN14" s="385" t="s">
        <v>33</v>
      </c>
      <c r="EO14" s="177" t="s">
        <v>33</v>
      </c>
      <c r="EP14" s="177" t="s">
        <v>33</v>
      </c>
      <c r="EQ14" s="386"/>
      <c r="ER14" s="386"/>
      <c r="ES14" s="385" t="s">
        <v>33</v>
      </c>
      <c r="ET14" s="385" t="s">
        <v>33</v>
      </c>
      <c r="EU14" s="385" t="s">
        <v>33</v>
      </c>
      <c r="EV14" s="177" t="s">
        <v>33</v>
      </c>
      <c r="EW14" s="177"/>
      <c r="EX14" s="386"/>
      <c r="EY14" s="385" t="s">
        <v>32</v>
      </c>
      <c r="EZ14" s="385" t="s">
        <v>32</v>
      </c>
      <c r="FA14" s="82" t="s">
        <v>32</v>
      </c>
      <c r="FB14" s="385" t="s">
        <v>32</v>
      </c>
      <c r="FC14" s="177"/>
      <c r="FD14" s="177"/>
      <c r="FE14" s="385" t="s">
        <v>32</v>
      </c>
      <c r="FF14" s="385" t="s">
        <v>32</v>
      </c>
      <c r="FG14" s="385" t="s">
        <v>32</v>
      </c>
      <c r="FH14" s="82" t="s">
        <v>32</v>
      </c>
      <c r="FI14" s="386"/>
      <c r="FJ14" s="177"/>
      <c r="FK14" s="82" t="s">
        <v>34</v>
      </c>
      <c r="FL14" s="385" t="s">
        <v>34</v>
      </c>
      <c r="FM14" s="385" t="s">
        <v>34</v>
      </c>
      <c r="FN14" s="385" t="s">
        <v>34</v>
      </c>
      <c r="FO14" s="386"/>
      <c r="FP14" s="386"/>
      <c r="FQ14" s="177" t="s">
        <v>34</v>
      </c>
      <c r="FR14" s="177" t="s">
        <v>34</v>
      </c>
      <c r="FS14" s="385" t="s">
        <v>34</v>
      </c>
      <c r="FT14" s="385" t="s">
        <v>34</v>
      </c>
      <c r="FU14" s="385"/>
      <c r="FV14" s="386"/>
      <c r="FW14" s="177" t="s">
        <v>32</v>
      </c>
      <c r="FX14" s="177" t="s">
        <v>32</v>
      </c>
      <c r="FY14" s="177"/>
      <c r="FZ14" s="385" t="s">
        <v>33</v>
      </c>
      <c r="GA14" s="385" t="s">
        <v>33</v>
      </c>
      <c r="GB14" s="386"/>
      <c r="GC14" s="386"/>
      <c r="GD14" s="385" t="s">
        <v>33</v>
      </c>
      <c r="GE14" s="177" t="s">
        <v>33</v>
      </c>
      <c r="GF14" s="177"/>
      <c r="GG14" s="386"/>
      <c r="GH14" s="386" t="s">
        <v>34</v>
      </c>
      <c r="GI14" s="386" t="s">
        <v>34</v>
      </c>
      <c r="GJ14" s="21" t="s">
        <v>34</v>
      </c>
      <c r="GK14" s="386"/>
      <c r="GL14" s="177"/>
      <c r="GM14" s="177" t="s">
        <v>34</v>
      </c>
      <c r="GN14" s="386" t="s">
        <v>34</v>
      </c>
      <c r="GO14" s="386" t="s">
        <v>34</v>
      </c>
      <c r="GP14" s="386" t="s">
        <v>34</v>
      </c>
      <c r="GQ14" s="21"/>
      <c r="GR14" s="386"/>
      <c r="GS14" s="177" t="s">
        <v>33</v>
      </c>
      <c r="GT14" s="177" t="s">
        <v>33</v>
      </c>
      <c r="GU14" s="386" t="s">
        <v>33</v>
      </c>
      <c r="GV14" s="386" t="s">
        <v>33</v>
      </c>
      <c r="GW14" s="21"/>
      <c r="GX14" s="21"/>
      <c r="GY14" s="386" t="s">
        <v>33</v>
      </c>
      <c r="GZ14" s="384" t="s">
        <v>31</v>
      </c>
      <c r="HA14" s="384" t="s">
        <v>31</v>
      </c>
      <c r="HB14" s="384" t="s">
        <v>31</v>
      </c>
      <c r="HE14" s="391" t="s">
        <v>31</v>
      </c>
      <c r="HF14" s="391" t="s">
        <v>31</v>
      </c>
      <c r="HG14" s="391" t="s">
        <v>31</v>
      </c>
      <c r="HH14" s="391" t="s">
        <v>31</v>
      </c>
      <c r="HK14" s="384" t="s">
        <v>31</v>
      </c>
      <c r="HL14" s="384" t="s">
        <v>31</v>
      </c>
      <c r="HM14" s="384" t="s">
        <v>31</v>
      </c>
      <c r="HN14" s="384" t="s">
        <v>31</v>
      </c>
      <c r="HO14" s="177"/>
      <c r="HQ14" s="384" t="s">
        <v>31</v>
      </c>
      <c r="HR14" s="384" t="s">
        <v>31</v>
      </c>
      <c r="HS14" s="384" t="s">
        <v>31</v>
      </c>
      <c r="HT14" s="384" t="s">
        <v>31</v>
      </c>
      <c r="HU14" s="177"/>
      <c r="HV14" s="82"/>
      <c r="HW14" s="391" t="s">
        <v>31</v>
      </c>
      <c r="HX14" s="386" t="s">
        <v>34</v>
      </c>
      <c r="HY14" s="386" t="s">
        <v>34</v>
      </c>
      <c r="HZ14" s="21" t="s">
        <v>34</v>
      </c>
      <c r="IA14" s="21"/>
      <c r="IB14" s="177"/>
      <c r="IC14" s="177" t="s">
        <v>33</v>
      </c>
      <c r="ID14" s="386" t="s">
        <v>33</v>
      </c>
      <c r="IE14" s="386" t="s">
        <v>33</v>
      </c>
      <c r="IF14" s="386" t="s">
        <v>33</v>
      </c>
      <c r="IG14" s="21"/>
      <c r="IH14" s="21"/>
      <c r="II14" s="177" t="s">
        <v>33</v>
      </c>
      <c r="IJ14" s="177" t="s">
        <v>33</v>
      </c>
      <c r="IK14" s="386" t="s">
        <v>33</v>
      </c>
      <c r="IL14" s="386" t="s">
        <v>33</v>
      </c>
      <c r="IM14" s="386"/>
      <c r="IN14" s="21"/>
      <c r="IO14" s="21" t="s">
        <v>32</v>
      </c>
      <c r="IP14" s="177" t="s">
        <v>32</v>
      </c>
      <c r="IQ14" s="177" t="s">
        <v>32</v>
      </c>
      <c r="IR14" s="386" t="s">
        <v>32</v>
      </c>
      <c r="IS14" s="386"/>
      <c r="IT14" s="386"/>
      <c r="IU14" s="391" t="s">
        <v>31</v>
      </c>
      <c r="IV14" s="391" t="s">
        <v>31</v>
      </c>
      <c r="IW14" s="391" t="s">
        <v>31</v>
      </c>
      <c r="IX14" s="391" t="s">
        <v>31</v>
      </c>
      <c r="JA14" s="386" t="s">
        <v>34</v>
      </c>
      <c r="JB14" s="386" t="s">
        <v>34</v>
      </c>
      <c r="JC14" s="386" t="s">
        <v>34</v>
      </c>
      <c r="JD14" s="177" t="s">
        <v>34</v>
      </c>
      <c r="JE14" s="177"/>
      <c r="JF14" s="386"/>
      <c r="JG14" s="386" t="s">
        <v>34</v>
      </c>
      <c r="JH14" s="386" t="s">
        <v>34</v>
      </c>
      <c r="JI14" s="386" t="s">
        <v>34</v>
      </c>
      <c r="JJ14" s="21" t="s">
        <v>34</v>
      </c>
      <c r="JK14" s="177"/>
      <c r="JL14" s="177"/>
      <c r="JM14" s="386" t="s">
        <v>33</v>
      </c>
      <c r="JN14" s="386" t="s">
        <v>33</v>
      </c>
      <c r="JO14" s="386" t="s">
        <v>33</v>
      </c>
      <c r="JP14" s="386" t="s">
        <v>33</v>
      </c>
      <c r="JQ14" s="21"/>
      <c r="JR14" s="177"/>
      <c r="JS14" s="177" t="s">
        <v>33</v>
      </c>
      <c r="JT14" s="386" t="s">
        <v>33</v>
      </c>
      <c r="JU14" s="82" t="s">
        <v>33</v>
      </c>
      <c r="JV14" s="386" t="s">
        <v>33</v>
      </c>
      <c r="JW14" s="386"/>
      <c r="JX14" s="21"/>
      <c r="JY14" s="177" t="s">
        <v>32</v>
      </c>
      <c r="JZ14" s="177" t="s">
        <v>32</v>
      </c>
      <c r="KA14" s="386" t="s">
        <v>32</v>
      </c>
      <c r="KB14" s="386" t="s">
        <v>32</v>
      </c>
      <c r="KC14" s="386"/>
      <c r="KD14" s="386"/>
      <c r="KE14" s="21" t="s">
        <v>32</v>
      </c>
      <c r="KF14" s="177" t="s">
        <v>32</v>
      </c>
      <c r="KG14" s="177" t="s">
        <v>32</v>
      </c>
      <c r="KH14" s="386" t="s">
        <v>32</v>
      </c>
      <c r="KI14" s="386"/>
      <c r="KJ14" s="386"/>
      <c r="KK14" s="384" t="s">
        <v>31</v>
      </c>
      <c r="KL14" s="21" t="s">
        <v>34</v>
      </c>
      <c r="KM14" s="177" t="s">
        <v>34</v>
      </c>
      <c r="KN14" s="177" t="s">
        <v>34</v>
      </c>
      <c r="KO14" s="386"/>
      <c r="KP14" s="386"/>
      <c r="KQ14" s="386" t="s">
        <v>34</v>
      </c>
      <c r="KR14" s="386" t="s">
        <v>34</v>
      </c>
      <c r="KS14" s="21" t="s">
        <v>34</v>
      </c>
      <c r="KT14" s="177" t="s">
        <v>34</v>
      </c>
      <c r="KU14" s="177"/>
      <c r="KV14" s="82"/>
      <c r="KW14" s="386" t="s">
        <v>33</v>
      </c>
      <c r="KX14" s="386" t="s">
        <v>33</v>
      </c>
      <c r="KY14" s="386" t="s">
        <v>33</v>
      </c>
      <c r="KZ14" s="21" t="s">
        <v>33</v>
      </c>
      <c r="LA14" s="177"/>
      <c r="LB14" s="177"/>
      <c r="LC14" s="386" t="s">
        <v>33</v>
      </c>
      <c r="LD14" s="386" t="s">
        <v>33</v>
      </c>
      <c r="LE14" s="386" t="s">
        <v>33</v>
      </c>
      <c r="LF14" s="386" t="s">
        <v>33</v>
      </c>
      <c r="LG14" s="21"/>
      <c r="LH14" s="177"/>
      <c r="LI14" s="177" t="s">
        <v>32</v>
      </c>
      <c r="LJ14" s="386" t="s">
        <v>32</v>
      </c>
      <c r="LK14" s="386" t="s">
        <v>32</v>
      </c>
      <c r="LL14" s="386" t="s">
        <v>32</v>
      </c>
      <c r="LM14" s="386"/>
      <c r="LN14" s="21"/>
      <c r="LO14" s="177" t="s">
        <v>32</v>
      </c>
      <c r="LP14" s="177" t="s">
        <v>32</v>
      </c>
      <c r="LQ14" s="386" t="s">
        <v>32</v>
      </c>
      <c r="LR14" s="386" t="s">
        <v>32</v>
      </c>
      <c r="LS14" s="386"/>
      <c r="LT14" s="386"/>
      <c r="LU14" s="21" t="s">
        <v>34</v>
      </c>
      <c r="LV14" s="177" t="s">
        <v>34</v>
      </c>
      <c r="LW14" s="177" t="s">
        <v>34</v>
      </c>
      <c r="LX14" s="386" t="s">
        <v>34</v>
      </c>
      <c r="LY14" s="386"/>
      <c r="LZ14" s="82"/>
      <c r="MA14" s="386" t="s">
        <v>34</v>
      </c>
      <c r="MB14" s="21" t="s">
        <v>34</v>
      </c>
      <c r="MC14" s="177" t="s">
        <v>34</v>
      </c>
      <c r="MD14" s="177" t="s">
        <v>34</v>
      </c>
      <c r="ME14" s="386"/>
      <c r="MF14" s="386"/>
      <c r="MG14" s="82" t="s">
        <v>33</v>
      </c>
      <c r="MH14" s="386" t="s">
        <v>33</v>
      </c>
      <c r="MI14" s="21" t="s">
        <v>33</v>
      </c>
      <c r="MJ14" s="177" t="s">
        <v>33</v>
      </c>
      <c r="MK14" s="177"/>
      <c r="ML14" s="386"/>
      <c r="MM14" s="386" t="s">
        <v>33</v>
      </c>
      <c r="MN14" s="386" t="s">
        <v>33</v>
      </c>
      <c r="MO14" s="386" t="s">
        <v>33</v>
      </c>
      <c r="MP14" s="386" t="s">
        <v>33</v>
      </c>
      <c r="MQ14" s="177"/>
      <c r="MR14" s="177"/>
      <c r="MS14" s="385" t="s">
        <v>32</v>
      </c>
      <c r="MT14" s="21" t="s">
        <v>32</v>
      </c>
      <c r="MU14" s="21" t="s">
        <v>32</v>
      </c>
      <c r="MV14" s="385" t="s">
        <v>32</v>
      </c>
      <c r="MW14" s="385"/>
      <c r="MX14" s="82"/>
      <c r="MY14" s="177" t="s">
        <v>32</v>
      </c>
      <c r="MZ14" s="385" t="s">
        <v>32</v>
      </c>
      <c r="NA14" s="21" t="s">
        <v>32</v>
      </c>
      <c r="NB14" s="21" t="s">
        <v>32</v>
      </c>
      <c r="NE14" s="82" t="s">
        <v>34</v>
      </c>
      <c r="NF14" s="177" t="s">
        <v>34</v>
      </c>
      <c r="NG14" s="177" t="s">
        <v>34</v>
      </c>
      <c r="NH14" s="386" t="s">
        <v>34</v>
      </c>
      <c r="NI14" s="386"/>
      <c r="NJ14" s="21"/>
      <c r="NK14" s="386" t="s">
        <v>34</v>
      </c>
      <c r="NL14" s="21" t="s">
        <v>34</v>
      </c>
      <c r="NM14" s="177" t="s">
        <v>34</v>
      </c>
      <c r="NN14" s="177" t="s">
        <v>34</v>
      </c>
      <c r="NO14" s="251"/>
      <c r="NP14" s="251"/>
      <c r="NQ14" s="250" t="s">
        <v>33</v>
      </c>
      <c r="NR14" s="250" t="s">
        <v>33</v>
      </c>
      <c r="NS14" s="250" t="s">
        <v>33</v>
      </c>
      <c r="NT14" s="250" t="s">
        <v>33</v>
      </c>
      <c r="NU14" s="251"/>
      <c r="NV14" s="251"/>
      <c r="NW14" s="250" t="s">
        <v>33</v>
      </c>
      <c r="NX14" s="250" t="s">
        <v>33</v>
      </c>
      <c r="NY14" s="250" t="s">
        <v>33</v>
      </c>
      <c r="NZ14" s="250" t="s">
        <v>33</v>
      </c>
      <c r="OA14" s="249"/>
      <c r="OB14" s="251"/>
      <c r="OC14" s="250" t="s">
        <v>32</v>
      </c>
      <c r="OD14" s="250" t="s">
        <v>32</v>
      </c>
      <c r="OE14" s="250" t="s">
        <v>32</v>
      </c>
      <c r="OF14" s="250" t="s">
        <v>32</v>
      </c>
      <c r="OG14" s="251"/>
      <c r="OH14" s="251"/>
      <c r="OI14" s="250" t="s">
        <v>32</v>
      </c>
      <c r="OJ14" s="250" t="s">
        <v>32</v>
      </c>
      <c r="OK14" s="250" t="s">
        <v>32</v>
      </c>
      <c r="OL14" s="250" t="s">
        <v>32</v>
      </c>
      <c r="OM14" s="251"/>
      <c r="ON14" s="251"/>
      <c r="OO14" s="250" t="s">
        <v>34</v>
      </c>
      <c r="OP14" s="250" t="s">
        <v>34</v>
      </c>
      <c r="OQ14" s="250" t="s">
        <v>34</v>
      </c>
      <c r="OR14" s="250" t="s">
        <v>34</v>
      </c>
      <c r="OS14" s="251"/>
      <c r="OT14" s="251"/>
      <c r="OU14" s="250" t="s">
        <v>34</v>
      </c>
      <c r="OV14" s="250" t="s">
        <v>34</v>
      </c>
      <c r="OW14" s="250" t="s">
        <v>34</v>
      </c>
      <c r="OX14" s="250" t="s">
        <v>34</v>
      </c>
      <c r="OY14" s="251"/>
      <c r="OZ14" s="251"/>
      <c r="PA14" s="250" t="s">
        <v>33</v>
      </c>
      <c r="PB14" s="250" t="s">
        <v>33</v>
      </c>
      <c r="PC14" s="250" t="s">
        <v>33</v>
      </c>
      <c r="PD14" s="250" t="s">
        <v>33</v>
      </c>
      <c r="PE14" s="251"/>
      <c r="PF14" s="251"/>
      <c r="PG14" s="250" t="s">
        <v>33</v>
      </c>
      <c r="PH14" s="250" t="s">
        <v>33</v>
      </c>
      <c r="PI14" s="250" t="s">
        <v>33</v>
      </c>
      <c r="PJ14" s="250" t="s">
        <v>33</v>
      </c>
      <c r="PK14" s="249"/>
      <c r="PL14" s="251"/>
      <c r="PM14" s="250" t="s">
        <v>32</v>
      </c>
      <c r="PN14" s="250" t="s">
        <v>32</v>
      </c>
      <c r="PO14" s="250" t="s">
        <v>32</v>
      </c>
      <c r="PP14" s="250" t="s">
        <v>32</v>
      </c>
      <c r="PQ14" s="251"/>
      <c r="PR14" s="251"/>
      <c r="PS14" s="250" t="s">
        <v>32</v>
      </c>
      <c r="PT14" s="250" t="s">
        <v>32</v>
      </c>
      <c r="PU14" s="250" t="s">
        <v>32</v>
      </c>
      <c r="PV14" s="250" t="s">
        <v>32</v>
      </c>
      <c r="PW14" s="251"/>
      <c r="PX14" s="251"/>
      <c r="PY14" s="250" t="s">
        <v>34</v>
      </c>
      <c r="PZ14" s="250" t="s">
        <v>34</v>
      </c>
      <c r="QA14" s="250" t="s">
        <v>34</v>
      </c>
      <c r="QB14" s="250" t="s">
        <v>34</v>
      </c>
      <c r="QC14" s="251"/>
      <c r="QD14" s="251"/>
      <c r="QE14" s="250" t="s">
        <v>34</v>
      </c>
      <c r="QF14" s="250" t="s">
        <v>34</v>
      </c>
      <c r="QG14" s="250" t="s">
        <v>34</v>
      </c>
      <c r="QH14" s="250" t="s">
        <v>34</v>
      </c>
      <c r="QI14" s="251"/>
      <c r="QJ14" s="251"/>
      <c r="QK14" s="250" t="s">
        <v>33</v>
      </c>
      <c r="QL14" s="250" t="s">
        <v>33</v>
      </c>
      <c r="QM14" s="250" t="s">
        <v>33</v>
      </c>
      <c r="QN14" s="250" t="s">
        <v>33</v>
      </c>
      <c r="QO14" s="251"/>
      <c r="QP14" s="251"/>
    </row>
    <row r="15" spans="1:458" s="130" customFormat="1" x14ac:dyDescent="0.25">
      <c r="A15" s="382"/>
      <c r="B15" s="397">
        <v>13</v>
      </c>
      <c r="C15" s="423" t="s">
        <v>50</v>
      </c>
      <c r="D15" s="82" t="s">
        <v>33</v>
      </c>
      <c r="E15" s="13" t="s">
        <v>33</v>
      </c>
      <c r="F15" s="13" t="s">
        <v>33</v>
      </c>
      <c r="G15" s="386"/>
      <c r="H15" s="386"/>
      <c r="I15" s="385" t="s">
        <v>34</v>
      </c>
      <c r="J15" s="385" t="s">
        <v>34</v>
      </c>
      <c r="K15" s="385" t="s">
        <v>34</v>
      </c>
      <c r="L15" s="13" t="s">
        <v>34</v>
      </c>
      <c r="M15" s="13"/>
      <c r="N15" s="386"/>
      <c r="O15" s="385" t="s">
        <v>34</v>
      </c>
      <c r="P15" s="385" t="s">
        <v>34</v>
      </c>
      <c r="Q15" s="385" t="s">
        <v>34</v>
      </c>
      <c r="R15" s="385" t="s">
        <v>34</v>
      </c>
      <c r="S15" s="13"/>
      <c r="T15" s="13"/>
      <c r="U15" s="385" t="s">
        <v>33</v>
      </c>
      <c r="V15" s="385" t="s">
        <v>33</v>
      </c>
      <c r="W15" s="385" t="s">
        <v>33</v>
      </c>
      <c r="X15" s="385" t="s">
        <v>33</v>
      </c>
      <c r="Y15" s="386"/>
      <c r="Z15" s="13"/>
      <c r="AA15" s="13" t="s">
        <v>33</v>
      </c>
      <c r="AB15" s="385" t="s">
        <v>33</v>
      </c>
      <c r="AC15" s="385" t="s">
        <v>33</v>
      </c>
      <c r="AD15" s="385" t="s">
        <v>33</v>
      </c>
      <c r="AE15" s="386"/>
      <c r="AF15" s="387"/>
      <c r="AG15" s="13" t="s">
        <v>32</v>
      </c>
      <c r="AH15" s="13" t="s">
        <v>32</v>
      </c>
      <c r="AI15" s="385" t="s">
        <v>32</v>
      </c>
      <c r="AJ15" s="385" t="s">
        <v>32</v>
      </c>
      <c r="AK15" s="386"/>
      <c r="AL15" s="386"/>
      <c r="AM15" s="385" t="s">
        <v>32</v>
      </c>
      <c r="AN15" s="13" t="s">
        <v>32</v>
      </c>
      <c r="AO15" s="13" t="s">
        <v>32</v>
      </c>
      <c r="AP15" s="385" t="s">
        <v>32</v>
      </c>
      <c r="AQ15" s="386"/>
      <c r="AR15" s="386"/>
      <c r="AS15" s="385" t="s">
        <v>34</v>
      </c>
      <c r="AT15" s="385" t="s">
        <v>34</v>
      </c>
      <c r="AU15" s="13" t="s">
        <v>34</v>
      </c>
      <c r="AV15" s="13" t="s">
        <v>34</v>
      </c>
      <c r="AW15" s="386"/>
      <c r="AX15" s="386"/>
      <c r="AY15" s="385" t="s">
        <v>34</v>
      </c>
      <c r="AZ15" s="385" t="s">
        <v>34</v>
      </c>
      <c r="BA15" s="385" t="s">
        <v>34</v>
      </c>
      <c r="BB15" s="13" t="s">
        <v>34</v>
      </c>
      <c r="BC15" s="13"/>
      <c r="BD15" s="392"/>
      <c r="BE15" s="385" t="s">
        <v>33</v>
      </c>
      <c r="BF15" s="385" t="s">
        <v>33</v>
      </c>
      <c r="BG15" s="385" t="s">
        <v>33</v>
      </c>
      <c r="BH15" s="385" t="s">
        <v>33</v>
      </c>
      <c r="BI15" s="13"/>
      <c r="BJ15" s="13"/>
      <c r="BK15" s="385" t="s">
        <v>33</v>
      </c>
      <c r="BL15" s="385" t="s">
        <v>33</v>
      </c>
      <c r="BM15" s="385" t="s">
        <v>33</v>
      </c>
      <c r="BN15" s="385" t="s">
        <v>33</v>
      </c>
      <c r="BO15" s="386"/>
      <c r="BP15" s="13"/>
      <c r="BQ15" s="13" t="s">
        <v>32</v>
      </c>
      <c r="BR15" s="385" t="s">
        <v>32</v>
      </c>
      <c r="BS15" s="385" t="s">
        <v>32</v>
      </c>
      <c r="BT15" s="385" t="s">
        <v>32</v>
      </c>
      <c r="BU15" s="386"/>
      <c r="BV15" s="386"/>
      <c r="BW15" s="13" t="s">
        <v>32</v>
      </c>
      <c r="BX15" s="13" t="s">
        <v>32</v>
      </c>
      <c r="BY15" s="385" t="s">
        <v>32</v>
      </c>
      <c r="BZ15" s="385" t="s">
        <v>32</v>
      </c>
      <c r="CA15" s="386"/>
      <c r="CB15" s="386"/>
      <c r="CC15" s="385" t="s">
        <v>34</v>
      </c>
      <c r="CD15" s="13" t="s">
        <v>34</v>
      </c>
      <c r="CE15" s="13" t="s">
        <v>34</v>
      </c>
      <c r="CF15" s="385" t="s">
        <v>34</v>
      </c>
      <c r="CG15" s="386"/>
      <c r="CH15" s="386"/>
      <c r="CI15" s="385" t="s">
        <v>34</v>
      </c>
      <c r="CJ15" s="385" t="s">
        <v>34</v>
      </c>
      <c r="CK15" s="13" t="s">
        <v>34</v>
      </c>
      <c r="CL15" s="13" t="s">
        <v>34</v>
      </c>
      <c r="CM15" s="392"/>
      <c r="CN15" s="392"/>
      <c r="CO15" s="385" t="s">
        <v>33</v>
      </c>
      <c r="CP15" s="385" t="s">
        <v>60</v>
      </c>
      <c r="CQ15" s="82" t="s">
        <v>33</v>
      </c>
      <c r="CR15" s="13" t="s">
        <v>33</v>
      </c>
      <c r="CS15" s="13"/>
      <c r="CT15" s="386"/>
      <c r="CU15" s="385" t="s">
        <v>33</v>
      </c>
      <c r="CV15" s="385" t="s">
        <v>33</v>
      </c>
      <c r="CW15" s="385" t="s">
        <v>33</v>
      </c>
      <c r="CX15" s="385" t="s">
        <v>33</v>
      </c>
      <c r="CY15" s="13"/>
      <c r="CZ15" s="13"/>
      <c r="DA15" s="385" t="s">
        <v>32</v>
      </c>
      <c r="DB15" s="385" t="s">
        <v>32</v>
      </c>
      <c r="DC15" s="385" t="s">
        <v>32</v>
      </c>
      <c r="DD15" s="385"/>
      <c r="DE15" s="386"/>
      <c r="DF15" s="13" t="s">
        <v>32</v>
      </c>
      <c r="DG15" s="13" t="s">
        <v>32</v>
      </c>
      <c r="DH15" s="385" t="s">
        <v>32</v>
      </c>
      <c r="DI15" s="385" t="s">
        <v>32</v>
      </c>
      <c r="DJ15" s="385" t="s">
        <v>32</v>
      </c>
      <c r="DK15" s="386"/>
      <c r="DL15" s="386"/>
      <c r="DM15" s="13" t="s">
        <v>34</v>
      </c>
      <c r="DN15" s="82" t="s">
        <v>34</v>
      </c>
      <c r="DO15" s="385" t="s">
        <v>34</v>
      </c>
      <c r="DP15" s="385" t="s">
        <v>34</v>
      </c>
      <c r="DQ15" s="386"/>
      <c r="DR15" s="386"/>
      <c r="DS15" s="385" t="s">
        <v>34</v>
      </c>
      <c r="DT15" s="82" t="s">
        <v>34</v>
      </c>
      <c r="DU15" s="13" t="s">
        <v>34</v>
      </c>
      <c r="DV15" s="385" t="s">
        <v>34</v>
      </c>
      <c r="DW15" s="392"/>
      <c r="DX15" s="392"/>
      <c r="DY15" s="384" t="s">
        <v>31</v>
      </c>
      <c r="DZ15" s="384" t="s">
        <v>31</v>
      </c>
      <c r="EA15" s="13" t="s">
        <v>31</v>
      </c>
      <c r="EB15" s="13" t="s">
        <v>31</v>
      </c>
      <c r="EC15" s="386"/>
      <c r="ED15" s="386"/>
      <c r="EE15" s="385" t="s">
        <v>33</v>
      </c>
      <c r="EF15" s="385" t="s">
        <v>33</v>
      </c>
      <c r="EG15" s="385" t="s">
        <v>33</v>
      </c>
      <c r="EH15" s="13" t="s">
        <v>33</v>
      </c>
      <c r="EI15" s="13"/>
      <c r="EJ15" s="386"/>
      <c r="EK15" s="385" t="s">
        <v>32</v>
      </c>
      <c r="EL15" s="385" t="s">
        <v>32</v>
      </c>
      <c r="EM15" s="385" t="s">
        <v>32</v>
      </c>
      <c r="EN15" s="385" t="s">
        <v>32</v>
      </c>
      <c r="EO15" s="13"/>
      <c r="EP15" s="13"/>
      <c r="EQ15" s="385" t="s">
        <v>32</v>
      </c>
      <c r="ER15" s="385" t="s">
        <v>32</v>
      </c>
      <c r="ES15" s="385" t="s">
        <v>32</v>
      </c>
      <c r="ET15" s="385" t="s">
        <v>32</v>
      </c>
      <c r="EU15" s="386"/>
      <c r="EV15" s="13"/>
      <c r="EW15" s="13" t="s">
        <v>34</v>
      </c>
      <c r="EX15" s="385" t="s">
        <v>34</v>
      </c>
      <c r="EY15" s="385" t="s">
        <v>34</v>
      </c>
      <c r="EZ15" s="385" t="s">
        <v>34</v>
      </c>
      <c r="FA15" s="82"/>
      <c r="FB15" s="386"/>
      <c r="FC15" s="13" t="s">
        <v>34</v>
      </c>
      <c r="FD15" s="13" t="s">
        <v>34</v>
      </c>
      <c r="FE15" s="385" t="s">
        <v>34</v>
      </c>
      <c r="FF15" s="385" t="s">
        <v>34</v>
      </c>
      <c r="FG15" s="392"/>
      <c r="FH15" s="82"/>
      <c r="FI15" s="385" t="s">
        <v>33</v>
      </c>
      <c r="FJ15" s="13" t="s">
        <v>33</v>
      </c>
      <c r="FK15" s="82" t="s">
        <v>33</v>
      </c>
      <c r="FL15" s="385" t="s">
        <v>33</v>
      </c>
      <c r="FM15" s="386"/>
      <c r="FN15" s="386"/>
      <c r="FO15" s="385" t="s">
        <v>33</v>
      </c>
      <c r="FP15" s="385" t="s">
        <v>33</v>
      </c>
      <c r="FQ15" s="13" t="s">
        <v>33</v>
      </c>
      <c r="FR15" s="13" t="s">
        <v>33</v>
      </c>
      <c r="FS15" s="386"/>
      <c r="FT15" s="386"/>
      <c r="FU15" s="385" t="s">
        <v>32</v>
      </c>
      <c r="FV15" s="385" t="s">
        <v>32</v>
      </c>
      <c r="FW15" s="384" t="s">
        <v>31</v>
      </c>
      <c r="FX15" s="13" t="s">
        <v>31</v>
      </c>
      <c r="FY15" s="13"/>
      <c r="FZ15" s="386"/>
      <c r="GA15" s="384" t="s">
        <v>31</v>
      </c>
      <c r="GB15" s="385"/>
      <c r="GC15" s="385"/>
      <c r="GD15" s="385" t="s">
        <v>32</v>
      </c>
      <c r="GE15" s="13" t="s">
        <v>32</v>
      </c>
      <c r="GF15" s="13" t="s">
        <v>32</v>
      </c>
      <c r="GG15" s="385"/>
      <c r="GH15" s="385"/>
      <c r="GI15" s="385" t="s">
        <v>34</v>
      </c>
      <c r="GJ15" s="385" t="s">
        <v>34</v>
      </c>
      <c r="GK15" s="385" t="s">
        <v>34</v>
      </c>
      <c r="GL15" s="13" t="s">
        <v>34</v>
      </c>
      <c r="GM15" s="13"/>
      <c r="GN15" s="385"/>
      <c r="GO15" s="385" t="s">
        <v>34</v>
      </c>
      <c r="GP15" s="385" t="s">
        <v>34</v>
      </c>
      <c r="GQ15" s="385" t="s">
        <v>34</v>
      </c>
      <c r="GR15" s="385" t="s">
        <v>34</v>
      </c>
      <c r="GS15" s="13"/>
      <c r="GT15" s="13"/>
      <c r="GU15" s="385" t="s">
        <v>33</v>
      </c>
      <c r="GV15" s="385" t="s">
        <v>33</v>
      </c>
      <c r="GW15" s="385" t="s">
        <v>33</v>
      </c>
      <c r="GX15" s="385" t="s">
        <v>33</v>
      </c>
      <c r="GY15" s="385"/>
      <c r="GZ15" s="13"/>
      <c r="HA15" s="13" t="s">
        <v>33</v>
      </c>
      <c r="HB15" s="385" t="s">
        <v>33</v>
      </c>
      <c r="HC15" s="385" t="s">
        <v>33</v>
      </c>
      <c r="HD15" s="385" t="s">
        <v>33</v>
      </c>
      <c r="HE15" s="385"/>
      <c r="HF15" s="385"/>
      <c r="HG15" s="13" t="s">
        <v>32</v>
      </c>
      <c r="HH15" s="13" t="s">
        <v>32</v>
      </c>
      <c r="HI15" s="385" t="s">
        <v>32</v>
      </c>
      <c r="HJ15" s="385" t="s">
        <v>32</v>
      </c>
      <c r="HK15" s="385"/>
      <c r="HL15" s="385"/>
      <c r="HM15" s="385" t="s">
        <v>32</v>
      </c>
      <c r="HN15" s="13" t="s">
        <v>32</v>
      </c>
      <c r="HO15" s="13" t="s">
        <v>32</v>
      </c>
      <c r="HP15" s="385" t="s">
        <v>32</v>
      </c>
      <c r="HQ15" s="385"/>
      <c r="HR15" s="385"/>
      <c r="HS15" s="385" t="s">
        <v>34</v>
      </c>
      <c r="HT15" s="385" t="s">
        <v>34</v>
      </c>
      <c r="HU15" s="13" t="s">
        <v>34</v>
      </c>
      <c r="HV15" s="82" t="s">
        <v>34</v>
      </c>
      <c r="HW15" s="385"/>
      <c r="HX15" s="385"/>
      <c r="HY15" s="385" t="s">
        <v>34</v>
      </c>
      <c r="HZ15" s="385" t="s">
        <v>34</v>
      </c>
      <c r="IA15" s="385" t="s">
        <v>34</v>
      </c>
      <c r="IB15" s="13" t="s">
        <v>34</v>
      </c>
      <c r="IC15" s="13"/>
      <c r="ID15" s="385"/>
      <c r="IE15" s="385" t="s">
        <v>33</v>
      </c>
      <c r="IF15" s="385" t="s">
        <v>33</v>
      </c>
      <c r="IG15" s="385" t="s">
        <v>33</v>
      </c>
      <c r="IH15" s="385" t="s">
        <v>33</v>
      </c>
      <c r="II15" s="13"/>
      <c r="IJ15" s="13"/>
      <c r="IK15" s="385" t="s">
        <v>33</v>
      </c>
      <c r="IL15" s="385" t="s">
        <v>33</v>
      </c>
      <c r="IM15" s="385" t="s">
        <v>33</v>
      </c>
      <c r="IN15" s="385" t="s">
        <v>33</v>
      </c>
      <c r="IO15" s="385"/>
      <c r="IP15" s="13"/>
      <c r="IQ15" s="13" t="s">
        <v>32</v>
      </c>
      <c r="IR15" s="385" t="s">
        <v>32</v>
      </c>
      <c r="IS15" s="385" t="s">
        <v>32</v>
      </c>
      <c r="IT15" s="385" t="s">
        <v>32</v>
      </c>
      <c r="IU15" s="385"/>
      <c r="IV15" s="385"/>
      <c r="IW15" s="13" t="s">
        <v>32</v>
      </c>
      <c r="IX15" s="13" t="s">
        <v>32</v>
      </c>
      <c r="IY15" s="385" t="s">
        <v>32</v>
      </c>
      <c r="IZ15" s="385" t="s">
        <v>32</v>
      </c>
      <c r="JA15" s="385"/>
      <c r="JB15" s="385"/>
      <c r="JC15" s="385" t="s">
        <v>34</v>
      </c>
      <c r="JD15" s="13" t="s">
        <v>34</v>
      </c>
      <c r="JE15" s="384" t="s">
        <v>31</v>
      </c>
      <c r="JF15" s="385" t="s">
        <v>34</v>
      </c>
      <c r="JG15" s="385"/>
      <c r="JH15" s="385"/>
      <c r="JI15" s="385" t="s">
        <v>34</v>
      </c>
      <c r="JJ15" s="385" t="s">
        <v>34</v>
      </c>
      <c r="JK15" s="13" t="s">
        <v>34</v>
      </c>
      <c r="JL15" s="13" t="s">
        <v>34</v>
      </c>
      <c r="JM15" s="385"/>
      <c r="JN15" s="385"/>
      <c r="JO15" s="385" t="s">
        <v>33</v>
      </c>
      <c r="JP15" s="385" t="s">
        <v>33</v>
      </c>
      <c r="JQ15" s="385" t="s">
        <v>33</v>
      </c>
      <c r="JR15" s="384" t="s">
        <v>31</v>
      </c>
      <c r="JS15" s="13"/>
      <c r="JT15" s="385"/>
      <c r="JU15" s="384" t="s">
        <v>31</v>
      </c>
      <c r="JV15" s="384" t="s">
        <v>31</v>
      </c>
      <c r="JW15" s="384" t="s">
        <v>31</v>
      </c>
      <c r="JX15" s="384" t="s">
        <v>31</v>
      </c>
      <c r="JY15" s="13"/>
      <c r="JZ15" s="13"/>
      <c r="KA15" s="385" t="s">
        <v>32</v>
      </c>
      <c r="KB15" s="385" t="s">
        <v>32</v>
      </c>
      <c r="KC15" s="385" t="s">
        <v>32</v>
      </c>
      <c r="KD15" s="385" t="s">
        <v>32</v>
      </c>
      <c r="KE15" s="385"/>
      <c r="KF15" s="13"/>
      <c r="KG15" s="13" t="s">
        <v>32</v>
      </c>
      <c r="KH15" s="385" t="s">
        <v>32</v>
      </c>
      <c r="KI15" s="385" t="s">
        <v>32</v>
      </c>
      <c r="KJ15" s="385" t="s">
        <v>32</v>
      </c>
      <c r="KK15" s="385"/>
      <c r="KL15" s="385"/>
      <c r="KM15" s="13" t="s">
        <v>34</v>
      </c>
      <c r="KN15" s="13" t="s">
        <v>34</v>
      </c>
      <c r="KO15" s="385" t="s">
        <v>34</v>
      </c>
      <c r="KP15" s="385" t="s">
        <v>34</v>
      </c>
      <c r="KQ15" s="385"/>
      <c r="KR15" s="385"/>
      <c r="KS15" s="385" t="s">
        <v>34</v>
      </c>
      <c r="KT15" s="13" t="s">
        <v>34</v>
      </c>
      <c r="KU15" s="13" t="s">
        <v>34</v>
      </c>
      <c r="KV15" s="82" t="s">
        <v>34</v>
      </c>
      <c r="KW15" s="385"/>
      <c r="KX15" s="385"/>
      <c r="KY15" s="385" t="s">
        <v>33</v>
      </c>
      <c r="KZ15" s="385" t="s">
        <v>33</v>
      </c>
      <c r="LA15" s="13" t="s">
        <v>33</v>
      </c>
      <c r="LB15" s="13" t="s">
        <v>33</v>
      </c>
      <c r="LC15" s="385"/>
      <c r="LD15" s="385"/>
      <c r="LE15" s="385" t="s">
        <v>33</v>
      </c>
      <c r="LF15" s="385" t="s">
        <v>33</v>
      </c>
      <c r="LG15" s="385" t="s">
        <v>33</v>
      </c>
      <c r="LH15" s="13" t="s">
        <v>33</v>
      </c>
      <c r="LI15" s="13"/>
      <c r="LJ15" s="385"/>
      <c r="LK15" s="385" t="s">
        <v>32</v>
      </c>
      <c r="LL15" s="385" t="s">
        <v>32</v>
      </c>
      <c r="LM15" s="385" t="s">
        <v>32</v>
      </c>
      <c r="LN15" s="385" t="s">
        <v>32</v>
      </c>
      <c r="LO15" s="13"/>
      <c r="LP15" s="13"/>
      <c r="LQ15" s="385" t="s">
        <v>32</v>
      </c>
      <c r="LR15" s="385" t="s">
        <v>32</v>
      </c>
      <c r="LS15" s="385" t="s">
        <v>32</v>
      </c>
      <c r="LT15" s="385" t="s">
        <v>32</v>
      </c>
      <c r="LU15" s="385"/>
      <c r="LV15" s="13"/>
      <c r="LW15" s="13" t="s">
        <v>34</v>
      </c>
      <c r="LX15" s="385" t="s">
        <v>34</v>
      </c>
      <c r="LY15" s="385" t="s">
        <v>34</v>
      </c>
      <c r="LZ15" s="82" t="s">
        <v>34</v>
      </c>
      <c r="MA15" s="385"/>
      <c r="MB15" s="385"/>
      <c r="MC15" s="13" t="s">
        <v>34</v>
      </c>
      <c r="MD15" s="13" t="s">
        <v>34</v>
      </c>
      <c r="ME15" s="385" t="s">
        <v>34</v>
      </c>
      <c r="MF15" s="385" t="s">
        <v>34</v>
      </c>
      <c r="MG15" s="82"/>
      <c r="MH15" s="385"/>
      <c r="MI15" s="385" t="s">
        <v>33</v>
      </c>
      <c r="MJ15" s="13" t="s">
        <v>33</v>
      </c>
      <c r="MK15" s="13" t="s">
        <v>33</v>
      </c>
      <c r="ML15" s="385" t="s">
        <v>33</v>
      </c>
      <c r="MM15" s="385"/>
      <c r="MN15" s="385"/>
      <c r="MO15" s="385" t="s">
        <v>33</v>
      </c>
      <c r="MP15" s="385" t="s">
        <v>33</v>
      </c>
      <c r="MQ15" s="13" t="s">
        <v>33</v>
      </c>
      <c r="MR15" s="13" t="s">
        <v>33</v>
      </c>
      <c r="MS15" s="385"/>
      <c r="MT15" s="385"/>
      <c r="MU15" s="13" t="s">
        <v>33</v>
      </c>
      <c r="MV15" s="13" t="s">
        <v>33</v>
      </c>
      <c r="MW15" s="385"/>
      <c r="MX15" s="82" t="s">
        <v>32</v>
      </c>
      <c r="MY15" s="13"/>
      <c r="MZ15" s="385"/>
      <c r="NA15" s="385" t="s">
        <v>32</v>
      </c>
      <c r="NB15" s="385" t="s">
        <v>32</v>
      </c>
      <c r="NC15" s="385" t="s">
        <v>32</v>
      </c>
      <c r="ND15" s="385" t="s">
        <v>32</v>
      </c>
      <c r="NE15" s="408"/>
      <c r="NF15" s="13"/>
      <c r="NG15" s="13" t="s">
        <v>34</v>
      </c>
      <c r="NH15" s="385" t="s">
        <v>34</v>
      </c>
      <c r="NI15" s="385" t="s">
        <v>34</v>
      </c>
      <c r="NJ15" s="21" t="s">
        <v>34</v>
      </c>
      <c r="NK15" s="385"/>
      <c r="NL15" s="385"/>
      <c r="NM15" s="13" t="s">
        <v>34</v>
      </c>
      <c r="NN15" s="13" t="s">
        <v>34</v>
      </c>
      <c r="NO15" s="250" t="s">
        <v>34</v>
      </c>
      <c r="NP15" s="250" t="s">
        <v>34</v>
      </c>
      <c r="NQ15" s="251"/>
      <c r="NR15" s="251"/>
      <c r="NS15" s="250" t="s">
        <v>33</v>
      </c>
      <c r="NT15" s="250" t="s">
        <v>33</v>
      </c>
      <c r="NU15" s="250" t="s">
        <v>33</v>
      </c>
      <c r="NV15" s="250" t="s">
        <v>33</v>
      </c>
      <c r="NW15" s="251"/>
      <c r="NX15" s="251"/>
      <c r="NY15" s="250" t="s">
        <v>33</v>
      </c>
      <c r="NZ15" s="250" t="s">
        <v>33</v>
      </c>
      <c r="OA15" s="250" t="s">
        <v>33</v>
      </c>
      <c r="OB15" s="250" t="s">
        <v>33</v>
      </c>
      <c r="OC15" s="249"/>
      <c r="OD15" s="251"/>
      <c r="OE15" s="250" t="s">
        <v>32</v>
      </c>
      <c r="OF15" s="250" t="s">
        <v>32</v>
      </c>
      <c r="OG15" s="250" t="s">
        <v>32</v>
      </c>
      <c r="OH15" s="250" t="s">
        <v>32</v>
      </c>
      <c r="OI15" s="251"/>
      <c r="OJ15" s="251"/>
      <c r="OK15" s="250" t="s">
        <v>32</v>
      </c>
      <c r="OL15" s="250" t="s">
        <v>32</v>
      </c>
      <c r="OM15" s="250" t="s">
        <v>32</v>
      </c>
      <c r="ON15" s="250" t="s">
        <v>32</v>
      </c>
      <c r="OO15" s="251"/>
      <c r="OP15" s="251"/>
      <c r="OQ15" s="250" t="s">
        <v>34</v>
      </c>
      <c r="OR15" s="250" t="s">
        <v>34</v>
      </c>
      <c r="OS15" s="250" t="s">
        <v>34</v>
      </c>
      <c r="OT15" s="250" t="s">
        <v>34</v>
      </c>
      <c r="OU15" s="251"/>
      <c r="OV15" s="251"/>
      <c r="OW15" s="250" t="s">
        <v>34</v>
      </c>
      <c r="OX15" s="250" t="s">
        <v>34</v>
      </c>
      <c r="OY15" s="250" t="s">
        <v>34</v>
      </c>
      <c r="OZ15" s="250" t="s">
        <v>34</v>
      </c>
      <c r="PA15" s="251"/>
      <c r="PB15" s="251"/>
      <c r="PC15" s="250" t="s">
        <v>33</v>
      </c>
      <c r="PD15" s="250" t="s">
        <v>33</v>
      </c>
      <c r="PE15" s="250" t="s">
        <v>33</v>
      </c>
      <c r="PF15" s="250" t="s">
        <v>33</v>
      </c>
      <c r="PG15" s="251"/>
      <c r="PH15" s="251"/>
      <c r="PI15" s="250" t="s">
        <v>33</v>
      </c>
      <c r="PJ15" s="250" t="s">
        <v>33</v>
      </c>
      <c r="PK15" s="250" t="s">
        <v>33</v>
      </c>
      <c r="PL15" s="250" t="s">
        <v>33</v>
      </c>
      <c r="PM15" s="249"/>
      <c r="PN15" s="251"/>
      <c r="PO15" s="250" t="s">
        <v>32</v>
      </c>
      <c r="PP15" s="250" t="s">
        <v>32</v>
      </c>
      <c r="PQ15" s="250" t="s">
        <v>32</v>
      </c>
      <c r="PR15" s="250" t="s">
        <v>32</v>
      </c>
      <c r="PS15" s="251"/>
      <c r="PT15" s="251"/>
      <c r="PU15" s="250" t="s">
        <v>32</v>
      </c>
      <c r="PV15" s="250" t="s">
        <v>32</v>
      </c>
      <c r="PW15" s="250" t="s">
        <v>32</v>
      </c>
      <c r="PX15" s="250" t="s">
        <v>32</v>
      </c>
      <c r="PY15" s="251"/>
      <c r="PZ15" s="251"/>
      <c r="QA15" s="250" t="s">
        <v>34</v>
      </c>
      <c r="QB15" s="250" t="s">
        <v>34</v>
      </c>
      <c r="QC15" s="250" t="s">
        <v>34</v>
      </c>
      <c r="QD15" s="250" t="s">
        <v>34</v>
      </c>
      <c r="QE15" s="251"/>
      <c r="QF15" s="251"/>
      <c r="QG15" s="250" t="s">
        <v>34</v>
      </c>
      <c r="QH15" s="250" t="s">
        <v>34</v>
      </c>
      <c r="QI15" s="250" t="s">
        <v>34</v>
      </c>
      <c r="QJ15" s="250" t="s">
        <v>34</v>
      </c>
      <c r="QK15" s="251"/>
      <c r="QL15" s="251"/>
      <c r="QM15" s="250" t="s">
        <v>33</v>
      </c>
      <c r="QN15" s="250" t="s">
        <v>33</v>
      </c>
      <c r="QO15" s="250" t="s">
        <v>33</v>
      </c>
      <c r="QP15" s="250" t="s">
        <v>33</v>
      </c>
    </row>
    <row r="16" spans="1:458" s="130" customFormat="1" x14ac:dyDescent="0.25">
      <c r="A16" s="382"/>
      <c r="B16" s="397">
        <v>14</v>
      </c>
      <c r="C16" s="423" t="s">
        <v>49</v>
      </c>
      <c r="D16" s="82"/>
      <c r="E16" s="177" t="s">
        <v>32</v>
      </c>
      <c r="F16" s="177" t="s">
        <v>32</v>
      </c>
      <c r="G16" s="385" t="s">
        <v>32</v>
      </c>
      <c r="H16" s="385" t="s">
        <v>32</v>
      </c>
      <c r="I16" s="386"/>
      <c r="J16" s="387"/>
      <c r="K16" s="385" t="s">
        <v>34</v>
      </c>
      <c r="L16" s="177" t="s">
        <v>34</v>
      </c>
      <c r="M16" s="177" t="s">
        <v>34</v>
      </c>
      <c r="N16" s="385" t="s">
        <v>34</v>
      </c>
      <c r="O16" s="386"/>
      <c r="P16" s="386"/>
      <c r="Q16" s="385" t="s">
        <v>34</v>
      </c>
      <c r="R16" s="385" t="s">
        <v>34</v>
      </c>
      <c r="S16" s="177" t="s">
        <v>34</v>
      </c>
      <c r="T16" s="177" t="s">
        <v>34</v>
      </c>
      <c r="U16" s="386"/>
      <c r="V16" s="386"/>
      <c r="W16" s="385" t="s">
        <v>33</v>
      </c>
      <c r="X16" s="385" t="s">
        <v>33</v>
      </c>
      <c r="Y16" s="385" t="s">
        <v>33</v>
      </c>
      <c r="Z16" s="177" t="s">
        <v>33</v>
      </c>
      <c r="AA16" s="177"/>
      <c r="AB16" s="386"/>
      <c r="AC16" s="385" t="s">
        <v>33</v>
      </c>
      <c r="AD16" s="385" t="s">
        <v>33</v>
      </c>
      <c r="AE16" s="385" t="s">
        <v>33</v>
      </c>
      <c r="AF16" s="385" t="s">
        <v>33</v>
      </c>
      <c r="AG16" s="177"/>
      <c r="AH16" s="177"/>
      <c r="AI16" s="385" t="s">
        <v>32</v>
      </c>
      <c r="AJ16" s="385" t="s">
        <v>32</v>
      </c>
      <c r="AK16" s="385" t="s">
        <v>32</v>
      </c>
      <c r="AL16" s="385" t="s">
        <v>32</v>
      </c>
      <c r="AM16" s="386"/>
      <c r="AN16" s="177"/>
      <c r="AO16" s="177" t="s">
        <v>32</v>
      </c>
      <c r="AP16" s="385" t="s">
        <v>32</v>
      </c>
      <c r="AQ16" s="385" t="s">
        <v>32</v>
      </c>
      <c r="AR16" s="385" t="s">
        <v>32</v>
      </c>
      <c r="AS16" s="386"/>
      <c r="AT16" s="387"/>
      <c r="AU16" s="177" t="s">
        <v>34</v>
      </c>
      <c r="AV16" s="177" t="s">
        <v>34</v>
      </c>
      <c r="AW16" s="385" t="s">
        <v>34</v>
      </c>
      <c r="AX16" s="385" t="s">
        <v>34</v>
      </c>
      <c r="AY16" s="386"/>
      <c r="AZ16" s="386"/>
      <c r="BA16" s="385" t="s">
        <v>34</v>
      </c>
      <c r="BB16" s="177" t="s">
        <v>34</v>
      </c>
      <c r="BC16" s="177" t="s">
        <v>34</v>
      </c>
      <c r="BD16" s="385" t="s">
        <v>34</v>
      </c>
      <c r="BE16" s="386"/>
      <c r="BF16" s="386"/>
      <c r="BG16" s="385" t="s">
        <v>33</v>
      </c>
      <c r="BH16" s="385" t="s">
        <v>33</v>
      </c>
      <c r="BI16" s="177" t="s">
        <v>33</v>
      </c>
      <c r="BJ16" s="177" t="s">
        <v>33</v>
      </c>
      <c r="BK16" s="386"/>
      <c r="BL16" s="386"/>
      <c r="BM16" s="385" t="s">
        <v>33</v>
      </c>
      <c r="BN16" s="385" t="s">
        <v>33</v>
      </c>
      <c r="BO16" s="385" t="s">
        <v>33</v>
      </c>
      <c r="BP16" s="177" t="s">
        <v>33</v>
      </c>
      <c r="BQ16" s="177"/>
      <c r="BR16" s="387"/>
      <c r="BS16" s="385" t="s">
        <v>32</v>
      </c>
      <c r="BT16" s="385" t="s">
        <v>32</v>
      </c>
      <c r="BU16" s="385" t="s">
        <v>32</v>
      </c>
      <c r="BV16" s="385" t="s">
        <v>32</v>
      </c>
      <c r="BW16" s="177"/>
      <c r="BX16" s="177"/>
      <c r="BY16" s="385" t="s">
        <v>32</v>
      </c>
      <c r="BZ16" s="385" t="s">
        <v>32</v>
      </c>
      <c r="CA16" s="385" t="s">
        <v>32</v>
      </c>
      <c r="CB16" s="385" t="s">
        <v>32</v>
      </c>
      <c r="CC16" s="386"/>
      <c r="CD16" s="177"/>
      <c r="CE16" s="177" t="s">
        <v>34</v>
      </c>
      <c r="CF16" s="385" t="s">
        <v>34</v>
      </c>
      <c r="CG16" s="385" t="s">
        <v>34</v>
      </c>
      <c r="CH16" s="385" t="s">
        <v>34</v>
      </c>
      <c r="CI16" s="386"/>
      <c r="CJ16" s="386"/>
      <c r="CK16" s="177" t="s">
        <v>34</v>
      </c>
      <c r="CL16" s="177" t="s">
        <v>34</v>
      </c>
      <c r="CM16" s="385" t="s">
        <v>34</v>
      </c>
      <c r="CN16" s="385" t="s">
        <v>34</v>
      </c>
      <c r="CO16" s="386"/>
      <c r="CP16" s="386"/>
      <c r="CQ16" s="82" t="s">
        <v>33</v>
      </c>
      <c r="CR16" s="177" t="s">
        <v>33</v>
      </c>
      <c r="CS16" s="177" t="s">
        <v>33</v>
      </c>
      <c r="CT16" s="385" t="s">
        <v>33</v>
      </c>
      <c r="CU16" s="386"/>
      <c r="CV16" s="386"/>
      <c r="CW16" s="385" t="s">
        <v>33</v>
      </c>
      <c r="CX16" s="385" t="s">
        <v>33</v>
      </c>
      <c r="CY16" s="177" t="s">
        <v>33</v>
      </c>
      <c r="CZ16" s="177" t="s">
        <v>33</v>
      </c>
      <c r="DA16" s="386"/>
      <c r="DB16" s="386"/>
      <c r="DC16" s="385" t="s">
        <v>32</v>
      </c>
      <c r="DD16" s="385" t="s">
        <v>32</v>
      </c>
      <c r="DE16" s="385" t="s">
        <v>32</v>
      </c>
      <c r="DF16" s="177" t="s">
        <v>32</v>
      </c>
      <c r="DG16" s="177"/>
      <c r="DH16" s="386"/>
      <c r="DI16" s="385" t="s">
        <v>32</v>
      </c>
      <c r="DJ16" s="385" t="s">
        <v>32</v>
      </c>
      <c r="DK16" s="385" t="s">
        <v>32</v>
      </c>
      <c r="DL16" s="385" t="s">
        <v>32</v>
      </c>
      <c r="DM16" s="177"/>
      <c r="DN16" s="82"/>
      <c r="DO16" s="385" t="s">
        <v>34</v>
      </c>
      <c r="DP16" s="385" t="s">
        <v>34</v>
      </c>
      <c r="DQ16" s="385" t="s">
        <v>34</v>
      </c>
      <c r="DR16" s="385" t="s">
        <v>34</v>
      </c>
      <c r="DS16" s="386"/>
      <c r="DT16" s="82"/>
      <c r="DU16" s="177" t="s">
        <v>34</v>
      </c>
      <c r="DV16" s="385" t="s">
        <v>34</v>
      </c>
      <c r="DW16" s="385" t="s">
        <v>34</v>
      </c>
      <c r="DX16" s="385" t="s">
        <v>34</v>
      </c>
      <c r="DY16" s="386"/>
      <c r="DZ16" s="386"/>
      <c r="EA16" s="177" t="s">
        <v>33</v>
      </c>
      <c r="EB16" s="177" t="s">
        <v>33</v>
      </c>
      <c r="EC16" s="385" t="s">
        <v>33</v>
      </c>
      <c r="ED16" s="385" t="s">
        <v>33</v>
      </c>
      <c r="EE16" s="386"/>
      <c r="EF16" s="386"/>
      <c r="EG16" s="385" t="s">
        <v>33</v>
      </c>
      <c r="EH16" s="177" t="s">
        <v>33</v>
      </c>
      <c r="EI16" s="177" t="s">
        <v>33</v>
      </c>
      <c r="EJ16" s="385" t="s">
        <v>33</v>
      </c>
      <c r="EK16" s="386"/>
      <c r="EL16" s="386"/>
      <c r="EM16" s="385" t="s">
        <v>32</v>
      </c>
      <c r="EN16" s="385" t="s">
        <v>32</v>
      </c>
      <c r="EO16" s="177" t="s">
        <v>32</v>
      </c>
      <c r="EP16" s="177" t="s">
        <v>32</v>
      </c>
      <c r="EQ16" s="386"/>
      <c r="ER16" s="386"/>
      <c r="ES16" s="385" t="s">
        <v>32</v>
      </c>
      <c r="ET16" s="385" t="s">
        <v>32</v>
      </c>
      <c r="EU16" s="385" t="s">
        <v>32</v>
      </c>
      <c r="EV16" s="177" t="s">
        <v>32</v>
      </c>
      <c r="EW16" s="177"/>
      <c r="EX16" s="387"/>
      <c r="EY16" s="385" t="s">
        <v>34</v>
      </c>
      <c r="EZ16" s="385" t="s">
        <v>34</v>
      </c>
      <c r="FA16" s="82" t="s">
        <v>34</v>
      </c>
      <c r="FB16" s="385" t="s">
        <v>34</v>
      </c>
      <c r="FC16" s="177"/>
      <c r="FD16" s="177"/>
      <c r="FE16" s="384" t="s">
        <v>31</v>
      </c>
      <c r="FF16" s="384" t="s">
        <v>31</v>
      </c>
      <c r="FG16" s="384" t="s">
        <v>31</v>
      </c>
      <c r="FH16" s="82"/>
      <c r="FI16" s="384" t="s">
        <v>31</v>
      </c>
      <c r="FJ16" s="177"/>
      <c r="FK16" s="82"/>
      <c r="FL16" s="21" t="s">
        <v>33</v>
      </c>
      <c r="FM16" s="21" t="s">
        <v>33</v>
      </c>
      <c r="FN16" s="385" t="s">
        <v>33</v>
      </c>
      <c r="FO16" s="385" t="s">
        <v>33</v>
      </c>
      <c r="FP16" s="386"/>
      <c r="FQ16" s="177" t="s">
        <v>33</v>
      </c>
      <c r="FR16" s="177" t="s">
        <v>33</v>
      </c>
      <c r="FS16" s="385" t="s">
        <v>33</v>
      </c>
      <c r="FT16" s="385" t="s">
        <v>33</v>
      </c>
      <c r="FU16" s="385" t="s">
        <v>33</v>
      </c>
      <c r="FV16" s="386"/>
      <c r="FW16" s="385"/>
      <c r="FX16" s="385" t="s">
        <v>33</v>
      </c>
      <c r="FY16" s="385" t="s">
        <v>33</v>
      </c>
      <c r="FZ16" s="385"/>
      <c r="GA16" s="386"/>
      <c r="GB16" s="386"/>
      <c r="GC16" s="386" t="s">
        <v>32</v>
      </c>
      <c r="GD16" s="386" t="s">
        <v>32</v>
      </c>
      <c r="GE16" s="177" t="s">
        <v>32</v>
      </c>
      <c r="GF16" s="177"/>
      <c r="GG16" s="386"/>
      <c r="GH16" s="386" t="s">
        <v>34</v>
      </c>
      <c r="GI16" s="386" t="s">
        <v>34</v>
      </c>
      <c r="GJ16" s="386" t="s">
        <v>34</v>
      </c>
      <c r="GK16" s="386" t="s">
        <v>34</v>
      </c>
      <c r="GL16" s="177"/>
      <c r="GM16" s="177"/>
      <c r="GN16" s="386" t="s">
        <v>34</v>
      </c>
      <c r="GO16" s="386" t="s">
        <v>34</v>
      </c>
      <c r="GP16" s="386" t="s">
        <v>34</v>
      </c>
      <c r="GQ16" s="386" t="s">
        <v>34</v>
      </c>
      <c r="GR16" s="386"/>
      <c r="GS16" s="177"/>
      <c r="GT16" s="177" t="s">
        <v>33</v>
      </c>
      <c r="GU16" s="386" t="s">
        <v>33</v>
      </c>
      <c r="GV16" s="386" t="s">
        <v>33</v>
      </c>
      <c r="GW16" s="386" t="s">
        <v>33</v>
      </c>
      <c r="GX16" s="386"/>
      <c r="GY16" s="386"/>
      <c r="GZ16" s="177" t="s">
        <v>33</v>
      </c>
      <c r="HA16" s="177" t="s">
        <v>33</v>
      </c>
      <c r="HB16" s="386" t="s">
        <v>33</v>
      </c>
      <c r="HC16" s="386" t="s">
        <v>33</v>
      </c>
      <c r="HD16" s="386"/>
      <c r="HE16" s="386"/>
      <c r="HF16" s="385" t="s">
        <v>32</v>
      </c>
      <c r="HG16" s="177" t="s">
        <v>32</v>
      </c>
      <c r="HH16" s="177" t="s">
        <v>32</v>
      </c>
      <c r="HI16" s="177" t="s">
        <v>32</v>
      </c>
      <c r="HJ16" s="393"/>
      <c r="HK16" s="385" t="s">
        <v>32</v>
      </c>
      <c r="HL16" s="385" t="s">
        <v>32</v>
      </c>
      <c r="HM16" s="385"/>
      <c r="HN16" s="391" t="s">
        <v>31</v>
      </c>
      <c r="HO16" s="391" t="s">
        <v>31</v>
      </c>
      <c r="HP16" s="391" t="s">
        <v>31</v>
      </c>
      <c r="HQ16" s="386"/>
      <c r="HT16" s="391" t="s">
        <v>31</v>
      </c>
      <c r="HU16" s="391" t="s">
        <v>31</v>
      </c>
      <c r="HV16" s="391" t="s">
        <v>31</v>
      </c>
      <c r="HW16" s="391" t="s">
        <v>31</v>
      </c>
      <c r="HX16" s="386"/>
      <c r="HY16" s="386"/>
      <c r="HZ16" s="386" t="s">
        <v>34</v>
      </c>
      <c r="IA16" s="386" t="s">
        <v>34</v>
      </c>
      <c r="IB16" s="177" t="s">
        <v>34</v>
      </c>
      <c r="IC16" s="177" t="s">
        <v>34</v>
      </c>
      <c r="ID16" s="21"/>
      <c r="IE16" s="21"/>
      <c r="IF16" s="386" t="s">
        <v>33</v>
      </c>
      <c r="IG16" s="386" t="s">
        <v>33</v>
      </c>
      <c r="IH16" s="386" t="s">
        <v>33</v>
      </c>
      <c r="II16" s="177" t="s">
        <v>33</v>
      </c>
      <c r="IJ16" s="177"/>
      <c r="IK16" s="21"/>
      <c r="IL16" s="21" t="s">
        <v>33</v>
      </c>
      <c r="IM16" s="386" t="s">
        <v>33</v>
      </c>
      <c r="IN16" s="386" t="s">
        <v>33</v>
      </c>
      <c r="IO16" s="386" t="s">
        <v>33</v>
      </c>
      <c r="IP16" s="177"/>
      <c r="IQ16" s="177"/>
      <c r="IS16" s="21" t="s">
        <v>32</v>
      </c>
      <c r="IT16" s="386" t="s">
        <v>32</v>
      </c>
      <c r="IU16" s="386" t="s">
        <v>32</v>
      </c>
      <c r="IV16" s="21" t="s">
        <v>32</v>
      </c>
      <c r="IW16" s="177"/>
      <c r="IX16" s="177" t="s">
        <v>32</v>
      </c>
      <c r="IY16" s="21" t="s">
        <v>32</v>
      </c>
      <c r="IZ16" s="21" t="s">
        <v>32</v>
      </c>
      <c r="JA16" s="386"/>
      <c r="JB16" s="386"/>
      <c r="JC16" s="386"/>
      <c r="JD16" s="177" t="s">
        <v>34</v>
      </c>
      <c r="JE16" s="177" t="s">
        <v>34</v>
      </c>
      <c r="JF16" s="21" t="s">
        <v>34</v>
      </c>
      <c r="JG16" s="21" t="s">
        <v>34</v>
      </c>
      <c r="JH16" s="386"/>
      <c r="JI16" s="386"/>
      <c r="JJ16" s="386" t="s">
        <v>34</v>
      </c>
      <c r="JK16" s="177" t="s">
        <v>34</v>
      </c>
      <c r="JL16" s="177" t="s">
        <v>34</v>
      </c>
      <c r="JM16" s="21" t="s">
        <v>34</v>
      </c>
      <c r="JN16" s="21"/>
      <c r="JO16" s="386"/>
      <c r="JP16" s="386" t="s">
        <v>34</v>
      </c>
      <c r="JQ16" s="386" t="s">
        <v>34</v>
      </c>
      <c r="JR16" s="415" t="s">
        <v>34</v>
      </c>
      <c r="JS16" s="13" t="s">
        <v>34</v>
      </c>
      <c r="JT16" s="21"/>
      <c r="JU16" s="82"/>
      <c r="JV16" s="386" t="s">
        <v>33</v>
      </c>
      <c r="JW16" s="389" t="s">
        <v>33</v>
      </c>
      <c r="JX16" s="386" t="s">
        <v>33</v>
      </c>
      <c r="JY16" s="177" t="s">
        <v>33</v>
      </c>
      <c r="JZ16" s="177"/>
      <c r="KA16" s="21"/>
      <c r="KB16" s="21" t="s">
        <v>32</v>
      </c>
      <c r="KC16" s="386" t="s">
        <v>32</v>
      </c>
      <c r="KD16" s="386" t="s">
        <v>32</v>
      </c>
      <c r="KE16" s="386" t="s">
        <v>32</v>
      </c>
      <c r="KF16" s="177"/>
      <c r="KG16" s="177"/>
      <c r="KH16" s="21" t="s">
        <v>32</v>
      </c>
      <c r="KI16" s="21" t="s">
        <v>32</v>
      </c>
      <c r="KJ16" s="386" t="s">
        <v>32</v>
      </c>
      <c r="KK16" s="386" t="s">
        <v>32</v>
      </c>
      <c r="KL16" s="386"/>
      <c r="KM16" s="177"/>
      <c r="KN16" s="177" t="s">
        <v>34</v>
      </c>
      <c r="KO16" s="21" t="s">
        <v>34</v>
      </c>
      <c r="KP16" s="21" t="s">
        <v>34</v>
      </c>
      <c r="KQ16" s="386" t="s">
        <v>34</v>
      </c>
      <c r="KR16" s="386"/>
      <c r="KS16" s="386"/>
      <c r="KT16" s="177" t="s">
        <v>34</v>
      </c>
      <c r="KU16" s="177" t="s">
        <v>34</v>
      </c>
      <c r="KV16" s="82" t="s">
        <v>34</v>
      </c>
      <c r="KW16" s="21" t="s">
        <v>34</v>
      </c>
      <c r="KX16" s="386"/>
      <c r="KY16" s="386"/>
      <c r="KZ16" s="386" t="s">
        <v>33</v>
      </c>
      <c r="LA16" s="177" t="s">
        <v>33</v>
      </c>
      <c r="LB16" s="177" t="s">
        <v>33</v>
      </c>
      <c r="LC16" s="21" t="s">
        <v>33</v>
      </c>
      <c r="LD16" s="21"/>
      <c r="LE16" s="386"/>
      <c r="LF16" s="385" t="s">
        <v>33</v>
      </c>
      <c r="LG16" s="384" t="s">
        <v>31</v>
      </c>
      <c r="LH16" s="384" t="s">
        <v>31</v>
      </c>
      <c r="LI16" s="384" t="s">
        <v>31</v>
      </c>
      <c r="LJ16" s="21"/>
      <c r="LK16" s="21"/>
      <c r="LL16" s="384" t="s">
        <v>31</v>
      </c>
      <c r="LM16" s="384" t="s">
        <v>31</v>
      </c>
      <c r="LN16" s="384" t="s">
        <v>31</v>
      </c>
      <c r="LO16" s="384" t="s">
        <v>31</v>
      </c>
      <c r="LP16" s="177"/>
      <c r="LQ16" s="21"/>
      <c r="LR16" s="384" t="s">
        <v>31</v>
      </c>
      <c r="LS16" s="384" t="s">
        <v>31</v>
      </c>
      <c r="LT16" s="384" t="s">
        <v>31</v>
      </c>
      <c r="LU16" s="384" t="s">
        <v>31</v>
      </c>
      <c r="LV16" s="177"/>
      <c r="LW16" s="177"/>
      <c r="LX16" s="384" t="s">
        <v>31</v>
      </c>
      <c r="LY16" s="21" t="s">
        <v>34</v>
      </c>
      <c r="LZ16" s="82" t="s">
        <v>34</v>
      </c>
      <c r="MA16" s="386" t="s">
        <v>34</v>
      </c>
      <c r="MB16" s="386"/>
      <c r="MC16" s="177"/>
      <c r="MD16" s="177" t="s">
        <v>34</v>
      </c>
      <c r="ME16" s="21" t="s">
        <v>34</v>
      </c>
      <c r="MF16" s="21" t="s">
        <v>34</v>
      </c>
      <c r="MG16" s="82" t="s">
        <v>34</v>
      </c>
      <c r="MH16" s="386"/>
      <c r="MI16" s="386"/>
      <c r="MJ16" s="177" t="s">
        <v>33</v>
      </c>
      <c r="MK16" s="177" t="s">
        <v>33</v>
      </c>
      <c r="ML16" s="21" t="s">
        <v>33</v>
      </c>
      <c r="MM16" s="21" t="s">
        <v>33</v>
      </c>
      <c r="MN16" s="386"/>
      <c r="MO16" s="386"/>
      <c r="MP16" s="386" t="s">
        <v>33</v>
      </c>
      <c r="MQ16" s="177" t="s">
        <v>33</v>
      </c>
      <c r="MR16" s="177" t="s">
        <v>33</v>
      </c>
      <c r="MS16" s="21" t="s">
        <v>33</v>
      </c>
      <c r="MT16" s="21"/>
      <c r="MU16" s="386"/>
      <c r="MV16" s="386" t="s">
        <v>32</v>
      </c>
      <c r="MW16" s="386" t="s">
        <v>32</v>
      </c>
      <c r="MX16" s="82" t="s">
        <v>32</v>
      </c>
      <c r="MY16" s="177" t="s">
        <v>32</v>
      </c>
      <c r="MZ16" s="21"/>
      <c r="NA16" s="21"/>
      <c r="NB16" s="386" t="s">
        <v>32</v>
      </c>
      <c r="NC16" s="386" t="s">
        <v>32</v>
      </c>
      <c r="ND16" s="386" t="s">
        <v>32</v>
      </c>
      <c r="NE16" s="386" t="s">
        <v>32</v>
      </c>
      <c r="NF16" s="177"/>
      <c r="NG16" s="177"/>
      <c r="NH16" s="385" t="s">
        <v>34</v>
      </c>
      <c r="NI16" s="21" t="s">
        <v>34</v>
      </c>
      <c r="NJ16" s="21" t="s">
        <v>34</v>
      </c>
      <c r="NK16" s="386" t="s">
        <v>34</v>
      </c>
      <c r="NL16" s="386"/>
      <c r="NM16" s="177"/>
      <c r="NN16" s="177" t="s">
        <v>34</v>
      </c>
      <c r="NO16" s="250" t="s">
        <v>34</v>
      </c>
      <c r="NP16" s="250" t="s">
        <v>34</v>
      </c>
      <c r="NQ16" s="250" t="s">
        <v>34</v>
      </c>
      <c r="NR16" s="251"/>
      <c r="NS16" s="251"/>
      <c r="NT16" s="250" t="s">
        <v>33</v>
      </c>
      <c r="NU16" s="250" t="s">
        <v>33</v>
      </c>
      <c r="NV16" s="250" t="s">
        <v>33</v>
      </c>
      <c r="NW16" s="250" t="s">
        <v>33</v>
      </c>
      <c r="NX16" s="251"/>
      <c r="NY16" s="251"/>
      <c r="NZ16" s="250" t="s">
        <v>33</v>
      </c>
      <c r="OA16" s="250" t="s">
        <v>33</v>
      </c>
      <c r="OB16" s="250" t="s">
        <v>33</v>
      </c>
      <c r="OC16" s="250" t="s">
        <v>33</v>
      </c>
      <c r="OD16" s="251"/>
      <c r="OE16" s="251"/>
      <c r="OF16" s="250" t="s">
        <v>32</v>
      </c>
      <c r="OG16" s="250" t="s">
        <v>32</v>
      </c>
      <c r="OH16" s="250" t="s">
        <v>32</v>
      </c>
      <c r="OI16" s="250" t="s">
        <v>32</v>
      </c>
      <c r="OJ16" s="251"/>
      <c r="OK16" s="251"/>
      <c r="OL16" s="250" t="s">
        <v>32</v>
      </c>
      <c r="OM16" s="250" t="s">
        <v>32</v>
      </c>
      <c r="ON16" s="250" t="s">
        <v>32</v>
      </c>
      <c r="OO16" s="250" t="s">
        <v>32</v>
      </c>
      <c r="OP16" s="251"/>
      <c r="OQ16" s="251"/>
      <c r="OR16" s="250" t="s">
        <v>34</v>
      </c>
      <c r="OS16" s="250" t="s">
        <v>34</v>
      </c>
      <c r="OT16" s="250" t="s">
        <v>34</v>
      </c>
      <c r="OU16" s="250" t="s">
        <v>34</v>
      </c>
      <c r="OV16" s="251"/>
      <c r="OW16" s="251"/>
      <c r="OX16" s="250" t="s">
        <v>34</v>
      </c>
      <c r="OY16" s="250" t="s">
        <v>34</v>
      </c>
      <c r="OZ16" s="250" t="s">
        <v>34</v>
      </c>
      <c r="PA16" s="250" t="s">
        <v>34</v>
      </c>
      <c r="PB16" s="251"/>
      <c r="PC16" s="251"/>
      <c r="PD16" s="250" t="s">
        <v>33</v>
      </c>
      <c r="PE16" s="250" t="s">
        <v>33</v>
      </c>
      <c r="PF16" s="250" t="s">
        <v>33</v>
      </c>
      <c r="PG16" s="250" t="s">
        <v>33</v>
      </c>
      <c r="PH16" s="251"/>
      <c r="PI16" s="251"/>
      <c r="PJ16" s="250" t="s">
        <v>33</v>
      </c>
      <c r="PK16" s="250" t="s">
        <v>33</v>
      </c>
      <c r="PL16" s="250" t="s">
        <v>33</v>
      </c>
      <c r="PM16" s="250" t="s">
        <v>33</v>
      </c>
      <c r="PN16" s="251"/>
      <c r="PO16" s="251"/>
      <c r="PP16" s="250" t="s">
        <v>32</v>
      </c>
      <c r="PQ16" s="250" t="s">
        <v>32</v>
      </c>
      <c r="PR16" s="250" t="s">
        <v>32</v>
      </c>
      <c r="PS16" s="250" t="s">
        <v>32</v>
      </c>
      <c r="PT16" s="251"/>
      <c r="PU16" s="251"/>
      <c r="PV16" s="250" t="s">
        <v>32</v>
      </c>
      <c r="PW16" s="250" t="s">
        <v>32</v>
      </c>
      <c r="PX16" s="250" t="s">
        <v>32</v>
      </c>
      <c r="PY16" s="250" t="s">
        <v>32</v>
      </c>
      <c r="PZ16" s="251"/>
      <c r="QA16" s="251"/>
      <c r="QB16" s="250" t="s">
        <v>34</v>
      </c>
      <c r="QC16" s="250" t="s">
        <v>34</v>
      </c>
      <c r="QD16" s="250" t="s">
        <v>34</v>
      </c>
      <c r="QE16" s="250" t="s">
        <v>34</v>
      </c>
      <c r="QF16" s="251"/>
      <c r="QG16" s="251"/>
      <c r="QH16" s="250" t="s">
        <v>34</v>
      </c>
      <c r="QI16" s="250" t="s">
        <v>34</v>
      </c>
      <c r="QJ16" s="250" t="s">
        <v>34</v>
      </c>
      <c r="QK16" s="250" t="s">
        <v>34</v>
      </c>
      <c r="QL16" s="251"/>
      <c r="QM16" s="251"/>
      <c r="QN16" s="250" t="s">
        <v>33</v>
      </c>
      <c r="QO16" s="250" t="s">
        <v>33</v>
      </c>
      <c r="QP16" s="250" t="s">
        <v>33</v>
      </c>
    </row>
    <row r="17" spans="1:391" s="130" customFormat="1" x14ac:dyDescent="0.25">
      <c r="A17" s="382"/>
      <c r="B17" s="397">
        <v>15</v>
      </c>
      <c r="C17" s="423" t="s">
        <v>87</v>
      </c>
      <c r="D17" s="82"/>
      <c r="E17" s="13"/>
      <c r="F17" s="13"/>
      <c r="G17" s="165" t="s">
        <v>52</v>
      </c>
      <c r="H17" s="165" t="s">
        <v>52</v>
      </c>
      <c r="I17" s="165" t="s">
        <v>52</v>
      </c>
      <c r="J17" s="165" t="s">
        <v>52</v>
      </c>
      <c r="K17" s="165" t="s">
        <v>52</v>
      </c>
      <c r="L17" s="13"/>
      <c r="M17" s="13"/>
      <c r="N17" s="165" t="s">
        <v>52</v>
      </c>
      <c r="O17" s="165" t="s">
        <v>52</v>
      </c>
      <c r="P17" s="165" t="s">
        <v>52</v>
      </c>
      <c r="Q17" s="165" t="s">
        <v>52</v>
      </c>
      <c r="R17" s="165" t="s">
        <v>52</v>
      </c>
      <c r="S17" s="13"/>
      <c r="T17" s="13"/>
      <c r="U17" s="165" t="s">
        <v>52</v>
      </c>
      <c r="V17" s="165" t="s">
        <v>52</v>
      </c>
      <c r="W17" s="165" t="s">
        <v>52</v>
      </c>
      <c r="X17" s="165" t="s">
        <v>52</v>
      </c>
      <c r="Y17" s="165" t="s">
        <v>52</v>
      </c>
      <c r="Z17" s="13"/>
      <c r="AA17" s="13"/>
      <c r="AB17" s="388" t="s">
        <v>36</v>
      </c>
      <c r="AC17" s="388" t="s">
        <v>36</v>
      </c>
      <c r="AD17" s="388" t="s">
        <v>36</v>
      </c>
      <c r="AE17" s="388" t="s">
        <v>36</v>
      </c>
      <c r="AF17" s="388" t="s">
        <v>36</v>
      </c>
      <c r="AG17" s="13"/>
      <c r="AH17" s="13"/>
      <c r="AI17" s="388" t="s">
        <v>36</v>
      </c>
      <c r="AJ17" s="165" t="s">
        <v>52</v>
      </c>
      <c r="AK17" s="165" t="s">
        <v>52</v>
      </c>
      <c r="AL17" s="165" t="s">
        <v>52</v>
      </c>
      <c r="AM17" s="165" t="s">
        <v>52</v>
      </c>
      <c r="AN17" s="13"/>
      <c r="AO17" s="13"/>
      <c r="AP17" s="165" t="s">
        <v>52</v>
      </c>
      <c r="AQ17" s="165" t="s">
        <v>52</v>
      </c>
      <c r="AR17" s="165" t="s">
        <v>52</v>
      </c>
      <c r="AS17" s="165" t="s">
        <v>52</v>
      </c>
      <c r="AT17" s="165" t="s">
        <v>52</v>
      </c>
      <c r="AU17" s="13"/>
      <c r="AV17" s="13"/>
      <c r="AW17" s="165" t="s">
        <v>52</v>
      </c>
      <c r="AX17" s="165" t="s">
        <v>52</v>
      </c>
      <c r="AY17" s="165" t="s">
        <v>52</v>
      </c>
      <c r="AZ17" s="165" t="s">
        <v>52</v>
      </c>
      <c r="BA17" s="165" t="s">
        <v>52</v>
      </c>
      <c r="BB17" s="13"/>
      <c r="BC17" s="13"/>
      <c r="BD17" s="165" t="s">
        <v>52</v>
      </c>
      <c r="BE17" s="165" t="s">
        <v>52</v>
      </c>
      <c r="BF17" s="165" t="s">
        <v>52</v>
      </c>
      <c r="BG17" s="165" t="s">
        <v>52</v>
      </c>
      <c r="BH17" s="165" t="s">
        <v>52</v>
      </c>
      <c r="BI17" s="13"/>
      <c r="BJ17" s="13"/>
      <c r="BK17" s="165" t="s">
        <v>52</v>
      </c>
      <c r="BL17" s="165" t="s">
        <v>52</v>
      </c>
      <c r="BM17" s="165" t="s">
        <v>52</v>
      </c>
      <c r="BN17" s="165" t="s">
        <v>52</v>
      </c>
      <c r="BO17" s="165" t="s">
        <v>52</v>
      </c>
      <c r="BP17" s="13"/>
      <c r="BQ17" s="13"/>
      <c r="BR17" s="165" t="s">
        <v>52</v>
      </c>
      <c r="BS17" s="165" t="s">
        <v>52</v>
      </c>
      <c r="BT17" s="165" t="s">
        <v>52</v>
      </c>
      <c r="BU17" s="165" t="s">
        <v>52</v>
      </c>
      <c r="BV17" s="165" t="s">
        <v>52</v>
      </c>
      <c r="BW17" s="13"/>
      <c r="BX17" s="13"/>
      <c r="BY17" s="165" t="s">
        <v>52</v>
      </c>
      <c r="BZ17" s="165" t="s">
        <v>52</v>
      </c>
      <c r="CA17" s="165" t="s">
        <v>52</v>
      </c>
      <c r="CB17" s="165" t="s">
        <v>52</v>
      </c>
      <c r="CC17" s="165" t="s">
        <v>52</v>
      </c>
      <c r="CD17" s="13"/>
      <c r="CE17" s="13"/>
      <c r="CF17" s="165" t="s">
        <v>52</v>
      </c>
      <c r="CG17" s="165" t="s">
        <v>52</v>
      </c>
      <c r="CH17" s="165" t="s">
        <v>52</v>
      </c>
      <c r="CI17" s="165" t="s">
        <v>52</v>
      </c>
      <c r="CJ17" s="165" t="s">
        <v>52</v>
      </c>
      <c r="CK17" s="13"/>
      <c r="CL17" s="13"/>
      <c r="CM17" s="165" t="s">
        <v>52</v>
      </c>
      <c r="CN17" s="165" t="s">
        <v>52</v>
      </c>
      <c r="CO17" s="165" t="s">
        <v>52</v>
      </c>
      <c r="CP17" s="165" t="s">
        <v>52</v>
      </c>
      <c r="CQ17" s="82"/>
      <c r="CR17" s="13"/>
      <c r="CS17" s="13"/>
      <c r="CT17" s="165" t="s">
        <v>52</v>
      </c>
      <c r="CU17" s="165" t="s">
        <v>52</v>
      </c>
      <c r="CV17" s="165" t="s">
        <v>52</v>
      </c>
      <c r="CW17" s="165" t="s">
        <v>52</v>
      </c>
      <c r="CX17" s="165" t="s">
        <v>52</v>
      </c>
      <c r="CY17" s="13"/>
      <c r="CZ17" s="13"/>
      <c r="DA17" s="165" t="s">
        <v>52</v>
      </c>
      <c r="DB17" s="165" t="s">
        <v>52</v>
      </c>
      <c r="DC17" s="165" t="s">
        <v>52</v>
      </c>
      <c r="DD17" s="165" t="s">
        <v>52</v>
      </c>
      <c r="DE17" s="384" t="s">
        <v>31</v>
      </c>
      <c r="DF17" s="13"/>
      <c r="DG17" s="13"/>
      <c r="DH17" s="165" t="s">
        <v>52</v>
      </c>
      <c r="DI17" s="165" t="s">
        <v>52</v>
      </c>
      <c r="DJ17" s="165" t="s">
        <v>52</v>
      </c>
      <c r="DK17" s="165" t="s">
        <v>52</v>
      </c>
      <c r="DL17" s="165" t="s">
        <v>52</v>
      </c>
      <c r="DM17" s="13"/>
      <c r="DN17" s="82"/>
      <c r="DO17" s="165" t="s">
        <v>52</v>
      </c>
      <c r="DP17" s="165" t="s">
        <v>52</v>
      </c>
      <c r="DQ17" s="165" t="s">
        <v>52</v>
      </c>
      <c r="DR17" s="165" t="s">
        <v>52</v>
      </c>
      <c r="DS17" s="165" t="s">
        <v>52</v>
      </c>
      <c r="DT17" s="82"/>
      <c r="DU17" s="13"/>
      <c r="DV17" s="165" t="s">
        <v>52</v>
      </c>
      <c r="DW17" s="165" t="s">
        <v>52</v>
      </c>
      <c r="DX17" s="165" t="s">
        <v>52</v>
      </c>
      <c r="DY17" s="384" t="s">
        <v>31</v>
      </c>
      <c r="DZ17" s="384" t="s">
        <v>31</v>
      </c>
      <c r="EA17" s="13"/>
      <c r="EB17" s="13"/>
      <c r="EC17" s="165" t="s">
        <v>52</v>
      </c>
      <c r="ED17" s="165" t="s">
        <v>52</v>
      </c>
      <c r="EE17" s="384" t="s">
        <v>31</v>
      </c>
      <c r="EF17" s="165" t="s">
        <v>52</v>
      </c>
      <c r="EG17" s="165" t="s">
        <v>52</v>
      </c>
      <c r="EH17" s="13"/>
      <c r="EI17" s="13"/>
      <c r="EJ17" s="165" t="s">
        <v>52</v>
      </c>
      <c r="EK17" s="384" t="s">
        <v>31</v>
      </c>
      <c r="EL17" s="165" t="s">
        <v>52</v>
      </c>
      <c r="EM17" s="165" t="s">
        <v>52</v>
      </c>
      <c r="EN17" s="165" t="s">
        <v>52</v>
      </c>
      <c r="EO17" s="13"/>
      <c r="EP17" s="13"/>
      <c r="EQ17" s="384" t="s">
        <v>31</v>
      </c>
      <c r="ER17" s="165" t="s">
        <v>52</v>
      </c>
      <c r="ES17" s="165" t="s">
        <v>52</v>
      </c>
      <c r="ET17" s="165" t="s">
        <v>52</v>
      </c>
      <c r="EU17" s="165" t="s">
        <v>52</v>
      </c>
      <c r="EV17" s="13"/>
      <c r="EW17" s="13"/>
      <c r="EX17" s="165" t="s">
        <v>52</v>
      </c>
      <c r="EY17" s="165" t="s">
        <v>52</v>
      </c>
      <c r="EZ17" s="165" t="s">
        <v>52</v>
      </c>
      <c r="FA17" s="82"/>
      <c r="FB17" s="165" t="s">
        <v>52</v>
      </c>
      <c r="FC17" s="13"/>
      <c r="FD17" s="13"/>
      <c r="FE17" s="165" t="s">
        <v>52</v>
      </c>
      <c r="FF17" s="165" t="s">
        <v>52</v>
      </c>
      <c r="FG17" s="165" t="s">
        <v>52</v>
      </c>
      <c r="FH17" s="82" t="s">
        <v>52</v>
      </c>
      <c r="FI17" s="384" t="s">
        <v>31</v>
      </c>
      <c r="FJ17" s="13"/>
      <c r="FK17" s="82"/>
      <c r="FL17" s="165" t="s">
        <v>52</v>
      </c>
      <c r="FM17" s="165" t="s">
        <v>52</v>
      </c>
      <c r="FN17" s="165" t="s">
        <v>52</v>
      </c>
      <c r="FO17" s="165" t="s">
        <v>52</v>
      </c>
      <c r="FP17" s="165" t="s">
        <v>52</v>
      </c>
      <c r="FQ17" s="13"/>
      <c r="FR17" s="13"/>
      <c r="FS17" s="165" t="s">
        <v>52</v>
      </c>
      <c r="FT17" s="165" t="s">
        <v>52</v>
      </c>
      <c r="FU17" s="165" t="s">
        <v>52</v>
      </c>
      <c r="FV17" s="165" t="s">
        <v>52</v>
      </c>
      <c r="FW17" s="165" t="s">
        <v>52</v>
      </c>
      <c r="FX17" s="13"/>
      <c r="FY17" s="13"/>
      <c r="FZ17" s="165" t="s">
        <v>52</v>
      </c>
      <c r="GA17" s="165" t="s">
        <v>52</v>
      </c>
      <c r="GB17" s="165" t="s">
        <v>52</v>
      </c>
      <c r="GC17" s="165" t="s">
        <v>52</v>
      </c>
      <c r="GD17" s="165" t="s">
        <v>52</v>
      </c>
      <c r="GE17" s="13"/>
      <c r="GF17" s="13"/>
      <c r="GG17" s="384" t="s">
        <v>31</v>
      </c>
      <c r="GH17" s="165" t="s">
        <v>52</v>
      </c>
      <c r="GI17" s="165" t="s">
        <v>52</v>
      </c>
      <c r="GJ17" s="165" t="s">
        <v>52</v>
      </c>
      <c r="GK17" s="165" t="s">
        <v>52</v>
      </c>
      <c r="GL17" s="13"/>
      <c r="GM17" s="13"/>
      <c r="GN17" s="165" t="s">
        <v>52</v>
      </c>
      <c r="GO17" s="165" t="s">
        <v>52</v>
      </c>
      <c r="GP17" s="165" t="s">
        <v>52</v>
      </c>
      <c r="GQ17" s="165" t="s">
        <v>52</v>
      </c>
      <c r="GR17" s="165" t="s">
        <v>52</v>
      </c>
      <c r="GS17" s="13"/>
      <c r="GT17" s="13"/>
      <c r="GU17" s="165" t="s">
        <v>52</v>
      </c>
      <c r="GV17" s="165" t="s">
        <v>52</v>
      </c>
      <c r="GW17" s="165" t="s">
        <v>52</v>
      </c>
      <c r="GX17" s="165" t="s">
        <v>52</v>
      </c>
      <c r="GY17" s="165" t="s">
        <v>52</v>
      </c>
      <c r="GZ17" s="13"/>
      <c r="HA17" s="13"/>
      <c r="HB17" s="165" t="s">
        <v>52</v>
      </c>
      <c r="HC17" s="165" t="s">
        <v>52</v>
      </c>
      <c r="HD17" s="165" t="s">
        <v>52</v>
      </c>
      <c r="HE17" s="165" t="s">
        <v>52</v>
      </c>
      <c r="HF17" s="165" t="s">
        <v>52</v>
      </c>
      <c r="HG17" s="13"/>
      <c r="HH17" s="13"/>
      <c r="HI17" s="165" t="s">
        <v>52</v>
      </c>
      <c r="HJ17" s="165" t="s">
        <v>52</v>
      </c>
      <c r="HK17" s="165" t="s">
        <v>52</v>
      </c>
      <c r="HL17" s="165" t="s">
        <v>52</v>
      </c>
      <c r="HM17" s="165" t="s">
        <v>52</v>
      </c>
      <c r="HN17" s="13"/>
      <c r="HO17" s="13"/>
      <c r="HP17" s="165" t="s">
        <v>52</v>
      </c>
      <c r="HQ17" s="165" t="s">
        <v>52</v>
      </c>
      <c r="HR17" s="165" t="s">
        <v>52</v>
      </c>
      <c r="HS17" s="165" t="s">
        <v>52</v>
      </c>
      <c r="HT17" s="165" t="s">
        <v>52</v>
      </c>
      <c r="HU17" s="13"/>
      <c r="HV17" s="82"/>
      <c r="HW17" s="165" t="s">
        <v>52</v>
      </c>
      <c r="HX17" s="165" t="s">
        <v>52</v>
      </c>
      <c r="HY17" s="165" t="s">
        <v>52</v>
      </c>
      <c r="HZ17" s="165" t="s">
        <v>52</v>
      </c>
      <c r="IA17" s="165" t="s">
        <v>52</v>
      </c>
      <c r="IB17" s="13"/>
      <c r="IC17" s="13"/>
      <c r="ID17" s="384" t="s">
        <v>31</v>
      </c>
      <c r="IE17" s="384" t="s">
        <v>31</v>
      </c>
      <c r="IF17" s="384" t="s">
        <v>31</v>
      </c>
      <c r="IG17" s="384" t="s">
        <v>31</v>
      </c>
      <c r="IH17" s="384" t="s">
        <v>31</v>
      </c>
      <c r="II17" s="13"/>
      <c r="IJ17" s="13"/>
      <c r="IK17" s="384" t="s">
        <v>31</v>
      </c>
      <c r="IL17" s="384" t="s">
        <v>31</v>
      </c>
      <c r="IM17" s="384" t="s">
        <v>31</v>
      </c>
      <c r="IN17" s="384" t="s">
        <v>31</v>
      </c>
      <c r="IO17" s="384" t="s">
        <v>31</v>
      </c>
      <c r="IP17" s="13"/>
      <c r="IQ17" s="13"/>
      <c r="IR17" s="165" t="s">
        <v>52</v>
      </c>
      <c r="IS17" s="165" t="s">
        <v>52</v>
      </c>
      <c r="IT17" s="165" t="s">
        <v>52</v>
      </c>
      <c r="IU17" s="165" t="s">
        <v>52</v>
      </c>
      <c r="IV17" s="165" t="s">
        <v>52</v>
      </c>
      <c r="IW17" s="13"/>
      <c r="IX17" s="13"/>
      <c r="IY17" s="165" t="s">
        <v>52</v>
      </c>
      <c r="IZ17" s="165" t="s">
        <v>52</v>
      </c>
      <c r="JA17" s="165" t="s">
        <v>52</v>
      </c>
      <c r="JB17" s="165" t="s">
        <v>52</v>
      </c>
      <c r="JC17" s="165" t="s">
        <v>52</v>
      </c>
      <c r="JD17" s="13"/>
      <c r="JE17" s="13"/>
      <c r="JF17" s="165" t="s">
        <v>52</v>
      </c>
      <c r="JG17" s="165" t="s">
        <v>52</v>
      </c>
      <c r="JH17" s="165" t="s">
        <v>52</v>
      </c>
      <c r="JI17" s="165" t="s">
        <v>52</v>
      </c>
      <c r="JJ17" s="165" t="s">
        <v>52</v>
      </c>
      <c r="JK17" s="13"/>
      <c r="JL17" s="13"/>
      <c r="JM17" s="165" t="s">
        <v>52</v>
      </c>
      <c r="JN17" s="165" t="s">
        <v>52</v>
      </c>
      <c r="JO17" s="165" t="s">
        <v>52</v>
      </c>
      <c r="JP17" s="165" t="s">
        <v>52</v>
      </c>
      <c r="JQ17" s="165" t="s">
        <v>52</v>
      </c>
      <c r="JR17" s="13"/>
      <c r="JS17" s="13"/>
      <c r="JT17" s="384" t="s">
        <v>31</v>
      </c>
      <c r="JU17" s="82"/>
      <c r="JV17" s="165" t="s">
        <v>52</v>
      </c>
      <c r="JW17" s="165" t="s">
        <v>52</v>
      </c>
      <c r="JX17" s="165" t="s">
        <v>52</v>
      </c>
      <c r="JY17" s="13"/>
      <c r="JZ17" s="13"/>
      <c r="KA17" s="165" t="s">
        <v>52</v>
      </c>
      <c r="KB17" s="165" t="s">
        <v>52</v>
      </c>
      <c r="KC17" s="165" t="s">
        <v>52</v>
      </c>
      <c r="KD17" s="165" t="s">
        <v>52</v>
      </c>
      <c r="KE17" s="165" t="s">
        <v>52</v>
      </c>
      <c r="KF17" s="13"/>
      <c r="KG17" s="13"/>
      <c r="KH17" s="165" t="s">
        <v>52</v>
      </c>
      <c r="KI17" s="165" t="s">
        <v>52</v>
      </c>
      <c r="KJ17" s="165" t="s">
        <v>52</v>
      </c>
      <c r="KK17" s="427" t="s">
        <v>31</v>
      </c>
      <c r="KL17" s="165" t="s">
        <v>52</v>
      </c>
      <c r="KM17" s="13"/>
      <c r="KN17" s="13"/>
      <c r="KO17" s="165" t="s">
        <v>52</v>
      </c>
      <c r="KP17" s="165" t="s">
        <v>52</v>
      </c>
      <c r="KQ17" s="165" t="s">
        <v>52</v>
      </c>
      <c r="KR17" s="165" t="s">
        <v>52</v>
      </c>
      <c r="KS17" s="165" t="s">
        <v>52</v>
      </c>
      <c r="KT17" s="13"/>
      <c r="KU17" s="13"/>
      <c r="KV17" s="82"/>
      <c r="KW17" s="165" t="s">
        <v>52</v>
      </c>
      <c r="KX17" s="165" t="s">
        <v>52</v>
      </c>
      <c r="KY17" s="165" t="s">
        <v>52</v>
      </c>
      <c r="KZ17" s="165" t="s">
        <v>52</v>
      </c>
      <c r="LA17" s="13"/>
      <c r="LB17" s="13"/>
      <c r="LC17" s="165" t="s">
        <v>52</v>
      </c>
      <c r="LD17" s="165" t="s">
        <v>52</v>
      </c>
      <c r="LE17" s="165" t="s">
        <v>52</v>
      </c>
      <c r="LF17" s="165" t="s">
        <v>52</v>
      </c>
      <c r="LG17" s="165" t="s">
        <v>52</v>
      </c>
      <c r="LH17" s="13"/>
      <c r="LI17" s="13"/>
      <c r="LJ17" s="165" t="s">
        <v>52</v>
      </c>
      <c r="LK17" s="165" t="s">
        <v>52</v>
      </c>
      <c r="LL17" s="165" t="s">
        <v>52</v>
      </c>
      <c r="LM17" s="165" t="s">
        <v>52</v>
      </c>
      <c r="LN17" s="165" t="s">
        <v>52</v>
      </c>
      <c r="LO17" s="13"/>
      <c r="LP17" s="13"/>
      <c r="LQ17" s="165" t="s">
        <v>52</v>
      </c>
      <c r="LR17" s="165" t="s">
        <v>52</v>
      </c>
      <c r="LS17" s="165" t="s">
        <v>52</v>
      </c>
      <c r="LT17" s="165" t="s">
        <v>52</v>
      </c>
      <c r="LU17" s="165" t="s">
        <v>52</v>
      </c>
      <c r="LV17" s="13"/>
      <c r="LW17" s="13"/>
      <c r="LX17" s="165" t="s">
        <v>52</v>
      </c>
      <c r="LY17" s="165" t="s">
        <v>52</v>
      </c>
      <c r="LZ17" s="82"/>
      <c r="MA17" s="165" t="s">
        <v>52</v>
      </c>
      <c r="MB17" s="165" t="s">
        <v>52</v>
      </c>
      <c r="MC17" s="13"/>
      <c r="MD17" s="13"/>
      <c r="ME17" s="384" t="s">
        <v>31</v>
      </c>
      <c r="MF17" s="384" t="s">
        <v>31</v>
      </c>
      <c r="MG17" s="82"/>
      <c r="MH17" s="165" t="s">
        <v>52</v>
      </c>
      <c r="MI17" s="165" t="s">
        <v>52</v>
      </c>
      <c r="MJ17" s="13"/>
      <c r="MK17" s="13"/>
      <c r="ML17" s="165" t="s">
        <v>52</v>
      </c>
      <c r="MM17" s="165" t="s">
        <v>52</v>
      </c>
      <c r="MN17" s="165" t="s">
        <v>52</v>
      </c>
      <c r="MO17" s="165" t="s">
        <v>52</v>
      </c>
      <c r="MP17" s="165" t="s">
        <v>52</v>
      </c>
      <c r="MQ17" s="13"/>
      <c r="MR17" s="13"/>
      <c r="MS17" s="165" t="s">
        <v>52</v>
      </c>
      <c r="MT17" s="165" t="s">
        <v>52</v>
      </c>
      <c r="MU17" s="165" t="s">
        <v>52</v>
      </c>
      <c r="MV17" s="165" t="s">
        <v>52</v>
      </c>
      <c r="MW17" s="165" t="s">
        <v>52</v>
      </c>
      <c r="MX17" s="82"/>
      <c r="MY17" s="13"/>
      <c r="MZ17" s="384" t="s">
        <v>31</v>
      </c>
      <c r="NA17" s="384" t="s">
        <v>31</v>
      </c>
      <c r="NB17" s="384" t="s">
        <v>31</v>
      </c>
      <c r="NC17" s="384" t="s">
        <v>31</v>
      </c>
      <c r="ND17" s="384" t="s">
        <v>31</v>
      </c>
      <c r="NE17" s="165" t="s">
        <v>52</v>
      </c>
      <c r="NF17" s="165" t="s">
        <v>52</v>
      </c>
      <c r="NG17" s="165" t="s">
        <v>52</v>
      </c>
      <c r="NH17" s="165" t="s">
        <v>52</v>
      </c>
      <c r="NI17" s="13"/>
      <c r="NJ17" s="13"/>
      <c r="NK17" s="165" t="s">
        <v>52</v>
      </c>
      <c r="NL17" s="165" t="s">
        <v>52</v>
      </c>
      <c r="NM17" s="165" t="s">
        <v>52</v>
      </c>
      <c r="NN17" s="165" t="s">
        <v>52</v>
      </c>
      <c r="NO17" s="165" t="s">
        <v>52</v>
      </c>
      <c r="NP17" s="13"/>
      <c r="NQ17" s="13"/>
      <c r="NR17" s="165" t="s">
        <v>52</v>
      </c>
      <c r="NS17" s="165" t="s">
        <v>52</v>
      </c>
      <c r="NT17" s="165" t="s">
        <v>52</v>
      </c>
      <c r="NU17" s="165" t="s">
        <v>52</v>
      </c>
      <c r="NV17" s="165" t="s">
        <v>52</v>
      </c>
    </row>
    <row r="18" spans="1:391" s="388" customFormat="1" x14ac:dyDescent="0.25">
      <c r="A18" s="382"/>
      <c r="B18" s="397">
        <v>16</v>
      </c>
      <c r="C18" s="423" t="s">
        <v>54</v>
      </c>
      <c r="D18" s="82"/>
      <c r="E18" s="13"/>
      <c r="F18" s="13"/>
      <c r="G18" s="165" t="s">
        <v>52</v>
      </c>
      <c r="H18" s="165" t="s">
        <v>52</v>
      </c>
      <c r="I18" s="165" t="s">
        <v>52</v>
      </c>
      <c r="J18" s="165" t="s">
        <v>52</v>
      </c>
      <c r="K18" s="165" t="s">
        <v>52</v>
      </c>
      <c r="L18" s="13"/>
      <c r="M18" s="13"/>
      <c r="N18" s="165" t="s">
        <v>52</v>
      </c>
      <c r="O18" s="165" t="s">
        <v>52</v>
      </c>
      <c r="P18" s="165" t="s">
        <v>52</v>
      </c>
      <c r="Q18" s="165" t="s">
        <v>52</v>
      </c>
      <c r="R18" s="165" t="s">
        <v>52</v>
      </c>
      <c r="S18" s="13"/>
      <c r="T18" s="13"/>
      <c r="U18" s="165" t="s">
        <v>52</v>
      </c>
      <c r="V18" s="165" t="s">
        <v>52</v>
      </c>
      <c r="W18" s="165" t="s">
        <v>52</v>
      </c>
      <c r="X18" s="165" t="s">
        <v>52</v>
      </c>
      <c r="Y18" s="165" t="s">
        <v>52</v>
      </c>
      <c r="Z18" s="13"/>
      <c r="AA18" s="13"/>
      <c r="AB18" s="165" t="s">
        <v>52</v>
      </c>
      <c r="AC18" s="165" t="s">
        <v>52</v>
      </c>
      <c r="AD18" s="165" t="s">
        <v>52</v>
      </c>
      <c r="AE18" s="165" t="s">
        <v>52</v>
      </c>
      <c r="AF18" s="165" t="s">
        <v>52</v>
      </c>
      <c r="AG18" s="13"/>
      <c r="AH18" s="13"/>
      <c r="AI18" s="165" t="s">
        <v>52</v>
      </c>
      <c r="AJ18" s="165" t="s">
        <v>52</v>
      </c>
      <c r="AK18" s="165" t="s">
        <v>52</v>
      </c>
      <c r="AL18" s="165" t="s">
        <v>52</v>
      </c>
      <c r="AM18" s="165" t="s">
        <v>52</v>
      </c>
      <c r="AN18" s="13"/>
      <c r="AO18" s="13"/>
      <c r="AP18" s="165" t="s">
        <v>52</v>
      </c>
      <c r="AQ18" s="165" t="s">
        <v>52</v>
      </c>
      <c r="AR18" s="165" t="s">
        <v>52</v>
      </c>
      <c r="AS18" s="165" t="s">
        <v>52</v>
      </c>
      <c r="AT18" s="165" t="s">
        <v>52</v>
      </c>
      <c r="AU18" s="13"/>
      <c r="AV18" s="13"/>
      <c r="AW18" s="165" t="s">
        <v>52</v>
      </c>
      <c r="AX18" s="165" t="s">
        <v>52</v>
      </c>
      <c r="AY18" s="165" t="s">
        <v>52</v>
      </c>
      <c r="AZ18" s="165" t="s">
        <v>52</v>
      </c>
      <c r="BA18" s="165" t="s">
        <v>52</v>
      </c>
      <c r="BB18" s="13"/>
      <c r="BC18" s="13"/>
      <c r="BD18" s="165" t="s">
        <v>52</v>
      </c>
      <c r="BE18" s="165" t="s">
        <v>52</v>
      </c>
      <c r="BF18" s="165" t="s">
        <v>52</v>
      </c>
      <c r="BG18" s="165" t="s">
        <v>52</v>
      </c>
      <c r="BH18" s="165" t="s">
        <v>52</v>
      </c>
      <c r="BI18" s="13"/>
      <c r="BJ18" s="13"/>
      <c r="BK18" s="165" t="s">
        <v>52</v>
      </c>
      <c r="BL18" s="165" t="s">
        <v>52</v>
      </c>
      <c r="BM18" s="165" t="s">
        <v>52</v>
      </c>
      <c r="BN18" s="165" t="s">
        <v>52</v>
      </c>
      <c r="BO18" s="165" t="s">
        <v>52</v>
      </c>
      <c r="BP18" s="13"/>
      <c r="BQ18" s="13"/>
      <c r="BR18" s="165" t="s">
        <v>52</v>
      </c>
      <c r="BS18" s="165" t="s">
        <v>52</v>
      </c>
      <c r="BT18" s="165" t="s">
        <v>52</v>
      </c>
      <c r="BU18" s="165" t="s">
        <v>52</v>
      </c>
      <c r="BV18" s="165" t="s">
        <v>52</v>
      </c>
      <c r="BW18" s="13"/>
      <c r="BX18" s="13"/>
      <c r="BY18" s="165" t="s">
        <v>52</v>
      </c>
      <c r="BZ18" s="165" t="s">
        <v>52</v>
      </c>
      <c r="CA18" s="165" t="s">
        <v>52</v>
      </c>
      <c r="CB18" s="165" t="s">
        <v>52</v>
      </c>
      <c r="CC18" s="165" t="s">
        <v>52</v>
      </c>
      <c r="CD18" s="13"/>
      <c r="CE18" s="13"/>
      <c r="CF18" s="165" t="s">
        <v>52</v>
      </c>
      <c r="CG18" s="165" t="s">
        <v>52</v>
      </c>
      <c r="CH18" s="165" t="s">
        <v>52</v>
      </c>
      <c r="CI18" s="165" t="s">
        <v>52</v>
      </c>
      <c r="CJ18" s="165" t="s">
        <v>52</v>
      </c>
      <c r="CK18" s="13"/>
      <c r="CL18" s="13"/>
      <c r="CM18" s="165" t="s">
        <v>52</v>
      </c>
      <c r="CN18" s="165" t="s">
        <v>52</v>
      </c>
      <c r="CO18" s="165" t="s">
        <v>52</v>
      </c>
      <c r="CP18" s="384" t="s">
        <v>60</v>
      </c>
      <c r="CQ18" s="82"/>
      <c r="CR18" s="13"/>
      <c r="CS18" s="13"/>
      <c r="CT18" s="165" t="s">
        <v>52</v>
      </c>
      <c r="CU18" s="165" t="s">
        <v>52</v>
      </c>
      <c r="CV18" s="165" t="s">
        <v>52</v>
      </c>
      <c r="CW18" s="165" t="s">
        <v>52</v>
      </c>
      <c r="CX18" s="165" t="s">
        <v>52</v>
      </c>
      <c r="CY18" s="13"/>
      <c r="CZ18" s="13"/>
      <c r="DA18" s="165" t="s">
        <v>52</v>
      </c>
      <c r="DB18" s="165" t="s">
        <v>52</v>
      </c>
      <c r="DC18" s="165" t="s">
        <v>52</v>
      </c>
      <c r="DD18" s="165" t="s">
        <v>52</v>
      </c>
      <c r="DE18" s="165" t="s">
        <v>52</v>
      </c>
      <c r="DF18" s="13"/>
      <c r="DG18" s="13"/>
      <c r="DH18" s="165" t="s">
        <v>52</v>
      </c>
      <c r="DI18" s="165" t="s">
        <v>52</v>
      </c>
      <c r="DJ18" s="165" t="s">
        <v>52</v>
      </c>
      <c r="DK18" s="165" t="s">
        <v>52</v>
      </c>
      <c r="DL18" s="165" t="s">
        <v>52</v>
      </c>
      <c r="DM18" s="13"/>
      <c r="DN18" s="82"/>
      <c r="DO18" s="165" t="s">
        <v>52</v>
      </c>
      <c r="DP18" s="165" t="s">
        <v>52</v>
      </c>
      <c r="DQ18" s="165" t="s">
        <v>52</v>
      </c>
      <c r="DR18" s="165" t="s">
        <v>52</v>
      </c>
      <c r="DS18" s="165" t="s">
        <v>52</v>
      </c>
      <c r="DT18" s="82"/>
      <c r="DU18" s="13"/>
      <c r="DV18" s="165" t="s">
        <v>52</v>
      </c>
      <c r="DW18" s="384" t="s">
        <v>31</v>
      </c>
      <c r="DX18" s="384" t="s">
        <v>31</v>
      </c>
      <c r="DY18" s="165" t="s">
        <v>52</v>
      </c>
      <c r="DZ18" s="165" t="s">
        <v>52</v>
      </c>
      <c r="EA18" s="13"/>
      <c r="EB18" s="13"/>
      <c r="EC18" s="165" t="s">
        <v>52</v>
      </c>
      <c r="ED18" s="165" t="s">
        <v>52</v>
      </c>
      <c r="EE18" s="165" t="s">
        <v>52</v>
      </c>
      <c r="EF18" s="165" t="s">
        <v>52</v>
      </c>
      <c r="EG18" s="165" t="s">
        <v>52</v>
      </c>
      <c r="EH18" s="13"/>
      <c r="EI18" s="13"/>
      <c r="EJ18" s="165" t="s">
        <v>52</v>
      </c>
      <c r="EK18" s="165" t="s">
        <v>52</v>
      </c>
      <c r="EL18" s="165" t="s">
        <v>52</v>
      </c>
      <c r="EM18" s="165" t="s">
        <v>52</v>
      </c>
      <c r="EN18" s="165" t="s">
        <v>52</v>
      </c>
      <c r="EO18" s="13"/>
      <c r="EP18" s="13"/>
      <c r="EQ18" s="165" t="s">
        <v>52</v>
      </c>
      <c r="ER18" s="165" t="s">
        <v>52</v>
      </c>
      <c r="ES18" s="165" t="s">
        <v>52</v>
      </c>
      <c r="ET18" s="165" t="s">
        <v>52</v>
      </c>
      <c r="EU18" s="384" t="s">
        <v>31</v>
      </c>
      <c r="EV18" s="13"/>
      <c r="EW18" s="13"/>
      <c r="EX18" s="165" t="s">
        <v>52</v>
      </c>
      <c r="EY18" s="165" t="s">
        <v>52</v>
      </c>
      <c r="EZ18" s="165" t="s">
        <v>52</v>
      </c>
      <c r="FA18" s="82"/>
      <c r="FB18" s="384" t="s">
        <v>31</v>
      </c>
      <c r="FC18" s="13"/>
      <c r="FD18" s="13"/>
      <c r="FE18" s="165" t="s">
        <v>52</v>
      </c>
      <c r="FF18" s="165" t="s">
        <v>52</v>
      </c>
      <c r="FG18" s="165" t="s">
        <v>52</v>
      </c>
      <c r="FH18" s="384" t="s">
        <v>31</v>
      </c>
      <c r="FI18" s="165" t="s">
        <v>52</v>
      </c>
      <c r="FJ18" s="13"/>
      <c r="FK18" s="82"/>
      <c r="FL18" s="165" t="s">
        <v>52</v>
      </c>
      <c r="FM18" s="165" t="s">
        <v>52</v>
      </c>
      <c r="FN18" s="165" t="s">
        <v>52</v>
      </c>
      <c r="FO18" s="165" t="s">
        <v>52</v>
      </c>
      <c r="FP18" s="165" t="s">
        <v>52</v>
      </c>
      <c r="FQ18" s="13"/>
      <c r="FR18" s="13"/>
      <c r="FS18" s="165" t="s">
        <v>52</v>
      </c>
      <c r="FT18" s="165" t="s">
        <v>52</v>
      </c>
      <c r="FU18" s="165" t="s">
        <v>52</v>
      </c>
      <c r="FV18" s="165" t="s">
        <v>52</v>
      </c>
      <c r="FW18" s="165" t="s">
        <v>52</v>
      </c>
      <c r="FX18" s="13"/>
      <c r="FY18" s="13"/>
      <c r="FZ18" s="165" t="s">
        <v>52</v>
      </c>
      <c r="GA18" s="165" t="s">
        <v>52</v>
      </c>
      <c r="GB18" s="165" t="s">
        <v>52</v>
      </c>
      <c r="GC18" s="165" t="s">
        <v>52</v>
      </c>
      <c r="GD18" s="165" t="s">
        <v>52</v>
      </c>
      <c r="GE18" s="13"/>
      <c r="GF18" s="13"/>
      <c r="GG18" s="165" t="s">
        <v>52</v>
      </c>
      <c r="GH18" s="165" t="s">
        <v>52</v>
      </c>
      <c r="GI18" s="165" t="s">
        <v>52</v>
      </c>
      <c r="GJ18" s="165" t="s">
        <v>52</v>
      </c>
      <c r="GK18" s="165" t="s">
        <v>52</v>
      </c>
      <c r="GL18" s="13"/>
      <c r="GM18" s="13"/>
      <c r="GN18" s="165" t="s">
        <v>52</v>
      </c>
      <c r="GO18" s="165" t="s">
        <v>52</v>
      </c>
      <c r="GP18" s="165" t="s">
        <v>52</v>
      </c>
      <c r="GQ18" s="384" t="s">
        <v>31</v>
      </c>
      <c r="GR18" s="165" t="s">
        <v>52</v>
      </c>
      <c r="GS18" s="13"/>
      <c r="GT18" s="13"/>
      <c r="GU18" s="165" t="s">
        <v>52</v>
      </c>
      <c r="GV18" s="165" t="s">
        <v>52</v>
      </c>
      <c r="GW18" s="165" t="s">
        <v>52</v>
      </c>
      <c r="GX18" s="165" t="s">
        <v>52</v>
      </c>
      <c r="GY18" s="165" t="s">
        <v>52</v>
      </c>
      <c r="GZ18" s="13"/>
      <c r="HA18" s="13"/>
      <c r="HB18" s="384" t="s">
        <v>31</v>
      </c>
      <c r="HC18" s="384" t="s">
        <v>31</v>
      </c>
      <c r="HD18" s="384" t="s">
        <v>31</v>
      </c>
      <c r="HE18" s="384" t="s">
        <v>31</v>
      </c>
      <c r="HF18" s="384" t="s">
        <v>31</v>
      </c>
      <c r="HG18" s="13"/>
      <c r="HH18" s="13"/>
      <c r="HI18" s="165" t="s">
        <v>52</v>
      </c>
      <c r="HJ18" s="165" t="s">
        <v>52</v>
      </c>
      <c r="HK18" s="165" t="s">
        <v>52</v>
      </c>
      <c r="HL18" s="165" t="s">
        <v>52</v>
      </c>
      <c r="HM18" s="165" t="s">
        <v>52</v>
      </c>
      <c r="HN18" s="13"/>
      <c r="HO18" s="13"/>
      <c r="HP18" s="384" t="s">
        <v>31</v>
      </c>
      <c r="HQ18" s="384" t="s">
        <v>31</v>
      </c>
      <c r="HR18" s="384" t="s">
        <v>31</v>
      </c>
      <c r="HS18" s="384" t="s">
        <v>31</v>
      </c>
      <c r="HT18" s="384" t="s">
        <v>31</v>
      </c>
      <c r="HU18" s="13"/>
      <c r="HV18" s="82"/>
      <c r="HW18" s="384" t="s">
        <v>31</v>
      </c>
      <c r="HX18" s="384" t="s">
        <v>31</v>
      </c>
      <c r="HY18" s="384" t="s">
        <v>31</v>
      </c>
      <c r="HZ18" s="384" t="s">
        <v>31</v>
      </c>
      <c r="IA18" s="384" t="s">
        <v>31</v>
      </c>
      <c r="IB18" s="13"/>
      <c r="IC18" s="13"/>
      <c r="ID18" s="165" t="s">
        <v>52</v>
      </c>
      <c r="IE18" s="165" t="s">
        <v>52</v>
      </c>
      <c r="IF18" s="165" t="s">
        <v>52</v>
      </c>
      <c r="IG18" s="165" t="s">
        <v>52</v>
      </c>
      <c r="IH18" s="165" t="s">
        <v>52</v>
      </c>
      <c r="II18" s="13"/>
      <c r="IJ18" s="13"/>
      <c r="IK18" s="384" t="s">
        <v>31</v>
      </c>
      <c r="IL18" s="165" t="s">
        <v>52</v>
      </c>
      <c r="IM18" s="165" t="s">
        <v>52</v>
      </c>
      <c r="IN18" s="165" t="s">
        <v>52</v>
      </c>
      <c r="IO18" s="165" t="s">
        <v>52</v>
      </c>
      <c r="IP18" s="13"/>
      <c r="IQ18" s="13"/>
      <c r="IR18" s="165" t="s">
        <v>52</v>
      </c>
      <c r="IS18" s="165" t="s">
        <v>52</v>
      </c>
      <c r="IT18" s="165" t="s">
        <v>52</v>
      </c>
      <c r="IU18" s="165" t="s">
        <v>52</v>
      </c>
      <c r="IV18" s="165" t="s">
        <v>52</v>
      </c>
      <c r="IW18" s="13"/>
      <c r="IX18" s="13"/>
      <c r="IY18" s="165" t="s">
        <v>52</v>
      </c>
      <c r="IZ18" s="165" t="s">
        <v>52</v>
      </c>
      <c r="JA18" s="165" t="s">
        <v>52</v>
      </c>
      <c r="JB18" s="165" t="s">
        <v>52</v>
      </c>
      <c r="JC18" s="165" t="s">
        <v>52</v>
      </c>
      <c r="JD18" s="13"/>
      <c r="JE18" s="13"/>
      <c r="JF18" s="165" t="s">
        <v>52</v>
      </c>
      <c r="JG18" s="165" t="s">
        <v>52</v>
      </c>
      <c r="JH18" s="165" t="s">
        <v>52</v>
      </c>
      <c r="JI18" s="165" t="s">
        <v>52</v>
      </c>
      <c r="JJ18" s="165" t="s">
        <v>52</v>
      </c>
      <c r="JK18" s="13"/>
      <c r="JL18" s="13"/>
      <c r="JM18" s="165" t="s">
        <v>52</v>
      </c>
      <c r="JN18" s="165" t="s">
        <v>52</v>
      </c>
      <c r="JO18" s="165" t="s">
        <v>52</v>
      </c>
      <c r="JP18" s="165" t="s">
        <v>52</v>
      </c>
      <c r="JQ18" s="165" t="s">
        <v>52</v>
      </c>
      <c r="JR18" s="13"/>
      <c r="JS18" s="13"/>
      <c r="JT18" s="165" t="s">
        <v>52</v>
      </c>
      <c r="JU18" s="82"/>
      <c r="JV18" s="165" t="s">
        <v>52</v>
      </c>
      <c r="JW18" s="165" t="s">
        <v>52</v>
      </c>
      <c r="JX18" s="165" t="s">
        <v>52</v>
      </c>
      <c r="JY18" s="13"/>
      <c r="JZ18" s="13"/>
      <c r="KA18" s="165" t="s">
        <v>52</v>
      </c>
      <c r="KB18" s="165" t="s">
        <v>52</v>
      </c>
      <c r="KC18" s="165" t="s">
        <v>52</v>
      </c>
      <c r="KD18" s="165" t="s">
        <v>52</v>
      </c>
      <c r="KE18" s="165" t="s">
        <v>52</v>
      </c>
      <c r="KF18" s="13"/>
      <c r="KG18" s="13"/>
      <c r="KH18" s="165" t="s">
        <v>52</v>
      </c>
      <c r="KI18" s="165" t="s">
        <v>52</v>
      </c>
      <c r="KJ18" s="165" t="s">
        <v>52</v>
      </c>
      <c r="KK18" s="165" t="s">
        <v>52</v>
      </c>
      <c r="KL18" s="165" t="s">
        <v>52</v>
      </c>
      <c r="KM18" s="13"/>
      <c r="KN18" s="13"/>
      <c r="KO18" s="165" t="s">
        <v>52</v>
      </c>
      <c r="KP18" s="165" t="s">
        <v>52</v>
      </c>
      <c r="KQ18" s="165" t="s">
        <v>52</v>
      </c>
      <c r="KR18" s="165" t="s">
        <v>52</v>
      </c>
      <c r="KS18" s="165" t="s">
        <v>52</v>
      </c>
      <c r="KT18" s="13"/>
      <c r="KU18" s="13"/>
      <c r="KV18" s="82"/>
      <c r="KW18" s="384" t="s">
        <v>31</v>
      </c>
      <c r="KX18" s="384" t="s">
        <v>31</v>
      </c>
      <c r="KY18" s="384" t="s">
        <v>31</v>
      </c>
      <c r="KZ18" s="384" t="s">
        <v>31</v>
      </c>
      <c r="LA18" s="13"/>
      <c r="LB18" s="13"/>
      <c r="LC18" s="165" t="s">
        <v>52</v>
      </c>
      <c r="LD18" s="165" t="s">
        <v>52</v>
      </c>
      <c r="LE18" s="165" t="s">
        <v>52</v>
      </c>
      <c r="LF18" s="165" t="s">
        <v>52</v>
      </c>
      <c r="LG18" s="165" t="s">
        <v>52</v>
      </c>
      <c r="LH18" s="13"/>
      <c r="LI18" s="13"/>
      <c r="LJ18" s="384" t="s">
        <v>31</v>
      </c>
      <c r="LK18" s="384" t="s">
        <v>31</v>
      </c>
      <c r="LL18" s="384" t="s">
        <v>31</v>
      </c>
      <c r="LM18" s="384" t="s">
        <v>31</v>
      </c>
      <c r="LN18" s="384" t="s">
        <v>31</v>
      </c>
      <c r="LO18" s="13"/>
      <c r="LP18" s="13"/>
      <c r="LQ18" s="165" t="s">
        <v>52</v>
      </c>
      <c r="LR18" s="165" t="s">
        <v>52</v>
      </c>
      <c r="LS18" s="165" t="s">
        <v>52</v>
      </c>
      <c r="LT18" s="165" t="s">
        <v>52</v>
      </c>
      <c r="LU18" s="165" t="s">
        <v>52</v>
      </c>
      <c r="LV18" s="13"/>
      <c r="LW18" s="13"/>
      <c r="LX18" s="384" t="s">
        <v>31</v>
      </c>
      <c r="LY18" s="384" t="s">
        <v>31</v>
      </c>
      <c r="LZ18" s="82"/>
      <c r="MA18" s="384" t="s">
        <v>31</v>
      </c>
      <c r="MB18" s="384" t="s">
        <v>31</v>
      </c>
      <c r="MC18" s="13"/>
      <c r="MD18" s="13"/>
      <c r="ME18" s="165" t="s">
        <v>52</v>
      </c>
      <c r="MF18" s="165" t="s">
        <v>52</v>
      </c>
      <c r="MG18" s="82"/>
      <c r="MH18" s="165" t="s">
        <v>52</v>
      </c>
      <c r="MI18" s="165" t="s">
        <v>52</v>
      </c>
      <c r="MJ18" s="13"/>
      <c r="MK18" s="13"/>
      <c r="ML18" s="165" t="s">
        <v>52</v>
      </c>
      <c r="MM18" s="165" t="s">
        <v>52</v>
      </c>
      <c r="MN18" s="165" t="s">
        <v>52</v>
      </c>
      <c r="MO18" s="165" t="s">
        <v>52</v>
      </c>
      <c r="MP18" s="165" t="s">
        <v>52</v>
      </c>
      <c r="MQ18" s="13"/>
      <c r="MR18" s="13"/>
      <c r="MS18" s="165" t="s">
        <v>52</v>
      </c>
      <c r="MT18" s="165" t="s">
        <v>52</v>
      </c>
      <c r="MU18" s="165" t="s">
        <v>52</v>
      </c>
      <c r="MV18" s="165" t="s">
        <v>52</v>
      </c>
      <c r="MW18" s="165" t="s">
        <v>52</v>
      </c>
      <c r="MX18" s="82"/>
      <c r="MY18" s="13"/>
      <c r="MZ18" s="165" t="s">
        <v>52</v>
      </c>
      <c r="NA18" s="165" t="s">
        <v>52</v>
      </c>
      <c r="NB18" s="165" t="s">
        <v>52</v>
      </c>
      <c r="NC18" s="384" t="s">
        <v>31</v>
      </c>
      <c r="ND18" s="165" t="s">
        <v>52</v>
      </c>
      <c r="NE18" s="165" t="s">
        <v>52</v>
      </c>
      <c r="NF18" s="165" t="s">
        <v>52</v>
      </c>
      <c r="NG18" s="165" t="s">
        <v>52</v>
      </c>
      <c r="NH18" s="165" t="s">
        <v>52</v>
      </c>
      <c r="NI18" s="13"/>
      <c r="NJ18" s="13"/>
      <c r="NK18" s="384" t="s">
        <v>31</v>
      </c>
      <c r="NL18" s="384" t="s">
        <v>31</v>
      </c>
      <c r="NM18" s="384" t="s">
        <v>31</v>
      </c>
      <c r="NN18" s="165" t="s">
        <v>52</v>
      </c>
      <c r="NO18" s="165" t="s">
        <v>52</v>
      </c>
      <c r="NP18" s="13"/>
      <c r="NQ18" s="13"/>
      <c r="NR18" s="165" t="s">
        <v>52</v>
      </c>
      <c r="NS18" s="165" t="s">
        <v>52</v>
      </c>
      <c r="NT18" s="165" t="s">
        <v>52</v>
      </c>
      <c r="NU18" s="165" t="s">
        <v>52</v>
      </c>
      <c r="NV18" s="165" t="s">
        <v>52</v>
      </c>
      <c r="NW18" s="130">
        <f>COUNTIF(D18:ND18,"H")</f>
        <v>36</v>
      </c>
    </row>
    <row r="19" spans="1:391" ht="15.75" thickBot="1" x14ac:dyDescent="0.3">
      <c r="A19"/>
      <c r="Q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HU19" s="385"/>
      <c r="HW19" s="395"/>
    </row>
    <row r="20" spans="1:391" s="9" customFormat="1" ht="15.75" thickBot="1" x14ac:dyDescent="0.3">
      <c r="A20" s="15"/>
      <c r="B20" s="89"/>
      <c r="C20" s="17" t="s">
        <v>55</v>
      </c>
      <c r="D20" s="403">
        <v>44197</v>
      </c>
      <c r="E20" s="403">
        <v>44198</v>
      </c>
      <c r="F20" s="403">
        <v>44199</v>
      </c>
      <c r="G20" s="403">
        <v>44200</v>
      </c>
      <c r="H20" s="403">
        <v>44201</v>
      </c>
      <c r="I20" s="403">
        <v>44202</v>
      </c>
      <c r="J20" s="403">
        <v>44203</v>
      </c>
      <c r="K20" s="403">
        <v>44204</v>
      </c>
      <c r="L20" s="403">
        <v>44205</v>
      </c>
      <c r="M20" s="403">
        <v>44206</v>
      </c>
      <c r="N20" s="403">
        <v>44207</v>
      </c>
      <c r="O20" s="403">
        <v>44208</v>
      </c>
      <c r="P20" s="403">
        <v>44209</v>
      </c>
      <c r="Q20" s="403">
        <v>44210</v>
      </c>
      <c r="R20" s="403">
        <v>44211</v>
      </c>
      <c r="S20" s="403">
        <v>44212</v>
      </c>
      <c r="T20" s="403">
        <v>44213</v>
      </c>
      <c r="U20" s="403">
        <v>44214</v>
      </c>
      <c r="V20" s="403">
        <v>44215</v>
      </c>
      <c r="W20" s="403">
        <v>44216</v>
      </c>
      <c r="X20" s="403">
        <v>44217</v>
      </c>
      <c r="Y20" s="403">
        <v>44218</v>
      </c>
      <c r="Z20" s="403">
        <v>44219</v>
      </c>
      <c r="AA20" s="403">
        <v>44220</v>
      </c>
      <c r="AB20" s="403">
        <v>44221</v>
      </c>
      <c r="AC20" s="403">
        <v>44222</v>
      </c>
      <c r="AD20" s="403">
        <v>44223</v>
      </c>
      <c r="AE20" s="403">
        <v>44224</v>
      </c>
      <c r="AF20" s="403">
        <v>44225</v>
      </c>
      <c r="AG20" s="403">
        <v>44226</v>
      </c>
      <c r="AH20" s="403">
        <v>44227</v>
      </c>
      <c r="AI20" s="403">
        <v>44228</v>
      </c>
      <c r="AJ20" s="403">
        <v>44229</v>
      </c>
      <c r="AK20" s="403">
        <v>44230</v>
      </c>
      <c r="AL20" s="403">
        <v>44231</v>
      </c>
      <c r="AM20" s="403">
        <v>44232</v>
      </c>
      <c r="AN20" s="403">
        <v>44233</v>
      </c>
      <c r="AO20" s="403">
        <v>44234</v>
      </c>
      <c r="AP20" s="403">
        <v>44235</v>
      </c>
      <c r="AQ20" s="403">
        <v>44236</v>
      </c>
      <c r="AR20" s="403">
        <v>44237</v>
      </c>
      <c r="AS20" s="403">
        <v>44238</v>
      </c>
      <c r="AT20" s="403">
        <v>44239</v>
      </c>
      <c r="AU20" s="403">
        <v>44240</v>
      </c>
      <c r="AV20" s="403">
        <v>44241</v>
      </c>
      <c r="AW20" s="403">
        <v>44242</v>
      </c>
      <c r="AX20" s="403">
        <v>44243</v>
      </c>
      <c r="AY20" s="403">
        <v>44244</v>
      </c>
      <c r="AZ20" s="403">
        <v>44245</v>
      </c>
      <c r="BA20" s="403">
        <v>44246</v>
      </c>
      <c r="BB20" s="403">
        <v>44247</v>
      </c>
      <c r="BC20" s="403">
        <v>44248</v>
      </c>
      <c r="BD20" s="403">
        <v>44249</v>
      </c>
      <c r="BE20" s="403">
        <v>44250</v>
      </c>
      <c r="BF20" s="403">
        <v>44251</v>
      </c>
      <c r="BG20" s="403">
        <v>44252</v>
      </c>
      <c r="BH20" s="403">
        <v>44253</v>
      </c>
      <c r="BI20" s="403">
        <v>44254</v>
      </c>
      <c r="BJ20" s="403">
        <v>44255</v>
      </c>
      <c r="BK20" s="403">
        <v>44256</v>
      </c>
      <c r="BL20" s="403">
        <v>44257</v>
      </c>
      <c r="BM20" s="403">
        <v>44258</v>
      </c>
      <c r="BN20" s="403">
        <v>44259</v>
      </c>
      <c r="BO20" s="403">
        <v>44260</v>
      </c>
      <c r="BP20" s="403">
        <v>44261</v>
      </c>
      <c r="BQ20" s="403">
        <v>44262</v>
      </c>
      <c r="BR20" s="403">
        <v>44263</v>
      </c>
      <c r="BS20" s="403">
        <v>44264</v>
      </c>
      <c r="BT20" s="403">
        <v>44265</v>
      </c>
      <c r="BU20" s="403">
        <v>44266</v>
      </c>
      <c r="BV20" s="403">
        <v>44267</v>
      </c>
      <c r="BW20" s="403">
        <v>44268</v>
      </c>
      <c r="BX20" s="403">
        <v>44269</v>
      </c>
      <c r="BY20" s="403">
        <v>44270</v>
      </c>
      <c r="BZ20" s="403">
        <v>44271</v>
      </c>
      <c r="CA20" s="403">
        <v>44272</v>
      </c>
      <c r="CB20" s="403">
        <v>44273</v>
      </c>
      <c r="CC20" s="403">
        <v>44274</v>
      </c>
      <c r="CD20" s="403">
        <v>44275</v>
      </c>
      <c r="CE20" s="403">
        <v>44276</v>
      </c>
      <c r="CF20" s="403">
        <v>44277</v>
      </c>
      <c r="CG20" s="403">
        <v>44278</v>
      </c>
      <c r="CH20" s="403">
        <v>44279</v>
      </c>
      <c r="CI20" s="403">
        <v>44280</v>
      </c>
      <c r="CJ20" s="403">
        <v>44281</v>
      </c>
      <c r="CK20" s="403">
        <v>44282</v>
      </c>
      <c r="CL20" s="403">
        <v>44283</v>
      </c>
      <c r="CM20" s="403">
        <v>44284</v>
      </c>
      <c r="CN20" s="403">
        <v>44285</v>
      </c>
      <c r="CO20" s="403">
        <v>44286</v>
      </c>
      <c r="CP20" s="403">
        <v>44287</v>
      </c>
      <c r="CQ20" s="403">
        <v>44288</v>
      </c>
      <c r="CR20" s="403">
        <v>44289</v>
      </c>
      <c r="CS20" s="403">
        <v>44290</v>
      </c>
      <c r="CT20" s="403">
        <v>44291</v>
      </c>
      <c r="CU20" s="403">
        <v>44292</v>
      </c>
      <c r="CV20" s="403">
        <v>44293</v>
      </c>
      <c r="CW20" s="403">
        <v>44294</v>
      </c>
      <c r="CX20" s="403">
        <v>44295</v>
      </c>
      <c r="CY20" s="403">
        <v>44296</v>
      </c>
      <c r="CZ20" s="403">
        <v>44297</v>
      </c>
      <c r="DA20" s="403">
        <v>44298</v>
      </c>
      <c r="DB20" s="403">
        <v>44299</v>
      </c>
      <c r="DC20" s="403">
        <v>44300</v>
      </c>
      <c r="DD20" s="403">
        <v>44301</v>
      </c>
      <c r="DE20" s="403">
        <v>44302</v>
      </c>
      <c r="DF20" s="403">
        <v>44303</v>
      </c>
      <c r="DG20" s="403">
        <v>44304</v>
      </c>
      <c r="DH20" s="403">
        <v>44305</v>
      </c>
      <c r="DI20" s="403">
        <v>44306</v>
      </c>
      <c r="DJ20" s="403">
        <v>44307</v>
      </c>
      <c r="DK20" s="403">
        <v>44308</v>
      </c>
      <c r="DL20" s="403">
        <v>44309</v>
      </c>
      <c r="DM20" s="403">
        <v>44310</v>
      </c>
      <c r="DN20" s="403">
        <v>44311</v>
      </c>
      <c r="DO20" s="403">
        <v>44312</v>
      </c>
      <c r="DP20" s="403">
        <v>44313</v>
      </c>
      <c r="DQ20" s="403">
        <v>44314</v>
      </c>
      <c r="DR20" s="403">
        <v>44315</v>
      </c>
      <c r="DS20" s="403">
        <v>44316</v>
      </c>
      <c r="DT20" s="403">
        <v>44317</v>
      </c>
      <c r="DU20" s="403">
        <v>44318</v>
      </c>
      <c r="DV20" s="403">
        <v>44319</v>
      </c>
      <c r="DW20" s="403">
        <v>44320</v>
      </c>
      <c r="DX20" s="403">
        <v>44321</v>
      </c>
      <c r="DY20" s="403">
        <v>44322</v>
      </c>
      <c r="DZ20" s="403">
        <v>44323</v>
      </c>
      <c r="EA20" s="403">
        <v>44324</v>
      </c>
      <c r="EB20" s="403">
        <v>44325</v>
      </c>
      <c r="EC20" s="403">
        <v>44326</v>
      </c>
      <c r="ED20" s="403">
        <v>44327</v>
      </c>
      <c r="EE20" s="403">
        <v>44328</v>
      </c>
      <c r="EF20" s="403">
        <v>44329</v>
      </c>
      <c r="EG20" s="403">
        <v>44330</v>
      </c>
      <c r="EH20" s="403">
        <v>44331</v>
      </c>
      <c r="EI20" s="403">
        <v>44332</v>
      </c>
      <c r="EJ20" s="403">
        <v>44333</v>
      </c>
      <c r="EK20" s="403">
        <v>44334</v>
      </c>
      <c r="EL20" s="403">
        <v>44335</v>
      </c>
      <c r="EM20" s="403">
        <v>44336</v>
      </c>
      <c r="EN20" s="403">
        <v>44337</v>
      </c>
      <c r="EO20" s="403">
        <v>44338</v>
      </c>
      <c r="EP20" s="403">
        <v>44339</v>
      </c>
      <c r="EQ20" s="403">
        <v>44340</v>
      </c>
      <c r="ER20" s="403">
        <v>44341</v>
      </c>
      <c r="ES20" s="403">
        <v>44342</v>
      </c>
      <c r="ET20" s="403">
        <v>44343</v>
      </c>
      <c r="EU20" s="403">
        <v>44344</v>
      </c>
      <c r="EV20" s="403">
        <v>44345</v>
      </c>
      <c r="EW20" s="403">
        <v>44346</v>
      </c>
      <c r="EX20" s="403">
        <v>44347</v>
      </c>
      <c r="EY20" s="403">
        <v>44348</v>
      </c>
      <c r="EZ20" s="403">
        <v>44349</v>
      </c>
      <c r="FA20" s="403">
        <v>44350</v>
      </c>
      <c r="FB20" s="403">
        <v>44351</v>
      </c>
      <c r="FC20" s="403">
        <v>44352</v>
      </c>
      <c r="FD20" s="403">
        <v>44353</v>
      </c>
      <c r="FE20" s="403">
        <v>44354</v>
      </c>
      <c r="FF20" s="403">
        <v>44355</v>
      </c>
      <c r="FG20" s="403">
        <v>44356</v>
      </c>
      <c r="FH20" s="403">
        <v>44357</v>
      </c>
      <c r="FI20" s="403">
        <v>44358</v>
      </c>
      <c r="FJ20" s="403">
        <v>44359</v>
      </c>
      <c r="FK20" s="403">
        <v>44360</v>
      </c>
      <c r="FL20" s="403">
        <v>44361</v>
      </c>
      <c r="FM20" s="403">
        <v>44362</v>
      </c>
      <c r="FN20" s="403">
        <v>44363</v>
      </c>
      <c r="FO20" s="403">
        <v>44364</v>
      </c>
      <c r="FP20" s="403">
        <v>44365</v>
      </c>
      <c r="FQ20" s="403">
        <v>44366</v>
      </c>
      <c r="FR20" s="403">
        <v>44367</v>
      </c>
      <c r="FS20" s="403">
        <v>44368</v>
      </c>
      <c r="FT20" s="403">
        <v>44369</v>
      </c>
      <c r="FU20" s="403">
        <v>44370</v>
      </c>
      <c r="FV20" s="403">
        <v>44371</v>
      </c>
      <c r="FW20" s="403">
        <v>44372</v>
      </c>
      <c r="FX20" s="403">
        <v>44373</v>
      </c>
      <c r="FY20" s="403">
        <v>44374</v>
      </c>
      <c r="FZ20" s="403">
        <v>44375</v>
      </c>
      <c r="GA20" s="403">
        <v>44376</v>
      </c>
      <c r="GB20" s="403">
        <v>44377</v>
      </c>
      <c r="GC20" s="403">
        <v>44378</v>
      </c>
      <c r="GD20" s="403">
        <v>44379</v>
      </c>
      <c r="GE20" s="403">
        <v>44380</v>
      </c>
      <c r="GF20" s="403">
        <v>44381</v>
      </c>
      <c r="GG20" s="403">
        <v>44382</v>
      </c>
      <c r="GH20" s="403">
        <v>44383</v>
      </c>
      <c r="GI20" s="403">
        <v>44384</v>
      </c>
      <c r="GJ20" s="403">
        <v>44385</v>
      </c>
      <c r="GK20" s="403">
        <v>44386</v>
      </c>
      <c r="GL20" s="403">
        <v>44387</v>
      </c>
      <c r="GM20" s="403">
        <v>44388</v>
      </c>
      <c r="GN20" s="403">
        <v>44389</v>
      </c>
      <c r="GO20" s="403">
        <v>44390</v>
      </c>
      <c r="GP20" s="403">
        <v>44391</v>
      </c>
      <c r="GQ20" s="403">
        <v>44392</v>
      </c>
      <c r="GR20" s="403">
        <v>44393</v>
      </c>
      <c r="GS20" s="403">
        <v>44394</v>
      </c>
      <c r="GT20" s="403">
        <v>44395</v>
      </c>
      <c r="GU20" s="403">
        <v>44396</v>
      </c>
      <c r="GV20" s="403">
        <v>44397</v>
      </c>
      <c r="GW20" s="403">
        <v>44398</v>
      </c>
      <c r="GX20" s="403">
        <v>44399</v>
      </c>
      <c r="GY20" s="403">
        <v>44400</v>
      </c>
      <c r="GZ20" s="403">
        <v>44401</v>
      </c>
      <c r="HA20" s="403">
        <v>44402</v>
      </c>
      <c r="HB20" s="403">
        <v>44403</v>
      </c>
      <c r="HC20" s="403">
        <v>44404</v>
      </c>
      <c r="HD20" s="403">
        <v>44405</v>
      </c>
      <c r="HE20" s="403">
        <v>44406</v>
      </c>
      <c r="HF20" s="403">
        <v>44407</v>
      </c>
      <c r="HG20" s="403">
        <v>44408</v>
      </c>
      <c r="HH20" s="403">
        <v>44409</v>
      </c>
      <c r="HI20" s="403">
        <v>44410</v>
      </c>
      <c r="HJ20" s="403">
        <v>44411</v>
      </c>
      <c r="HK20" s="403">
        <v>44412</v>
      </c>
      <c r="HL20" s="403">
        <v>44413</v>
      </c>
      <c r="HM20" s="403">
        <v>44414</v>
      </c>
      <c r="HN20" s="403">
        <v>44415</v>
      </c>
      <c r="HO20" s="403">
        <v>44416</v>
      </c>
      <c r="HP20" s="403">
        <v>44417</v>
      </c>
      <c r="HQ20" s="403">
        <v>44418</v>
      </c>
      <c r="HR20" s="403">
        <v>44419</v>
      </c>
      <c r="HS20" s="403">
        <v>44420</v>
      </c>
      <c r="HT20" s="403">
        <v>44421</v>
      </c>
      <c r="HU20" s="403">
        <v>44422</v>
      </c>
      <c r="HV20" s="403">
        <v>44423</v>
      </c>
      <c r="HW20" s="403">
        <v>44424</v>
      </c>
      <c r="HX20" s="403">
        <v>44425</v>
      </c>
      <c r="HY20" s="403">
        <v>44426</v>
      </c>
      <c r="HZ20" s="403">
        <v>44427</v>
      </c>
      <c r="IA20" s="403">
        <v>44428</v>
      </c>
      <c r="IB20" s="403">
        <v>44429</v>
      </c>
      <c r="IC20" s="403">
        <v>44430</v>
      </c>
      <c r="ID20" s="403">
        <v>44431</v>
      </c>
      <c r="IE20" s="403">
        <v>44432</v>
      </c>
      <c r="IF20" s="403">
        <v>44433</v>
      </c>
      <c r="IG20" s="403">
        <v>44434</v>
      </c>
      <c r="IH20" s="403">
        <v>44435</v>
      </c>
      <c r="II20" s="403">
        <v>44436</v>
      </c>
      <c r="IJ20" s="403">
        <v>44437</v>
      </c>
      <c r="IK20" s="403">
        <v>44438</v>
      </c>
      <c r="IL20" s="403">
        <v>44439</v>
      </c>
      <c r="IM20" s="403">
        <v>44440</v>
      </c>
      <c r="IN20" s="403">
        <v>44441</v>
      </c>
      <c r="IO20" s="403">
        <v>44442</v>
      </c>
      <c r="IP20" s="403">
        <v>44443</v>
      </c>
      <c r="IQ20" s="403">
        <v>44444</v>
      </c>
      <c r="IR20" s="403">
        <v>44445</v>
      </c>
      <c r="IS20" s="403">
        <v>44446</v>
      </c>
      <c r="IT20" s="403">
        <v>44447</v>
      </c>
      <c r="IU20" s="403">
        <v>44448</v>
      </c>
      <c r="IV20" s="403">
        <v>44449</v>
      </c>
      <c r="IW20" s="403">
        <v>44450</v>
      </c>
      <c r="IX20" s="403">
        <v>44451</v>
      </c>
      <c r="IY20" s="403">
        <v>44452</v>
      </c>
      <c r="IZ20" s="403">
        <v>44453</v>
      </c>
      <c r="JA20" s="403">
        <v>44454</v>
      </c>
      <c r="JB20" s="403">
        <v>44455</v>
      </c>
      <c r="JC20" s="403">
        <v>44456</v>
      </c>
      <c r="JD20" s="403">
        <v>44457</v>
      </c>
      <c r="JE20" s="403">
        <v>44458</v>
      </c>
      <c r="JF20" s="403">
        <v>44459</v>
      </c>
      <c r="JG20" s="403">
        <v>44460</v>
      </c>
      <c r="JH20" s="403">
        <v>44461</v>
      </c>
      <c r="JI20" s="403">
        <v>44462</v>
      </c>
      <c r="JJ20" s="403">
        <v>44463</v>
      </c>
      <c r="JK20" s="403">
        <v>44464</v>
      </c>
      <c r="JL20" s="403">
        <v>44465</v>
      </c>
      <c r="JM20" s="403">
        <v>44466</v>
      </c>
      <c r="JN20" s="403">
        <v>44467</v>
      </c>
      <c r="JO20" s="403">
        <v>44468</v>
      </c>
      <c r="JP20" s="403">
        <v>44469</v>
      </c>
      <c r="JQ20" s="403">
        <v>44470</v>
      </c>
      <c r="JR20" s="403">
        <v>44471</v>
      </c>
      <c r="JS20" s="403">
        <v>44472</v>
      </c>
      <c r="JT20" s="403">
        <v>44473</v>
      </c>
      <c r="JU20" s="403">
        <v>44474</v>
      </c>
      <c r="JV20" s="403">
        <v>44475</v>
      </c>
      <c r="JW20" s="403">
        <v>44476</v>
      </c>
      <c r="JX20" s="403">
        <v>44477</v>
      </c>
      <c r="JY20" s="403">
        <v>44478</v>
      </c>
      <c r="JZ20" s="403">
        <v>44479</v>
      </c>
      <c r="KA20" s="403">
        <v>44480</v>
      </c>
      <c r="KB20" s="403">
        <v>44481</v>
      </c>
      <c r="KC20" s="403">
        <v>44482</v>
      </c>
      <c r="KD20" s="403">
        <v>44483</v>
      </c>
      <c r="KE20" s="403">
        <v>44484</v>
      </c>
      <c r="KF20" s="403">
        <v>44485</v>
      </c>
      <c r="KG20" s="403">
        <v>44486</v>
      </c>
      <c r="KH20" s="403">
        <v>44487</v>
      </c>
      <c r="KI20" s="403">
        <v>44488</v>
      </c>
      <c r="KJ20" s="403">
        <v>44489</v>
      </c>
      <c r="KK20" s="403">
        <v>44490</v>
      </c>
      <c r="KL20" s="403">
        <v>44491</v>
      </c>
      <c r="KM20" s="403">
        <v>44492</v>
      </c>
      <c r="KN20" s="403">
        <v>44493</v>
      </c>
      <c r="KO20" s="403">
        <v>44494</v>
      </c>
      <c r="KP20" s="403">
        <v>44495</v>
      </c>
      <c r="KQ20" s="403">
        <v>44496</v>
      </c>
      <c r="KR20" s="403">
        <v>44497</v>
      </c>
      <c r="KS20" s="403">
        <v>44498</v>
      </c>
      <c r="KT20" s="403">
        <v>44499</v>
      </c>
      <c r="KU20" s="403">
        <v>44500</v>
      </c>
      <c r="KV20" s="403">
        <v>44501</v>
      </c>
      <c r="KW20" s="403">
        <v>44502</v>
      </c>
      <c r="KX20" s="403">
        <v>44503</v>
      </c>
      <c r="KY20" s="403">
        <v>44504</v>
      </c>
      <c r="KZ20" s="403">
        <v>44505</v>
      </c>
      <c r="LA20" s="403">
        <v>44506</v>
      </c>
      <c r="LB20" s="403">
        <v>44507</v>
      </c>
      <c r="LC20" s="403">
        <v>44508</v>
      </c>
      <c r="LD20" s="403">
        <v>44509</v>
      </c>
      <c r="LE20" s="403">
        <v>44510</v>
      </c>
      <c r="LF20" s="403">
        <v>44511</v>
      </c>
      <c r="LG20" s="403">
        <v>44512</v>
      </c>
      <c r="LH20" s="403">
        <v>44513</v>
      </c>
      <c r="LI20" s="403">
        <v>44514</v>
      </c>
      <c r="LJ20" s="403">
        <v>44515</v>
      </c>
      <c r="LK20" s="403">
        <v>44516</v>
      </c>
      <c r="LL20" s="403">
        <v>44517</v>
      </c>
      <c r="LM20" s="403">
        <v>44518</v>
      </c>
      <c r="LN20" s="403">
        <v>44519</v>
      </c>
      <c r="LO20" s="403">
        <v>44520</v>
      </c>
      <c r="LP20" s="403">
        <v>44521</v>
      </c>
      <c r="LQ20" s="403">
        <v>44522</v>
      </c>
      <c r="LR20" s="403">
        <v>44523</v>
      </c>
      <c r="LS20" s="403">
        <v>44524</v>
      </c>
      <c r="LT20" s="403">
        <v>44525</v>
      </c>
      <c r="LU20" s="403">
        <v>44526</v>
      </c>
      <c r="LV20" s="403">
        <v>44527</v>
      </c>
      <c r="LW20" s="403">
        <v>44528</v>
      </c>
      <c r="LX20" s="403">
        <v>44529</v>
      </c>
      <c r="LY20" s="403">
        <v>44530</v>
      </c>
      <c r="LZ20" s="403">
        <v>44531</v>
      </c>
      <c r="MA20" s="403">
        <v>44532</v>
      </c>
      <c r="MB20" s="403">
        <v>44533</v>
      </c>
      <c r="MC20" s="403">
        <v>44534</v>
      </c>
      <c r="MD20" s="403">
        <v>44535</v>
      </c>
      <c r="ME20" s="403">
        <v>44536</v>
      </c>
      <c r="MF20" s="403">
        <v>44537</v>
      </c>
      <c r="MG20" s="403">
        <v>44538</v>
      </c>
      <c r="MH20" s="403">
        <v>44539</v>
      </c>
      <c r="MI20" s="403">
        <v>44540</v>
      </c>
      <c r="MJ20" s="403">
        <v>44541</v>
      </c>
      <c r="MK20" s="403">
        <v>44542</v>
      </c>
      <c r="ML20" s="403">
        <v>44543</v>
      </c>
      <c r="MM20" s="403">
        <v>44544</v>
      </c>
      <c r="MN20" s="403">
        <v>44545</v>
      </c>
      <c r="MO20" s="403">
        <v>44546</v>
      </c>
      <c r="MP20" s="403">
        <v>44547</v>
      </c>
      <c r="MQ20" s="403">
        <v>44548</v>
      </c>
      <c r="MR20" s="403">
        <v>44549</v>
      </c>
      <c r="MS20" s="403">
        <v>44550</v>
      </c>
      <c r="MT20" s="403">
        <v>44551</v>
      </c>
      <c r="MU20" s="403">
        <v>44552</v>
      </c>
      <c r="MV20" s="403">
        <v>44553</v>
      </c>
      <c r="MW20" s="403">
        <v>44554</v>
      </c>
      <c r="MX20" s="403">
        <v>44555</v>
      </c>
      <c r="MY20" s="403">
        <v>44556</v>
      </c>
      <c r="MZ20" s="403">
        <v>44557</v>
      </c>
      <c r="NA20" s="403">
        <v>44558</v>
      </c>
      <c r="NB20" s="403">
        <v>44559</v>
      </c>
      <c r="NC20" s="403">
        <v>44560</v>
      </c>
      <c r="ND20" s="403">
        <v>44561</v>
      </c>
      <c r="NE20" s="403"/>
      <c r="NF20" s="403"/>
      <c r="NG20" s="403"/>
      <c r="NH20" s="403"/>
      <c r="NI20" s="403"/>
      <c r="NJ20" s="403"/>
      <c r="NK20" s="403"/>
      <c r="NW20" t="s">
        <v>106</v>
      </c>
    </row>
    <row r="21" spans="1:391" s="396" customFormat="1" x14ac:dyDescent="0.25">
      <c r="A21" s="277">
        <v>8</v>
      </c>
      <c r="B21" s="401" t="s">
        <v>34</v>
      </c>
      <c r="C21" s="12" t="s">
        <v>57</v>
      </c>
      <c r="D21" s="94">
        <f>COUNTIF(D$3:D$18,$B21)</f>
        <v>2</v>
      </c>
      <c r="E21" s="94">
        <f t="shared" ref="E21:T23" si="9">COUNTIF(E$3:E$18,$B21)</f>
        <v>3</v>
      </c>
      <c r="F21" s="94">
        <f t="shared" si="9"/>
        <v>3</v>
      </c>
      <c r="G21" s="94">
        <f t="shared" si="9"/>
        <v>3</v>
      </c>
      <c r="H21" s="94">
        <f t="shared" si="9"/>
        <v>2</v>
      </c>
      <c r="I21" s="94">
        <f t="shared" si="9"/>
        <v>2</v>
      </c>
      <c r="J21" s="94">
        <f t="shared" si="9"/>
        <v>2</v>
      </c>
      <c r="K21" s="94">
        <f t="shared" si="9"/>
        <v>3</v>
      </c>
      <c r="L21" s="94">
        <f t="shared" si="9"/>
        <v>3</v>
      </c>
      <c r="M21" s="94">
        <f t="shared" si="9"/>
        <v>3</v>
      </c>
      <c r="N21" s="94">
        <f t="shared" si="9"/>
        <v>3</v>
      </c>
      <c r="O21" s="94">
        <f t="shared" si="9"/>
        <v>2</v>
      </c>
      <c r="P21" s="94">
        <f t="shared" si="9"/>
        <v>2</v>
      </c>
      <c r="Q21" s="94">
        <f t="shared" si="9"/>
        <v>3</v>
      </c>
      <c r="R21" s="94">
        <f t="shared" si="9"/>
        <v>3</v>
      </c>
      <c r="S21" s="94">
        <f t="shared" si="9"/>
        <v>2</v>
      </c>
      <c r="T21" s="94">
        <f t="shared" si="9"/>
        <v>2</v>
      </c>
      <c r="U21" s="94">
        <f t="shared" ref="U21:AJ23" si="10">COUNTIF(U$3:U$18,$B21)</f>
        <v>2</v>
      </c>
      <c r="V21" s="94">
        <f t="shared" si="10"/>
        <v>2</v>
      </c>
      <c r="W21" s="94">
        <f t="shared" si="10"/>
        <v>2</v>
      </c>
      <c r="X21" s="94">
        <f t="shared" si="10"/>
        <v>1</v>
      </c>
      <c r="Y21" s="94">
        <f t="shared" si="10"/>
        <v>1</v>
      </c>
      <c r="Z21" s="94">
        <f t="shared" si="10"/>
        <v>1</v>
      </c>
      <c r="AA21" s="94">
        <f t="shared" si="10"/>
        <v>2</v>
      </c>
      <c r="AB21" s="94">
        <f t="shared" si="10"/>
        <v>2</v>
      </c>
      <c r="AC21" s="94">
        <f t="shared" si="10"/>
        <v>1</v>
      </c>
      <c r="AD21" s="94">
        <f t="shared" si="10"/>
        <v>1</v>
      </c>
      <c r="AE21" s="94">
        <f t="shared" si="10"/>
        <v>1</v>
      </c>
      <c r="AF21" s="94">
        <f t="shared" si="10"/>
        <v>1</v>
      </c>
      <c r="AG21" s="94">
        <f t="shared" si="10"/>
        <v>2</v>
      </c>
      <c r="AH21" s="94">
        <f t="shared" si="10"/>
        <v>3</v>
      </c>
      <c r="AI21" s="94">
        <f t="shared" si="10"/>
        <v>3</v>
      </c>
      <c r="AJ21" s="94">
        <f t="shared" si="10"/>
        <v>3</v>
      </c>
      <c r="AK21" s="94">
        <f t="shared" ref="AK21:AZ23" si="11">COUNTIF(AK$3:AK$18,$B21)</f>
        <v>3</v>
      </c>
      <c r="AL21" s="94">
        <f t="shared" si="11"/>
        <v>2</v>
      </c>
      <c r="AM21" s="94">
        <f t="shared" si="11"/>
        <v>2</v>
      </c>
      <c r="AN21" s="94">
        <f t="shared" si="11"/>
        <v>3</v>
      </c>
      <c r="AO21" s="94">
        <f t="shared" si="11"/>
        <v>3</v>
      </c>
      <c r="AP21" s="94">
        <f t="shared" si="11"/>
        <v>3</v>
      </c>
      <c r="AQ21" s="94">
        <f t="shared" si="11"/>
        <v>3</v>
      </c>
      <c r="AR21" s="94">
        <f t="shared" si="11"/>
        <v>2</v>
      </c>
      <c r="AS21" s="94">
        <f t="shared" si="11"/>
        <v>2</v>
      </c>
      <c r="AT21" s="94">
        <f t="shared" si="11"/>
        <v>3</v>
      </c>
      <c r="AU21" s="94">
        <f t="shared" si="11"/>
        <v>3</v>
      </c>
      <c r="AV21" s="94">
        <f t="shared" si="11"/>
        <v>3</v>
      </c>
      <c r="AW21" s="94">
        <f t="shared" si="11"/>
        <v>3</v>
      </c>
      <c r="AX21" s="94">
        <f t="shared" si="11"/>
        <v>2</v>
      </c>
      <c r="AY21" s="94">
        <f t="shared" si="11"/>
        <v>2</v>
      </c>
      <c r="AZ21" s="94">
        <f t="shared" si="11"/>
        <v>3</v>
      </c>
      <c r="BA21" s="94">
        <f t="shared" ref="BA21:BP23" si="12">COUNTIF(BA$3:BA$18,$B21)</f>
        <v>3</v>
      </c>
      <c r="BB21" s="94">
        <f t="shared" si="12"/>
        <v>3</v>
      </c>
      <c r="BC21" s="94">
        <f t="shared" si="12"/>
        <v>2</v>
      </c>
      <c r="BD21" s="94">
        <f t="shared" si="12"/>
        <v>2</v>
      </c>
      <c r="BE21" s="94">
        <f t="shared" si="12"/>
        <v>2</v>
      </c>
      <c r="BF21" s="94">
        <f t="shared" si="12"/>
        <v>2</v>
      </c>
      <c r="BG21" s="94">
        <f t="shared" si="12"/>
        <v>2</v>
      </c>
      <c r="BH21" s="94">
        <f t="shared" si="12"/>
        <v>2</v>
      </c>
      <c r="BI21" s="94">
        <f t="shared" si="12"/>
        <v>1</v>
      </c>
      <c r="BJ21" s="94">
        <f t="shared" si="12"/>
        <v>2</v>
      </c>
      <c r="BK21" s="94">
        <f t="shared" si="12"/>
        <v>3</v>
      </c>
      <c r="BL21" s="94">
        <f t="shared" si="12"/>
        <v>2</v>
      </c>
      <c r="BM21" s="94">
        <f t="shared" si="12"/>
        <v>2</v>
      </c>
      <c r="BN21" s="94">
        <f t="shared" si="12"/>
        <v>2</v>
      </c>
      <c r="BO21" s="94">
        <f t="shared" si="12"/>
        <v>2</v>
      </c>
      <c r="BP21" s="94">
        <f t="shared" si="12"/>
        <v>2</v>
      </c>
      <c r="BQ21" s="94">
        <f t="shared" ref="BQ21:CF23" si="13">COUNTIF(BQ$3:BQ$18,$B21)</f>
        <v>3</v>
      </c>
      <c r="BR21" s="94">
        <f t="shared" si="13"/>
        <v>3</v>
      </c>
      <c r="BS21" s="94">
        <f t="shared" si="13"/>
        <v>3</v>
      </c>
      <c r="BT21" s="94">
        <f t="shared" si="13"/>
        <v>3</v>
      </c>
      <c r="BU21" s="94">
        <f t="shared" si="13"/>
        <v>3</v>
      </c>
      <c r="BV21" s="94">
        <f t="shared" si="13"/>
        <v>2</v>
      </c>
      <c r="BW21" s="94">
        <f t="shared" si="13"/>
        <v>2</v>
      </c>
      <c r="BX21" s="94">
        <f t="shared" si="13"/>
        <v>3</v>
      </c>
      <c r="BY21" s="94">
        <f t="shared" si="13"/>
        <v>3</v>
      </c>
      <c r="BZ21" s="94">
        <f t="shared" si="13"/>
        <v>3</v>
      </c>
      <c r="CA21" s="94">
        <f t="shared" si="13"/>
        <v>3</v>
      </c>
      <c r="CB21" s="94">
        <f t="shared" si="13"/>
        <v>2</v>
      </c>
      <c r="CC21" s="94">
        <f t="shared" si="13"/>
        <v>2</v>
      </c>
      <c r="CD21" s="94">
        <f t="shared" si="13"/>
        <v>3</v>
      </c>
      <c r="CE21" s="94">
        <f t="shared" si="13"/>
        <v>3</v>
      </c>
      <c r="CF21" s="94">
        <f t="shared" si="13"/>
        <v>3</v>
      </c>
      <c r="CG21" s="94">
        <f t="shared" ref="CG21:CV23" si="14">COUNTIF(CG$3:CG$18,$B21)</f>
        <v>3</v>
      </c>
      <c r="CH21" s="94">
        <f t="shared" si="14"/>
        <v>2</v>
      </c>
      <c r="CI21" s="94">
        <f t="shared" si="14"/>
        <v>2</v>
      </c>
      <c r="CJ21" s="94">
        <f t="shared" si="14"/>
        <v>3</v>
      </c>
      <c r="CK21" s="94">
        <f t="shared" si="14"/>
        <v>3</v>
      </c>
      <c r="CL21" s="94">
        <f t="shared" si="14"/>
        <v>3</v>
      </c>
      <c r="CM21" s="94">
        <f t="shared" si="14"/>
        <v>2</v>
      </c>
      <c r="CN21" s="94">
        <f t="shared" si="14"/>
        <v>2</v>
      </c>
      <c r="CO21" s="94">
        <f t="shared" si="14"/>
        <v>2</v>
      </c>
      <c r="CP21" s="94">
        <f t="shared" si="14"/>
        <v>2</v>
      </c>
      <c r="CQ21" s="94">
        <f t="shared" si="14"/>
        <v>3</v>
      </c>
      <c r="CR21" s="94">
        <f t="shared" si="14"/>
        <v>2</v>
      </c>
      <c r="CS21" s="94">
        <f t="shared" si="14"/>
        <v>1</v>
      </c>
      <c r="CT21" s="94">
        <f t="shared" si="14"/>
        <v>1</v>
      </c>
      <c r="CU21" s="94">
        <f t="shared" si="14"/>
        <v>2</v>
      </c>
      <c r="CV21" s="94">
        <f t="shared" si="14"/>
        <v>2</v>
      </c>
      <c r="CW21" s="94">
        <f t="shared" ref="CW21:DL23" si="15">COUNTIF(CW$3:CW$18,$B21)</f>
        <v>3</v>
      </c>
      <c r="CX21" s="94">
        <f t="shared" si="15"/>
        <v>2</v>
      </c>
      <c r="CY21" s="94">
        <f t="shared" si="15"/>
        <v>2</v>
      </c>
      <c r="CZ21" s="94">
        <f t="shared" si="15"/>
        <v>2</v>
      </c>
      <c r="DA21" s="94">
        <f t="shared" si="15"/>
        <v>2</v>
      </c>
      <c r="DB21" s="94">
        <f t="shared" si="15"/>
        <v>3</v>
      </c>
      <c r="DC21" s="94">
        <f t="shared" si="15"/>
        <v>3</v>
      </c>
      <c r="DD21" s="94">
        <f t="shared" si="15"/>
        <v>3</v>
      </c>
      <c r="DE21" s="94">
        <f t="shared" si="15"/>
        <v>3</v>
      </c>
      <c r="DF21" s="94">
        <f t="shared" si="15"/>
        <v>2</v>
      </c>
      <c r="DG21" s="94">
        <f t="shared" si="15"/>
        <v>2</v>
      </c>
      <c r="DH21" s="94">
        <f t="shared" si="15"/>
        <v>3</v>
      </c>
      <c r="DI21" s="94">
        <f t="shared" si="15"/>
        <v>3</v>
      </c>
      <c r="DJ21" s="94">
        <f t="shared" si="15"/>
        <v>3</v>
      </c>
      <c r="DK21" s="94">
        <f t="shared" si="15"/>
        <v>2</v>
      </c>
      <c r="DL21" s="94">
        <f t="shared" si="15"/>
        <v>1</v>
      </c>
      <c r="DM21" s="94">
        <f t="shared" ref="DM21:EB23" si="16">COUNTIF(DM$3:DM$18,$B21)</f>
        <v>1</v>
      </c>
      <c r="DN21" s="94">
        <f t="shared" si="16"/>
        <v>1</v>
      </c>
      <c r="DO21" s="94">
        <f t="shared" si="16"/>
        <v>2</v>
      </c>
      <c r="DP21" s="94">
        <f t="shared" si="16"/>
        <v>3</v>
      </c>
      <c r="DQ21" s="94">
        <f t="shared" si="16"/>
        <v>3</v>
      </c>
      <c r="DR21" s="94">
        <f t="shared" si="16"/>
        <v>2</v>
      </c>
      <c r="DS21" s="94">
        <f t="shared" si="16"/>
        <v>2</v>
      </c>
      <c r="DT21" s="94">
        <f t="shared" si="16"/>
        <v>3</v>
      </c>
      <c r="DU21" s="94">
        <f t="shared" si="16"/>
        <v>3</v>
      </c>
      <c r="DV21" s="94">
        <f t="shared" si="16"/>
        <v>3</v>
      </c>
      <c r="DW21" s="94">
        <f t="shared" si="16"/>
        <v>2</v>
      </c>
      <c r="DX21" s="94">
        <f t="shared" si="16"/>
        <v>2</v>
      </c>
      <c r="DY21" s="94">
        <f t="shared" si="16"/>
        <v>2</v>
      </c>
      <c r="DZ21" s="94">
        <f t="shared" si="16"/>
        <v>2</v>
      </c>
      <c r="EA21" s="94">
        <f t="shared" si="16"/>
        <v>3</v>
      </c>
      <c r="EB21" s="94">
        <f t="shared" si="16"/>
        <v>2</v>
      </c>
      <c r="EC21" s="94">
        <f t="shared" ref="EC21:ER23" si="17">COUNTIF(EC$3:EC$18,$B21)</f>
        <v>1</v>
      </c>
      <c r="ED21" s="94">
        <f t="shared" si="17"/>
        <v>2</v>
      </c>
      <c r="EE21" s="94">
        <f t="shared" si="17"/>
        <v>2</v>
      </c>
      <c r="EF21" s="94">
        <f t="shared" si="17"/>
        <v>2</v>
      </c>
      <c r="EG21" s="94">
        <f t="shared" si="17"/>
        <v>3</v>
      </c>
      <c r="EH21" s="94">
        <f t="shared" si="17"/>
        <v>2</v>
      </c>
      <c r="EI21" s="94">
        <f t="shared" si="17"/>
        <v>2</v>
      </c>
      <c r="EJ21" s="94">
        <f t="shared" si="17"/>
        <v>2</v>
      </c>
      <c r="EK21" s="94">
        <f t="shared" si="17"/>
        <v>2</v>
      </c>
      <c r="EL21" s="94">
        <f t="shared" si="17"/>
        <v>3</v>
      </c>
      <c r="EM21" s="94">
        <f t="shared" si="17"/>
        <v>3</v>
      </c>
      <c r="EN21" s="94">
        <f t="shared" si="17"/>
        <v>3</v>
      </c>
      <c r="EO21" s="94">
        <f t="shared" si="17"/>
        <v>3</v>
      </c>
      <c r="EP21" s="94">
        <f t="shared" si="17"/>
        <v>2</v>
      </c>
      <c r="EQ21" s="94">
        <f t="shared" si="17"/>
        <v>2</v>
      </c>
      <c r="ER21" s="94">
        <f t="shared" si="17"/>
        <v>3</v>
      </c>
      <c r="ES21" s="94">
        <f t="shared" ref="ES21:FH23" si="18">COUNTIF(ES$3:ES$18,$B21)</f>
        <v>3</v>
      </c>
      <c r="ET21" s="94">
        <f t="shared" si="18"/>
        <v>3</v>
      </c>
      <c r="EU21" s="94">
        <f t="shared" si="18"/>
        <v>3</v>
      </c>
      <c r="EV21" s="94">
        <f t="shared" si="18"/>
        <v>2</v>
      </c>
      <c r="EW21" s="94">
        <f t="shared" si="18"/>
        <v>2</v>
      </c>
      <c r="EX21" s="94">
        <f t="shared" si="18"/>
        <v>3</v>
      </c>
      <c r="EY21" s="94">
        <f t="shared" si="18"/>
        <v>3</v>
      </c>
      <c r="EZ21" s="94">
        <f t="shared" si="18"/>
        <v>3</v>
      </c>
      <c r="FA21" s="94">
        <f t="shared" si="18"/>
        <v>3</v>
      </c>
      <c r="FB21" s="94">
        <f t="shared" si="18"/>
        <v>2</v>
      </c>
      <c r="FC21" s="94">
        <f t="shared" si="18"/>
        <v>2</v>
      </c>
      <c r="FD21" s="94">
        <f t="shared" si="18"/>
        <v>2</v>
      </c>
      <c r="FE21" s="94">
        <f t="shared" si="18"/>
        <v>2</v>
      </c>
      <c r="FF21" s="94">
        <f t="shared" si="18"/>
        <v>2</v>
      </c>
      <c r="FG21" s="94">
        <f t="shared" si="18"/>
        <v>2</v>
      </c>
      <c r="FH21" s="94">
        <f t="shared" si="18"/>
        <v>2</v>
      </c>
      <c r="FI21" s="94">
        <f t="shared" ref="FI21:FX23" si="19">COUNTIF(FI$3:FI$18,$B21)</f>
        <v>2</v>
      </c>
      <c r="FJ21" s="94">
        <f t="shared" si="19"/>
        <v>2</v>
      </c>
      <c r="FK21" s="94">
        <f t="shared" si="19"/>
        <v>2</v>
      </c>
      <c r="FL21" s="94">
        <f t="shared" si="19"/>
        <v>2</v>
      </c>
      <c r="FM21" s="94">
        <f t="shared" si="19"/>
        <v>2</v>
      </c>
      <c r="FN21" s="94">
        <f t="shared" si="19"/>
        <v>2</v>
      </c>
      <c r="FO21" s="94">
        <f t="shared" si="19"/>
        <v>2</v>
      </c>
      <c r="FP21" s="94">
        <f t="shared" si="19"/>
        <v>2</v>
      </c>
      <c r="FQ21" s="94">
        <f t="shared" si="19"/>
        <v>2</v>
      </c>
      <c r="FR21" s="94">
        <f t="shared" si="19"/>
        <v>2</v>
      </c>
      <c r="FS21" s="94">
        <f t="shared" si="19"/>
        <v>2</v>
      </c>
      <c r="FT21" s="94">
        <f t="shared" si="19"/>
        <v>2</v>
      </c>
      <c r="FU21" s="94">
        <f t="shared" si="19"/>
        <v>2</v>
      </c>
      <c r="FV21" s="94">
        <f t="shared" si="19"/>
        <v>3</v>
      </c>
      <c r="FW21" s="94">
        <f t="shared" si="19"/>
        <v>3</v>
      </c>
      <c r="FX21" s="94">
        <f t="shared" si="19"/>
        <v>3</v>
      </c>
      <c r="FY21" s="94">
        <f t="shared" ref="FY21:GN23" si="20">COUNTIF(FY$3:FY$18,$B21)</f>
        <v>3</v>
      </c>
      <c r="FZ21" s="94">
        <f t="shared" si="20"/>
        <v>2</v>
      </c>
      <c r="GA21" s="94">
        <f t="shared" si="20"/>
        <v>2</v>
      </c>
      <c r="GB21" s="94">
        <f t="shared" si="20"/>
        <v>3</v>
      </c>
      <c r="GC21" s="94">
        <f t="shared" si="20"/>
        <v>2</v>
      </c>
      <c r="GD21" s="94">
        <f t="shared" si="20"/>
        <v>2</v>
      </c>
      <c r="GE21" s="94">
        <f t="shared" si="20"/>
        <v>2</v>
      </c>
      <c r="GF21" s="94">
        <f t="shared" si="20"/>
        <v>2</v>
      </c>
      <c r="GG21" s="94">
        <f t="shared" si="20"/>
        <v>2</v>
      </c>
      <c r="GH21" s="94">
        <f t="shared" si="20"/>
        <v>4</v>
      </c>
      <c r="GI21" s="94">
        <f t="shared" si="20"/>
        <v>4</v>
      </c>
      <c r="GJ21" s="94">
        <f t="shared" si="20"/>
        <v>3</v>
      </c>
      <c r="GK21" s="94">
        <f t="shared" si="20"/>
        <v>2</v>
      </c>
      <c r="GL21" s="94">
        <f t="shared" si="20"/>
        <v>2</v>
      </c>
      <c r="GM21" s="94">
        <f t="shared" si="20"/>
        <v>2</v>
      </c>
      <c r="GN21" s="94">
        <f t="shared" si="20"/>
        <v>3</v>
      </c>
      <c r="GO21" s="94">
        <f t="shared" ref="GO21:HD23" si="21">COUNTIF(GO$3:GO$18,$B21)</f>
        <v>4</v>
      </c>
      <c r="GP21" s="94">
        <f t="shared" si="21"/>
        <v>3</v>
      </c>
      <c r="GQ21" s="94">
        <f t="shared" si="21"/>
        <v>3</v>
      </c>
      <c r="GR21" s="94">
        <f t="shared" si="21"/>
        <v>2</v>
      </c>
      <c r="GS21" s="94">
        <f t="shared" si="21"/>
        <v>2</v>
      </c>
      <c r="GT21" s="94">
        <f t="shared" si="21"/>
        <v>2</v>
      </c>
      <c r="GU21" s="94">
        <f t="shared" si="21"/>
        <v>2</v>
      </c>
      <c r="GV21" s="94">
        <f t="shared" si="21"/>
        <v>2</v>
      </c>
      <c r="GW21" s="94">
        <f t="shared" si="21"/>
        <v>2</v>
      </c>
      <c r="GX21" s="94">
        <f t="shared" si="21"/>
        <v>2</v>
      </c>
      <c r="GY21" s="94">
        <f t="shared" si="21"/>
        <v>2</v>
      </c>
      <c r="GZ21" s="94">
        <f t="shared" si="21"/>
        <v>2</v>
      </c>
      <c r="HA21" s="94">
        <f t="shared" si="21"/>
        <v>2</v>
      </c>
      <c r="HB21" s="94">
        <f t="shared" si="21"/>
        <v>3</v>
      </c>
      <c r="HC21" s="94">
        <f t="shared" si="21"/>
        <v>2</v>
      </c>
      <c r="HD21" s="94">
        <f t="shared" si="21"/>
        <v>2</v>
      </c>
      <c r="HE21" s="94">
        <f t="shared" ref="HE21:HT23" si="22">COUNTIF(HE$3:HE$18,$B21)</f>
        <v>2</v>
      </c>
      <c r="HF21" s="94">
        <f t="shared" si="22"/>
        <v>3</v>
      </c>
      <c r="HG21" s="94">
        <f t="shared" si="22"/>
        <v>2</v>
      </c>
      <c r="HH21" s="94">
        <f t="shared" si="22"/>
        <v>2</v>
      </c>
      <c r="HI21" s="94">
        <f t="shared" si="22"/>
        <v>3</v>
      </c>
      <c r="HJ21" s="94">
        <f t="shared" si="22"/>
        <v>3</v>
      </c>
      <c r="HK21" s="94">
        <f t="shared" si="22"/>
        <v>3</v>
      </c>
      <c r="HL21" s="94">
        <f t="shared" si="22"/>
        <v>4</v>
      </c>
      <c r="HM21" s="94">
        <f t="shared" si="22"/>
        <v>4</v>
      </c>
      <c r="HN21" s="94">
        <f t="shared" si="22"/>
        <v>3</v>
      </c>
      <c r="HO21" s="94">
        <f t="shared" si="22"/>
        <v>3</v>
      </c>
      <c r="HP21" s="94">
        <f t="shared" si="22"/>
        <v>2</v>
      </c>
      <c r="HQ21" s="94">
        <f t="shared" si="22"/>
        <v>2</v>
      </c>
      <c r="HR21" s="94">
        <f t="shared" si="22"/>
        <v>2</v>
      </c>
      <c r="HS21" s="94">
        <f t="shared" si="22"/>
        <v>2</v>
      </c>
      <c r="HT21" s="94">
        <f t="shared" si="22"/>
        <v>2</v>
      </c>
      <c r="HU21" s="94">
        <f t="shared" ref="HU21:IJ23" si="23">COUNTIF(HU$3:HU$18,$B21)</f>
        <v>2</v>
      </c>
      <c r="HV21" s="94">
        <f t="shared" si="23"/>
        <v>2</v>
      </c>
      <c r="HW21" s="94">
        <f t="shared" si="23"/>
        <v>2</v>
      </c>
      <c r="HX21" s="94">
        <f t="shared" si="23"/>
        <v>3</v>
      </c>
      <c r="HY21" s="94">
        <f t="shared" si="23"/>
        <v>3</v>
      </c>
      <c r="HZ21" s="94">
        <f t="shared" si="23"/>
        <v>4</v>
      </c>
      <c r="IA21" s="94">
        <f t="shared" si="23"/>
        <v>3</v>
      </c>
      <c r="IB21" s="94">
        <f t="shared" si="23"/>
        <v>3</v>
      </c>
      <c r="IC21" s="94">
        <f t="shared" si="23"/>
        <v>2</v>
      </c>
      <c r="ID21" s="94">
        <f t="shared" si="23"/>
        <v>3</v>
      </c>
      <c r="IE21" s="94">
        <f t="shared" si="23"/>
        <v>3</v>
      </c>
      <c r="IF21" s="94">
        <f t="shared" si="23"/>
        <v>3</v>
      </c>
      <c r="IG21" s="94">
        <f t="shared" si="23"/>
        <v>3</v>
      </c>
      <c r="IH21" s="94">
        <f t="shared" si="23"/>
        <v>2</v>
      </c>
      <c r="II21" s="94">
        <f t="shared" si="23"/>
        <v>2</v>
      </c>
      <c r="IJ21" s="94">
        <f t="shared" si="23"/>
        <v>3</v>
      </c>
      <c r="IK21" s="94">
        <f t="shared" ref="IK21:IZ23" si="24">COUNTIF(IK$3:IK$18,$B21)</f>
        <v>3</v>
      </c>
      <c r="IL21" s="94">
        <f t="shared" si="24"/>
        <v>3</v>
      </c>
      <c r="IM21" s="94">
        <f t="shared" si="24"/>
        <v>3</v>
      </c>
      <c r="IN21" s="94">
        <f t="shared" si="24"/>
        <v>3</v>
      </c>
      <c r="IO21" s="94">
        <f t="shared" si="24"/>
        <v>3</v>
      </c>
      <c r="IP21" s="94">
        <f t="shared" si="24"/>
        <v>4</v>
      </c>
      <c r="IQ21" s="94">
        <f t="shared" si="24"/>
        <v>4</v>
      </c>
      <c r="IR21" s="94">
        <f t="shared" si="24"/>
        <v>3</v>
      </c>
      <c r="IS21" s="94">
        <f t="shared" si="24"/>
        <v>3</v>
      </c>
      <c r="IT21" s="94">
        <f t="shared" si="24"/>
        <v>3</v>
      </c>
      <c r="IU21" s="94">
        <f t="shared" si="24"/>
        <v>3</v>
      </c>
      <c r="IV21" s="94">
        <f t="shared" si="24"/>
        <v>4</v>
      </c>
      <c r="IW21" s="94">
        <f t="shared" si="24"/>
        <v>4</v>
      </c>
      <c r="IX21" s="94">
        <f t="shared" si="24"/>
        <v>3</v>
      </c>
      <c r="IY21" s="94">
        <f t="shared" si="24"/>
        <v>3</v>
      </c>
      <c r="IZ21" s="94">
        <f t="shared" si="24"/>
        <v>3</v>
      </c>
      <c r="JA21" s="94">
        <f t="shared" ref="JA21:JP23" si="25">COUNTIF(JA$3:JA$18,$B21)</f>
        <v>3</v>
      </c>
      <c r="JB21" s="94">
        <f t="shared" si="25"/>
        <v>3</v>
      </c>
      <c r="JC21" s="94">
        <f t="shared" si="25"/>
        <v>3</v>
      </c>
      <c r="JD21" s="94">
        <f t="shared" si="25"/>
        <v>3</v>
      </c>
      <c r="JE21" s="94">
        <f t="shared" si="25"/>
        <v>2</v>
      </c>
      <c r="JF21" s="94">
        <f t="shared" si="25"/>
        <v>4</v>
      </c>
      <c r="JG21" s="94">
        <f t="shared" si="25"/>
        <v>4</v>
      </c>
      <c r="JH21" s="94">
        <f t="shared" si="25"/>
        <v>3</v>
      </c>
      <c r="JI21" s="94">
        <f t="shared" si="25"/>
        <v>3</v>
      </c>
      <c r="JJ21" s="94">
        <f t="shared" si="25"/>
        <v>3</v>
      </c>
      <c r="JK21" s="94">
        <f t="shared" si="25"/>
        <v>3</v>
      </c>
      <c r="JL21" s="94">
        <f t="shared" si="25"/>
        <v>3</v>
      </c>
      <c r="JM21" s="94">
        <f t="shared" si="25"/>
        <v>3</v>
      </c>
      <c r="JN21" s="94">
        <f t="shared" si="25"/>
        <v>3</v>
      </c>
      <c r="JO21" s="94">
        <f t="shared" si="25"/>
        <v>2</v>
      </c>
      <c r="JP21" s="94">
        <f t="shared" si="25"/>
        <v>3</v>
      </c>
      <c r="JQ21" s="94">
        <f t="shared" ref="JQ21:KF23" si="26">COUNTIF(JQ$3:JQ$18,$B21)</f>
        <v>3</v>
      </c>
      <c r="JR21" s="94">
        <f t="shared" si="26"/>
        <v>2</v>
      </c>
      <c r="JS21" s="94">
        <f t="shared" si="26"/>
        <v>3</v>
      </c>
      <c r="JT21" s="94">
        <f t="shared" si="26"/>
        <v>3</v>
      </c>
      <c r="JU21" s="94">
        <f t="shared" si="26"/>
        <v>3</v>
      </c>
      <c r="JV21" s="94">
        <f t="shared" si="26"/>
        <v>3</v>
      </c>
      <c r="JW21" s="94">
        <f t="shared" si="26"/>
        <v>3</v>
      </c>
      <c r="JX21" s="94">
        <f t="shared" si="26"/>
        <v>3</v>
      </c>
      <c r="JY21" s="94">
        <f t="shared" si="26"/>
        <v>3</v>
      </c>
      <c r="JZ21" s="94">
        <f t="shared" si="26"/>
        <v>4</v>
      </c>
      <c r="KA21" s="94">
        <f t="shared" si="26"/>
        <v>3</v>
      </c>
      <c r="KB21" s="94">
        <f t="shared" si="26"/>
        <v>3</v>
      </c>
      <c r="KC21" s="94">
        <f t="shared" si="26"/>
        <v>3</v>
      </c>
      <c r="KD21" s="94">
        <f t="shared" si="26"/>
        <v>3</v>
      </c>
      <c r="KE21" s="94">
        <f t="shared" si="26"/>
        <v>3</v>
      </c>
      <c r="KF21" s="94">
        <f t="shared" si="26"/>
        <v>4</v>
      </c>
      <c r="KG21" s="94">
        <f t="shared" ref="KG21:KV23" si="27">COUNTIF(KG$3:KG$18,$B21)</f>
        <v>4</v>
      </c>
      <c r="KH21" s="94">
        <f t="shared" si="27"/>
        <v>3</v>
      </c>
      <c r="KI21" s="94">
        <f t="shared" si="27"/>
        <v>3</v>
      </c>
      <c r="KJ21" s="94">
        <f t="shared" si="27"/>
        <v>3</v>
      </c>
      <c r="KK21" s="94">
        <f t="shared" si="27"/>
        <v>2</v>
      </c>
      <c r="KL21" s="94">
        <f t="shared" si="27"/>
        <v>3</v>
      </c>
      <c r="KM21" s="94">
        <f t="shared" si="27"/>
        <v>3</v>
      </c>
      <c r="KN21" s="94">
        <f t="shared" si="27"/>
        <v>3</v>
      </c>
      <c r="KO21" s="94">
        <f t="shared" si="27"/>
        <v>3</v>
      </c>
      <c r="KP21" s="94">
        <f t="shared" si="27"/>
        <v>4</v>
      </c>
      <c r="KQ21" s="94">
        <f t="shared" si="27"/>
        <v>4</v>
      </c>
      <c r="KR21" s="94">
        <f t="shared" si="27"/>
        <v>3</v>
      </c>
      <c r="KS21" s="94">
        <f t="shared" si="27"/>
        <v>3</v>
      </c>
      <c r="KT21" s="94">
        <f t="shared" si="27"/>
        <v>3</v>
      </c>
      <c r="KU21" s="94">
        <f t="shared" si="27"/>
        <v>3</v>
      </c>
      <c r="KV21" s="94">
        <f t="shared" si="27"/>
        <v>3</v>
      </c>
      <c r="KW21" s="94">
        <f t="shared" ref="KW21:LL23" si="28">COUNTIF(KW$3:KW$18,$B21)</f>
        <v>3</v>
      </c>
      <c r="KX21" s="94">
        <f t="shared" si="28"/>
        <v>3</v>
      </c>
      <c r="KY21" s="94">
        <f t="shared" si="28"/>
        <v>3</v>
      </c>
      <c r="KZ21" s="94">
        <f t="shared" si="28"/>
        <v>3</v>
      </c>
      <c r="LA21" s="94">
        <f t="shared" si="28"/>
        <v>3</v>
      </c>
      <c r="LB21" s="94">
        <f t="shared" si="28"/>
        <v>2</v>
      </c>
      <c r="LC21" s="94">
        <f t="shared" si="28"/>
        <v>2</v>
      </c>
      <c r="LD21" s="94">
        <f t="shared" si="28"/>
        <v>3</v>
      </c>
      <c r="LE21" s="94">
        <f t="shared" si="28"/>
        <v>3</v>
      </c>
      <c r="LF21" s="94">
        <f t="shared" si="28"/>
        <v>3</v>
      </c>
      <c r="LG21" s="94">
        <f t="shared" si="28"/>
        <v>3</v>
      </c>
      <c r="LH21" s="94">
        <f t="shared" si="28"/>
        <v>3</v>
      </c>
      <c r="LI21" s="94">
        <f t="shared" si="28"/>
        <v>3</v>
      </c>
      <c r="LJ21" s="94">
        <f t="shared" si="28"/>
        <v>4</v>
      </c>
      <c r="LK21" s="94">
        <f t="shared" si="28"/>
        <v>4</v>
      </c>
      <c r="LL21" s="94">
        <f t="shared" si="28"/>
        <v>3</v>
      </c>
      <c r="LM21" s="94">
        <f t="shared" ref="LM21:MB23" si="29">COUNTIF(LM$3:LM$18,$B21)</f>
        <v>3</v>
      </c>
      <c r="LN21" s="94">
        <f t="shared" si="29"/>
        <v>3</v>
      </c>
      <c r="LO21" s="94">
        <f t="shared" si="29"/>
        <v>3</v>
      </c>
      <c r="LP21" s="94">
        <f t="shared" si="29"/>
        <v>4</v>
      </c>
      <c r="LQ21" s="94">
        <f t="shared" si="29"/>
        <v>4</v>
      </c>
      <c r="LR21" s="94">
        <f t="shared" si="29"/>
        <v>3</v>
      </c>
      <c r="LS21" s="94">
        <f t="shared" si="29"/>
        <v>3</v>
      </c>
      <c r="LT21" s="94">
        <f t="shared" si="29"/>
        <v>3</v>
      </c>
      <c r="LU21" s="94">
        <f t="shared" si="29"/>
        <v>3</v>
      </c>
      <c r="LV21" s="94">
        <f t="shared" si="29"/>
        <v>3</v>
      </c>
      <c r="LW21" s="94">
        <f t="shared" si="29"/>
        <v>3</v>
      </c>
      <c r="LX21" s="94">
        <f t="shared" si="29"/>
        <v>2</v>
      </c>
      <c r="LY21" s="94">
        <f t="shared" si="29"/>
        <v>3</v>
      </c>
      <c r="LZ21" s="94">
        <f t="shared" si="29"/>
        <v>4</v>
      </c>
      <c r="MA21" s="94">
        <f t="shared" si="29"/>
        <v>4</v>
      </c>
      <c r="MB21" s="94">
        <f t="shared" si="29"/>
        <v>3</v>
      </c>
      <c r="MC21" s="94">
        <f t="shared" ref="MC21:MR23" si="30">COUNTIF(MC$3:MC$18,$B21)</f>
        <v>3</v>
      </c>
      <c r="MD21" s="94">
        <f t="shared" si="30"/>
        <v>3</v>
      </c>
      <c r="ME21" s="94">
        <f t="shared" si="30"/>
        <v>3</v>
      </c>
      <c r="MF21" s="94">
        <f t="shared" si="30"/>
        <v>3</v>
      </c>
      <c r="MG21" s="94">
        <f t="shared" si="30"/>
        <v>3</v>
      </c>
      <c r="MH21" s="94">
        <f t="shared" si="30"/>
        <v>2</v>
      </c>
      <c r="MI21" s="94">
        <f t="shared" si="30"/>
        <v>2</v>
      </c>
      <c r="MJ21" s="94">
        <f t="shared" si="30"/>
        <v>3</v>
      </c>
      <c r="MK21" s="94">
        <f t="shared" si="30"/>
        <v>3</v>
      </c>
      <c r="ML21" s="94">
        <f t="shared" si="30"/>
        <v>2</v>
      </c>
      <c r="MM21" s="94">
        <f t="shared" si="30"/>
        <v>2</v>
      </c>
      <c r="MN21" s="94">
        <f t="shared" si="30"/>
        <v>3</v>
      </c>
      <c r="MO21" s="94">
        <f t="shared" si="30"/>
        <v>3</v>
      </c>
      <c r="MP21" s="94">
        <f t="shared" si="30"/>
        <v>3</v>
      </c>
      <c r="MQ21" s="94">
        <f t="shared" si="30"/>
        <v>3</v>
      </c>
      <c r="MR21" s="94">
        <f t="shared" si="30"/>
        <v>2</v>
      </c>
      <c r="MS21" s="94">
        <f t="shared" ref="MS21:NI23" si="31">COUNTIF(MS$3:MS$18,$B21)</f>
        <v>2</v>
      </c>
      <c r="MT21" s="94">
        <f t="shared" si="31"/>
        <v>3</v>
      </c>
      <c r="MU21" s="94">
        <f t="shared" si="31"/>
        <v>3</v>
      </c>
      <c r="MV21" s="94">
        <f t="shared" si="31"/>
        <v>2</v>
      </c>
      <c r="MW21" s="94">
        <f t="shared" si="31"/>
        <v>2</v>
      </c>
      <c r="MX21" s="94">
        <f t="shared" si="31"/>
        <v>2</v>
      </c>
      <c r="MY21" s="94">
        <f t="shared" si="31"/>
        <v>2</v>
      </c>
      <c r="MZ21" s="94">
        <f t="shared" si="31"/>
        <v>3</v>
      </c>
      <c r="NA21" s="94">
        <f t="shared" si="31"/>
        <v>4</v>
      </c>
      <c r="NB21" s="94">
        <f t="shared" si="31"/>
        <v>3</v>
      </c>
      <c r="NC21" s="94">
        <f t="shared" si="31"/>
        <v>3</v>
      </c>
      <c r="ND21" s="94">
        <f t="shared" si="31"/>
        <v>3</v>
      </c>
      <c r="NE21" s="94">
        <f t="shared" si="31"/>
        <v>3</v>
      </c>
      <c r="NF21" s="94">
        <f t="shared" si="31"/>
        <v>3</v>
      </c>
      <c r="NG21" s="94">
        <f t="shared" si="31"/>
        <v>3</v>
      </c>
      <c r="NH21" s="94">
        <f t="shared" si="31"/>
        <v>3</v>
      </c>
      <c r="NI21" s="94">
        <f t="shared" si="31"/>
        <v>3</v>
      </c>
      <c r="NJ21" s="94">
        <f t="shared" ref="NJ21:NV23" si="32">COUNTIF(NJ$3:NJ$18,$B21)</f>
        <v>4</v>
      </c>
      <c r="NK21" s="94">
        <f t="shared" si="32"/>
        <v>4</v>
      </c>
      <c r="NL21" s="94">
        <f t="shared" si="32"/>
        <v>3</v>
      </c>
      <c r="NM21" s="94">
        <f t="shared" si="32"/>
        <v>3</v>
      </c>
      <c r="NN21" s="94">
        <f t="shared" si="32"/>
        <v>3</v>
      </c>
      <c r="NO21" s="94">
        <f t="shared" si="32"/>
        <v>3</v>
      </c>
      <c r="NP21" s="94">
        <f t="shared" si="32"/>
        <v>3</v>
      </c>
      <c r="NQ21" s="94">
        <f t="shared" si="32"/>
        <v>3</v>
      </c>
      <c r="NR21" s="94">
        <f t="shared" si="32"/>
        <v>3</v>
      </c>
      <c r="NS21" s="94">
        <f t="shared" si="32"/>
        <v>3</v>
      </c>
      <c r="NT21" s="94">
        <f t="shared" si="32"/>
        <v>3</v>
      </c>
      <c r="NU21" s="94">
        <f t="shared" si="32"/>
        <v>3</v>
      </c>
      <c r="NV21" s="94">
        <f t="shared" si="32"/>
        <v>2</v>
      </c>
      <c r="NW21" s="143">
        <f>COUNTIF($D21:$NV21,"&lt;3")</f>
        <v>159</v>
      </c>
      <c r="NX21" s="143">
        <f>NW21/383*100</f>
        <v>41.514360313315926</v>
      </c>
      <c r="NY21" s="466"/>
      <c r="NZ21" s="466"/>
      <c r="OA21" s="466"/>
    </row>
    <row r="22" spans="1:391" s="396" customFormat="1" x14ac:dyDescent="0.25">
      <c r="A22" s="277">
        <v>0</v>
      </c>
      <c r="B22" s="282" t="s">
        <v>32</v>
      </c>
      <c r="C22" s="12" t="s">
        <v>58</v>
      </c>
      <c r="D22" s="94">
        <f>COUNTIF(D$3:D$18,$B22)</f>
        <v>2</v>
      </c>
      <c r="E22" s="94">
        <f t="shared" si="9"/>
        <v>2</v>
      </c>
      <c r="F22" s="94">
        <f t="shared" si="9"/>
        <v>1</v>
      </c>
      <c r="G22" s="94">
        <f t="shared" si="9"/>
        <v>2</v>
      </c>
      <c r="H22" s="94">
        <f t="shared" si="9"/>
        <v>3</v>
      </c>
      <c r="I22" s="94">
        <f t="shared" si="9"/>
        <v>2</v>
      </c>
      <c r="J22" s="94">
        <f t="shared" si="9"/>
        <v>2</v>
      </c>
      <c r="K22" s="94">
        <f t="shared" si="9"/>
        <v>2</v>
      </c>
      <c r="L22" s="94">
        <f t="shared" si="9"/>
        <v>2</v>
      </c>
      <c r="M22" s="94">
        <f t="shared" si="9"/>
        <v>1</v>
      </c>
      <c r="N22" s="94">
        <f t="shared" si="9"/>
        <v>2</v>
      </c>
      <c r="O22" s="94">
        <f t="shared" si="9"/>
        <v>3</v>
      </c>
      <c r="P22" s="94">
        <f t="shared" si="9"/>
        <v>2</v>
      </c>
      <c r="Q22" s="94">
        <f t="shared" si="9"/>
        <v>2</v>
      </c>
      <c r="R22" s="94">
        <f t="shared" si="9"/>
        <v>1</v>
      </c>
      <c r="S22" s="94">
        <f t="shared" si="9"/>
        <v>2</v>
      </c>
      <c r="T22" s="94">
        <f t="shared" si="9"/>
        <v>2</v>
      </c>
      <c r="U22" s="94">
        <f t="shared" si="10"/>
        <v>3</v>
      </c>
      <c r="V22" s="94">
        <f t="shared" si="10"/>
        <v>3</v>
      </c>
      <c r="W22" s="94">
        <f t="shared" si="10"/>
        <v>3</v>
      </c>
      <c r="X22" s="94">
        <f t="shared" si="10"/>
        <v>3</v>
      </c>
      <c r="Y22" s="94">
        <f t="shared" si="10"/>
        <v>3</v>
      </c>
      <c r="Z22" s="94">
        <f t="shared" si="10"/>
        <v>2</v>
      </c>
      <c r="AA22" s="94">
        <f t="shared" si="10"/>
        <v>2</v>
      </c>
      <c r="AB22" s="94">
        <f t="shared" si="10"/>
        <v>3</v>
      </c>
      <c r="AC22" s="94">
        <f t="shared" si="10"/>
        <v>3</v>
      </c>
      <c r="AD22" s="94">
        <f t="shared" si="10"/>
        <v>3</v>
      </c>
      <c r="AE22" s="94">
        <f t="shared" si="10"/>
        <v>3</v>
      </c>
      <c r="AF22" s="94">
        <f t="shared" si="10"/>
        <v>2</v>
      </c>
      <c r="AG22" s="94">
        <f t="shared" si="10"/>
        <v>2</v>
      </c>
      <c r="AH22" s="94">
        <f t="shared" si="10"/>
        <v>3</v>
      </c>
      <c r="AI22" s="94">
        <f t="shared" si="10"/>
        <v>3</v>
      </c>
      <c r="AJ22" s="94">
        <f t="shared" si="10"/>
        <v>3</v>
      </c>
      <c r="AK22" s="94">
        <f t="shared" si="11"/>
        <v>3</v>
      </c>
      <c r="AL22" s="94">
        <f t="shared" si="11"/>
        <v>2</v>
      </c>
      <c r="AM22" s="94">
        <f t="shared" si="11"/>
        <v>2</v>
      </c>
      <c r="AN22" s="94">
        <f t="shared" si="11"/>
        <v>3</v>
      </c>
      <c r="AO22" s="94">
        <f t="shared" si="11"/>
        <v>3</v>
      </c>
      <c r="AP22" s="94">
        <f t="shared" si="11"/>
        <v>3</v>
      </c>
      <c r="AQ22" s="94">
        <f t="shared" si="11"/>
        <v>2</v>
      </c>
      <c r="AR22" s="94">
        <f t="shared" si="11"/>
        <v>2</v>
      </c>
      <c r="AS22" s="94">
        <f t="shared" si="11"/>
        <v>2</v>
      </c>
      <c r="AT22" s="94">
        <f t="shared" si="11"/>
        <v>2</v>
      </c>
      <c r="AU22" s="94">
        <f t="shared" si="11"/>
        <v>2</v>
      </c>
      <c r="AV22" s="94">
        <f t="shared" si="11"/>
        <v>2</v>
      </c>
      <c r="AW22" s="94">
        <f t="shared" si="11"/>
        <v>1</v>
      </c>
      <c r="AX22" s="94">
        <f t="shared" si="11"/>
        <v>1</v>
      </c>
      <c r="AY22" s="94">
        <f t="shared" si="11"/>
        <v>3</v>
      </c>
      <c r="AZ22" s="94">
        <f t="shared" si="11"/>
        <v>2</v>
      </c>
      <c r="BA22" s="94">
        <f t="shared" si="12"/>
        <v>2</v>
      </c>
      <c r="BB22" s="94">
        <f t="shared" si="12"/>
        <v>2</v>
      </c>
      <c r="BC22" s="94">
        <f t="shared" si="12"/>
        <v>2</v>
      </c>
      <c r="BD22" s="94">
        <f t="shared" si="12"/>
        <v>2</v>
      </c>
      <c r="BE22" s="94">
        <f t="shared" si="12"/>
        <v>3</v>
      </c>
      <c r="BF22" s="94">
        <f t="shared" si="12"/>
        <v>3</v>
      </c>
      <c r="BG22" s="94">
        <f t="shared" si="12"/>
        <v>3</v>
      </c>
      <c r="BH22" s="94">
        <f t="shared" si="12"/>
        <v>3</v>
      </c>
      <c r="BI22" s="94">
        <f t="shared" si="12"/>
        <v>3</v>
      </c>
      <c r="BJ22" s="94">
        <f t="shared" si="12"/>
        <v>2</v>
      </c>
      <c r="BK22" s="94">
        <f t="shared" si="12"/>
        <v>2</v>
      </c>
      <c r="BL22" s="94">
        <f t="shared" si="12"/>
        <v>3</v>
      </c>
      <c r="BM22" s="94">
        <f t="shared" si="12"/>
        <v>3</v>
      </c>
      <c r="BN22" s="94">
        <f t="shared" si="12"/>
        <v>3</v>
      </c>
      <c r="BO22" s="94">
        <f t="shared" si="12"/>
        <v>2</v>
      </c>
      <c r="BP22" s="94">
        <f t="shared" si="12"/>
        <v>1</v>
      </c>
      <c r="BQ22" s="94">
        <f t="shared" si="13"/>
        <v>1</v>
      </c>
      <c r="BR22" s="94">
        <f t="shared" si="13"/>
        <v>1</v>
      </c>
      <c r="BS22" s="94">
        <f t="shared" si="13"/>
        <v>2</v>
      </c>
      <c r="BT22" s="94">
        <f t="shared" si="13"/>
        <v>2</v>
      </c>
      <c r="BU22" s="94">
        <f t="shared" si="13"/>
        <v>2</v>
      </c>
      <c r="BV22" s="94">
        <f t="shared" si="13"/>
        <v>2</v>
      </c>
      <c r="BW22" s="94">
        <f t="shared" si="13"/>
        <v>2</v>
      </c>
      <c r="BX22" s="94">
        <f t="shared" si="13"/>
        <v>2</v>
      </c>
      <c r="BY22" s="94">
        <f t="shared" si="13"/>
        <v>2</v>
      </c>
      <c r="BZ22" s="94">
        <f t="shared" si="13"/>
        <v>3</v>
      </c>
      <c r="CA22" s="94">
        <f t="shared" si="13"/>
        <v>2</v>
      </c>
      <c r="CB22" s="94">
        <f t="shared" si="13"/>
        <v>2</v>
      </c>
      <c r="CC22" s="94">
        <f t="shared" si="13"/>
        <v>2</v>
      </c>
      <c r="CD22" s="94">
        <f t="shared" si="13"/>
        <v>2</v>
      </c>
      <c r="CE22" s="94">
        <f t="shared" si="13"/>
        <v>2</v>
      </c>
      <c r="CF22" s="94">
        <f t="shared" si="13"/>
        <v>2</v>
      </c>
      <c r="CG22" s="94">
        <f t="shared" si="14"/>
        <v>1</v>
      </c>
      <c r="CH22" s="94">
        <f t="shared" si="14"/>
        <v>1</v>
      </c>
      <c r="CI22" s="94">
        <f t="shared" si="14"/>
        <v>1</v>
      </c>
      <c r="CJ22" s="94">
        <f t="shared" si="14"/>
        <v>1</v>
      </c>
      <c r="CK22" s="94">
        <f t="shared" si="14"/>
        <v>2</v>
      </c>
      <c r="CL22" s="94">
        <f t="shared" si="14"/>
        <v>2</v>
      </c>
      <c r="CM22" s="94">
        <f t="shared" si="14"/>
        <v>2</v>
      </c>
      <c r="CN22" s="94">
        <f t="shared" si="14"/>
        <v>2</v>
      </c>
      <c r="CO22" s="94">
        <f t="shared" si="14"/>
        <v>2</v>
      </c>
      <c r="CP22" s="94">
        <f t="shared" si="14"/>
        <v>3</v>
      </c>
      <c r="CQ22" s="94">
        <f t="shared" si="14"/>
        <v>3</v>
      </c>
      <c r="CR22" s="94">
        <f t="shared" si="14"/>
        <v>3</v>
      </c>
      <c r="CS22" s="94">
        <f t="shared" si="14"/>
        <v>3</v>
      </c>
      <c r="CT22" s="94">
        <f t="shared" si="14"/>
        <v>2</v>
      </c>
      <c r="CU22" s="94">
        <f t="shared" si="14"/>
        <v>2</v>
      </c>
      <c r="CV22" s="94">
        <f t="shared" si="14"/>
        <v>3</v>
      </c>
      <c r="CW22" s="94">
        <f t="shared" si="15"/>
        <v>3</v>
      </c>
      <c r="CX22" s="94">
        <f t="shared" si="15"/>
        <v>3</v>
      </c>
      <c r="CY22" s="94">
        <f t="shared" si="15"/>
        <v>3</v>
      </c>
      <c r="CZ22" s="94">
        <f t="shared" si="15"/>
        <v>2</v>
      </c>
      <c r="DA22" s="94">
        <f t="shared" si="15"/>
        <v>1</v>
      </c>
      <c r="DB22" s="94">
        <f t="shared" si="15"/>
        <v>2</v>
      </c>
      <c r="DC22" s="94">
        <f t="shared" si="15"/>
        <v>3</v>
      </c>
      <c r="DD22" s="94">
        <f t="shared" si="15"/>
        <v>2</v>
      </c>
      <c r="DE22" s="94">
        <f t="shared" si="15"/>
        <v>2</v>
      </c>
      <c r="DF22" s="94">
        <f t="shared" si="15"/>
        <v>2</v>
      </c>
      <c r="DG22" s="94">
        <f t="shared" si="15"/>
        <v>1</v>
      </c>
      <c r="DH22" s="94">
        <f t="shared" si="15"/>
        <v>2</v>
      </c>
      <c r="DI22" s="94">
        <f t="shared" si="15"/>
        <v>3</v>
      </c>
      <c r="DJ22" s="94">
        <f t="shared" si="15"/>
        <v>3</v>
      </c>
      <c r="DK22" s="94">
        <f t="shared" si="15"/>
        <v>2</v>
      </c>
      <c r="DL22" s="94">
        <f t="shared" si="15"/>
        <v>2</v>
      </c>
      <c r="DM22" s="94">
        <f t="shared" si="16"/>
        <v>2</v>
      </c>
      <c r="DN22" s="94">
        <f t="shared" si="16"/>
        <v>2</v>
      </c>
      <c r="DO22" s="94">
        <f t="shared" si="16"/>
        <v>3</v>
      </c>
      <c r="DP22" s="94">
        <f t="shared" si="16"/>
        <v>2</v>
      </c>
      <c r="DQ22" s="94">
        <f t="shared" si="16"/>
        <v>1</v>
      </c>
      <c r="DR22" s="94">
        <f t="shared" si="16"/>
        <v>2</v>
      </c>
      <c r="DS22" s="94">
        <f t="shared" si="16"/>
        <v>2</v>
      </c>
      <c r="DT22" s="94">
        <f t="shared" si="16"/>
        <v>1</v>
      </c>
      <c r="DU22" s="94">
        <f t="shared" si="16"/>
        <v>2</v>
      </c>
      <c r="DV22" s="94">
        <f t="shared" si="16"/>
        <v>2</v>
      </c>
      <c r="DW22" s="94">
        <f t="shared" si="16"/>
        <v>2</v>
      </c>
      <c r="DX22" s="94">
        <f t="shared" si="16"/>
        <v>2</v>
      </c>
      <c r="DY22" s="94">
        <f t="shared" si="16"/>
        <v>2</v>
      </c>
      <c r="DZ22" s="94">
        <f t="shared" si="16"/>
        <v>2</v>
      </c>
      <c r="EA22" s="94">
        <f t="shared" si="16"/>
        <v>2</v>
      </c>
      <c r="EB22" s="94">
        <f t="shared" si="16"/>
        <v>3</v>
      </c>
      <c r="EC22" s="94">
        <f t="shared" si="17"/>
        <v>2</v>
      </c>
      <c r="ED22" s="94">
        <f t="shared" si="17"/>
        <v>2</v>
      </c>
      <c r="EE22" s="94">
        <f t="shared" si="17"/>
        <v>2</v>
      </c>
      <c r="EF22" s="94">
        <f t="shared" si="17"/>
        <v>2</v>
      </c>
      <c r="EG22" s="94">
        <f t="shared" si="17"/>
        <v>2</v>
      </c>
      <c r="EH22" s="94">
        <f t="shared" si="17"/>
        <v>2</v>
      </c>
      <c r="EI22" s="94">
        <f t="shared" si="17"/>
        <v>3</v>
      </c>
      <c r="EJ22" s="94">
        <f t="shared" si="17"/>
        <v>2</v>
      </c>
      <c r="EK22" s="94">
        <f t="shared" si="17"/>
        <v>2</v>
      </c>
      <c r="EL22" s="94">
        <f t="shared" si="17"/>
        <v>2</v>
      </c>
      <c r="EM22" s="94">
        <f t="shared" si="17"/>
        <v>2</v>
      </c>
      <c r="EN22" s="94">
        <f t="shared" si="17"/>
        <v>2</v>
      </c>
      <c r="EO22" s="94">
        <f t="shared" si="17"/>
        <v>2</v>
      </c>
      <c r="EP22" s="94">
        <f t="shared" si="17"/>
        <v>2</v>
      </c>
      <c r="EQ22" s="94">
        <f t="shared" si="17"/>
        <v>2</v>
      </c>
      <c r="ER22" s="94">
        <f t="shared" si="17"/>
        <v>3</v>
      </c>
      <c r="ES22" s="94">
        <f t="shared" si="18"/>
        <v>3</v>
      </c>
      <c r="ET22" s="94">
        <f t="shared" si="18"/>
        <v>3</v>
      </c>
      <c r="EU22" s="94">
        <f t="shared" si="18"/>
        <v>2</v>
      </c>
      <c r="EV22" s="94">
        <f t="shared" si="18"/>
        <v>2</v>
      </c>
      <c r="EW22" s="94">
        <f t="shared" si="18"/>
        <v>2</v>
      </c>
      <c r="EX22" s="94">
        <f t="shared" si="18"/>
        <v>2</v>
      </c>
      <c r="EY22" s="94">
        <f t="shared" si="18"/>
        <v>2</v>
      </c>
      <c r="EZ22" s="94">
        <f t="shared" si="18"/>
        <v>2</v>
      </c>
      <c r="FA22" s="94">
        <f t="shared" si="18"/>
        <v>2</v>
      </c>
      <c r="FB22" s="94">
        <f t="shared" si="18"/>
        <v>2</v>
      </c>
      <c r="FC22" s="94">
        <f t="shared" si="18"/>
        <v>2</v>
      </c>
      <c r="FD22" s="94">
        <f t="shared" si="18"/>
        <v>2</v>
      </c>
      <c r="FE22" s="94">
        <f t="shared" si="18"/>
        <v>4</v>
      </c>
      <c r="FF22" s="94">
        <f t="shared" si="18"/>
        <v>4</v>
      </c>
      <c r="FG22" s="94">
        <f t="shared" si="18"/>
        <v>4</v>
      </c>
      <c r="FH22" s="94">
        <f t="shared" si="18"/>
        <v>2</v>
      </c>
      <c r="FI22" s="94">
        <f t="shared" si="19"/>
        <v>4</v>
      </c>
      <c r="FJ22" s="94">
        <f t="shared" si="19"/>
        <v>3</v>
      </c>
      <c r="FK22" s="94">
        <f t="shared" si="19"/>
        <v>3</v>
      </c>
      <c r="FL22" s="94">
        <f t="shared" si="19"/>
        <v>4</v>
      </c>
      <c r="FM22" s="94">
        <f t="shared" si="19"/>
        <v>5</v>
      </c>
      <c r="FN22" s="94">
        <f t="shared" si="19"/>
        <v>4</v>
      </c>
      <c r="FO22" s="94">
        <f t="shared" si="19"/>
        <v>3</v>
      </c>
      <c r="FP22" s="94">
        <f t="shared" si="19"/>
        <v>4</v>
      </c>
      <c r="FQ22" s="94">
        <f t="shared" si="19"/>
        <v>2</v>
      </c>
      <c r="FR22" s="94">
        <f t="shared" si="19"/>
        <v>2</v>
      </c>
      <c r="FS22" s="94">
        <f t="shared" si="19"/>
        <v>4</v>
      </c>
      <c r="FT22" s="94">
        <f t="shared" si="19"/>
        <v>3</v>
      </c>
      <c r="FU22" s="94">
        <f t="shared" si="19"/>
        <v>4</v>
      </c>
      <c r="FV22" s="94">
        <f t="shared" si="19"/>
        <v>4</v>
      </c>
      <c r="FW22" s="94">
        <f t="shared" si="19"/>
        <v>4</v>
      </c>
      <c r="FX22" s="94">
        <f t="shared" si="19"/>
        <v>2</v>
      </c>
      <c r="FY22" s="94">
        <f t="shared" si="20"/>
        <v>2</v>
      </c>
      <c r="FZ22" s="94">
        <f t="shared" si="20"/>
        <v>4</v>
      </c>
      <c r="GA22" s="94">
        <f t="shared" si="20"/>
        <v>4</v>
      </c>
      <c r="GB22" s="94">
        <f t="shared" si="20"/>
        <v>4</v>
      </c>
      <c r="GC22" s="94">
        <f t="shared" si="20"/>
        <v>5</v>
      </c>
      <c r="GD22" s="94">
        <f t="shared" si="20"/>
        <v>4</v>
      </c>
      <c r="GE22" s="94">
        <f t="shared" si="20"/>
        <v>2</v>
      </c>
      <c r="GF22" s="94">
        <f t="shared" si="20"/>
        <v>2</v>
      </c>
      <c r="GG22" s="94">
        <f t="shared" si="20"/>
        <v>3</v>
      </c>
      <c r="GH22" s="94">
        <f t="shared" si="20"/>
        <v>2</v>
      </c>
      <c r="GI22" s="94">
        <f t="shared" si="20"/>
        <v>3</v>
      </c>
      <c r="GJ22" s="94">
        <f t="shared" si="20"/>
        <v>2</v>
      </c>
      <c r="GK22" s="94">
        <f t="shared" si="20"/>
        <v>2</v>
      </c>
      <c r="GL22" s="94">
        <f t="shared" si="20"/>
        <v>2</v>
      </c>
      <c r="GM22" s="94">
        <f t="shared" si="20"/>
        <v>2</v>
      </c>
      <c r="GN22" s="94">
        <f t="shared" si="20"/>
        <v>3</v>
      </c>
      <c r="GO22" s="94">
        <f t="shared" si="21"/>
        <v>3</v>
      </c>
      <c r="GP22" s="94">
        <f t="shared" si="21"/>
        <v>2</v>
      </c>
      <c r="GQ22" s="94">
        <f t="shared" si="21"/>
        <v>2</v>
      </c>
      <c r="GR22" s="94">
        <f t="shared" si="21"/>
        <v>3</v>
      </c>
      <c r="GS22" s="94">
        <f t="shared" si="21"/>
        <v>2</v>
      </c>
      <c r="GT22" s="94">
        <f t="shared" si="21"/>
        <v>2</v>
      </c>
      <c r="GU22" s="94">
        <f t="shared" si="21"/>
        <v>3</v>
      </c>
      <c r="GV22" s="94">
        <f t="shared" si="21"/>
        <v>3</v>
      </c>
      <c r="GW22" s="94">
        <f t="shared" si="21"/>
        <v>3</v>
      </c>
      <c r="GX22" s="94">
        <f t="shared" si="21"/>
        <v>3</v>
      </c>
      <c r="GY22" s="94">
        <f t="shared" si="21"/>
        <v>2</v>
      </c>
      <c r="GZ22" s="94">
        <f t="shared" si="21"/>
        <v>3</v>
      </c>
      <c r="HA22" s="94">
        <f t="shared" si="21"/>
        <v>3</v>
      </c>
      <c r="HB22" s="94">
        <f t="shared" si="21"/>
        <v>3</v>
      </c>
      <c r="HC22" s="94">
        <f t="shared" si="21"/>
        <v>3</v>
      </c>
      <c r="HD22" s="94">
        <f t="shared" si="21"/>
        <v>2</v>
      </c>
      <c r="HE22" s="94">
        <f t="shared" si="22"/>
        <v>3</v>
      </c>
      <c r="HF22" s="94">
        <f t="shared" si="22"/>
        <v>3</v>
      </c>
      <c r="HG22" s="94">
        <f t="shared" si="22"/>
        <v>3</v>
      </c>
      <c r="HH22" s="94">
        <f t="shared" si="22"/>
        <v>3</v>
      </c>
      <c r="HI22" s="94">
        <f t="shared" si="22"/>
        <v>2</v>
      </c>
      <c r="HJ22" s="94">
        <f t="shared" si="22"/>
        <v>2</v>
      </c>
      <c r="HK22" s="94">
        <f t="shared" si="22"/>
        <v>2</v>
      </c>
      <c r="HL22" s="94">
        <f t="shared" si="22"/>
        <v>2</v>
      </c>
      <c r="HM22" s="94">
        <f t="shared" si="22"/>
        <v>2</v>
      </c>
      <c r="HN22" s="94">
        <f t="shared" si="22"/>
        <v>2</v>
      </c>
      <c r="HO22" s="94">
        <f t="shared" si="22"/>
        <v>2</v>
      </c>
      <c r="HP22" s="94">
        <f t="shared" si="22"/>
        <v>2</v>
      </c>
      <c r="HQ22" s="94">
        <f t="shared" si="22"/>
        <v>2</v>
      </c>
      <c r="HR22" s="94">
        <f t="shared" si="22"/>
        <v>2</v>
      </c>
      <c r="HS22" s="94">
        <f t="shared" si="22"/>
        <v>2</v>
      </c>
      <c r="HT22" s="94">
        <f t="shared" si="22"/>
        <v>2</v>
      </c>
      <c r="HU22" s="94">
        <f t="shared" si="23"/>
        <v>2</v>
      </c>
      <c r="HV22" s="94">
        <f t="shared" si="23"/>
        <v>3</v>
      </c>
      <c r="HW22" s="94">
        <f t="shared" si="23"/>
        <v>3</v>
      </c>
      <c r="HX22" s="94">
        <f t="shared" si="23"/>
        <v>3</v>
      </c>
      <c r="HY22" s="94">
        <f t="shared" si="23"/>
        <v>2</v>
      </c>
      <c r="HZ22" s="94">
        <f t="shared" si="23"/>
        <v>2</v>
      </c>
      <c r="IA22" s="94">
        <f t="shared" si="23"/>
        <v>3</v>
      </c>
      <c r="IB22" s="94">
        <f t="shared" si="23"/>
        <v>3</v>
      </c>
      <c r="IC22" s="94">
        <f t="shared" si="23"/>
        <v>3</v>
      </c>
      <c r="ID22" s="94">
        <f t="shared" si="23"/>
        <v>4</v>
      </c>
      <c r="IE22" s="94">
        <f t="shared" si="23"/>
        <v>4</v>
      </c>
      <c r="IF22" s="94">
        <f t="shared" si="23"/>
        <v>2</v>
      </c>
      <c r="IG22" s="94">
        <f t="shared" si="23"/>
        <v>2</v>
      </c>
      <c r="IH22" s="94">
        <f t="shared" si="23"/>
        <v>3</v>
      </c>
      <c r="II22" s="94">
        <f t="shared" si="23"/>
        <v>3</v>
      </c>
      <c r="IJ22" s="94">
        <f t="shared" si="23"/>
        <v>3</v>
      </c>
      <c r="IK22" s="94">
        <f t="shared" si="24"/>
        <v>3</v>
      </c>
      <c r="IL22" s="94">
        <f t="shared" si="24"/>
        <v>2</v>
      </c>
      <c r="IM22" s="94">
        <f t="shared" si="24"/>
        <v>2</v>
      </c>
      <c r="IN22" s="94">
        <f t="shared" si="24"/>
        <v>3</v>
      </c>
      <c r="IO22" s="94">
        <f t="shared" si="24"/>
        <v>3</v>
      </c>
      <c r="IP22" s="94">
        <f t="shared" si="24"/>
        <v>3</v>
      </c>
      <c r="IQ22" s="94">
        <f t="shared" si="24"/>
        <v>3</v>
      </c>
      <c r="IR22" s="94">
        <f t="shared" si="24"/>
        <v>2</v>
      </c>
      <c r="IS22" s="94">
        <f t="shared" si="24"/>
        <v>2</v>
      </c>
      <c r="IT22" s="94">
        <f t="shared" si="24"/>
        <v>3</v>
      </c>
      <c r="IU22" s="94">
        <f t="shared" si="24"/>
        <v>2</v>
      </c>
      <c r="IV22" s="94">
        <f t="shared" si="24"/>
        <v>2</v>
      </c>
      <c r="IW22" s="94">
        <f t="shared" si="24"/>
        <v>2</v>
      </c>
      <c r="IX22" s="94">
        <f t="shared" si="24"/>
        <v>2</v>
      </c>
      <c r="IY22" s="94">
        <f t="shared" si="24"/>
        <v>3</v>
      </c>
      <c r="IZ22" s="94">
        <f t="shared" si="24"/>
        <v>3</v>
      </c>
      <c r="JA22" s="94">
        <f t="shared" si="25"/>
        <v>2</v>
      </c>
      <c r="JB22" s="94">
        <f t="shared" si="25"/>
        <v>3</v>
      </c>
      <c r="JC22" s="94">
        <f t="shared" si="25"/>
        <v>3</v>
      </c>
      <c r="JD22" s="94">
        <f t="shared" si="25"/>
        <v>3</v>
      </c>
      <c r="JE22" s="94">
        <f t="shared" si="25"/>
        <v>3</v>
      </c>
      <c r="JF22" s="94">
        <f t="shared" si="25"/>
        <v>2</v>
      </c>
      <c r="JG22" s="94">
        <f t="shared" si="25"/>
        <v>2</v>
      </c>
      <c r="JH22" s="94">
        <f t="shared" si="25"/>
        <v>3</v>
      </c>
      <c r="JI22" s="94">
        <f t="shared" si="25"/>
        <v>3</v>
      </c>
      <c r="JJ22" s="94">
        <f t="shared" si="25"/>
        <v>3</v>
      </c>
      <c r="JK22" s="94">
        <f t="shared" si="25"/>
        <v>3</v>
      </c>
      <c r="JL22" s="94">
        <f t="shared" si="25"/>
        <v>3</v>
      </c>
      <c r="JM22" s="94">
        <f t="shared" si="25"/>
        <v>3</v>
      </c>
      <c r="JN22" s="94">
        <f t="shared" si="25"/>
        <v>4</v>
      </c>
      <c r="JO22" s="94">
        <f t="shared" si="25"/>
        <v>3</v>
      </c>
      <c r="JP22" s="94">
        <f t="shared" si="25"/>
        <v>2</v>
      </c>
      <c r="JQ22" s="94">
        <f t="shared" si="26"/>
        <v>2</v>
      </c>
      <c r="JR22" s="94">
        <f t="shared" si="26"/>
        <v>2</v>
      </c>
      <c r="JS22" s="94">
        <f t="shared" si="26"/>
        <v>2</v>
      </c>
      <c r="JT22" s="94">
        <f t="shared" si="26"/>
        <v>3</v>
      </c>
      <c r="JU22" s="94">
        <f t="shared" si="26"/>
        <v>2</v>
      </c>
      <c r="JV22" s="94">
        <f t="shared" si="26"/>
        <v>2</v>
      </c>
      <c r="JW22" s="94">
        <f t="shared" si="26"/>
        <v>2</v>
      </c>
      <c r="JX22" s="94">
        <f t="shared" si="26"/>
        <v>2</v>
      </c>
      <c r="JY22" s="94">
        <f t="shared" si="26"/>
        <v>3</v>
      </c>
      <c r="JZ22" s="94">
        <f t="shared" si="26"/>
        <v>2</v>
      </c>
      <c r="KA22" s="94">
        <f t="shared" si="26"/>
        <v>3</v>
      </c>
      <c r="KB22" s="94">
        <f t="shared" si="26"/>
        <v>3</v>
      </c>
      <c r="KC22" s="94">
        <f t="shared" si="26"/>
        <v>2</v>
      </c>
      <c r="KD22" s="94">
        <f t="shared" si="26"/>
        <v>3</v>
      </c>
      <c r="KE22" s="94">
        <f t="shared" si="26"/>
        <v>3</v>
      </c>
      <c r="KF22" s="94">
        <f t="shared" si="26"/>
        <v>2</v>
      </c>
      <c r="KG22" s="94">
        <f t="shared" si="27"/>
        <v>3</v>
      </c>
      <c r="KH22" s="94">
        <f t="shared" si="27"/>
        <v>3</v>
      </c>
      <c r="KI22" s="94">
        <f t="shared" si="27"/>
        <v>2</v>
      </c>
      <c r="KJ22" s="94">
        <f t="shared" si="27"/>
        <v>2</v>
      </c>
      <c r="KK22" s="94">
        <f t="shared" si="27"/>
        <v>2</v>
      </c>
      <c r="KL22" s="94">
        <f t="shared" si="27"/>
        <v>2</v>
      </c>
      <c r="KM22" s="94">
        <f t="shared" si="27"/>
        <v>3</v>
      </c>
      <c r="KN22" s="94">
        <f t="shared" si="27"/>
        <v>3</v>
      </c>
      <c r="KO22" s="94">
        <f t="shared" si="27"/>
        <v>3</v>
      </c>
      <c r="KP22" s="94">
        <f t="shared" si="27"/>
        <v>2</v>
      </c>
      <c r="KQ22" s="94">
        <f t="shared" si="27"/>
        <v>2</v>
      </c>
      <c r="KR22" s="94">
        <f t="shared" si="27"/>
        <v>3</v>
      </c>
      <c r="KS22" s="94">
        <f t="shared" si="27"/>
        <v>3</v>
      </c>
      <c r="KT22" s="94">
        <f t="shared" si="27"/>
        <v>3</v>
      </c>
      <c r="KU22" s="94">
        <f t="shared" si="27"/>
        <v>3</v>
      </c>
      <c r="KV22" s="94">
        <f t="shared" si="27"/>
        <v>3</v>
      </c>
      <c r="KW22" s="94">
        <f t="shared" si="28"/>
        <v>3</v>
      </c>
      <c r="KX22" s="94">
        <f t="shared" si="28"/>
        <v>3</v>
      </c>
      <c r="KY22" s="94">
        <f t="shared" si="28"/>
        <v>3</v>
      </c>
      <c r="KZ22" s="94">
        <f t="shared" si="28"/>
        <v>2</v>
      </c>
      <c r="LA22" s="94">
        <f t="shared" si="28"/>
        <v>2</v>
      </c>
      <c r="LB22" s="94">
        <f t="shared" si="28"/>
        <v>3</v>
      </c>
      <c r="LC22" s="94">
        <f t="shared" si="28"/>
        <v>3</v>
      </c>
      <c r="LD22" s="94">
        <f t="shared" si="28"/>
        <v>4</v>
      </c>
      <c r="LE22" s="94">
        <f t="shared" si="28"/>
        <v>4</v>
      </c>
      <c r="LF22" s="94">
        <f t="shared" si="28"/>
        <v>3</v>
      </c>
      <c r="LG22" s="94">
        <f t="shared" si="28"/>
        <v>3</v>
      </c>
      <c r="LH22" s="94">
        <f t="shared" si="28"/>
        <v>3</v>
      </c>
      <c r="LI22" s="94">
        <f t="shared" si="28"/>
        <v>3</v>
      </c>
      <c r="LJ22" s="94">
        <f t="shared" si="28"/>
        <v>3</v>
      </c>
      <c r="LK22" s="94">
        <f t="shared" si="28"/>
        <v>3</v>
      </c>
      <c r="LL22" s="94">
        <f t="shared" si="28"/>
        <v>2</v>
      </c>
      <c r="LM22" s="94">
        <f t="shared" si="29"/>
        <v>2</v>
      </c>
      <c r="LN22" s="94">
        <f t="shared" si="29"/>
        <v>3</v>
      </c>
      <c r="LO22" s="94">
        <f t="shared" si="29"/>
        <v>3</v>
      </c>
      <c r="LP22" s="94">
        <f t="shared" si="29"/>
        <v>2</v>
      </c>
      <c r="LQ22" s="94">
        <f t="shared" si="29"/>
        <v>2</v>
      </c>
      <c r="LR22" s="94">
        <f t="shared" si="29"/>
        <v>2</v>
      </c>
      <c r="LS22" s="94">
        <f t="shared" si="29"/>
        <v>2</v>
      </c>
      <c r="LT22" s="94">
        <f t="shared" si="29"/>
        <v>2</v>
      </c>
      <c r="LU22" s="94">
        <f t="shared" si="29"/>
        <v>2</v>
      </c>
      <c r="LV22" s="94">
        <f t="shared" si="29"/>
        <v>3</v>
      </c>
      <c r="LW22" s="94">
        <f t="shared" si="29"/>
        <v>3</v>
      </c>
      <c r="LX22" s="94">
        <f t="shared" si="29"/>
        <v>3</v>
      </c>
      <c r="LY22" s="94">
        <f t="shared" si="29"/>
        <v>3</v>
      </c>
      <c r="LZ22" s="94">
        <f t="shared" si="29"/>
        <v>2</v>
      </c>
      <c r="MA22" s="94">
        <f t="shared" si="29"/>
        <v>2</v>
      </c>
      <c r="MB22" s="94">
        <f t="shared" si="29"/>
        <v>2</v>
      </c>
      <c r="MC22" s="94">
        <f t="shared" si="30"/>
        <v>2</v>
      </c>
      <c r="MD22" s="94">
        <f t="shared" si="30"/>
        <v>2</v>
      </c>
      <c r="ME22" s="94">
        <f t="shared" si="30"/>
        <v>2</v>
      </c>
      <c r="MF22" s="94">
        <f t="shared" si="30"/>
        <v>3</v>
      </c>
      <c r="MG22" s="94">
        <f t="shared" si="30"/>
        <v>3</v>
      </c>
      <c r="MH22" s="94">
        <f t="shared" si="30"/>
        <v>4</v>
      </c>
      <c r="MI22" s="94">
        <f t="shared" si="30"/>
        <v>4</v>
      </c>
      <c r="MJ22" s="94">
        <f t="shared" si="30"/>
        <v>3</v>
      </c>
      <c r="MK22" s="94">
        <f t="shared" si="30"/>
        <v>3</v>
      </c>
      <c r="ML22" s="94">
        <f t="shared" si="30"/>
        <v>3</v>
      </c>
      <c r="MM22" s="94">
        <f t="shared" si="30"/>
        <v>3</v>
      </c>
      <c r="MN22" s="94">
        <f t="shared" si="30"/>
        <v>4</v>
      </c>
      <c r="MO22" s="94">
        <f t="shared" si="30"/>
        <v>4</v>
      </c>
      <c r="MP22" s="94">
        <f t="shared" si="30"/>
        <v>3</v>
      </c>
      <c r="MQ22" s="94">
        <f t="shared" si="30"/>
        <v>2</v>
      </c>
      <c r="MR22" s="94">
        <f t="shared" si="30"/>
        <v>2</v>
      </c>
      <c r="MS22" s="94">
        <f t="shared" si="31"/>
        <v>3</v>
      </c>
      <c r="MT22" s="94">
        <f t="shared" si="31"/>
        <v>2</v>
      </c>
      <c r="MU22" s="94">
        <f t="shared" si="31"/>
        <v>2</v>
      </c>
      <c r="MV22" s="94">
        <f t="shared" si="31"/>
        <v>3</v>
      </c>
      <c r="MW22" s="94">
        <f t="shared" si="31"/>
        <v>2</v>
      </c>
      <c r="MX22" s="94">
        <f t="shared" si="31"/>
        <v>2</v>
      </c>
      <c r="MY22" s="94">
        <f t="shared" si="31"/>
        <v>4</v>
      </c>
      <c r="MZ22" s="94">
        <f t="shared" si="31"/>
        <v>3</v>
      </c>
      <c r="NA22" s="94">
        <f t="shared" si="31"/>
        <v>3</v>
      </c>
      <c r="NB22" s="94">
        <f t="shared" si="31"/>
        <v>3</v>
      </c>
      <c r="NC22" s="94">
        <f t="shared" si="31"/>
        <v>3</v>
      </c>
      <c r="ND22" s="94">
        <f t="shared" si="31"/>
        <v>3</v>
      </c>
      <c r="NE22" s="94">
        <f t="shared" si="31"/>
        <v>3</v>
      </c>
      <c r="NF22" s="94">
        <f t="shared" si="31"/>
        <v>3</v>
      </c>
      <c r="NG22" s="94">
        <f t="shared" si="31"/>
        <v>3</v>
      </c>
      <c r="NH22" s="94">
        <f t="shared" si="31"/>
        <v>3</v>
      </c>
      <c r="NI22" s="94">
        <f t="shared" si="31"/>
        <v>3</v>
      </c>
      <c r="NJ22" s="94">
        <f t="shared" si="32"/>
        <v>2</v>
      </c>
      <c r="NK22" s="94">
        <f t="shared" si="32"/>
        <v>2</v>
      </c>
      <c r="NL22" s="94">
        <f t="shared" si="32"/>
        <v>3</v>
      </c>
      <c r="NM22" s="94">
        <f t="shared" si="32"/>
        <v>3</v>
      </c>
      <c r="NN22" s="94">
        <f t="shared" si="32"/>
        <v>3</v>
      </c>
      <c r="NO22" s="94">
        <f t="shared" si="32"/>
        <v>3</v>
      </c>
      <c r="NP22" s="94">
        <f t="shared" si="32"/>
        <v>3</v>
      </c>
      <c r="NQ22" s="94">
        <f t="shared" si="32"/>
        <v>3</v>
      </c>
      <c r="NR22" s="94">
        <f t="shared" si="32"/>
        <v>4</v>
      </c>
      <c r="NS22" s="94">
        <f t="shared" si="32"/>
        <v>4</v>
      </c>
      <c r="NT22" s="94">
        <f t="shared" si="32"/>
        <v>3</v>
      </c>
      <c r="NU22" s="94">
        <f t="shared" si="32"/>
        <v>3</v>
      </c>
      <c r="NV22" s="94">
        <f t="shared" si="32"/>
        <v>3</v>
      </c>
      <c r="NW22" s="143">
        <f t="shared" ref="NW22:NW23" si="33">COUNTIF($D22:$NV22,"&lt;3")</f>
        <v>199</v>
      </c>
      <c r="NX22" s="143">
        <f t="shared" ref="NX22:NX23" si="34">NW22/383*100</f>
        <v>51.958224543080945</v>
      </c>
      <c r="NY22" s="466"/>
      <c r="NZ22" s="466"/>
      <c r="OA22" s="466"/>
    </row>
    <row r="23" spans="1:391" s="396" customFormat="1" x14ac:dyDescent="0.25">
      <c r="A23" s="277">
        <v>2</v>
      </c>
      <c r="B23" s="283" t="s">
        <v>33</v>
      </c>
      <c r="C23" s="12" t="s">
        <v>59</v>
      </c>
      <c r="D23" s="94">
        <f>COUNTIF(D$3:D$18,$B23)</f>
        <v>2</v>
      </c>
      <c r="E23" s="94">
        <f t="shared" si="9"/>
        <v>2</v>
      </c>
      <c r="F23" s="94">
        <f t="shared" si="9"/>
        <v>2</v>
      </c>
      <c r="G23" s="94">
        <f t="shared" si="9"/>
        <v>2</v>
      </c>
      <c r="H23" s="94">
        <f t="shared" si="9"/>
        <v>2</v>
      </c>
      <c r="I23" s="94">
        <f t="shared" si="9"/>
        <v>3</v>
      </c>
      <c r="J23" s="94">
        <f t="shared" si="9"/>
        <v>3</v>
      </c>
      <c r="K23" s="94">
        <f t="shared" si="9"/>
        <v>3</v>
      </c>
      <c r="L23" s="94">
        <f t="shared" si="9"/>
        <v>3</v>
      </c>
      <c r="M23" s="94">
        <f t="shared" si="9"/>
        <v>3</v>
      </c>
      <c r="N23" s="94">
        <f t="shared" si="9"/>
        <v>2</v>
      </c>
      <c r="O23" s="94">
        <f t="shared" si="9"/>
        <v>2</v>
      </c>
      <c r="P23" s="94">
        <f t="shared" si="9"/>
        <v>3</v>
      </c>
      <c r="Q23" s="94">
        <f t="shared" si="9"/>
        <v>3</v>
      </c>
      <c r="R23" s="94">
        <f t="shared" si="9"/>
        <v>3</v>
      </c>
      <c r="S23" s="94">
        <f t="shared" si="9"/>
        <v>3</v>
      </c>
      <c r="T23" s="94">
        <f t="shared" si="9"/>
        <v>2</v>
      </c>
      <c r="U23" s="94">
        <f t="shared" si="10"/>
        <v>2</v>
      </c>
      <c r="V23" s="94">
        <f t="shared" si="10"/>
        <v>3</v>
      </c>
      <c r="W23" s="94">
        <f t="shared" si="10"/>
        <v>3</v>
      </c>
      <c r="X23" s="94">
        <f t="shared" si="10"/>
        <v>3</v>
      </c>
      <c r="Y23" s="94">
        <f t="shared" si="10"/>
        <v>2</v>
      </c>
      <c r="Z23" s="94">
        <f t="shared" si="10"/>
        <v>2</v>
      </c>
      <c r="AA23" s="94">
        <f t="shared" si="10"/>
        <v>2</v>
      </c>
      <c r="AB23" s="94">
        <f t="shared" si="10"/>
        <v>3</v>
      </c>
      <c r="AC23" s="94">
        <f t="shared" si="10"/>
        <v>3</v>
      </c>
      <c r="AD23" s="94">
        <f t="shared" si="10"/>
        <v>3</v>
      </c>
      <c r="AE23" s="94">
        <f t="shared" si="10"/>
        <v>2</v>
      </c>
      <c r="AF23" s="94">
        <f t="shared" si="10"/>
        <v>2</v>
      </c>
      <c r="AG23" s="94">
        <f t="shared" si="10"/>
        <v>2</v>
      </c>
      <c r="AH23" s="94">
        <f t="shared" si="10"/>
        <v>2</v>
      </c>
      <c r="AI23" s="94">
        <f t="shared" si="10"/>
        <v>2</v>
      </c>
      <c r="AJ23" s="94">
        <f t="shared" si="10"/>
        <v>1</v>
      </c>
      <c r="AK23" s="94">
        <f t="shared" si="11"/>
        <v>0</v>
      </c>
      <c r="AL23" s="94">
        <f t="shared" si="11"/>
        <v>2</v>
      </c>
      <c r="AM23" s="94">
        <f t="shared" si="11"/>
        <v>3</v>
      </c>
      <c r="AN23" s="94">
        <f t="shared" si="11"/>
        <v>2</v>
      </c>
      <c r="AO23" s="94">
        <f t="shared" si="11"/>
        <v>2</v>
      </c>
      <c r="AP23" s="94">
        <f t="shared" si="11"/>
        <v>2</v>
      </c>
      <c r="AQ23" s="94">
        <f t="shared" si="11"/>
        <v>2</v>
      </c>
      <c r="AR23" s="94">
        <f t="shared" si="11"/>
        <v>2</v>
      </c>
      <c r="AS23" s="94">
        <f t="shared" si="11"/>
        <v>3</v>
      </c>
      <c r="AT23" s="94">
        <f t="shared" si="11"/>
        <v>3</v>
      </c>
      <c r="AU23" s="94">
        <f t="shared" si="11"/>
        <v>3</v>
      </c>
      <c r="AV23" s="94">
        <f t="shared" si="11"/>
        <v>3</v>
      </c>
      <c r="AW23" s="94">
        <f t="shared" si="11"/>
        <v>3</v>
      </c>
      <c r="AX23" s="94">
        <f t="shared" si="11"/>
        <v>2</v>
      </c>
      <c r="AY23" s="94">
        <f t="shared" si="11"/>
        <v>2</v>
      </c>
      <c r="AZ23" s="94">
        <f t="shared" si="11"/>
        <v>3</v>
      </c>
      <c r="BA23" s="94">
        <f t="shared" si="12"/>
        <v>3</v>
      </c>
      <c r="BB23" s="94">
        <f t="shared" si="12"/>
        <v>3</v>
      </c>
      <c r="BC23" s="94">
        <f t="shared" si="12"/>
        <v>3</v>
      </c>
      <c r="BD23" s="94">
        <f t="shared" si="12"/>
        <v>2</v>
      </c>
      <c r="BE23" s="94">
        <f t="shared" si="12"/>
        <v>2</v>
      </c>
      <c r="BF23" s="94">
        <f t="shared" si="12"/>
        <v>3</v>
      </c>
      <c r="BG23" s="94">
        <f t="shared" si="12"/>
        <v>3</v>
      </c>
      <c r="BH23" s="94">
        <f t="shared" si="12"/>
        <v>3</v>
      </c>
      <c r="BI23" s="94">
        <f t="shared" si="12"/>
        <v>3</v>
      </c>
      <c r="BJ23" s="94">
        <f t="shared" si="12"/>
        <v>2</v>
      </c>
      <c r="BK23" s="94">
        <f t="shared" si="12"/>
        <v>2</v>
      </c>
      <c r="BL23" s="94">
        <f t="shared" si="12"/>
        <v>3</v>
      </c>
      <c r="BM23" s="94">
        <f t="shared" si="12"/>
        <v>3</v>
      </c>
      <c r="BN23" s="94">
        <f t="shared" si="12"/>
        <v>3</v>
      </c>
      <c r="BO23" s="94">
        <f t="shared" si="12"/>
        <v>2</v>
      </c>
      <c r="BP23" s="94">
        <f t="shared" si="12"/>
        <v>2</v>
      </c>
      <c r="BQ23" s="94">
        <f t="shared" si="13"/>
        <v>2</v>
      </c>
      <c r="BR23" s="94">
        <f t="shared" si="13"/>
        <v>2</v>
      </c>
      <c r="BS23" s="94">
        <f t="shared" si="13"/>
        <v>2</v>
      </c>
      <c r="BT23" s="94">
        <f t="shared" si="13"/>
        <v>2</v>
      </c>
      <c r="BU23" s="94">
        <f t="shared" si="13"/>
        <v>1</v>
      </c>
      <c r="BV23" s="94">
        <f t="shared" si="13"/>
        <v>2</v>
      </c>
      <c r="BW23" s="94">
        <f t="shared" si="13"/>
        <v>2</v>
      </c>
      <c r="BX23" s="94">
        <f t="shared" si="13"/>
        <v>2</v>
      </c>
      <c r="BY23" s="94">
        <f t="shared" si="13"/>
        <v>3</v>
      </c>
      <c r="BZ23" s="94">
        <f t="shared" si="13"/>
        <v>2</v>
      </c>
      <c r="CA23" s="94">
        <f t="shared" si="13"/>
        <v>2</v>
      </c>
      <c r="CB23" s="94">
        <f t="shared" si="13"/>
        <v>2</v>
      </c>
      <c r="CC23" s="94">
        <f t="shared" si="13"/>
        <v>2</v>
      </c>
      <c r="CD23" s="94">
        <f t="shared" si="13"/>
        <v>3</v>
      </c>
      <c r="CE23" s="94">
        <f t="shared" si="13"/>
        <v>3</v>
      </c>
      <c r="CF23" s="94">
        <f t="shared" si="13"/>
        <v>3</v>
      </c>
      <c r="CG23" s="94">
        <f t="shared" si="14"/>
        <v>3</v>
      </c>
      <c r="CH23" s="94">
        <f t="shared" si="14"/>
        <v>2</v>
      </c>
      <c r="CI23" s="94">
        <f t="shared" si="14"/>
        <v>2</v>
      </c>
      <c r="CJ23" s="94">
        <f t="shared" si="14"/>
        <v>3</v>
      </c>
      <c r="CK23" s="94">
        <f t="shared" si="14"/>
        <v>3</v>
      </c>
      <c r="CL23" s="94">
        <f t="shared" si="14"/>
        <v>3</v>
      </c>
      <c r="CM23" s="94">
        <f t="shared" si="14"/>
        <v>3</v>
      </c>
      <c r="CN23" s="94">
        <f t="shared" si="14"/>
        <v>2</v>
      </c>
      <c r="CO23" s="94">
        <f t="shared" si="14"/>
        <v>2</v>
      </c>
      <c r="CP23" s="94">
        <f t="shared" si="14"/>
        <v>0</v>
      </c>
      <c r="CQ23" s="94">
        <f t="shared" si="14"/>
        <v>3</v>
      </c>
      <c r="CR23" s="94">
        <f t="shared" si="14"/>
        <v>3</v>
      </c>
      <c r="CS23" s="94">
        <f t="shared" si="14"/>
        <v>3</v>
      </c>
      <c r="CT23" s="94">
        <f t="shared" si="14"/>
        <v>2</v>
      </c>
      <c r="CU23" s="94">
        <f t="shared" si="14"/>
        <v>2</v>
      </c>
      <c r="CV23" s="94">
        <f t="shared" si="14"/>
        <v>3</v>
      </c>
      <c r="CW23" s="94">
        <f t="shared" si="15"/>
        <v>3</v>
      </c>
      <c r="CX23" s="94">
        <f t="shared" si="15"/>
        <v>3</v>
      </c>
      <c r="CY23" s="94">
        <f t="shared" si="15"/>
        <v>2</v>
      </c>
      <c r="CZ23" s="94">
        <f t="shared" si="15"/>
        <v>2</v>
      </c>
      <c r="DA23" s="94">
        <f t="shared" si="15"/>
        <v>2</v>
      </c>
      <c r="DB23" s="94">
        <f t="shared" si="15"/>
        <v>2</v>
      </c>
      <c r="DC23" s="94">
        <f t="shared" si="15"/>
        <v>3</v>
      </c>
      <c r="DD23" s="94">
        <f t="shared" si="15"/>
        <v>2</v>
      </c>
      <c r="DE23" s="94">
        <f t="shared" si="15"/>
        <v>1</v>
      </c>
      <c r="DF23" s="94">
        <f t="shared" si="15"/>
        <v>2</v>
      </c>
      <c r="DG23" s="94">
        <f t="shared" si="15"/>
        <v>2</v>
      </c>
      <c r="DH23" s="94">
        <f t="shared" si="15"/>
        <v>2</v>
      </c>
      <c r="DI23" s="94">
        <f t="shared" si="15"/>
        <v>3</v>
      </c>
      <c r="DJ23" s="94">
        <f t="shared" si="15"/>
        <v>2</v>
      </c>
      <c r="DK23" s="94">
        <f t="shared" si="15"/>
        <v>2</v>
      </c>
      <c r="DL23" s="94">
        <f t="shared" si="15"/>
        <v>2</v>
      </c>
      <c r="DM23" s="94">
        <f t="shared" si="16"/>
        <v>2</v>
      </c>
      <c r="DN23" s="94">
        <f t="shared" si="16"/>
        <v>3</v>
      </c>
      <c r="DO23" s="94">
        <f t="shared" si="16"/>
        <v>2</v>
      </c>
      <c r="DP23" s="94">
        <f t="shared" si="16"/>
        <v>2</v>
      </c>
      <c r="DQ23" s="94">
        <f t="shared" si="16"/>
        <v>2</v>
      </c>
      <c r="DR23" s="94">
        <f t="shared" si="16"/>
        <v>2</v>
      </c>
      <c r="DS23" s="94">
        <f t="shared" si="16"/>
        <v>2</v>
      </c>
      <c r="DT23" s="94">
        <f t="shared" si="16"/>
        <v>2</v>
      </c>
      <c r="DU23" s="94">
        <f t="shared" si="16"/>
        <v>2</v>
      </c>
      <c r="DV23" s="94">
        <f t="shared" si="16"/>
        <v>2</v>
      </c>
      <c r="DW23" s="94">
        <f t="shared" si="16"/>
        <v>2</v>
      </c>
      <c r="DX23" s="94">
        <f t="shared" si="16"/>
        <v>1</v>
      </c>
      <c r="DY23" s="94">
        <f t="shared" si="16"/>
        <v>1</v>
      </c>
      <c r="DZ23" s="94">
        <f t="shared" si="16"/>
        <v>2</v>
      </c>
      <c r="EA23" s="94">
        <f t="shared" si="16"/>
        <v>2</v>
      </c>
      <c r="EB23" s="94">
        <f t="shared" si="16"/>
        <v>2</v>
      </c>
      <c r="EC23" s="94">
        <f t="shared" si="17"/>
        <v>3</v>
      </c>
      <c r="ED23" s="94">
        <f t="shared" si="17"/>
        <v>2</v>
      </c>
      <c r="EE23" s="94">
        <f t="shared" si="17"/>
        <v>2</v>
      </c>
      <c r="EF23" s="94">
        <f t="shared" si="17"/>
        <v>3</v>
      </c>
      <c r="EG23" s="94">
        <f t="shared" si="17"/>
        <v>3</v>
      </c>
      <c r="EH23" s="94">
        <f t="shared" si="17"/>
        <v>3</v>
      </c>
      <c r="EI23" s="94">
        <f t="shared" si="17"/>
        <v>2</v>
      </c>
      <c r="EJ23" s="94">
        <f t="shared" si="17"/>
        <v>2</v>
      </c>
      <c r="EK23" s="94">
        <f t="shared" si="17"/>
        <v>2</v>
      </c>
      <c r="EL23" s="94">
        <f t="shared" si="17"/>
        <v>2</v>
      </c>
      <c r="EM23" s="94">
        <f t="shared" si="17"/>
        <v>2</v>
      </c>
      <c r="EN23" s="94">
        <f t="shared" si="17"/>
        <v>2</v>
      </c>
      <c r="EO23" s="94">
        <f t="shared" si="17"/>
        <v>2</v>
      </c>
      <c r="EP23" s="94">
        <f t="shared" si="17"/>
        <v>2</v>
      </c>
      <c r="EQ23" s="94">
        <f t="shared" si="17"/>
        <v>2</v>
      </c>
      <c r="ER23" s="94">
        <f t="shared" si="17"/>
        <v>2</v>
      </c>
      <c r="ES23" s="94">
        <f t="shared" si="18"/>
        <v>2</v>
      </c>
      <c r="ET23" s="94">
        <f t="shared" si="18"/>
        <v>2</v>
      </c>
      <c r="EU23" s="94">
        <f t="shared" si="18"/>
        <v>2</v>
      </c>
      <c r="EV23" s="94">
        <f t="shared" si="18"/>
        <v>2</v>
      </c>
      <c r="EW23" s="94">
        <f t="shared" si="18"/>
        <v>2</v>
      </c>
      <c r="EX23" s="94">
        <f t="shared" si="18"/>
        <v>2</v>
      </c>
      <c r="EY23" s="94">
        <f t="shared" si="18"/>
        <v>2</v>
      </c>
      <c r="EZ23" s="94">
        <f t="shared" si="18"/>
        <v>2</v>
      </c>
      <c r="FA23" s="94">
        <f t="shared" si="18"/>
        <v>3</v>
      </c>
      <c r="FB23" s="94">
        <f t="shared" si="18"/>
        <v>2</v>
      </c>
      <c r="FC23" s="94">
        <f t="shared" si="18"/>
        <v>2</v>
      </c>
      <c r="FD23" s="94">
        <f t="shared" si="18"/>
        <v>2</v>
      </c>
      <c r="FE23" s="94">
        <f t="shared" si="18"/>
        <v>2</v>
      </c>
      <c r="FF23" s="94">
        <f t="shared" si="18"/>
        <v>2</v>
      </c>
      <c r="FG23" s="94">
        <f t="shared" si="18"/>
        <v>2</v>
      </c>
      <c r="FH23" s="94">
        <f t="shared" si="18"/>
        <v>2</v>
      </c>
      <c r="FI23" s="94">
        <f t="shared" si="19"/>
        <v>2</v>
      </c>
      <c r="FJ23" s="94">
        <f t="shared" si="19"/>
        <v>2</v>
      </c>
      <c r="FK23" s="94">
        <f t="shared" si="19"/>
        <v>2</v>
      </c>
      <c r="FL23" s="94">
        <f t="shared" si="19"/>
        <v>3</v>
      </c>
      <c r="FM23" s="94">
        <f t="shared" si="19"/>
        <v>3</v>
      </c>
      <c r="FN23" s="94">
        <f t="shared" si="19"/>
        <v>2</v>
      </c>
      <c r="FO23" s="94">
        <f t="shared" si="19"/>
        <v>3</v>
      </c>
      <c r="FP23" s="94">
        <f t="shared" si="19"/>
        <v>3</v>
      </c>
      <c r="FQ23" s="94">
        <f t="shared" si="19"/>
        <v>3</v>
      </c>
      <c r="FR23" s="94">
        <f t="shared" si="19"/>
        <v>3</v>
      </c>
      <c r="FS23" s="94">
        <f t="shared" si="19"/>
        <v>2</v>
      </c>
      <c r="FT23" s="94">
        <f t="shared" si="19"/>
        <v>2</v>
      </c>
      <c r="FU23" s="94">
        <f t="shared" si="19"/>
        <v>2</v>
      </c>
      <c r="FV23" s="94">
        <f t="shared" si="19"/>
        <v>2</v>
      </c>
      <c r="FW23" s="94">
        <f t="shared" si="19"/>
        <v>2</v>
      </c>
      <c r="FX23" s="94">
        <f t="shared" si="19"/>
        <v>2</v>
      </c>
      <c r="FY23" s="94">
        <f t="shared" si="20"/>
        <v>2</v>
      </c>
      <c r="FZ23" s="94">
        <f t="shared" si="20"/>
        <v>2</v>
      </c>
      <c r="GA23" s="94">
        <f t="shared" si="20"/>
        <v>2</v>
      </c>
      <c r="GB23" s="94">
        <f t="shared" si="20"/>
        <v>2</v>
      </c>
      <c r="GC23" s="94">
        <f t="shared" si="20"/>
        <v>3</v>
      </c>
      <c r="GD23" s="94">
        <f t="shared" si="20"/>
        <v>3</v>
      </c>
      <c r="GE23" s="94">
        <f t="shared" si="20"/>
        <v>2</v>
      </c>
      <c r="GF23" s="94">
        <f t="shared" si="20"/>
        <v>2</v>
      </c>
      <c r="GG23" s="94">
        <f t="shared" si="20"/>
        <v>2</v>
      </c>
      <c r="GH23" s="94">
        <f t="shared" si="20"/>
        <v>2</v>
      </c>
      <c r="GI23" s="94">
        <f t="shared" si="20"/>
        <v>2</v>
      </c>
      <c r="GJ23" s="94">
        <f t="shared" si="20"/>
        <v>2</v>
      </c>
      <c r="GK23" s="94">
        <f t="shared" si="20"/>
        <v>2</v>
      </c>
      <c r="GL23" s="94">
        <f t="shared" si="20"/>
        <v>2</v>
      </c>
      <c r="GM23" s="94">
        <f t="shared" si="20"/>
        <v>2</v>
      </c>
      <c r="GN23" s="94">
        <f t="shared" si="20"/>
        <v>2</v>
      </c>
      <c r="GO23" s="94">
        <f t="shared" si="21"/>
        <v>3</v>
      </c>
      <c r="GP23" s="94">
        <f t="shared" si="21"/>
        <v>3</v>
      </c>
      <c r="GQ23" s="94">
        <f t="shared" si="21"/>
        <v>3</v>
      </c>
      <c r="GR23" s="94">
        <f t="shared" si="21"/>
        <v>2</v>
      </c>
      <c r="GS23" s="94">
        <f t="shared" si="21"/>
        <v>2</v>
      </c>
      <c r="GT23" s="94">
        <f t="shared" si="21"/>
        <v>3</v>
      </c>
      <c r="GU23" s="94">
        <f t="shared" si="21"/>
        <v>3</v>
      </c>
      <c r="GV23" s="94">
        <f t="shared" si="21"/>
        <v>3</v>
      </c>
      <c r="GW23" s="94">
        <f t="shared" si="21"/>
        <v>3</v>
      </c>
      <c r="GX23" s="94">
        <f t="shared" si="21"/>
        <v>2</v>
      </c>
      <c r="GY23" s="94">
        <f t="shared" si="21"/>
        <v>2</v>
      </c>
      <c r="GZ23" s="94">
        <f t="shared" si="21"/>
        <v>2</v>
      </c>
      <c r="HA23" s="94">
        <f t="shared" si="21"/>
        <v>2</v>
      </c>
      <c r="HB23" s="94">
        <f t="shared" si="21"/>
        <v>2</v>
      </c>
      <c r="HC23" s="94">
        <f t="shared" si="21"/>
        <v>3</v>
      </c>
      <c r="HD23" s="94">
        <f t="shared" si="21"/>
        <v>2</v>
      </c>
      <c r="HE23" s="94">
        <f t="shared" si="22"/>
        <v>2</v>
      </c>
      <c r="HF23" s="94">
        <f t="shared" si="22"/>
        <v>2</v>
      </c>
      <c r="HG23" s="94">
        <f t="shared" si="22"/>
        <v>2</v>
      </c>
      <c r="HH23" s="94">
        <f t="shared" si="22"/>
        <v>2</v>
      </c>
      <c r="HI23" s="94">
        <f t="shared" si="22"/>
        <v>2</v>
      </c>
      <c r="HJ23" s="94">
        <f t="shared" si="22"/>
        <v>2</v>
      </c>
      <c r="HK23" s="94">
        <f t="shared" si="22"/>
        <v>2</v>
      </c>
      <c r="HL23" s="94">
        <f t="shared" si="22"/>
        <v>3</v>
      </c>
      <c r="HM23" s="94">
        <f t="shared" si="22"/>
        <v>2</v>
      </c>
      <c r="HN23" s="94">
        <f t="shared" si="22"/>
        <v>2</v>
      </c>
      <c r="HO23" s="94">
        <f t="shared" si="22"/>
        <v>2</v>
      </c>
      <c r="HP23" s="94">
        <f t="shared" si="22"/>
        <v>2</v>
      </c>
      <c r="HQ23" s="94">
        <f t="shared" si="22"/>
        <v>3</v>
      </c>
      <c r="HR23" s="94">
        <f t="shared" si="22"/>
        <v>4</v>
      </c>
      <c r="HS23" s="94">
        <f t="shared" si="22"/>
        <v>4</v>
      </c>
      <c r="HT23" s="94">
        <f t="shared" si="22"/>
        <v>3</v>
      </c>
      <c r="HU23" s="94">
        <f t="shared" si="23"/>
        <v>3</v>
      </c>
      <c r="HV23" s="94">
        <f t="shared" si="23"/>
        <v>3</v>
      </c>
      <c r="HW23" s="94">
        <f t="shared" si="23"/>
        <v>3</v>
      </c>
      <c r="HX23" s="94">
        <f t="shared" si="23"/>
        <v>4</v>
      </c>
      <c r="HY23" s="94">
        <f t="shared" si="23"/>
        <v>4</v>
      </c>
      <c r="HZ23" s="94">
        <f t="shared" si="23"/>
        <v>3</v>
      </c>
      <c r="IA23" s="94">
        <f t="shared" si="23"/>
        <v>3</v>
      </c>
      <c r="IB23" s="94">
        <f t="shared" si="23"/>
        <v>2</v>
      </c>
      <c r="IC23" s="94">
        <f t="shared" si="23"/>
        <v>3</v>
      </c>
      <c r="ID23" s="94">
        <f t="shared" si="23"/>
        <v>3</v>
      </c>
      <c r="IE23" s="94">
        <f t="shared" si="23"/>
        <v>3</v>
      </c>
      <c r="IF23" s="94">
        <f t="shared" si="23"/>
        <v>3</v>
      </c>
      <c r="IG23" s="94">
        <f t="shared" si="23"/>
        <v>3</v>
      </c>
      <c r="IH23" s="94">
        <f t="shared" si="23"/>
        <v>4</v>
      </c>
      <c r="II23" s="94">
        <f t="shared" si="23"/>
        <v>4</v>
      </c>
      <c r="IJ23" s="94">
        <f t="shared" si="23"/>
        <v>3</v>
      </c>
      <c r="IK23" s="94">
        <f t="shared" si="24"/>
        <v>3</v>
      </c>
      <c r="IL23" s="94">
        <f t="shared" si="24"/>
        <v>3</v>
      </c>
      <c r="IM23" s="94">
        <f t="shared" si="24"/>
        <v>3</v>
      </c>
      <c r="IN23" s="94">
        <f t="shared" si="24"/>
        <v>3</v>
      </c>
      <c r="IO23" s="94">
        <f t="shared" si="24"/>
        <v>3</v>
      </c>
      <c r="IP23" s="94">
        <f t="shared" si="24"/>
        <v>2</v>
      </c>
      <c r="IQ23" s="94">
        <f t="shared" si="24"/>
        <v>2</v>
      </c>
      <c r="IR23" s="94">
        <f t="shared" si="24"/>
        <v>2</v>
      </c>
      <c r="IS23" s="94">
        <f t="shared" si="24"/>
        <v>3</v>
      </c>
      <c r="IT23" s="94">
        <f t="shared" si="24"/>
        <v>2</v>
      </c>
      <c r="IU23" s="94">
        <f t="shared" si="24"/>
        <v>2</v>
      </c>
      <c r="IV23" s="94">
        <f t="shared" si="24"/>
        <v>3</v>
      </c>
      <c r="IW23" s="94">
        <f t="shared" si="24"/>
        <v>3</v>
      </c>
      <c r="IX23" s="94">
        <f t="shared" si="24"/>
        <v>3</v>
      </c>
      <c r="IY23" s="94">
        <f t="shared" si="24"/>
        <v>3</v>
      </c>
      <c r="IZ23" s="94">
        <f t="shared" si="24"/>
        <v>3</v>
      </c>
      <c r="JA23" s="94">
        <f t="shared" si="25"/>
        <v>3</v>
      </c>
      <c r="JB23" s="94">
        <f t="shared" si="25"/>
        <v>4</v>
      </c>
      <c r="JC23" s="94">
        <f t="shared" si="25"/>
        <v>4</v>
      </c>
      <c r="JD23" s="94">
        <f t="shared" si="25"/>
        <v>3</v>
      </c>
      <c r="JE23" s="94">
        <f t="shared" si="25"/>
        <v>3</v>
      </c>
      <c r="JF23" s="94">
        <f t="shared" si="25"/>
        <v>3</v>
      </c>
      <c r="JG23" s="94">
        <f t="shared" si="25"/>
        <v>3</v>
      </c>
      <c r="JH23" s="94">
        <f t="shared" si="25"/>
        <v>4</v>
      </c>
      <c r="JI23" s="94">
        <f t="shared" si="25"/>
        <v>4</v>
      </c>
      <c r="JJ23" s="94">
        <f t="shared" si="25"/>
        <v>3</v>
      </c>
      <c r="JK23" s="94">
        <f t="shared" si="25"/>
        <v>3</v>
      </c>
      <c r="JL23" s="94">
        <f t="shared" si="25"/>
        <v>3</v>
      </c>
      <c r="JM23" s="94">
        <f t="shared" si="25"/>
        <v>3</v>
      </c>
      <c r="JN23" s="94">
        <f t="shared" si="25"/>
        <v>3</v>
      </c>
      <c r="JO23" s="94">
        <f t="shared" si="25"/>
        <v>3</v>
      </c>
      <c r="JP23" s="94">
        <f t="shared" si="25"/>
        <v>2</v>
      </c>
      <c r="JQ23" s="94">
        <f t="shared" si="26"/>
        <v>2</v>
      </c>
      <c r="JR23" s="94">
        <f t="shared" si="26"/>
        <v>2</v>
      </c>
      <c r="JS23" s="94">
        <f t="shared" si="26"/>
        <v>3</v>
      </c>
      <c r="JT23" s="94">
        <f t="shared" si="26"/>
        <v>2</v>
      </c>
      <c r="JU23" s="94">
        <f t="shared" si="26"/>
        <v>2</v>
      </c>
      <c r="JV23" s="94">
        <f t="shared" si="26"/>
        <v>2</v>
      </c>
      <c r="JW23" s="94">
        <f t="shared" si="26"/>
        <v>2</v>
      </c>
      <c r="JX23" s="94">
        <f t="shared" si="26"/>
        <v>2</v>
      </c>
      <c r="JY23" s="94">
        <f t="shared" si="26"/>
        <v>3</v>
      </c>
      <c r="JZ23" s="94">
        <f t="shared" si="26"/>
        <v>3</v>
      </c>
      <c r="KA23" s="94">
        <f t="shared" si="26"/>
        <v>3</v>
      </c>
      <c r="KB23" s="94">
        <f t="shared" si="26"/>
        <v>2</v>
      </c>
      <c r="KC23" s="94">
        <f t="shared" si="26"/>
        <v>2</v>
      </c>
      <c r="KD23" s="94">
        <f t="shared" si="26"/>
        <v>2</v>
      </c>
      <c r="KE23" s="94">
        <f t="shared" si="26"/>
        <v>2</v>
      </c>
      <c r="KF23" s="94">
        <f t="shared" si="26"/>
        <v>2</v>
      </c>
      <c r="KG23" s="94">
        <f t="shared" si="27"/>
        <v>2</v>
      </c>
      <c r="KH23" s="94">
        <f t="shared" si="27"/>
        <v>2</v>
      </c>
      <c r="KI23" s="94">
        <f t="shared" si="27"/>
        <v>2</v>
      </c>
      <c r="KJ23" s="94">
        <f t="shared" si="27"/>
        <v>2</v>
      </c>
      <c r="KK23" s="94">
        <f t="shared" si="27"/>
        <v>2</v>
      </c>
      <c r="KL23" s="94">
        <f t="shared" si="27"/>
        <v>3</v>
      </c>
      <c r="KM23" s="94">
        <f t="shared" si="27"/>
        <v>4</v>
      </c>
      <c r="KN23" s="94">
        <f t="shared" si="27"/>
        <v>3</v>
      </c>
      <c r="KO23" s="94">
        <f t="shared" si="27"/>
        <v>3</v>
      </c>
      <c r="KP23" s="94">
        <f t="shared" si="27"/>
        <v>3</v>
      </c>
      <c r="KQ23" s="94">
        <f t="shared" si="27"/>
        <v>3</v>
      </c>
      <c r="KR23" s="94">
        <f t="shared" si="27"/>
        <v>4</v>
      </c>
      <c r="KS23" s="94">
        <f t="shared" si="27"/>
        <v>4</v>
      </c>
      <c r="KT23" s="94">
        <f t="shared" si="27"/>
        <v>2</v>
      </c>
      <c r="KU23" s="94">
        <f t="shared" si="27"/>
        <v>2</v>
      </c>
      <c r="KV23" s="94">
        <f t="shared" si="27"/>
        <v>3</v>
      </c>
      <c r="KW23" s="94">
        <f t="shared" si="28"/>
        <v>2</v>
      </c>
      <c r="KX23" s="94">
        <f t="shared" si="28"/>
        <v>2</v>
      </c>
      <c r="KY23" s="94">
        <f t="shared" si="28"/>
        <v>3</v>
      </c>
      <c r="KZ23" s="94">
        <f t="shared" si="28"/>
        <v>3</v>
      </c>
      <c r="LA23" s="94">
        <f t="shared" si="28"/>
        <v>3</v>
      </c>
      <c r="LB23" s="94">
        <f t="shared" si="28"/>
        <v>4</v>
      </c>
      <c r="LC23" s="94">
        <f t="shared" si="28"/>
        <v>4</v>
      </c>
      <c r="LD23" s="94">
        <f t="shared" si="28"/>
        <v>3</v>
      </c>
      <c r="LE23" s="94">
        <f t="shared" si="28"/>
        <v>3</v>
      </c>
      <c r="LF23" s="94">
        <f t="shared" si="28"/>
        <v>3</v>
      </c>
      <c r="LG23" s="94">
        <f t="shared" si="28"/>
        <v>2</v>
      </c>
      <c r="LH23" s="94">
        <f t="shared" si="28"/>
        <v>2</v>
      </c>
      <c r="LI23" s="94">
        <f t="shared" si="28"/>
        <v>2</v>
      </c>
      <c r="LJ23" s="94">
        <f t="shared" si="28"/>
        <v>3</v>
      </c>
      <c r="LK23" s="94">
        <f t="shared" si="28"/>
        <v>3</v>
      </c>
      <c r="LL23" s="94">
        <f t="shared" si="28"/>
        <v>3</v>
      </c>
      <c r="LM23" s="94">
        <f t="shared" si="29"/>
        <v>3</v>
      </c>
      <c r="LN23" s="94">
        <f t="shared" si="29"/>
        <v>2</v>
      </c>
      <c r="LO23" s="94">
        <f t="shared" si="29"/>
        <v>2</v>
      </c>
      <c r="LP23" s="94">
        <f t="shared" si="29"/>
        <v>3</v>
      </c>
      <c r="LQ23" s="94">
        <f t="shared" si="29"/>
        <v>3</v>
      </c>
      <c r="LR23" s="94">
        <f t="shared" si="29"/>
        <v>3</v>
      </c>
      <c r="LS23" s="94">
        <f t="shared" si="29"/>
        <v>2</v>
      </c>
      <c r="LT23" s="94">
        <f t="shared" si="29"/>
        <v>2</v>
      </c>
      <c r="LU23" s="94">
        <f t="shared" si="29"/>
        <v>2</v>
      </c>
      <c r="LV23" s="94">
        <f t="shared" si="29"/>
        <v>3</v>
      </c>
      <c r="LW23" s="94">
        <f t="shared" si="29"/>
        <v>4</v>
      </c>
      <c r="LX23" s="94">
        <f t="shared" si="29"/>
        <v>3</v>
      </c>
      <c r="LY23" s="94">
        <f t="shared" si="29"/>
        <v>3</v>
      </c>
      <c r="LZ23" s="94">
        <f t="shared" si="29"/>
        <v>3</v>
      </c>
      <c r="MA23" s="94">
        <f t="shared" si="29"/>
        <v>3</v>
      </c>
      <c r="MB23" s="94">
        <f t="shared" si="29"/>
        <v>3</v>
      </c>
      <c r="MC23" s="94">
        <f t="shared" si="30"/>
        <v>4</v>
      </c>
      <c r="MD23" s="94">
        <f t="shared" si="30"/>
        <v>3</v>
      </c>
      <c r="ME23" s="94">
        <f t="shared" si="30"/>
        <v>3</v>
      </c>
      <c r="MF23" s="94">
        <f t="shared" si="30"/>
        <v>3</v>
      </c>
      <c r="MG23" s="94">
        <f t="shared" si="30"/>
        <v>3</v>
      </c>
      <c r="MH23" s="94">
        <f t="shared" si="30"/>
        <v>3</v>
      </c>
      <c r="MI23" s="94">
        <f t="shared" si="30"/>
        <v>3</v>
      </c>
      <c r="MJ23" s="94">
        <f t="shared" si="30"/>
        <v>3</v>
      </c>
      <c r="MK23" s="94">
        <f t="shared" si="30"/>
        <v>3</v>
      </c>
      <c r="ML23" s="94">
        <f t="shared" si="30"/>
        <v>4</v>
      </c>
      <c r="MM23" s="94">
        <f t="shared" si="30"/>
        <v>4</v>
      </c>
      <c r="MN23" s="94">
        <f t="shared" si="30"/>
        <v>3</v>
      </c>
      <c r="MO23" s="94">
        <f t="shared" si="30"/>
        <v>3</v>
      </c>
      <c r="MP23" s="94">
        <f t="shared" si="30"/>
        <v>3</v>
      </c>
      <c r="MQ23" s="94">
        <f t="shared" si="30"/>
        <v>3</v>
      </c>
      <c r="MR23" s="94">
        <f t="shared" si="30"/>
        <v>3</v>
      </c>
      <c r="MS23" s="94">
        <f t="shared" si="31"/>
        <v>2</v>
      </c>
      <c r="MT23" s="94">
        <f t="shared" si="31"/>
        <v>2</v>
      </c>
      <c r="MU23" s="94">
        <f t="shared" si="31"/>
        <v>2</v>
      </c>
      <c r="MV23" s="94">
        <f t="shared" si="31"/>
        <v>2</v>
      </c>
      <c r="MW23" s="94">
        <f t="shared" si="31"/>
        <v>3</v>
      </c>
      <c r="MX23" s="94">
        <f t="shared" si="31"/>
        <v>2</v>
      </c>
      <c r="MY23" s="94">
        <f t="shared" si="31"/>
        <v>2</v>
      </c>
      <c r="MZ23" s="94">
        <f t="shared" si="31"/>
        <v>3</v>
      </c>
      <c r="NA23" s="94">
        <f t="shared" si="31"/>
        <v>2</v>
      </c>
      <c r="NB23" s="94">
        <f t="shared" si="31"/>
        <v>2</v>
      </c>
      <c r="NC23" s="94">
        <f t="shared" si="31"/>
        <v>2</v>
      </c>
      <c r="ND23" s="94">
        <f t="shared" si="31"/>
        <v>2</v>
      </c>
      <c r="NE23" s="94">
        <f t="shared" si="31"/>
        <v>3</v>
      </c>
      <c r="NF23" s="94">
        <f t="shared" si="31"/>
        <v>4</v>
      </c>
      <c r="NG23" s="94">
        <f t="shared" si="31"/>
        <v>4</v>
      </c>
      <c r="NH23" s="94">
        <f t="shared" si="31"/>
        <v>3</v>
      </c>
      <c r="NI23" s="94">
        <f t="shared" si="31"/>
        <v>3</v>
      </c>
      <c r="NJ23" s="94">
        <f t="shared" si="32"/>
        <v>3</v>
      </c>
      <c r="NK23" s="94">
        <f t="shared" si="32"/>
        <v>3</v>
      </c>
      <c r="NL23" s="94">
        <f t="shared" si="32"/>
        <v>4</v>
      </c>
      <c r="NM23" s="94">
        <f t="shared" si="32"/>
        <v>4</v>
      </c>
      <c r="NN23" s="94">
        <f t="shared" si="32"/>
        <v>3</v>
      </c>
      <c r="NO23" s="94">
        <f t="shared" si="32"/>
        <v>3</v>
      </c>
      <c r="NP23" s="94">
        <f t="shared" si="32"/>
        <v>3</v>
      </c>
      <c r="NQ23" s="94">
        <f t="shared" si="32"/>
        <v>3</v>
      </c>
      <c r="NR23" s="94">
        <f t="shared" si="32"/>
        <v>3</v>
      </c>
      <c r="NS23" s="94">
        <f t="shared" si="32"/>
        <v>3</v>
      </c>
      <c r="NT23" s="94">
        <f t="shared" si="32"/>
        <v>3</v>
      </c>
      <c r="NU23" s="94">
        <f t="shared" si="32"/>
        <v>3</v>
      </c>
      <c r="NV23" s="94">
        <f t="shared" si="32"/>
        <v>4</v>
      </c>
      <c r="NW23" s="143">
        <f t="shared" si="33"/>
        <v>195</v>
      </c>
      <c r="NX23" s="143">
        <f t="shared" si="34"/>
        <v>50.913838120104437</v>
      </c>
      <c r="NY23" s="466"/>
      <c r="NZ23" s="466"/>
      <c r="OA23" s="466"/>
    </row>
    <row r="24" spans="1:391" s="396" customFormat="1" x14ac:dyDescent="0.25">
      <c r="A24" s="15"/>
      <c r="B24"/>
      <c r="C24"/>
      <c r="D24" s="476">
        <f t="shared" ref="D24:BO24" si="35">SUM(D21:D23)</f>
        <v>6</v>
      </c>
      <c r="E24" s="85">
        <f t="shared" si="35"/>
        <v>7</v>
      </c>
      <c r="F24" s="85">
        <f t="shared" si="35"/>
        <v>6</v>
      </c>
      <c r="G24" s="476">
        <f t="shared" si="35"/>
        <v>7</v>
      </c>
      <c r="H24" s="476">
        <f t="shared" si="35"/>
        <v>7</v>
      </c>
      <c r="I24" s="476">
        <f t="shared" si="35"/>
        <v>7</v>
      </c>
      <c r="J24" s="476">
        <f t="shared" si="35"/>
        <v>7</v>
      </c>
      <c r="K24" s="476">
        <f t="shared" si="35"/>
        <v>8</v>
      </c>
      <c r="L24" s="85">
        <f t="shared" si="35"/>
        <v>8</v>
      </c>
      <c r="M24" s="85">
        <f t="shared" si="35"/>
        <v>7</v>
      </c>
      <c r="N24" s="476">
        <f t="shared" si="35"/>
        <v>7</v>
      </c>
      <c r="O24" s="476">
        <f t="shared" si="35"/>
        <v>7</v>
      </c>
      <c r="P24" s="476">
        <f t="shared" si="35"/>
        <v>7</v>
      </c>
      <c r="Q24" s="476">
        <f t="shared" si="35"/>
        <v>8</v>
      </c>
      <c r="R24" s="476">
        <f t="shared" si="35"/>
        <v>7</v>
      </c>
      <c r="S24" s="85">
        <f t="shared" si="35"/>
        <v>7</v>
      </c>
      <c r="T24" s="85">
        <f t="shared" si="35"/>
        <v>6</v>
      </c>
      <c r="U24" s="476">
        <f t="shared" si="35"/>
        <v>7</v>
      </c>
      <c r="V24" s="476">
        <f t="shared" si="35"/>
        <v>8</v>
      </c>
      <c r="W24" s="476">
        <f t="shared" si="35"/>
        <v>8</v>
      </c>
      <c r="X24" s="476">
        <f t="shared" si="35"/>
        <v>7</v>
      </c>
      <c r="Y24" s="476">
        <f t="shared" si="35"/>
        <v>6</v>
      </c>
      <c r="Z24" s="85">
        <f t="shared" si="35"/>
        <v>5</v>
      </c>
      <c r="AA24" s="85">
        <f t="shared" si="35"/>
        <v>6</v>
      </c>
      <c r="AB24" s="476">
        <f t="shared" si="35"/>
        <v>8</v>
      </c>
      <c r="AC24" s="476">
        <f t="shared" si="35"/>
        <v>7</v>
      </c>
      <c r="AD24" s="476">
        <f t="shared" si="35"/>
        <v>7</v>
      </c>
      <c r="AE24" s="476">
        <f t="shared" si="35"/>
        <v>6</v>
      </c>
      <c r="AF24" s="476">
        <f t="shared" si="35"/>
        <v>5</v>
      </c>
      <c r="AG24" s="85">
        <f t="shared" si="35"/>
        <v>6</v>
      </c>
      <c r="AH24" s="85">
        <f t="shared" si="35"/>
        <v>8</v>
      </c>
      <c r="AI24" s="476">
        <f t="shared" si="35"/>
        <v>8</v>
      </c>
      <c r="AJ24" s="476">
        <f t="shared" si="35"/>
        <v>7</v>
      </c>
      <c r="AK24" s="476">
        <f t="shared" si="35"/>
        <v>6</v>
      </c>
      <c r="AL24" s="476">
        <f t="shared" si="35"/>
        <v>6</v>
      </c>
      <c r="AM24" s="476">
        <f t="shared" si="35"/>
        <v>7</v>
      </c>
      <c r="AN24" s="85">
        <f t="shared" si="35"/>
        <v>8</v>
      </c>
      <c r="AO24" s="85">
        <f t="shared" si="35"/>
        <v>8</v>
      </c>
      <c r="AP24" s="476">
        <f t="shared" si="35"/>
        <v>8</v>
      </c>
      <c r="AQ24" s="476">
        <f t="shared" si="35"/>
        <v>7</v>
      </c>
      <c r="AR24" s="476">
        <f t="shared" si="35"/>
        <v>6</v>
      </c>
      <c r="AS24" s="476">
        <f t="shared" si="35"/>
        <v>7</v>
      </c>
      <c r="AT24" s="476">
        <f t="shared" si="35"/>
        <v>8</v>
      </c>
      <c r="AU24" s="85">
        <f t="shared" si="35"/>
        <v>8</v>
      </c>
      <c r="AV24" s="85">
        <f t="shared" si="35"/>
        <v>8</v>
      </c>
      <c r="AW24" s="476">
        <f t="shared" si="35"/>
        <v>7</v>
      </c>
      <c r="AX24" s="476">
        <f t="shared" si="35"/>
        <v>5</v>
      </c>
      <c r="AY24" s="476">
        <f t="shared" si="35"/>
        <v>7</v>
      </c>
      <c r="AZ24" s="476">
        <f t="shared" si="35"/>
        <v>8</v>
      </c>
      <c r="BA24" s="476">
        <f t="shared" si="35"/>
        <v>8</v>
      </c>
      <c r="BB24" s="85">
        <f t="shared" si="35"/>
        <v>8</v>
      </c>
      <c r="BC24" s="85">
        <f t="shared" si="35"/>
        <v>7</v>
      </c>
      <c r="BD24" s="476">
        <f t="shared" si="35"/>
        <v>6</v>
      </c>
      <c r="BE24" s="476">
        <f t="shared" si="35"/>
        <v>7</v>
      </c>
      <c r="BF24" s="476">
        <f t="shared" si="35"/>
        <v>8</v>
      </c>
      <c r="BG24" s="476">
        <f t="shared" si="35"/>
        <v>8</v>
      </c>
      <c r="BH24" s="476">
        <f t="shared" si="35"/>
        <v>8</v>
      </c>
      <c r="BI24" s="85">
        <f t="shared" si="35"/>
        <v>7</v>
      </c>
      <c r="BJ24" s="85">
        <f t="shared" si="35"/>
        <v>6</v>
      </c>
      <c r="BK24" s="476">
        <f t="shared" si="35"/>
        <v>7</v>
      </c>
      <c r="BL24" s="476">
        <f t="shared" si="35"/>
        <v>8</v>
      </c>
      <c r="BM24" s="476">
        <f t="shared" si="35"/>
        <v>8</v>
      </c>
      <c r="BN24" s="476">
        <f t="shared" si="35"/>
        <v>8</v>
      </c>
      <c r="BO24" s="476">
        <f t="shared" si="35"/>
        <v>6</v>
      </c>
      <c r="BP24" s="85">
        <f t="shared" ref="BP24:EA24" si="36">SUM(BP21:BP23)</f>
        <v>5</v>
      </c>
      <c r="BQ24" s="85">
        <f t="shared" si="36"/>
        <v>6</v>
      </c>
      <c r="BR24" s="476">
        <f t="shared" si="36"/>
        <v>6</v>
      </c>
      <c r="BS24" s="476">
        <f t="shared" si="36"/>
        <v>7</v>
      </c>
      <c r="BT24" s="476">
        <f t="shared" si="36"/>
        <v>7</v>
      </c>
      <c r="BU24" s="476">
        <f t="shared" si="36"/>
        <v>6</v>
      </c>
      <c r="BV24" s="476">
        <f t="shared" si="36"/>
        <v>6</v>
      </c>
      <c r="BW24" s="85">
        <f t="shared" si="36"/>
        <v>6</v>
      </c>
      <c r="BX24" s="85">
        <f t="shared" si="36"/>
        <v>7</v>
      </c>
      <c r="BY24" s="476">
        <f t="shared" si="36"/>
        <v>8</v>
      </c>
      <c r="BZ24" s="476">
        <f t="shared" si="36"/>
        <v>8</v>
      </c>
      <c r="CA24" s="476">
        <f t="shared" si="36"/>
        <v>7</v>
      </c>
      <c r="CB24" s="476">
        <f t="shared" si="36"/>
        <v>6</v>
      </c>
      <c r="CC24" s="476">
        <f t="shared" si="36"/>
        <v>6</v>
      </c>
      <c r="CD24" s="85">
        <f t="shared" si="36"/>
        <v>8</v>
      </c>
      <c r="CE24" s="85">
        <f t="shared" si="36"/>
        <v>8</v>
      </c>
      <c r="CF24" s="476">
        <f t="shared" si="36"/>
        <v>8</v>
      </c>
      <c r="CG24" s="476">
        <f t="shared" si="36"/>
        <v>7</v>
      </c>
      <c r="CH24" s="476">
        <f t="shared" si="36"/>
        <v>5</v>
      </c>
      <c r="CI24" s="476">
        <f t="shared" si="36"/>
        <v>5</v>
      </c>
      <c r="CJ24" s="476">
        <f t="shared" si="36"/>
        <v>7</v>
      </c>
      <c r="CK24" s="85">
        <f t="shared" si="36"/>
        <v>8</v>
      </c>
      <c r="CL24" s="85">
        <f t="shared" si="36"/>
        <v>8</v>
      </c>
      <c r="CM24" s="476">
        <f t="shared" si="36"/>
        <v>7</v>
      </c>
      <c r="CN24" s="476">
        <f t="shared" si="36"/>
        <v>6</v>
      </c>
      <c r="CO24" s="476">
        <f t="shared" si="36"/>
        <v>6</v>
      </c>
      <c r="CP24" s="476">
        <f t="shared" si="36"/>
        <v>5</v>
      </c>
      <c r="CQ24" s="476">
        <f t="shared" si="36"/>
        <v>9</v>
      </c>
      <c r="CR24" s="476">
        <f t="shared" si="36"/>
        <v>8</v>
      </c>
      <c r="CS24" s="476">
        <f t="shared" si="36"/>
        <v>7</v>
      </c>
      <c r="CT24" s="476">
        <f t="shared" si="36"/>
        <v>5</v>
      </c>
      <c r="CU24" s="476">
        <f t="shared" si="36"/>
        <v>6</v>
      </c>
      <c r="CV24" s="476">
        <f t="shared" si="36"/>
        <v>8</v>
      </c>
      <c r="CW24" s="476">
        <f t="shared" si="36"/>
        <v>9</v>
      </c>
      <c r="CX24" s="476">
        <f t="shared" si="36"/>
        <v>8</v>
      </c>
      <c r="CY24" s="476">
        <f t="shared" si="36"/>
        <v>7</v>
      </c>
      <c r="CZ24" s="476">
        <f t="shared" si="36"/>
        <v>6</v>
      </c>
      <c r="DA24" s="476">
        <f t="shared" si="36"/>
        <v>5</v>
      </c>
      <c r="DB24" s="476">
        <f t="shared" si="36"/>
        <v>7</v>
      </c>
      <c r="DC24" s="476">
        <f t="shared" si="36"/>
        <v>9</v>
      </c>
      <c r="DD24" s="476">
        <f t="shared" si="36"/>
        <v>7</v>
      </c>
      <c r="DE24" s="476">
        <f t="shared" si="36"/>
        <v>6</v>
      </c>
      <c r="DF24" s="476">
        <f t="shared" si="36"/>
        <v>6</v>
      </c>
      <c r="DG24" s="476">
        <f t="shared" si="36"/>
        <v>5</v>
      </c>
      <c r="DH24" s="476">
        <f t="shared" si="36"/>
        <v>7</v>
      </c>
      <c r="DI24" s="476">
        <f t="shared" si="36"/>
        <v>9</v>
      </c>
      <c r="DJ24" s="476">
        <f t="shared" si="36"/>
        <v>8</v>
      </c>
      <c r="DK24" s="476">
        <f t="shared" si="36"/>
        <v>6</v>
      </c>
      <c r="DL24" s="476">
        <f t="shared" si="36"/>
        <v>5</v>
      </c>
      <c r="DM24" s="476">
        <f t="shared" si="36"/>
        <v>5</v>
      </c>
      <c r="DN24" s="476">
        <f t="shared" si="36"/>
        <v>6</v>
      </c>
      <c r="DO24" s="476">
        <f t="shared" si="36"/>
        <v>7</v>
      </c>
      <c r="DP24" s="476">
        <f t="shared" si="36"/>
        <v>7</v>
      </c>
      <c r="DQ24" s="476">
        <f t="shared" si="36"/>
        <v>6</v>
      </c>
      <c r="DR24" s="476">
        <f t="shared" si="36"/>
        <v>6</v>
      </c>
      <c r="DS24" s="476">
        <f t="shared" si="36"/>
        <v>6</v>
      </c>
      <c r="DT24" s="476">
        <f t="shared" si="36"/>
        <v>6</v>
      </c>
      <c r="DU24" s="476">
        <f t="shared" si="36"/>
        <v>7</v>
      </c>
      <c r="DV24" s="476">
        <f t="shared" si="36"/>
        <v>7</v>
      </c>
      <c r="DW24" s="476">
        <f t="shared" si="36"/>
        <v>6</v>
      </c>
      <c r="DX24" s="476">
        <f t="shared" si="36"/>
        <v>5</v>
      </c>
      <c r="DY24" s="476">
        <f t="shared" si="36"/>
        <v>5</v>
      </c>
      <c r="DZ24" s="476">
        <f t="shared" si="36"/>
        <v>6</v>
      </c>
      <c r="EA24" s="476">
        <f t="shared" si="36"/>
        <v>7</v>
      </c>
      <c r="EB24" s="476">
        <f t="shared" ref="EB24:GM24" si="37">SUM(EB21:EB23)</f>
        <v>7</v>
      </c>
      <c r="EC24" s="476">
        <f t="shared" si="37"/>
        <v>6</v>
      </c>
      <c r="ED24" s="476">
        <f t="shared" si="37"/>
        <v>6</v>
      </c>
      <c r="EE24" s="476">
        <f t="shared" si="37"/>
        <v>6</v>
      </c>
      <c r="EF24" s="476">
        <f t="shared" si="37"/>
        <v>7</v>
      </c>
      <c r="EG24" s="476">
        <f t="shared" si="37"/>
        <v>8</v>
      </c>
      <c r="EH24" s="476">
        <f t="shared" si="37"/>
        <v>7</v>
      </c>
      <c r="EI24" s="476">
        <f t="shared" si="37"/>
        <v>7</v>
      </c>
      <c r="EJ24" s="476">
        <f t="shared" si="37"/>
        <v>6</v>
      </c>
      <c r="EK24" s="476">
        <f t="shared" si="37"/>
        <v>6</v>
      </c>
      <c r="EL24" s="476">
        <f t="shared" si="37"/>
        <v>7</v>
      </c>
      <c r="EM24" s="476">
        <f t="shared" si="37"/>
        <v>7</v>
      </c>
      <c r="EN24" s="476">
        <f t="shared" si="37"/>
        <v>7</v>
      </c>
      <c r="EO24" s="476">
        <f t="shared" si="37"/>
        <v>7</v>
      </c>
      <c r="EP24" s="476">
        <f t="shared" si="37"/>
        <v>6</v>
      </c>
      <c r="EQ24" s="476">
        <f t="shared" si="37"/>
        <v>6</v>
      </c>
      <c r="ER24" s="476">
        <f t="shared" si="37"/>
        <v>8</v>
      </c>
      <c r="ES24" s="476">
        <f t="shared" si="37"/>
        <v>8</v>
      </c>
      <c r="ET24" s="476">
        <f t="shared" si="37"/>
        <v>8</v>
      </c>
      <c r="EU24" s="476">
        <f t="shared" si="37"/>
        <v>7</v>
      </c>
      <c r="EV24" s="476">
        <f t="shared" si="37"/>
        <v>6</v>
      </c>
      <c r="EW24" s="476">
        <f t="shared" si="37"/>
        <v>6</v>
      </c>
      <c r="EX24" s="476">
        <f t="shared" si="37"/>
        <v>7</v>
      </c>
      <c r="EY24" s="476">
        <f t="shared" si="37"/>
        <v>7</v>
      </c>
      <c r="EZ24" s="476">
        <f t="shared" si="37"/>
        <v>7</v>
      </c>
      <c r="FA24" s="476">
        <f t="shared" si="37"/>
        <v>8</v>
      </c>
      <c r="FB24" s="476">
        <f t="shared" si="37"/>
        <v>6</v>
      </c>
      <c r="FC24" s="476">
        <f t="shared" si="37"/>
        <v>6</v>
      </c>
      <c r="FD24" s="476">
        <f t="shared" si="37"/>
        <v>6</v>
      </c>
      <c r="FE24" s="476">
        <f t="shared" si="37"/>
        <v>8</v>
      </c>
      <c r="FF24" s="476">
        <f t="shared" si="37"/>
        <v>8</v>
      </c>
      <c r="FG24" s="476">
        <f t="shared" si="37"/>
        <v>8</v>
      </c>
      <c r="FH24" s="476">
        <f t="shared" si="37"/>
        <v>6</v>
      </c>
      <c r="FI24" s="476">
        <f t="shared" si="37"/>
        <v>8</v>
      </c>
      <c r="FJ24" s="476">
        <f t="shared" si="37"/>
        <v>7</v>
      </c>
      <c r="FK24" s="476">
        <f t="shared" si="37"/>
        <v>7</v>
      </c>
      <c r="FL24" s="476">
        <f t="shared" si="37"/>
        <v>9</v>
      </c>
      <c r="FM24" s="476">
        <f t="shared" si="37"/>
        <v>10</v>
      </c>
      <c r="FN24" s="476">
        <f t="shared" si="37"/>
        <v>8</v>
      </c>
      <c r="FO24" s="476">
        <f t="shared" si="37"/>
        <v>8</v>
      </c>
      <c r="FP24" s="476">
        <f t="shared" si="37"/>
        <v>9</v>
      </c>
      <c r="FQ24" s="476">
        <f t="shared" si="37"/>
        <v>7</v>
      </c>
      <c r="FR24" s="476">
        <f t="shared" si="37"/>
        <v>7</v>
      </c>
      <c r="FS24" s="476">
        <f t="shared" si="37"/>
        <v>8</v>
      </c>
      <c r="FT24" s="476">
        <f t="shared" si="37"/>
        <v>7</v>
      </c>
      <c r="FU24" s="476">
        <f t="shared" si="37"/>
        <v>8</v>
      </c>
      <c r="FV24" s="476">
        <f t="shared" si="37"/>
        <v>9</v>
      </c>
      <c r="FW24" s="476">
        <f t="shared" si="37"/>
        <v>9</v>
      </c>
      <c r="FX24" s="476">
        <f t="shared" si="37"/>
        <v>7</v>
      </c>
      <c r="FY24" s="476">
        <f t="shared" si="37"/>
        <v>7</v>
      </c>
      <c r="FZ24" s="476">
        <f t="shared" si="37"/>
        <v>8</v>
      </c>
      <c r="GA24" s="476">
        <f t="shared" si="37"/>
        <v>8</v>
      </c>
      <c r="GB24" s="476">
        <f t="shared" si="37"/>
        <v>9</v>
      </c>
      <c r="GC24" s="476">
        <f t="shared" si="37"/>
        <v>10</v>
      </c>
      <c r="GD24" s="476">
        <f t="shared" si="37"/>
        <v>9</v>
      </c>
      <c r="GE24" s="476">
        <f t="shared" si="37"/>
        <v>6</v>
      </c>
      <c r="GF24" s="476">
        <f t="shared" si="37"/>
        <v>6</v>
      </c>
      <c r="GG24" s="476">
        <f t="shared" si="37"/>
        <v>7</v>
      </c>
      <c r="GH24" s="476">
        <f t="shared" si="37"/>
        <v>8</v>
      </c>
      <c r="GI24" s="476">
        <f t="shared" si="37"/>
        <v>9</v>
      </c>
      <c r="GJ24" s="476">
        <f t="shared" si="37"/>
        <v>7</v>
      </c>
      <c r="GK24" s="476">
        <f t="shared" si="37"/>
        <v>6</v>
      </c>
      <c r="GL24" s="476">
        <f t="shared" si="37"/>
        <v>6</v>
      </c>
      <c r="GM24" s="476">
        <f t="shared" si="37"/>
        <v>6</v>
      </c>
      <c r="GN24" s="476">
        <f t="shared" ref="GN24:IY24" si="38">SUM(GN21:GN23)</f>
        <v>8</v>
      </c>
      <c r="GO24" s="476">
        <f t="shared" si="38"/>
        <v>10</v>
      </c>
      <c r="GP24" s="476">
        <f t="shared" si="38"/>
        <v>8</v>
      </c>
      <c r="GQ24" s="476">
        <f t="shared" si="38"/>
        <v>8</v>
      </c>
      <c r="GR24" s="476">
        <f t="shared" si="38"/>
        <v>7</v>
      </c>
      <c r="GS24" s="476">
        <f t="shared" si="38"/>
        <v>6</v>
      </c>
      <c r="GT24" s="476">
        <f t="shared" si="38"/>
        <v>7</v>
      </c>
      <c r="GU24" s="476">
        <f t="shared" si="38"/>
        <v>8</v>
      </c>
      <c r="GV24" s="476">
        <f t="shared" si="38"/>
        <v>8</v>
      </c>
      <c r="GW24" s="476">
        <f t="shared" si="38"/>
        <v>8</v>
      </c>
      <c r="GX24" s="476">
        <f t="shared" si="38"/>
        <v>7</v>
      </c>
      <c r="GY24" s="476">
        <f t="shared" si="38"/>
        <v>6</v>
      </c>
      <c r="GZ24" s="476">
        <f t="shared" si="38"/>
        <v>7</v>
      </c>
      <c r="HA24" s="476">
        <f t="shared" si="38"/>
        <v>7</v>
      </c>
      <c r="HB24" s="476">
        <f t="shared" si="38"/>
        <v>8</v>
      </c>
      <c r="HC24" s="476">
        <f t="shared" si="38"/>
        <v>8</v>
      </c>
      <c r="HD24" s="476">
        <f t="shared" si="38"/>
        <v>6</v>
      </c>
      <c r="HE24" s="476">
        <f t="shared" si="38"/>
        <v>7</v>
      </c>
      <c r="HF24" s="476">
        <f t="shared" si="38"/>
        <v>8</v>
      </c>
      <c r="HG24" s="476">
        <f t="shared" si="38"/>
        <v>7</v>
      </c>
      <c r="HH24" s="476">
        <f t="shared" si="38"/>
        <v>7</v>
      </c>
      <c r="HI24" s="476">
        <f t="shared" si="38"/>
        <v>7</v>
      </c>
      <c r="HJ24" s="476">
        <f t="shared" si="38"/>
        <v>7</v>
      </c>
      <c r="HK24" s="476">
        <f t="shared" si="38"/>
        <v>7</v>
      </c>
      <c r="HL24" s="476">
        <f t="shared" si="38"/>
        <v>9</v>
      </c>
      <c r="HM24" s="476">
        <f t="shared" si="38"/>
        <v>8</v>
      </c>
      <c r="HN24" s="476">
        <f t="shared" si="38"/>
        <v>7</v>
      </c>
      <c r="HO24" s="476">
        <f t="shared" si="38"/>
        <v>7</v>
      </c>
      <c r="HP24" s="476">
        <f t="shared" si="38"/>
        <v>6</v>
      </c>
      <c r="HQ24" s="476">
        <f t="shared" si="38"/>
        <v>7</v>
      </c>
      <c r="HR24" s="476">
        <f t="shared" si="38"/>
        <v>8</v>
      </c>
      <c r="HS24" s="476">
        <f t="shared" si="38"/>
        <v>8</v>
      </c>
      <c r="HT24" s="476">
        <f t="shared" si="38"/>
        <v>7</v>
      </c>
      <c r="HU24" s="476">
        <f t="shared" si="38"/>
        <v>7</v>
      </c>
      <c r="HV24" s="476">
        <f t="shared" si="38"/>
        <v>8</v>
      </c>
      <c r="HW24" s="476">
        <f t="shared" si="38"/>
        <v>8</v>
      </c>
      <c r="HX24" s="476">
        <f t="shared" si="38"/>
        <v>10</v>
      </c>
      <c r="HY24" s="476">
        <f t="shared" si="38"/>
        <v>9</v>
      </c>
      <c r="HZ24" s="476">
        <f t="shared" si="38"/>
        <v>9</v>
      </c>
      <c r="IA24" s="476">
        <f t="shared" si="38"/>
        <v>9</v>
      </c>
      <c r="IB24" s="476">
        <f t="shared" si="38"/>
        <v>8</v>
      </c>
      <c r="IC24" s="476">
        <f t="shared" si="38"/>
        <v>8</v>
      </c>
      <c r="ID24" s="476">
        <f t="shared" si="38"/>
        <v>10</v>
      </c>
      <c r="IE24" s="476">
        <f t="shared" si="38"/>
        <v>10</v>
      </c>
      <c r="IF24" s="476">
        <f t="shared" si="38"/>
        <v>8</v>
      </c>
      <c r="IG24" s="476">
        <f t="shared" si="38"/>
        <v>8</v>
      </c>
      <c r="IH24" s="476">
        <f t="shared" si="38"/>
        <v>9</v>
      </c>
      <c r="II24" s="476">
        <f t="shared" si="38"/>
        <v>9</v>
      </c>
      <c r="IJ24" s="476">
        <f t="shared" si="38"/>
        <v>9</v>
      </c>
      <c r="IK24" s="476">
        <f t="shared" si="38"/>
        <v>9</v>
      </c>
      <c r="IL24" s="476">
        <f t="shared" si="38"/>
        <v>8</v>
      </c>
      <c r="IM24" s="476">
        <f t="shared" si="38"/>
        <v>8</v>
      </c>
      <c r="IN24" s="476">
        <f t="shared" si="38"/>
        <v>9</v>
      </c>
      <c r="IO24" s="476">
        <f t="shared" si="38"/>
        <v>9</v>
      </c>
      <c r="IP24" s="476">
        <f t="shared" si="38"/>
        <v>9</v>
      </c>
      <c r="IQ24" s="476">
        <f t="shared" si="38"/>
        <v>9</v>
      </c>
      <c r="IR24" s="476">
        <f t="shared" si="38"/>
        <v>7</v>
      </c>
      <c r="IS24" s="476">
        <f t="shared" si="38"/>
        <v>8</v>
      </c>
      <c r="IT24" s="476">
        <f t="shared" si="38"/>
        <v>8</v>
      </c>
      <c r="IU24" s="476">
        <f t="shared" si="38"/>
        <v>7</v>
      </c>
      <c r="IV24" s="476">
        <f t="shared" si="38"/>
        <v>9</v>
      </c>
      <c r="IW24" s="476">
        <f t="shared" si="38"/>
        <v>9</v>
      </c>
      <c r="IX24" s="476">
        <f t="shared" si="38"/>
        <v>8</v>
      </c>
      <c r="IY24" s="476">
        <f t="shared" si="38"/>
        <v>9</v>
      </c>
      <c r="IZ24" s="476">
        <f t="shared" ref="IZ24:LK24" si="39">SUM(IZ21:IZ23)</f>
        <v>9</v>
      </c>
      <c r="JA24" s="476">
        <f t="shared" si="39"/>
        <v>8</v>
      </c>
      <c r="JB24" s="476">
        <f t="shared" si="39"/>
        <v>10</v>
      </c>
      <c r="JC24" s="476">
        <f t="shared" si="39"/>
        <v>10</v>
      </c>
      <c r="JD24" s="476">
        <f t="shared" si="39"/>
        <v>9</v>
      </c>
      <c r="JE24" s="476">
        <f t="shared" si="39"/>
        <v>8</v>
      </c>
      <c r="JF24" s="476">
        <f t="shared" si="39"/>
        <v>9</v>
      </c>
      <c r="JG24" s="476">
        <f t="shared" si="39"/>
        <v>9</v>
      </c>
      <c r="JH24" s="476">
        <f t="shared" si="39"/>
        <v>10</v>
      </c>
      <c r="JI24" s="476">
        <f t="shared" si="39"/>
        <v>10</v>
      </c>
      <c r="JJ24" s="476">
        <f t="shared" si="39"/>
        <v>9</v>
      </c>
      <c r="JK24" s="476">
        <f t="shared" si="39"/>
        <v>9</v>
      </c>
      <c r="JL24" s="476">
        <f t="shared" si="39"/>
        <v>9</v>
      </c>
      <c r="JM24" s="476">
        <f t="shared" si="39"/>
        <v>9</v>
      </c>
      <c r="JN24" s="476">
        <f t="shared" si="39"/>
        <v>10</v>
      </c>
      <c r="JO24" s="476">
        <f t="shared" si="39"/>
        <v>8</v>
      </c>
      <c r="JP24" s="476">
        <f t="shared" si="39"/>
        <v>7</v>
      </c>
      <c r="JQ24" s="476">
        <f t="shared" si="39"/>
        <v>7</v>
      </c>
      <c r="JR24" s="476">
        <f t="shared" si="39"/>
        <v>6</v>
      </c>
      <c r="JS24" s="476">
        <f t="shared" si="39"/>
        <v>8</v>
      </c>
      <c r="JT24" s="476">
        <f t="shared" si="39"/>
        <v>8</v>
      </c>
      <c r="JU24" s="476">
        <f t="shared" si="39"/>
        <v>7</v>
      </c>
      <c r="JV24" s="476">
        <f t="shared" si="39"/>
        <v>7</v>
      </c>
      <c r="JW24" s="476">
        <f t="shared" si="39"/>
        <v>7</v>
      </c>
      <c r="JX24" s="476">
        <f t="shared" si="39"/>
        <v>7</v>
      </c>
      <c r="JY24" s="476">
        <f t="shared" si="39"/>
        <v>9</v>
      </c>
      <c r="JZ24" s="476">
        <f t="shared" si="39"/>
        <v>9</v>
      </c>
      <c r="KA24" s="476">
        <f t="shared" si="39"/>
        <v>9</v>
      </c>
      <c r="KB24" s="476">
        <f t="shared" si="39"/>
        <v>8</v>
      </c>
      <c r="KC24" s="476">
        <f t="shared" si="39"/>
        <v>7</v>
      </c>
      <c r="KD24" s="476">
        <f t="shared" si="39"/>
        <v>8</v>
      </c>
      <c r="KE24" s="476">
        <f t="shared" si="39"/>
        <v>8</v>
      </c>
      <c r="KF24" s="476">
        <f t="shared" si="39"/>
        <v>8</v>
      </c>
      <c r="KG24" s="476">
        <f t="shared" si="39"/>
        <v>9</v>
      </c>
      <c r="KH24" s="476">
        <f t="shared" si="39"/>
        <v>8</v>
      </c>
      <c r="KI24" s="476">
        <f t="shared" si="39"/>
        <v>7</v>
      </c>
      <c r="KJ24" s="476">
        <f t="shared" si="39"/>
        <v>7</v>
      </c>
      <c r="KK24" s="476">
        <f t="shared" si="39"/>
        <v>6</v>
      </c>
      <c r="KL24" s="476">
        <f t="shared" si="39"/>
        <v>8</v>
      </c>
      <c r="KM24" s="476">
        <f t="shared" si="39"/>
        <v>10</v>
      </c>
      <c r="KN24" s="476">
        <f t="shared" si="39"/>
        <v>9</v>
      </c>
      <c r="KO24" s="476">
        <f t="shared" si="39"/>
        <v>9</v>
      </c>
      <c r="KP24" s="476">
        <f t="shared" si="39"/>
        <v>9</v>
      </c>
      <c r="KQ24" s="476">
        <f t="shared" si="39"/>
        <v>9</v>
      </c>
      <c r="KR24" s="476">
        <f t="shared" si="39"/>
        <v>10</v>
      </c>
      <c r="KS24" s="476">
        <f t="shared" si="39"/>
        <v>10</v>
      </c>
      <c r="KT24" s="476">
        <f t="shared" si="39"/>
        <v>8</v>
      </c>
      <c r="KU24" s="476">
        <f t="shared" si="39"/>
        <v>8</v>
      </c>
      <c r="KV24" s="476">
        <f t="shared" si="39"/>
        <v>9</v>
      </c>
      <c r="KW24" s="476">
        <f t="shared" si="39"/>
        <v>8</v>
      </c>
      <c r="KX24" s="476">
        <f t="shared" si="39"/>
        <v>8</v>
      </c>
      <c r="KY24" s="476">
        <f t="shared" si="39"/>
        <v>9</v>
      </c>
      <c r="KZ24" s="476">
        <f t="shared" si="39"/>
        <v>8</v>
      </c>
      <c r="LA24" s="476">
        <f t="shared" si="39"/>
        <v>8</v>
      </c>
      <c r="LB24" s="476">
        <f t="shared" si="39"/>
        <v>9</v>
      </c>
      <c r="LC24" s="476">
        <f t="shared" si="39"/>
        <v>9</v>
      </c>
      <c r="LD24" s="476">
        <f t="shared" si="39"/>
        <v>10</v>
      </c>
      <c r="LE24" s="476">
        <f t="shared" si="39"/>
        <v>10</v>
      </c>
      <c r="LF24" s="476">
        <f t="shared" si="39"/>
        <v>9</v>
      </c>
      <c r="LG24" s="476">
        <f t="shared" si="39"/>
        <v>8</v>
      </c>
      <c r="LH24" s="476">
        <f t="shared" si="39"/>
        <v>8</v>
      </c>
      <c r="LI24" s="476">
        <f t="shared" si="39"/>
        <v>8</v>
      </c>
      <c r="LJ24" s="476">
        <f t="shared" si="39"/>
        <v>10</v>
      </c>
      <c r="LK24" s="476">
        <f t="shared" si="39"/>
        <v>10</v>
      </c>
      <c r="LL24" s="476">
        <f t="shared" ref="LL24:NV24" si="40">SUM(LL21:LL23)</f>
        <v>8</v>
      </c>
      <c r="LM24" s="476">
        <f t="shared" si="40"/>
        <v>8</v>
      </c>
      <c r="LN24" s="476">
        <f t="shared" si="40"/>
        <v>8</v>
      </c>
      <c r="LO24" s="476">
        <f t="shared" si="40"/>
        <v>8</v>
      </c>
      <c r="LP24" s="476">
        <f t="shared" si="40"/>
        <v>9</v>
      </c>
      <c r="LQ24" s="476">
        <f t="shared" si="40"/>
        <v>9</v>
      </c>
      <c r="LR24" s="476">
        <f t="shared" si="40"/>
        <v>8</v>
      </c>
      <c r="LS24" s="476">
        <f t="shared" si="40"/>
        <v>7</v>
      </c>
      <c r="LT24" s="476">
        <f t="shared" si="40"/>
        <v>7</v>
      </c>
      <c r="LU24" s="476">
        <f t="shared" si="40"/>
        <v>7</v>
      </c>
      <c r="LV24" s="476">
        <f t="shared" si="40"/>
        <v>9</v>
      </c>
      <c r="LW24" s="476">
        <f t="shared" si="40"/>
        <v>10</v>
      </c>
      <c r="LX24" s="476">
        <f t="shared" si="40"/>
        <v>8</v>
      </c>
      <c r="LY24" s="476">
        <f t="shared" si="40"/>
        <v>9</v>
      </c>
      <c r="LZ24" s="476">
        <f t="shared" si="40"/>
        <v>9</v>
      </c>
      <c r="MA24" s="476">
        <f t="shared" si="40"/>
        <v>9</v>
      </c>
      <c r="MB24" s="476">
        <f t="shared" si="40"/>
        <v>8</v>
      </c>
      <c r="MC24" s="476">
        <f t="shared" si="40"/>
        <v>9</v>
      </c>
      <c r="MD24" s="476">
        <f t="shared" si="40"/>
        <v>8</v>
      </c>
      <c r="ME24" s="476">
        <f t="shared" si="40"/>
        <v>8</v>
      </c>
      <c r="MF24" s="476">
        <f t="shared" si="40"/>
        <v>9</v>
      </c>
      <c r="MG24" s="476">
        <f t="shared" si="40"/>
        <v>9</v>
      </c>
      <c r="MH24" s="476">
        <f t="shared" si="40"/>
        <v>9</v>
      </c>
      <c r="MI24" s="476">
        <f t="shared" si="40"/>
        <v>9</v>
      </c>
      <c r="MJ24" s="476">
        <f t="shared" si="40"/>
        <v>9</v>
      </c>
      <c r="MK24" s="476">
        <f t="shared" si="40"/>
        <v>9</v>
      </c>
      <c r="ML24" s="476">
        <f t="shared" si="40"/>
        <v>9</v>
      </c>
      <c r="MM24" s="476">
        <f t="shared" si="40"/>
        <v>9</v>
      </c>
      <c r="MN24" s="476">
        <f t="shared" si="40"/>
        <v>10</v>
      </c>
      <c r="MO24" s="476">
        <f t="shared" si="40"/>
        <v>10</v>
      </c>
      <c r="MP24" s="476">
        <f t="shared" si="40"/>
        <v>9</v>
      </c>
      <c r="MQ24" s="476">
        <f t="shared" si="40"/>
        <v>8</v>
      </c>
      <c r="MR24" s="476">
        <f t="shared" si="40"/>
        <v>7</v>
      </c>
      <c r="MS24" s="476">
        <f t="shared" si="40"/>
        <v>7</v>
      </c>
      <c r="MT24" s="476">
        <f t="shared" si="40"/>
        <v>7</v>
      </c>
      <c r="MU24" s="476">
        <f t="shared" si="40"/>
        <v>7</v>
      </c>
      <c r="MV24" s="476">
        <f t="shared" si="40"/>
        <v>7</v>
      </c>
      <c r="MW24" s="476">
        <f t="shared" si="40"/>
        <v>7</v>
      </c>
      <c r="MX24" s="476">
        <f t="shared" si="40"/>
        <v>6</v>
      </c>
      <c r="MY24" s="476">
        <f t="shared" si="40"/>
        <v>8</v>
      </c>
      <c r="MZ24" s="476">
        <f t="shared" si="40"/>
        <v>9</v>
      </c>
      <c r="NA24" s="476">
        <f t="shared" si="40"/>
        <v>9</v>
      </c>
      <c r="NB24" s="476">
        <f t="shared" si="40"/>
        <v>8</v>
      </c>
      <c r="NC24" s="476">
        <f t="shared" si="40"/>
        <v>8</v>
      </c>
      <c r="ND24" s="476">
        <f t="shared" si="40"/>
        <v>8</v>
      </c>
      <c r="NE24" s="476">
        <f t="shared" si="40"/>
        <v>9</v>
      </c>
      <c r="NF24" s="476">
        <f t="shared" si="40"/>
        <v>10</v>
      </c>
      <c r="NG24" s="476">
        <f t="shared" si="40"/>
        <v>10</v>
      </c>
      <c r="NH24" s="476">
        <f t="shared" si="40"/>
        <v>9</v>
      </c>
      <c r="NI24" s="476">
        <f t="shared" si="40"/>
        <v>9</v>
      </c>
      <c r="NJ24" s="476">
        <f t="shared" si="40"/>
        <v>9</v>
      </c>
      <c r="NK24" s="476">
        <f t="shared" si="40"/>
        <v>9</v>
      </c>
      <c r="NL24" s="476">
        <f t="shared" si="40"/>
        <v>10</v>
      </c>
      <c r="NM24" s="476">
        <f t="shared" si="40"/>
        <v>10</v>
      </c>
      <c r="NN24" s="476">
        <f t="shared" si="40"/>
        <v>9</v>
      </c>
      <c r="NO24" s="476">
        <f t="shared" si="40"/>
        <v>9</v>
      </c>
      <c r="NP24" s="476">
        <f t="shared" si="40"/>
        <v>9</v>
      </c>
      <c r="NQ24" s="476">
        <f t="shared" si="40"/>
        <v>9</v>
      </c>
      <c r="NR24" s="476">
        <f t="shared" si="40"/>
        <v>10</v>
      </c>
      <c r="NS24" s="476">
        <f t="shared" si="40"/>
        <v>10</v>
      </c>
      <c r="NT24" s="476">
        <f t="shared" si="40"/>
        <v>9</v>
      </c>
      <c r="NU24" s="476">
        <f t="shared" si="40"/>
        <v>9</v>
      </c>
      <c r="NV24" s="476">
        <f t="shared" si="40"/>
        <v>9</v>
      </c>
      <c r="NW24" s="466"/>
      <c r="NX24" s="466"/>
      <c r="NY24" s="466"/>
      <c r="NZ24" s="466"/>
      <c r="OA24" s="466"/>
    </row>
    <row r="25" spans="1:391" s="396" customFormat="1" x14ac:dyDescent="0.25">
      <c r="A25" s="15"/>
      <c r="B25"/>
      <c r="C25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2"/>
      <c r="CE25" s="52"/>
      <c r="CF25" s="52"/>
      <c r="CG25" s="52"/>
      <c r="CH25" s="52"/>
      <c r="CI25" s="52"/>
      <c r="CJ25" s="52"/>
      <c r="CK25" s="52"/>
      <c r="CL25" s="52"/>
      <c r="CM25" s="52"/>
      <c r="CN25" s="52"/>
      <c r="CO25" s="52"/>
      <c r="CP25" s="52"/>
      <c r="CQ25" s="52"/>
      <c r="CR25" s="52"/>
      <c r="CS25" s="52"/>
      <c r="CT25" s="52"/>
      <c r="CU25" s="52"/>
      <c r="CV25" s="52"/>
      <c r="CW25" s="52"/>
      <c r="CX25" s="52"/>
      <c r="CY25" s="52"/>
      <c r="CZ25" s="52"/>
      <c r="DA25" s="52"/>
      <c r="DB25" s="52"/>
      <c r="DC25" s="52"/>
      <c r="DD25" s="52"/>
      <c r="DE25" s="52"/>
      <c r="DF25" s="52"/>
      <c r="DG25" s="52"/>
      <c r="DH25" s="52"/>
      <c r="DI25" s="52"/>
      <c r="DJ25" s="52"/>
      <c r="DK25" s="52"/>
      <c r="DL25" s="52"/>
      <c r="DM25" s="52"/>
      <c r="DN25" s="52"/>
      <c r="DO25" s="52"/>
      <c r="DP25" s="52"/>
      <c r="DQ25" s="52"/>
      <c r="DR25" s="52"/>
      <c r="DS25" s="52"/>
      <c r="DT25" s="52"/>
      <c r="DU25" s="52"/>
      <c r="DV25" s="52"/>
      <c r="DW25" s="52"/>
      <c r="DX25" s="52"/>
      <c r="DY25" s="52"/>
      <c r="DZ25" s="52"/>
      <c r="EA25" s="52"/>
      <c r="EB25" s="52"/>
      <c r="EC25" s="52"/>
      <c r="ED25" s="52"/>
      <c r="EE25" s="52"/>
      <c r="EF25" s="52"/>
      <c r="EG25" s="52"/>
      <c r="EH25" s="52"/>
      <c r="EI25" s="52"/>
      <c r="EJ25" s="52"/>
      <c r="EK25" s="52"/>
      <c r="EL25" s="52"/>
      <c r="EM25" s="52"/>
      <c r="EN25" s="52"/>
      <c r="EO25" s="52"/>
      <c r="EP25" s="52"/>
      <c r="EQ25" s="52"/>
      <c r="ER25" s="52"/>
      <c r="ES25" s="52"/>
      <c r="ET25" s="52"/>
      <c r="EU25" s="52"/>
      <c r="EV25" s="52"/>
      <c r="EW25" s="52"/>
      <c r="EX25" s="52"/>
      <c r="EY25" s="52"/>
      <c r="EZ25" s="52"/>
      <c r="FA25" s="52"/>
      <c r="FB25" s="52"/>
      <c r="FC25" s="52"/>
      <c r="FD25" s="52"/>
      <c r="FE25" s="52"/>
      <c r="FF25" s="52"/>
      <c r="FG25" s="52"/>
      <c r="FH25" s="52"/>
      <c r="FI25" s="52"/>
      <c r="FJ25" s="52"/>
      <c r="FK25" s="52"/>
      <c r="FL25" s="52"/>
      <c r="FM25" s="52"/>
      <c r="FN25" s="52"/>
      <c r="FO25" s="52"/>
      <c r="FP25" s="52"/>
      <c r="FQ25" s="52"/>
      <c r="FR25" s="52"/>
      <c r="FS25" s="52"/>
      <c r="FT25" s="52"/>
      <c r="FU25" s="52"/>
      <c r="FV25" s="52"/>
      <c r="FW25" s="52"/>
      <c r="FX25" s="52"/>
      <c r="FY25" s="52"/>
      <c r="FZ25" s="52"/>
      <c r="GA25" s="52"/>
      <c r="GB25" s="52"/>
      <c r="GC25" s="52"/>
      <c r="GD25" s="52"/>
      <c r="GE25" s="52"/>
      <c r="GF25" s="52"/>
      <c r="GG25" s="52"/>
      <c r="GH25" s="52"/>
      <c r="GI25" s="52"/>
      <c r="GJ25" s="52"/>
      <c r="GK25" s="52"/>
      <c r="GL25" s="52"/>
      <c r="GM25" s="52"/>
      <c r="GN25" s="52"/>
      <c r="GO25" s="52"/>
      <c r="GP25" s="52"/>
      <c r="GQ25" s="52"/>
      <c r="GR25" s="52"/>
      <c r="GS25" s="52"/>
      <c r="GT25" s="52"/>
      <c r="GU25" s="52"/>
      <c r="GV25" s="52"/>
      <c r="GW25" s="52"/>
      <c r="GX25" s="52"/>
      <c r="GY25" s="52"/>
      <c r="GZ25" s="52"/>
      <c r="HA25" s="52"/>
      <c r="HB25" s="52"/>
      <c r="HC25" s="52"/>
      <c r="HD25" s="52"/>
      <c r="HE25" s="52"/>
      <c r="HF25" s="52"/>
      <c r="HG25" s="52"/>
      <c r="HH25" s="52"/>
      <c r="HI25" s="52"/>
      <c r="HJ25" s="52"/>
      <c r="HK25" s="52"/>
      <c r="HL25" s="52"/>
      <c r="HM25" s="52"/>
      <c r="HN25" s="52"/>
      <c r="HO25" s="52"/>
      <c r="HP25" s="52"/>
      <c r="HQ25" s="52"/>
      <c r="HR25" s="52"/>
      <c r="HS25" s="52"/>
      <c r="HT25" s="52"/>
      <c r="HU25" s="52"/>
      <c r="HV25" s="52"/>
      <c r="HW25" s="52"/>
      <c r="HX25" s="52"/>
      <c r="HY25" s="52"/>
      <c r="HZ25" s="52"/>
      <c r="IA25" s="52"/>
      <c r="IB25" s="52"/>
      <c r="IC25" s="52"/>
      <c r="ID25" s="52"/>
      <c r="IE25" s="52"/>
      <c r="IF25" s="52"/>
      <c r="IG25" s="52"/>
      <c r="IH25" s="52"/>
      <c r="II25" s="52"/>
      <c r="IJ25" s="52"/>
      <c r="IK25" s="52"/>
      <c r="IL25" s="52"/>
      <c r="IM25" s="52"/>
      <c r="IN25" s="52"/>
      <c r="IO25" s="52"/>
      <c r="IP25" s="52"/>
      <c r="IQ25" s="52"/>
      <c r="IR25" s="52"/>
      <c r="IS25" s="52"/>
      <c r="IT25" s="52"/>
      <c r="IU25" s="52"/>
      <c r="IV25" s="52"/>
      <c r="IW25" s="52"/>
      <c r="IX25" s="52"/>
      <c r="IY25" s="52"/>
      <c r="IZ25" s="52"/>
      <c r="JA25" s="52"/>
      <c r="JB25" s="52"/>
      <c r="JC25" s="52"/>
      <c r="JD25" s="52"/>
      <c r="JE25" s="52"/>
      <c r="JF25" s="52"/>
      <c r="JG25" s="52"/>
      <c r="JH25" s="52"/>
      <c r="JI25" s="52"/>
      <c r="JJ25" s="52"/>
      <c r="JK25" s="52"/>
      <c r="JL25" s="52"/>
      <c r="JM25" s="52"/>
      <c r="JN25" s="52"/>
      <c r="JO25" s="52"/>
      <c r="JP25" s="52"/>
      <c r="JQ25" s="52"/>
      <c r="JR25" s="52"/>
      <c r="JS25" s="52"/>
      <c r="JT25" s="52"/>
      <c r="JU25" s="52"/>
      <c r="JV25" s="52"/>
      <c r="JW25" s="52"/>
      <c r="JX25" s="52"/>
      <c r="JY25" s="52"/>
      <c r="JZ25" s="52"/>
      <c r="KA25" s="52"/>
      <c r="KB25" s="52"/>
      <c r="KC25" s="52"/>
      <c r="KD25" s="52"/>
      <c r="KE25" s="52"/>
      <c r="KF25" s="52"/>
      <c r="KG25" s="52"/>
      <c r="KH25" s="52"/>
      <c r="KI25" s="52"/>
      <c r="KJ25" s="52"/>
      <c r="KK25" s="52"/>
      <c r="KL25" s="52"/>
      <c r="KM25" s="52"/>
      <c r="KN25" s="52"/>
      <c r="KO25" s="52"/>
      <c r="KP25" s="52"/>
      <c r="KQ25" s="52"/>
      <c r="KR25" s="52"/>
      <c r="KS25" s="52"/>
      <c r="KT25" s="52"/>
      <c r="KU25" s="52"/>
      <c r="KV25" s="52"/>
      <c r="KW25" s="52"/>
      <c r="KX25" s="52"/>
      <c r="KY25" s="52"/>
      <c r="KZ25" s="52"/>
      <c r="LA25" s="52"/>
      <c r="LB25" s="52"/>
      <c r="LC25" s="52"/>
      <c r="LD25" s="52"/>
      <c r="LE25" s="52"/>
      <c r="LF25" s="52"/>
      <c r="LG25" s="52"/>
      <c r="LH25" s="52"/>
      <c r="LI25" s="52"/>
      <c r="LJ25" s="52"/>
      <c r="LK25" s="52"/>
      <c r="LL25" s="52"/>
      <c r="LM25" s="52"/>
      <c r="LN25" s="52"/>
      <c r="LO25" s="52"/>
      <c r="LP25" s="52"/>
      <c r="LQ25" s="52"/>
      <c r="LR25" s="52"/>
      <c r="LS25" s="52"/>
      <c r="LT25" s="52"/>
      <c r="LU25" s="52"/>
      <c r="LV25" s="52"/>
      <c r="LW25" s="52"/>
      <c r="LX25" s="52"/>
      <c r="LY25" s="52"/>
      <c r="LZ25" s="52"/>
      <c r="MA25" s="52"/>
      <c r="MB25" s="52"/>
      <c r="MC25" s="52"/>
      <c r="MD25" s="52"/>
      <c r="ME25" s="52"/>
      <c r="MF25" s="52"/>
      <c r="MG25" s="52"/>
      <c r="MH25" s="52"/>
      <c r="MI25" s="52"/>
      <c r="MJ25" s="52"/>
      <c r="MK25" s="52"/>
      <c r="ML25" s="52"/>
      <c r="MM25" s="52"/>
      <c r="MN25" s="52"/>
      <c r="MO25" s="52"/>
      <c r="MP25" s="52"/>
      <c r="MQ25" s="52"/>
      <c r="MR25" s="52"/>
      <c r="MS25" s="52"/>
      <c r="MT25" s="52"/>
      <c r="MU25" s="52"/>
      <c r="MV25" s="52"/>
      <c r="MW25" s="52"/>
      <c r="MX25" s="52"/>
      <c r="MY25" s="52"/>
      <c r="MZ25" s="52"/>
      <c r="NA25" s="52"/>
      <c r="NB25" s="52"/>
      <c r="NC25" s="52"/>
      <c r="ND25" s="52"/>
      <c r="NE25" s="52"/>
      <c r="NF25" s="52"/>
      <c r="NG25" s="52"/>
      <c r="NH25" s="52"/>
      <c r="NI25" s="52"/>
      <c r="NJ25" s="52"/>
      <c r="NK25" s="52"/>
      <c r="NL25" s="466"/>
      <c r="NM25" s="466"/>
      <c r="NN25" s="466"/>
      <c r="NO25" s="466"/>
      <c r="NP25" s="466"/>
      <c r="NQ25" s="466"/>
      <c r="NR25" s="466"/>
      <c r="NS25" s="466"/>
      <c r="NT25" s="466"/>
      <c r="NU25" s="466"/>
      <c r="NV25" s="466"/>
      <c r="NW25" s="466"/>
      <c r="NX25" s="466"/>
      <c r="NY25" s="466"/>
      <c r="NZ25" s="466"/>
      <c r="OA25" s="466"/>
    </row>
    <row r="26" spans="1:391" s="396" customFormat="1" x14ac:dyDescent="0.25">
      <c r="A26" s="15"/>
      <c r="B26" s="54" t="s">
        <v>60</v>
      </c>
      <c r="C26" s="53" t="s">
        <v>61</v>
      </c>
      <c r="D26" s="74">
        <f t="shared" ref="D26:S33" si="41">COUNTIF(D$10:D$19,$B26)</f>
        <v>0</v>
      </c>
      <c r="E26" s="74">
        <f t="shared" si="41"/>
        <v>0</v>
      </c>
      <c r="F26" s="74">
        <f t="shared" si="41"/>
        <v>0</v>
      </c>
      <c r="G26" s="74">
        <f t="shared" si="41"/>
        <v>0</v>
      </c>
      <c r="H26" s="74">
        <f t="shared" si="41"/>
        <v>0</v>
      </c>
      <c r="I26" s="74">
        <f t="shared" si="41"/>
        <v>0</v>
      </c>
      <c r="J26" s="74">
        <f t="shared" si="41"/>
        <v>0</v>
      </c>
      <c r="K26" s="74">
        <f t="shared" si="41"/>
        <v>0</v>
      </c>
      <c r="L26" s="74">
        <f t="shared" si="41"/>
        <v>0</v>
      </c>
      <c r="M26" s="74">
        <f t="shared" si="41"/>
        <v>0</v>
      </c>
      <c r="N26" s="74">
        <f t="shared" si="41"/>
        <v>0</v>
      </c>
      <c r="O26" s="74">
        <f t="shared" si="41"/>
        <v>0</v>
      </c>
      <c r="P26" s="74">
        <f t="shared" si="41"/>
        <v>0</v>
      </c>
      <c r="Q26" s="74">
        <f t="shared" si="41"/>
        <v>0</v>
      </c>
      <c r="R26" s="74">
        <f t="shared" si="41"/>
        <v>0</v>
      </c>
      <c r="S26" s="74">
        <f t="shared" si="41"/>
        <v>0</v>
      </c>
      <c r="T26" s="74">
        <f t="shared" ref="T26:AI33" si="42">COUNTIF(T$10:T$19,$B26)</f>
        <v>0</v>
      </c>
      <c r="U26" s="74">
        <f t="shared" si="42"/>
        <v>0</v>
      </c>
      <c r="V26" s="74">
        <f t="shared" si="42"/>
        <v>0</v>
      </c>
      <c r="W26" s="74">
        <f t="shared" si="42"/>
        <v>0</v>
      </c>
      <c r="X26" s="74">
        <f t="shared" si="42"/>
        <v>0</v>
      </c>
      <c r="Y26" s="74">
        <f t="shared" si="42"/>
        <v>0</v>
      </c>
      <c r="Z26" s="74">
        <f t="shared" si="42"/>
        <v>0</v>
      </c>
      <c r="AA26" s="74">
        <f t="shared" si="42"/>
        <v>0</v>
      </c>
      <c r="AB26" s="74">
        <f t="shared" si="42"/>
        <v>0</v>
      </c>
      <c r="AC26" s="74">
        <f t="shared" si="42"/>
        <v>0</v>
      </c>
      <c r="AD26" s="74">
        <f t="shared" si="42"/>
        <v>0</v>
      </c>
      <c r="AE26" s="74">
        <f t="shared" si="42"/>
        <v>0</v>
      </c>
      <c r="AF26" s="74">
        <f t="shared" si="42"/>
        <v>0</v>
      </c>
      <c r="AG26" s="74">
        <f t="shared" si="42"/>
        <v>0</v>
      </c>
      <c r="AH26" s="74">
        <f t="shared" si="42"/>
        <v>0</v>
      </c>
      <c r="AI26" s="74">
        <f t="shared" si="42"/>
        <v>0</v>
      </c>
      <c r="AJ26" s="74">
        <f t="shared" ref="AJ26:AY33" si="43">COUNTIF(AJ$10:AJ$19,$B26)</f>
        <v>0</v>
      </c>
      <c r="AK26" s="74">
        <f t="shared" si="43"/>
        <v>0</v>
      </c>
      <c r="AL26" s="74">
        <f t="shared" si="43"/>
        <v>0</v>
      </c>
      <c r="AM26" s="74">
        <f t="shared" si="43"/>
        <v>0</v>
      </c>
      <c r="AN26" s="74">
        <f t="shared" si="43"/>
        <v>0</v>
      </c>
      <c r="AO26" s="74">
        <f t="shared" si="43"/>
        <v>0</v>
      </c>
      <c r="AP26" s="74">
        <f t="shared" si="43"/>
        <v>0</v>
      </c>
      <c r="AQ26" s="74">
        <f t="shared" si="43"/>
        <v>0</v>
      </c>
      <c r="AR26" s="74">
        <f t="shared" si="43"/>
        <v>0</v>
      </c>
      <c r="AS26" s="74">
        <f t="shared" si="43"/>
        <v>0</v>
      </c>
      <c r="AT26" s="74">
        <f t="shared" si="43"/>
        <v>0</v>
      </c>
      <c r="AU26" s="74">
        <f t="shared" si="43"/>
        <v>0</v>
      </c>
      <c r="AV26" s="74">
        <f t="shared" si="43"/>
        <v>0</v>
      </c>
      <c r="AW26" s="74">
        <f t="shared" si="43"/>
        <v>0</v>
      </c>
      <c r="AX26" s="74">
        <f t="shared" si="43"/>
        <v>0</v>
      </c>
      <c r="AY26" s="74">
        <f t="shared" si="43"/>
        <v>0</v>
      </c>
      <c r="AZ26" s="74">
        <f t="shared" ref="AZ26:BO33" si="44">COUNTIF(AZ$10:AZ$19,$B26)</f>
        <v>0</v>
      </c>
      <c r="BA26" s="74">
        <f t="shared" si="44"/>
        <v>0</v>
      </c>
      <c r="BB26" s="74">
        <f t="shared" si="44"/>
        <v>0</v>
      </c>
      <c r="BC26" s="74">
        <f t="shared" si="44"/>
        <v>0</v>
      </c>
      <c r="BD26" s="74">
        <f t="shared" si="44"/>
        <v>0</v>
      </c>
      <c r="BE26" s="74">
        <f t="shared" si="44"/>
        <v>0</v>
      </c>
      <c r="BF26" s="74">
        <f t="shared" si="44"/>
        <v>0</v>
      </c>
      <c r="BG26" s="74">
        <f t="shared" si="44"/>
        <v>0</v>
      </c>
      <c r="BH26" s="74">
        <f t="shared" si="44"/>
        <v>0</v>
      </c>
      <c r="BI26" s="74">
        <f t="shared" si="44"/>
        <v>0</v>
      </c>
      <c r="BJ26" s="74">
        <f t="shared" si="44"/>
        <v>0</v>
      </c>
      <c r="BK26" s="74">
        <f t="shared" si="44"/>
        <v>0</v>
      </c>
      <c r="BL26" s="74">
        <f t="shared" si="44"/>
        <v>0</v>
      </c>
      <c r="BM26" s="74">
        <f t="shared" si="44"/>
        <v>0</v>
      </c>
      <c r="BN26" s="74">
        <f t="shared" si="44"/>
        <v>0</v>
      </c>
      <c r="BO26" s="74">
        <f t="shared" si="44"/>
        <v>0</v>
      </c>
      <c r="BP26" s="74">
        <f t="shared" ref="BP26:CE33" si="45">COUNTIF(BP$10:BP$19,$B26)</f>
        <v>0</v>
      </c>
      <c r="BQ26" s="74">
        <f t="shared" si="45"/>
        <v>0</v>
      </c>
      <c r="BR26" s="74">
        <f t="shared" si="45"/>
        <v>0</v>
      </c>
      <c r="BS26" s="74">
        <f t="shared" si="45"/>
        <v>0</v>
      </c>
      <c r="BT26" s="74">
        <f t="shared" si="45"/>
        <v>0</v>
      </c>
      <c r="BU26" s="74">
        <f t="shared" si="45"/>
        <v>0</v>
      </c>
      <c r="BV26" s="74">
        <f t="shared" si="45"/>
        <v>0</v>
      </c>
      <c r="BW26" s="74">
        <f t="shared" si="45"/>
        <v>0</v>
      </c>
      <c r="BX26" s="74">
        <f t="shared" si="45"/>
        <v>0</v>
      </c>
      <c r="BY26" s="74">
        <f t="shared" si="45"/>
        <v>0</v>
      </c>
      <c r="BZ26" s="74">
        <f t="shared" si="45"/>
        <v>0</v>
      </c>
      <c r="CA26" s="74">
        <f t="shared" si="45"/>
        <v>0</v>
      </c>
      <c r="CB26" s="74">
        <f t="shared" si="45"/>
        <v>0</v>
      </c>
      <c r="CC26" s="74">
        <f t="shared" si="45"/>
        <v>0</v>
      </c>
      <c r="CD26" s="74">
        <f t="shared" si="45"/>
        <v>0</v>
      </c>
      <c r="CE26" s="74">
        <f t="shared" si="45"/>
        <v>0</v>
      </c>
      <c r="CF26" s="74">
        <f t="shared" ref="CF26:CU33" si="46">COUNTIF(CF$10:CF$19,$B26)</f>
        <v>0</v>
      </c>
      <c r="CG26" s="74">
        <f t="shared" si="46"/>
        <v>0</v>
      </c>
      <c r="CH26" s="74">
        <f t="shared" si="46"/>
        <v>0</v>
      </c>
      <c r="CI26" s="74">
        <f t="shared" si="46"/>
        <v>0</v>
      </c>
      <c r="CJ26" s="74">
        <f t="shared" si="46"/>
        <v>0</v>
      </c>
      <c r="CK26" s="74">
        <f t="shared" si="46"/>
        <v>0</v>
      </c>
      <c r="CL26" s="74">
        <f t="shared" si="46"/>
        <v>0</v>
      </c>
      <c r="CM26" s="74">
        <f t="shared" si="46"/>
        <v>0</v>
      </c>
      <c r="CN26" s="74">
        <f t="shared" si="46"/>
        <v>0</v>
      </c>
      <c r="CO26" s="74">
        <f t="shared" si="46"/>
        <v>0</v>
      </c>
      <c r="CP26" s="74">
        <f t="shared" si="46"/>
        <v>3</v>
      </c>
      <c r="CQ26" s="74">
        <f t="shared" si="46"/>
        <v>0</v>
      </c>
      <c r="CR26" s="74">
        <f t="shared" si="46"/>
        <v>0</v>
      </c>
      <c r="CS26" s="74">
        <f t="shared" si="46"/>
        <v>0</v>
      </c>
      <c r="CT26" s="74">
        <f t="shared" si="46"/>
        <v>0</v>
      </c>
      <c r="CU26" s="74">
        <f t="shared" si="46"/>
        <v>0</v>
      </c>
      <c r="CV26" s="74">
        <f t="shared" ref="CV26:DK33" si="47">COUNTIF(CV$10:CV$19,$B26)</f>
        <v>0</v>
      </c>
      <c r="CW26" s="74">
        <f t="shared" si="47"/>
        <v>0</v>
      </c>
      <c r="CX26" s="74">
        <f t="shared" si="47"/>
        <v>0</v>
      </c>
      <c r="CY26" s="74">
        <f t="shared" si="47"/>
        <v>0</v>
      </c>
      <c r="CZ26" s="74">
        <f t="shared" si="47"/>
        <v>0</v>
      </c>
      <c r="DA26" s="74">
        <f t="shared" si="47"/>
        <v>0</v>
      </c>
      <c r="DB26" s="74">
        <f t="shared" si="47"/>
        <v>0</v>
      </c>
      <c r="DC26" s="74">
        <f t="shared" si="47"/>
        <v>0</v>
      </c>
      <c r="DD26" s="74">
        <f t="shared" si="47"/>
        <v>0</v>
      </c>
      <c r="DE26" s="74">
        <f t="shared" si="47"/>
        <v>0</v>
      </c>
      <c r="DF26" s="74">
        <f t="shared" si="47"/>
        <v>0</v>
      </c>
      <c r="DG26" s="74">
        <f t="shared" si="47"/>
        <v>0</v>
      </c>
      <c r="DH26" s="74">
        <f t="shared" si="47"/>
        <v>0</v>
      </c>
      <c r="DI26" s="74">
        <f t="shared" si="47"/>
        <v>0</v>
      </c>
      <c r="DJ26" s="74">
        <f t="shared" si="47"/>
        <v>0</v>
      </c>
      <c r="DK26" s="74">
        <f t="shared" si="47"/>
        <v>0</v>
      </c>
      <c r="DL26" s="74">
        <f t="shared" ref="DL26:EA33" si="48">COUNTIF(DL$10:DL$19,$B26)</f>
        <v>0</v>
      </c>
      <c r="DM26" s="74">
        <f t="shared" si="48"/>
        <v>0</v>
      </c>
      <c r="DN26" s="74">
        <f t="shared" si="48"/>
        <v>0</v>
      </c>
      <c r="DO26" s="74">
        <f t="shared" si="48"/>
        <v>0</v>
      </c>
      <c r="DP26" s="74">
        <f t="shared" si="48"/>
        <v>0</v>
      </c>
      <c r="DQ26" s="74">
        <f t="shared" si="48"/>
        <v>0</v>
      </c>
      <c r="DR26" s="74">
        <f t="shared" si="48"/>
        <v>0</v>
      </c>
      <c r="DS26" s="74">
        <f t="shared" si="48"/>
        <v>0</v>
      </c>
      <c r="DT26" s="74">
        <f t="shared" si="48"/>
        <v>0</v>
      </c>
      <c r="DU26" s="74">
        <f t="shared" si="48"/>
        <v>0</v>
      </c>
      <c r="DV26" s="74">
        <f t="shared" si="48"/>
        <v>0</v>
      </c>
      <c r="DW26" s="74">
        <f t="shared" si="48"/>
        <v>0</v>
      </c>
      <c r="DX26" s="74">
        <f t="shared" si="48"/>
        <v>0</v>
      </c>
      <c r="DY26" s="74">
        <f t="shared" si="48"/>
        <v>0</v>
      </c>
      <c r="DZ26" s="74">
        <f t="shared" si="48"/>
        <v>0</v>
      </c>
      <c r="EA26" s="74">
        <f t="shared" si="48"/>
        <v>0</v>
      </c>
      <c r="EB26" s="74">
        <f t="shared" ref="EB26:EQ33" si="49">COUNTIF(EB$10:EB$19,$B26)</f>
        <v>0</v>
      </c>
      <c r="EC26" s="74">
        <f t="shared" si="49"/>
        <v>0</v>
      </c>
      <c r="ED26" s="74">
        <f t="shared" si="49"/>
        <v>0</v>
      </c>
      <c r="EE26" s="74">
        <f t="shared" si="49"/>
        <v>0</v>
      </c>
      <c r="EF26" s="74">
        <f t="shared" si="49"/>
        <v>0</v>
      </c>
      <c r="EG26" s="74">
        <f t="shared" si="49"/>
        <v>0</v>
      </c>
      <c r="EH26" s="74">
        <f t="shared" si="49"/>
        <v>0</v>
      </c>
      <c r="EI26" s="74">
        <f t="shared" si="49"/>
        <v>0</v>
      </c>
      <c r="EJ26" s="74">
        <f t="shared" si="49"/>
        <v>0</v>
      </c>
      <c r="EK26" s="74">
        <f t="shared" si="49"/>
        <v>0</v>
      </c>
      <c r="EL26" s="74">
        <f t="shared" si="49"/>
        <v>0</v>
      </c>
      <c r="EM26" s="74">
        <f t="shared" si="49"/>
        <v>0</v>
      </c>
      <c r="EN26" s="74">
        <f t="shared" si="49"/>
        <v>0</v>
      </c>
      <c r="EO26" s="74">
        <f t="shared" si="49"/>
        <v>0</v>
      </c>
      <c r="EP26" s="74">
        <f t="shared" si="49"/>
        <v>0</v>
      </c>
      <c r="EQ26" s="74">
        <f t="shared" si="49"/>
        <v>0</v>
      </c>
      <c r="ER26" s="74">
        <f t="shared" ref="ER26:FG33" si="50">COUNTIF(ER$10:ER$19,$B26)</f>
        <v>0</v>
      </c>
      <c r="ES26" s="74">
        <f t="shared" si="50"/>
        <v>0</v>
      </c>
      <c r="ET26" s="74">
        <f t="shared" si="50"/>
        <v>0</v>
      </c>
      <c r="EU26" s="74">
        <f t="shared" si="50"/>
        <v>0</v>
      </c>
      <c r="EV26" s="74">
        <f t="shared" si="50"/>
        <v>0</v>
      </c>
      <c r="EW26" s="74">
        <f t="shared" si="50"/>
        <v>0</v>
      </c>
      <c r="EX26" s="74">
        <f t="shared" si="50"/>
        <v>0</v>
      </c>
      <c r="EY26" s="74">
        <f t="shared" si="50"/>
        <v>0</v>
      </c>
      <c r="EZ26" s="74">
        <f t="shared" si="50"/>
        <v>0</v>
      </c>
      <c r="FA26" s="74">
        <f t="shared" si="50"/>
        <v>0</v>
      </c>
      <c r="FB26" s="74">
        <f t="shared" si="50"/>
        <v>0</v>
      </c>
      <c r="FC26" s="74">
        <f t="shared" si="50"/>
        <v>0</v>
      </c>
      <c r="FD26" s="74">
        <f t="shared" si="50"/>
        <v>0</v>
      </c>
      <c r="FE26" s="74">
        <f t="shared" si="50"/>
        <v>0</v>
      </c>
      <c r="FF26" s="74">
        <f t="shared" si="50"/>
        <v>0</v>
      </c>
      <c r="FG26" s="74">
        <f t="shared" si="50"/>
        <v>0</v>
      </c>
      <c r="FH26" s="74">
        <f t="shared" ref="FH26:FW33" si="51">COUNTIF(FH$10:FH$19,$B26)</f>
        <v>0</v>
      </c>
      <c r="FI26" s="74">
        <f t="shared" si="51"/>
        <v>0</v>
      </c>
      <c r="FJ26" s="74">
        <f t="shared" si="51"/>
        <v>0</v>
      </c>
      <c r="FK26" s="74">
        <f t="shared" si="51"/>
        <v>0</v>
      </c>
      <c r="FL26" s="74">
        <f t="shared" si="51"/>
        <v>0</v>
      </c>
      <c r="FM26" s="74">
        <f t="shared" si="51"/>
        <v>0</v>
      </c>
      <c r="FN26" s="74">
        <f t="shared" si="51"/>
        <v>0</v>
      </c>
      <c r="FO26" s="74">
        <f t="shared" si="51"/>
        <v>0</v>
      </c>
      <c r="FP26" s="74">
        <f t="shared" si="51"/>
        <v>0</v>
      </c>
      <c r="FQ26" s="74">
        <f t="shared" si="51"/>
        <v>0</v>
      </c>
      <c r="FR26" s="74">
        <f t="shared" si="51"/>
        <v>0</v>
      </c>
      <c r="FS26" s="74">
        <f t="shared" si="51"/>
        <v>0</v>
      </c>
      <c r="FT26" s="74">
        <f t="shared" si="51"/>
        <v>0</v>
      </c>
      <c r="FU26" s="74">
        <f t="shared" si="51"/>
        <v>0</v>
      </c>
      <c r="FV26" s="74">
        <f t="shared" si="51"/>
        <v>0</v>
      </c>
      <c r="FW26" s="74">
        <f t="shared" si="51"/>
        <v>0</v>
      </c>
      <c r="FX26" s="74">
        <f t="shared" ref="FX26:GM33" si="52">COUNTIF(FX$10:FX$19,$B26)</f>
        <v>0</v>
      </c>
      <c r="FY26" s="74">
        <f t="shared" si="52"/>
        <v>0</v>
      </c>
      <c r="FZ26" s="74">
        <f t="shared" si="52"/>
        <v>0</v>
      </c>
      <c r="GA26" s="74">
        <f t="shared" si="52"/>
        <v>0</v>
      </c>
      <c r="GB26" s="74">
        <f t="shared" si="52"/>
        <v>0</v>
      </c>
      <c r="GC26" s="74">
        <f t="shared" si="52"/>
        <v>0</v>
      </c>
      <c r="GD26" s="74">
        <f t="shared" si="52"/>
        <v>0</v>
      </c>
      <c r="GE26" s="74">
        <f t="shared" si="52"/>
        <v>0</v>
      </c>
      <c r="GF26" s="74">
        <f t="shared" si="52"/>
        <v>0</v>
      </c>
      <c r="GG26" s="74">
        <f t="shared" si="52"/>
        <v>0</v>
      </c>
      <c r="GH26" s="74">
        <f t="shared" si="52"/>
        <v>0</v>
      </c>
      <c r="GI26" s="74">
        <f t="shared" si="52"/>
        <v>0</v>
      </c>
      <c r="GJ26" s="74">
        <f t="shared" si="52"/>
        <v>0</v>
      </c>
      <c r="GK26" s="74">
        <f t="shared" si="52"/>
        <v>0</v>
      </c>
      <c r="GL26" s="74">
        <f t="shared" si="52"/>
        <v>0</v>
      </c>
      <c r="GM26" s="74">
        <f t="shared" si="52"/>
        <v>0</v>
      </c>
      <c r="GN26" s="74">
        <f t="shared" ref="GN26:HA33" si="53">COUNTIF(GN$10:GN$19,$B26)</f>
        <v>0</v>
      </c>
      <c r="GO26" s="74">
        <f t="shared" si="53"/>
        <v>0</v>
      </c>
      <c r="GP26" s="74">
        <f t="shared" si="53"/>
        <v>0</v>
      </c>
      <c r="GQ26" s="74">
        <f t="shared" si="53"/>
        <v>0</v>
      </c>
      <c r="GR26" s="74">
        <f t="shared" si="53"/>
        <v>0</v>
      </c>
      <c r="GS26" s="74">
        <f t="shared" si="53"/>
        <v>0</v>
      </c>
      <c r="GT26" s="74">
        <f t="shared" si="53"/>
        <v>0</v>
      </c>
      <c r="GU26" s="74">
        <f t="shared" si="53"/>
        <v>0</v>
      </c>
      <c r="GV26" s="74">
        <f t="shared" si="53"/>
        <v>0</v>
      </c>
      <c r="GW26" s="74">
        <f t="shared" si="53"/>
        <v>0</v>
      </c>
      <c r="GX26" s="74">
        <f t="shared" si="53"/>
        <v>0</v>
      </c>
      <c r="GY26" s="74">
        <f t="shared" si="53"/>
        <v>0</v>
      </c>
      <c r="GZ26" s="74">
        <f t="shared" si="53"/>
        <v>0</v>
      </c>
      <c r="HA26" s="74">
        <f t="shared" si="53"/>
        <v>0</v>
      </c>
      <c r="HB26" s="74">
        <f t="shared" ref="HB26:HE33" si="54">COUNTIF(HB$10:HB$18,$B26)</f>
        <v>0</v>
      </c>
      <c r="HC26" s="74">
        <f t="shared" si="54"/>
        <v>0</v>
      </c>
      <c r="HD26" s="74">
        <f t="shared" si="54"/>
        <v>0</v>
      </c>
      <c r="HE26" s="74">
        <f t="shared" si="54"/>
        <v>0</v>
      </c>
      <c r="HF26" s="74">
        <f t="shared" ref="HF26:HM33" si="55">COUNTIF(HF$10:HF$19,$B26)</f>
        <v>0</v>
      </c>
      <c r="HG26" s="74">
        <f t="shared" si="55"/>
        <v>0</v>
      </c>
      <c r="HH26" s="74">
        <f t="shared" si="55"/>
        <v>0</v>
      </c>
      <c r="HI26" s="74">
        <f t="shared" ref="HI26:HK33" si="56">COUNTIF(HI$10:HI$18,$B26)</f>
        <v>0</v>
      </c>
      <c r="HJ26" s="74">
        <f t="shared" si="56"/>
        <v>0</v>
      </c>
      <c r="HK26" s="74">
        <f t="shared" si="56"/>
        <v>0</v>
      </c>
      <c r="HL26" s="74">
        <f t="shared" si="55"/>
        <v>0</v>
      </c>
      <c r="HM26" s="74">
        <f t="shared" si="55"/>
        <v>0</v>
      </c>
      <c r="HN26" s="74">
        <f t="shared" ref="HN26:HQ33" si="57">COUNTIF(HN$10:HN$18,$B26)</f>
        <v>0</v>
      </c>
      <c r="HO26" s="74">
        <f t="shared" si="57"/>
        <v>0</v>
      </c>
      <c r="HP26" s="74">
        <f t="shared" si="57"/>
        <v>0</v>
      </c>
      <c r="HQ26" s="74">
        <f t="shared" si="57"/>
        <v>0</v>
      </c>
      <c r="HR26" s="74">
        <f t="shared" ref="HR26:IC33" si="58">COUNTIF(HR$10:HR$19,$B26)</f>
        <v>0</v>
      </c>
      <c r="HS26" s="74">
        <f t="shared" si="58"/>
        <v>0</v>
      </c>
      <c r="HT26" s="74">
        <f t="shared" ref="HT26:HT33" si="59">COUNTIF(HT$10:HT$18,$B26)</f>
        <v>0</v>
      </c>
      <c r="HU26" s="74">
        <f t="shared" si="58"/>
        <v>0</v>
      </c>
      <c r="HV26" s="74">
        <f t="shared" si="58"/>
        <v>0</v>
      </c>
      <c r="HW26" s="74">
        <f t="shared" si="58"/>
        <v>0</v>
      </c>
      <c r="HX26" s="74">
        <f t="shared" si="58"/>
        <v>0</v>
      </c>
      <c r="HY26" s="74">
        <f t="shared" si="58"/>
        <v>0</v>
      </c>
      <c r="HZ26" s="74">
        <f t="shared" si="58"/>
        <v>0</v>
      </c>
      <c r="IA26" s="74">
        <f t="shared" si="58"/>
        <v>0</v>
      </c>
      <c r="IB26" s="74">
        <f t="shared" si="58"/>
        <v>0</v>
      </c>
      <c r="IC26" s="74">
        <f t="shared" si="58"/>
        <v>0</v>
      </c>
      <c r="ID26" s="74">
        <f t="shared" ref="ID26:IS33" si="60">COUNTIF(ID$10:ID$18,$B26)</f>
        <v>0</v>
      </c>
      <c r="IE26" s="74">
        <f t="shared" si="60"/>
        <v>0</v>
      </c>
      <c r="IF26" s="74">
        <f t="shared" si="60"/>
        <v>0</v>
      </c>
      <c r="IG26" s="74">
        <f t="shared" si="60"/>
        <v>0</v>
      </c>
      <c r="IH26" s="74">
        <f t="shared" si="60"/>
        <v>0</v>
      </c>
      <c r="II26" s="74">
        <f t="shared" si="60"/>
        <v>0</v>
      </c>
      <c r="IJ26" s="74">
        <f t="shared" si="60"/>
        <v>0</v>
      </c>
      <c r="IK26" s="74">
        <f t="shared" si="60"/>
        <v>0</v>
      </c>
      <c r="IL26" s="74">
        <f t="shared" si="60"/>
        <v>0</v>
      </c>
      <c r="IM26" s="74">
        <f t="shared" si="60"/>
        <v>0</v>
      </c>
      <c r="IN26" s="74">
        <f t="shared" si="60"/>
        <v>0</v>
      </c>
      <c r="IO26" s="74">
        <f t="shared" si="60"/>
        <v>0</v>
      </c>
      <c r="IP26" s="74">
        <f t="shared" si="60"/>
        <v>0</v>
      </c>
      <c r="IQ26" s="74">
        <f t="shared" si="60"/>
        <v>0</v>
      </c>
      <c r="IR26" s="74">
        <f t="shared" si="60"/>
        <v>0</v>
      </c>
      <c r="IS26" s="74">
        <f t="shared" si="60"/>
        <v>0</v>
      </c>
      <c r="IT26" s="74">
        <f t="shared" ref="IT26:JI33" si="61">COUNTIF(IT$10:IT$18,$B26)</f>
        <v>0</v>
      </c>
      <c r="IU26" s="74">
        <f t="shared" si="61"/>
        <v>0</v>
      </c>
      <c r="IV26" s="74">
        <f t="shared" si="61"/>
        <v>0</v>
      </c>
      <c r="IW26" s="74">
        <f t="shared" si="61"/>
        <v>0</v>
      </c>
      <c r="IX26" s="74">
        <f t="shared" si="61"/>
        <v>0</v>
      </c>
      <c r="IY26" s="74">
        <f t="shared" si="61"/>
        <v>0</v>
      </c>
      <c r="IZ26" s="74">
        <f t="shared" si="61"/>
        <v>0</v>
      </c>
      <c r="JA26" s="74">
        <f t="shared" si="61"/>
        <v>0</v>
      </c>
      <c r="JB26" s="74">
        <f t="shared" si="61"/>
        <v>0</v>
      </c>
      <c r="JC26" s="74">
        <f t="shared" si="61"/>
        <v>0</v>
      </c>
      <c r="JD26" s="74">
        <f t="shared" si="61"/>
        <v>0</v>
      </c>
      <c r="JE26" s="74">
        <f t="shared" si="61"/>
        <v>0</v>
      </c>
      <c r="JF26" s="74">
        <f t="shared" si="61"/>
        <v>0</v>
      </c>
      <c r="JG26" s="74">
        <f t="shared" si="61"/>
        <v>0</v>
      </c>
      <c r="JH26" s="74">
        <f t="shared" si="61"/>
        <v>0</v>
      </c>
      <c r="JI26" s="74">
        <f t="shared" si="61"/>
        <v>0</v>
      </c>
      <c r="JJ26" s="74">
        <f t="shared" ref="JJ26:JY33" si="62">COUNTIF(JJ$10:JJ$18,$B26)</f>
        <v>0</v>
      </c>
      <c r="JK26" s="74">
        <f t="shared" si="62"/>
        <v>0</v>
      </c>
      <c r="JL26" s="74">
        <f t="shared" si="62"/>
        <v>0</v>
      </c>
      <c r="JM26" s="74">
        <f t="shared" si="62"/>
        <v>0</v>
      </c>
      <c r="JN26" s="74">
        <f t="shared" si="62"/>
        <v>0</v>
      </c>
      <c r="JO26" s="74">
        <f t="shared" si="62"/>
        <v>0</v>
      </c>
      <c r="JP26" s="74">
        <f t="shared" si="62"/>
        <v>0</v>
      </c>
      <c r="JQ26" s="74">
        <f t="shared" si="62"/>
        <v>0</v>
      </c>
      <c r="JR26" s="74">
        <f t="shared" si="62"/>
        <v>0</v>
      </c>
      <c r="JS26" s="74">
        <f t="shared" si="62"/>
        <v>0</v>
      </c>
      <c r="JT26" s="74">
        <f t="shared" si="62"/>
        <v>0</v>
      </c>
      <c r="JU26" s="74">
        <f t="shared" si="62"/>
        <v>0</v>
      </c>
      <c r="JV26" s="74">
        <f t="shared" si="62"/>
        <v>0</v>
      </c>
      <c r="JW26" s="74">
        <f t="shared" si="62"/>
        <v>0</v>
      </c>
      <c r="JX26" s="74">
        <f t="shared" si="62"/>
        <v>0</v>
      </c>
      <c r="JY26" s="74">
        <f t="shared" si="62"/>
        <v>0</v>
      </c>
      <c r="JZ26" s="74">
        <f t="shared" ref="JZ26:KO33" si="63">COUNTIF(JZ$10:JZ$18,$B26)</f>
        <v>0</v>
      </c>
      <c r="KA26" s="74">
        <f t="shared" si="63"/>
        <v>0</v>
      </c>
      <c r="KB26" s="74">
        <f t="shared" si="63"/>
        <v>0</v>
      </c>
      <c r="KC26" s="74">
        <f t="shared" si="63"/>
        <v>0</v>
      </c>
      <c r="KD26" s="74">
        <f t="shared" si="63"/>
        <v>0</v>
      </c>
      <c r="KE26" s="74">
        <f t="shared" si="63"/>
        <v>0</v>
      </c>
      <c r="KF26" s="74">
        <f t="shared" si="63"/>
        <v>0</v>
      </c>
      <c r="KG26" s="74">
        <f t="shared" si="63"/>
        <v>0</v>
      </c>
      <c r="KH26" s="74">
        <f t="shared" si="63"/>
        <v>0</v>
      </c>
      <c r="KI26" s="74">
        <f t="shared" si="63"/>
        <v>0</v>
      </c>
      <c r="KJ26" s="74">
        <f t="shared" si="63"/>
        <v>0</v>
      </c>
      <c r="KK26" s="74">
        <f t="shared" si="63"/>
        <v>0</v>
      </c>
      <c r="KL26" s="74">
        <f t="shared" si="63"/>
        <v>0</v>
      </c>
      <c r="KM26" s="74">
        <f t="shared" si="63"/>
        <v>0</v>
      </c>
      <c r="KN26" s="74">
        <f t="shared" si="63"/>
        <v>0</v>
      </c>
      <c r="KO26" s="74">
        <f t="shared" si="63"/>
        <v>0</v>
      </c>
      <c r="KP26" s="74">
        <f t="shared" ref="KP26:LE33" si="64">COUNTIF(KP$10:KP$18,$B26)</f>
        <v>0</v>
      </c>
      <c r="KQ26" s="74">
        <f t="shared" si="64"/>
        <v>0</v>
      </c>
      <c r="KR26" s="74">
        <f t="shared" si="64"/>
        <v>0</v>
      </c>
      <c r="KS26" s="74">
        <f t="shared" si="64"/>
        <v>0</v>
      </c>
      <c r="KT26" s="74">
        <f t="shared" si="64"/>
        <v>0</v>
      </c>
      <c r="KU26" s="74">
        <f t="shared" si="64"/>
        <v>0</v>
      </c>
      <c r="KV26" s="74">
        <f t="shared" si="64"/>
        <v>0</v>
      </c>
      <c r="KW26" s="74">
        <f t="shared" si="64"/>
        <v>0</v>
      </c>
      <c r="KX26" s="74">
        <f t="shared" si="64"/>
        <v>0</v>
      </c>
      <c r="KY26" s="74">
        <f t="shared" si="64"/>
        <v>0</v>
      </c>
      <c r="KZ26" s="74">
        <f t="shared" si="64"/>
        <v>0</v>
      </c>
      <c r="LA26" s="74">
        <f t="shared" si="64"/>
        <v>0</v>
      </c>
      <c r="LB26" s="74">
        <f t="shared" si="64"/>
        <v>0</v>
      </c>
      <c r="LC26" s="74">
        <f t="shared" si="64"/>
        <v>0</v>
      </c>
      <c r="LD26" s="74">
        <f t="shared" si="64"/>
        <v>0</v>
      </c>
      <c r="LE26" s="74">
        <f t="shared" si="64"/>
        <v>0</v>
      </c>
      <c r="LF26" s="74">
        <f t="shared" ref="LF26:LU33" si="65">COUNTIF(LF$10:LF$18,$B26)</f>
        <v>0</v>
      </c>
      <c r="LG26" s="74">
        <f t="shared" si="65"/>
        <v>0</v>
      </c>
      <c r="LH26" s="74">
        <f t="shared" si="65"/>
        <v>0</v>
      </c>
      <c r="LI26" s="74">
        <f t="shared" si="65"/>
        <v>0</v>
      </c>
      <c r="LJ26" s="74">
        <f t="shared" si="65"/>
        <v>0</v>
      </c>
      <c r="LK26" s="74">
        <f t="shared" si="65"/>
        <v>0</v>
      </c>
      <c r="LL26" s="74">
        <f t="shared" si="65"/>
        <v>0</v>
      </c>
      <c r="LM26" s="74">
        <f t="shared" si="65"/>
        <v>0</v>
      </c>
      <c r="LN26" s="74">
        <f t="shared" si="65"/>
        <v>0</v>
      </c>
      <c r="LO26" s="74">
        <f t="shared" si="65"/>
        <v>0</v>
      </c>
      <c r="LP26" s="74">
        <f t="shared" si="65"/>
        <v>0</v>
      </c>
      <c r="LQ26" s="74">
        <f t="shared" si="65"/>
        <v>0</v>
      </c>
      <c r="LR26" s="74">
        <f t="shared" si="65"/>
        <v>0</v>
      </c>
      <c r="LS26" s="74">
        <f t="shared" si="65"/>
        <v>0</v>
      </c>
      <c r="LT26" s="74">
        <f t="shared" si="65"/>
        <v>0</v>
      </c>
      <c r="LU26" s="74">
        <f t="shared" si="65"/>
        <v>0</v>
      </c>
      <c r="LV26" s="74">
        <f t="shared" ref="LV26:MK33" si="66">COUNTIF(LV$10:LV$18,$B26)</f>
        <v>0</v>
      </c>
      <c r="LW26" s="74">
        <f t="shared" si="66"/>
        <v>0</v>
      </c>
      <c r="LX26" s="74">
        <f t="shared" si="66"/>
        <v>0</v>
      </c>
      <c r="LY26" s="74">
        <f t="shared" si="66"/>
        <v>0</v>
      </c>
      <c r="LZ26" s="74">
        <f t="shared" si="66"/>
        <v>0</v>
      </c>
      <c r="MA26" s="74">
        <f t="shared" si="66"/>
        <v>0</v>
      </c>
      <c r="MB26" s="74">
        <f t="shared" si="66"/>
        <v>0</v>
      </c>
      <c r="MC26" s="74">
        <f t="shared" si="66"/>
        <v>0</v>
      </c>
      <c r="MD26" s="74">
        <f t="shared" si="66"/>
        <v>0</v>
      </c>
      <c r="ME26" s="74">
        <f t="shared" si="66"/>
        <v>0</v>
      </c>
      <c r="MF26" s="74">
        <f t="shared" si="66"/>
        <v>0</v>
      </c>
      <c r="MG26" s="74">
        <f t="shared" si="66"/>
        <v>0</v>
      </c>
      <c r="MH26" s="74">
        <f t="shared" si="66"/>
        <v>0</v>
      </c>
      <c r="MI26" s="74">
        <f t="shared" si="66"/>
        <v>0</v>
      </c>
      <c r="MJ26" s="74">
        <f t="shared" si="66"/>
        <v>0</v>
      </c>
      <c r="MK26" s="74">
        <f t="shared" si="66"/>
        <v>0</v>
      </c>
      <c r="ML26" s="74">
        <f t="shared" ref="ML26:NA33" si="67">COUNTIF(ML$10:ML$18,$B26)</f>
        <v>0</v>
      </c>
      <c r="MM26" s="74">
        <f t="shared" si="67"/>
        <v>0</v>
      </c>
      <c r="MN26" s="74">
        <f t="shared" si="67"/>
        <v>0</v>
      </c>
      <c r="MO26" s="74">
        <f t="shared" si="67"/>
        <v>0</v>
      </c>
      <c r="MP26" s="74">
        <f t="shared" si="67"/>
        <v>0</v>
      </c>
      <c r="MQ26" s="74">
        <f t="shared" si="67"/>
        <v>0</v>
      </c>
      <c r="MR26" s="74">
        <f t="shared" si="67"/>
        <v>0</v>
      </c>
      <c r="MS26" s="74">
        <f t="shared" si="67"/>
        <v>0</v>
      </c>
      <c r="MT26" s="74">
        <f t="shared" si="67"/>
        <v>0</v>
      </c>
      <c r="MU26" s="74">
        <f t="shared" si="67"/>
        <v>0</v>
      </c>
      <c r="MV26" s="74">
        <f t="shared" si="67"/>
        <v>0</v>
      </c>
      <c r="MW26" s="74">
        <f t="shared" si="67"/>
        <v>0</v>
      </c>
      <c r="MX26" s="74">
        <f t="shared" si="67"/>
        <v>0</v>
      </c>
      <c r="MY26" s="74">
        <f t="shared" si="67"/>
        <v>0</v>
      </c>
      <c r="MZ26" s="74">
        <f t="shared" si="67"/>
        <v>0</v>
      </c>
      <c r="NA26" s="74">
        <f t="shared" si="67"/>
        <v>0</v>
      </c>
      <c r="NB26" s="74">
        <f t="shared" ref="NB26:NQ33" si="68">COUNTIF(NB$10:NB$18,$B26)</f>
        <v>0</v>
      </c>
      <c r="NC26" s="74">
        <f t="shared" si="68"/>
        <v>0</v>
      </c>
      <c r="ND26" s="74">
        <f t="shared" si="68"/>
        <v>0</v>
      </c>
      <c r="NE26" s="74">
        <f t="shared" si="68"/>
        <v>0</v>
      </c>
      <c r="NF26" s="74">
        <f t="shared" si="68"/>
        <v>0</v>
      </c>
      <c r="NG26" s="74">
        <f t="shared" si="68"/>
        <v>0</v>
      </c>
      <c r="NH26" s="74">
        <f t="shared" si="68"/>
        <v>0</v>
      </c>
      <c r="NI26" s="74">
        <f t="shared" si="68"/>
        <v>0</v>
      </c>
      <c r="NJ26" s="74">
        <f t="shared" si="68"/>
        <v>0</v>
      </c>
      <c r="NK26" s="74">
        <f t="shared" si="68"/>
        <v>0</v>
      </c>
      <c r="NL26" s="74">
        <f t="shared" si="68"/>
        <v>0</v>
      </c>
      <c r="NM26" s="74">
        <f t="shared" si="68"/>
        <v>0</v>
      </c>
      <c r="NN26" s="74">
        <f t="shared" si="68"/>
        <v>0</v>
      </c>
      <c r="NO26" s="74">
        <f t="shared" si="68"/>
        <v>0</v>
      </c>
      <c r="NP26" s="74">
        <f t="shared" si="68"/>
        <v>0</v>
      </c>
      <c r="NQ26" s="74">
        <f t="shared" si="68"/>
        <v>0</v>
      </c>
      <c r="NR26" s="74">
        <f t="shared" ref="NR26:NV33" si="69">COUNTIF(NR$10:NR$18,$B26)</f>
        <v>0</v>
      </c>
      <c r="NS26" s="74">
        <f t="shared" si="69"/>
        <v>0</v>
      </c>
      <c r="NT26" s="74">
        <f t="shared" si="69"/>
        <v>0</v>
      </c>
      <c r="NU26" s="74">
        <f t="shared" si="69"/>
        <v>0</v>
      </c>
      <c r="NV26" s="74">
        <f t="shared" si="69"/>
        <v>0</v>
      </c>
      <c r="NW26" s="466"/>
      <c r="NX26" s="466"/>
      <c r="NY26" s="466"/>
      <c r="NZ26" s="466"/>
      <c r="OA26" s="466"/>
    </row>
    <row r="27" spans="1:391" x14ac:dyDescent="0.25">
      <c r="A27" s="15">
        <v>55.5</v>
      </c>
      <c r="B27" s="55" t="s">
        <v>40</v>
      </c>
      <c r="C27" s="53" t="s">
        <v>62</v>
      </c>
      <c r="D27" s="74">
        <f t="shared" si="41"/>
        <v>0</v>
      </c>
      <c r="E27" s="74">
        <f t="shared" si="41"/>
        <v>0</v>
      </c>
      <c r="F27" s="74">
        <f t="shared" si="41"/>
        <v>0</v>
      </c>
      <c r="G27" s="74">
        <f t="shared" si="41"/>
        <v>0</v>
      </c>
      <c r="H27" s="74">
        <f t="shared" si="41"/>
        <v>0</v>
      </c>
      <c r="I27" s="74">
        <f t="shared" si="41"/>
        <v>0</v>
      </c>
      <c r="J27" s="74">
        <f t="shared" si="41"/>
        <v>0</v>
      </c>
      <c r="K27" s="74">
        <f t="shared" si="41"/>
        <v>0</v>
      </c>
      <c r="L27" s="74">
        <f t="shared" si="41"/>
        <v>0</v>
      </c>
      <c r="M27" s="74">
        <f t="shared" si="41"/>
        <v>0</v>
      </c>
      <c r="N27" s="74">
        <f t="shared" si="41"/>
        <v>0</v>
      </c>
      <c r="O27" s="74">
        <f t="shared" si="41"/>
        <v>0</v>
      </c>
      <c r="P27" s="74">
        <f t="shared" si="41"/>
        <v>0</v>
      </c>
      <c r="Q27" s="74">
        <f t="shared" si="41"/>
        <v>0</v>
      </c>
      <c r="R27" s="74">
        <f t="shared" si="41"/>
        <v>0</v>
      </c>
      <c r="S27" s="74">
        <f t="shared" si="41"/>
        <v>0</v>
      </c>
      <c r="T27" s="74">
        <f t="shared" si="42"/>
        <v>0</v>
      </c>
      <c r="U27" s="74">
        <f t="shared" si="42"/>
        <v>0</v>
      </c>
      <c r="V27" s="74">
        <f t="shared" si="42"/>
        <v>0</v>
      </c>
      <c r="W27" s="74">
        <f t="shared" si="42"/>
        <v>0</v>
      </c>
      <c r="X27" s="74">
        <f t="shared" si="42"/>
        <v>0</v>
      </c>
      <c r="Y27" s="74">
        <f t="shared" si="42"/>
        <v>0</v>
      </c>
      <c r="Z27" s="74">
        <f t="shared" si="42"/>
        <v>0</v>
      </c>
      <c r="AA27" s="74">
        <f t="shared" si="42"/>
        <v>0</v>
      </c>
      <c r="AB27" s="74">
        <f t="shared" si="42"/>
        <v>0</v>
      </c>
      <c r="AC27" s="74">
        <f t="shared" si="42"/>
        <v>0</v>
      </c>
      <c r="AD27" s="74">
        <f t="shared" si="42"/>
        <v>0</v>
      </c>
      <c r="AE27" s="74">
        <f t="shared" si="42"/>
        <v>0</v>
      </c>
      <c r="AF27" s="74">
        <f t="shared" si="42"/>
        <v>0</v>
      </c>
      <c r="AG27" s="74">
        <f t="shared" si="42"/>
        <v>0</v>
      </c>
      <c r="AH27" s="74">
        <f t="shared" si="42"/>
        <v>0</v>
      </c>
      <c r="AI27" s="74">
        <f t="shared" si="42"/>
        <v>0</v>
      </c>
      <c r="AJ27" s="74">
        <f t="shared" si="43"/>
        <v>0</v>
      </c>
      <c r="AK27" s="74">
        <f t="shared" si="43"/>
        <v>0</v>
      </c>
      <c r="AL27" s="74">
        <f t="shared" si="43"/>
        <v>0</v>
      </c>
      <c r="AM27" s="74">
        <f t="shared" si="43"/>
        <v>0</v>
      </c>
      <c r="AN27" s="74">
        <f t="shared" si="43"/>
        <v>0</v>
      </c>
      <c r="AO27" s="74">
        <f t="shared" si="43"/>
        <v>0</v>
      </c>
      <c r="AP27" s="74">
        <f t="shared" si="43"/>
        <v>0</v>
      </c>
      <c r="AQ27" s="74">
        <f t="shared" si="43"/>
        <v>0</v>
      </c>
      <c r="AR27" s="74">
        <f t="shared" si="43"/>
        <v>0</v>
      </c>
      <c r="AS27" s="74">
        <f t="shared" si="43"/>
        <v>0</v>
      </c>
      <c r="AT27" s="74">
        <f t="shared" si="43"/>
        <v>0</v>
      </c>
      <c r="AU27" s="74">
        <f t="shared" si="43"/>
        <v>0</v>
      </c>
      <c r="AV27" s="74">
        <f t="shared" si="43"/>
        <v>0</v>
      </c>
      <c r="AW27" s="74">
        <f t="shared" si="43"/>
        <v>0</v>
      </c>
      <c r="AX27" s="74">
        <f t="shared" si="43"/>
        <v>0</v>
      </c>
      <c r="AY27" s="74">
        <f t="shared" si="43"/>
        <v>0</v>
      </c>
      <c r="AZ27" s="74">
        <f t="shared" si="44"/>
        <v>0</v>
      </c>
      <c r="BA27" s="74">
        <f t="shared" si="44"/>
        <v>0</v>
      </c>
      <c r="BB27" s="74">
        <f t="shared" si="44"/>
        <v>0</v>
      </c>
      <c r="BC27" s="74">
        <f t="shared" si="44"/>
        <v>0</v>
      </c>
      <c r="BD27" s="74">
        <f t="shared" si="44"/>
        <v>0</v>
      </c>
      <c r="BE27" s="74">
        <f t="shared" si="44"/>
        <v>0</v>
      </c>
      <c r="BF27" s="74">
        <f t="shared" si="44"/>
        <v>0</v>
      </c>
      <c r="BG27" s="74">
        <f t="shared" si="44"/>
        <v>0</v>
      </c>
      <c r="BH27" s="74">
        <f t="shared" si="44"/>
        <v>0</v>
      </c>
      <c r="BI27" s="74">
        <f t="shared" si="44"/>
        <v>0</v>
      </c>
      <c r="BJ27" s="74">
        <f t="shared" si="44"/>
        <v>0</v>
      </c>
      <c r="BK27" s="74">
        <f t="shared" si="44"/>
        <v>0</v>
      </c>
      <c r="BL27" s="74">
        <f t="shared" si="44"/>
        <v>0</v>
      </c>
      <c r="BM27" s="74">
        <f t="shared" si="44"/>
        <v>0</v>
      </c>
      <c r="BN27" s="74">
        <f t="shared" si="44"/>
        <v>0</v>
      </c>
      <c r="BO27" s="74">
        <f t="shared" si="44"/>
        <v>0</v>
      </c>
      <c r="BP27" s="74">
        <f t="shared" si="45"/>
        <v>0</v>
      </c>
      <c r="BQ27" s="74">
        <f t="shared" si="45"/>
        <v>0</v>
      </c>
      <c r="BR27" s="74">
        <f t="shared" si="45"/>
        <v>0</v>
      </c>
      <c r="BS27" s="74">
        <f t="shared" si="45"/>
        <v>0</v>
      </c>
      <c r="BT27" s="74">
        <f t="shared" si="45"/>
        <v>0</v>
      </c>
      <c r="BU27" s="74">
        <f t="shared" si="45"/>
        <v>0</v>
      </c>
      <c r="BV27" s="74">
        <f t="shared" si="45"/>
        <v>0</v>
      </c>
      <c r="BW27" s="74">
        <f t="shared" si="45"/>
        <v>0</v>
      </c>
      <c r="BX27" s="74">
        <f t="shared" si="45"/>
        <v>0</v>
      </c>
      <c r="BY27" s="74">
        <f t="shared" si="45"/>
        <v>0</v>
      </c>
      <c r="BZ27" s="74">
        <f t="shared" si="45"/>
        <v>0</v>
      </c>
      <c r="CA27" s="74">
        <f t="shared" si="45"/>
        <v>0</v>
      </c>
      <c r="CB27" s="74">
        <f t="shared" si="45"/>
        <v>0</v>
      </c>
      <c r="CC27" s="74">
        <f t="shared" si="45"/>
        <v>0</v>
      </c>
      <c r="CD27" s="74">
        <f t="shared" si="45"/>
        <v>0</v>
      </c>
      <c r="CE27" s="74">
        <f t="shared" si="45"/>
        <v>0</v>
      </c>
      <c r="CF27" s="74">
        <f t="shared" si="46"/>
        <v>0</v>
      </c>
      <c r="CG27" s="74">
        <f t="shared" si="46"/>
        <v>0</v>
      </c>
      <c r="CH27" s="74">
        <f t="shared" si="46"/>
        <v>0</v>
      </c>
      <c r="CI27" s="74">
        <f t="shared" si="46"/>
        <v>0</v>
      </c>
      <c r="CJ27" s="74">
        <f t="shared" si="46"/>
        <v>0</v>
      </c>
      <c r="CK27" s="74">
        <f t="shared" si="46"/>
        <v>0</v>
      </c>
      <c r="CL27" s="74">
        <f t="shared" si="46"/>
        <v>0</v>
      </c>
      <c r="CM27" s="74">
        <f t="shared" si="46"/>
        <v>0</v>
      </c>
      <c r="CN27" s="74">
        <f t="shared" si="46"/>
        <v>0</v>
      </c>
      <c r="CO27" s="74">
        <f t="shared" si="46"/>
        <v>0</v>
      </c>
      <c r="CP27" s="74">
        <f t="shared" si="46"/>
        <v>0</v>
      </c>
      <c r="CQ27" s="74">
        <f t="shared" si="46"/>
        <v>0</v>
      </c>
      <c r="CR27" s="74">
        <f t="shared" si="46"/>
        <v>0</v>
      </c>
      <c r="CS27" s="74">
        <f t="shared" si="46"/>
        <v>0</v>
      </c>
      <c r="CT27" s="74">
        <f t="shared" si="46"/>
        <v>0</v>
      </c>
      <c r="CU27" s="74">
        <f t="shared" si="46"/>
        <v>0</v>
      </c>
      <c r="CV27" s="74">
        <f t="shared" si="47"/>
        <v>0</v>
      </c>
      <c r="CW27" s="74">
        <f t="shared" si="47"/>
        <v>0</v>
      </c>
      <c r="CX27" s="74">
        <f t="shared" si="47"/>
        <v>0</v>
      </c>
      <c r="CY27" s="74">
        <f t="shared" si="47"/>
        <v>0</v>
      </c>
      <c r="CZ27" s="74">
        <f t="shared" si="47"/>
        <v>0</v>
      </c>
      <c r="DA27" s="74">
        <f t="shared" si="47"/>
        <v>0</v>
      </c>
      <c r="DB27" s="74">
        <f t="shared" si="47"/>
        <v>0</v>
      </c>
      <c r="DC27" s="74">
        <f t="shared" si="47"/>
        <v>0</v>
      </c>
      <c r="DD27" s="74">
        <f t="shared" si="47"/>
        <v>0</v>
      </c>
      <c r="DE27" s="74">
        <f t="shared" si="47"/>
        <v>0</v>
      </c>
      <c r="DF27" s="74">
        <f t="shared" si="47"/>
        <v>0</v>
      </c>
      <c r="DG27" s="74">
        <f t="shared" si="47"/>
        <v>0</v>
      </c>
      <c r="DH27" s="74">
        <f t="shared" si="47"/>
        <v>0</v>
      </c>
      <c r="DI27" s="74">
        <f t="shared" si="47"/>
        <v>0</v>
      </c>
      <c r="DJ27" s="74">
        <f t="shared" si="47"/>
        <v>0</v>
      </c>
      <c r="DK27" s="74">
        <f t="shared" si="47"/>
        <v>0</v>
      </c>
      <c r="DL27" s="74">
        <f t="shared" si="48"/>
        <v>0</v>
      </c>
      <c r="DM27" s="74">
        <f t="shared" si="48"/>
        <v>0</v>
      </c>
      <c r="DN27" s="74">
        <f t="shared" si="48"/>
        <v>0</v>
      </c>
      <c r="DO27" s="74">
        <f t="shared" si="48"/>
        <v>0</v>
      </c>
      <c r="DP27" s="74">
        <f t="shared" si="48"/>
        <v>0</v>
      </c>
      <c r="DQ27" s="74">
        <f t="shared" si="48"/>
        <v>0</v>
      </c>
      <c r="DR27" s="74">
        <f t="shared" si="48"/>
        <v>0</v>
      </c>
      <c r="DS27" s="74">
        <f t="shared" si="48"/>
        <v>0</v>
      </c>
      <c r="DT27" s="74">
        <f t="shared" si="48"/>
        <v>0</v>
      </c>
      <c r="DU27" s="74">
        <f t="shared" si="48"/>
        <v>0</v>
      </c>
      <c r="DV27" s="74">
        <f t="shared" si="48"/>
        <v>0</v>
      </c>
      <c r="DW27" s="74">
        <f t="shared" si="48"/>
        <v>0</v>
      </c>
      <c r="DX27" s="74">
        <f t="shared" si="48"/>
        <v>0</v>
      </c>
      <c r="DY27" s="74">
        <f t="shared" si="48"/>
        <v>0</v>
      </c>
      <c r="DZ27" s="74">
        <f t="shared" si="48"/>
        <v>0</v>
      </c>
      <c r="EA27" s="74">
        <f t="shared" si="48"/>
        <v>0</v>
      </c>
      <c r="EB27" s="74">
        <f t="shared" si="49"/>
        <v>0</v>
      </c>
      <c r="EC27" s="74">
        <f t="shared" si="49"/>
        <v>0</v>
      </c>
      <c r="ED27" s="74">
        <f t="shared" si="49"/>
        <v>0</v>
      </c>
      <c r="EE27" s="74">
        <f t="shared" si="49"/>
        <v>0</v>
      </c>
      <c r="EF27" s="74">
        <f t="shared" si="49"/>
        <v>0</v>
      </c>
      <c r="EG27" s="74">
        <f t="shared" si="49"/>
        <v>0</v>
      </c>
      <c r="EH27" s="74">
        <f t="shared" si="49"/>
        <v>0</v>
      </c>
      <c r="EI27" s="74">
        <f t="shared" si="49"/>
        <v>0</v>
      </c>
      <c r="EJ27" s="74">
        <f t="shared" si="49"/>
        <v>0</v>
      </c>
      <c r="EK27" s="74">
        <f t="shared" si="49"/>
        <v>0</v>
      </c>
      <c r="EL27" s="74">
        <f t="shared" si="49"/>
        <v>0</v>
      </c>
      <c r="EM27" s="74">
        <f t="shared" si="49"/>
        <v>0</v>
      </c>
      <c r="EN27" s="74">
        <f t="shared" si="49"/>
        <v>0</v>
      </c>
      <c r="EO27" s="74">
        <f t="shared" si="49"/>
        <v>0</v>
      </c>
      <c r="EP27" s="74">
        <f t="shared" si="49"/>
        <v>0</v>
      </c>
      <c r="EQ27" s="74">
        <f t="shared" si="49"/>
        <v>0</v>
      </c>
      <c r="ER27" s="74">
        <f t="shared" si="50"/>
        <v>0</v>
      </c>
      <c r="ES27" s="74">
        <f t="shared" si="50"/>
        <v>0</v>
      </c>
      <c r="ET27" s="74">
        <f t="shared" si="50"/>
        <v>0</v>
      </c>
      <c r="EU27" s="74">
        <f t="shared" si="50"/>
        <v>0</v>
      </c>
      <c r="EV27" s="74">
        <f t="shared" si="50"/>
        <v>0</v>
      </c>
      <c r="EW27" s="74">
        <f t="shared" si="50"/>
        <v>0</v>
      </c>
      <c r="EX27" s="74">
        <f t="shared" si="50"/>
        <v>0</v>
      </c>
      <c r="EY27" s="74">
        <f t="shared" si="50"/>
        <v>0</v>
      </c>
      <c r="EZ27" s="74">
        <f t="shared" si="50"/>
        <v>0</v>
      </c>
      <c r="FA27" s="74">
        <f t="shared" si="50"/>
        <v>0</v>
      </c>
      <c r="FB27" s="74">
        <f t="shared" si="50"/>
        <v>0</v>
      </c>
      <c r="FC27" s="74">
        <f t="shared" si="50"/>
        <v>0</v>
      </c>
      <c r="FD27" s="74">
        <f t="shared" si="50"/>
        <v>0</v>
      </c>
      <c r="FE27" s="74">
        <f t="shared" si="50"/>
        <v>0</v>
      </c>
      <c r="FF27" s="74">
        <f t="shared" si="50"/>
        <v>0</v>
      </c>
      <c r="FG27" s="74">
        <f t="shared" si="50"/>
        <v>0</v>
      </c>
      <c r="FH27" s="74">
        <f t="shared" si="51"/>
        <v>0</v>
      </c>
      <c r="FI27" s="74">
        <f t="shared" si="51"/>
        <v>0</v>
      </c>
      <c r="FJ27" s="74">
        <f t="shared" si="51"/>
        <v>0</v>
      </c>
      <c r="FK27" s="74">
        <f t="shared" si="51"/>
        <v>0</v>
      </c>
      <c r="FL27" s="74">
        <f t="shared" si="51"/>
        <v>0</v>
      </c>
      <c r="FM27" s="74">
        <f t="shared" si="51"/>
        <v>0</v>
      </c>
      <c r="FN27" s="74">
        <f t="shared" si="51"/>
        <v>0</v>
      </c>
      <c r="FO27" s="74">
        <f t="shared" si="51"/>
        <v>0</v>
      </c>
      <c r="FP27" s="74">
        <f t="shared" si="51"/>
        <v>0</v>
      </c>
      <c r="FQ27" s="74">
        <f t="shared" si="51"/>
        <v>0</v>
      </c>
      <c r="FR27" s="74">
        <f t="shared" si="51"/>
        <v>0</v>
      </c>
      <c r="FS27" s="74">
        <f t="shared" si="51"/>
        <v>0</v>
      </c>
      <c r="FT27" s="74">
        <f t="shared" si="51"/>
        <v>0</v>
      </c>
      <c r="FU27" s="74">
        <f t="shared" si="51"/>
        <v>0</v>
      </c>
      <c r="FV27" s="74">
        <f t="shared" si="51"/>
        <v>0</v>
      </c>
      <c r="FW27" s="74">
        <f t="shared" si="51"/>
        <v>0</v>
      </c>
      <c r="FX27" s="74">
        <f t="shared" si="52"/>
        <v>0</v>
      </c>
      <c r="FY27" s="74">
        <f t="shared" si="52"/>
        <v>0</v>
      </c>
      <c r="FZ27" s="74">
        <f t="shared" si="52"/>
        <v>0</v>
      </c>
      <c r="GA27" s="74">
        <f t="shared" si="52"/>
        <v>0</v>
      </c>
      <c r="GB27" s="74">
        <f t="shared" si="52"/>
        <v>0</v>
      </c>
      <c r="GC27" s="74">
        <f t="shared" si="52"/>
        <v>0</v>
      </c>
      <c r="GD27" s="74">
        <f t="shared" si="52"/>
        <v>0</v>
      </c>
      <c r="GE27" s="74">
        <f t="shared" si="52"/>
        <v>0</v>
      </c>
      <c r="GF27" s="74">
        <f t="shared" si="52"/>
        <v>0</v>
      </c>
      <c r="GG27" s="74">
        <f t="shared" si="52"/>
        <v>0</v>
      </c>
      <c r="GH27" s="74">
        <f t="shared" si="52"/>
        <v>0</v>
      </c>
      <c r="GI27" s="74">
        <f t="shared" si="52"/>
        <v>0</v>
      </c>
      <c r="GJ27" s="74">
        <f t="shared" si="52"/>
        <v>0</v>
      </c>
      <c r="GK27" s="74">
        <f t="shared" si="52"/>
        <v>0</v>
      </c>
      <c r="GL27" s="74">
        <f t="shared" si="52"/>
        <v>0</v>
      </c>
      <c r="GM27" s="74">
        <f t="shared" si="52"/>
        <v>0</v>
      </c>
      <c r="GN27" s="74">
        <f t="shared" si="53"/>
        <v>0</v>
      </c>
      <c r="GO27" s="74">
        <f t="shared" si="53"/>
        <v>0</v>
      </c>
      <c r="GP27" s="74">
        <f t="shared" si="53"/>
        <v>0</v>
      </c>
      <c r="GQ27" s="74">
        <f t="shared" si="53"/>
        <v>0</v>
      </c>
      <c r="GR27" s="74">
        <f t="shared" si="53"/>
        <v>0</v>
      </c>
      <c r="GS27" s="74">
        <f t="shared" si="53"/>
        <v>0</v>
      </c>
      <c r="GT27" s="74">
        <f t="shared" si="53"/>
        <v>0</v>
      </c>
      <c r="GU27" s="74">
        <f t="shared" si="53"/>
        <v>0</v>
      </c>
      <c r="GV27" s="74">
        <f t="shared" si="53"/>
        <v>0</v>
      </c>
      <c r="GW27" s="74">
        <f t="shared" si="53"/>
        <v>0</v>
      </c>
      <c r="GX27" s="74">
        <f t="shared" si="53"/>
        <v>0</v>
      </c>
      <c r="GY27" s="74">
        <f t="shared" si="53"/>
        <v>0</v>
      </c>
      <c r="GZ27" s="74">
        <f t="shared" si="53"/>
        <v>0</v>
      </c>
      <c r="HA27" s="74">
        <f t="shared" si="53"/>
        <v>0</v>
      </c>
      <c r="HB27" s="74">
        <f t="shared" si="54"/>
        <v>0</v>
      </c>
      <c r="HC27" s="74">
        <f t="shared" si="54"/>
        <v>0</v>
      </c>
      <c r="HD27" s="74">
        <f t="shared" si="54"/>
        <v>0</v>
      </c>
      <c r="HE27" s="74">
        <f t="shared" si="54"/>
        <v>0</v>
      </c>
      <c r="HF27" s="74">
        <f t="shared" si="55"/>
        <v>0</v>
      </c>
      <c r="HG27" s="74">
        <f t="shared" si="55"/>
        <v>0</v>
      </c>
      <c r="HH27" s="74">
        <f t="shared" si="55"/>
        <v>0</v>
      </c>
      <c r="HI27" s="74">
        <f t="shared" si="56"/>
        <v>0</v>
      </c>
      <c r="HJ27" s="74">
        <f t="shared" si="56"/>
        <v>0</v>
      </c>
      <c r="HK27" s="74">
        <f t="shared" si="56"/>
        <v>0</v>
      </c>
      <c r="HL27" s="74">
        <f t="shared" si="55"/>
        <v>0</v>
      </c>
      <c r="HM27" s="74">
        <f t="shared" si="55"/>
        <v>0</v>
      </c>
      <c r="HN27" s="74">
        <f t="shared" si="57"/>
        <v>0</v>
      </c>
      <c r="HO27" s="74">
        <f t="shared" si="57"/>
        <v>0</v>
      </c>
      <c r="HP27" s="74">
        <f t="shared" si="57"/>
        <v>0</v>
      </c>
      <c r="HQ27" s="74">
        <f t="shared" si="57"/>
        <v>0</v>
      </c>
      <c r="HR27" s="74">
        <f t="shared" si="58"/>
        <v>0</v>
      </c>
      <c r="HS27" s="74">
        <f t="shared" si="58"/>
        <v>0</v>
      </c>
      <c r="HT27" s="74">
        <f t="shared" si="59"/>
        <v>0</v>
      </c>
      <c r="HU27" s="74">
        <f t="shared" si="58"/>
        <v>0</v>
      </c>
      <c r="HV27" s="74">
        <f t="shared" si="58"/>
        <v>0</v>
      </c>
      <c r="HW27" s="74">
        <f t="shared" si="58"/>
        <v>0</v>
      </c>
      <c r="HX27" s="74">
        <f t="shared" si="58"/>
        <v>0</v>
      </c>
      <c r="HY27" s="74">
        <f t="shared" si="58"/>
        <v>0</v>
      </c>
      <c r="HZ27" s="74">
        <f t="shared" si="58"/>
        <v>0</v>
      </c>
      <c r="IA27" s="74">
        <f t="shared" si="58"/>
        <v>0</v>
      </c>
      <c r="IB27" s="74">
        <f t="shared" si="58"/>
        <v>0</v>
      </c>
      <c r="IC27" s="74">
        <f t="shared" si="58"/>
        <v>0</v>
      </c>
      <c r="ID27" s="74">
        <f t="shared" si="60"/>
        <v>0</v>
      </c>
      <c r="IE27" s="74">
        <f t="shared" si="60"/>
        <v>0</v>
      </c>
      <c r="IF27" s="74">
        <f t="shared" si="60"/>
        <v>0</v>
      </c>
      <c r="IG27" s="74">
        <f t="shared" si="60"/>
        <v>0</v>
      </c>
      <c r="IH27" s="74">
        <f t="shared" si="60"/>
        <v>0</v>
      </c>
      <c r="II27" s="74">
        <f t="shared" si="60"/>
        <v>0</v>
      </c>
      <c r="IJ27" s="74">
        <f t="shared" si="60"/>
        <v>0</v>
      </c>
      <c r="IK27" s="74">
        <f t="shared" si="60"/>
        <v>0</v>
      </c>
      <c r="IL27" s="74">
        <f t="shared" si="60"/>
        <v>0</v>
      </c>
      <c r="IM27" s="74">
        <f t="shared" si="60"/>
        <v>0</v>
      </c>
      <c r="IN27" s="74">
        <f t="shared" si="60"/>
        <v>0</v>
      </c>
      <c r="IO27" s="74">
        <f t="shared" si="60"/>
        <v>0</v>
      </c>
      <c r="IP27" s="74">
        <f t="shared" si="60"/>
        <v>0</v>
      </c>
      <c r="IQ27" s="74">
        <f t="shared" si="60"/>
        <v>0</v>
      </c>
      <c r="IR27" s="74">
        <f t="shared" si="60"/>
        <v>0</v>
      </c>
      <c r="IS27" s="74">
        <f t="shared" si="60"/>
        <v>0</v>
      </c>
      <c r="IT27" s="74">
        <f t="shared" si="61"/>
        <v>0</v>
      </c>
      <c r="IU27" s="74">
        <f t="shared" si="61"/>
        <v>0</v>
      </c>
      <c r="IV27" s="74">
        <f t="shared" si="61"/>
        <v>0</v>
      </c>
      <c r="IW27" s="74">
        <f t="shared" si="61"/>
        <v>0</v>
      </c>
      <c r="IX27" s="74">
        <f t="shared" si="61"/>
        <v>0</v>
      </c>
      <c r="IY27" s="74">
        <f t="shared" si="61"/>
        <v>0</v>
      </c>
      <c r="IZ27" s="74">
        <f t="shared" si="61"/>
        <v>0</v>
      </c>
      <c r="JA27" s="74">
        <f t="shared" si="61"/>
        <v>0</v>
      </c>
      <c r="JB27" s="74">
        <f t="shared" si="61"/>
        <v>0</v>
      </c>
      <c r="JC27" s="74">
        <f t="shared" si="61"/>
        <v>0</v>
      </c>
      <c r="JD27" s="74">
        <f t="shared" si="61"/>
        <v>0</v>
      </c>
      <c r="JE27" s="74">
        <f t="shared" si="61"/>
        <v>0</v>
      </c>
      <c r="JF27" s="74">
        <f t="shared" si="61"/>
        <v>0</v>
      </c>
      <c r="JG27" s="74">
        <f t="shared" si="61"/>
        <v>0</v>
      </c>
      <c r="JH27" s="74">
        <f t="shared" si="61"/>
        <v>0</v>
      </c>
      <c r="JI27" s="74">
        <f t="shared" si="61"/>
        <v>0</v>
      </c>
      <c r="JJ27" s="74">
        <f t="shared" si="62"/>
        <v>0</v>
      </c>
      <c r="JK27" s="74">
        <f t="shared" si="62"/>
        <v>0</v>
      </c>
      <c r="JL27" s="74">
        <f t="shared" si="62"/>
        <v>0</v>
      </c>
      <c r="JM27" s="74">
        <f t="shared" si="62"/>
        <v>0</v>
      </c>
      <c r="JN27" s="74">
        <f t="shared" si="62"/>
        <v>0</v>
      </c>
      <c r="JO27" s="74">
        <f t="shared" si="62"/>
        <v>0</v>
      </c>
      <c r="JP27" s="74">
        <f t="shared" si="62"/>
        <v>0</v>
      </c>
      <c r="JQ27" s="74">
        <f t="shared" si="62"/>
        <v>0</v>
      </c>
      <c r="JR27" s="74">
        <f t="shared" si="62"/>
        <v>0</v>
      </c>
      <c r="JS27" s="74">
        <f t="shared" si="62"/>
        <v>0</v>
      </c>
      <c r="JT27" s="74">
        <f t="shared" si="62"/>
        <v>0</v>
      </c>
      <c r="JU27" s="74">
        <f t="shared" si="62"/>
        <v>0</v>
      </c>
      <c r="JV27" s="74">
        <f t="shared" si="62"/>
        <v>0</v>
      </c>
      <c r="JW27" s="74">
        <f t="shared" si="62"/>
        <v>0</v>
      </c>
      <c r="JX27" s="74">
        <f t="shared" si="62"/>
        <v>0</v>
      </c>
      <c r="JY27" s="74">
        <f t="shared" si="62"/>
        <v>0</v>
      </c>
      <c r="JZ27" s="74">
        <f t="shared" si="63"/>
        <v>0</v>
      </c>
      <c r="KA27" s="74">
        <f t="shared" si="63"/>
        <v>0</v>
      </c>
      <c r="KB27" s="74">
        <f t="shared" si="63"/>
        <v>0</v>
      </c>
      <c r="KC27" s="74">
        <f t="shared" si="63"/>
        <v>0</v>
      </c>
      <c r="KD27" s="74">
        <f t="shared" si="63"/>
        <v>0</v>
      </c>
      <c r="KE27" s="74">
        <f t="shared" si="63"/>
        <v>0</v>
      </c>
      <c r="KF27" s="74">
        <f t="shared" si="63"/>
        <v>0</v>
      </c>
      <c r="KG27" s="74">
        <f t="shared" si="63"/>
        <v>0</v>
      </c>
      <c r="KH27" s="74">
        <f t="shared" si="63"/>
        <v>0</v>
      </c>
      <c r="KI27" s="74">
        <f t="shared" si="63"/>
        <v>0</v>
      </c>
      <c r="KJ27" s="74">
        <f t="shared" si="63"/>
        <v>0</v>
      </c>
      <c r="KK27" s="74">
        <f t="shared" si="63"/>
        <v>0</v>
      </c>
      <c r="KL27" s="74">
        <f t="shared" si="63"/>
        <v>0</v>
      </c>
      <c r="KM27" s="74">
        <f t="shared" si="63"/>
        <v>0</v>
      </c>
      <c r="KN27" s="74">
        <f t="shared" si="63"/>
        <v>0</v>
      </c>
      <c r="KO27" s="74">
        <f t="shared" si="63"/>
        <v>0</v>
      </c>
      <c r="KP27" s="74">
        <f t="shared" si="64"/>
        <v>0</v>
      </c>
      <c r="KQ27" s="74">
        <f t="shared" si="64"/>
        <v>0</v>
      </c>
      <c r="KR27" s="74">
        <f t="shared" si="64"/>
        <v>0</v>
      </c>
      <c r="KS27" s="74">
        <f t="shared" si="64"/>
        <v>0</v>
      </c>
      <c r="KT27" s="74">
        <f t="shared" si="64"/>
        <v>0</v>
      </c>
      <c r="KU27" s="74">
        <f t="shared" si="64"/>
        <v>0</v>
      </c>
      <c r="KV27" s="74">
        <f t="shared" si="64"/>
        <v>0</v>
      </c>
      <c r="KW27" s="74">
        <f t="shared" si="64"/>
        <v>0</v>
      </c>
      <c r="KX27" s="74">
        <f t="shared" si="64"/>
        <v>0</v>
      </c>
      <c r="KY27" s="74">
        <f t="shared" si="64"/>
        <v>0</v>
      </c>
      <c r="KZ27" s="74">
        <f t="shared" si="64"/>
        <v>0</v>
      </c>
      <c r="LA27" s="74">
        <f t="shared" si="64"/>
        <v>0</v>
      </c>
      <c r="LB27" s="74">
        <f t="shared" si="64"/>
        <v>0</v>
      </c>
      <c r="LC27" s="74">
        <f t="shared" si="64"/>
        <v>0</v>
      </c>
      <c r="LD27" s="74">
        <f t="shared" si="64"/>
        <v>0</v>
      </c>
      <c r="LE27" s="74">
        <f t="shared" si="64"/>
        <v>0</v>
      </c>
      <c r="LF27" s="74">
        <f t="shared" si="65"/>
        <v>0</v>
      </c>
      <c r="LG27" s="74">
        <f t="shared" si="65"/>
        <v>0</v>
      </c>
      <c r="LH27" s="74">
        <f t="shared" si="65"/>
        <v>0</v>
      </c>
      <c r="LI27" s="74">
        <f t="shared" si="65"/>
        <v>0</v>
      </c>
      <c r="LJ27" s="74">
        <f t="shared" si="65"/>
        <v>0</v>
      </c>
      <c r="LK27" s="74">
        <f t="shared" si="65"/>
        <v>0</v>
      </c>
      <c r="LL27" s="74">
        <f t="shared" si="65"/>
        <v>0</v>
      </c>
      <c r="LM27" s="74">
        <f t="shared" si="65"/>
        <v>0</v>
      </c>
      <c r="LN27" s="74">
        <f t="shared" si="65"/>
        <v>0</v>
      </c>
      <c r="LO27" s="74">
        <f t="shared" si="65"/>
        <v>0</v>
      </c>
      <c r="LP27" s="74">
        <f t="shared" si="65"/>
        <v>0</v>
      </c>
      <c r="LQ27" s="74">
        <f t="shared" si="65"/>
        <v>0</v>
      </c>
      <c r="LR27" s="74">
        <f t="shared" si="65"/>
        <v>0</v>
      </c>
      <c r="LS27" s="74">
        <f t="shared" si="65"/>
        <v>0</v>
      </c>
      <c r="LT27" s="74">
        <f t="shared" si="65"/>
        <v>0</v>
      </c>
      <c r="LU27" s="74">
        <f t="shared" si="65"/>
        <v>0</v>
      </c>
      <c r="LV27" s="74">
        <f t="shared" si="66"/>
        <v>0</v>
      </c>
      <c r="LW27" s="74">
        <f t="shared" si="66"/>
        <v>0</v>
      </c>
      <c r="LX27" s="74">
        <f t="shared" si="66"/>
        <v>0</v>
      </c>
      <c r="LY27" s="74">
        <f t="shared" si="66"/>
        <v>0</v>
      </c>
      <c r="LZ27" s="74">
        <f t="shared" si="66"/>
        <v>0</v>
      </c>
      <c r="MA27" s="74">
        <f t="shared" si="66"/>
        <v>0</v>
      </c>
      <c r="MB27" s="74">
        <f t="shared" si="66"/>
        <v>0</v>
      </c>
      <c r="MC27" s="74">
        <f t="shared" si="66"/>
        <v>0</v>
      </c>
      <c r="MD27" s="74">
        <f t="shared" si="66"/>
        <v>0</v>
      </c>
      <c r="ME27" s="74">
        <f t="shared" si="66"/>
        <v>0</v>
      </c>
      <c r="MF27" s="74">
        <f t="shared" si="66"/>
        <v>0</v>
      </c>
      <c r="MG27" s="74">
        <f t="shared" si="66"/>
        <v>0</v>
      </c>
      <c r="MH27" s="74">
        <f t="shared" si="66"/>
        <v>0</v>
      </c>
      <c r="MI27" s="74">
        <f t="shared" si="66"/>
        <v>0</v>
      </c>
      <c r="MJ27" s="74">
        <f t="shared" si="66"/>
        <v>0</v>
      </c>
      <c r="MK27" s="74">
        <f t="shared" si="66"/>
        <v>0</v>
      </c>
      <c r="ML27" s="74">
        <f t="shared" si="67"/>
        <v>0</v>
      </c>
      <c r="MM27" s="74">
        <f t="shared" si="67"/>
        <v>0</v>
      </c>
      <c r="MN27" s="74">
        <f t="shared" si="67"/>
        <v>0</v>
      </c>
      <c r="MO27" s="74">
        <f t="shared" si="67"/>
        <v>0</v>
      </c>
      <c r="MP27" s="74">
        <f t="shared" si="67"/>
        <v>0</v>
      </c>
      <c r="MQ27" s="74">
        <f t="shared" si="67"/>
        <v>0</v>
      </c>
      <c r="MR27" s="74">
        <f t="shared" si="67"/>
        <v>0</v>
      </c>
      <c r="MS27" s="74">
        <f t="shared" si="67"/>
        <v>0</v>
      </c>
      <c r="MT27" s="74">
        <f t="shared" si="67"/>
        <v>0</v>
      </c>
      <c r="MU27" s="74">
        <f t="shared" si="67"/>
        <v>0</v>
      </c>
      <c r="MV27" s="74">
        <f t="shared" si="67"/>
        <v>0</v>
      </c>
      <c r="MW27" s="74">
        <f t="shared" si="67"/>
        <v>0</v>
      </c>
      <c r="MX27" s="74">
        <f t="shared" si="67"/>
        <v>0</v>
      </c>
      <c r="MY27" s="74">
        <f t="shared" si="67"/>
        <v>0</v>
      </c>
      <c r="MZ27" s="74">
        <f t="shared" si="67"/>
        <v>0</v>
      </c>
      <c r="NA27" s="74">
        <f t="shared" si="67"/>
        <v>0</v>
      </c>
      <c r="NB27" s="74">
        <f t="shared" si="68"/>
        <v>0</v>
      </c>
      <c r="NC27" s="74">
        <f t="shared" si="68"/>
        <v>0</v>
      </c>
      <c r="ND27" s="74">
        <f t="shared" si="68"/>
        <v>0</v>
      </c>
      <c r="NE27" s="74">
        <f t="shared" si="68"/>
        <v>0</v>
      </c>
      <c r="NF27" s="74">
        <f t="shared" si="68"/>
        <v>0</v>
      </c>
      <c r="NG27" s="74">
        <f t="shared" si="68"/>
        <v>0</v>
      </c>
      <c r="NH27" s="74">
        <f t="shared" si="68"/>
        <v>0</v>
      </c>
      <c r="NI27" s="74">
        <f t="shared" si="68"/>
        <v>0</v>
      </c>
      <c r="NJ27" s="74">
        <f t="shared" si="68"/>
        <v>0</v>
      </c>
      <c r="NK27" s="74">
        <f t="shared" si="68"/>
        <v>0</v>
      </c>
      <c r="NL27" s="74">
        <f t="shared" si="68"/>
        <v>0</v>
      </c>
      <c r="NM27" s="74">
        <f t="shared" si="68"/>
        <v>0</v>
      </c>
      <c r="NN27" s="74">
        <f t="shared" si="68"/>
        <v>0</v>
      </c>
      <c r="NO27" s="74">
        <f t="shared" si="68"/>
        <v>0</v>
      </c>
      <c r="NP27" s="74">
        <f t="shared" si="68"/>
        <v>0</v>
      </c>
      <c r="NQ27" s="74">
        <f t="shared" si="68"/>
        <v>0</v>
      </c>
      <c r="NR27" s="74">
        <f t="shared" si="69"/>
        <v>0</v>
      </c>
      <c r="NS27" s="74">
        <f t="shared" si="69"/>
        <v>0</v>
      </c>
      <c r="NT27" s="74">
        <f t="shared" si="69"/>
        <v>0</v>
      </c>
      <c r="NU27" s="74">
        <f t="shared" si="69"/>
        <v>0</v>
      </c>
      <c r="NV27" s="74">
        <f t="shared" si="69"/>
        <v>0</v>
      </c>
    </row>
    <row r="28" spans="1:391" x14ac:dyDescent="0.25">
      <c r="B28" s="56" t="s">
        <v>31</v>
      </c>
      <c r="C28" s="53" t="s">
        <v>63</v>
      </c>
      <c r="D28" s="74">
        <f t="shared" si="41"/>
        <v>0</v>
      </c>
      <c r="E28" s="74">
        <f t="shared" si="41"/>
        <v>0</v>
      </c>
      <c r="F28" s="74">
        <f t="shared" si="41"/>
        <v>0</v>
      </c>
      <c r="G28" s="74">
        <f t="shared" si="41"/>
        <v>0</v>
      </c>
      <c r="H28" s="74">
        <f t="shared" si="41"/>
        <v>0</v>
      </c>
      <c r="I28" s="74">
        <f t="shared" si="41"/>
        <v>0</v>
      </c>
      <c r="J28" s="74">
        <f t="shared" si="41"/>
        <v>0</v>
      </c>
      <c r="K28" s="74">
        <f t="shared" si="41"/>
        <v>1</v>
      </c>
      <c r="L28" s="74">
        <f t="shared" si="41"/>
        <v>0</v>
      </c>
      <c r="M28" s="74">
        <f t="shared" si="41"/>
        <v>0</v>
      </c>
      <c r="N28" s="74">
        <f t="shared" si="41"/>
        <v>0</v>
      </c>
      <c r="O28" s="74">
        <f t="shared" si="41"/>
        <v>0</v>
      </c>
      <c r="P28" s="74">
        <f t="shared" si="41"/>
        <v>0</v>
      </c>
      <c r="Q28" s="74">
        <f t="shared" si="41"/>
        <v>0</v>
      </c>
      <c r="R28" s="74">
        <f t="shared" si="41"/>
        <v>1</v>
      </c>
      <c r="S28" s="74">
        <f t="shared" si="41"/>
        <v>0</v>
      </c>
      <c r="T28" s="74">
        <f t="shared" si="42"/>
        <v>0</v>
      </c>
      <c r="U28" s="74">
        <f t="shared" si="42"/>
        <v>0</v>
      </c>
      <c r="V28" s="74">
        <f t="shared" si="42"/>
        <v>0</v>
      </c>
      <c r="W28" s="74">
        <f t="shared" si="42"/>
        <v>0</v>
      </c>
      <c r="X28" s="74">
        <f t="shared" si="42"/>
        <v>0</v>
      </c>
      <c r="Y28" s="74">
        <f t="shared" si="42"/>
        <v>0</v>
      </c>
      <c r="Z28" s="74">
        <f t="shared" si="42"/>
        <v>0</v>
      </c>
      <c r="AA28" s="74">
        <f t="shared" si="42"/>
        <v>0</v>
      </c>
      <c r="AB28" s="74">
        <f t="shared" si="42"/>
        <v>0</v>
      </c>
      <c r="AC28" s="74">
        <f t="shared" si="42"/>
        <v>0</v>
      </c>
      <c r="AD28" s="74">
        <f t="shared" si="42"/>
        <v>0</v>
      </c>
      <c r="AE28" s="74">
        <f t="shared" si="42"/>
        <v>0</v>
      </c>
      <c r="AF28" s="74">
        <f t="shared" si="42"/>
        <v>0</v>
      </c>
      <c r="AG28" s="74">
        <f t="shared" si="42"/>
        <v>0</v>
      </c>
      <c r="AH28" s="74">
        <f t="shared" si="42"/>
        <v>0</v>
      </c>
      <c r="AI28" s="74">
        <f t="shared" si="42"/>
        <v>0</v>
      </c>
      <c r="AJ28" s="74">
        <f t="shared" si="43"/>
        <v>0</v>
      </c>
      <c r="AK28" s="74">
        <f t="shared" si="43"/>
        <v>0</v>
      </c>
      <c r="AL28" s="74">
        <f t="shared" si="43"/>
        <v>0</v>
      </c>
      <c r="AM28" s="74">
        <f t="shared" si="43"/>
        <v>0</v>
      </c>
      <c r="AN28" s="74">
        <f t="shared" si="43"/>
        <v>0</v>
      </c>
      <c r="AO28" s="74">
        <f t="shared" si="43"/>
        <v>0</v>
      </c>
      <c r="AP28" s="74">
        <f t="shared" si="43"/>
        <v>0</v>
      </c>
      <c r="AQ28" s="74">
        <f t="shared" si="43"/>
        <v>0</v>
      </c>
      <c r="AR28" s="74">
        <f t="shared" si="43"/>
        <v>0</v>
      </c>
      <c r="AS28" s="74">
        <f t="shared" si="43"/>
        <v>0</v>
      </c>
      <c r="AT28" s="74">
        <f t="shared" si="43"/>
        <v>0</v>
      </c>
      <c r="AU28" s="74">
        <f t="shared" si="43"/>
        <v>0</v>
      </c>
      <c r="AV28" s="74">
        <f t="shared" si="43"/>
        <v>0</v>
      </c>
      <c r="AW28" s="74">
        <f t="shared" si="43"/>
        <v>0</v>
      </c>
      <c r="AX28" s="74">
        <f t="shared" si="43"/>
        <v>0</v>
      </c>
      <c r="AY28" s="74">
        <f t="shared" si="43"/>
        <v>0</v>
      </c>
      <c r="AZ28" s="74">
        <f t="shared" si="44"/>
        <v>0</v>
      </c>
      <c r="BA28" s="74">
        <f t="shared" si="44"/>
        <v>0</v>
      </c>
      <c r="BB28" s="74">
        <f t="shared" si="44"/>
        <v>0</v>
      </c>
      <c r="BC28" s="74">
        <f t="shared" si="44"/>
        <v>0</v>
      </c>
      <c r="BD28" s="74">
        <f t="shared" si="44"/>
        <v>0</v>
      </c>
      <c r="BE28" s="74">
        <f t="shared" si="44"/>
        <v>0</v>
      </c>
      <c r="BF28" s="74">
        <f t="shared" si="44"/>
        <v>0</v>
      </c>
      <c r="BG28" s="74">
        <f t="shared" si="44"/>
        <v>0</v>
      </c>
      <c r="BH28" s="74">
        <f t="shared" si="44"/>
        <v>0</v>
      </c>
      <c r="BI28" s="74">
        <f t="shared" si="44"/>
        <v>0</v>
      </c>
      <c r="BJ28" s="74">
        <f t="shared" si="44"/>
        <v>0</v>
      </c>
      <c r="BK28" s="74">
        <f t="shared" si="44"/>
        <v>0</v>
      </c>
      <c r="BL28" s="74">
        <f t="shared" si="44"/>
        <v>0</v>
      </c>
      <c r="BM28" s="74">
        <f t="shared" si="44"/>
        <v>0</v>
      </c>
      <c r="BN28" s="74">
        <f t="shared" si="44"/>
        <v>1</v>
      </c>
      <c r="BO28" s="74">
        <f t="shared" si="44"/>
        <v>1</v>
      </c>
      <c r="BP28" s="74">
        <f t="shared" si="45"/>
        <v>0</v>
      </c>
      <c r="BQ28" s="74">
        <f t="shared" si="45"/>
        <v>0</v>
      </c>
      <c r="BR28" s="74">
        <f t="shared" si="45"/>
        <v>1</v>
      </c>
      <c r="BS28" s="74">
        <f t="shared" si="45"/>
        <v>1</v>
      </c>
      <c r="BT28" s="74">
        <f t="shared" si="45"/>
        <v>0</v>
      </c>
      <c r="BU28" s="74">
        <f t="shared" si="45"/>
        <v>0</v>
      </c>
      <c r="BV28" s="74">
        <f t="shared" si="45"/>
        <v>0</v>
      </c>
      <c r="BW28" s="74">
        <f t="shared" si="45"/>
        <v>0</v>
      </c>
      <c r="BX28" s="74">
        <f t="shared" si="45"/>
        <v>0</v>
      </c>
      <c r="BY28" s="74">
        <f t="shared" si="45"/>
        <v>0</v>
      </c>
      <c r="BZ28" s="74">
        <f t="shared" si="45"/>
        <v>0</v>
      </c>
      <c r="CA28" s="74">
        <f t="shared" si="45"/>
        <v>0</v>
      </c>
      <c r="CB28" s="74">
        <f t="shared" si="45"/>
        <v>0</v>
      </c>
      <c r="CC28" s="74">
        <f t="shared" si="45"/>
        <v>0</v>
      </c>
      <c r="CD28" s="74">
        <f t="shared" si="45"/>
        <v>0</v>
      </c>
      <c r="CE28" s="74">
        <f t="shared" si="45"/>
        <v>0</v>
      </c>
      <c r="CF28" s="74">
        <f t="shared" si="46"/>
        <v>0</v>
      </c>
      <c r="CG28" s="74">
        <f t="shared" si="46"/>
        <v>1</v>
      </c>
      <c r="CH28" s="74">
        <f t="shared" si="46"/>
        <v>1</v>
      </c>
      <c r="CI28" s="74">
        <f t="shared" si="46"/>
        <v>1</v>
      </c>
      <c r="CJ28" s="74">
        <f t="shared" si="46"/>
        <v>1</v>
      </c>
      <c r="CK28" s="74">
        <f t="shared" si="46"/>
        <v>0</v>
      </c>
      <c r="CL28" s="74">
        <f t="shared" si="46"/>
        <v>0</v>
      </c>
      <c r="CM28" s="74">
        <f t="shared" si="46"/>
        <v>1</v>
      </c>
      <c r="CN28" s="74">
        <f t="shared" si="46"/>
        <v>0</v>
      </c>
      <c r="CO28" s="74">
        <f t="shared" si="46"/>
        <v>0</v>
      </c>
      <c r="CP28" s="74">
        <f t="shared" si="46"/>
        <v>0</v>
      </c>
      <c r="CQ28" s="74">
        <f t="shared" si="46"/>
        <v>0</v>
      </c>
      <c r="CR28" s="74">
        <f t="shared" si="46"/>
        <v>0</v>
      </c>
      <c r="CS28" s="74">
        <f t="shared" si="46"/>
        <v>0</v>
      </c>
      <c r="CT28" s="74">
        <f t="shared" si="46"/>
        <v>1</v>
      </c>
      <c r="CU28" s="74">
        <f t="shared" si="46"/>
        <v>0</v>
      </c>
      <c r="CV28" s="74">
        <f t="shared" si="47"/>
        <v>0</v>
      </c>
      <c r="CW28" s="74">
        <f t="shared" si="47"/>
        <v>0</v>
      </c>
      <c r="CX28" s="74">
        <f t="shared" si="47"/>
        <v>0</v>
      </c>
      <c r="CY28" s="74">
        <f t="shared" si="47"/>
        <v>0</v>
      </c>
      <c r="CZ28" s="74">
        <f t="shared" si="47"/>
        <v>0</v>
      </c>
      <c r="DA28" s="74">
        <f t="shared" si="47"/>
        <v>1</v>
      </c>
      <c r="DB28" s="74">
        <f t="shared" si="47"/>
        <v>1</v>
      </c>
      <c r="DC28" s="74">
        <f t="shared" si="47"/>
        <v>0</v>
      </c>
      <c r="DD28" s="74">
        <f t="shared" si="47"/>
        <v>1</v>
      </c>
      <c r="DE28" s="74">
        <f t="shared" si="47"/>
        <v>2</v>
      </c>
      <c r="DF28" s="74">
        <f t="shared" si="47"/>
        <v>0</v>
      </c>
      <c r="DG28" s="74">
        <f t="shared" si="47"/>
        <v>0</v>
      </c>
      <c r="DH28" s="74">
        <f t="shared" si="47"/>
        <v>1</v>
      </c>
      <c r="DI28" s="74">
        <f t="shared" si="47"/>
        <v>1</v>
      </c>
      <c r="DJ28" s="74">
        <f t="shared" si="47"/>
        <v>0</v>
      </c>
      <c r="DK28" s="74">
        <f t="shared" si="47"/>
        <v>1</v>
      </c>
      <c r="DL28" s="74">
        <f t="shared" si="48"/>
        <v>1</v>
      </c>
      <c r="DM28" s="74">
        <f t="shared" si="48"/>
        <v>0</v>
      </c>
      <c r="DN28" s="74">
        <f t="shared" si="48"/>
        <v>0</v>
      </c>
      <c r="DO28" s="74">
        <f t="shared" si="48"/>
        <v>1</v>
      </c>
      <c r="DP28" s="74">
        <f t="shared" si="48"/>
        <v>1</v>
      </c>
      <c r="DQ28" s="74">
        <f t="shared" si="48"/>
        <v>0</v>
      </c>
      <c r="DR28" s="74">
        <f t="shared" si="48"/>
        <v>0</v>
      </c>
      <c r="DS28" s="74">
        <f t="shared" si="48"/>
        <v>0</v>
      </c>
      <c r="DT28" s="74">
        <f t="shared" si="48"/>
        <v>1</v>
      </c>
      <c r="DU28" s="74">
        <f t="shared" si="48"/>
        <v>0</v>
      </c>
      <c r="DV28" s="74">
        <f t="shared" si="48"/>
        <v>0</v>
      </c>
      <c r="DW28" s="74">
        <f t="shared" si="48"/>
        <v>2</v>
      </c>
      <c r="DX28" s="74">
        <f t="shared" si="48"/>
        <v>2</v>
      </c>
      <c r="DY28" s="74">
        <f t="shared" si="48"/>
        <v>3</v>
      </c>
      <c r="DZ28" s="74">
        <f t="shared" si="48"/>
        <v>3</v>
      </c>
      <c r="EA28" s="74">
        <f t="shared" si="48"/>
        <v>1</v>
      </c>
      <c r="EB28" s="74">
        <f t="shared" si="49"/>
        <v>1</v>
      </c>
      <c r="EC28" s="74">
        <f t="shared" si="49"/>
        <v>1</v>
      </c>
      <c r="ED28" s="74">
        <f t="shared" si="49"/>
        <v>1</v>
      </c>
      <c r="EE28" s="74">
        <f t="shared" si="49"/>
        <v>2</v>
      </c>
      <c r="EF28" s="74">
        <f t="shared" si="49"/>
        <v>1</v>
      </c>
      <c r="EG28" s="74">
        <f t="shared" si="49"/>
        <v>0</v>
      </c>
      <c r="EH28" s="74">
        <f t="shared" si="49"/>
        <v>0</v>
      </c>
      <c r="EI28" s="74">
        <f t="shared" si="49"/>
        <v>0</v>
      </c>
      <c r="EJ28" s="74">
        <f t="shared" si="49"/>
        <v>0</v>
      </c>
      <c r="EK28" s="74">
        <f t="shared" si="49"/>
        <v>1</v>
      </c>
      <c r="EL28" s="74">
        <f t="shared" si="49"/>
        <v>0</v>
      </c>
      <c r="EM28" s="74">
        <f t="shared" si="49"/>
        <v>0</v>
      </c>
      <c r="EN28" s="74">
        <f t="shared" si="49"/>
        <v>0</v>
      </c>
      <c r="EO28" s="74">
        <f t="shared" si="49"/>
        <v>0</v>
      </c>
      <c r="EP28" s="74">
        <f t="shared" si="49"/>
        <v>0</v>
      </c>
      <c r="EQ28" s="74">
        <f t="shared" si="49"/>
        <v>1</v>
      </c>
      <c r="ER28" s="74">
        <f t="shared" si="50"/>
        <v>0</v>
      </c>
      <c r="ES28" s="74">
        <f t="shared" si="50"/>
        <v>0</v>
      </c>
      <c r="ET28" s="74">
        <f t="shared" si="50"/>
        <v>0</v>
      </c>
      <c r="EU28" s="74">
        <f t="shared" si="50"/>
        <v>1</v>
      </c>
      <c r="EV28" s="74">
        <f t="shared" si="50"/>
        <v>0</v>
      </c>
      <c r="EW28" s="74">
        <f t="shared" si="50"/>
        <v>0</v>
      </c>
      <c r="EX28" s="74">
        <f t="shared" si="50"/>
        <v>0</v>
      </c>
      <c r="EY28" s="74">
        <f t="shared" si="50"/>
        <v>0</v>
      </c>
      <c r="EZ28" s="74">
        <f t="shared" si="50"/>
        <v>0</v>
      </c>
      <c r="FA28" s="74">
        <f t="shared" si="50"/>
        <v>0</v>
      </c>
      <c r="FB28" s="74">
        <f t="shared" si="50"/>
        <v>1</v>
      </c>
      <c r="FC28" s="74">
        <f t="shared" si="50"/>
        <v>0</v>
      </c>
      <c r="FD28" s="74">
        <f t="shared" si="50"/>
        <v>0</v>
      </c>
      <c r="FE28" s="74">
        <f t="shared" si="50"/>
        <v>1</v>
      </c>
      <c r="FF28" s="74">
        <f t="shared" si="50"/>
        <v>1</v>
      </c>
      <c r="FG28" s="74">
        <f t="shared" si="50"/>
        <v>1</v>
      </c>
      <c r="FH28" s="74">
        <f t="shared" si="51"/>
        <v>1</v>
      </c>
      <c r="FI28" s="74">
        <f t="shared" si="51"/>
        <v>2</v>
      </c>
      <c r="FJ28" s="74">
        <f t="shared" si="51"/>
        <v>0</v>
      </c>
      <c r="FK28" s="74">
        <f t="shared" si="51"/>
        <v>0</v>
      </c>
      <c r="FL28" s="74">
        <f t="shared" si="51"/>
        <v>1</v>
      </c>
      <c r="FM28" s="74">
        <f t="shared" si="51"/>
        <v>0</v>
      </c>
      <c r="FN28" s="74">
        <f t="shared" si="51"/>
        <v>0</v>
      </c>
      <c r="FO28" s="74">
        <f t="shared" si="51"/>
        <v>1</v>
      </c>
      <c r="FP28" s="74">
        <f t="shared" si="51"/>
        <v>1</v>
      </c>
      <c r="FQ28" s="74">
        <f t="shared" si="51"/>
        <v>1</v>
      </c>
      <c r="FR28" s="74">
        <f t="shared" si="51"/>
        <v>1</v>
      </c>
      <c r="FS28" s="74">
        <f t="shared" si="51"/>
        <v>0</v>
      </c>
      <c r="FT28" s="74">
        <f t="shared" si="51"/>
        <v>0</v>
      </c>
      <c r="FU28" s="74">
        <f t="shared" si="51"/>
        <v>0</v>
      </c>
      <c r="FV28" s="74">
        <f t="shared" si="51"/>
        <v>0</v>
      </c>
      <c r="FW28" s="74">
        <f t="shared" si="51"/>
        <v>1</v>
      </c>
      <c r="FX28" s="74">
        <f t="shared" si="52"/>
        <v>1</v>
      </c>
      <c r="FY28" s="74">
        <f t="shared" si="52"/>
        <v>0</v>
      </c>
      <c r="FZ28" s="74">
        <f t="shared" si="52"/>
        <v>0</v>
      </c>
      <c r="GA28" s="74">
        <f t="shared" si="52"/>
        <v>1</v>
      </c>
      <c r="GB28" s="74">
        <f t="shared" si="52"/>
        <v>0</v>
      </c>
      <c r="GC28" s="74">
        <f t="shared" si="52"/>
        <v>0</v>
      </c>
      <c r="GD28" s="74">
        <f t="shared" si="52"/>
        <v>0</v>
      </c>
      <c r="GE28" s="74">
        <f t="shared" si="52"/>
        <v>0</v>
      </c>
      <c r="GF28" s="74">
        <f t="shared" si="52"/>
        <v>0</v>
      </c>
      <c r="GG28" s="74">
        <f t="shared" si="52"/>
        <v>1</v>
      </c>
      <c r="GH28" s="74">
        <f t="shared" si="52"/>
        <v>0</v>
      </c>
      <c r="GI28" s="74">
        <f t="shared" si="52"/>
        <v>0</v>
      </c>
      <c r="GJ28" s="74">
        <f t="shared" si="52"/>
        <v>0</v>
      </c>
      <c r="GK28" s="74">
        <f t="shared" si="52"/>
        <v>0</v>
      </c>
      <c r="GL28" s="74">
        <f t="shared" si="52"/>
        <v>0</v>
      </c>
      <c r="GM28" s="74">
        <f t="shared" si="52"/>
        <v>0</v>
      </c>
      <c r="GN28" s="74">
        <f t="shared" si="53"/>
        <v>0</v>
      </c>
      <c r="GO28" s="74">
        <f t="shared" si="53"/>
        <v>0</v>
      </c>
      <c r="GP28" s="74">
        <f t="shared" si="53"/>
        <v>0</v>
      </c>
      <c r="GQ28" s="74">
        <f t="shared" si="53"/>
        <v>1</v>
      </c>
      <c r="GR28" s="74">
        <f t="shared" si="53"/>
        <v>1</v>
      </c>
      <c r="GS28" s="74">
        <f t="shared" si="53"/>
        <v>1</v>
      </c>
      <c r="GT28" s="74">
        <f t="shared" si="53"/>
        <v>2</v>
      </c>
      <c r="GU28" s="74">
        <f t="shared" si="53"/>
        <v>2</v>
      </c>
      <c r="GV28" s="74">
        <f t="shared" si="53"/>
        <v>1</v>
      </c>
      <c r="GW28" s="74">
        <f t="shared" si="53"/>
        <v>1</v>
      </c>
      <c r="GX28" s="74">
        <f t="shared" si="53"/>
        <v>1</v>
      </c>
      <c r="GY28" s="74">
        <f t="shared" si="53"/>
        <v>1</v>
      </c>
      <c r="GZ28" s="74">
        <f t="shared" si="53"/>
        <v>2</v>
      </c>
      <c r="HA28" s="74">
        <f t="shared" si="53"/>
        <v>2</v>
      </c>
      <c r="HB28" s="74">
        <f t="shared" si="54"/>
        <v>2</v>
      </c>
      <c r="HC28" s="74">
        <f t="shared" si="54"/>
        <v>1</v>
      </c>
      <c r="HD28" s="74">
        <f t="shared" si="54"/>
        <v>2</v>
      </c>
      <c r="HE28" s="74">
        <f t="shared" si="54"/>
        <v>3</v>
      </c>
      <c r="HF28" s="74">
        <f t="shared" si="55"/>
        <v>3</v>
      </c>
      <c r="HG28" s="74">
        <f t="shared" si="55"/>
        <v>2</v>
      </c>
      <c r="HH28" s="74">
        <f t="shared" si="55"/>
        <v>1</v>
      </c>
      <c r="HI28" s="74">
        <f t="shared" si="56"/>
        <v>1</v>
      </c>
      <c r="HJ28" s="74">
        <f t="shared" si="56"/>
        <v>1</v>
      </c>
      <c r="HK28" s="74">
        <f t="shared" si="56"/>
        <v>2</v>
      </c>
      <c r="HL28" s="74">
        <f t="shared" si="55"/>
        <v>2</v>
      </c>
      <c r="HM28" s="74">
        <f t="shared" si="55"/>
        <v>1</v>
      </c>
      <c r="HN28" s="74">
        <f t="shared" si="57"/>
        <v>2</v>
      </c>
      <c r="HO28" s="74">
        <f t="shared" si="57"/>
        <v>1</v>
      </c>
      <c r="HP28" s="74">
        <f t="shared" si="57"/>
        <v>2</v>
      </c>
      <c r="HQ28" s="74">
        <f t="shared" si="57"/>
        <v>2</v>
      </c>
      <c r="HR28" s="74">
        <f t="shared" si="58"/>
        <v>2</v>
      </c>
      <c r="HS28" s="74">
        <f t="shared" si="58"/>
        <v>2</v>
      </c>
      <c r="HT28" s="74">
        <f t="shared" si="59"/>
        <v>3</v>
      </c>
      <c r="HU28" s="74">
        <f t="shared" si="58"/>
        <v>1</v>
      </c>
      <c r="HV28" s="74">
        <f t="shared" si="58"/>
        <v>1</v>
      </c>
      <c r="HW28" s="74">
        <f t="shared" si="58"/>
        <v>3</v>
      </c>
      <c r="HX28" s="74">
        <f t="shared" si="58"/>
        <v>1</v>
      </c>
      <c r="HY28" s="74">
        <f t="shared" si="58"/>
        <v>1</v>
      </c>
      <c r="HZ28" s="74">
        <f t="shared" si="58"/>
        <v>1</v>
      </c>
      <c r="IA28" s="74">
        <f t="shared" si="58"/>
        <v>1</v>
      </c>
      <c r="IB28" s="74">
        <f t="shared" si="58"/>
        <v>0</v>
      </c>
      <c r="IC28" s="74">
        <f t="shared" si="58"/>
        <v>0</v>
      </c>
      <c r="ID28" s="74">
        <f t="shared" si="60"/>
        <v>1</v>
      </c>
      <c r="IE28" s="74">
        <f t="shared" si="60"/>
        <v>1</v>
      </c>
      <c r="IF28" s="74">
        <f t="shared" si="60"/>
        <v>2</v>
      </c>
      <c r="IG28" s="74">
        <f t="shared" si="60"/>
        <v>2</v>
      </c>
      <c r="IH28" s="74">
        <f t="shared" si="60"/>
        <v>1</v>
      </c>
      <c r="II28" s="74">
        <f t="shared" si="60"/>
        <v>0</v>
      </c>
      <c r="IJ28" s="74">
        <f t="shared" si="60"/>
        <v>1</v>
      </c>
      <c r="IK28" s="74">
        <f t="shared" si="60"/>
        <v>3</v>
      </c>
      <c r="IL28" s="74">
        <f t="shared" si="60"/>
        <v>2</v>
      </c>
      <c r="IM28" s="74">
        <f t="shared" si="60"/>
        <v>2</v>
      </c>
      <c r="IN28" s="74">
        <f t="shared" si="60"/>
        <v>1</v>
      </c>
      <c r="IO28" s="74">
        <f t="shared" si="60"/>
        <v>1</v>
      </c>
      <c r="IP28" s="74">
        <f t="shared" si="60"/>
        <v>0</v>
      </c>
      <c r="IQ28" s="74">
        <f t="shared" si="60"/>
        <v>0</v>
      </c>
      <c r="IR28" s="74">
        <f t="shared" si="60"/>
        <v>0</v>
      </c>
      <c r="IS28" s="74">
        <f t="shared" si="60"/>
        <v>1</v>
      </c>
      <c r="IT28" s="74">
        <f t="shared" si="61"/>
        <v>1</v>
      </c>
      <c r="IU28" s="74">
        <f t="shared" si="61"/>
        <v>2</v>
      </c>
      <c r="IV28" s="74">
        <f t="shared" si="61"/>
        <v>2</v>
      </c>
      <c r="IW28" s="74">
        <f t="shared" si="61"/>
        <v>1</v>
      </c>
      <c r="IX28" s="74">
        <f t="shared" si="61"/>
        <v>1</v>
      </c>
      <c r="IY28" s="74">
        <f t="shared" si="61"/>
        <v>0</v>
      </c>
      <c r="IZ28" s="74">
        <f t="shared" si="61"/>
        <v>0</v>
      </c>
      <c r="JA28" s="74">
        <f t="shared" si="61"/>
        <v>0</v>
      </c>
      <c r="JB28" s="74">
        <f t="shared" si="61"/>
        <v>0</v>
      </c>
      <c r="JC28" s="74">
        <f t="shared" si="61"/>
        <v>0</v>
      </c>
      <c r="JD28" s="74">
        <f t="shared" si="61"/>
        <v>0</v>
      </c>
      <c r="JE28" s="74">
        <f t="shared" si="61"/>
        <v>1</v>
      </c>
      <c r="JF28" s="74">
        <f t="shared" si="61"/>
        <v>0</v>
      </c>
      <c r="JG28" s="74">
        <f t="shared" si="61"/>
        <v>0</v>
      </c>
      <c r="JH28" s="74">
        <f t="shared" si="61"/>
        <v>0</v>
      </c>
      <c r="JI28" s="74">
        <f t="shared" si="61"/>
        <v>0</v>
      </c>
      <c r="JJ28" s="74">
        <f t="shared" si="62"/>
        <v>0</v>
      </c>
      <c r="JK28" s="74">
        <f t="shared" si="62"/>
        <v>0</v>
      </c>
      <c r="JL28" s="74">
        <f t="shared" si="62"/>
        <v>0</v>
      </c>
      <c r="JM28" s="74">
        <f t="shared" si="62"/>
        <v>0</v>
      </c>
      <c r="JN28" s="74">
        <f t="shared" si="62"/>
        <v>0</v>
      </c>
      <c r="JO28" s="74">
        <f t="shared" si="62"/>
        <v>1</v>
      </c>
      <c r="JP28" s="74">
        <f t="shared" si="62"/>
        <v>1</v>
      </c>
      <c r="JQ28" s="74">
        <f t="shared" si="62"/>
        <v>1</v>
      </c>
      <c r="JR28" s="74">
        <f t="shared" si="62"/>
        <v>2</v>
      </c>
      <c r="JS28" s="74">
        <f t="shared" si="62"/>
        <v>0</v>
      </c>
      <c r="JT28" s="74">
        <f t="shared" si="62"/>
        <v>1</v>
      </c>
      <c r="JU28" s="74">
        <f t="shared" si="62"/>
        <v>2</v>
      </c>
      <c r="JV28" s="74">
        <f t="shared" si="62"/>
        <v>2</v>
      </c>
      <c r="JW28" s="74">
        <f t="shared" si="62"/>
        <v>2</v>
      </c>
      <c r="JX28" s="74">
        <f t="shared" si="62"/>
        <v>2</v>
      </c>
      <c r="JY28" s="74">
        <f t="shared" si="62"/>
        <v>0</v>
      </c>
      <c r="JZ28" s="74">
        <f t="shared" si="63"/>
        <v>0</v>
      </c>
      <c r="KA28" s="74">
        <f t="shared" si="63"/>
        <v>1</v>
      </c>
      <c r="KB28" s="74">
        <f t="shared" si="63"/>
        <v>0</v>
      </c>
      <c r="KC28" s="74">
        <f t="shared" si="63"/>
        <v>1</v>
      </c>
      <c r="KD28" s="74">
        <f t="shared" si="63"/>
        <v>1</v>
      </c>
      <c r="KE28" s="74">
        <f t="shared" si="63"/>
        <v>1</v>
      </c>
      <c r="KF28" s="74">
        <f t="shared" si="63"/>
        <v>1</v>
      </c>
      <c r="KG28" s="74">
        <f t="shared" si="63"/>
        <v>0</v>
      </c>
      <c r="KH28" s="74">
        <f t="shared" si="63"/>
        <v>0</v>
      </c>
      <c r="KI28" s="74">
        <f t="shared" si="63"/>
        <v>0</v>
      </c>
      <c r="KJ28" s="74">
        <f t="shared" si="63"/>
        <v>0</v>
      </c>
      <c r="KK28" s="74">
        <f t="shared" si="63"/>
        <v>2</v>
      </c>
      <c r="KL28" s="74">
        <f t="shared" si="63"/>
        <v>0</v>
      </c>
      <c r="KM28" s="74">
        <f t="shared" si="63"/>
        <v>0</v>
      </c>
      <c r="KN28" s="74">
        <f t="shared" si="63"/>
        <v>0</v>
      </c>
      <c r="KO28" s="74">
        <f t="shared" si="63"/>
        <v>0</v>
      </c>
      <c r="KP28" s="74">
        <f t="shared" si="64"/>
        <v>0</v>
      </c>
      <c r="KQ28" s="74">
        <f t="shared" si="64"/>
        <v>0</v>
      </c>
      <c r="KR28" s="74">
        <f t="shared" si="64"/>
        <v>0</v>
      </c>
      <c r="KS28" s="74">
        <f t="shared" si="64"/>
        <v>0</v>
      </c>
      <c r="KT28" s="74">
        <f t="shared" si="64"/>
        <v>1</v>
      </c>
      <c r="KU28" s="74">
        <f t="shared" si="64"/>
        <v>1</v>
      </c>
      <c r="KV28" s="74">
        <f t="shared" si="64"/>
        <v>0</v>
      </c>
      <c r="KW28" s="74">
        <f t="shared" si="64"/>
        <v>2</v>
      </c>
      <c r="KX28" s="74">
        <f t="shared" si="64"/>
        <v>3</v>
      </c>
      <c r="KY28" s="74">
        <f t="shared" si="64"/>
        <v>2</v>
      </c>
      <c r="KZ28" s="74">
        <f t="shared" si="64"/>
        <v>2</v>
      </c>
      <c r="LA28" s="74">
        <f t="shared" si="64"/>
        <v>1</v>
      </c>
      <c r="LB28" s="74">
        <f t="shared" si="64"/>
        <v>0</v>
      </c>
      <c r="LC28" s="74">
        <f t="shared" si="64"/>
        <v>0</v>
      </c>
      <c r="LD28" s="74">
        <f t="shared" si="64"/>
        <v>0</v>
      </c>
      <c r="LE28" s="74">
        <f t="shared" si="64"/>
        <v>0</v>
      </c>
      <c r="LF28" s="74">
        <f t="shared" si="65"/>
        <v>0</v>
      </c>
      <c r="LG28" s="74">
        <f t="shared" si="65"/>
        <v>1</v>
      </c>
      <c r="LH28" s="74">
        <f t="shared" si="65"/>
        <v>1</v>
      </c>
      <c r="LI28" s="74">
        <f t="shared" si="65"/>
        <v>1</v>
      </c>
      <c r="LJ28" s="74">
        <f t="shared" si="65"/>
        <v>1</v>
      </c>
      <c r="LK28" s="74">
        <f t="shared" si="65"/>
        <v>1</v>
      </c>
      <c r="LL28" s="74">
        <f t="shared" si="65"/>
        <v>2</v>
      </c>
      <c r="LM28" s="74">
        <f t="shared" si="65"/>
        <v>2</v>
      </c>
      <c r="LN28" s="74">
        <f t="shared" si="65"/>
        <v>2</v>
      </c>
      <c r="LO28" s="74">
        <f t="shared" si="65"/>
        <v>1</v>
      </c>
      <c r="LP28" s="74">
        <f t="shared" si="65"/>
        <v>0</v>
      </c>
      <c r="LQ28" s="74">
        <f t="shared" si="65"/>
        <v>1</v>
      </c>
      <c r="LR28" s="74">
        <f t="shared" si="65"/>
        <v>2</v>
      </c>
      <c r="LS28" s="74">
        <f t="shared" si="65"/>
        <v>1</v>
      </c>
      <c r="LT28" s="74">
        <f t="shared" si="65"/>
        <v>1</v>
      </c>
      <c r="LU28" s="74">
        <f t="shared" si="65"/>
        <v>1</v>
      </c>
      <c r="LV28" s="74">
        <f t="shared" si="66"/>
        <v>0</v>
      </c>
      <c r="LW28" s="74">
        <f t="shared" si="66"/>
        <v>0</v>
      </c>
      <c r="LX28" s="74">
        <f t="shared" si="66"/>
        <v>2</v>
      </c>
      <c r="LY28" s="74">
        <f t="shared" si="66"/>
        <v>1</v>
      </c>
      <c r="LZ28" s="74">
        <f t="shared" si="66"/>
        <v>0</v>
      </c>
      <c r="MA28" s="74">
        <f t="shared" si="66"/>
        <v>1</v>
      </c>
      <c r="MB28" s="74">
        <f t="shared" si="66"/>
        <v>1</v>
      </c>
      <c r="MC28" s="74">
        <f t="shared" si="66"/>
        <v>0</v>
      </c>
      <c r="MD28" s="74">
        <f t="shared" si="66"/>
        <v>0</v>
      </c>
      <c r="ME28" s="74">
        <f t="shared" si="66"/>
        <v>1</v>
      </c>
      <c r="MF28" s="74">
        <f t="shared" si="66"/>
        <v>1</v>
      </c>
      <c r="MG28" s="74">
        <f t="shared" si="66"/>
        <v>0</v>
      </c>
      <c r="MH28" s="74">
        <f t="shared" si="66"/>
        <v>0</v>
      </c>
      <c r="MI28" s="74">
        <f t="shared" si="66"/>
        <v>0</v>
      </c>
      <c r="MJ28" s="74">
        <f t="shared" si="66"/>
        <v>0</v>
      </c>
      <c r="MK28" s="74">
        <f t="shared" si="66"/>
        <v>0</v>
      </c>
      <c r="ML28" s="74">
        <f t="shared" si="67"/>
        <v>0</v>
      </c>
      <c r="MM28" s="74">
        <f t="shared" si="67"/>
        <v>0</v>
      </c>
      <c r="MN28" s="74">
        <f t="shared" si="67"/>
        <v>0</v>
      </c>
      <c r="MO28" s="74">
        <f t="shared" si="67"/>
        <v>0</v>
      </c>
      <c r="MP28" s="74">
        <f t="shared" si="67"/>
        <v>0</v>
      </c>
      <c r="MQ28" s="74">
        <f t="shared" si="67"/>
        <v>1</v>
      </c>
      <c r="MR28" s="74">
        <f t="shared" si="67"/>
        <v>1</v>
      </c>
      <c r="MS28" s="74">
        <f t="shared" si="67"/>
        <v>1</v>
      </c>
      <c r="MT28" s="74">
        <f t="shared" si="67"/>
        <v>2</v>
      </c>
      <c r="MU28" s="74">
        <f t="shared" si="67"/>
        <v>1</v>
      </c>
      <c r="MV28" s="74">
        <f t="shared" si="67"/>
        <v>0</v>
      </c>
      <c r="MW28" s="74">
        <f t="shared" si="67"/>
        <v>0</v>
      </c>
      <c r="MX28" s="74">
        <f t="shared" si="67"/>
        <v>2</v>
      </c>
      <c r="MY28" s="74">
        <f t="shared" si="67"/>
        <v>0</v>
      </c>
      <c r="MZ28" s="74">
        <f t="shared" si="67"/>
        <v>1</v>
      </c>
      <c r="NA28" s="74">
        <f t="shared" si="67"/>
        <v>1</v>
      </c>
      <c r="NB28" s="74">
        <f t="shared" si="68"/>
        <v>1</v>
      </c>
      <c r="NC28" s="74">
        <f t="shared" si="68"/>
        <v>2</v>
      </c>
      <c r="ND28" s="74">
        <f t="shared" si="68"/>
        <v>1</v>
      </c>
      <c r="NE28" s="74">
        <f t="shared" si="68"/>
        <v>0</v>
      </c>
      <c r="NF28" s="74">
        <f t="shared" si="68"/>
        <v>0</v>
      </c>
      <c r="NG28" s="74">
        <f t="shared" si="68"/>
        <v>0</v>
      </c>
      <c r="NH28" s="74">
        <f t="shared" si="68"/>
        <v>0</v>
      </c>
      <c r="NI28" s="74">
        <f t="shared" si="68"/>
        <v>0</v>
      </c>
      <c r="NJ28" s="74">
        <f t="shared" si="68"/>
        <v>0</v>
      </c>
      <c r="NK28" s="74">
        <f t="shared" si="68"/>
        <v>1</v>
      </c>
      <c r="NL28" s="74">
        <f t="shared" si="68"/>
        <v>1</v>
      </c>
      <c r="NM28" s="74">
        <f t="shared" si="68"/>
        <v>1</v>
      </c>
      <c r="NN28" s="74">
        <f t="shared" si="68"/>
        <v>0</v>
      </c>
      <c r="NO28" s="74">
        <f t="shared" si="68"/>
        <v>0</v>
      </c>
      <c r="NP28" s="74">
        <f t="shared" si="68"/>
        <v>0</v>
      </c>
      <c r="NQ28" s="74">
        <f t="shared" si="68"/>
        <v>0</v>
      </c>
      <c r="NR28" s="74">
        <f t="shared" si="69"/>
        <v>0</v>
      </c>
      <c r="NS28" s="74">
        <f t="shared" si="69"/>
        <v>0</v>
      </c>
      <c r="NT28" s="74">
        <f t="shared" si="69"/>
        <v>0</v>
      </c>
      <c r="NU28" s="74">
        <f t="shared" si="69"/>
        <v>0</v>
      </c>
      <c r="NV28" s="74">
        <f t="shared" si="69"/>
        <v>0</v>
      </c>
    </row>
    <row r="29" spans="1:391" x14ac:dyDescent="0.25">
      <c r="B29" s="55" t="s">
        <v>47</v>
      </c>
      <c r="C29" t="s">
        <v>64</v>
      </c>
      <c r="D29" s="74">
        <f t="shared" si="41"/>
        <v>0</v>
      </c>
      <c r="E29" s="74">
        <f t="shared" si="41"/>
        <v>0</v>
      </c>
      <c r="F29" s="74">
        <f t="shared" si="41"/>
        <v>0</v>
      </c>
      <c r="G29" s="74">
        <f t="shared" si="41"/>
        <v>0</v>
      </c>
      <c r="H29" s="74">
        <f t="shared" si="41"/>
        <v>0</v>
      </c>
      <c r="I29" s="74">
        <f t="shared" si="41"/>
        <v>0</v>
      </c>
      <c r="J29" s="74">
        <f t="shared" si="41"/>
        <v>0</v>
      </c>
      <c r="K29" s="74">
        <f t="shared" si="41"/>
        <v>0</v>
      </c>
      <c r="L29" s="74">
        <f t="shared" si="41"/>
        <v>0</v>
      </c>
      <c r="M29" s="74">
        <f t="shared" si="41"/>
        <v>0</v>
      </c>
      <c r="N29" s="74">
        <f t="shared" si="41"/>
        <v>0</v>
      </c>
      <c r="O29" s="74">
        <f t="shared" si="41"/>
        <v>0</v>
      </c>
      <c r="P29" s="74">
        <f t="shared" si="41"/>
        <v>0</v>
      </c>
      <c r="Q29" s="74">
        <f t="shared" si="41"/>
        <v>0</v>
      </c>
      <c r="R29" s="74">
        <f t="shared" si="41"/>
        <v>0</v>
      </c>
      <c r="S29" s="74">
        <f t="shared" si="41"/>
        <v>0</v>
      </c>
      <c r="T29" s="74">
        <f t="shared" si="42"/>
        <v>0</v>
      </c>
      <c r="U29" s="74">
        <f t="shared" si="42"/>
        <v>0</v>
      </c>
      <c r="V29" s="74">
        <f t="shared" si="42"/>
        <v>0</v>
      </c>
      <c r="W29" s="74">
        <f t="shared" si="42"/>
        <v>0</v>
      </c>
      <c r="X29" s="74">
        <f t="shared" si="42"/>
        <v>0</v>
      </c>
      <c r="Y29" s="74">
        <f t="shared" si="42"/>
        <v>0</v>
      </c>
      <c r="Z29" s="74">
        <f t="shared" si="42"/>
        <v>0</v>
      </c>
      <c r="AA29" s="74">
        <f t="shared" si="42"/>
        <v>0</v>
      </c>
      <c r="AB29" s="74">
        <f t="shared" si="42"/>
        <v>0</v>
      </c>
      <c r="AC29" s="74">
        <f t="shared" si="42"/>
        <v>0</v>
      </c>
      <c r="AD29" s="74">
        <f t="shared" si="42"/>
        <v>0</v>
      </c>
      <c r="AE29" s="74">
        <f t="shared" si="42"/>
        <v>0</v>
      </c>
      <c r="AF29" s="74">
        <f t="shared" si="42"/>
        <v>0</v>
      </c>
      <c r="AG29" s="74">
        <f t="shared" si="42"/>
        <v>0</v>
      </c>
      <c r="AH29" s="74">
        <f t="shared" si="42"/>
        <v>0</v>
      </c>
      <c r="AI29" s="74">
        <f t="shared" si="42"/>
        <v>0</v>
      </c>
      <c r="AJ29" s="74">
        <f t="shared" si="43"/>
        <v>0</v>
      </c>
      <c r="AK29" s="74">
        <f t="shared" si="43"/>
        <v>0</v>
      </c>
      <c r="AL29" s="74">
        <f t="shared" si="43"/>
        <v>0</v>
      </c>
      <c r="AM29" s="74">
        <f t="shared" si="43"/>
        <v>0</v>
      </c>
      <c r="AN29" s="74">
        <f t="shared" si="43"/>
        <v>0</v>
      </c>
      <c r="AO29" s="74">
        <f t="shared" si="43"/>
        <v>0</v>
      </c>
      <c r="AP29" s="74">
        <f t="shared" si="43"/>
        <v>0</v>
      </c>
      <c r="AQ29" s="74">
        <f t="shared" si="43"/>
        <v>0</v>
      </c>
      <c r="AR29" s="74">
        <f t="shared" si="43"/>
        <v>0</v>
      </c>
      <c r="AS29" s="74">
        <f t="shared" si="43"/>
        <v>0</v>
      </c>
      <c r="AT29" s="74">
        <f t="shared" si="43"/>
        <v>0</v>
      </c>
      <c r="AU29" s="74">
        <f t="shared" si="43"/>
        <v>0</v>
      </c>
      <c r="AV29" s="74">
        <f t="shared" si="43"/>
        <v>0</v>
      </c>
      <c r="AW29" s="74">
        <f t="shared" si="43"/>
        <v>0</v>
      </c>
      <c r="AX29" s="74">
        <f t="shared" si="43"/>
        <v>0</v>
      </c>
      <c r="AY29" s="74">
        <f t="shared" si="43"/>
        <v>0</v>
      </c>
      <c r="AZ29" s="74">
        <f t="shared" si="44"/>
        <v>0</v>
      </c>
      <c r="BA29" s="74">
        <f t="shared" si="44"/>
        <v>0</v>
      </c>
      <c r="BB29" s="74">
        <f t="shared" si="44"/>
        <v>0</v>
      </c>
      <c r="BC29" s="74">
        <f t="shared" si="44"/>
        <v>0</v>
      </c>
      <c r="BD29" s="74">
        <f t="shared" si="44"/>
        <v>0</v>
      </c>
      <c r="BE29" s="74">
        <f t="shared" si="44"/>
        <v>0</v>
      </c>
      <c r="BF29" s="74">
        <f t="shared" si="44"/>
        <v>0</v>
      </c>
      <c r="BG29" s="74">
        <f t="shared" si="44"/>
        <v>0</v>
      </c>
      <c r="BH29" s="74">
        <f t="shared" si="44"/>
        <v>0</v>
      </c>
      <c r="BI29" s="74">
        <f t="shared" si="44"/>
        <v>0</v>
      </c>
      <c r="BJ29" s="74">
        <f t="shared" si="44"/>
        <v>0</v>
      </c>
      <c r="BK29" s="74">
        <f t="shared" si="44"/>
        <v>0</v>
      </c>
      <c r="BL29" s="74">
        <f t="shared" si="44"/>
        <v>0</v>
      </c>
      <c r="BM29" s="74">
        <f t="shared" si="44"/>
        <v>0</v>
      </c>
      <c r="BN29" s="74">
        <f t="shared" si="44"/>
        <v>0</v>
      </c>
      <c r="BO29" s="74">
        <f t="shared" si="44"/>
        <v>0</v>
      </c>
      <c r="BP29" s="74">
        <f t="shared" si="45"/>
        <v>0</v>
      </c>
      <c r="BQ29" s="74">
        <f t="shared" si="45"/>
        <v>0</v>
      </c>
      <c r="BR29" s="74">
        <f t="shared" si="45"/>
        <v>0</v>
      </c>
      <c r="BS29" s="74">
        <f t="shared" si="45"/>
        <v>0</v>
      </c>
      <c r="BT29" s="74">
        <f t="shared" si="45"/>
        <v>0</v>
      </c>
      <c r="BU29" s="74">
        <f t="shared" si="45"/>
        <v>0</v>
      </c>
      <c r="BV29" s="74">
        <f t="shared" si="45"/>
        <v>0</v>
      </c>
      <c r="BW29" s="74">
        <f t="shared" si="45"/>
        <v>0</v>
      </c>
      <c r="BX29" s="74">
        <f t="shared" si="45"/>
        <v>0</v>
      </c>
      <c r="BY29" s="74">
        <f t="shared" si="45"/>
        <v>0</v>
      </c>
      <c r="BZ29" s="74">
        <f t="shared" si="45"/>
        <v>0</v>
      </c>
      <c r="CA29" s="74">
        <f t="shared" si="45"/>
        <v>0</v>
      </c>
      <c r="CB29" s="74">
        <f t="shared" si="45"/>
        <v>0</v>
      </c>
      <c r="CC29" s="74">
        <f t="shared" si="45"/>
        <v>0</v>
      </c>
      <c r="CD29" s="74">
        <f t="shared" si="45"/>
        <v>0</v>
      </c>
      <c r="CE29" s="74">
        <f t="shared" si="45"/>
        <v>0</v>
      </c>
      <c r="CF29" s="74">
        <f t="shared" si="46"/>
        <v>0</v>
      </c>
      <c r="CG29" s="74">
        <f t="shared" si="46"/>
        <v>0</v>
      </c>
      <c r="CH29" s="74">
        <f t="shared" si="46"/>
        <v>0</v>
      </c>
      <c r="CI29" s="74">
        <f t="shared" si="46"/>
        <v>0</v>
      </c>
      <c r="CJ29" s="74">
        <f t="shared" si="46"/>
        <v>0</v>
      </c>
      <c r="CK29" s="74">
        <f t="shared" si="46"/>
        <v>0</v>
      </c>
      <c r="CL29" s="74">
        <f t="shared" si="46"/>
        <v>0</v>
      </c>
      <c r="CM29" s="74">
        <f t="shared" si="46"/>
        <v>0</v>
      </c>
      <c r="CN29" s="74">
        <f t="shared" si="46"/>
        <v>0</v>
      </c>
      <c r="CO29" s="74">
        <f t="shared" si="46"/>
        <v>0</v>
      </c>
      <c r="CP29" s="74">
        <f t="shared" si="46"/>
        <v>0</v>
      </c>
      <c r="CQ29" s="74">
        <f t="shared" si="46"/>
        <v>0</v>
      </c>
      <c r="CR29" s="74">
        <f t="shared" si="46"/>
        <v>0</v>
      </c>
      <c r="CS29" s="74">
        <f t="shared" si="46"/>
        <v>0</v>
      </c>
      <c r="CT29" s="74">
        <f t="shared" si="46"/>
        <v>0</v>
      </c>
      <c r="CU29" s="74">
        <f t="shared" si="46"/>
        <v>0</v>
      </c>
      <c r="CV29" s="74">
        <f t="shared" si="47"/>
        <v>0</v>
      </c>
      <c r="CW29" s="74">
        <f t="shared" si="47"/>
        <v>0</v>
      </c>
      <c r="CX29" s="74">
        <f t="shared" si="47"/>
        <v>0</v>
      </c>
      <c r="CY29" s="74">
        <f t="shared" si="47"/>
        <v>0</v>
      </c>
      <c r="CZ29" s="74">
        <f t="shared" si="47"/>
        <v>0</v>
      </c>
      <c r="DA29" s="74">
        <f t="shared" si="47"/>
        <v>0</v>
      </c>
      <c r="DB29" s="74">
        <f t="shared" si="47"/>
        <v>0</v>
      </c>
      <c r="DC29" s="74">
        <f t="shared" si="47"/>
        <v>0</v>
      </c>
      <c r="DD29" s="74">
        <f t="shared" si="47"/>
        <v>0</v>
      </c>
      <c r="DE29" s="74">
        <f t="shared" si="47"/>
        <v>0</v>
      </c>
      <c r="DF29" s="74">
        <f t="shared" si="47"/>
        <v>0</v>
      </c>
      <c r="DG29" s="74">
        <f t="shared" si="47"/>
        <v>0</v>
      </c>
      <c r="DH29" s="74">
        <f t="shared" si="47"/>
        <v>0</v>
      </c>
      <c r="DI29" s="74">
        <f t="shared" si="47"/>
        <v>0</v>
      </c>
      <c r="DJ29" s="74">
        <f t="shared" si="47"/>
        <v>0</v>
      </c>
      <c r="DK29" s="74">
        <f t="shared" si="47"/>
        <v>0</v>
      </c>
      <c r="DL29" s="74">
        <f t="shared" si="48"/>
        <v>0</v>
      </c>
      <c r="DM29" s="74">
        <f t="shared" si="48"/>
        <v>0</v>
      </c>
      <c r="DN29" s="74">
        <f t="shared" si="48"/>
        <v>0</v>
      </c>
      <c r="DO29" s="74">
        <f t="shared" si="48"/>
        <v>0</v>
      </c>
      <c r="DP29" s="74">
        <f t="shared" si="48"/>
        <v>0</v>
      </c>
      <c r="DQ29" s="74">
        <f t="shared" si="48"/>
        <v>0</v>
      </c>
      <c r="DR29" s="74">
        <f t="shared" si="48"/>
        <v>0</v>
      </c>
      <c r="DS29" s="74">
        <f t="shared" si="48"/>
        <v>0</v>
      </c>
      <c r="DT29" s="74">
        <f t="shared" si="48"/>
        <v>0</v>
      </c>
      <c r="DU29" s="74">
        <f t="shared" si="48"/>
        <v>0</v>
      </c>
      <c r="DV29" s="74">
        <f t="shared" si="48"/>
        <v>0</v>
      </c>
      <c r="DW29" s="74">
        <f t="shared" si="48"/>
        <v>0</v>
      </c>
      <c r="DX29" s="74">
        <f t="shared" si="48"/>
        <v>0</v>
      </c>
      <c r="DY29" s="74">
        <f t="shared" si="48"/>
        <v>0</v>
      </c>
      <c r="DZ29" s="74">
        <f t="shared" si="48"/>
        <v>0</v>
      </c>
      <c r="EA29" s="74">
        <f t="shared" si="48"/>
        <v>0</v>
      </c>
      <c r="EB29" s="74">
        <f t="shared" si="49"/>
        <v>0</v>
      </c>
      <c r="EC29" s="74">
        <f t="shared" si="49"/>
        <v>0</v>
      </c>
      <c r="ED29" s="74">
        <f t="shared" si="49"/>
        <v>0</v>
      </c>
      <c r="EE29" s="74">
        <f t="shared" si="49"/>
        <v>0</v>
      </c>
      <c r="EF29" s="74">
        <f t="shared" si="49"/>
        <v>0</v>
      </c>
      <c r="EG29" s="74">
        <f t="shared" si="49"/>
        <v>0</v>
      </c>
      <c r="EH29" s="74">
        <f t="shared" si="49"/>
        <v>0</v>
      </c>
      <c r="EI29" s="74">
        <f t="shared" si="49"/>
        <v>0</v>
      </c>
      <c r="EJ29" s="74">
        <f t="shared" si="49"/>
        <v>0</v>
      </c>
      <c r="EK29" s="74">
        <f t="shared" si="49"/>
        <v>0</v>
      </c>
      <c r="EL29" s="74">
        <f t="shared" si="49"/>
        <v>0</v>
      </c>
      <c r="EM29" s="74">
        <f t="shared" si="49"/>
        <v>0</v>
      </c>
      <c r="EN29" s="74">
        <f t="shared" si="49"/>
        <v>0</v>
      </c>
      <c r="EO29" s="74">
        <f t="shared" si="49"/>
        <v>0</v>
      </c>
      <c r="EP29" s="74">
        <f t="shared" si="49"/>
        <v>0</v>
      </c>
      <c r="EQ29" s="74">
        <f t="shared" si="49"/>
        <v>0</v>
      </c>
      <c r="ER29" s="74">
        <f t="shared" si="50"/>
        <v>0</v>
      </c>
      <c r="ES29" s="74">
        <f t="shared" si="50"/>
        <v>0</v>
      </c>
      <c r="ET29" s="74">
        <f t="shared" si="50"/>
        <v>0</v>
      </c>
      <c r="EU29" s="74">
        <f t="shared" si="50"/>
        <v>0</v>
      </c>
      <c r="EV29" s="74">
        <f t="shared" si="50"/>
        <v>0</v>
      </c>
      <c r="EW29" s="74">
        <f t="shared" si="50"/>
        <v>0</v>
      </c>
      <c r="EX29" s="74">
        <f t="shared" si="50"/>
        <v>0</v>
      </c>
      <c r="EY29" s="74">
        <f t="shared" si="50"/>
        <v>0</v>
      </c>
      <c r="EZ29" s="74">
        <f t="shared" si="50"/>
        <v>0</v>
      </c>
      <c r="FA29" s="74">
        <f t="shared" si="50"/>
        <v>0</v>
      </c>
      <c r="FB29" s="74">
        <f t="shared" si="50"/>
        <v>0</v>
      </c>
      <c r="FC29" s="74">
        <f t="shared" si="50"/>
        <v>0</v>
      </c>
      <c r="FD29" s="74">
        <f t="shared" si="50"/>
        <v>0</v>
      </c>
      <c r="FE29" s="74">
        <f t="shared" si="50"/>
        <v>0</v>
      </c>
      <c r="FF29" s="74">
        <f t="shared" si="50"/>
        <v>0</v>
      </c>
      <c r="FG29" s="74">
        <f t="shared" si="50"/>
        <v>0</v>
      </c>
      <c r="FH29" s="74">
        <f t="shared" si="51"/>
        <v>0</v>
      </c>
      <c r="FI29" s="74">
        <f t="shared" si="51"/>
        <v>0</v>
      </c>
      <c r="FJ29" s="74">
        <f t="shared" si="51"/>
        <v>0</v>
      </c>
      <c r="FK29" s="74">
        <f t="shared" si="51"/>
        <v>0</v>
      </c>
      <c r="FL29" s="74">
        <f t="shared" si="51"/>
        <v>0</v>
      </c>
      <c r="FM29" s="74">
        <f t="shared" si="51"/>
        <v>0</v>
      </c>
      <c r="FN29" s="74">
        <f t="shared" si="51"/>
        <v>0</v>
      </c>
      <c r="FO29" s="74">
        <f t="shared" si="51"/>
        <v>0</v>
      </c>
      <c r="FP29" s="74">
        <f t="shared" si="51"/>
        <v>0</v>
      </c>
      <c r="FQ29" s="74">
        <f t="shared" si="51"/>
        <v>0</v>
      </c>
      <c r="FR29" s="74">
        <f t="shared" si="51"/>
        <v>0</v>
      </c>
      <c r="FS29" s="74">
        <f t="shared" si="51"/>
        <v>0</v>
      </c>
      <c r="FT29" s="74">
        <f t="shared" si="51"/>
        <v>0</v>
      </c>
      <c r="FU29" s="74">
        <f t="shared" si="51"/>
        <v>0</v>
      </c>
      <c r="FV29" s="74">
        <f t="shared" si="51"/>
        <v>0</v>
      </c>
      <c r="FW29" s="74">
        <f t="shared" si="51"/>
        <v>0</v>
      </c>
      <c r="FX29" s="74">
        <f t="shared" si="52"/>
        <v>0</v>
      </c>
      <c r="FY29" s="74">
        <f t="shared" si="52"/>
        <v>0</v>
      </c>
      <c r="FZ29" s="74">
        <f t="shared" si="52"/>
        <v>0</v>
      </c>
      <c r="GA29" s="74">
        <f t="shared" si="52"/>
        <v>0</v>
      </c>
      <c r="GB29" s="74">
        <f t="shared" si="52"/>
        <v>0</v>
      </c>
      <c r="GC29" s="74">
        <f t="shared" si="52"/>
        <v>0</v>
      </c>
      <c r="GD29" s="74">
        <f t="shared" si="52"/>
        <v>0</v>
      </c>
      <c r="GE29" s="74">
        <f t="shared" si="52"/>
        <v>0</v>
      </c>
      <c r="GF29" s="74">
        <f t="shared" si="52"/>
        <v>0</v>
      </c>
      <c r="GG29" s="74">
        <f t="shared" si="52"/>
        <v>0</v>
      </c>
      <c r="GH29" s="74">
        <f t="shared" si="52"/>
        <v>0</v>
      </c>
      <c r="GI29" s="74">
        <f t="shared" si="52"/>
        <v>0</v>
      </c>
      <c r="GJ29" s="74">
        <f t="shared" si="52"/>
        <v>0</v>
      </c>
      <c r="GK29" s="74">
        <f t="shared" si="52"/>
        <v>0</v>
      </c>
      <c r="GL29" s="74">
        <f t="shared" si="52"/>
        <v>0</v>
      </c>
      <c r="GM29" s="74">
        <f t="shared" si="52"/>
        <v>0</v>
      </c>
      <c r="GN29" s="74">
        <f t="shared" si="53"/>
        <v>0</v>
      </c>
      <c r="GO29" s="74">
        <f t="shared" si="53"/>
        <v>0</v>
      </c>
      <c r="GP29" s="74">
        <f t="shared" si="53"/>
        <v>0</v>
      </c>
      <c r="GQ29" s="74">
        <f t="shared" si="53"/>
        <v>0</v>
      </c>
      <c r="GR29" s="74">
        <f t="shared" si="53"/>
        <v>0</v>
      </c>
      <c r="GS29" s="74">
        <f t="shared" si="53"/>
        <v>0</v>
      </c>
      <c r="GT29" s="74">
        <f t="shared" si="53"/>
        <v>0</v>
      </c>
      <c r="GU29" s="74">
        <f t="shared" si="53"/>
        <v>0</v>
      </c>
      <c r="GV29" s="74">
        <f t="shared" si="53"/>
        <v>0</v>
      </c>
      <c r="GW29" s="74">
        <f t="shared" si="53"/>
        <v>0</v>
      </c>
      <c r="GX29" s="74">
        <f t="shared" si="53"/>
        <v>0</v>
      </c>
      <c r="GY29" s="74">
        <f t="shared" si="53"/>
        <v>0</v>
      </c>
      <c r="GZ29" s="74">
        <f t="shared" si="53"/>
        <v>0</v>
      </c>
      <c r="HA29" s="74">
        <f t="shared" si="53"/>
        <v>0</v>
      </c>
      <c r="HB29" s="74">
        <f t="shared" si="54"/>
        <v>0</v>
      </c>
      <c r="HC29" s="74">
        <f t="shared" si="54"/>
        <v>0</v>
      </c>
      <c r="HD29" s="74">
        <f t="shared" si="54"/>
        <v>0</v>
      </c>
      <c r="HE29" s="74">
        <f t="shared" si="54"/>
        <v>0</v>
      </c>
      <c r="HF29" s="74">
        <f t="shared" si="55"/>
        <v>0</v>
      </c>
      <c r="HG29" s="74">
        <f t="shared" si="55"/>
        <v>0</v>
      </c>
      <c r="HH29" s="74">
        <f t="shared" si="55"/>
        <v>0</v>
      </c>
      <c r="HI29" s="74">
        <f t="shared" si="56"/>
        <v>0</v>
      </c>
      <c r="HJ29" s="74">
        <f t="shared" si="56"/>
        <v>0</v>
      </c>
      <c r="HK29" s="74">
        <f t="shared" si="56"/>
        <v>0</v>
      </c>
      <c r="HL29" s="74">
        <f t="shared" si="55"/>
        <v>0</v>
      </c>
      <c r="HM29" s="74">
        <f t="shared" si="55"/>
        <v>0</v>
      </c>
      <c r="HN29" s="74">
        <f t="shared" si="57"/>
        <v>0</v>
      </c>
      <c r="HO29" s="74">
        <f t="shared" si="57"/>
        <v>0</v>
      </c>
      <c r="HP29" s="74">
        <f t="shared" si="57"/>
        <v>0</v>
      </c>
      <c r="HQ29" s="74">
        <f t="shared" si="57"/>
        <v>0</v>
      </c>
      <c r="HR29" s="74">
        <f t="shared" si="58"/>
        <v>0</v>
      </c>
      <c r="HS29" s="74">
        <f t="shared" si="58"/>
        <v>0</v>
      </c>
      <c r="HT29" s="74">
        <f t="shared" si="59"/>
        <v>0</v>
      </c>
      <c r="HU29" s="74">
        <f t="shared" si="58"/>
        <v>0</v>
      </c>
      <c r="HV29" s="74">
        <f t="shared" si="58"/>
        <v>0</v>
      </c>
      <c r="HW29" s="74">
        <f t="shared" si="58"/>
        <v>0</v>
      </c>
      <c r="HX29" s="74">
        <f t="shared" si="58"/>
        <v>0</v>
      </c>
      <c r="HY29" s="74">
        <f t="shared" si="58"/>
        <v>0</v>
      </c>
      <c r="HZ29" s="74">
        <f t="shared" si="58"/>
        <v>0</v>
      </c>
      <c r="IA29" s="74">
        <f t="shared" si="58"/>
        <v>0</v>
      </c>
      <c r="IB29" s="74">
        <f t="shared" si="58"/>
        <v>0</v>
      </c>
      <c r="IC29" s="74">
        <f t="shared" si="58"/>
        <v>0</v>
      </c>
      <c r="ID29" s="74">
        <f t="shared" si="60"/>
        <v>0</v>
      </c>
      <c r="IE29" s="74">
        <f t="shared" si="60"/>
        <v>0</v>
      </c>
      <c r="IF29" s="74">
        <f t="shared" si="60"/>
        <v>0</v>
      </c>
      <c r="IG29" s="74">
        <f t="shared" si="60"/>
        <v>0</v>
      </c>
      <c r="IH29" s="74">
        <f t="shared" si="60"/>
        <v>0</v>
      </c>
      <c r="II29" s="74">
        <f t="shared" si="60"/>
        <v>0</v>
      </c>
      <c r="IJ29" s="74">
        <f t="shared" si="60"/>
        <v>0</v>
      </c>
      <c r="IK29" s="74">
        <f t="shared" si="60"/>
        <v>0</v>
      </c>
      <c r="IL29" s="74">
        <f t="shared" si="60"/>
        <v>0</v>
      </c>
      <c r="IM29" s="74">
        <f t="shared" si="60"/>
        <v>0</v>
      </c>
      <c r="IN29" s="74">
        <f t="shared" si="60"/>
        <v>0</v>
      </c>
      <c r="IO29" s="74">
        <f t="shared" si="60"/>
        <v>0</v>
      </c>
      <c r="IP29" s="74">
        <f t="shared" si="60"/>
        <v>0</v>
      </c>
      <c r="IQ29" s="74">
        <f t="shared" si="60"/>
        <v>0</v>
      </c>
      <c r="IR29" s="74">
        <f t="shared" si="60"/>
        <v>0</v>
      </c>
      <c r="IS29" s="74">
        <f t="shared" si="60"/>
        <v>0</v>
      </c>
      <c r="IT29" s="74">
        <f t="shared" si="61"/>
        <v>0</v>
      </c>
      <c r="IU29" s="74">
        <f t="shared" si="61"/>
        <v>0</v>
      </c>
      <c r="IV29" s="74">
        <f t="shared" si="61"/>
        <v>0</v>
      </c>
      <c r="IW29" s="74">
        <f t="shared" si="61"/>
        <v>0</v>
      </c>
      <c r="IX29" s="74">
        <f t="shared" si="61"/>
        <v>0</v>
      </c>
      <c r="IY29" s="74">
        <f t="shared" si="61"/>
        <v>0</v>
      </c>
      <c r="IZ29" s="74">
        <f t="shared" si="61"/>
        <v>0</v>
      </c>
      <c r="JA29" s="74">
        <f t="shared" si="61"/>
        <v>0</v>
      </c>
      <c r="JB29" s="74">
        <f t="shared" si="61"/>
        <v>0</v>
      </c>
      <c r="JC29" s="74">
        <f t="shared" si="61"/>
        <v>0</v>
      </c>
      <c r="JD29" s="74">
        <f t="shared" si="61"/>
        <v>0</v>
      </c>
      <c r="JE29" s="74">
        <f t="shared" si="61"/>
        <v>0</v>
      </c>
      <c r="JF29" s="74">
        <f t="shared" si="61"/>
        <v>0</v>
      </c>
      <c r="JG29" s="74">
        <f t="shared" si="61"/>
        <v>0</v>
      </c>
      <c r="JH29" s="74">
        <f t="shared" si="61"/>
        <v>0</v>
      </c>
      <c r="JI29" s="74">
        <f t="shared" si="61"/>
        <v>0</v>
      </c>
      <c r="JJ29" s="74">
        <f t="shared" si="62"/>
        <v>0</v>
      </c>
      <c r="JK29" s="74">
        <f t="shared" si="62"/>
        <v>0</v>
      </c>
      <c r="JL29" s="74">
        <f t="shared" si="62"/>
        <v>0</v>
      </c>
      <c r="JM29" s="74">
        <f t="shared" si="62"/>
        <v>0</v>
      </c>
      <c r="JN29" s="74">
        <f t="shared" si="62"/>
        <v>0</v>
      </c>
      <c r="JO29" s="74">
        <f t="shared" si="62"/>
        <v>0</v>
      </c>
      <c r="JP29" s="74">
        <f t="shared" si="62"/>
        <v>0</v>
      </c>
      <c r="JQ29" s="74">
        <f t="shared" si="62"/>
        <v>0</v>
      </c>
      <c r="JR29" s="74">
        <f t="shared" si="62"/>
        <v>0</v>
      </c>
      <c r="JS29" s="74">
        <f t="shared" si="62"/>
        <v>0</v>
      </c>
      <c r="JT29" s="74">
        <f t="shared" si="62"/>
        <v>0</v>
      </c>
      <c r="JU29" s="74">
        <f t="shared" si="62"/>
        <v>0</v>
      </c>
      <c r="JV29" s="74">
        <f t="shared" si="62"/>
        <v>0</v>
      </c>
      <c r="JW29" s="74">
        <f t="shared" si="62"/>
        <v>0</v>
      </c>
      <c r="JX29" s="74">
        <f t="shared" si="62"/>
        <v>0</v>
      </c>
      <c r="JY29" s="74">
        <f t="shared" si="62"/>
        <v>0</v>
      </c>
      <c r="JZ29" s="74">
        <f t="shared" si="63"/>
        <v>0</v>
      </c>
      <c r="KA29" s="74">
        <f t="shared" si="63"/>
        <v>0</v>
      </c>
      <c r="KB29" s="74">
        <f t="shared" si="63"/>
        <v>0</v>
      </c>
      <c r="KC29" s="74">
        <f t="shared" si="63"/>
        <v>0</v>
      </c>
      <c r="KD29" s="74">
        <f t="shared" si="63"/>
        <v>0</v>
      </c>
      <c r="KE29" s="74">
        <f t="shared" si="63"/>
        <v>0</v>
      </c>
      <c r="KF29" s="74">
        <f t="shared" si="63"/>
        <v>0</v>
      </c>
      <c r="KG29" s="74">
        <f t="shared" si="63"/>
        <v>0</v>
      </c>
      <c r="KH29" s="74">
        <f t="shared" si="63"/>
        <v>0</v>
      </c>
      <c r="KI29" s="74">
        <f t="shared" si="63"/>
        <v>0</v>
      </c>
      <c r="KJ29" s="74">
        <f t="shared" si="63"/>
        <v>0</v>
      </c>
      <c r="KK29" s="74">
        <f t="shared" si="63"/>
        <v>0</v>
      </c>
      <c r="KL29" s="74">
        <f t="shared" si="63"/>
        <v>0</v>
      </c>
      <c r="KM29" s="74">
        <f t="shared" si="63"/>
        <v>0</v>
      </c>
      <c r="KN29" s="74">
        <f t="shared" si="63"/>
        <v>0</v>
      </c>
      <c r="KO29" s="74">
        <f t="shared" si="63"/>
        <v>0</v>
      </c>
      <c r="KP29" s="74">
        <f t="shared" si="64"/>
        <v>0</v>
      </c>
      <c r="KQ29" s="74">
        <f t="shared" si="64"/>
        <v>0</v>
      </c>
      <c r="KR29" s="74">
        <f t="shared" si="64"/>
        <v>0</v>
      </c>
      <c r="KS29" s="74">
        <f t="shared" si="64"/>
        <v>0</v>
      </c>
      <c r="KT29" s="74">
        <f t="shared" si="64"/>
        <v>0</v>
      </c>
      <c r="KU29" s="74">
        <f t="shared" si="64"/>
        <v>0</v>
      </c>
      <c r="KV29" s="74">
        <f t="shared" si="64"/>
        <v>0</v>
      </c>
      <c r="KW29" s="74">
        <f t="shared" si="64"/>
        <v>0</v>
      </c>
      <c r="KX29" s="74">
        <f t="shared" si="64"/>
        <v>0</v>
      </c>
      <c r="KY29" s="74">
        <f t="shared" si="64"/>
        <v>0</v>
      </c>
      <c r="KZ29" s="74">
        <f t="shared" si="64"/>
        <v>0</v>
      </c>
      <c r="LA29" s="74">
        <f t="shared" si="64"/>
        <v>0</v>
      </c>
      <c r="LB29" s="74">
        <f t="shared" si="64"/>
        <v>0</v>
      </c>
      <c r="LC29" s="74">
        <f t="shared" si="64"/>
        <v>0</v>
      </c>
      <c r="LD29" s="74">
        <f t="shared" si="64"/>
        <v>0</v>
      </c>
      <c r="LE29" s="74">
        <f t="shared" si="64"/>
        <v>0</v>
      </c>
      <c r="LF29" s="74">
        <f t="shared" si="65"/>
        <v>0</v>
      </c>
      <c r="LG29" s="74">
        <f t="shared" si="65"/>
        <v>0</v>
      </c>
      <c r="LH29" s="74">
        <f t="shared" si="65"/>
        <v>0</v>
      </c>
      <c r="LI29" s="74">
        <f t="shared" si="65"/>
        <v>0</v>
      </c>
      <c r="LJ29" s="74">
        <f t="shared" si="65"/>
        <v>0</v>
      </c>
      <c r="LK29" s="74">
        <f t="shared" si="65"/>
        <v>0</v>
      </c>
      <c r="LL29" s="74">
        <f t="shared" si="65"/>
        <v>0</v>
      </c>
      <c r="LM29" s="74">
        <f t="shared" si="65"/>
        <v>0</v>
      </c>
      <c r="LN29" s="74">
        <f t="shared" si="65"/>
        <v>0</v>
      </c>
      <c r="LO29" s="74">
        <f t="shared" si="65"/>
        <v>0</v>
      </c>
      <c r="LP29" s="74">
        <f t="shared" si="65"/>
        <v>0</v>
      </c>
      <c r="LQ29" s="74">
        <f t="shared" si="65"/>
        <v>0</v>
      </c>
      <c r="LR29" s="74">
        <f t="shared" si="65"/>
        <v>0</v>
      </c>
      <c r="LS29" s="74">
        <f t="shared" si="65"/>
        <v>0</v>
      </c>
      <c r="LT29" s="74">
        <f t="shared" si="65"/>
        <v>0</v>
      </c>
      <c r="LU29" s="74">
        <f t="shared" si="65"/>
        <v>0</v>
      </c>
      <c r="LV29" s="74">
        <f t="shared" si="66"/>
        <v>0</v>
      </c>
      <c r="LW29" s="74">
        <f t="shared" si="66"/>
        <v>0</v>
      </c>
      <c r="LX29" s="74">
        <f t="shared" si="66"/>
        <v>0</v>
      </c>
      <c r="LY29" s="74">
        <f t="shared" si="66"/>
        <v>0</v>
      </c>
      <c r="LZ29" s="74">
        <f t="shared" si="66"/>
        <v>0</v>
      </c>
      <c r="MA29" s="74">
        <f t="shared" si="66"/>
        <v>0</v>
      </c>
      <c r="MB29" s="74">
        <f t="shared" si="66"/>
        <v>0</v>
      </c>
      <c r="MC29" s="74">
        <f t="shared" si="66"/>
        <v>0</v>
      </c>
      <c r="MD29" s="74">
        <f t="shared" si="66"/>
        <v>0</v>
      </c>
      <c r="ME29" s="74">
        <f t="shared" si="66"/>
        <v>0</v>
      </c>
      <c r="MF29" s="74">
        <f t="shared" si="66"/>
        <v>0</v>
      </c>
      <c r="MG29" s="74">
        <f t="shared" si="66"/>
        <v>0</v>
      </c>
      <c r="MH29" s="74">
        <f t="shared" si="66"/>
        <v>0</v>
      </c>
      <c r="MI29" s="74">
        <f t="shared" si="66"/>
        <v>0</v>
      </c>
      <c r="MJ29" s="74">
        <f t="shared" si="66"/>
        <v>0</v>
      </c>
      <c r="MK29" s="74">
        <f t="shared" si="66"/>
        <v>0</v>
      </c>
      <c r="ML29" s="74">
        <f t="shared" si="67"/>
        <v>0</v>
      </c>
      <c r="MM29" s="74">
        <f t="shared" si="67"/>
        <v>0</v>
      </c>
      <c r="MN29" s="74">
        <f t="shared" si="67"/>
        <v>0</v>
      </c>
      <c r="MO29" s="74">
        <f t="shared" si="67"/>
        <v>0</v>
      </c>
      <c r="MP29" s="74">
        <f t="shared" si="67"/>
        <v>0</v>
      </c>
      <c r="MQ29" s="74">
        <f t="shared" si="67"/>
        <v>0</v>
      </c>
      <c r="MR29" s="74">
        <f t="shared" si="67"/>
        <v>0</v>
      </c>
      <c r="MS29" s="74">
        <f t="shared" si="67"/>
        <v>0</v>
      </c>
      <c r="MT29" s="74">
        <f t="shared" si="67"/>
        <v>0</v>
      </c>
      <c r="MU29" s="74">
        <f t="shared" si="67"/>
        <v>0</v>
      </c>
      <c r="MV29" s="74">
        <f t="shared" si="67"/>
        <v>0</v>
      </c>
      <c r="MW29" s="74">
        <f t="shared" si="67"/>
        <v>0</v>
      </c>
      <c r="MX29" s="74">
        <f t="shared" si="67"/>
        <v>0</v>
      </c>
      <c r="MY29" s="74">
        <f t="shared" si="67"/>
        <v>0</v>
      </c>
      <c r="MZ29" s="74">
        <f t="shared" si="67"/>
        <v>0</v>
      </c>
      <c r="NA29" s="74">
        <f t="shared" si="67"/>
        <v>0</v>
      </c>
      <c r="NB29" s="74">
        <f t="shared" si="68"/>
        <v>0</v>
      </c>
      <c r="NC29" s="74">
        <f t="shared" si="68"/>
        <v>0</v>
      </c>
      <c r="ND29" s="74">
        <f t="shared" si="68"/>
        <v>0</v>
      </c>
      <c r="NE29" s="74">
        <f t="shared" si="68"/>
        <v>0</v>
      </c>
      <c r="NF29" s="74">
        <f t="shared" si="68"/>
        <v>0</v>
      </c>
      <c r="NG29" s="74">
        <f t="shared" si="68"/>
        <v>0</v>
      </c>
      <c r="NH29" s="74">
        <f t="shared" si="68"/>
        <v>0</v>
      </c>
      <c r="NI29" s="74">
        <f t="shared" si="68"/>
        <v>0</v>
      </c>
      <c r="NJ29" s="74">
        <f t="shared" si="68"/>
        <v>0</v>
      </c>
      <c r="NK29" s="74">
        <f t="shared" si="68"/>
        <v>0</v>
      </c>
      <c r="NL29" s="74">
        <f t="shared" si="68"/>
        <v>0</v>
      </c>
      <c r="NM29" s="74">
        <f t="shared" si="68"/>
        <v>0</v>
      </c>
      <c r="NN29" s="74">
        <f t="shared" si="68"/>
        <v>0</v>
      </c>
      <c r="NO29" s="74">
        <f t="shared" si="68"/>
        <v>0</v>
      </c>
      <c r="NP29" s="74">
        <f t="shared" si="68"/>
        <v>0</v>
      </c>
      <c r="NQ29" s="74">
        <f t="shared" si="68"/>
        <v>0</v>
      </c>
      <c r="NR29" s="74">
        <f t="shared" si="69"/>
        <v>0</v>
      </c>
      <c r="NS29" s="74">
        <f t="shared" si="69"/>
        <v>0</v>
      </c>
      <c r="NT29" s="74">
        <f t="shared" si="69"/>
        <v>0</v>
      </c>
      <c r="NU29" s="74">
        <f t="shared" si="69"/>
        <v>0</v>
      </c>
      <c r="NV29" s="74">
        <f t="shared" si="69"/>
        <v>0</v>
      </c>
    </row>
    <row r="30" spans="1:391" x14ac:dyDescent="0.25">
      <c r="B30" s="97" t="s">
        <v>52</v>
      </c>
      <c r="C30" t="s">
        <v>107</v>
      </c>
      <c r="D30" s="74">
        <f t="shared" si="41"/>
        <v>0</v>
      </c>
      <c r="E30" s="74">
        <f t="shared" si="41"/>
        <v>0</v>
      </c>
      <c r="F30" s="74">
        <f t="shared" si="41"/>
        <v>0</v>
      </c>
      <c r="G30" s="74">
        <f t="shared" si="41"/>
        <v>2</v>
      </c>
      <c r="H30" s="74">
        <f t="shared" si="41"/>
        <v>2</v>
      </c>
      <c r="I30" s="74">
        <f t="shared" si="41"/>
        <v>2</v>
      </c>
      <c r="J30" s="74">
        <f t="shared" si="41"/>
        <v>2</v>
      </c>
      <c r="K30" s="74">
        <f t="shared" si="41"/>
        <v>2</v>
      </c>
      <c r="L30" s="74">
        <f t="shared" si="41"/>
        <v>0</v>
      </c>
      <c r="M30" s="74">
        <f t="shared" si="41"/>
        <v>0</v>
      </c>
      <c r="N30" s="74">
        <f t="shared" si="41"/>
        <v>2</v>
      </c>
      <c r="O30" s="74">
        <f t="shared" si="41"/>
        <v>2</v>
      </c>
      <c r="P30" s="74">
        <f t="shared" si="41"/>
        <v>2</v>
      </c>
      <c r="Q30" s="74">
        <f t="shared" si="41"/>
        <v>2</v>
      </c>
      <c r="R30" s="74">
        <f t="shared" si="41"/>
        <v>2</v>
      </c>
      <c r="S30" s="74">
        <f t="shared" si="41"/>
        <v>0</v>
      </c>
      <c r="T30" s="74">
        <f t="shared" si="42"/>
        <v>0</v>
      </c>
      <c r="U30" s="74">
        <f t="shared" si="42"/>
        <v>2</v>
      </c>
      <c r="V30" s="74">
        <f t="shared" si="42"/>
        <v>2</v>
      </c>
      <c r="W30" s="74">
        <f t="shared" si="42"/>
        <v>2</v>
      </c>
      <c r="X30" s="74">
        <f t="shared" si="42"/>
        <v>2</v>
      </c>
      <c r="Y30" s="74">
        <f t="shared" si="42"/>
        <v>2</v>
      </c>
      <c r="Z30" s="74">
        <f t="shared" si="42"/>
        <v>0</v>
      </c>
      <c r="AA30" s="74">
        <f t="shared" si="42"/>
        <v>0</v>
      </c>
      <c r="AB30" s="74">
        <f t="shared" si="42"/>
        <v>1</v>
      </c>
      <c r="AC30" s="74">
        <f t="shared" si="42"/>
        <v>1</v>
      </c>
      <c r="AD30" s="74">
        <f t="shared" si="42"/>
        <v>1</v>
      </c>
      <c r="AE30" s="74">
        <f t="shared" si="42"/>
        <v>1</v>
      </c>
      <c r="AF30" s="74">
        <f t="shared" si="42"/>
        <v>1</v>
      </c>
      <c r="AG30" s="74">
        <f t="shared" si="42"/>
        <v>0</v>
      </c>
      <c r="AH30" s="74">
        <f t="shared" si="42"/>
        <v>0</v>
      </c>
      <c r="AI30" s="74">
        <f t="shared" si="42"/>
        <v>1</v>
      </c>
      <c r="AJ30" s="74">
        <f t="shared" si="43"/>
        <v>2</v>
      </c>
      <c r="AK30" s="74">
        <f t="shared" si="43"/>
        <v>2</v>
      </c>
      <c r="AL30" s="74">
        <f t="shared" si="43"/>
        <v>2</v>
      </c>
      <c r="AM30" s="74">
        <f t="shared" si="43"/>
        <v>2</v>
      </c>
      <c r="AN30" s="74">
        <f t="shared" si="43"/>
        <v>0</v>
      </c>
      <c r="AO30" s="74">
        <f t="shared" si="43"/>
        <v>0</v>
      </c>
      <c r="AP30" s="74">
        <f t="shared" si="43"/>
        <v>2</v>
      </c>
      <c r="AQ30" s="74">
        <f t="shared" si="43"/>
        <v>2</v>
      </c>
      <c r="AR30" s="74">
        <f t="shared" si="43"/>
        <v>2</v>
      </c>
      <c r="AS30" s="74">
        <f t="shared" si="43"/>
        <v>2</v>
      </c>
      <c r="AT30" s="74">
        <f t="shared" si="43"/>
        <v>2</v>
      </c>
      <c r="AU30" s="74">
        <f t="shared" si="43"/>
        <v>0</v>
      </c>
      <c r="AV30" s="74">
        <f t="shared" si="43"/>
        <v>0</v>
      </c>
      <c r="AW30" s="74">
        <f t="shared" si="43"/>
        <v>2</v>
      </c>
      <c r="AX30" s="74">
        <f t="shared" si="43"/>
        <v>2</v>
      </c>
      <c r="AY30" s="74">
        <f t="shared" si="43"/>
        <v>2</v>
      </c>
      <c r="AZ30" s="74">
        <f t="shared" si="44"/>
        <v>2</v>
      </c>
      <c r="BA30" s="74">
        <f t="shared" si="44"/>
        <v>2</v>
      </c>
      <c r="BB30" s="74">
        <f t="shared" si="44"/>
        <v>0</v>
      </c>
      <c r="BC30" s="74">
        <f t="shared" si="44"/>
        <v>0</v>
      </c>
      <c r="BD30" s="74">
        <f t="shared" si="44"/>
        <v>2</v>
      </c>
      <c r="BE30" s="74">
        <f t="shared" si="44"/>
        <v>2</v>
      </c>
      <c r="BF30" s="74">
        <f t="shared" si="44"/>
        <v>2</v>
      </c>
      <c r="BG30" s="74">
        <f t="shared" si="44"/>
        <v>2</v>
      </c>
      <c r="BH30" s="74">
        <f t="shared" si="44"/>
        <v>2</v>
      </c>
      <c r="BI30" s="74">
        <f t="shared" si="44"/>
        <v>0</v>
      </c>
      <c r="BJ30" s="74">
        <f t="shared" si="44"/>
        <v>0</v>
      </c>
      <c r="BK30" s="74">
        <f t="shared" si="44"/>
        <v>2</v>
      </c>
      <c r="BL30" s="74">
        <f t="shared" si="44"/>
        <v>2</v>
      </c>
      <c r="BM30" s="74">
        <f t="shared" si="44"/>
        <v>2</v>
      </c>
      <c r="BN30" s="74">
        <f t="shared" si="44"/>
        <v>2</v>
      </c>
      <c r="BO30" s="74">
        <f t="shared" si="44"/>
        <v>2</v>
      </c>
      <c r="BP30" s="74">
        <f t="shared" si="45"/>
        <v>0</v>
      </c>
      <c r="BQ30" s="74">
        <f t="shared" si="45"/>
        <v>0</v>
      </c>
      <c r="BR30" s="74">
        <f t="shared" si="45"/>
        <v>2</v>
      </c>
      <c r="BS30" s="74">
        <f t="shared" si="45"/>
        <v>2</v>
      </c>
      <c r="BT30" s="74">
        <f t="shared" si="45"/>
        <v>2</v>
      </c>
      <c r="BU30" s="74">
        <f t="shared" si="45"/>
        <v>2</v>
      </c>
      <c r="BV30" s="74">
        <f t="shared" si="45"/>
        <v>2</v>
      </c>
      <c r="BW30" s="74">
        <f t="shared" si="45"/>
        <v>0</v>
      </c>
      <c r="BX30" s="74">
        <f t="shared" si="45"/>
        <v>0</v>
      </c>
      <c r="BY30" s="74">
        <f t="shared" si="45"/>
        <v>2</v>
      </c>
      <c r="BZ30" s="74">
        <f t="shared" si="45"/>
        <v>2</v>
      </c>
      <c r="CA30" s="74">
        <f t="shared" si="45"/>
        <v>2</v>
      </c>
      <c r="CB30" s="74">
        <f t="shared" si="45"/>
        <v>2</v>
      </c>
      <c r="CC30" s="74">
        <f t="shared" si="45"/>
        <v>2</v>
      </c>
      <c r="CD30" s="74">
        <f t="shared" si="45"/>
        <v>0</v>
      </c>
      <c r="CE30" s="74">
        <f t="shared" si="45"/>
        <v>0</v>
      </c>
      <c r="CF30" s="74">
        <f t="shared" si="46"/>
        <v>2</v>
      </c>
      <c r="CG30" s="74">
        <f t="shared" si="46"/>
        <v>2</v>
      </c>
      <c r="CH30" s="74">
        <f t="shared" si="46"/>
        <v>2</v>
      </c>
      <c r="CI30" s="74">
        <f t="shared" si="46"/>
        <v>2</v>
      </c>
      <c r="CJ30" s="74">
        <f t="shared" si="46"/>
        <v>2</v>
      </c>
      <c r="CK30" s="74">
        <f t="shared" si="46"/>
        <v>0</v>
      </c>
      <c r="CL30" s="74">
        <f t="shared" si="46"/>
        <v>0</v>
      </c>
      <c r="CM30" s="74">
        <f t="shared" si="46"/>
        <v>2</v>
      </c>
      <c r="CN30" s="74">
        <f t="shared" si="46"/>
        <v>2</v>
      </c>
      <c r="CO30" s="74">
        <f t="shared" si="46"/>
        <v>2</v>
      </c>
      <c r="CP30" s="74">
        <f t="shared" si="46"/>
        <v>1</v>
      </c>
      <c r="CQ30" s="74">
        <f t="shared" si="46"/>
        <v>0</v>
      </c>
      <c r="CR30" s="74">
        <f t="shared" si="46"/>
        <v>0</v>
      </c>
      <c r="CS30" s="74">
        <f t="shared" si="46"/>
        <v>0</v>
      </c>
      <c r="CT30" s="74">
        <f t="shared" si="46"/>
        <v>2</v>
      </c>
      <c r="CU30" s="74">
        <f t="shared" si="46"/>
        <v>2</v>
      </c>
      <c r="CV30" s="74">
        <f t="shared" si="47"/>
        <v>2</v>
      </c>
      <c r="CW30" s="74">
        <f t="shared" si="47"/>
        <v>2</v>
      </c>
      <c r="CX30" s="74">
        <f t="shared" si="47"/>
        <v>2</v>
      </c>
      <c r="CY30" s="74">
        <f t="shared" si="47"/>
        <v>0</v>
      </c>
      <c r="CZ30" s="74">
        <f t="shared" si="47"/>
        <v>0</v>
      </c>
      <c r="DA30" s="74">
        <f t="shared" si="47"/>
        <v>2</v>
      </c>
      <c r="DB30" s="74">
        <f t="shared" si="47"/>
        <v>2</v>
      </c>
      <c r="DC30" s="74">
        <f t="shared" si="47"/>
        <v>2</v>
      </c>
      <c r="DD30" s="74">
        <f t="shared" si="47"/>
        <v>2</v>
      </c>
      <c r="DE30" s="74">
        <f t="shared" si="47"/>
        <v>1</v>
      </c>
      <c r="DF30" s="74">
        <f t="shared" si="47"/>
        <v>0</v>
      </c>
      <c r="DG30" s="74">
        <f t="shared" si="47"/>
        <v>0</v>
      </c>
      <c r="DH30" s="74">
        <f t="shared" si="47"/>
        <v>2</v>
      </c>
      <c r="DI30" s="74">
        <f t="shared" si="47"/>
        <v>2</v>
      </c>
      <c r="DJ30" s="74">
        <f t="shared" si="47"/>
        <v>2</v>
      </c>
      <c r="DK30" s="74">
        <f t="shared" si="47"/>
        <v>2</v>
      </c>
      <c r="DL30" s="74">
        <f t="shared" si="48"/>
        <v>2</v>
      </c>
      <c r="DM30" s="74">
        <f t="shared" si="48"/>
        <v>0</v>
      </c>
      <c r="DN30" s="74">
        <f t="shared" si="48"/>
        <v>0</v>
      </c>
      <c r="DO30" s="74">
        <f t="shared" si="48"/>
        <v>2</v>
      </c>
      <c r="DP30" s="74">
        <f t="shared" si="48"/>
        <v>2</v>
      </c>
      <c r="DQ30" s="74">
        <f t="shared" si="48"/>
        <v>2</v>
      </c>
      <c r="DR30" s="74">
        <f t="shared" si="48"/>
        <v>2</v>
      </c>
      <c r="DS30" s="74">
        <f t="shared" si="48"/>
        <v>2</v>
      </c>
      <c r="DT30" s="74">
        <f t="shared" si="48"/>
        <v>0</v>
      </c>
      <c r="DU30" s="74">
        <f t="shared" si="48"/>
        <v>0</v>
      </c>
      <c r="DV30" s="74">
        <f t="shared" si="48"/>
        <v>2</v>
      </c>
      <c r="DW30" s="74">
        <f t="shared" si="48"/>
        <v>1</v>
      </c>
      <c r="DX30" s="74">
        <f t="shared" si="48"/>
        <v>1</v>
      </c>
      <c r="DY30" s="74">
        <f t="shared" si="48"/>
        <v>1</v>
      </c>
      <c r="DZ30" s="74">
        <f t="shared" si="48"/>
        <v>1</v>
      </c>
      <c r="EA30" s="74">
        <f t="shared" si="48"/>
        <v>0</v>
      </c>
      <c r="EB30" s="74">
        <f t="shared" si="49"/>
        <v>0</v>
      </c>
      <c r="EC30" s="74">
        <f t="shared" si="49"/>
        <v>2</v>
      </c>
      <c r="ED30" s="74">
        <f t="shared" si="49"/>
        <v>2</v>
      </c>
      <c r="EE30" s="74">
        <f t="shared" si="49"/>
        <v>1</v>
      </c>
      <c r="EF30" s="74">
        <f t="shared" si="49"/>
        <v>2</v>
      </c>
      <c r="EG30" s="74">
        <f t="shared" si="49"/>
        <v>2</v>
      </c>
      <c r="EH30" s="74">
        <f t="shared" si="49"/>
        <v>0</v>
      </c>
      <c r="EI30" s="74">
        <f t="shared" si="49"/>
        <v>0</v>
      </c>
      <c r="EJ30" s="74">
        <f t="shared" si="49"/>
        <v>2</v>
      </c>
      <c r="EK30" s="74">
        <f t="shared" si="49"/>
        <v>1</v>
      </c>
      <c r="EL30" s="74">
        <f t="shared" si="49"/>
        <v>2</v>
      </c>
      <c r="EM30" s="74">
        <f t="shared" si="49"/>
        <v>2</v>
      </c>
      <c r="EN30" s="74">
        <f t="shared" si="49"/>
        <v>2</v>
      </c>
      <c r="EO30" s="74">
        <f t="shared" si="49"/>
        <v>0</v>
      </c>
      <c r="EP30" s="74">
        <f t="shared" si="49"/>
        <v>0</v>
      </c>
      <c r="EQ30" s="74">
        <f t="shared" si="49"/>
        <v>1</v>
      </c>
      <c r="ER30" s="74">
        <f t="shared" si="50"/>
        <v>2</v>
      </c>
      <c r="ES30" s="74">
        <f t="shared" si="50"/>
        <v>2</v>
      </c>
      <c r="ET30" s="74">
        <f t="shared" si="50"/>
        <v>2</v>
      </c>
      <c r="EU30" s="74">
        <f t="shared" si="50"/>
        <v>1</v>
      </c>
      <c r="EV30" s="74">
        <f t="shared" si="50"/>
        <v>0</v>
      </c>
      <c r="EW30" s="74">
        <f t="shared" si="50"/>
        <v>0</v>
      </c>
      <c r="EX30" s="74">
        <f t="shared" si="50"/>
        <v>2</v>
      </c>
      <c r="EY30" s="74">
        <f t="shared" si="50"/>
        <v>2</v>
      </c>
      <c r="EZ30" s="74">
        <f t="shared" si="50"/>
        <v>2</v>
      </c>
      <c r="FA30" s="74">
        <f t="shared" si="50"/>
        <v>0</v>
      </c>
      <c r="FB30" s="74">
        <f t="shared" si="50"/>
        <v>1</v>
      </c>
      <c r="FC30" s="74">
        <f t="shared" si="50"/>
        <v>0</v>
      </c>
      <c r="FD30" s="74">
        <f t="shared" si="50"/>
        <v>0</v>
      </c>
      <c r="FE30" s="74">
        <f t="shared" si="50"/>
        <v>2</v>
      </c>
      <c r="FF30" s="74">
        <f t="shared" si="50"/>
        <v>2</v>
      </c>
      <c r="FG30" s="74">
        <f t="shared" si="50"/>
        <v>2</v>
      </c>
      <c r="FH30" s="74">
        <f t="shared" si="51"/>
        <v>1</v>
      </c>
      <c r="FI30" s="74">
        <f t="shared" si="51"/>
        <v>1</v>
      </c>
      <c r="FJ30" s="74">
        <f t="shared" si="51"/>
        <v>0</v>
      </c>
      <c r="FK30" s="74">
        <f t="shared" si="51"/>
        <v>0</v>
      </c>
      <c r="FL30" s="74">
        <f t="shared" si="51"/>
        <v>2</v>
      </c>
      <c r="FM30" s="74">
        <f t="shared" si="51"/>
        <v>2</v>
      </c>
      <c r="FN30" s="74">
        <f t="shared" si="51"/>
        <v>2</v>
      </c>
      <c r="FO30" s="74">
        <f t="shared" si="51"/>
        <v>2</v>
      </c>
      <c r="FP30" s="74">
        <f t="shared" si="51"/>
        <v>2</v>
      </c>
      <c r="FQ30" s="74">
        <f t="shared" si="51"/>
        <v>0</v>
      </c>
      <c r="FR30" s="74">
        <f t="shared" si="51"/>
        <v>0</v>
      </c>
      <c r="FS30" s="74">
        <f t="shared" si="51"/>
        <v>2</v>
      </c>
      <c r="FT30" s="74">
        <f t="shared" si="51"/>
        <v>2</v>
      </c>
      <c r="FU30" s="74">
        <f t="shared" si="51"/>
        <v>2</v>
      </c>
      <c r="FV30" s="74">
        <f t="shared" si="51"/>
        <v>2</v>
      </c>
      <c r="FW30" s="74">
        <f t="shared" si="51"/>
        <v>2</v>
      </c>
      <c r="FX30" s="74">
        <f t="shared" si="52"/>
        <v>0</v>
      </c>
      <c r="FY30" s="74">
        <f t="shared" si="52"/>
        <v>0</v>
      </c>
      <c r="FZ30" s="74">
        <f t="shared" si="52"/>
        <v>2</v>
      </c>
      <c r="GA30" s="74">
        <f t="shared" si="52"/>
        <v>2</v>
      </c>
      <c r="GB30" s="74">
        <f t="shared" si="52"/>
        <v>2</v>
      </c>
      <c r="GC30" s="74">
        <f t="shared" si="52"/>
        <v>2</v>
      </c>
      <c r="GD30" s="74">
        <f t="shared" si="52"/>
        <v>2</v>
      </c>
      <c r="GE30" s="74">
        <f t="shared" si="52"/>
        <v>0</v>
      </c>
      <c r="GF30" s="74">
        <f t="shared" si="52"/>
        <v>0</v>
      </c>
      <c r="GG30" s="74">
        <f t="shared" si="52"/>
        <v>1</v>
      </c>
      <c r="GH30" s="74">
        <f t="shared" si="52"/>
        <v>2</v>
      </c>
      <c r="GI30" s="74">
        <f t="shared" si="52"/>
        <v>2</v>
      </c>
      <c r="GJ30" s="74">
        <f t="shared" si="52"/>
        <v>2</v>
      </c>
      <c r="GK30" s="74">
        <f t="shared" si="52"/>
        <v>2</v>
      </c>
      <c r="GL30" s="74">
        <f t="shared" si="52"/>
        <v>0</v>
      </c>
      <c r="GM30" s="74">
        <f t="shared" si="52"/>
        <v>0</v>
      </c>
      <c r="GN30" s="74">
        <f t="shared" si="53"/>
        <v>2</v>
      </c>
      <c r="GO30" s="74">
        <f t="shared" si="53"/>
        <v>2</v>
      </c>
      <c r="GP30" s="74">
        <f t="shared" si="53"/>
        <v>2</v>
      </c>
      <c r="GQ30" s="74">
        <f t="shared" si="53"/>
        <v>1</v>
      </c>
      <c r="GR30" s="74">
        <f t="shared" si="53"/>
        <v>2</v>
      </c>
      <c r="GS30" s="74">
        <f t="shared" si="53"/>
        <v>0</v>
      </c>
      <c r="GT30" s="74">
        <f t="shared" si="53"/>
        <v>0</v>
      </c>
      <c r="GU30" s="74">
        <f t="shared" si="53"/>
        <v>2</v>
      </c>
      <c r="GV30" s="74">
        <f t="shared" si="53"/>
        <v>2</v>
      </c>
      <c r="GW30" s="74">
        <f t="shared" si="53"/>
        <v>2</v>
      </c>
      <c r="GX30" s="74">
        <f t="shared" si="53"/>
        <v>2</v>
      </c>
      <c r="GY30" s="74">
        <f t="shared" si="53"/>
        <v>2</v>
      </c>
      <c r="GZ30" s="74">
        <f t="shared" si="53"/>
        <v>0</v>
      </c>
      <c r="HA30" s="74">
        <f t="shared" si="53"/>
        <v>0</v>
      </c>
      <c r="HB30" s="74">
        <f t="shared" si="54"/>
        <v>1</v>
      </c>
      <c r="HC30" s="74">
        <f t="shared" si="54"/>
        <v>1</v>
      </c>
      <c r="HD30" s="74">
        <f t="shared" si="54"/>
        <v>1</v>
      </c>
      <c r="HE30" s="74">
        <f t="shared" si="54"/>
        <v>1</v>
      </c>
      <c r="HF30" s="74">
        <f t="shared" si="55"/>
        <v>1</v>
      </c>
      <c r="HG30" s="74">
        <f t="shared" si="55"/>
        <v>0</v>
      </c>
      <c r="HH30" s="74">
        <f t="shared" si="55"/>
        <v>0</v>
      </c>
      <c r="HI30" s="74">
        <f t="shared" si="56"/>
        <v>2</v>
      </c>
      <c r="HJ30" s="74">
        <f t="shared" si="56"/>
        <v>2</v>
      </c>
      <c r="HK30" s="74">
        <f t="shared" si="56"/>
        <v>2</v>
      </c>
      <c r="HL30" s="74">
        <f t="shared" si="55"/>
        <v>2</v>
      </c>
      <c r="HM30" s="74">
        <f t="shared" si="55"/>
        <v>2</v>
      </c>
      <c r="HN30" s="74">
        <f t="shared" si="57"/>
        <v>0</v>
      </c>
      <c r="HO30" s="74">
        <f t="shared" si="57"/>
        <v>0</v>
      </c>
      <c r="HP30" s="74">
        <f t="shared" si="57"/>
        <v>1</v>
      </c>
      <c r="HQ30" s="74">
        <f t="shared" si="57"/>
        <v>1</v>
      </c>
      <c r="HR30" s="74">
        <f t="shared" si="58"/>
        <v>1</v>
      </c>
      <c r="HS30" s="74">
        <f t="shared" si="58"/>
        <v>1</v>
      </c>
      <c r="HT30" s="74">
        <f t="shared" si="59"/>
        <v>1</v>
      </c>
      <c r="HU30" s="74">
        <f t="shared" si="58"/>
        <v>0</v>
      </c>
      <c r="HV30" s="74">
        <f t="shared" si="58"/>
        <v>0</v>
      </c>
      <c r="HW30" s="74">
        <f t="shared" si="58"/>
        <v>1</v>
      </c>
      <c r="HX30" s="74">
        <f t="shared" si="58"/>
        <v>1</v>
      </c>
      <c r="HY30" s="74">
        <f t="shared" si="58"/>
        <v>1</v>
      </c>
      <c r="HZ30" s="74">
        <f t="shared" si="58"/>
        <v>1</v>
      </c>
      <c r="IA30" s="74">
        <f t="shared" si="58"/>
        <v>1</v>
      </c>
      <c r="IB30" s="74">
        <f t="shared" si="58"/>
        <v>0</v>
      </c>
      <c r="IC30" s="74">
        <f t="shared" si="58"/>
        <v>0</v>
      </c>
      <c r="ID30" s="74">
        <f t="shared" si="60"/>
        <v>1</v>
      </c>
      <c r="IE30" s="74">
        <f t="shared" si="60"/>
        <v>1</v>
      </c>
      <c r="IF30" s="74">
        <f t="shared" si="60"/>
        <v>1</v>
      </c>
      <c r="IG30" s="74">
        <f t="shared" si="60"/>
        <v>1</v>
      </c>
      <c r="IH30" s="74">
        <f t="shared" si="60"/>
        <v>1</v>
      </c>
      <c r="II30" s="74">
        <f t="shared" si="60"/>
        <v>0</v>
      </c>
      <c r="IJ30" s="74">
        <f t="shared" si="60"/>
        <v>0</v>
      </c>
      <c r="IK30" s="74">
        <f t="shared" si="60"/>
        <v>0</v>
      </c>
      <c r="IL30" s="74">
        <f t="shared" si="60"/>
        <v>1</v>
      </c>
      <c r="IM30" s="74">
        <f t="shared" si="60"/>
        <v>1</v>
      </c>
      <c r="IN30" s="74">
        <f t="shared" si="60"/>
        <v>1</v>
      </c>
      <c r="IO30" s="74">
        <f t="shared" si="60"/>
        <v>1</v>
      </c>
      <c r="IP30" s="74">
        <f t="shared" si="60"/>
        <v>0</v>
      </c>
      <c r="IQ30" s="74">
        <f t="shared" si="60"/>
        <v>0</v>
      </c>
      <c r="IR30" s="74">
        <f t="shared" si="60"/>
        <v>2</v>
      </c>
      <c r="IS30" s="74">
        <f t="shared" si="60"/>
        <v>2</v>
      </c>
      <c r="IT30" s="74">
        <f t="shared" si="61"/>
        <v>2</v>
      </c>
      <c r="IU30" s="74">
        <f t="shared" si="61"/>
        <v>2</v>
      </c>
      <c r="IV30" s="74">
        <f t="shared" si="61"/>
        <v>2</v>
      </c>
      <c r="IW30" s="74">
        <f t="shared" si="61"/>
        <v>0</v>
      </c>
      <c r="IX30" s="74">
        <f t="shared" si="61"/>
        <v>0</v>
      </c>
      <c r="IY30" s="74">
        <f t="shared" si="61"/>
        <v>2</v>
      </c>
      <c r="IZ30" s="74">
        <f t="shared" si="61"/>
        <v>2</v>
      </c>
      <c r="JA30" s="74">
        <f t="shared" si="61"/>
        <v>2</v>
      </c>
      <c r="JB30" s="74">
        <f t="shared" si="61"/>
        <v>2</v>
      </c>
      <c r="JC30" s="74">
        <f t="shared" si="61"/>
        <v>2</v>
      </c>
      <c r="JD30" s="74">
        <f t="shared" si="61"/>
        <v>0</v>
      </c>
      <c r="JE30" s="74">
        <f t="shared" si="61"/>
        <v>0</v>
      </c>
      <c r="JF30" s="74">
        <f t="shared" si="61"/>
        <v>2</v>
      </c>
      <c r="JG30" s="74">
        <f t="shared" si="61"/>
        <v>2</v>
      </c>
      <c r="JH30" s="74">
        <f t="shared" si="61"/>
        <v>2</v>
      </c>
      <c r="JI30" s="74">
        <f t="shared" si="61"/>
        <v>2</v>
      </c>
      <c r="JJ30" s="74">
        <f t="shared" si="62"/>
        <v>2</v>
      </c>
      <c r="JK30" s="74">
        <f t="shared" si="62"/>
        <v>0</v>
      </c>
      <c r="JL30" s="74">
        <f t="shared" si="62"/>
        <v>0</v>
      </c>
      <c r="JM30" s="74">
        <f t="shared" si="62"/>
        <v>2</v>
      </c>
      <c r="JN30" s="74">
        <f t="shared" si="62"/>
        <v>2</v>
      </c>
      <c r="JO30" s="74">
        <f t="shared" si="62"/>
        <v>2</v>
      </c>
      <c r="JP30" s="74">
        <f t="shared" si="62"/>
        <v>2</v>
      </c>
      <c r="JQ30" s="74">
        <f t="shared" si="62"/>
        <v>2</v>
      </c>
      <c r="JR30" s="74">
        <f t="shared" si="62"/>
        <v>0</v>
      </c>
      <c r="JS30" s="74">
        <f t="shared" si="62"/>
        <v>0</v>
      </c>
      <c r="JT30" s="74">
        <f t="shared" si="62"/>
        <v>1</v>
      </c>
      <c r="JU30" s="74">
        <f t="shared" si="62"/>
        <v>0</v>
      </c>
      <c r="JV30" s="74">
        <f t="shared" si="62"/>
        <v>2</v>
      </c>
      <c r="JW30" s="74">
        <f t="shared" si="62"/>
        <v>2</v>
      </c>
      <c r="JX30" s="74">
        <f t="shared" si="62"/>
        <v>2</v>
      </c>
      <c r="JY30" s="74">
        <f t="shared" si="62"/>
        <v>0</v>
      </c>
      <c r="JZ30" s="74">
        <f t="shared" si="63"/>
        <v>0</v>
      </c>
      <c r="KA30" s="74">
        <f t="shared" si="63"/>
        <v>2</v>
      </c>
      <c r="KB30" s="74">
        <f t="shared" si="63"/>
        <v>2</v>
      </c>
      <c r="KC30" s="74">
        <f t="shared" si="63"/>
        <v>2</v>
      </c>
      <c r="KD30" s="74">
        <f t="shared" si="63"/>
        <v>2</v>
      </c>
      <c r="KE30" s="74">
        <f t="shared" si="63"/>
        <v>2</v>
      </c>
      <c r="KF30" s="74">
        <f t="shared" si="63"/>
        <v>0</v>
      </c>
      <c r="KG30" s="74">
        <f t="shared" si="63"/>
        <v>0</v>
      </c>
      <c r="KH30" s="74">
        <f t="shared" si="63"/>
        <v>2</v>
      </c>
      <c r="KI30" s="74">
        <f t="shared" si="63"/>
        <v>2</v>
      </c>
      <c r="KJ30" s="74">
        <f t="shared" si="63"/>
        <v>2</v>
      </c>
      <c r="KK30" s="74">
        <f t="shared" si="63"/>
        <v>1</v>
      </c>
      <c r="KL30" s="74">
        <f t="shared" si="63"/>
        <v>2</v>
      </c>
      <c r="KM30" s="74">
        <f t="shared" si="63"/>
        <v>0</v>
      </c>
      <c r="KN30" s="74">
        <f t="shared" si="63"/>
        <v>0</v>
      </c>
      <c r="KO30" s="74">
        <f t="shared" si="63"/>
        <v>2</v>
      </c>
      <c r="KP30" s="74">
        <f t="shared" si="64"/>
        <v>2</v>
      </c>
      <c r="KQ30" s="74">
        <f t="shared" si="64"/>
        <v>2</v>
      </c>
      <c r="KR30" s="74">
        <f t="shared" si="64"/>
        <v>2</v>
      </c>
      <c r="KS30" s="74">
        <f t="shared" si="64"/>
        <v>2</v>
      </c>
      <c r="KT30" s="74">
        <f t="shared" si="64"/>
        <v>0</v>
      </c>
      <c r="KU30" s="74">
        <f t="shared" si="64"/>
        <v>0</v>
      </c>
      <c r="KV30" s="74">
        <f t="shared" si="64"/>
        <v>0</v>
      </c>
      <c r="KW30" s="74">
        <f t="shared" si="64"/>
        <v>1</v>
      </c>
      <c r="KX30" s="74">
        <f t="shared" si="64"/>
        <v>1</v>
      </c>
      <c r="KY30" s="74">
        <f t="shared" si="64"/>
        <v>1</v>
      </c>
      <c r="KZ30" s="74">
        <f t="shared" si="64"/>
        <v>1</v>
      </c>
      <c r="LA30" s="74">
        <f t="shared" si="64"/>
        <v>0</v>
      </c>
      <c r="LB30" s="74">
        <f t="shared" si="64"/>
        <v>0</v>
      </c>
      <c r="LC30" s="74">
        <f t="shared" si="64"/>
        <v>2</v>
      </c>
      <c r="LD30" s="74">
        <f t="shared" si="64"/>
        <v>2</v>
      </c>
      <c r="LE30" s="74">
        <f t="shared" si="64"/>
        <v>2</v>
      </c>
      <c r="LF30" s="74">
        <f t="shared" si="65"/>
        <v>2</v>
      </c>
      <c r="LG30" s="74">
        <f t="shared" si="65"/>
        <v>2</v>
      </c>
      <c r="LH30" s="74">
        <f t="shared" si="65"/>
        <v>0</v>
      </c>
      <c r="LI30" s="74">
        <f t="shared" si="65"/>
        <v>0</v>
      </c>
      <c r="LJ30" s="74">
        <f t="shared" si="65"/>
        <v>1</v>
      </c>
      <c r="LK30" s="74">
        <f t="shared" si="65"/>
        <v>1</v>
      </c>
      <c r="LL30" s="74">
        <f t="shared" si="65"/>
        <v>1</v>
      </c>
      <c r="LM30" s="74">
        <f t="shared" si="65"/>
        <v>1</v>
      </c>
      <c r="LN30" s="74">
        <f t="shared" si="65"/>
        <v>1</v>
      </c>
      <c r="LO30" s="74">
        <f t="shared" si="65"/>
        <v>0</v>
      </c>
      <c r="LP30" s="74">
        <f t="shared" si="65"/>
        <v>0</v>
      </c>
      <c r="LQ30" s="74">
        <f t="shared" si="65"/>
        <v>2</v>
      </c>
      <c r="LR30" s="74">
        <f t="shared" si="65"/>
        <v>2</v>
      </c>
      <c r="LS30" s="74">
        <f t="shared" si="65"/>
        <v>2</v>
      </c>
      <c r="LT30" s="74">
        <f t="shared" si="65"/>
        <v>2</v>
      </c>
      <c r="LU30" s="74">
        <f t="shared" si="65"/>
        <v>2</v>
      </c>
      <c r="LV30" s="74">
        <f t="shared" si="66"/>
        <v>0</v>
      </c>
      <c r="LW30" s="74">
        <f t="shared" si="66"/>
        <v>0</v>
      </c>
      <c r="LX30" s="74">
        <f t="shared" si="66"/>
        <v>1</v>
      </c>
      <c r="LY30" s="74">
        <f t="shared" si="66"/>
        <v>1</v>
      </c>
      <c r="LZ30" s="74">
        <f t="shared" si="66"/>
        <v>0</v>
      </c>
      <c r="MA30" s="74">
        <f t="shared" si="66"/>
        <v>1</v>
      </c>
      <c r="MB30" s="74">
        <f t="shared" si="66"/>
        <v>1</v>
      </c>
      <c r="MC30" s="74">
        <f t="shared" si="66"/>
        <v>0</v>
      </c>
      <c r="MD30" s="74">
        <f t="shared" si="66"/>
        <v>0</v>
      </c>
      <c r="ME30" s="74">
        <f t="shared" si="66"/>
        <v>1</v>
      </c>
      <c r="MF30" s="74">
        <f t="shared" si="66"/>
        <v>1</v>
      </c>
      <c r="MG30" s="74">
        <f t="shared" si="66"/>
        <v>0</v>
      </c>
      <c r="MH30" s="74">
        <f t="shared" si="66"/>
        <v>2</v>
      </c>
      <c r="MI30" s="74">
        <f t="shared" si="66"/>
        <v>2</v>
      </c>
      <c r="MJ30" s="74">
        <f t="shared" si="66"/>
        <v>0</v>
      </c>
      <c r="MK30" s="74">
        <f t="shared" si="66"/>
        <v>0</v>
      </c>
      <c r="ML30" s="74">
        <f t="shared" si="67"/>
        <v>2</v>
      </c>
      <c r="MM30" s="74">
        <f t="shared" si="67"/>
        <v>2</v>
      </c>
      <c r="MN30" s="74">
        <f t="shared" si="67"/>
        <v>2</v>
      </c>
      <c r="MO30" s="74">
        <f t="shared" si="67"/>
        <v>2</v>
      </c>
      <c r="MP30" s="74">
        <f t="shared" si="67"/>
        <v>2</v>
      </c>
      <c r="MQ30" s="74">
        <f t="shared" si="67"/>
        <v>0</v>
      </c>
      <c r="MR30" s="74">
        <f t="shared" si="67"/>
        <v>0</v>
      </c>
      <c r="MS30" s="74">
        <f t="shared" si="67"/>
        <v>2</v>
      </c>
      <c r="MT30" s="74">
        <f t="shared" si="67"/>
        <v>2</v>
      </c>
      <c r="MU30" s="74">
        <f t="shared" si="67"/>
        <v>2</v>
      </c>
      <c r="MV30" s="74">
        <f t="shared" si="67"/>
        <v>2</v>
      </c>
      <c r="MW30" s="74">
        <f t="shared" si="67"/>
        <v>2</v>
      </c>
      <c r="MX30" s="74">
        <f t="shared" si="67"/>
        <v>0</v>
      </c>
      <c r="MY30" s="74">
        <f t="shared" si="67"/>
        <v>0</v>
      </c>
      <c r="MZ30" s="74">
        <f t="shared" si="67"/>
        <v>1</v>
      </c>
      <c r="NA30" s="74">
        <f t="shared" si="67"/>
        <v>1</v>
      </c>
      <c r="NB30" s="74">
        <f t="shared" si="68"/>
        <v>1</v>
      </c>
      <c r="NC30" s="74">
        <f t="shared" si="68"/>
        <v>0</v>
      </c>
      <c r="ND30" s="74">
        <f t="shared" si="68"/>
        <v>1</v>
      </c>
      <c r="NE30" s="74">
        <f t="shared" si="68"/>
        <v>2</v>
      </c>
      <c r="NF30" s="74">
        <f t="shared" si="68"/>
        <v>2</v>
      </c>
      <c r="NG30" s="74">
        <f t="shared" si="68"/>
        <v>2</v>
      </c>
      <c r="NH30" s="74">
        <f t="shared" si="68"/>
        <v>2</v>
      </c>
      <c r="NI30" s="74">
        <f t="shared" si="68"/>
        <v>0</v>
      </c>
      <c r="NJ30" s="74">
        <f t="shared" si="68"/>
        <v>0</v>
      </c>
      <c r="NK30" s="74">
        <f t="shared" si="68"/>
        <v>1</v>
      </c>
      <c r="NL30" s="74">
        <f t="shared" si="68"/>
        <v>1</v>
      </c>
      <c r="NM30" s="74">
        <f t="shared" si="68"/>
        <v>1</v>
      </c>
      <c r="NN30" s="74">
        <f t="shared" si="68"/>
        <v>2</v>
      </c>
      <c r="NO30" s="74">
        <f t="shared" si="68"/>
        <v>2</v>
      </c>
      <c r="NP30" s="74">
        <f t="shared" si="68"/>
        <v>0</v>
      </c>
      <c r="NQ30" s="74">
        <f t="shared" si="68"/>
        <v>0</v>
      </c>
      <c r="NR30" s="74">
        <f t="shared" si="69"/>
        <v>2</v>
      </c>
      <c r="NS30" s="74">
        <f t="shared" si="69"/>
        <v>2</v>
      </c>
      <c r="NT30" s="74">
        <f t="shared" si="69"/>
        <v>2</v>
      </c>
      <c r="NU30" s="74">
        <f t="shared" si="69"/>
        <v>2</v>
      </c>
      <c r="NV30" s="74">
        <f t="shared" si="69"/>
        <v>2</v>
      </c>
    </row>
    <row r="31" spans="1:391" x14ac:dyDescent="0.25">
      <c r="B31" s="58" t="s">
        <v>36</v>
      </c>
      <c r="C31" t="s">
        <v>66</v>
      </c>
      <c r="D31" s="74">
        <f t="shared" si="41"/>
        <v>0</v>
      </c>
      <c r="E31" s="74">
        <f t="shared" si="41"/>
        <v>0</v>
      </c>
      <c r="F31" s="74">
        <f t="shared" si="41"/>
        <v>0</v>
      </c>
      <c r="G31" s="74">
        <f t="shared" si="41"/>
        <v>0</v>
      </c>
      <c r="H31" s="74">
        <f t="shared" si="41"/>
        <v>0</v>
      </c>
      <c r="I31" s="74">
        <f t="shared" si="41"/>
        <v>0</v>
      </c>
      <c r="J31" s="74">
        <f t="shared" si="41"/>
        <v>0</v>
      </c>
      <c r="K31" s="74">
        <f t="shared" si="41"/>
        <v>0</v>
      </c>
      <c r="L31" s="74">
        <f t="shared" si="41"/>
        <v>0</v>
      </c>
      <c r="M31" s="74">
        <f t="shared" si="41"/>
        <v>0</v>
      </c>
      <c r="N31" s="74">
        <f t="shared" si="41"/>
        <v>0</v>
      </c>
      <c r="O31" s="74">
        <f t="shared" si="41"/>
        <v>0</v>
      </c>
      <c r="P31" s="74">
        <f t="shared" si="41"/>
        <v>0</v>
      </c>
      <c r="Q31" s="74">
        <f t="shared" si="41"/>
        <v>0</v>
      </c>
      <c r="R31" s="74">
        <f t="shared" si="41"/>
        <v>0</v>
      </c>
      <c r="S31" s="74">
        <f t="shared" si="41"/>
        <v>0</v>
      </c>
      <c r="T31" s="74">
        <f t="shared" si="42"/>
        <v>0</v>
      </c>
      <c r="U31" s="74">
        <f t="shared" si="42"/>
        <v>0</v>
      </c>
      <c r="V31" s="74">
        <f t="shared" si="42"/>
        <v>0</v>
      </c>
      <c r="W31" s="74">
        <f t="shared" si="42"/>
        <v>0</v>
      </c>
      <c r="X31" s="74">
        <f t="shared" si="42"/>
        <v>1</v>
      </c>
      <c r="Y31" s="74">
        <f t="shared" si="42"/>
        <v>1</v>
      </c>
      <c r="Z31" s="74">
        <f t="shared" si="42"/>
        <v>1</v>
      </c>
      <c r="AA31" s="74">
        <f t="shared" si="42"/>
        <v>1</v>
      </c>
      <c r="AB31" s="74">
        <f t="shared" si="42"/>
        <v>1</v>
      </c>
      <c r="AC31" s="74">
        <f t="shared" si="42"/>
        <v>1</v>
      </c>
      <c r="AD31" s="74">
        <f t="shared" si="42"/>
        <v>2</v>
      </c>
      <c r="AE31" s="74">
        <f t="shared" si="42"/>
        <v>2</v>
      </c>
      <c r="AF31" s="74">
        <f t="shared" si="42"/>
        <v>2</v>
      </c>
      <c r="AG31" s="74">
        <f t="shared" si="42"/>
        <v>1</v>
      </c>
      <c r="AH31" s="74">
        <f t="shared" si="42"/>
        <v>0</v>
      </c>
      <c r="AI31" s="74">
        <f t="shared" si="42"/>
        <v>1</v>
      </c>
      <c r="AJ31" s="74">
        <f t="shared" si="43"/>
        <v>1</v>
      </c>
      <c r="AK31" s="74">
        <f t="shared" si="43"/>
        <v>1</v>
      </c>
      <c r="AL31" s="74">
        <f t="shared" si="43"/>
        <v>0</v>
      </c>
      <c r="AM31" s="74">
        <f t="shared" si="43"/>
        <v>0</v>
      </c>
      <c r="AN31" s="74">
        <f t="shared" si="43"/>
        <v>0</v>
      </c>
      <c r="AO31" s="74">
        <f t="shared" si="43"/>
        <v>0</v>
      </c>
      <c r="AP31" s="74">
        <f t="shared" si="43"/>
        <v>0</v>
      </c>
      <c r="AQ31" s="74">
        <f t="shared" si="43"/>
        <v>0</v>
      </c>
      <c r="AR31" s="74">
        <f t="shared" si="43"/>
        <v>0</v>
      </c>
      <c r="AS31" s="74">
        <f t="shared" si="43"/>
        <v>0</v>
      </c>
      <c r="AT31" s="74">
        <f t="shared" si="43"/>
        <v>0</v>
      </c>
      <c r="AU31" s="74">
        <f t="shared" si="43"/>
        <v>0</v>
      </c>
      <c r="AV31" s="74">
        <f t="shared" si="43"/>
        <v>0</v>
      </c>
      <c r="AW31" s="74">
        <f t="shared" si="43"/>
        <v>0</v>
      </c>
      <c r="AX31" s="74">
        <f t="shared" si="43"/>
        <v>0</v>
      </c>
      <c r="AY31" s="74">
        <f t="shared" si="43"/>
        <v>0</v>
      </c>
      <c r="AZ31" s="74">
        <f t="shared" si="44"/>
        <v>0</v>
      </c>
      <c r="BA31" s="74">
        <f t="shared" si="44"/>
        <v>0</v>
      </c>
      <c r="BB31" s="74">
        <f t="shared" si="44"/>
        <v>0</v>
      </c>
      <c r="BC31" s="74">
        <f t="shared" si="44"/>
        <v>0</v>
      </c>
      <c r="BD31" s="74">
        <f t="shared" si="44"/>
        <v>0</v>
      </c>
      <c r="BE31" s="74">
        <f t="shared" si="44"/>
        <v>0</v>
      </c>
      <c r="BF31" s="74">
        <f t="shared" si="44"/>
        <v>0</v>
      </c>
      <c r="BG31" s="74">
        <f t="shared" si="44"/>
        <v>0</v>
      </c>
      <c r="BH31" s="74">
        <f t="shared" si="44"/>
        <v>0</v>
      </c>
      <c r="BI31" s="74">
        <f t="shared" si="44"/>
        <v>0</v>
      </c>
      <c r="BJ31" s="74">
        <f t="shared" si="44"/>
        <v>0</v>
      </c>
      <c r="BK31" s="74">
        <f t="shared" si="44"/>
        <v>0</v>
      </c>
      <c r="BL31" s="74">
        <f t="shared" si="44"/>
        <v>0</v>
      </c>
      <c r="BM31" s="74">
        <f t="shared" si="44"/>
        <v>0</v>
      </c>
      <c r="BN31" s="74">
        <f t="shared" si="44"/>
        <v>0</v>
      </c>
      <c r="BO31" s="74">
        <f t="shared" si="44"/>
        <v>0</v>
      </c>
      <c r="BP31" s="74">
        <f t="shared" si="45"/>
        <v>0</v>
      </c>
      <c r="BQ31" s="74">
        <f t="shared" si="45"/>
        <v>0</v>
      </c>
      <c r="BR31" s="74">
        <f t="shared" si="45"/>
        <v>0</v>
      </c>
      <c r="BS31" s="74">
        <f t="shared" si="45"/>
        <v>0</v>
      </c>
      <c r="BT31" s="74">
        <f t="shared" si="45"/>
        <v>0</v>
      </c>
      <c r="BU31" s="74">
        <f t="shared" si="45"/>
        <v>0</v>
      </c>
      <c r="BV31" s="74">
        <f t="shared" si="45"/>
        <v>0</v>
      </c>
      <c r="BW31" s="74">
        <f t="shared" si="45"/>
        <v>0</v>
      </c>
      <c r="BX31" s="74">
        <f t="shared" si="45"/>
        <v>0</v>
      </c>
      <c r="BY31" s="74">
        <f t="shared" si="45"/>
        <v>0</v>
      </c>
      <c r="BZ31" s="74">
        <f t="shared" si="45"/>
        <v>0</v>
      </c>
      <c r="CA31" s="74">
        <f t="shared" si="45"/>
        <v>0</v>
      </c>
      <c r="CB31" s="74">
        <f t="shared" si="45"/>
        <v>0</v>
      </c>
      <c r="CC31" s="74">
        <f t="shared" si="45"/>
        <v>0</v>
      </c>
      <c r="CD31" s="74">
        <f t="shared" si="45"/>
        <v>0</v>
      </c>
      <c r="CE31" s="74">
        <f t="shared" si="45"/>
        <v>0</v>
      </c>
      <c r="CF31" s="74">
        <f t="shared" si="46"/>
        <v>0</v>
      </c>
      <c r="CG31" s="74">
        <f t="shared" si="46"/>
        <v>0</v>
      </c>
      <c r="CH31" s="74">
        <f t="shared" si="46"/>
        <v>0</v>
      </c>
      <c r="CI31" s="74">
        <f t="shared" si="46"/>
        <v>0</v>
      </c>
      <c r="CJ31" s="74">
        <f t="shared" si="46"/>
        <v>0</v>
      </c>
      <c r="CK31" s="74">
        <f t="shared" si="46"/>
        <v>0</v>
      </c>
      <c r="CL31" s="74">
        <f t="shared" si="46"/>
        <v>0</v>
      </c>
      <c r="CM31" s="74">
        <f t="shared" si="46"/>
        <v>0</v>
      </c>
      <c r="CN31" s="74">
        <f t="shared" si="46"/>
        <v>0</v>
      </c>
      <c r="CO31" s="74">
        <f t="shared" si="46"/>
        <v>0</v>
      </c>
      <c r="CP31" s="74">
        <f t="shared" si="46"/>
        <v>0</v>
      </c>
      <c r="CQ31" s="74">
        <f t="shared" si="46"/>
        <v>0</v>
      </c>
      <c r="CR31" s="74">
        <f t="shared" si="46"/>
        <v>0</v>
      </c>
      <c r="CS31" s="74">
        <f t="shared" si="46"/>
        <v>0</v>
      </c>
      <c r="CT31" s="74">
        <f t="shared" si="46"/>
        <v>0</v>
      </c>
      <c r="CU31" s="74">
        <f t="shared" si="46"/>
        <v>0</v>
      </c>
      <c r="CV31" s="74">
        <f t="shared" si="47"/>
        <v>0</v>
      </c>
      <c r="CW31" s="74">
        <f t="shared" si="47"/>
        <v>0</v>
      </c>
      <c r="CX31" s="74">
        <f t="shared" si="47"/>
        <v>0</v>
      </c>
      <c r="CY31" s="74">
        <f t="shared" si="47"/>
        <v>0</v>
      </c>
      <c r="CZ31" s="74">
        <f t="shared" si="47"/>
        <v>0</v>
      </c>
      <c r="DA31" s="74">
        <f t="shared" si="47"/>
        <v>0</v>
      </c>
      <c r="DB31" s="74">
        <f t="shared" si="47"/>
        <v>0</v>
      </c>
      <c r="DC31" s="74">
        <f t="shared" si="47"/>
        <v>0</v>
      </c>
      <c r="DD31" s="74">
        <f t="shared" si="47"/>
        <v>0</v>
      </c>
      <c r="DE31" s="74">
        <f t="shared" si="47"/>
        <v>0</v>
      </c>
      <c r="DF31" s="74">
        <f t="shared" si="47"/>
        <v>0</v>
      </c>
      <c r="DG31" s="74">
        <f t="shared" si="47"/>
        <v>0</v>
      </c>
      <c r="DH31" s="74">
        <f t="shared" si="47"/>
        <v>0</v>
      </c>
      <c r="DI31" s="74">
        <f t="shared" si="47"/>
        <v>0</v>
      </c>
      <c r="DJ31" s="74">
        <f t="shared" si="47"/>
        <v>0</v>
      </c>
      <c r="DK31" s="74">
        <f t="shared" si="47"/>
        <v>0</v>
      </c>
      <c r="DL31" s="74">
        <f t="shared" si="48"/>
        <v>0</v>
      </c>
      <c r="DM31" s="74">
        <f t="shared" si="48"/>
        <v>0</v>
      </c>
      <c r="DN31" s="74">
        <f t="shared" si="48"/>
        <v>0</v>
      </c>
      <c r="DO31" s="74">
        <f t="shared" si="48"/>
        <v>0</v>
      </c>
      <c r="DP31" s="74">
        <f t="shared" si="48"/>
        <v>0</v>
      </c>
      <c r="DQ31" s="74">
        <f t="shared" si="48"/>
        <v>0</v>
      </c>
      <c r="DR31" s="74">
        <f t="shared" si="48"/>
        <v>0</v>
      </c>
      <c r="DS31" s="74">
        <f t="shared" si="48"/>
        <v>0</v>
      </c>
      <c r="DT31" s="74">
        <f t="shared" si="48"/>
        <v>0</v>
      </c>
      <c r="DU31" s="74">
        <f t="shared" si="48"/>
        <v>0</v>
      </c>
      <c r="DV31" s="74">
        <f t="shared" si="48"/>
        <v>0</v>
      </c>
      <c r="DW31" s="74">
        <f t="shared" si="48"/>
        <v>0</v>
      </c>
      <c r="DX31" s="74">
        <f t="shared" si="48"/>
        <v>0</v>
      </c>
      <c r="DY31" s="74">
        <f t="shared" si="48"/>
        <v>0</v>
      </c>
      <c r="DZ31" s="74">
        <f t="shared" si="48"/>
        <v>0</v>
      </c>
      <c r="EA31" s="74">
        <f t="shared" si="48"/>
        <v>0</v>
      </c>
      <c r="EB31" s="74">
        <f t="shared" si="49"/>
        <v>0</v>
      </c>
      <c r="EC31" s="74">
        <f t="shared" si="49"/>
        <v>0</v>
      </c>
      <c r="ED31" s="74">
        <f t="shared" si="49"/>
        <v>0</v>
      </c>
      <c r="EE31" s="74">
        <f t="shared" si="49"/>
        <v>0</v>
      </c>
      <c r="EF31" s="74">
        <f t="shared" si="49"/>
        <v>0</v>
      </c>
      <c r="EG31" s="74">
        <f t="shared" si="49"/>
        <v>0</v>
      </c>
      <c r="EH31" s="74">
        <f t="shared" si="49"/>
        <v>0</v>
      </c>
      <c r="EI31" s="74">
        <f t="shared" si="49"/>
        <v>0</v>
      </c>
      <c r="EJ31" s="74">
        <f t="shared" si="49"/>
        <v>0</v>
      </c>
      <c r="EK31" s="74">
        <f t="shared" si="49"/>
        <v>0</v>
      </c>
      <c r="EL31" s="74">
        <f t="shared" si="49"/>
        <v>0</v>
      </c>
      <c r="EM31" s="74">
        <f t="shared" si="49"/>
        <v>0</v>
      </c>
      <c r="EN31" s="74">
        <f t="shared" si="49"/>
        <v>0</v>
      </c>
      <c r="EO31" s="74">
        <f t="shared" si="49"/>
        <v>0</v>
      </c>
      <c r="EP31" s="74">
        <f t="shared" si="49"/>
        <v>0</v>
      </c>
      <c r="EQ31" s="74">
        <f t="shared" si="49"/>
        <v>0</v>
      </c>
      <c r="ER31" s="74">
        <f t="shared" si="50"/>
        <v>0</v>
      </c>
      <c r="ES31" s="74">
        <f t="shared" si="50"/>
        <v>0</v>
      </c>
      <c r="ET31" s="74">
        <f t="shared" si="50"/>
        <v>0</v>
      </c>
      <c r="EU31" s="74">
        <f t="shared" si="50"/>
        <v>0</v>
      </c>
      <c r="EV31" s="74">
        <f t="shared" si="50"/>
        <v>0</v>
      </c>
      <c r="EW31" s="74">
        <f t="shared" si="50"/>
        <v>0</v>
      </c>
      <c r="EX31" s="74">
        <f t="shared" si="50"/>
        <v>0</v>
      </c>
      <c r="EY31" s="74">
        <f t="shared" si="50"/>
        <v>0</v>
      </c>
      <c r="EZ31" s="74">
        <f t="shared" si="50"/>
        <v>0</v>
      </c>
      <c r="FA31" s="74">
        <f t="shared" si="50"/>
        <v>0</v>
      </c>
      <c r="FB31" s="74">
        <f t="shared" si="50"/>
        <v>0</v>
      </c>
      <c r="FC31" s="74">
        <f t="shared" si="50"/>
        <v>0</v>
      </c>
      <c r="FD31" s="74">
        <f t="shared" si="50"/>
        <v>0</v>
      </c>
      <c r="FE31" s="74">
        <f t="shared" si="50"/>
        <v>0</v>
      </c>
      <c r="FF31" s="74">
        <f t="shared" si="50"/>
        <v>0</v>
      </c>
      <c r="FG31" s="74">
        <f t="shared" si="50"/>
        <v>0</v>
      </c>
      <c r="FH31" s="74">
        <f t="shared" si="51"/>
        <v>0</v>
      </c>
      <c r="FI31" s="74">
        <f t="shared" si="51"/>
        <v>0</v>
      </c>
      <c r="FJ31" s="74">
        <f t="shared" si="51"/>
        <v>0</v>
      </c>
      <c r="FK31" s="74">
        <f t="shared" si="51"/>
        <v>0</v>
      </c>
      <c r="FL31" s="74">
        <f t="shared" si="51"/>
        <v>0</v>
      </c>
      <c r="FM31" s="74">
        <f t="shared" si="51"/>
        <v>0</v>
      </c>
      <c r="FN31" s="74">
        <f t="shared" si="51"/>
        <v>0</v>
      </c>
      <c r="FO31" s="74">
        <f t="shared" si="51"/>
        <v>0</v>
      </c>
      <c r="FP31" s="74">
        <f t="shared" si="51"/>
        <v>0</v>
      </c>
      <c r="FQ31" s="74">
        <f t="shared" si="51"/>
        <v>0</v>
      </c>
      <c r="FR31" s="74">
        <f t="shared" si="51"/>
        <v>0</v>
      </c>
      <c r="FS31" s="74">
        <f t="shared" si="51"/>
        <v>0</v>
      </c>
      <c r="FT31" s="74">
        <f t="shared" si="51"/>
        <v>0</v>
      </c>
      <c r="FU31" s="74">
        <f t="shared" si="51"/>
        <v>0</v>
      </c>
      <c r="FV31" s="74">
        <f t="shared" si="51"/>
        <v>0</v>
      </c>
      <c r="FW31" s="74">
        <f t="shared" si="51"/>
        <v>0</v>
      </c>
      <c r="FX31" s="74">
        <f t="shared" si="52"/>
        <v>0</v>
      </c>
      <c r="FY31" s="74">
        <f t="shared" si="52"/>
        <v>0</v>
      </c>
      <c r="FZ31" s="74">
        <f t="shared" si="52"/>
        <v>0</v>
      </c>
      <c r="GA31" s="74">
        <f t="shared" si="52"/>
        <v>0</v>
      </c>
      <c r="GB31" s="74">
        <f t="shared" si="52"/>
        <v>0</v>
      </c>
      <c r="GC31" s="74">
        <f t="shared" si="52"/>
        <v>0</v>
      </c>
      <c r="GD31" s="74">
        <f t="shared" si="52"/>
        <v>0</v>
      </c>
      <c r="GE31" s="74">
        <f t="shared" si="52"/>
        <v>0</v>
      </c>
      <c r="GF31" s="74">
        <f t="shared" si="52"/>
        <v>0</v>
      </c>
      <c r="GG31" s="74">
        <f t="shared" si="52"/>
        <v>0</v>
      </c>
      <c r="GH31" s="74">
        <f t="shared" si="52"/>
        <v>1</v>
      </c>
      <c r="GI31" s="74">
        <f t="shared" si="52"/>
        <v>1</v>
      </c>
      <c r="GJ31" s="74">
        <f t="shared" si="52"/>
        <v>1</v>
      </c>
      <c r="GK31" s="74">
        <f t="shared" si="52"/>
        <v>1</v>
      </c>
      <c r="GL31" s="74">
        <f t="shared" si="52"/>
        <v>0</v>
      </c>
      <c r="GM31" s="74">
        <f t="shared" si="52"/>
        <v>0</v>
      </c>
      <c r="GN31" s="74">
        <f t="shared" si="53"/>
        <v>1</v>
      </c>
      <c r="GO31" s="74">
        <f t="shared" si="53"/>
        <v>0</v>
      </c>
      <c r="GP31" s="74">
        <f t="shared" si="53"/>
        <v>0</v>
      </c>
      <c r="GQ31" s="74">
        <f t="shared" si="53"/>
        <v>0</v>
      </c>
      <c r="GR31" s="74">
        <f t="shared" si="53"/>
        <v>0</v>
      </c>
      <c r="GS31" s="74">
        <f t="shared" si="53"/>
        <v>0</v>
      </c>
      <c r="GT31" s="74">
        <f t="shared" si="53"/>
        <v>0</v>
      </c>
      <c r="GU31" s="74">
        <f t="shared" si="53"/>
        <v>0</v>
      </c>
      <c r="GV31" s="74">
        <f t="shared" si="53"/>
        <v>0</v>
      </c>
      <c r="GW31" s="74">
        <f t="shared" si="53"/>
        <v>0</v>
      </c>
      <c r="GX31" s="74">
        <f t="shared" si="53"/>
        <v>0</v>
      </c>
      <c r="GY31" s="74">
        <f t="shared" si="53"/>
        <v>0</v>
      </c>
      <c r="GZ31" s="74">
        <f t="shared" si="53"/>
        <v>0</v>
      </c>
      <c r="HA31" s="74">
        <f t="shared" si="53"/>
        <v>0</v>
      </c>
      <c r="HB31" s="74">
        <f t="shared" si="54"/>
        <v>0</v>
      </c>
      <c r="HC31" s="74">
        <f t="shared" si="54"/>
        <v>0</v>
      </c>
      <c r="HD31" s="74">
        <f t="shared" si="54"/>
        <v>0</v>
      </c>
      <c r="HE31" s="74">
        <f t="shared" si="54"/>
        <v>0</v>
      </c>
      <c r="HF31" s="74">
        <f t="shared" si="55"/>
        <v>0</v>
      </c>
      <c r="HG31" s="74">
        <f t="shared" si="55"/>
        <v>0</v>
      </c>
      <c r="HH31" s="74">
        <f t="shared" si="55"/>
        <v>0</v>
      </c>
      <c r="HI31" s="74">
        <f t="shared" si="56"/>
        <v>0</v>
      </c>
      <c r="HJ31" s="74">
        <f t="shared" si="56"/>
        <v>0</v>
      </c>
      <c r="HK31" s="74">
        <f t="shared" si="56"/>
        <v>0</v>
      </c>
      <c r="HL31" s="74">
        <f t="shared" si="55"/>
        <v>0</v>
      </c>
      <c r="HM31" s="74">
        <f t="shared" si="55"/>
        <v>0</v>
      </c>
      <c r="HN31" s="74">
        <f t="shared" si="57"/>
        <v>0</v>
      </c>
      <c r="HO31" s="74">
        <f t="shared" si="57"/>
        <v>0</v>
      </c>
      <c r="HP31" s="74">
        <f t="shared" si="57"/>
        <v>0</v>
      </c>
      <c r="HQ31" s="74">
        <f t="shared" si="57"/>
        <v>0</v>
      </c>
      <c r="HR31" s="74">
        <f t="shared" si="58"/>
        <v>0</v>
      </c>
      <c r="HS31" s="74">
        <f t="shared" si="58"/>
        <v>0</v>
      </c>
      <c r="HT31" s="74">
        <f t="shared" si="59"/>
        <v>0</v>
      </c>
      <c r="HU31" s="74">
        <f t="shared" si="58"/>
        <v>0</v>
      </c>
      <c r="HV31" s="74">
        <f t="shared" si="58"/>
        <v>0</v>
      </c>
      <c r="HW31" s="74">
        <f t="shared" si="58"/>
        <v>0</v>
      </c>
      <c r="HX31" s="74">
        <f t="shared" si="58"/>
        <v>0</v>
      </c>
      <c r="HY31" s="74">
        <f t="shared" si="58"/>
        <v>0</v>
      </c>
      <c r="HZ31" s="74">
        <f t="shared" si="58"/>
        <v>0</v>
      </c>
      <c r="IA31" s="74">
        <f t="shared" si="58"/>
        <v>0</v>
      </c>
      <c r="IB31" s="74">
        <f t="shared" si="58"/>
        <v>0</v>
      </c>
      <c r="IC31" s="74">
        <f t="shared" si="58"/>
        <v>0</v>
      </c>
      <c r="ID31" s="74">
        <f t="shared" si="60"/>
        <v>0</v>
      </c>
      <c r="IE31" s="74">
        <f t="shared" si="60"/>
        <v>0</v>
      </c>
      <c r="IF31" s="74">
        <f t="shared" si="60"/>
        <v>0</v>
      </c>
      <c r="IG31" s="74">
        <f t="shared" si="60"/>
        <v>0</v>
      </c>
      <c r="IH31" s="74">
        <f t="shared" si="60"/>
        <v>0</v>
      </c>
      <c r="II31" s="74">
        <f t="shared" si="60"/>
        <v>0</v>
      </c>
      <c r="IJ31" s="74">
        <f t="shared" si="60"/>
        <v>0</v>
      </c>
      <c r="IK31" s="74">
        <f t="shared" si="60"/>
        <v>0</v>
      </c>
      <c r="IL31" s="74">
        <f t="shared" si="60"/>
        <v>0</v>
      </c>
      <c r="IM31" s="74">
        <f t="shared" si="60"/>
        <v>0</v>
      </c>
      <c r="IN31" s="74">
        <f t="shared" si="60"/>
        <v>0</v>
      </c>
      <c r="IO31" s="74">
        <f t="shared" si="60"/>
        <v>0</v>
      </c>
      <c r="IP31" s="74">
        <f t="shared" si="60"/>
        <v>0</v>
      </c>
      <c r="IQ31" s="74">
        <f t="shared" si="60"/>
        <v>0</v>
      </c>
      <c r="IR31" s="74">
        <f t="shared" si="60"/>
        <v>0</v>
      </c>
      <c r="IS31" s="74">
        <f t="shared" si="60"/>
        <v>0</v>
      </c>
      <c r="IT31" s="74">
        <f t="shared" si="61"/>
        <v>0</v>
      </c>
      <c r="IU31" s="74">
        <f t="shared" si="61"/>
        <v>0</v>
      </c>
      <c r="IV31" s="74">
        <f t="shared" si="61"/>
        <v>0</v>
      </c>
      <c r="IW31" s="74">
        <f t="shared" si="61"/>
        <v>0</v>
      </c>
      <c r="IX31" s="74">
        <f t="shared" si="61"/>
        <v>0</v>
      </c>
      <c r="IY31" s="74">
        <f t="shared" si="61"/>
        <v>0</v>
      </c>
      <c r="IZ31" s="74">
        <f t="shared" si="61"/>
        <v>0</v>
      </c>
      <c r="JA31" s="74">
        <f t="shared" si="61"/>
        <v>0</v>
      </c>
      <c r="JB31" s="74">
        <f t="shared" si="61"/>
        <v>0</v>
      </c>
      <c r="JC31" s="74">
        <f t="shared" si="61"/>
        <v>0</v>
      </c>
      <c r="JD31" s="74">
        <f t="shared" si="61"/>
        <v>0</v>
      </c>
      <c r="JE31" s="74">
        <f t="shared" si="61"/>
        <v>0</v>
      </c>
      <c r="JF31" s="74">
        <f t="shared" si="61"/>
        <v>0</v>
      </c>
      <c r="JG31" s="74">
        <f t="shared" si="61"/>
        <v>0</v>
      </c>
      <c r="JH31" s="74">
        <f t="shared" si="61"/>
        <v>0</v>
      </c>
      <c r="JI31" s="74">
        <f t="shared" si="61"/>
        <v>0</v>
      </c>
      <c r="JJ31" s="74">
        <f t="shared" si="62"/>
        <v>0</v>
      </c>
      <c r="JK31" s="74">
        <f t="shared" si="62"/>
        <v>0</v>
      </c>
      <c r="JL31" s="74">
        <f t="shared" si="62"/>
        <v>0</v>
      </c>
      <c r="JM31" s="74">
        <f t="shared" si="62"/>
        <v>0</v>
      </c>
      <c r="JN31" s="74">
        <f t="shared" si="62"/>
        <v>0</v>
      </c>
      <c r="JO31" s="74">
        <f t="shared" si="62"/>
        <v>0</v>
      </c>
      <c r="JP31" s="74">
        <f t="shared" si="62"/>
        <v>0</v>
      </c>
      <c r="JQ31" s="74">
        <f t="shared" si="62"/>
        <v>0</v>
      </c>
      <c r="JR31" s="74">
        <f t="shared" si="62"/>
        <v>0</v>
      </c>
      <c r="JS31" s="74">
        <f t="shared" si="62"/>
        <v>0</v>
      </c>
      <c r="JT31" s="74">
        <f t="shared" si="62"/>
        <v>0</v>
      </c>
      <c r="JU31" s="74">
        <f t="shared" si="62"/>
        <v>0</v>
      </c>
      <c r="JV31" s="74">
        <f t="shared" si="62"/>
        <v>0</v>
      </c>
      <c r="JW31" s="74">
        <f t="shared" si="62"/>
        <v>0</v>
      </c>
      <c r="JX31" s="74">
        <f t="shared" si="62"/>
        <v>0</v>
      </c>
      <c r="JY31" s="74">
        <f t="shared" si="62"/>
        <v>0</v>
      </c>
      <c r="JZ31" s="74">
        <f t="shared" si="63"/>
        <v>0</v>
      </c>
      <c r="KA31" s="74">
        <f t="shared" si="63"/>
        <v>0</v>
      </c>
      <c r="KB31" s="74">
        <f t="shared" si="63"/>
        <v>0</v>
      </c>
      <c r="KC31" s="74">
        <f t="shared" si="63"/>
        <v>0</v>
      </c>
      <c r="KD31" s="74">
        <f t="shared" si="63"/>
        <v>0</v>
      </c>
      <c r="KE31" s="74">
        <f t="shared" si="63"/>
        <v>0</v>
      </c>
      <c r="KF31" s="74">
        <f t="shared" si="63"/>
        <v>0</v>
      </c>
      <c r="KG31" s="74">
        <f t="shared" si="63"/>
        <v>0</v>
      </c>
      <c r="KH31" s="74">
        <f t="shared" si="63"/>
        <v>0</v>
      </c>
      <c r="KI31" s="74">
        <f t="shared" si="63"/>
        <v>0</v>
      </c>
      <c r="KJ31" s="74">
        <f t="shared" si="63"/>
        <v>0</v>
      </c>
      <c r="KK31" s="74">
        <f t="shared" si="63"/>
        <v>0</v>
      </c>
      <c r="KL31" s="74">
        <f t="shared" si="63"/>
        <v>0</v>
      </c>
      <c r="KM31" s="74">
        <f t="shared" si="63"/>
        <v>0</v>
      </c>
      <c r="KN31" s="74">
        <f t="shared" si="63"/>
        <v>0</v>
      </c>
      <c r="KO31" s="74">
        <f t="shared" si="63"/>
        <v>0</v>
      </c>
      <c r="KP31" s="74">
        <f t="shared" si="64"/>
        <v>0</v>
      </c>
      <c r="KQ31" s="74">
        <f t="shared" si="64"/>
        <v>0</v>
      </c>
      <c r="KR31" s="74">
        <f t="shared" si="64"/>
        <v>0</v>
      </c>
      <c r="KS31" s="74">
        <f t="shared" si="64"/>
        <v>0</v>
      </c>
      <c r="KT31" s="74">
        <f t="shared" si="64"/>
        <v>0</v>
      </c>
      <c r="KU31" s="74">
        <f t="shared" si="64"/>
        <v>0</v>
      </c>
      <c r="KV31" s="74">
        <f t="shared" si="64"/>
        <v>0</v>
      </c>
      <c r="KW31" s="74">
        <f t="shared" si="64"/>
        <v>0</v>
      </c>
      <c r="KX31" s="74">
        <f t="shared" si="64"/>
        <v>0</v>
      </c>
      <c r="KY31" s="74">
        <f t="shared" si="64"/>
        <v>0</v>
      </c>
      <c r="KZ31" s="74">
        <f t="shared" si="64"/>
        <v>0</v>
      </c>
      <c r="LA31" s="74">
        <f t="shared" si="64"/>
        <v>0</v>
      </c>
      <c r="LB31" s="74">
        <f t="shared" si="64"/>
        <v>0</v>
      </c>
      <c r="LC31" s="74">
        <f t="shared" si="64"/>
        <v>0</v>
      </c>
      <c r="LD31" s="74">
        <f t="shared" si="64"/>
        <v>0</v>
      </c>
      <c r="LE31" s="74">
        <f t="shared" si="64"/>
        <v>0</v>
      </c>
      <c r="LF31" s="74">
        <f t="shared" si="65"/>
        <v>0</v>
      </c>
      <c r="LG31" s="74">
        <f t="shared" si="65"/>
        <v>0</v>
      </c>
      <c r="LH31" s="74">
        <f t="shared" si="65"/>
        <v>0</v>
      </c>
      <c r="LI31" s="74">
        <f t="shared" si="65"/>
        <v>0</v>
      </c>
      <c r="LJ31" s="74">
        <f t="shared" si="65"/>
        <v>0</v>
      </c>
      <c r="LK31" s="74">
        <f t="shared" si="65"/>
        <v>0</v>
      </c>
      <c r="LL31" s="74">
        <f t="shared" si="65"/>
        <v>0</v>
      </c>
      <c r="LM31" s="74">
        <f t="shared" si="65"/>
        <v>0</v>
      </c>
      <c r="LN31" s="74">
        <f t="shared" si="65"/>
        <v>0</v>
      </c>
      <c r="LO31" s="74">
        <f t="shared" si="65"/>
        <v>0</v>
      </c>
      <c r="LP31" s="74">
        <f t="shared" si="65"/>
        <v>0</v>
      </c>
      <c r="LQ31" s="74">
        <f t="shared" si="65"/>
        <v>0</v>
      </c>
      <c r="LR31" s="74">
        <f t="shared" si="65"/>
        <v>0</v>
      </c>
      <c r="LS31" s="74">
        <f t="shared" si="65"/>
        <v>0</v>
      </c>
      <c r="LT31" s="74">
        <f t="shared" si="65"/>
        <v>0</v>
      </c>
      <c r="LU31" s="74">
        <f t="shared" si="65"/>
        <v>0</v>
      </c>
      <c r="LV31" s="74">
        <f t="shared" si="66"/>
        <v>0</v>
      </c>
      <c r="LW31" s="74">
        <f t="shared" si="66"/>
        <v>0</v>
      </c>
      <c r="LX31" s="74">
        <f t="shared" si="66"/>
        <v>0</v>
      </c>
      <c r="LY31" s="74">
        <f t="shared" si="66"/>
        <v>0</v>
      </c>
      <c r="LZ31" s="74">
        <f t="shared" si="66"/>
        <v>0</v>
      </c>
      <c r="MA31" s="74">
        <f t="shared" si="66"/>
        <v>0</v>
      </c>
      <c r="MB31" s="74">
        <f t="shared" si="66"/>
        <v>0</v>
      </c>
      <c r="MC31" s="74">
        <f t="shared" si="66"/>
        <v>0</v>
      </c>
      <c r="MD31" s="74">
        <f t="shared" si="66"/>
        <v>0</v>
      </c>
      <c r="ME31" s="74">
        <f t="shared" si="66"/>
        <v>0</v>
      </c>
      <c r="MF31" s="74">
        <f t="shared" si="66"/>
        <v>0</v>
      </c>
      <c r="MG31" s="74">
        <f t="shared" si="66"/>
        <v>0</v>
      </c>
      <c r="MH31" s="74">
        <f t="shared" si="66"/>
        <v>0</v>
      </c>
      <c r="MI31" s="74">
        <f t="shared" si="66"/>
        <v>0</v>
      </c>
      <c r="MJ31" s="74">
        <f t="shared" si="66"/>
        <v>0</v>
      </c>
      <c r="MK31" s="74">
        <f t="shared" si="66"/>
        <v>0</v>
      </c>
      <c r="ML31" s="74">
        <f t="shared" si="67"/>
        <v>0</v>
      </c>
      <c r="MM31" s="74">
        <f t="shared" si="67"/>
        <v>0</v>
      </c>
      <c r="MN31" s="74">
        <f t="shared" si="67"/>
        <v>0</v>
      </c>
      <c r="MO31" s="74">
        <f t="shared" si="67"/>
        <v>0</v>
      </c>
      <c r="MP31" s="74">
        <f t="shared" si="67"/>
        <v>0</v>
      </c>
      <c r="MQ31" s="74">
        <f t="shared" si="67"/>
        <v>0</v>
      </c>
      <c r="MR31" s="74">
        <f t="shared" si="67"/>
        <v>0</v>
      </c>
      <c r="MS31" s="74">
        <f t="shared" si="67"/>
        <v>0</v>
      </c>
      <c r="MT31" s="74">
        <f t="shared" si="67"/>
        <v>0</v>
      </c>
      <c r="MU31" s="74">
        <f t="shared" si="67"/>
        <v>0</v>
      </c>
      <c r="MV31" s="74">
        <f t="shared" si="67"/>
        <v>0</v>
      </c>
      <c r="MW31" s="74">
        <f t="shared" si="67"/>
        <v>0</v>
      </c>
      <c r="MX31" s="74">
        <f t="shared" si="67"/>
        <v>0</v>
      </c>
      <c r="MY31" s="74">
        <f t="shared" si="67"/>
        <v>0</v>
      </c>
      <c r="MZ31" s="74">
        <f t="shared" si="67"/>
        <v>0</v>
      </c>
      <c r="NA31" s="74">
        <f t="shared" si="67"/>
        <v>0</v>
      </c>
      <c r="NB31" s="74">
        <f t="shared" si="68"/>
        <v>0</v>
      </c>
      <c r="NC31" s="74">
        <f t="shared" si="68"/>
        <v>0</v>
      </c>
      <c r="ND31" s="74">
        <f t="shared" si="68"/>
        <v>0</v>
      </c>
      <c r="NE31" s="74">
        <f t="shared" si="68"/>
        <v>0</v>
      </c>
      <c r="NF31" s="74">
        <f t="shared" si="68"/>
        <v>0</v>
      </c>
      <c r="NG31" s="74">
        <f t="shared" si="68"/>
        <v>0</v>
      </c>
      <c r="NH31" s="74">
        <f t="shared" si="68"/>
        <v>0</v>
      </c>
      <c r="NI31" s="74">
        <f t="shared" si="68"/>
        <v>0</v>
      </c>
      <c r="NJ31" s="74">
        <f t="shared" si="68"/>
        <v>0</v>
      </c>
      <c r="NK31" s="74">
        <f t="shared" si="68"/>
        <v>0</v>
      </c>
      <c r="NL31" s="74">
        <f t="shared" si="68"/>
        <v>0</v>
      </c>
      <c r="NM31" s="74">
        <f t="shared" si="68"/>
        <v>0</v>
      </c>
      <c r="NN31" s="74">
        <f t="shared" si="68"/>
        <v>0</v>
      </c>
      <c r="NO31" s="74">
        <f t="shared" si="68"/>
        <v>0</v>
      </c>
      <c r="NP31" s="74">
        <f t="shared" si="68"/>
        <v>0</v>
      </c>
      <c r="NQ31" s="74">
        <f t="shared" si="68"/>
        <v>0</v>
      </c>
      <c r="NR31" s="74">
        <f t="shared" si="69"/>
        <v>0</v>
      </c>
      <c r="NS31" s="74">
        <f t="shared" si="69"/>
        <v>0</v>
      </c>
      <c r="NT31" s="74">
        <f t="shared" si="69"/>
        <v>0</v>
      </c>
      <c r="NU31" s="74">
        <f t="shared" si="69"/>
        <v>0</v>
      </c>
      <c r="NV31" s="74">
        <f t="shared" si="69"/>
        <v>0</v>
      </c>
    </row>
    <row r="32" spans="1:391" x14ac:dyDescent="0.25">
      <c r="B32" s="60" t="s">
        <v>67</v>
      </c>
      <c r="C32" t="s">
        <v>68</v>
      </c>
      <c r="D32" s="74">
        <f t="shared" si="41"/>
        <v>0</v>
      </c>
      <c r="E32" s="74">
        <f t="shared" si="41"/>
        <v>0</v>
      </c>
      <c r="F32" s="74">
        <f t="shared" si="41"/>
        <v>0</v>
      </c>
      <c r="G32" s="74">
        <f t="shared" si="41"/>
        <v>0</v>
      </c>
      <c r="H32" s="74">
        <f t="shared" si="41"/>
        <v>0</v>
      </c>
      <c r="I32" s="74">
        <f t="shared" si="41"/>
        <v>0</v>
      </c>
      <c r="J32" s="74">
        <f t="shared" si="41"/>
        <v>0</v>
      </c>
      <c r="K32" s="74">
        <f t="shared" si="41"/>
        <v>0</v>
      </c>
      <c r="L32" s="74">
        <f t="shared" si="41"/>
        <v>0</v>
      </c>
      <c r="M32" s="74">
        <f t="shared" si="41"/>
        <v>0</v>
      </c>
      <c r="N32" s="74">
        <f t="shared" si="41"/>
        <v>0</v>
      </c>
      <c r="O32" s="74">
        <f t="shared" si="41"/>
        <v>0</v>
      </c>
      <c r="P32" s="74">
        <f t="shared" si="41"/>
        <v>0</v>
      </c>
      <c r="Q32" s="74">
        <f t="shared" si="41"/>
        <v>0</v>
      </c>
      <c r="R32" s="74">
        <f t="shared" si="41"/>
        <v>0</v>
      </c>
      <c r="S32" s="74">
        <f t="shared" si="41"/>
        <v>0</v>
      </c>
      <c r="T32" s="74">
        <f t="shared" si="42"/>
        <v>0</v>
      </c>
      <c r="U32" s="74">
        <f t="shared" si="42"/>
        <v>0</v>
      </c>
      <c r="V32" s="74">
        <f t="shared" si="42"/>
        <v>0</v>
      </c>
      <c r="W32" s="74">
        <f t="shared" si="42"/>
        <v>0</v>
      </c>
      <c r="X32" s="74">
        <f t="shared" si="42"/>
        <v>0</v>
      </c>
      <c r="Y32" s="74">
        <f t="shared" si="42"/>
        <v>0</v>
      </c>
      <c r="Z32" s="74">
        <f t="shared" si="42"/>
        <v>0</v>
      </c>
      <c r="AA32" s="74">
        <f t="shared" si="42"/>
        <v>0</v>
      </c>
      <c r="AB32" s="74">
        <f t="shared" si="42"/>
        <v>0</v>
      </c>
      <c r="AC32" s="74">
        <f t="shared" si="42"/>
        <v>0</v>
      </c>
      <c r="AD32" s="74">
        <f t="shared" si="42"/>
        <v>0</v>
      </c>
      <c r="AE32" s="74">
        <f t="shared" si="42"/>
        <v>0</v>
      </c>
      <c r="AF32" s="74">
        <f t="shared" si="42"/>
        <v>0</v>
      </c>
      <c r="AG32" s="74">
        <f t="shared" si="42"/>
        <v>0</v>
      </c>
      <c r="AH32" s="74">
        <f t="shared" si="42"/>
        <v>0</v>
      </c>
      <c r="AI32" s="74">
        <f t="shared" si="42"/>
        <v>0</v>
      </c>
      <c r="AJ32" s="74">
        <f t="shared" si="43"/>
        <v>0</v>
      </c>
      <c r="AK32" s="74">
        <f t="shared" si="43"/>
        <v>0</v>
      </c>
      <c r="AL32" s="74">
        <f t="shared" si="43"/>
        <v>0</v>
      </c>
      <c r="AM32" s="74">
        <f t="shared" si="43"/>
        <v>0</v>
      </c>
      <c r="AN32" s="74">
        <f t="shared" si="43"/>
        <v>0</v>
      </c>
      <c r="AO32" s="74">
        <f t="shared" si="43"/>
        <v>0</v>
      </c>
      <c r="AP32" s="74">
        <f t="shared" si="43"/>
        <v>0</v>
      </c>
      <c r="AQ32" s="74">
        <f t="shared" si="43"/>
        <v>0</v>
      </c>
      <c r="AR32" s="74">
        <f t="shared" si="43"/>
        <v>0</v>
      </c>
      <c r="AS32" s="74">
        <f t="shared" si="43"/>
        <v>0</v>
      </c>
      <c r="AT32" s="74">
        <f t="shared" si="43"/>
        <v>0</v>
      </c>
      <c r="AU32" s="74">
        <f t="shared" si="43"/>
        <v>0</v>
      </c>
      <c r="AV32" s="74">
        <f t="shared" si="43"/>
        <v>0</v>
      </c>
      <c r="AW32" s="74">
        <f t="shared" si="43"/>
        <v>0</v>
      </c>
      <c r="AX32" s="74">
        <f t="shared" si="43"/>
        <v>0</v>
      </c>
      <c r="AY32" s="74">
        <f t="shared" si="43"/>
        <v>0</v>
      </c>
      <c r="AZ32" s="74">
        <f t="shared" si="44"/>
        <v>0</v>
      </c>
      <c r="BA32" s="74">
        <f t="shared" si="44"/>
        <v>0</v>
      </c>
      <c r="BB32" s="74">
        <f t="shared" si="44"/>
        <v>0</v>
      </c>
      <c r="BC32" s="74">
        <f t="shared" si="44"/>
        <v>0</v>
      </c>
      <c r="BD32" s="74">
        <f t="shared" si="44"/>
        <v>0</v>
      </c>
      <c r="BE32" s="74">
        <f t="shared" si="44"/>
        <v>0</v>
      </c>
      <c r="BF32" s="74">
        <f t="shared" si="44"/>
        <v>0</v>
      </c>
      <c r="BG32" s="74">
        <f t="shared" si="44"/>
        <v>0</v>
      </c>
      <c r="BH32" s="74">
        <f t="shared" si="44"/>
        <v>0</v>
      </c>
      <c r="BI32" s="74">
        <f t="shared" si="44"/>
        <v>0</v>
      </c>
      <c r="BJ32" s="74">
        <f t="shared" si="44"/>
        <v>0</v>
      </c>
      <c r="BK32" s="74">
        <f t="shared" si="44"/>
        <v>0</v>
      </c>
      <c r="BL32" s="74">
        <f t="shared" si="44"/>
        <v>0</v>
      </c>
      <c r="BM32" s="74">
        <f t="shared" si="44"/>
        <v>0</v>
      </c>
      <c r="BN32" s="74">
        <f t="shared" si="44"/>
        <v>0</v>
      </c>
      <c r="BO32" s="74">
        <f t="shared" si="44"/>
        <v>0</v>
      </c>
      <c r="BP32" s="74">
        <f t="shared" si="45"/>
        <v>0</v>
      </c>
      <c r="BQ32" s="74">
        <f t="shared" si="45"/>
        <v>0</v>
      </c>
      <c r="BR32" s="74">
        <f t="shared" si="45"/>
        <v>0</v>
      </c>
      <c r="BS32" s="74">
        <f t="shared" si="45"/>
        <v>0</v>
      </c>
      <c r="BT32" s="74">
        <f t="shared" si="45"/>
        <v>0</v>
      </c>
      <c r="BU32" s="74">
        <f t="shared" si="45"/>
        <v>0</v>
      </c>
      <c r="BV32" s="74">
        <f t="shared" si="45"/>
        <v>0</v>
      </c>
      <c r="BW32" s="74">
        <f t="shared" si="45"/>
        <v>0</v>
      </c>
      <c r="BX32" s="74">
        <f t="shared" si="45"/>
        <v>0</v>
      </c>
      <c r="BY32" s="74">
        <f t="shared" si="45"/>
        <v>0</v>
      </c>
      <c r="BZ32" s="74">
        <f t="shared" si="45"/>
        <v>0</v>
      </c>
      <c r="CA32" s="74">
        <f t="shared" si="45"/>
        <v>0</v>
      </c>
      <c r="CB32" s="74">
        <f t="shared" si="45"/>
        <v>0</v>
      </c>
      <c r="CC32" s="74">
        <f t="shared" si="45"/>
        <v>0</v>
      </c>
      <c r="CD32" s="74">
        <f t="shared" si="45"/>
        <v>0</v>
      </c>
      <c r="CE32" s="74">
        <f t="shared" si="45"/>
        <v>0</v>
      </c>
      <c r="CF32" s="74">
        <f t="shared" si="46"/>
        <v>0</v>
      </c>
      <c r="CG32" s="74">
        <f t="shared" si="46"/>
        <v>0</v>
      </c>
      <c r="CH32" s="74">
        <f t="shared" si="46"/>
        <v>0</v>
      </c>
      <c r="CI32" s="74">
        <f t="shared" si="46"/>
        <v>0</v>
      </c>
      <c r="CJ32" s="74">
        <f t="shared" si="46"/>
        <v>0</v>
      </c>
      <c r="CK32" s="74">
        <f t="shared" si="46"/>
        <v>0</v>
      </c>
      <c r="CL32" s="74">
        <f t="shared" si="46"/>
        <v>0</v>
      </c>
      <c r="CM32" s="74">
        <f t="shared" si="46"/>
        <v>0</v>
      </c>
      <c r="CN32" s="74">
        <f t="shared" si="46"/>
        <v>0</v>
      </c>
      <c r="CO32" s="74">
        <f t="shared" si="46"/>
        <v>0</v>
      </c>
      <c r="CP32" s="74">
        <f t="shared" si="46"/>
        <v>0</v>
      </c>
      <c r="CQ32" s="74">
        <f t="shared" si="46"/>
        <v>0</v>
      </c>
      <c r="CR32" s="74">
        <f t="shared" si="46"/>
        <v>0</v>
      </c>
      <c r="CS32" s="74">
        <f t="shared" si="46"/>
        <v>0</v>
      </c>
      <c r="CT32" s="74">
        <f t="shared" si="46"/>
        <v>0</v>
      </c>
      <c r="CU32" s="74">
        <f t="shared" si="46"/>
        <v>0</v>
      </c>
      <c r="CV32" s="74">
        <f t="shared" si="47"/>
        <v>0</v>
      </c>
      <c r="CW32" s="74">
        <f t="shared" si="47"/>
        <v>0</v>
      </c>
      <c r="CX32" s="74">
        <f t="shared" si="47"/>
        <v>0</v>
      </c>
      <c r="CY32" s="74">
        <f t="shared" si="47"/>
        <v>0</v>
      </c>
      <c r="CZ32" s="74">
        <f t="shared" si="47"/>
        <v>0</v>
      </c>
      <c r="DA32" s="74">
        <f t="shared" si="47"/>
        <v>0</v>
      </c>
      <c r="DB32" s="74">
        <f t="shared" si="47"/>
        <v>0</v>
      </c>
      <c r="DC32" s="74">
        <f t="shared" si="47"/>
        <v>0</v>
      </c>
      <c r="DD32" s="74">
        <f t="shared" si="47"/>
        <v>0</v>
      </c>
      <c r="DE32" s="74">
        <f t="shared" si="47"/>
        <v>0</v>
      </c>
      <c r="DF32" s="74">
        <f t="shared" si="47"/>
        <v>0</v>
      </c>
      <c r="DG32" s="74">
        <f t="shared" si="47"/>
        <v>0</v>
      </c>
      <c r="DH32" s="74">
        <f t="shared" si="47"/>
        <v>0</v>
      </c>
      <c r="DI32" s="74">
        <f t="shared" si="47"/>
        <v>0</v>
      </c>
      <c r="DJ32" s="74">
        <f t="shared" si="47"/>
        <v>0</v>
      </c>
      <c r="DK32" s="74">
        <f t="shared" si="47"/>
        <v>0</v>
      </c>
      <c r="DL32" s="74">
        <f t="shared" si="48"/>
        <v>0</v>
      </c>
      <c r="DM32" s="74">
        <f t="shared" si="48"/>
        <v>0</v>
      </c>
      <c r="DN32" s="74">
        <f t="shared" si="48"/>
        <v>0</v>
      </c>
      <c r="DO32" s="74">
        <f t="shared" si="48"/>
        <v>0</v>
      </c>
      <c r="DP32" s="74">
        <f t="shared" si="48"/>
        <v>0</v>
      </c>
      <c r="DQ32" s="74">
        <f t="shared" si="48"/>
        <v>0</v>
      </c>
      <c r="DR32" s="74">
        <f t="shared" si="48"/>
        <v>0</v>
      </c>
      <c r="DS32" s="74">
        <f t="shared" si="48"/>
        <v>0</v>
      </c>
      <c r="DT32" s="74">
        <f t="shared" si="48"/>
        <v>0</v>
      </c>
      <c r="DU32" s="74">
        <f t="shared" si="48"/>
        <v>0</v>
      </c>
      <c r="DV32" s="74">
        <f t="shared" si="48"/>
        <v>0</v>
      </c>
      <c r="DW32" s="74">
        <f t="shared" si="48"/>
        <v>0</v>
      </c>
      <c r="DX32" s="74">
        <f t="shared" si="48"/>
        <v>0</v>
      </c>
      <c r="DY32" s="74">
        <f t="shared" si="48"/>
        <v>0</v>
      </c>
      <c r="DZ32" s="74">
        <f t="shared" si="48"/>
        <v>0</v>
      </c>
      <c r="EA32" s="74">
        <f t="shared" si="48"/>
        <v>0</v>
      </c>
      <c r="EB32" s="74">
        <f t="shared" si="49"/>
        <v>0</v>
      </c>
      <c r="EC32" s="74">
        <f t="shared" si="49"/>
        <v>0</v>
      </c>
      <c r="ED32" s="74">
        <f t="shared" si="49"/>
        <v>0</v>
      </c>
      <c r="EE32" s="74">
        <f t="shared" si="49"/>
        <v>0</v>
      </c>
      <c r="EF32" s="74">
        <f t="shared" si="49"/>
        <v>0</v>
      </c>
      <c r="EG32" s="74">
        <f t="shared" si="49"/>
        <v>0</v>
      </c>
      <c r="EH32" s="74">
        <f t="shared" si="49"/>
        <v>0</v>
      </c>
      <c r="EI32" s="74">
        <f t="shared" si="49"/>
        <v>0</v>
      </c>
      <c r="EJ32" s="74">
        <f t="shared" si="49"/>
        <v>0</v>
      </c>
      <c r="EK32" s="74">
        <f t="shared" si="49"/>
        <v>0</v>
      </c>
      <c r="EL32" s="74">
        <f t="shared" si="49"/>
        <v>0</v>
      </c>
      <c r="EM32" s="74">
        <f t="shared" si="49"/>
        <v>0</v>
      </c>
      <c r="EN32" s="74">
        <f t="shared" si="49"/>
        <v>0</v>
      </c>
      <c r="EO32" s="74">
        <f t="shared" si="49"/>
        <v>0</v>
      </c>
      <c r="EP32" s="74">
        <f t="shared" si="49"/>
        <v>0</v>
      </c>
      <c r="EQ32" s="74">
        <f t="shared" si="49"/>
        <v>0</v>
      </c>
      <c r="ER32" s="74">
        <f t="shared" si="50"/>
        <v>0</v>
      </c>
      <c r="ES32" s="74">
        <f t="shared" si="50"/>
        <v>0</v>
      </c>
      <c r="ET32" s="74">
        <f t="shared" si="50"/>
        <v>0</v>
      </c>
      <c r="EU32" s="74">
        <f t="shared" si="50"/>
        <v>0</v>
      </c>
      <c r="EV32" s="74">
        <f t="shared" si="50"/>
        <v>0</v>
      </c>
      <c r="EW32" s="74">
        <f t="shared" si="50"/>
        <v>0</v>
      </c>
      <c r="EX32" s="74">
        <f t="shared" si="50"/>
        <v>0</v>
      </c>
      <c r="EY32" s="74">
        <f t="shared" si="50"/>
        <v>0</v>
      </c>
      <c r="EZ32" s="74">
        <f t="shared" si="50"/>
        <v>0</v>
      </c>
      <c r="FA32" s="74">
        <f t="shared" si="50"/>
        <v>0</v>
      </c>
      <c r="FB32" s="74">
        <f t="shared" si="50"/>
        <v>0</v>
      </c>
      <c r="FC32" s="74">
        <f t="shared" si="50"/>
        <v>0</v>
      </c>
      <c r="FD32" s="74">
        <f t="shared" si="50"/>
        <v>0</v>
      </c>
      <c r="FE32" s="74">
        <f t="shared" si="50"/>
        <v>0</v>
      </c>
      <c r="FF32" s="74">
        <f t="shared" si="50"/>
        <v>0</v>
      </c>
      <c r="FG32" s="74">
        <f t="shared" si="50"/>
        <v>0</v>
      </c>
      <c r="FH32" s="74">
        <f t="shared" si="51"/>
        <v>0</v>
      </c>
      <c r="FI32" s="74">
        <f t="shared" si="51"/>
        <v>0</v>
      </c>
      <c r="FJ32" s="74">
        <f t="shared" si="51"/>
        <v>0</v>
      </c>
      <c r="FK32" s="74">
        <f t="shared" si="51"/>
        <v>0</v>
      </c>
      <c r="FL32" s="74">
        <f t="shared" si="51"/>
        <v>0</v>
      </c>
      <c r="FM32" s="74">
        <f t="shared" si="51"/>
        <v>0</v>
      </c>
      <c r="FN32" s="74">
        <f t="shared" si="51"/>
        <v>0</v>
      </c>
      <c r="FO32" s="74">
        <f t="shared" si="51"/>
        <v>0</v>
      </c>
      <c r="FP32" s="74">
        <f t="shared" si="51"/>
        <v>0</v>
      </c>
      <c r="FQ32" s="74">
        <f t="shared" si="51"/>
        <v>0</v>
      </c>
      <c r="FR32" s="74">
        <f t="shared" si="51"/>
        <v>0</v>
      </c>
      <c r="FS32" s="74">
        <f t="shared" si="51"/>
        <v>0</v>
      </c>
      <c r="FT32" s="74">
        <f t="shared" si="51"/>
        <v>0</v>
      </c>
      <c r="FU32" s="74">
        <f t="shared" si="51"/>
        <v>0</v>
      </c>
      <c r="FV32" s="74">
        <f t="shared" si="51"/>
        <v>0</v>
      </c>
      <c r="FW32" s="74">
        <f t="shared" si="51"/>
        <v>0</v>
      </c>
      <c r="FX32" s="74">
        <f t="shared" si="52"/>
        <v>0</v>
      </c>
      <c r="FY32" s="74">
        <f t="shared" si="52"/>
        <v>0</v>
      </c>
      <c r="FZ32" s="74">
        <f t="shared" si="52"/>
        <v>0</v>
      </c>
      <c r="GA32" s="74">
        <f t="shared" si="52"/>
        <v>0</v>
      </c>
      <c r="GB32" s="74">
        <f t="shared" si="52"/>
        <v>0</v>
      </c>
      <c r="GC32" s="74">
        <f t="shared" si="52"/>
        <v>0</v>
      </c>
      <c r="GD32" s="74">
        <f t="shared" si="52"/>
        <v>0</v>
      </c>
      <c r="GE32" s="74">
        <f t="shared" si="52"/>
        <v>0</v>
      </c>
      <c r="GF32" s="74">
        <f t="shared" si="52"/>
        <v>0</v>
      </c>
      <c r="GG32" s="74">
        <f t="shared" si="52"/>
        <v>0</v>
      </c>
      <c r="GH32" s="74">
        <f t="shared" si="52"/>
        <v>0</v>
      </c>
      <c r="GI32" s="74">
        <f t="shared" si="52"/>
        <v>0</v>
      </c>
      <c r="GJ32" s="74">
        <f t="shared" si="52"/>
        <v>0</v>
      </c>
      <c r="GK32" s="74">
        <f t="shared" si="52"/>
        <v>0</v>
      </c>
      <c r="GL32" s="74">
        <f t="shared" si="52"/>
        <v>0</v>
      </c>
      <c r="GM32" s="74">
        <f t="shared" si="52"/>
        <v>0</v>
      </c>
      <c r="GN32" s="74">
        <f t="shared" si="53"/>
        <v>0</v>
      </c>
      <c r="GO32" s="74">
        <f t="shared" si="53"/>
        <v>0</v>
      </c>
      <c r="GP32" s="74">
        <f t="shared" si="53"/>
        <v>0</v>
      </c>
      <c r="GQ32" s="74">
        <f t="shared" si="53"/>
        <v>0</v>
      </c>
      <c r="GR32" s="74">
        <f t="shared" si="53"/>
        <v>0</v>
      </c>
      <c r="GS32" s="74">
        <f t="shared" si="53"/>
        <v>0</v>
      </c>
      <c r="GT32" s="74">
        <f t="shared" si="53"/>
        <v>0</v>
      </c>
      <c r="GU32" s="74">
        <f t="shared" si="53"/>
        <v>0</v>
      </c>
      <c r="GV32" s="74">
        <f t="shared" si="53"/>
        <v>0</v>
      </c>
      <c r="GW32" s="74">
        <f t="shared" si="53"/>
        <v>0</v>
      </c>
      <c r="GX32" s="74">
        <f t="shared" si="53"/>
        <v>0</v>
      </c>
      <c r="GY32" s="74">
        <f t="shared" si="53"/>
        <v>0</v>
      </c>
      <c r="GZ32" s="74">
        <f t="shared" si="53"/>
        <v>0</v>
      </c>
      <c r="HA32" s="74">
        <f t="shared" si="53"/>
        <v>0</v>
      </c>
      <c r="HB32" s="74">
        <f t="shared" si="54"/>
        <v>0</v>
      </c>
      <c r="HC32" s="74">
        <f t="shared" si="54"/>
        <v>0</v>
      </c>
      <c r="HD32" s="74">
        <f t="shared" si="54"/>
        <v>0</v>
      </c>
      <c r="HE32" s="74">
        <f t="shared" si="54"/>
        <v>0</v>
      </c>
      <c r="HF32" s="74">
        <f t="shared" si="55"/>
        <v>0</v>
      </c>
      <c r="HG32" s="74">
        <f t="shared" si="55"/>
        <v>0</v>
      </c>
      <c r="HH32" s="74">
        <f t="shared" si="55"/>
        <v>0</v>
      </c>
      <c r="HI32" s="74">
        <f t="shared" si="56"/>
        <v>0</v>
      </c>
      <c r="HJ32" s="74">
        <f t="shared" si="56"/>
        <v>0</v>
      </c>
      <c r="HK32" s="74">
        <f t="shared" si="56"/>
        <v>0</v>
      </c>
      <c r="HL32" s="74">
        <f t="shared" si="55"/>
        <v>0</v>
      </c>
      <c r="HM32" s="74">
        <f t="shared" si="55"/>
        <v>0</v>
      </c>
      <c r="HN32" s="74">
        <f t="shared" si="57"/>
        <v>0</v>
      </c>
      <c r="HO32" s="74">
        <f t="shared" si="57"/>
        <v>0</v>
      </c>
      <c r="HP32" s="74">
        <f t="shared" si="57"/>
        <v>0</v>
      </c>
      <c r="HQ32" s="74">
        <f t="shared" si="57"/>
        <v>0</v>
      </c>
      <c r="HR32" s="74">
        <f t="shared" si="58"/>
        <v>0</v>
      </c>
      <c r="HS32" s="74">
        <f t="shared" si="58"/>
        <v>0</v>
      </c>
      <c r="HT32" s="74">
        <f t="shared" si="59"/>
        <v>0</v>
      </c>
      <c r="HU32" s="74">
        <f t="shared" si="58"/>
        <v>0</v>
      </c>
      <c r="HV32" s="74">
        <f t="shared" si="58"/>
        <v>0</v>
      </c>
      <c r="HW32" s="74">
        <f t="shared" si="58"/>
        <v>0</v>
      </c>
      <c r="HX32" s="74">
        <f t="shared" si="58"/>
        <v>0</v>
      </c>
      <c r="HY32" s="74">
        <f t="shared" si="58"/>
        <v>0</v>
      </c>
      <c r="HZ32" s="74">
        <f t="shared" si="58"/>
        <v>0</v>
      </c>
      <c r="IA32" s="74">
        <f t="shared" si="58"/>
        <v>0</v>
      </c>
      <c r="IB32" s="74">
        <f t="shared" si="58"/>
        <v>0</v>
      </c>
      <c r="IC32" s="74">
        <f t="shared" si="58"/>
        <v>0</v>
      </c>
      <c r="ID32" s="74">
        <f t="shared" si="60"/>
        <v>0</v>
      </c>
      <c r="IE32" s="74">
        <f t="shared" si="60"/>
        <v>0</v>
      </c>
      <c r="IF32" s="74">
        <f t="shared" si="60"/>
        <v>0</v>
      </c>
      <c r="IG32" s="74">
        <f t="shared" si="60"/>
        <v>0</v>
      </c>
      <c r="IH32" s="74">
        <f t="shared" si="60"/>
        <v>0</v>
      </c>
      <c r="II32" s="74">
        <f t="shared" si="60"/>
        <v>0</v>
      </c>
      <c r="IJ32" s="74">
        <f t="shared" si="60"/>
        <v>0</v>
      </c>
      <c r="IK32" s="74">
        <f t="shared" si="60"/>
        <v>0</v>
      </c>
      <c r="IL32" s="74">
        <f t="shared" si="60"/>
        <v>0</v>
      </c>
      <c r="IM32" s="74">
        <f t="shared" si="60"/>
        <v>0</v>
      </c>
      <c r="IN32" s="74">
        <f t="shared" si="60"/>
        <v>0</v>
      </c>
      <c r="IO32" s="74">
        <f t="shared" si="60"/>
        <v>0</v>
      </c>
      <c r="IP32" s="74">
        <f t="shared" si="60"/>
        <v>0</v>
      </c>
      <c r="IQ32" s="74">
        <f t="shared" si="60"/>
        <v>0</v>
      </c>
      <c r="IR32" s="74">
        <f t="shared" si="60"/>
        <v>0</v>
      </c>
      <c r="IS32" s="74">
        <f t="shared" si="60"/>
        <v>0</v>
      </c>
      <c r="IT32" s="74">
        <f t="shared" si="61"/>
        <v>0</v>
      </c>
      <c r="IU32" s="74">
        <f t="shared" si="61"/>
        <v>0</v>
      </c>
      <c r="IV32" s="74">
        <f t="shared" si="61"/>
        <v>0</v>
      </c>
      <c r="IW32" s="74">
        <f t="shared" si="61"/>
        <v>0</v>
      </c>
      <c r="IX32" s="74">
        <f t="shared" si="61"/>
        <v>0</v>
      </c>
      <c r="IY32" s="74">
        <f t="shared" si="61"/>
        <v>0</v>
      </c>
      <c r="IZ32" s="74">
        <f t="shared" si="61"/>
        <v>0</v>
      </c>
      <c r="JA32" s="74">
        <f t="shared" si="61"/>
        <v>0</v>
      </c>
      <c r="JB32" s="74">
        <f t="shared" si="61"/>
        <v>0</v>
      </c>
      <c r="JC32" s="74">
        <f t="shared" si="61"/>
        <v>0</v>
      </c>
      <c r="JD32" s="74">
        <f t="shared" si="61"/>
        <v>0</v>
      </c>
      <c r="JE32" s="74">
        <f t="shared" si="61"/>
        <v>0</v>
      </c>
      <c r="JF32" s="74">
        <f t="shared" si="61"/>
        <v>0</v>
      </c>
      <c r="JG32" s="74">
        <f t="shared" si="61"/>
        <v>0</v>
      </c>
      <c r="JH32" s="74">
        <f t="shared" si="61"/>
        <v>0</v>
      </c>
      <c r="JI32" s="74">
        <f t="shared" si="61"/>
        <v>0</v>
      </c>
      <c r="JJ32" s="74">
        <f t="shared" si="62"/>
        <v>0</v>
      </c>
      <c r="JK32" s="74">
        <f t="shared" si="62"/>
        <v>0</v>
      </c>
      <c r="JL32" s="74">
        <f t="shared" si="62"/>
        <v>0</v>
      </c>
      <c r="JM32" s="74">
        <f t="shared" si="62"/>
        <v>0</v>
      </c>
      <c r="JN32" s="74">
        <f t="shared" si="62"/>
        <v>0</v>
      </c>
      <c r="JO32" s="74">
        <f t="shared" si="62"/>
        <v>0</v>
      </c>
      <c r="JP32" s="74">
        <f t="shared" si="62"/>
        <v>0</v>
      </c>
      <c r="JQ32" s="74">
        <f t="shared" si="62"/>
        <v>0</v>
      </c>
      <c r="JR32" s="74">
        <f t="shared" si="62"/>
        <v>0</v>
      </c>
      <c r="JS32" s="74">
        <f t="shared" si="62"/>
        <v>0</v>
      </c>
      <c r="JT32" s="74">
        <f t="shared" si="62"/>
        <v>0</v>
      </c>
      <c r="JU32" s="74">
        <f t="shared" si="62"/>
        <v>0</v>
      </c>
      <c r="JV32" s="74">
        <f t="shared" si="62"/>
        <v>0</v>
      </c>
      <c r="JW32" s="74">
        <f t="shared" si="62"/>
        <v>0</v>
      </c>
      <c r="JX32" s="74">
        <f t="shared" si="62"/>
        <v>0</v>
      </c>
      <c r="JY32" s="74">
        <f t="shared" si="62"/>
        <v>0</v>
      </c>
      <c r="JZ32" s="74">
        <f t="shared" si="63"/>
        <v>0</v>
      </c>
      <c r="KA32" s="74">
        <f t="shared" si="63"/>
        <v>0</v>
      </c>
      <c r="KB32" s="74">
        <f t="shared" si="63"/>
        <v>0</v>
      </c>
      <c r="KC32" s="74">
        <f t="shared" si="63"/>
        <v>0</v>
      </c>
      <c r="KD32" s="74">
        <f t="shared" si="63"/>
        <v>0</v>
      </c>
      <c r="KE32" s="74">
        <f t="shared" si="63"/>
        <v>0</v>
      </c>
      <c r="KF32" s="74">
        <f t="shared" si="63"/>
        <v>0</v>
      </c>
      <c r="KG32" s="74">
        <f t="shared" si="63"/>
        <v>0</v>
      </c>
      <c r="KH32" s="74">
        <f t="shared" si="63"/>
        <v>0</v>
      </c>
      <c r="KI32" s="74">
        <f t="shared" si="63"/>
        <v>0</v>
      </c>
      <c r="KJ32" s="74">
        <f t="shared" si="63"/>
        <v>0</v>
      </c>
      <c r="KK32" s="74">
        <f t="shared" si="63"/>
        <v>0</v>
      </c>
      <c r="KL32" s="74">
        <f t="shared" si="63"/>
        <v>0</v>
      </c>
      <c r="KM32" s="74">
        <f t="shared" si="63"/>
        <v>0</v>
      </c>
      <c r="KN32" s="74">
        <f t="shared" si="63"/>
        <v>0</v>
      </c>
      <c r="KO32" s="74">
        <f t="shared" si="63"/>
        <v>0</v>
      </c>
      <c r="KP32" s="74">
        <f t="shared" si="64"/>
        <v>0</v>
      </c>
      <c r="KQ32" s="74">
        <f t="shared" si="64"/>
        <v>0</v>
      </c>
      <c r="KR32" s="74">
        <f t="shared" si="64"/>
        <v>0</v>
      </c>
      <c r="KS32" s="74">
        <f t="shared" si="64"/>
        <v>0</v>
      </c>
      <c r="KT32" s="74">
        <f t="shared" si="64"/>
        <v>0</v>
      </c>
      <c r="KU32" s="74">
        <f t="shared" si="64"/>
        <v>0</v>
      </c>
      <c r="KV32" s="74">
        <f t="shared" si="64"/>
        <v>0</v>
      </c>
      <c r="KW32" s="74">
        <f t="shared" si="64"/>
        <v>0</v>
      </c>
      <c r="KX32" s="74">
        <f t="shared" si="64"/>
        <v>0</v>
      </c>
      <c r="KY32" s="74">
        <f t="shared" si="64"/>
        <v>0</v>
      </c>
      <c r="KZ32" s="74">
        <f t="shared" si="64"/>
        <v>0</v>
      </c>
      <c r="LA32" s="74">
        <f t="shared" si="64"/>
        <v>0</v>
      </c>
      <c r="LB32" s="74">
        <f t="shared" si="64"/>
        <v>0</v>
      </c>
      <c r="LC32" s="74">
        <f t="shared" si="64"/>
        <v>0</v>
      </c>
      <c r="LD32" s="74">
        <f t="shared" si="64"/>
        <v>0</v>
      </c>
      <c r="LE32" s="74">
        <f t="shared" si="64"/>
        <v>0</v>
      </c>
      <c r="LF32" s="74">
        <f t="shared" si="65"/>
        <v>0</v>
      </c>
      <c r="LG32" s="74">
        <f t="shared" si="65"/>
        <v>0</v>
      </c>
      <c r="LH32" s="74">
        <f t="shared" si="65"/>
        <v>0</v>
      </c>
      <c r="LI32" s="74">
        <f t="shared" si="65"/>
        <v>0</v>
      </c>
      <c r="LJ32" s="74">
        <f t="shared" si="65"/>
        <v>0</v>
      </c>
      <c r="LK32" s="74">
        <f t="shared" si="65"/>
        <v>0</v>
      </c>
      <c r="LL32" s="74">
        <f t="shared" si="65"/>
        <v>0</v>
      </c>
      <c r="LM32" s="74">
        <f t="shared" si="65"/>
        <v>0</v>
      </c>
      <c r="LN32" s="74">
        <f t="shared" si="65"/>
        <v>0</v>
      </c>
      <c r="LO32" s="74">
        <f t="shared" si="65"/>
        <v>0</v>
      </c>
      <c r="LP32" s="74">
        <f t="shared" si="65"/>
        <v>0</v>
      </c>
      <c r="LQ32" s="74">
        <f t="shared" si="65"/>
        <v>0</v>
      </c>
      <c r="LR32" s="74">
        <f t="shared" si="65"/>
        <v>0</v>
      </c>
      <c r="LS32" s="74">
        <f t="shared" si="65"/>
        <v>0</v>
      </c>
      <c r="LT32" s="74">
        <f t="shared" si="65"/>
        <v>0</v>
      </c>
      <c r="LU32" s="74">
        <f t="shared" si="65"/>
        <v>0</v>
      </c>
      <c r="LV32" s="74">
        <f t="shared" si="66"/>
        <v>0</v>
      </c>
      <c r="LW32" s="74">
        <f t="shared" si="66"/>
        <v>0</v>
      </c>
      <c r="LX32" s="74">
        <f t="shared" si="66"/>
        <v>0</v>
      </c>
      <c r="LY32" s="74">
        <f t="shared" si="66"/>
        <v>0</v>
      </c>
      <c r="LZ32" s="74">
        <f t="shared" si="66"/>
        <v>0</v>
      </c>
      <c r="MA32" s="74">
        <f t="shared" si="66"/>
        <v>0</v>
      </c>
      <c r="MB32" s="74">
        <f t="shared" si="66"/>
        <v>0</v>
      </c>
      <c r="MC32" s="74">
        <f t="shared" si="66"/>
        <v>0</v>
      </c>
      <c r="MD32" s="74">
        <f t="shared" si="66"/>
        <v>0</v>
      </c>
      <c r="ME32" s="74">
        <f t="shared" si="66"/>
        <v>0</v>
      </c>
      <c r="MF32" s="74">
        <f t="shared" si="66"/>
        <v>0</v>
      </c>
      <c r="MG32" s="74">
        <f t="shared" si="66"/>
        <v>0</v>
      </c>
      <c r="MH32" s="74">
        <f t="shared" si="66"/>
        <v>0</v>
      </c>
      <c r="MI32" s="74">
        <f t="shared" si="66"/>
        <v>0</v>
      </c>
      <c r="MJ32" s="74">
        <f t="shared" si="66"/>
        <v>0</v>
      </c>
      <c r="MK32" s="74">
        <f t="shared" si="66"/>
        <v>0</v>
      </c>
      <c r="ML32" s="74">
        <f t="shared" si="67"/>
        <v>0</v>
      </c>
      <c r="MM32" s="74">
        <f t="shared" si="67"/>
        <v>0</v>
      </c>
      <c r="MN32" s="74">
        <f t="shared" si="67"/>
        <v>0</v>
      </c>
      <c r="MO32" s="74">
        <f t="shared" si="67"/>
        <v>0</v>
      </c>
      <c r="MP32" s="74">
        <f t="shared" si="67"/>
        <v>0</v>
      </c>
      <c r="MQ32" s="74">
        <f t="shared" si="67"/>
        <v>0</v>
      </c>
      <c r="MR32" s="74">
        <f t="shared" si="67"/>
        <v>0</v>
      </c>
      <c r="MS32" s="74">
        <f t="shared" si="67"/>
        <v>0</v>
      </c>
      <c r="MT32" s="74">
        <f t="shared" si="67"/>
        <v>0</v>
      </c>
      <c r="MU32" s="74">
        <f t="shared" si="67"/>
        <v>0</v>
      </c>
      <c r="MV32" s="74">
        <f t="shared" si="67"/>
        <v>0</v>
      </c>
      <c r="MW32" s="74">
        <f t="shared" si="67"/>
        <v>0</v>
      </c>
      <c r="MX32" s="74">
        <f t="shared" si="67"/>
        <v>0</v>
      </c>
      <c r="MY32" s="74">
        <f t="shared" si="67"/>
        <v>0</v>
      </c>
      <c r="MZ32" s="74">
        <f t="shared" si="67"/>
        <v>0</v>
      </c>
      <c r="NA32" s="74">
        <f t="shared" si="67"/>
        <v>0</v>
      </c>
      <c r="NB32" s="74">
        <f t="shared" si="68"/>
        <v>0</v>
      </c>
      <c r="NC32" s="74">
        <f t="shared" si="68"/>
        <v>0</v>
      </c>
      <c r="ND32" s="74">
        <f t="shared" si="68"/>
        <v>0</v>
      </c>
      <c r="NE32" s="74">
        <f t="shared" si="68"/>
        <v>0</v>
      </c>
      <c r="NF32" s="74">
        <f t="shared" si="68"/>
        <v>0</v>
      </c>
      <c r="NG32" s="74">
        <f t="shared" si="68"/>
        <v>0</v>
      </c>
      <c r="NH32" s="74">
        <f t="shared" si="68"/>
        <v>0</v>
      </c>
      <c r="NI32" s="74">
        <f t="shared" si="68"/>
        <v>0</v>
      </c>
      <c r="NJ32" s="74">
        <f t="shared" si="68"/>
        <v>0</v>
      </c>
      <c r="NK32" s="74">
        <f t="shared" si="68"/>
        <v>0</v>
      </c>
      <c r="NL32" s="74">
        <f t="shared" si="68"/>
        <v>0</v>
      </c>
      <c r="NM32" s="74">
        <f t="shared" si="68"/>
        <v>0</v>
      </c>
      <c r="NN32" s="74">
        <f t="shared" si="68"/>
        <v>0</v>
      </c>
      <c r="NO32" s="74">
        <f t="shared" si="68"/>
        <v>0</v>
      </c>
      <c r="NP32" s="74">
        <f t="shared" si="68"/>
        <v>0</v>
      </c>
      <c r="NQ32" s="74">
        <f t="shared" si="68"/>
        <v>0</v>
      </c>
      <c r="NR32" s="74">
        <f t="shared" si="69"/>
        <v>0</v>
      </c>
      <c r="NS32" s="74">
        <f t="shared" si="69"/>
        <v>0</v>
      </c>
      <c r="NT32" s="74">
        <f t="shared" si="69"/>
        <v>0</v>
      </c>
      <c r="NU32" s="74">
        <f t="shared" si="69"/>
        <v>0</v>
      </c>
      <c r="NV32" s="74">
        <f t="shared" si="69"/>
        <v>0</v>
      </c>
    </row>
    <row r="33" spans="2:386" x14ac:dyDescent="0.25">
      <c r="B33" s="61" t="s">
        <v>53</v>
      </c>
      <c r="C33" t="s">
        <v>69</v>
      </c>
      <c r="D33" s="74">
        <f t="shared" si="41"/>
        <v>0</v>
      </c>
      <c r="E33" s="74">
        <f t="shared" si="41"/>
        <v>0</v>
      </c>
      <c r="F33" s="74">
        <f t="shared" si="41"/>
        <v>0</v>
      </c>
      <c r="G33" s="74">
        <f t="shared" si="41"/>
        <v>0</v>
      </c>
      <c r="H33" s="74">
        <f t="shared" si="41"/>
        <v>0</v>
      </c>
      <c r="I33" s="74">
        <f t="shared" si="41"/>
        <v>0</v>
      </c>
      <c r="J33" s="74">
        <f t="shared" si="41"/>
        <v>0</v>
      </c>
      <c r="K33" s="74">
        <f t="shared" si="41"/>
        <v>0</v>
      </c>
      <c r="L33" s="74">
        <f t="shared" si="41"/>
        <v>0</v>
      </c>
      <c r="M33" s="74">
        <f t="shared" si="41"/>
        <v>0</v>
      </c>
      <c r="N33" s="74">
        <f t="shared" si="41"/>
        <v>0</v>
      </c>
      <c r="O33" s="74">
        <f t="shared" si="41"/>
        <v>0</v>
      </c>
      <c r="P33" s="74">
        <f t="shared" si="41"/>
        <v>0</v>
      </c>
      <c r="Q33" s="74">
        <f t="shared" si="41"/>
        <v>0</v>
      </c>
      <c r="R33" s="74">
        <f t="shared" si="41"/>
        <v>0</v>
      </c>
      <c r="S33" s="74">
        <f t="shared" si="41"/>
        <v>0</v>
      </c>
      <c r="T33" s="74">
        <f t="shared" si="42"/>
        <v>0</v>
      </c>
      <c r="U33" s="74">
        <f t="shared" si="42"/>
        <v>0</v>
      </c>
      <c r="V33" s="74">
        <f t="shared" si="42"/>
        <v>0</v>
      </c>
      <c r="W33" s="74">
        <f t="shared" si="42"/>
        <v>0</v>
      </c>
      <c r="X33" s="74">
        <f t="shared" si="42"/>
        <v>0</v>
      </c>
      <c r="Y33" s="74">
        <f t="shared" si="42"/>
        <v>0</v>
      </c>
      <c r="Z33" s="74">
        <f t="shared" si="42"/>
        <v>0</v>
      </c>
      <c r="AA33" s="74">
        <f t="shared" si="42"/>
        <v>0</v>
      </c>
      <c r="AB33" s="74">
        <f t="shared" si="42"/>
        <v>0</v>
      </c>
      <c r="AC33" s="74">
        <f t="shared" si="42"/>
        <v>0</v>
      </c>
      <c r="AD33" s="74">
        <f t="shared" si="42"/>
        <v>0</v>
      </c>
      <c r="AE33" s="74">
        <f t="shared" si="42"/>
        <v>0</v>
      </c>
      <c r="AF33" s="74">
        <f t="shared" si="42"/>
        <v>0</v>
      </c>
      <c r="AG33" s="74">
        <f t="shared" si="42"/>
        <v>0</v>
      </c>
      <c r="AH33" s="74">
        <f t="shared" si="42"/>
        <v>0</v>
      </c>
      <c r="AI33" s="74">
        <f t="shared" si="42"/>
        <v>0</v>
      </c>
      <c r="AJ33" s="74">
        <f t="shared" si="43"/>
        <v>0</v>
      </c>
      <c r="AK33" s="74">
        <f t="shared" si="43"/>
        <v>0</v>
      </c>
      <c r="AL33" s="74">
        <f t="shared" si="43"/>
        <v>0</v>
      </c>
      <c r="AM33" s="74">
        <f t="shared" si="43"/>
        <v>0</v>
      </c>
      <c r="AN33" s="74">
        <f t="shared" si="43"/>
        <v>0</v>
      </c>
      <c r="AO33" s="74">
        <f t="shared" si="43"/>
        <v>0</v>
      </c>
      <c r="AP33" s="74">
        <f t="shared" si="43"/>
        <v>0</v>
      </c>
      <c r="AQ33" s="74">
        <f t="shared" si="43"/>
        <v>0</v>
      </c>
      <c r="AR33" s="74">
        <f t="shared" si="43"/>
        <v>0</v>
      </c>
      <c r="AS33" s="74">
        <f t="shared" si="43"/>
        <v>0</v>
      </c>
      <c r="AT33" s="74">
        <f t="shared" si="43"/>
        <v>0</v>
      </c>
      <c r="AU33" s="74">
        <f t="shared" si="43"/>
        <v>0</v>
      </c>
      <c r="AV33" s="74">
        <f t="shared" si="43"/>
        <v>0</v>
      </c>
      <c r="AW33" s="74">
        <f t="shared" si="43"/>
        <v>0</v>
      </c>
      <c r="AX33" s="74">
        <f t="shared" si="43"/>
        <v>0</v>
      </c>
      <c r="AY33" s="74">
        <f t="shared" si="43"/>
        <v>0</v>
      </c>
      <c r="AZ33" s="74">
        <f t="shared" si="44"/>
        <v>0</v>
      </c>
      <c r="BA33" s="74">
        <f t="shared" si="44"/>
        <v>0</v>
      </c>
      <c r="BB33" s="74">
        <f t="shared" si="44"/>
        <v>0</v>
      </c>
      <c r="BC33" s="74">
        <f t="shared" si="44"/>
        <v>0</v>
      </c>
      <c r="BD33" s="74">
        <f t="shared" si="44"/>
        <v>0</v>
      </c>
      <c r="BE33" s="74">
        <f t="shared" si="44"/>
        <v>0</v>
      </c>
      <c r="BF33" s="74">
        <f t="shared" si="44"/>
        <v>0</v>
      </c>
      <c r="BG33" s="74">
        <f t="shared" si="44"/>
        <v>0</v>
      </c>
      <c r="BH33" s="74">
        <f t="shared" si="44"/>
        <v>0</v>
      </c>
      <c r="BI33" s="74">
        <f t="shared" si="44"/>
        <v>0</v>
      </c>
      <c r="BJ33" s="74">
        <f t="shared" si="44"/>
        <v>0</v>
      </c>
      <c r="BK33" s="74">
        <f t="shared" si="44"/>
        <v>0</v>
      </c>
      <c r="BL33" s="74">
        <f t="shared" si="44"/>
        <v>0</v>
      </c>
      <c r="BM33" s="74">
        <f t="shared" si="44"/>
        <v>0</v>
      </c>
      <c r="BN33" s="74">
        <f t="shared" si="44"/>
        <v>0</v>
      </c>
      <c r="BO33" s="74">
        <f t="shared" si="44"/>
        <v>0</v>
      </c>
      <c r="BP33" s="74">
        <f t="shared" si="45"/>
        <v>0</v>
      </c>
      <c r="BQ33" s="74">
        <f t="shared" si="45"/>
        <v>0</v>
      </c>
      <c r="BR33" s="74">
        <f t="shared" si="45"/>
        <v>0</v>
      </c>
      <c r="BS33" s="74">
        <f t="shared" si="45"/>
        <v>0</v>
      </c>
      <c r="BT33" s="74">
        <f t="shared" si="45"/>
        <v>0</v>
      </c>
      <c r="BU33" s="74">
        <f t="shared" si="45"/>
        <v>0</v>
      </c>
      <c r="BV33" s="74">
        <f t="shared" si="45"/>
        <v>0</v>
      </c>
      <c r="BW33" s="74">
        <f t="shared" si="45"/>
        <v>0</v>
      </c>
      <c r="BX33" s="74">
        <f t="shared" si="45"/>
        <v>0</v>
      </c>
      <c r="BY33" s="74">
        <f t="shared" si="45"/>
        <v>0</v>
      </c>
      <c r="BZ33" s="74">
        <f t="shared" si="45"/>
        <v>0</v>
      </c>
      <c r="CA33" s="74">
        <f t="shared" si="45"/>
        <v>0</v>
      </c>
      <c r="CB33" s="74">
        <f t="shared" si="45"/>
        <v>0</v>
      </c>
      <c r="CC33" s="74">
        <f t="shared" si="45"/>
        <v>0</v>
      </c>
      <c r="CD33" s="74">
        <f t="shared" si="45"/>
        <v>0</v>
      </c>
      <c r="CE33" s="74">
        <f t="shared" si="45"/>
        <v>0</v>
      </c>
      <c r="CF33" s="74">
        <f t="shared" si="46"/>
        <v>0</v>
      </c>
      <c r="CG33" s="74">
        <f t="shared" si="46"/>
        <v>0</v>
      </c>
      <c r="CH33" s="74">
        <f t="shared" si="46"/>
        <v>0</v>
      </c>
      <c r="CI33" s="74">
        <f t="shared" si="46"/>
        <v>0</v>
      </c>
      <c r="CJ33" s="74">
        <f t="shared" si="46"/>
        <v>0</v>
      </c>
      <c r="CK33" s="74">
        <f t="shared" si="46"/>
        <v>0</v>
      </c>
      <c r="CL33" s="74">
        <f t="shared" si="46"/>
        <v>0</v>
      </c>
      <c r="CM33" s="74">
        <f t="shared" si="46"/>
        <v>0</v>
      </c>
      <c r="CN33" s="74">
        <f t="shared" si="46"/>
        <v>0</v>
      </c>
      <c r="CO33" s="74">
        <f t="shared" si="46"/>
        <v>0</v>
      </c>
      <c r="CP33" s="74">
        <f t="shared" si="46"/>
        <v>0</v>
      </c>
      <c r="CQ33" s="74">
        <f t="shared" si="46"/>
        <v>0</v>
      </c>
      <c r="CR33" s="74">
        <f t="shared" si="46"/>
        <v>0</v>
      </c>
      <c r="CS33" s="74">
        <f t="shared" si="46"/>
        <v>0</v>
      </c>
      <c r="CT33" s="74">
        <f t="shared" si="46"/>
        <v>0</v>
      </c>
      <c r="CU33" s="74">
        <f t="shared" si="46"/>
        <v>0</v>
      </c>
      <c r="CV33" s="74">
        <f t="shared" si="47"/>
        <v>0</v>
      </c>
      <c r="CW33" s="74">
        <f t="shared" si="47"/>
        <v>0</v>
      </c>
      <c r="CX33" s="74">
        <f t="shared" si="47"/>
        <v>0</v>
      </c>
      <c r="CY33" s="74">
        <f t="shared" si="47"/>
        <v>0</v>
      </c>
      <c r="CZ33" s="74">
        <f t="shared" si="47"/>
        <v>0</v>
      </c>
      <c r="DA33" s="74">
        <f t="shared" si="47"/>
        <v>0</v>
      </c>
      <c r="DB33" s="74">
        <f t="shared" si="47"/>
        <v>0</v>
      </c>
      <c r="DC33" s="74">
        <f t="shared" si="47"/>
        <v>0</v>
      </c>
      <c r="DD33" s="74">
        <f t="shared" si="47"/>
        <v>0</v>
      </c>
      <c r="DE33" s="74">
        <f t="shared" si="47"/>
        <v>0</v>
      </c>
      <c r="DF33" s="74">
        <f t="shared" si="47"/>
        <v>0</v>
      </c>
      <c r="DG33" s="74">
        <f t="shared" si="47"/>
        <v>0</v>
      </c>
      <c r="DH33" s="74">
        <f t="shared" si="47"/>
        <v>0</v>
      </c>
      <c r="DI33" s="74">
        <f t="shared" si="47"/>
        <v>0</v>
      </c>
      <c r="DJ33" s="74">
        <f t="shared" si="47"/>
        <v>0</v>
      </c>
      <c r="DK33" s="74">
        <f t="shared" si="47"/>
        <v>0</v>
      </c>
      <c r="DL33" s="74">
        <f t="shared" si="48"/>
        <v>0</v>
      </c>
      <c r="DM33" s="74">
        <f t="shared" si="48"/>
        <v>0</v>
      </c>
      <c r="DN33" s="74">
        <f t="shared" si="48"/>
        <v>0</v>
      </c>
      <c r="DO33" s="74">
        <f t="shared" si="48"/>
        <v>0</v>
      </c>
      <c r="DP33" s="74">
        <f t="shared" si="48"/>
        <v>0</v>
      </c>
      <c r="DQ33" s="74">
        <f t="shared" si="48"/>
        <v>0</v>
      </c>
      <c r="DR33" s="74">
        <f t="shared" si="48"/>
        <v>0</v>
      </c>
      <c r="DS33" s="74">
        <f t="shared" si="48"/>
        <v>0</v>
      </c>
      <c r="DT33" s="74">
        <f t="shared" si="48"/>
        <v>0</v>
      </c>
      <c r="DU33" s="74">
        <f t="shared" si="48"/>
        <v>0</v>
      </c>
      <c r="DV33" s="74">
        <f t="shared" si="48"/>
        <v>0</v>
      </c>
      <c r="DW33" s="74">
        <f t="shared" si="48"/>
        <v>0</v>
      </c>
      <c r="DX33" s="74">
        <f t="shared" si="48"/>
        <v>0</v>
      </c>
      <c r="DY33" s="74">
        <f t="shared" si="48"/>
        <v>0</v>
      </c>
      <c r="DZ33" s="74">
        <f t="shared" si="48"/>
        <v>0</v>
      </c>
      <c r="EA33" s="74">
        <f t="shared" si="48"/>
        <v>0</v>
      </c>
      <c r="EB33" s="74">
        <f t="shared" si="49"/>
        <v>0</v>
      </c>
      <c r="EC33" s="74">
        <f t="shared" si="49"/>
        <v>0</v>
      </c>
      <c r="ED33" s="74">
        <f t="shared" si="49"/>
        <v>0</v>
      </c>
      <c r="EE33" s="74">
        <f t="shared" si="49"/>
        <v>0</v>
      </c>
      <c r="EF33" s="74">
        <f t="shared" si="49"/>
        <v>0</v>
      </c>
      <c r="EG33" s="74">
        <f t="shared" si="49"/>
        <v>0</v>
      </c>
      <c r="EH33" s="74">
        <f t="shared" si="49"/>
        <v>0</v>
      </c>
      <c r="EI33" s="74">
        <f t="shared" si="49"/>
        <v>0</v>
      </c>
      <c r="EJ33" s="74">
        <f t="shared" si="49"/>
        <v>0</v>
      </c>
      <c r="EK33" s="74">
        <f t="shared" si="49"/>
        <v>0</v>
      </c>
      <c r="EL33" s="74">
        <f t="shared" si="49"/>
        <v>0</v>
      </c>
      <c r="EM33" s="74">
        <f t="shared" si="49"/>
        <v>0</v>
      </c>
      <c r="EN33" s="74">
        <f t="shared" si="49"/>
        <v>0</v>
      </c>
      <c r="EO33" s="74">
        <f t="shared" si="49"/>
        <v>0</v>
      </c>
      <c r="EP33" s="74">
        <f t="shared" si="49"/>
        <v>0</v>
      </c>
      <c r="EQ33" s="74">
        <f t="shared" si="49"/>
        <v>0</v>
      </c>
      <c r="ER33" s="74">
        <f t="shared" si="50"/>
        <v>0</v>
      </c>
      <c r="ES33" s="74">
        <f t="shared" si="50"/>
        <v>0</v>
      </c>
      <c r="ET33" s="74">
        <f t="shared" si="50"/>
        <v>0</v>
      </c>
      <c r="EU33" s="74">
        <f t="shared" si="50"/>
        <v>0</v>
      </c>
      <c r="EV33" s="74">
        <f t="shared" si="50"/>
        <v>0</v>
      </c>
      <c r="EW33" s="74">
        <f t="shared" si="50"/>
        <v>0</v>
      </c>
      <c r="EX33" s="74">
        <f t="shared" si="50"/>
        <v>0</v>
      </c>
      <c r="EY33" s="74">
        <f t="shared" si="50"/>
        <v>0</v>
      </c>
      <c r="EZ33" s="74">
        <f t="shared" si="50"/>
        <v>0</v>
      </c>
      <c r="FA33" s="74">
        <f t="shared" si="50"/>
        <v>0</v>
      </c>
      <c r="FB33" s="74">
        <f t="shared" si="50"/>
        <v>0</v>
      </c>
      <c r="FC33" s="74">
        <f t="shared" si="50"/>
        <v>0</v>
      </c>
      <c r="FD33" s="74">
        <f t="shared" si="50"/>
        <v>0</v>
      </c>
      <c r="FE33" s="74">
        <f t="shared" si="50"/>
        <v>0</v>
      </c>
      <c r="FF33" s="74">
        <f t="shared" si="50"/>
        <v>0</v>
      </c>
      <c r="FG33" s="74">
        <f t="shared" si="50"/>
        <v>0</v>
      </c>
      <c r="FH33" s="74">
        <f t="shared" si="51"/>
        <v>0</v>
      </c>
      <c r="FI33" s="74">
        <f t="shared" si="51"/>
        <v>0</v>
      </c>
      <c r="FJ33" s="74">
        <f t="shared" si="51"/>
        <v>0</v>
      </c>
      <c r="FK33" s="74">
        <f t="shared" si="51"/>
        <v>0</v>
      </c>
      <c r="FL33" s="74">
        <f t="shared" si="51"/>
        <v>0</v>
      </c>
      <c r="FM33" s="74">
        <f t="shared" si="51"/>
        <v>0</v>
      </c>
      <c r="FN33" s="74">
        <f t="shared" si="51"/>
        <v>0</v>
      </c>
      <c r="FO33" s="74">
        <f t="shared" si="51"/>
        <v>0</v>
      </c>
      <c r="FP33" s="74">
        <f t="shared" si="51"/>
        <v>0</v>
      </c>
      <c r="FQ33" s="74">
        <f t="shared" si="51"/>
        <v>0</v>
      </c>
      <c r="FR33" s="74">
        <f t="shared" si="51"/>
        <v>0</v>
      </c>
      <c r="FS33" s="74">
        <f t="shared" si="51"/>
        <v>0</v>
      </c>
      <c r="FT33" s="74">
        <f t="shared" si="51"/>
        <v>0</v>
      </c>
      <c r="FU33" s="74">
        <f t="shared" si="51"/>
        <v>0</v>
      </c>
      <c r="FV33" s="74">
        <f t="shared" si="51"/>
        <v>0</v>
      </c>
      <c r="FW33" s="74">
        <f t="shared" si="51"/>
        <v>0</v>
      </c>
      <c r="FX33" s="74">
        <f t="shared" si="52"/>
        <v>0</v>
      </c>
      <c r="FY33" s="74">
        <f t="shared" si="52"/>
        <v>0</v>
      </c>
      <c r="FZ33" s="74">
        <f t="shared" si="52"/>
        <v>0</v>
      </c>
      <c r="GA33" s="74">
        <f t="shared" si="52"/>
        <v>0</v>
      </c>
      <c r="GB33" s="74">
        <f t="shared" si="52"/>
        <v>0</v>
      </c>
      <c r="GC33" s="74">
        <f t="shared" si="52"/>
        <v>0</v>
      </c>
      <c r="GD33" s="74">
        <f t="shared" si="52"/>
        <v>0</v>
      </c>
      <c r="GE33" s="74">
        <f t="shared" si="52"/>
        <v>0</v>
      </c>
      <c r="GF33" s="74">
        <f t="shared" si="52"/>
        <v>0</v>
      </c>
      <c r="GG33" s="74">
        <f t="shared" si="52"/>
        <v>0</v>
      </c>
      <c r="GH33" s="74">
        <f t="shared" si="52"/>
        <v>0</v>
      </c>
      <c r="GI33" s="74">
        <f t="shared" si="52"/>
        <v>0</v>
      </c>
      <c r="GJ33" s="74">
        <f t="shared" si="52"/>
        <v>0</v>
      </c>
      <c r="GK33" s="74">
        <f t="shared" si="52"/>
        <v>0</v>
      </c>
      <c r="GL33" s="74">
        <f t="shared" si="52"/>
        <v>0</v>
      </c>
      <c r="GM33" s="74">
        <f t="shared" si="52"/>
        <v>0</v>
      </c>
      <c r="GN33" s="74">
        <f t="shared" si="53"/>
        <v>0</v>
      </c>
      <c r="GO33" s="74">
        <f t="shared" si="53"/>
        <v>0</v>
      </c>
      <c r="GP33" s="74">
        <f t="shared" si="53"/>
        <v>0</v>
      </c>
      <c r="GQ33" s="74">
        <f t="shared" si="53"/>
        <v>0</v>
      </c>
      <c r="GR33" s="74">
        <f t="shared" si="53"/>
        <v>0</v>
      </c>
      <c r="GS33" s="74">
        <f t="shared" si="53"/>
        <v>0</v>
      </c>
      <c r="GT33" s="74">
        <f t="shared" si="53"/>
        <v>0</v>
      </c>
      <c r="GU33" s="74">
        <f t="shared" si="53"/>
        <v>0</v>
      </c>
      <c r="GV33" s="74">
        <f t="shared" si="53"/>
        <v>0</v>
      </c>
      <c r="GW33" s="74">
        <f t="shared" si="53"/>
        <v>0</v>
      </c>
      <c r="GX33" s="74">
        <f t="shared" si="53"/>
        <v>0</v>
      </c>
      <c r="GY33" s="74">
        <f t="shared" si="53"/>
        <v>0</v>
      </c>
      <c r="GZ33" s="74">
        <f t="shared" si="53"/>
        <v>0</v>
      </c>
      <c r="HA33" s="74">
        <f t="shared" si="53"/>
        <v>0</v>
      </c>
      <c r="HB33" s="74">
        <f t="shared" si="54"/>
        <v>0</v>
      </c>
      <c r="HC33" s="74">
        <f t="shared" si="54"/>
        <v>0</v>
      </c>
      <c r="HD33" s="74">
        <f t="shared" si="54"/>
        <v>0</v>
      </c>
      <c r="HE33" s="74">
        <f t="shared" si="54"/>
        <v>0</v>
      </c>
      <c r="HF33" s="74">
        <f t="shared" si="55"/>
        <v>0</v>
      </c>
      <c r="HG33" s="74">
        <f t="shared" si="55"/>
        <v>0</v>
      </c>
      <c r="HH33" s="74">
        <f t="shared" si="55"/>
        <v>0</v>
      </c>
      <c r="HI33" s="74">
        <f t="shared" si="56"/>
        <v>0</v>
      </c>
      <c r="HJ33" s="74">
        <f t="shared" si="56"/>
        <v>0</v>
      </c>
      <c r="HK33" s="74">
        <f t="shared" si="56"/>
        <v>0</v>
      </c>
      <c r="HL33" s="74">
        <f t="shared" si="55"/>
        <v>0</v>
      </c>
      <c r="HM33" s="74">
        <f t="shared" si="55"/>
        <v>0</v>
      </c>
      <c r="HN33" s="74">
        <f t="shared" si="57"/>
        <v>0</v>
      </c>
      <c r="HO33" s="74">
        <f t="shared" si="57"/>
        <v>0</v>
      </c>
      <c r="HP33" s="74">
        <f t="shared" si="57"/>
        <v>0</v>
      </c>
      <c r="HQ33" s="74">
        <f t="shared" si="57"/>
        <v>0</v>
      </c>
      <c r="HR33" s="74">
        <f t="shared" si="58"/>
        <v>0</v>
      </c>
      <c r="HS33" s="74">
        <f t="shared" si="58"/>
        <v>0</v>
      </c>
      <c r="HT33" s="74">
        <f t="shared" si="59"/>
        <v>0</v>
      </c>
      <c r="HU33" s="74">
        <f t="shared" si="58"/>
        <v>0</v>
      </c>
      <c r="HV33" s="74">
        <f t="shared" si="58"/>
        <v>0</v>
      </c>
      <c r="HW33" s="74">
        <f t="shared" si="58"/>
        <v>0</v>
      </c>
      <c r="HX33" s="74">
        <f t="shared" si="58"/>
        <v>0</v>
      </c>
      <c r="HY33" s="74">
        <f t="shared" si="58"/>
        <v>0</v>
      </c>
      <c r="HZ33" s="74">
        <f t="shared" si="58"/>
        <v>0</v>
      </c>
      <c r="IA33" s="74">
        <f t="shared" si="58"/>
        <v>0</v>
      </c>
      <c r="IB33" s="74">
        <f t="shared" si="58"/>
        <v>0</v>
      </c>
      <c r="IC33" s="74">
        <f t="shared" si="58"/>
        <v>0</v>
      </c>
      <c r="ID33" s="74">
        <f t="shared" si="60"/>
        <v>0</v>
      </c>
      <c r="IE33" s="74">
        <f t="shared" si="60"/>
        <v>0</v>
      </c>
      <c r="IF33" s="74">
        <f t="shared" si="60"/>
        <v>0</v>
      </c>
      <c r="IG33" s="74">
        <f t="shared" si="60"/>
        <v>0</v>
      </c>
      <c r="IH33" s="74">
        <f t="shared" si="60"/>
        <v>0</v>
      </c>
      <c r="II33" s="74">
        <f t="shared" si="60"/>
        <v>0</v>
      </c>
      <c r="IJ33" s="74">
        <f t="shared" si="60"/>
        <v>0</v>
      </c>
      <c r="IK33" s="74">
        <f t="shared" si="60"/>
        <v>0</v>
      </c>
      <c r="IL33" s="74">
        <f t="shared" si="60"/>
        <v>0</v>
      </c>
      <c r="IM33" s="74">
        <f t="shared" si="60"/>
        <v>0</v>
      </c>
      <c r="IN33" s="74">
        <f t="shared" si="60"/>
        <v>0</v>
      </c>
      <c r="IO33" s="74">
        <f t="shared" si="60"/>
        <v>0</v>
      </c>
      <c r="IP33" s="74">
        <f t="shared" si="60"/>
        <v>0</v>
      </c>
      <c r="IQ33" s="74">
        <f t="shared" si="60"/>
        <v>0</v>
      </c>
      <c r="IR33" s="74">
        <f t="shared" si="60"/>
        <v>0</v>
      </c>
      <c r="IS33" s="74">
        <f t="shared" si="60"/>
        <v>0</v>
      </c>
      <c r="IT33" s="74">
        <f t="shared" si="61"/>
        <v>0</v>
      </c>
      <c r="IU33" s="74">
        <f t="shared" si="61"/>
        <v>0</v>
      </c>
      <c r="IV33" s="74">
        <f t="shared" si="61"/>
        <v>0</v>
      </c>
      <c r="IW33" s="74">
        <f t="shared" si="61"/>
        <v>0</v>
      </c>
      <c r="IX33" s="74">
        <f t="shared" si="61"/>
        <v>0</v>
      </c>
      <c r="IY33" s="74">
        <f t="shared" si="61"/>
        <v>0</v>
      </c>
      <c r="IZ33" s="74">
        <f t="shared" si="61"/>
        <v>0</v>
      </c>
      <c r="JA33" s="74">
        <f t="shared" si="61"/>
        <v>0</v>
      </c>
      <c r="JB33" s="74">
        <f t="shared" si="61"/>
        <v>0</v>
      </c>
      <c r="JC33" s="74">
        <f t="shared" si="61"/>
        <v>0</v>
      </c>
      <c r="JD33" s="74">
        <f t="shared" si="61"/>
        <v>0</v>
      </c>
      <c r="JE33" s="74">
        <f t="shared" si="61"/>
        <v>0</v>
      </c>
      <c r="JF33" s="74">
        <f t="shared" si="61"/>
        <v>0</v>
      </c>
      <c r="JG33" s="74">
        <f t="shared" si="61"/>
        <v>0</v>
      </c>
      <c r="JH33" s="74">
        <f t="shared" si="61"/>
        <v>0</v>
      </c>
      <c r="JI33" s="74">
        <f t="shared" si="61"/>
        <v>0</v>
      </c>
      <c r="JJ33" s="74">
        <f t="shared" si="62"/>
        <v>0</v>
      </c>
      <c r="JK33" s="74">
        <f t="shared" si="62"/>
        <v>0</v>
      </c>
      <c r="JL33" s="74">
        <f t="shared" si="62"/>
        <v>0</v>
      </c>
      <c r="JM33" s="74">
        <f t="shared" si="62"/>
        <v>0</v>
      </c>
      <c r="JN33" s="74">
        <f t="shared" si="62"/>
        <v>0</v>
      </c>
      <c r="JO33" s="74">
        <f t="shared" si="62"/>
        <v>0</v>
      </c>
      <c r="JP33" s="74">
        <f t="shared" si="62"/>
        <v>0</v>
      </c>
      <c r="JQ33" s="74">
        <f t="shared" si="62"/>
        <v>0</v>
      </c>
      <c r="JR33" s="74">
        <f t="shared" si="62"/>
        <v>0</v>
      </c>
      <c r="JS33" s="74">
        <f t="shared" si="62"/>
        <v>0</v>
      </c>
      <c r="JT33" s="74">
        <f t="shared" si="62"/>
        <v>0</v>
      </c>
      <c r="JU33" s="74">
        <f t="shared" si="62"/>
        <v>0</v>
      </c>
      <c r="JV33" s="74">
        <f t="shared" si="62"/>
        <v>0</v>
      </c>
      <c r="JW33" s="74">
        <f t="shared" si="62"/>
        <v>0</v>
      </c>
      <c r="JX33" s="74">
        <f t="shared" si="62"/>
        <v>0</v>
      </c>
      <c r="JY33" s="74">
        <f t="shared" si="62"/>
        <v>0</v>
      </c>
      <c r="JZ33" s="74">
        <f t="shared" si="63"/>
        <v>0</v>
      </c>
      <c r="KA33" s="74">
        <f t="shared" si="63"/>
        <v>0</v>
      </c>
      <c r="KB33" s="74">
        <f t="shared" si="63"/>
        <v>0</v>
      </c>
      <c r="KC33" s="74">
        <f t="shared" si="63"/>
        <v>0</v>
      </c>
      <c r="KD33" s="74">
        <f t="shared" si="63"/>
        <v>0</v>
      </c>
      <c r="KE33" s="74">
        <f t="shared" si="63"/>
        <v>0</v>
      </c>
      <c r="KF33" s="74">
        <f t="shared" si="63"/>
        <v>0</v>
      </c>
      <c r="KG33" s="74">
        <f t="shared" si="63"/>
        <v>0</v>
      </c>
      <c r="KH33" s="74">
        <f t="shared" si="63"/>
        <v>0</v>
      </c>
      <c r="KI33" s="74">
        <f t="shared" si="63"/>
        <v>0</v>
      </c>
      <c r="KJ33" s="74">
        <f t="shared" si="63"/>
        <v>0</v>
      </c>
      <c r="KK33" s="74">
        <f t="shared" si="63"/>
        <v>0</v>
      </c>
      <c r="KL33" s="74">
        <f t="shared" si="63"/>
        <v>0</v>
      </c>
      <c r="KM33" s="74">
        <f t="shared" si="63"/>
        <v>0</v>
      </c>
      <c r="KN33" s="74">
        <f t="shared" si="63"/>
        <v>0</v>
      </c>
      <c r="KO33" s="74">
        <f t="shared" si="63"/>
        <v>0</v>
      </c>
      <c r="KP33" s="74">
        <f t="shared" si="64"/>
        <v>0</v>
      </c>
      <c r="KQ33" s="74">
        <f t="shared" si="64"/>
        <v>0</v>
      </c>
      <c r="KR33" s="74">
        <f t="shared" si="64"/>
        <v>0</v>
      </c>
      <c r="KS33" s="74">
        <f t="shared" si="64"/>
        <v>0</v>
      </c>
      <c r="KT33" s="74">
        <f t="shared" si="64"/>
        <v>0</v>
      </c>
      <c r="KU33" s="74">
        <f t="shared" si="64"/>
        <v>0</v>
      </c>
      <c r="KV33" s="74">
        <f t="shared" si="64"/>
        <v>0</v>
      </c>
      <c r="KW33" s="74">
        <f t="shared" si="64"/>
        <v>0</v>
      </c>
      <c r="KX33" s="74">
        <f t="shared" si="64"/>
        <v>0</v>
      </c>
      <c r="KY33" s="74">
        <f t="shared" si="64"/>
        <v>0</v>
      </c>
      <c r="KZ33" s="74">
        <f t="shared" si="64"/>
        <v>0</v>
      </c>
      <c r="LA33" s="74">
        <f t="shared" si="64"/>
        <v>0</v>
      </c>
      <c r="LB33" s="74">
        <f t="shared" si="64"/>
        <v>0</v>
      </c>
      <c r="LC33" s="74">
        <f t="shared" si="64"/>
        <v>0</v>
      </c>
      <c r="LD33" s="74">
        <f t="shared" si="64"/>
        <v>0</v>
      </c>
      <c r="LE33" s="74">
        <f t="shared" si="64"/>
        <v>0</v>
      </c>
      <c r="LF33" s="74">
        <f t="shared" si="65"/>
        <v>0</v>
      </c>
      <c r="LG33" s="74">
        <f t="shared" si="65"/>
        <v>0</v>
      </c>
      <c r="LH33" s="74">
        <f t="shared" si="65"/>
        <v>0</v>
      </c>
      <c r="LI33" s="74">
        <f t="shared" si="65"/>
        <v>0</v>
      </c>
      <c r="LJ33" s="74">
        <f t="shared" si="65"/>
        <v>0</v>
      </c>
      <c r="LK33" s="74">
        <f t="shared" si="65"/>
        <v>0</v>
      </c>
      <c r="LL33" s="74">
        <f t="shared" si="65"/>
        <v>0</v>
      </c>
      <c r="LM33" s="74">
        <f t="shared" si="65"/>
        <v>0</v>
      </c>
      <c r="LN33" s="74">
        <f t="shared" si="65"/>
        <v>0</v>
      </c>
      <c r="LO33" s="74">
        <f t="shared" si="65"/>
        <v>0</v>
      </c>
      <c r="LP33" s="74">
        <f t="shared" si="65"/>
        <v>0</v>
      </c>
      <c r="LQ33" s="74">
        <f t="shared" si="65"/>
        <v>0</v>
      </c>
      <c r="LR33" s="74">
        <f t="shared" si="65"/>
        <v>0</v>
      </c>
      <c r="LS33" s="74">
        <f t="shared" si="65"/>
        <v>0</v>
      </c>
      <c r="LT33" s="74">
        <f t="shared" si="65"/>
        <v>0</v>
      </c>
      <c r="LU33" s="74">
        <f t="shared" si="65"/>
        <v>0</v>
      </c>
      <c r="LV33" s="74">
        <f t="shared" si="66"/>
        <v>0</v>
      </c>
      <c r="LW33" s="74">
        <f t="shared" si="66"/>
        <v>0</v>
      </c>
      <c r="LX33" s="74">
        <f t="shared" si="66"/>
        <v>0</v>
      </c>
      <c r="LY33" s="74">
        <f t="shared" si="66"/>
        <v>0</v>
      </c>
      <c r="LZ33" s="74">
        <f t="shared" si="66"/>
        <v>0</v>
      </c>
      <c r="MA33" s="74">
        <f t="shared" si="66"/>
        <v>0</v>
      </c>
      <c r="MB33" s="74">
        <f t="shared" si="66"/>
        <v>0</v>
      </c>
      <c r="MC33" s="74">
        <f t="shared" si="66"/>
        <v>0</v>
      </c>
      <c r="MD33" s="74">
        <f t="shared" si="66"/>
        <v>0</v>
      </c>
      <c r="ME33" s="74">
        <f t="shared" si="66"/>
        <v>0</v>
      </c>
      <c r="MF33" s="74">
        <f t="shared" si="66"/>
        <v>0</v>
      </c>
      <c r="MG33" s="74">
        <f t="shared" si="66"/>
        <v>0</v>
      </c>
      <c r="MH33" s="74">
        <f t="shared" si="66"/>
        <v>0</v>
      </c>
      <c r="MI33" s="74">
        <f t="shared" si="66"/>
        <v>0</v>
      </c>
      <c r="MJ33" s="74">
        <f t="shared" si="66"/>
        <v>0</v>
      </c>
      <c r="MK33" s="74">
        <f t="shared" si="66"/>
        <v>0</v>
      </c>
      <c r="ML33" s="74">
        <f t="shared" si="67"/>
        <v>0</v>
      </c>
      <c r="MM33" s="74">
        <f t="shared" si="67"/>
        <v>0</v>
      </c>
      <c r="MN33" s="74">
        <f t="shared" si="67"/>
        <v>0</v>
      </c>
      <c r="MO33" s="74">
        <f t="shared" si="67"/>
        <v>0</v>
      </c>
      <c r="MP33" s="74">
        <f t="shared" si="67"/>
        <v>0</v>
      </c>
      <c r="MQ33" s="74">
        <f t="shared" si="67"/>
        <v>0</v>
      </c>
      <c r="MR33" s="74">
        <f t="shared" si="67"/>
        <v>0</v>
      </c>
      <c r="MS33" s="74">
        <f t="shared" si="67"/>
        <v>0</v>
      </c>
      <c r="MT33" s="74">
        <f t="shared" si="67"/>
        <v>0</v>
      </c>
      <c r="MU33" s="74">
        <f t="shared" si="67"/>
        <v>0</v>
      </c>
      <c r="MV33" s="74">
        <f t="shared" si="67"/>
        <v>0</v>
      </c>
      <c r="MW33" s="74">
        <f t="shared" si="67"/>
        <v>0</v>
      </c>
      <c r="MX33" s="74">
        <f t="shared" si="67"/>
        <v>0</v>
      </c>
      <c r="MY33" s="74">
        <f t="shared" si="67"/>
        <v>0</v>
      </c>
      <c r="MZ33" s="74">
        <f t="shared" si="67"/>
        <v>0</v>
      </c>
      <c r="NA33" s="74">
        <f t="shared" si="67"/>
        <v>0</v>
      </c>
      <c r="NB33" s="74">
        <f t="shared" si="68"/>
        <v>0</v>
      </c>
      <c r="NC33" s="74">
        <f t="shared" si="68"/>
        <v>0</v>
      </c>
      <c r="ND33" s="74">
        <f t="shared" si="68"/>
        <v>0</v>
      </c>
      <c r="NE33" s="74">
        <f t="shared" si="68"/>
        <v>0</v>
      </c>
      <c r="NF33" s="74">
        <f t="shared" si="68"/>
        <v>0</v>
      </c>
      <c r="NG33" s="74">
        <f t="shared" si="68"/>
        <v>0</v>
      </c>
      <c r="NH33" s="74">
        <f t="shared" si="68"/>
        <v>0</v>
      </c>
      <c r="NI33" s="74">
        <f t="shared" si="68"/>
        <v>0</v>
      </c>
      <c r="NJ33" s="74">
        <f t="shared" si="68"/>
        <v>0</v>
      </c>
      <c r="NK33" s="74">
        <f t="shared" si="68"/>
        <v>0</v>
      </c>
      <c r="NL33" s="74">
        <f t="shared" si="68"/>
        <v>0</v>
      </c>
      <c r="NM33" s="74">
        <f t="shared" si="68"/>
        <v>0</v>
      </c>
      <c r="NN33" s="74">
        <f t="shared" si="68"/>
        <v>0</v>
      </c>
      <c r="NO33" s="74">
        <f t="shared" si="68"/>
        <v>0</v>
      </c>
      <c r="NP33" s="74">
        <f t="shared" si="68"/>
        <v>0</v>
      </c>
      <c r="NQ33" s="74">
        <f t="shared" si="68"/>
        <v>0</v>
      </c>
      <c r="NR33" s="74">
        <f t="shared" si="69"/>
        <v>0</v>
      </c>
      <c r="NS33" s="74">
        <f t="shared" si="69"/>
        <v>0</v>
      </c>
      <c r="NT33" s="74">
        <f t="shared" si="69"/>
        <v>0</v>
      </c>
      <c r="NU33" s="74">
        <f t="shared" si="69"/>
        <v>0</v>
      </c>
      <c r="NV33" s="74">
        <f t="shared" si="69"/>
        <v>0</v>
      </c>
    </row>
    <row r="34" spans="2:386" x14ac:dyDescent="0.25">
      <c r="B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88"/>
      <c r="DO34" s="88"/>
      <c r="DP34" s="88"/>
      <c r="DQ34" s="88"/>
      <c r="DR34" s="88"/>
      <c r="DS34" s="88"/>
      <c r="DT34" s="88"/>
      <c r="DU34" s="88"/>
      <c r="DV34" s="88"/>
      <c r="DW34" s="88"/>
      <c r="DX34" s="88"/>
      <c r="DY34" s="88"/>
      <c r="DZ34" s="88"/>
      <c r="EA34" s="8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88"/>
      <c r="EO34" s="88"/>
      <c r="EP34" s="88"/>
      <c r="EQ34" s="8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88"/>
      <c r="FD34" s="88"/>
      <c r="FE34" s="88"/>
      <c r="FF34" s="88"/>
      <c r="FG34" s="88"/>
      <c r="FH34" s="88"/>
      <c r="FI34" s="88"/>
      <c r="FJ34" s="88"/>
      <c r="FK34" s="88"/>
      <c r="FL34" s="88"/>
      <c r="FM34" s="88"/>
      <c r="FN34" s="88"/>
      <c r="FO34" s="88"/>
      <c r="FP34" s="88"/>
      <c r="FQ34" s="88"/>
      <c r="FR34" s="88"/>
      <c r="FS34" s="88"/>
      <c r="FT34" s="88"/>
      <c r="FU34" s="88"/>
      <c r="FV34" s="88"/>
      <c r="FW34" s="88"/>
      <c r="FX34" s="88"/>
      <c r="FY34" s="88"/>
      <c r="FZ34" s="88"/>
      <c r="GA34" s="88"/>
      <c r="GB34" s="88"/>
      <c r="GC34" s="88"/>
      <c r="GD34" s="88"/>
      <c r="GE34" s="88"/>
      <c r="GF34" s="88"/>
      <c r="GG34" s="88"/>
      <c r="GH34" s="88"/>
      <c r="GI34" s="88"/>
      <c r="GJ34" s="88"/>
      <c r="GK34" s="88"/>
      <c r="GL34" s="88"/>
      <c r="GM34" s="88"/>
      <c r="GN34" s="88"/>
      <c r="GO34" s="88"/>
      <c r="GP34" s="88"/>
      <c r="GQ34" s="88"/>
      <c r="GR34" s="88"/>
      <c r="GS34" s="88"/>
      <c r="GT34" s="88"/>
      <c r="GU34" s="88"/>
      <c r="GV34" s="88"/>
      <c r="GW34" s="88"/>
      <c r="GX34" s="88"/>
      <c r="GY34" s="88"/>
      <c r="GZ34" s="8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88"/>
      <c r="HP34" s="88"/>
      <c r="HQ34" s="88"/>
      <c r="HR34" s="88"/>
      <c r="HS34" s="88"/>
      <c r="HT34" s="88"/>
      <c r="HU34" s="88"/>
      <c r="HV34" s="88"/>
      <c r="HW34" s="88"/>
      <c r="HX34" s="88"/>
      <c r="HY34" s="8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88"/>
      <c r="IX34" s="88"/>
      <c r="IY34" s="88"/>
      <c r="IZ34" s="8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88"/>
      <c r="JP34" s="88"/>
      <c r="JQ34" s="88"/>
      <c r="JR34" s="88"/>
      <c r="JS34" s="88"/>
      <c r="JT34" s="88"/>
      <c r="JU34" s="88"/>
      <c r="JV34" s="88"/>
      <c r="JW34" s="88"/>
      <c r="JX34" s="88"/>
      <c r="JY34" s="88"/>
      <c r="JZ34" s="88"/>
      <c r="KA34" s="88"/>
      <c r="KB34" s="88"/>
      <c r="KC34" s="88"/>
      <c r="KD34" s="88"/>
      <c r="KE34" s="88"/>
      <c r="KF34" s="88"/>
      <c r="KG34" s="88"/>
      <c r="KH34" s="88"/>
      <c r="KI34" s="88"/>
      <c r="KJ34" s="88"/>
      <c r="KK34" s="88"/>
      <c r="KL34" s="88"/>
      <c r="KM34" s="88"/>
      <c r="KN34" s="88"/>
      <c r="KO34" s="88"/>
      <c r="KP34" s="88"/>
      <c r="KQ34" s="88"/>
      <c r="KR34" s="88"/>
      <c r="KS34" s="88"/>
      <c r="KT34" s="88"/>
      <c r="KU34" s="88"/>
      <c r="KV34" s="88"/>
      <c r="KW34" s="88"/>
      <c r="KX34" s="88"/>
      <c r="KY34" s="88"/>
      <c r="KZ34" s="88"/>
      <c r="LA34" s="88"/>
      <c r="LB34" s="88"/>
      <c r="LC34" s="88"/>
      <c r="LD34" s="88"/>
      <c r="LE34" s="88"/>
      <c r="LF34" s="88"/>
      <c r="LG34" s="88"/>
      <c r="LH34" s="88"/>
      <c r="LI34" s="88"/>
      <c r="LJ34" s="88"/>
      <c r="LK34" s="88"/>
      <c r="LL34" s="88"/>
      <c r="LM34" s="88"/>
      <c r="LN34" s="88"/>
      <c r="LO34" s="88"/>
      <c r="LP34" s="88"/>
      <c r="LQ34" s="88"/>
      <c r="LR34" s="88"/>
      <c r="LS34" s="88"/>
      <c r="LT34" s="88"/>
      <c r="LU34" s="88"/>
      <c r="LV34" s="88"/>
      <c r="LW34" s="88"/>
      <c r="LX34" s="88"/>
      <c r="LY34" s="88"/>
      <c r="LZ34" s="88"/>
      <c r="MA34" s="88"/>
      <c r="MB34" s="88"/>
      <c r="MC34" s="88"/>
      <c r="MD34" s="88"/>
      <c r="ME34" s="88"/>
      <c r="MF34" s="88"/>
      <c r="MG34" s="88"/>
      <c r="MH34" s="88"/>
      <c r="MI34" s="88"/>
      <c r="MJ34" s="88"/>
      <c r="MK34" s="88"/>
      <c r="ML34" s="88"/>
      <c r="MM34" s="88"/>
      <c r="MN34" s="88"/>
      <c r="MO34" s="88"/>
      <c r="MP34" s="88"/>
      <c r="MQ34" s="88"/>
      <c r="MR34" s="88"/>
      <c r="MS34" s="88"/>
      <c r="MT34" s="88"/>
      <c r="MU34" s="88"/>
      <c r="MV34" s="88"/>
      <c r="MW34" s="88"/>
      <c r="MX34" s="88"/>
      <c r="MY34" s="88"/>
      <c r="MZ34" s="88"/>
      <c r="NA34" s="88"/>
      <c r="NB34" s="88"/>
      <c r="NC34" s="88"/>
      <c r="ND34" s="88"/>
      <c r="NE34" s="88"/>
      <c r="NF34" s="88"/>
      <c r="NG34" s="88"/>
      <c r="NH34" s="88"/>
      <c r="NI34" s="88"/>
      <c r="NJ34" s="88"/>
      <c r="NK34" s="88"/>
    </row>
    <row r="35" spans="2:386" x14ac:dyDescent="0.25">
      <c r="B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8"/>
      <c r="DV35" s="88"/>
      <c r="DW35" s="88"/>
      <c r="DX35" s="88"/>
      <c r="DY35" s="88"/>
      <c r="DZ35" s="88"/>
      <c r="EA35" s="88"/>
      <c r="EB35" s="8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88"/>
      <c r="EN35" s="88"/>
      <c r="EO35" s="88"/>
      <c r="EP35" s="88"/>
      <c r="EQ35" s="88"/>
      <c r="ER35" s="88"/>
      <c r="ES35" s="88"/>
      <c r="ET35" s="88"/>
      <c r="EU35" s="88"/>
      <c r="EV35" s="88"/>
      <c r="EW35" s="88"/>
      <c r="EX35" s="88"/>
      <c r="EY35" s="88"/>
      <c r="EZ35" s="88"/>
      <c r="FA35" s="88"/>
      <c r="FB35" s="88"/>
      <c r="FC35" s="88"/>
      <c r="FD35" s="88"/>
      <c r="FE35" s="88"/>
      <c r="FF35" s="8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88"/>
      <c r="FS35" s="88"/>
      <c r="FT35" s="88"/>
      <c r="FU35" s="88"/>
      <c r="FV35" s="88"/>
      <c r="FW35" s="88"/>
      <c r="FX35" s="88"/>
      <c r="FY35" s="88"/>
      <c r="FZ35" s="88"/>
      <c r="GA35" s="88"/>
      <c r="GB35" s="88"/>
      <c r="GC35" s="88"/>
      <c r="GD35" s="88"/>
      <c r="GE35" s="88"/>
      <c r="GF35" s="88"/>
      <c r="GG35" s="88"/>
      <c r="GH35" s="88"/>
      <c r="GI35" s="88"/>
      <c r="GJ35" s="88"/>
      <c r="GK35" s="88"/>
      <c r="GL35" s="88"/>
      <c r="GM35" s="88"/>
      <c r="GN35" s="88"/>
      <c r="GO35" s="88"/>
      <c r="GP35" s="88"/>
      <c r="GQ35" s="88"/>
      <c r="GR35" s="88"/>
      <c r="GS35" s="88"/>
      <c r="GT35" s="88"/>
      <c r="GU35" s="88"/>
      <c r="GV35" s="88"/>
      <c r="GW35" s="88"/>
      <c r="GX35" s="88"/>
      <c r="GY35" s="88"/>
      <c r="GZ35" s="88"/>
      <c r="HA35" s="88"/>
      <c r="HB35" s="88"/>
      <c r="HC35" s="88"/>
      <c r="HD35" s="88"/>
      <c r="HE35" s="88"/>
      <c r="HF35" s="88"/>
      <c r="HG35" s="88"/>
      <c r="HH35" s="88"/>
      <c r="HI35" s="88"/>
      <c r="HJ35" s="88"/>
      <c r="HK35" s="88"/>
      <c r="HL35" s="88"/>
      <c r="HM35" s="88"/>
      <c r="HN35" s="88"/>
      <c r="HO35" s="88"/>
      <c r="HP35" s="88"/>
      <c r="HQ35" s="88"/>
      <c r="HR35" s="88"/>
      <c r="HS35" s="88"/>
      <c r="HT35" s="88"/>
      <c r="HU35" s="88"/>
      <c r="HV35" s="88"/>
      <c r="HW35" s="88"/>
      <c r="HX35" s="88"/>
      <c r="HY35" s="88"/>
      <c r="HZ35" s="88"/>
      <c r="IA35" s="88"/>
      <c r="IB35" s="88"/>
      <c r="IC35" s="88"/>
      <c r="ID35" s="88"/>
      <c r="IE35" s="88"/>
      <c r="IF35" s="88"/>
      <c r="IG35" s="88"/>
      <c r="IH35" s="88"/>
      <c r="II35" s="88"/>
      <c r="IJ35" s="88"/>
      <c r="IK35" s="88"/>
      <c r="IL35" s="88"/>
      <c r="IM35" s="88"/>
      <c r="IN35" s="88"/>
      <c r="IO35" s="88"/>
      <c r="IP35" s="88"/>
      <c r="IQ35" s="88"/>
      <c r="IR35" s="88"/>
      <c r="IS35" s="88"/>
      <c r="IT35" s="88"/>
      <c r="IU35" s="88"/>
      <c r="IV35" s="88"/>
      <c r="IW35" s="88"/>
      <c r="IX35" s="88"/>
      <c r="IY35" s="88"/>
      <c r="IZ35" s="88"/>
      <c r="JA35" s="88"/>
      <c r="JB35" s="88"/>
      <c r="JC35" s="8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88"/>
      <c r="JP35" s="88"/>
      <c r="JQ35" s="88"/>
      <c r="JR35" s="88"/>
      <c r="JS35" s="8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88"/>
      <c r="KE35" s="88"/>
      <c r="KF35" s="88"/>
      <c r="KG35" s="88"/>
      <c r="KH35" s="88"/>
      <c r="KI35" s="88"/>
      <c r="KJ35" s="88"/>
      <c r="KK35" s="88"/>
      <c r="KL35" s="88"/>
      <c r="KM35" s="88"/>
      <c r="KN35" s="88"/>
      <c r="NC35" s="165"/>
    </row>
    <row r="36" spans="2:386" x14ac:dyDescent="0.25">
      <c r="B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</row>
    <row r="37" spans="2:386" ht="15" customHeight="1" thickBot="1" x14ac:dyDescent="0.3">
      <c r="J37" s="15"/>
      <c r="Q37"/>
      <c r="U37"/>
      <c r="V37"/>
      <c r="W37"/>
      <c r="X37" s="526"/>
      <c r="Y37"/>
      <c r="Z37" s="532" t="e">
        <f>#REF!</f>
        <v>#REF!</v>
      </c>
      <c r="AA37" s="532"/>
      <c r="AB37"/>
      <c r="AC37"/>
      <c r="AD37"/>
      <c r="AE37"/>
      <c r="AF37"/>
      <c r="AG37"/>
      <c r="AH37"/>
      <c r="AI37"/>
      <c r="AJ37"/>
      <c r="AO37" s="15"/>
      <c r="AZ37" s="526"/>
      <c r="BB37" s="532" t="e">
        <f>#REF!</f>
        <v>#REF!</v>
      </c>
      <c r="BC37" s="532"/>
      <c r="BQ37" s="15"/>
      <c r="CE37" s="526"/>
      <c r="CG37" s="532" t="e">
        <f>#REF!</f>
        <v>#REF!</v>
      </c>
      <c r="CH37" s="532"/>
      <c r="DH37" s="536"/>
      <c r="DJ37" t="s">
        <v>72</v>
      </c>
      <c r="EK37" s="536"/>
      <c r="EM37" t="s">
        <v>3</v>
      </c>
      <c r="FO37" s="536"/>
      <c r="FQ37" t="s">
        <v>73</v>
      </c>
      <c r="GR37" s="536"/>
      <c r="GT37" t="s">
        <v>74</v>
      </c>
      <c r="HV37" s="536"/>
      <c r="HX37" t="s">
        <v>75</v>
      </c>
      <c r="IZ37" s="536"/>
      <c r="JB37" t="s">
        <v>76</v>
      </c>
      <c r="KC37" s="536"/>
      <c r="KE37" t="s">
        <v>77</v>
      </c>
      <c r="LG37" s="536"/>
      <c r="LI37" t="s">
        <v>78</v>
      </c>
      <c r="MJ37" s="536"/>
      <c r="ML37" t="s">
        <v>79</v>
      </c>
    </row>
    <row r="38" spans="2:386" x14ac:dyDescent="0.25">
      <c r="J38" s="15"/>
      <c r="Q38"/>
      <c r="U38"/>
      <c r="V38"/>
      <c r="W38"/>
      <c r="X38" s="527"/>
      <c r="Y38" s="533" t="s">
        <v>80</v>
      </c>
      <c r="Z38" s="534"/>
      <c r="AA38" s="534"/>
      <c r="AB38" s="534"/>
      <c r="AC38" s="535"/>
      <c r="AD38" s="45"/>
      <c r="AE38" s="45"/>
      <c r="AF38" s="59"/>
      <c r="AG38"/>
      <c r="AH38"/>
      <c r="AI38"/>
      <c r="AJ38"/>
      <c r="AO38" s="15"/>
      <c r="AZ38" s="527"/>
      <c r="BA38" s="528" t="s">
        <v>80</v>
      </c>
      <c r="BB38" s="529"/>
      <c r="BC38" s="529"/>
      <c r="BD38" s="529"/>
      <c r="BE38" s="530"/>
      <c r="BF38" s="45"/>
      <c r="BG38" s="45"/>
      <c r="BH38" s="59"/>
      <c r="BQ38" s="15"/>
      <c r="CE38" s="527"/>
      <c r="CF38" s="533" t="s">
        <v>80</v>
      </c>
      <c r="CG38" s="534"/>
      <c r="CH38" s="534"/>
      <c r="CI38" s="534"/>
      <c r="CJ38" s="535"/>
      <c r="CK38" s="45"/>
      <c r="CL38" s="45"/>
      <c r="CM38" s="59"/>
      <c r="DH38" s="537"/>
      <c r="DI38" s="533" t="s">
        <v>80</v>
      </c>
      <c r="DJ38" s="534"/>
      <c r="DK38" s="534"/>
      <c r="DL38" s="534"/>
      <c r="DM38" s="535"/>
      <c r="DN38" s="59"/>
      <c r="EK38" s="537"/>
      <c r="EL38" s="533" t="s">
        <v>80</v>
      </c>
      <c r="EM38" s="534"/>
      <c r="EN38" s="534"/>
      <c r="EO38" s="534"/>
      <c r="EP38" s="535"/>
      <c r="EQ38" s="59"/>
      <c r="FO38" s="537"/>
      <c r="FP38" s="533" t="s">
        <v>80</v>
      </c>
      <c r="FQ38" s="534"/>
      <c r="FR38" s="534"/>
      <c r="FS38" s="534"/>
      <c r="FT38" s="535"/>
      <c r="FU38" s="59"/>
      <c r="GR38" s="537"/>
      <c r="GS38" s="533" t="s">
        <v>80</v>
      </c>
      <c r="GT38" s="534"/>
      <c r="GU38" s="534"/>
      <c r="GV38" s="534"/>
      <c r="GW38" s="535"/>
      <c r="GX38" s="59"/>
      <c r="HV38" s="537"/>
      <c r="HW38" s="533" t="s">
        <v>80</v>
      </c>
      <c r="HX38" s="534"/>
      <c r="HY38" s="534"/>
      <c r="HZ38" s="534"/>
      <c r="IA38" s="535"/>
      <c r="IB38" s="59"/>
      <c r="IZ38" s="537"/>
      <c r="JA38" s="533" t="s">
        <v>80</v>
      </c>
      <c r="JB38" s="534"/>
      <c r="JC38" s="534"/>
      <c r="JD38" s="534"/>
      <c r="JE38" s="535"/>
      <c r="JF38" s="59"/>
      <c r="KC38" s="537"/>
      <c r="KD38" s="533" t="s">
        <v>80</v>
      </c>
      <c r="KE38" s="534"/>
      <c r="KF38" s="534"/>
      <c r="KG38" s="534"/>
      <c r="KH38" s="535"/>
      <c r="KI38" s="59"/>
      <c r="LG38" s="537"/>
      <c r="LH38" s="533" t="s">
        <v>80</v>
      </c>
      <c r="LI38" s="534"/>
      <c r="LJ38" s="534"/>
      <c r="LK38" s="534"/>
      <c r="LL38" s="535"/>
      <c r="LM38" s="59"/>
      <c r="MJ38" s="537"/>
      <c r="MK38" s="533" t="s">
        <v>80</v>
      </c>
      <c r="ML38" s="534"/>
      <c r="MM38" s="534"/>
      <c r="MN38" s="534"/>
      <c r="MO38" s="535"/>
      <c r="MP38" s="59"/>
    </row>
    <row r="39" spans="2:386" x14ac:dyDescent="0.25">
      <c r="J39" s="15"/>
      <c r="Q39"/>
      <c r="T39" s="52"/>
      <c r="U39" s="52"/>
      <c r="V39" s="52"/>
      <c r="W39" s="52"/>
      <c r="X39" s="35">
        <v>20</v>
      </c>
      <c r="Y39" s="36" t="s">
        <v>34</v>
      </c>
      <c r="Z39" s="37" t="s">
        <v>32</v>
      </c>
      <c r="AA39" s="38" t="s">
        <v>33</v>
      </c>
      <c r="AB39" s="32" t="s">
        <v>40</v>
      </c>
      <c r="AC39" s="39" t="s">
        <v>47</v>
      </c>
      <c r="AD39" s="5" t="s">
        <v>36</v>
      </c>
      <c r="AE39" s="5" t="s">
        <v>81</v>
      </c>
      <c r="AF39" s="34" t="s">
        <v>31</v>
      </c>
      <c r="AG39" s="40" t="s">
        <v>82</v>
      </c>
      <c r="AH39"/>
      <c r="AI39"/>
      <c r="AJ39"/>
      <c r="AO39" s="15"/>
      <c r="AV39" s="52"/>
      <c r="AW39" s="52"/>
      <c r="AX39" s="52"/>
      <c r="AY39" s="52"/>
      <c r="AZ39" s="35">
        <v>20</v>
      </c>
      <c r="BA39" s="36" t="s">
        <v>34</v>
      </c>
      <c r="BB39" s="37" t="s">
        <v>32</v>
      </c>
      <c r="BC39" s="38" t="s">
        <v>33</v>
      </c>
      <c r="BD39" s="32" t="s">
        <v>40</v>
      </c>
      <c r="BE39" s="39" t="s">
        <v>47</v>
      </c>
      <c r="BF39" s="5" t="s">
        <v>36</v>
      </c>
      <c r="BG39" s="5" t="s">
        <v>81</v>
      </c>
      <c r="BH39" s="34" t="s">
        <v>31</v>
      </c>
      <c r="BI39" s="40" t="s">
        <v>82</v>
      </c>
      <c r="BQ39" s="15"/>
      <c r="CA39" s="52"/>
      <c r="CB39" s="52"/>
      <c r="CC39" s="52"/>
      <c r="CD39" s="52"/>
      <c r="CE39" s="35">
        <v>23</v>
      </c>
      <c r="CF39" s="36" t="s">
        <v>34</v>
      </c>
      <c r="CG39" s="37" t="s">
        <v>32</v>
      </c>
      <c r="CH39" s="38" t="s">
        <v>33</v>
      </c>
      <c r="CI39" s="32" t="s">
        <v>40</v>
      </c>
      <c r="CJ39" s="39" t="s">
        <v>47</v>
      </c>
      <c r="CK39" s="5" t="s">
        <v>36</v>
      </c>
      <c r="CL39" s="5" t="s">
        <v>81</v>
      </c>
      <c r="CM39" s="34" t="s">
        <v>31</v>
      </c>
      <c r="CN39" s="40" t="s">
        <v>82</v>
      </c>
      <c r="DE39" s="355"/>
      <c r="DF39" s="356"/>
      <c r="DG39" s="356"/>
      <c r="DH39" s="35">
        <v>20</v>
      </c>
      <c r="DI39" s="36" t="s">
        <v>34</v>
      </c>
      <c r="DJ39" s="37" t="s">
        <v>32</v>
      </c>
      <c r="DK39" s="38" t="s">
        <v>33</v>
      </c>
      <c r="DL39" s="32" t="s">
        <v>40</v>
      </c>
      <c r="DM39" s="39" t="s">
        <v>47</v>
      </c>
      <c r="DN39" s="5" t="s">
        <v>36</v>
      </c>
      <c r="DO39" s="5" t="s">
        <v>81</v>
      </c>
      <c r="DP39" s="34" t="s">
        <v>31</v>
      </c>
      <c r="DQ39" s="40" t="s">
        <v>82</v>
      </c>
      <c r="EH39" s="355"/>
      <c r="EI39" s="356"/>
      <c r="EJ39" s="356"/>
      <c r="EK39" s="35">
        <v>20</v>
      </c>
      <c r="EL39" s="36" t="s">
        <v>34</v>
      </c>
      <c r="EM39" s="37" t="s">
        <v>32</v>
      </c>
      <c r="EN39" s="38" t="s">
        <v>33</v>
      </c>
      <c r="EO39" s="32" t="s">
        <v>40</v>
      </c>
      <c r="EP39" s="39" t="s">
        <v>47</v>
      </c>
      <c r="EQ39" s="5" t="s">
        <v>36</v>
      </c>
      <c r="ER39" s="5" t="s">
        <v>81</v>
      </c>
      <c r="ES39" s="34" t="s">
        <v>31</v>
      </c>
      <c r="ET39" s="40" t="s">
        <v>82</v>
      </c>
      <c r="FM39" s="52"/>
      <c r="FN39" s="52"/>
      <c r="FO39" s="35">
        <v>20</v>
      </c>
      <c r="FP39" s="36" t="s">
        <v>34</v>
      </c>
      <c r="FQ39" s="37" t="s">
        <v>32</v>
      </c>
      <c r="FR39" s="38" t="s">
        <v>33</v>
      </c>
      <c r="FS39" s="32" t="s">
        <v>40</v>
      </c>
      <c r="FT39" s="39" t="s">
        <v>47</v>
      </c>
      <c r="FU39" s="5" t="s">
        <v>36</v>
      </c>
      <c r="FV39" s="5" t="s">
        <v>81</v>
      </c>
      <c r="FW39" s="34" t="s">
        <v>31</v>
      </c>
      <c r="FX39" s="40" t="s">
        <v>82</v>
      </c>
      <c r="GP39" s="52"/>
      <c r="GQ39" s="52"/>
      <c r="GR39" s="35">
        <v>20</v>
      </c>
      <c r="GS39" s="36" t="s">
        <v>34</v>
      </c>
      <c r="GT39" s="37" t="s">
        <v>32</v>
      </c>
      <c r="GU39" s="38" t="s">
        <v>33</v>
      </c>
      <c r="GV39" s="32" t="s">
        <v>40</v>
      </c>
      <c r="GW39" s="39" t="s">
        <v>47</v>
      </c>
      <c r="GX39" s="5" t="s">
        <v>36</v>
      </c>
      <c r="GY39" s="5" t="s">
        <v>81</v>
      </c>
      <c r="GZ39" s="34" t="s">
        <v>31</v>
      </c>
      <c r="HA39" s="40" t="s">
        <v>82</v>
      </c>
      <c r="HK39" s="466"/>
      <c r="HL39" s="466"/>
      <c r="HT39" s="52"/>
      <c r="HU39" s="52"/>
      <c r="HV39" s="35">
        <v>20</v>
      </c>
      <c r="HW39" s="36" t="s">
        <v>34</v>
      </c>
      <c r="HX39" s="37" t="s">
        <v>32</v>
      </c>
      <c r="HY39" s="38" t="s">
        <v>33</v>
      </c>
      <c r="HZ39" s="32" t="s">
        <v>40</v>
      </c>
      <c r="IA39" s="39" t="s">
        <v>47</v>
      </c>
      <c r="IB39" s="5" t="s">
        <v>36</v>
      </c>
      <c r="IC39" s="5" t="s">
        <v>81</v>
      </c>
      <c r="ID39" s="34" t="s">
        <v>31</v>
      </c>
      <c r="IE39" s="40" t="s">
        <v>82</v>
      </c>
      <c r="IX39" s="52"/>
      <c r="IY39" s="52"/>
      <c r="IZ39" s="35">
        <v>20</v>
      </c>
      <c r="JA39" s="36" t="s">
        <v>34</v>
      </c>
      <c r="JB39" s="37" t="s">
        <v>32</v>
      </c>
      <c r="JC39" s="38" t="s">
        <v>33</v>
      </c>
      <c r="JD39" s="32" t="s">
        <v>40</v>
      </c>
      <c r="JE39" s="39" t="s">
        <v>47</v>
      </c>
      <c r="JF39" s="5" t="s">
        <v>36</v>
      </c>
      <c r="JG39" s="5" t="s">
        <v>81</v>
      </c>
      <c r="JH39" s="34" t="s">
        <v>31</v>
      </c>
      <c r="JI39" s="40" t="s">
        <v>82</v>
      </c>
      <c r="KA39" s="52"/>
      <c r="KB39" s="52"/>
      <c r="KC39" s="35">
        <v>20</v>
      </c>
      <c r="KD39" s="36" t="s">
        <v>34</v>
      </c>
      <c r="KE39" s="37" t="s">
        <v>32</v>
      </c>
      <c r="KF39" s="38" t="s">
        <v>33</v>
      </c>
      <c r="KG39" s="32" t="s">
        <v>40</v>
      </c>
      <c r="KH39" s="39" t="s">
        <v>47</v>
      </c>
      <c r="KI39" s="5" t="s">
        <v>36</v>
      </c>
      <c r="KJ39" s="5" t="s">
        <v>81</v>
      </c>
      <c r="KK39" s="34" t="s">
        <v>31</v>
      </c>
      <c r="KL39" s="40" t="s">
        <v>82</v>
      </c>
      <c r="LE39" s="52"/>
      <c r="LF39" s="52"/>
      <c r="LG39" s="35">
        <v>20</v>
      </c>
      <c r="LH39" s="36" t="s">
        <v>34</v>
      </c>
      <c r="LI39" s="37" t="s">
        <v>32</v>
      </c>
      <c r="LJ39" s="38" t="s">
        <v>33</v>
      </c>
      <c r="LK39" s="32" t="s">
        <v>40</v>
      </c>
      <c r="LL39" s="39" t="s">
        <v>47</v>
      </c>
      <c r="LM39" s="5" t="s">
        <v>36</v>
      </c>
      <c r="LN39" s="5" t="s">
        <v>81</v>
      </c>
      <c r="LO39" s="34" t="s">
        <v>31</v>
      </c>
      <c r="LP39" s="40" t="s">
        <v>82</v>
      </c>
      <c r="MH39" s="52"/>
      <c r="MI39" s="52"/>
      <c r="MJ39" s="35">
        <v>20</v>
      </c>
      <c r="MK39" s="36" t="s">
        <v>34</v>
      </c>
      <c r="ML39" s="37" t="s">
        <v>32</v>
      </c>
      <c r="MM39" s="38" t="s">
        <v>33</v>
      </c>
      <c r="MN39" s="32" t="s">
        <v>40</v>
      </c>
      <c r="MO39" s="39" t="s">
        <v>47</v>
      </c>
      <c r="MP39" s="5" t="s">
        <v>36</v>
      </c>
      <c r="MQ39" s="5" t="s">
        <v>81</v>
      </c>
      <c r="MR39" s="34" t="s">
        <v>31</v>
      </c>
      <c r="MS39" s="40" t="s">
        <v>82</v>
      </c>
    </row>
    <row r="40" spans="2:386" x14ac:dyDescent="0.25">
      <c r="J40" s="15"/>
      <c r="Q40"/>
      <c r="U40" s="561" t="s">
        <v>30</v>
      </c>
      <c r="V40" s="561"/>
      <c r="W40" s="562"/>
      <c r="X40" s="476">
        <f>SUM(Y40:AA40)</f>
        <v>20</v>
      </c>
      <c r="Y40" s="7">
        <f>COUNTIF(D12:AH12,$B$21)</f>
        <v>4</v>
      </c>
      <c r="Z40" s="8">
        <f>COUNTIF(D12:AH12,$B$22)</f>
        <v>8</v>
      </c>
      <c r="AA40" s="46">
        <f>COUNTIF(D12:AH12,$B$23)</f>
        <v>8</v>
      </c>
      <c r="AB40" s="46">
        <f>COUNTIF(D12:AH12,$B$27)</f>
        <v>0</v>
      </c>
      <c r="AC40" s="46">
        <f>COUNTIF(D12:AH12,$B$29)</f>
        <v>0</v>
      </c>
      <c r="AD40" s="46">
        <f>COUNTIF(D12:AH12,$B$31)</f>
        <v>0</v>
      </c>
      <c r="AE40" s="47">
        <f>COUNTA(AG12:AH12)+COUNTA(D12:F12)+COUNTA(L12:M12)+COUNTA(S12:T12)+COUNTA(Z12:AA12)</f>
        <v>7</v>
      </c>
      <c r="AF40" s="47">
        <f>COUNTIF(D12:AH12,$B$28)</f>
        <v>1</v>
      </c>
      <c r="AG40" s="6">
        <f t="shared" ref="AG40:AG55" si="70">(Y40*$A$21)+(AA40*$A$23)</f>
        <v>48</v>
      </c>
      <c r="AH40"/>
      <c r="AI40"/>
      <c r="AJ40"/>
      <c r="AO40" s="15"/>
      <c r="AV40" s="270"/>
      <c r="AW40" s="561" t="s">
        <v>30</v>
      </c>
      <c r="AX40" s="561"/>
      <c r="AY40" s="562"/>
      <c r="AZ40" s="284">
        <f>IF($C12&lt;&gt;"",COUNTA(AI12:BJ12),"")</f>
        <v>18</v>
      </c>
      <c r="BA40" s="7">
        <f>COUNTIF(AI12:BJ12,$B$21)</f>
        <v>4</v>
      </c>
      <c r="BB40" s="8">
        <f>COUNTIF(AI12:BJ12,$B$22)</f>
        <v>6</v>
      </c>
      <c r="BC40" s="46">
        <f>COUNTIF(AI12:BJ12,$B$23)</f>
        <v>8</v>
      </c>
      <c r="BD40" s="46">
        <f>COUNTIF(AI12:BJ12,$B$27)</f>
        <v>0</v>
      </c>
      <c r="BE40" s="46">
        <f>COUNTIF(AI12:BJ12,$B$29)</f>
        <v>0</v>
      </c>
      <c r="BF40" s="46">
        <f>COUNTIF(AI12:BJ12,$B$31)</f>
        <v>0</v>
      </c>
      <c r="BG40" s="47">
        <f>COUNTA(AN12:AO12)+COUNTA(AU12:AV12)+COUNTA(BB12:BC12)+COUNTA(BI12:BJ12)</f>
        <v>4</v>
      </c>
      <c r="BH40" s="47">
        <f>COUNTIF(AI12:BJ12,$B$28)</f>
        <v>0</v>
      </c>
      <c r="BI40" s="285">
        <f t="shared" ref="BI40:BI55" si="71">(BA40*$A$21)+(BC40*$A$23)</f>
        <v>48</v>
      </c>
      <c r="BQ40" s="15"/>
      <c r="CA40" s="270"/>
      <c r="CB40" s="561" t="s">
        <v>30</v>
      </c>
      <c r="CC40" s="561"/>
      <c r="CD40" s="562"/>
      <c r="CE40" s="476">
        <f>SUM(CF40:CH40)</f>
        <v>21</v>
      </c>
      <c r="CF40" s="7">
        <f>COUNTIF(BK12:CO12,$B$21)</f>
        <v>8</v>
      </c>
      <c r="CG40" s="8">
        <f>COUNTIF(BK12:CO12,$B$22)</f>
        <v>5</v>
      </c>
      <c r="CH40" s="46">
        <f>COUNTIF(BK12:CO12,$B$23)</f>
        <v>8</v>
      </c>
      <c r="CI40" s="46">
        <f>COUNTIF(BK12:CO12,$B$27)</f>
        <v>0</v>
      </c>
      <c r="CJ40" s="46">
        <f>COUNTIF(BK12:CO12,$B$29)</f>
        <v>0</v>
      </c>
      <c r="CK40" s="46">
        <f>COUNTIF(BK12:CO12,$B$31)</f>
        <v>0</v>
      </c>
      <c r="CL40" s="47">
        <f>COUNTA(BP12:BQ12)+COUNTA(BW12:BX12)+COUNTA(CK12:CL12)+COUNTA(CD12:CE12)</f>
        <v>5</v>
      </c>
      <c r="CM40" s="47">
        <f>COUNTIF(BK12:CO12,$B$28)</f>
        <v>0</v>
      </c>
      <c r="CN40" s="6">
        <f t="shared" ref="CN40:CN55" si="72">(CF40*$A$21)+(CH40*$A$23)</f>
        <v>80</v>
      </c>
      <c r="CP40" s="466"/>
      <c r="CQ40" s="466"/>
      <c r="CR40" s="466"/>
      <c r="CS40" s="466"/>
      <c r="CT40" s="466"/>
      <c r="CU40" s="466"/>
      <c r="CV40" s="466"/>
      <c r="CW40" s="466"/>
      <c r="CX40" s="466"/>
      <c r="CY40" s="466"/>
      <c r="CZ40" s="466"/>
      <c r="DA40" s="466"/>
      <c r="DB40" s="466"/>
      <c r="DC40" s="466"/>
      <c r="DE40" s="561" t="s">
        <v>30</v>
      </c>
      <c r="DF40" s="561"/>
      <c r="DG40" s="562"/>
      <c r="DH40" s="481">
        <f>DI40+DJ40+DK40</f>
        <v>20</v>
      </c>
      <c r="DI40" s="7">
        <f>COUNTIF(CP12:DS12,$B$21)</f>
        <v>8</v>
      </c>
      <c r="DJ40" s="8">
        <f>COUNTIF(CP12:DS12,$B$22)</f>
        <v>5</v>
      </c>
      <c r="DK40" s="46">
        <f>COUNTIF(CP12:DS12,$B$23)</f>
        <v>7</v>
      </c>
      <c r="DL40" s="46">
        <f>COUNTIF(CP12:DS12,$B$27)</f>
        <v>0</v>
      </c>
      <c r="DM40" s="46">
        <f>COUNTIF(CP12:DS12,$B$29)</f>
        <v>0</v>
      </c>
      <c r="DN40" s="46">
        <f>COUNTIF(CP12:DS12,$B$31)</f>
        <v>0</v>
      </c>
      <c r="DO40" s="47">
        <f>COUNTA(CR12:CS12)+COUNTA(CY12:CZ12)+COUNTA(DM12:DN12)+COUNTA(DF12:DG12)</f>
        <v>7</v>
      </c>
      <c r="DP40" s="47">
        <f>COUNTIF(CP12:DS12,$B$28)</f>
        <v>0</v>
      </c>
      <c r="DQ40" s="6">
        <f t="shared" ref="DQ40:DQ55" si="73">(DI40*$A$21)+(DK40*$A$23)</f>
        <v>78</v>
      </c>
      <c r="DR40" s="466"/>
      <c r="DS40" s="466"/>
      <c r="DT40" s="466"/>
      <c r="DU40" s="466"/>
      <c r="DV40" s="466"/>
      <c r="DW40" s="466"/>
      <c r="DX40" s="466"/>
      <c r="DY40" s="466"/>
      <c r="DZ40" s="466"/>
      <c r="EA40" s="466"/>
      <c r="EB40" s="466"/>
      <c r="EC40" s="466"/>
      <c r="ED40" s="466"/>
      <c r="EE40" s="466"/>
      <c r="EH40" s="565" t="str">
        <f>C12</f>
        <v>Joao Costa</v>
      </c>
      <c r="EI40" s="561"/>
      <c r="EJ40" s="562"/>
      <c r="EK40" s="379">
        <f>EL40+EM40+EN40</f>
        <v>12</v>
      </c>
      <c r="EL40" s="7">
        <f>COUNTIF(DT12:EX12,$B$21)</f>
        <v>8</v>
      </c>
      <c r="EM40" s="8">
        <f>COUNTIF(DT12:EX12,$B$22)</f>
        <v>0</v>
      </c>
      <c r="EN40" s="46">
        <f>COUNTIF(DT12:EX12,$B$23)</f>
        <v>4</v>
      </c>
      <c r="EO40" s="46">
        <f>COUNTIF(DT12:EX12,$B$27)</f>
        <v>0</v>
      </c>
      <c r="EP40" s="46">
        <f>COUNTIF(DT12:EX12,$B$29)</f>
        <v>0</v>
      </c>
      <c r="EQ40" s="46">
        <f>COUNTIF(DT12:EX12,$B$31)</f>
        <v>0</v>
      </c>
      <c r="ER40" s="47">
        <f>COUNTA(DT12:DU12)+COUNTA(EA12:EB12)+COUNTA(EO12:EP12)+COUNTA(EH12:EI12)+COUNTA(EV12:EW12)</f>
        <v>6</v>
      </c>
      <c r="ES40" s="47">
        <f>COUNTIF(DT12:EX12,$B$28)</f>
        <v>9</v>
      </c>
      <c r="ET40" s="6">
        <f t="shared" ref="ET40:ET55" si="74">(EL40*$A$21)+(EN40*$A$23)</f>
        <v>72</v>
      </c>
      <c r="EU40" s="466"/>
      <c r="EV40" s="466"/>
      <c r="EW40" s="466"/>
      <c r="EX40" s="466"/>
      <c r="EY40" s="466"/>
      <c r="EZ40" s="466"/>
      <c r="FA40" s="466"/>
      <c r="FB40" s="466"/>
      <c r="FC40" s="466"/>
      <c r="FD40" s="466"/>
      <c r="FE40" s="466"/>
      <c r="FF40" s="466"/>
      <c r="FG40" s="466"/>
      <c r="FH40" s="466"/>
      <c r="FI40" s="466"/>
      <c r="FL40" s="563" t="s">
        <v>37</v>
      </c>
      <c r="FM40" s="563"/>
      <c r="FN40" s="564"/>
      <c r="FO40" s="481">
        <f>SUM(FP40:FS40)</f>
        <v>14</v>
      </c>
      <c r="FP40" s="285">
        <f>COUNTIF(EY3:GB3,$B$21)</f>
        <v>5</v>
      </c>
      <c r="FQ40" s="399">
        <f>COUNTIF(EY3:GB3,$B$22)</f>
        <v>8</v>
      </c>
      <c r="FR40" s="284">
        <f>COUNTIF(EY3:GB3,$B$23)</f>
        <v>1</v>
      </c>
      <c r="FS40" s="284">
        <f>COUNTIF(EY3:GB3,$B$27)</f>
        <v>0</v>
      </c>
      <c r="FT40" s="284">
        <f>COUNTIF(EY3:GB3,$B$29)</f>
        <v>0</v>
      </c>
      <c r="FU40" s="284">
        <f>COUNTIF(EY3:GB3,$B$31)</f>
        <v>0</v>
      </c>
      <c r="FV40" s="400">
        <f>COUNTA(FC3:FD3)+COUNTA(FJ3:FK3)+COUNTA(FQ3:FR3)+COUNTA(FX3:FY3)+COUNTA(FA3)</f>
        <v>8</v>
      </c>
      <c r="FW40" s="400">
        <f>COUNTIF(EY3:GB3,$B$28)</f>
        <v>6</v>
      </c>
      <c r="FX40" s="285">
        <f>(FP40*$A$21)+(FR40*$A$23)</f>
        <v>42</v>
      </c>
      <c r="FY40" s="466"/>
      <c r="FZ40" s="466"/>
      <c r="GA40" s="466"/>
      <c r="GB40" s="466"/>
      <c r="GC40" s="466"/>
      <c r="GD40" s="466"/>
      <c r="GE40" s="466"/>
      <c r="GF40" s="466"/>
      <c r="GG40" s="466"/>
      <c r="GH40" s="466"/>
      <c r="GI40" s="466"/>
      <c r="GJ40" s="466"/>
      <c r="GK40" s="466"/>
      <c r="GL40" s="466"/>
      <c r="GO40" s="568" t="s">
        <v>37</v>
      </c>
      <c r="GP40" s="568"/>
      <c r="GQ40" s="569"/>
      <c r="GR40" s="481">
        <f>GS40+GT40+GU40</f>
        <v>16</v>
      </c>
      <c r="GS40" s="7">
        <f>COUNTIF(GC3:HG3,$B$21)</f>
        <v>11</v>
      </c>
      <c r="GT40" s="8">
        <f>COUNTIF(GC3:HG3,$B$22)</f>
        <v>1</v>
      </c>
      <c r="GU40" s="46">
        <f>COUNTIF(GC3:HG3,$B$23)</f>
        <v>4</v>
      </c>
      <c r="GV40" s="46">
        <f>COUNTIF(GC3:HG3,$B$27)</f>
        <v>0</v>
      </c>
      <c r="GW40" s="46">
        <f>COUNTIF(GC3:HG3,$B$29)</f>
        <v>0</v>
      </c>
      <c r="GX40" s="46">
        <f>COUNTIF(GC3:HG3,$B$31)</f>
        <v>0</v>
      </c>
      <c r="GY40" s="47">
        <f>COUNTA(GE3:GF3)+COUNTA(GJ3:GK3)+COUNTA(GZ3:HA3)+COUNTA(GS3:GT3)+COUNTA(HG3)</f>
        <v>6</v>
      </c>
      <c r="GZ40" s="47">
        <f>COUNTIF(GC3:HG3,$B$28)</f>
        <v>4</v>
      </c>
      <c r="HA40" s="6">
        <f t="shared" ref="HA40:HA55" si="75">(GS40*$A$21)+(GU40*$A$23)</f>
        <v>96</v>
      </c>
      <c r="HB40" s="466"/>
      <c r="HC40" s="466"/>
      <c r="HD40" s="466"/>
      <c r="HE40" s="466"/>
      <c r="HF40" s="466"/>
      <c r="HG40" s="466"/>
      <c r="HH40" s="466"/>
      <c r="HI40" s="466"/>
      <c r="HJ40" s="466"/>
      <c r="HK40" s="466"/>
      <c r="HL40" s="466"/>
      <c r="HM40" s="466"/>
      <c r="HN40" s="466"/>
      <c r="HO40" s="466"/>
      <c r="HP40" s="466"/>
      <c r="HQ40" s="466"/>
      <c r="HS40" s="563" t="s">
        <v>37</v>
      </c>
      <c r="HT40" s="563"/>
      <c r="HU40" s="564"/>
      <c r="HV40" s="481">
        <f>HW40+HX40+HY40</f>
        <v>15</v>
      </c>
      <c r="HW40" s="7">
        <f>COUNTIF(HH3:IL3,$B$21)</f>
        <v>8</v>
      </c>
      <c r="HX40" s="8">
        <f>COUNTIF(HH3:IL3,$B$22)</f>
        <v>3</v>
      </c>
      <c r="HY40" s="46">
        <f>COUNTIF(HH3:IL3,$B$23)</f>
        <v>4</v>
      </c>
      <c r="HZ40" s="46">
        <f>COUNTIF(HH3:IL3,$B$27)</f>
        <v>0</v>
      </c>
      <c r="IA40" s="46">
        <f>COUNTIF(HH3:IL3,$B$29)</f>
        <v>0</v>
      </c>
      <c r="IB40" s="46">
        <f>COUNTIF(HH3:IL3,$B$31)</f>
        <v>0</v>
      </c>
      <c r="IC40" s="47">
        <f>COUNTA(HN3:HO3)+COUNTA(HH3)+COUNTA(IB3:IC3)+COUNTA(HU3:HV3) +COUNTA(II3:IJ3)</f>
        <v>7</v>
      </c>
      <c r="ID40" s="47">
        <f>COUNTIF(HH3:IL3,$B$28)</f>
        <v>5</v>
      </c>
      <c r="IE40" s="6">
        <f t="shared" ref="IE40:IE55" si="76">(HW40*$A$21)+(HY40*$A$23)</f>
        <v>72</v>
      </c>
      <c r="IF40" s="466"/>
      <c r="IG40" s="466"/>
      <c r="IH40" s="466"/>
      <c r="II40" s="466"/>
      <c r="IJ40" s="466"/>
      <c r="IK40" s="466"/>
      <c r="IL40" s="466"/>
      <c r="IM40" s="466"/>
      <c r="IN40" s="466"/>
      <c r="IO40" s="466"/>
      <c r="IP40" s="466"/>
      <c r="IQ40" s="466"/>
      <c r="IR40" s="466"/>
      <c r="IS40" s="466"/>
      <c r="IT40" s="466"/>
      <c r="IV40" s="9"/>
      <c r="IW40" s="412"/>
      <c r="IX40" s="425" t="s">
        <v>100</v>
      </c>
      <c r="IY40" s="422"/>
      <c r="IZ40" s="481">
        <f>JA40+JB40+JC40</f>
        <v>20</v>
      </c>
      <c r="JA40" s="7">
        <f>COUNTIF(IM3:JP3,$B$21)</f>
        <v>4</v>
      </c>
      <c r="JB40" s="8">
        <f>COUNTIF(IM3:JP3,$B$22)</f>
        <v>8</v>
      </c>
      <c r="JC40" s="46">
        <f>COUNTIF(IM3:JP3,$B$23)</f>
        <v>8</v>
      </c>
      <c r="JD40" s="46">
        <f>COUNTIF(IM3:JP3,$B$27)</f>
        <v>0</v>
      </c>
      <c r="JE40" s="46">
        <f>COUNTIF(IM3:JP3,$B$29)</f>
        <v>0</v>
      </c>
      <c r="JF40" s="46">
        <f>COUNTIF(IM3:JP3,$B$31)</f>
        <v>0</v>
      </c>
      <c r="JG40" s="47">
        <f>COUNTA(IP3:IQ3)+COUNTA(IW3:IX3)+COUNTA(JK3:JL3)+COUNTA(JD3:JE3)</f>
        <v>4</v>
      </c>
      <c r="JH40" s="47">
        <f>COUNTIF(IM3:JP3,$B$28)</f>
        <v>0</v>
      </c>
      <c r="JI40" s="6">
        <f t="shared" ref="JI40:JI55" si="77">(JA40*$A$21)+(JC40*$A$23)</f>
        <v>48</v>
      </c>
      <c r="JJ40" s="466"/>
      <c r="JK40" s="466"/>
      <c r="JL40" s="466"/>
      <c r="JM40" s="466"/>
      <c r="JN40" s="466"/>
      <c r="JO40" s="466"/>
      <c r="JP40" s="466"/>
      <c r="JQ40" s="466"/>
      <c r="JR40" s="466"/>
      <c r="JS40" s="466"/>
      <c r="JT40" s="466"/>
      <c r="JU40" s="466"/>
      <c r="JV40" s="466"/>
      <c r="JW40" s="466"/>
      <c r="JZ40" s="561" t="s">
        <v>30</v>
      </c>
      <c r="KA40" s="561"/>
      <c r="KB40" s="562"/>
      <c r="KC40" s="482">
        <f>IF($C12&lt;&gt;"",COUNTA(JQ12:KU12),"")</f>
        <v>20</v>
      </c>
      <c r="KD40" s="7">
        <f>COUNTIF(JQ12:KU12,$B$21)</f>
        <v>8</v>
      </c>
      <c r="KE40" s="8">
        <f>COUNTIF(JQ12:KU12,$B$22)</f>
        <v>4</v>
      </c>
      <c r="KF40" s="46">
        <f>COUNTIF(JQ12:KU12,$B$23)</f>
        <v>4</v>
      </c>
      <c r="KG40" s="46">
        <f>COUNTIF(JQ12:KU12,$B$27)</f>
        <v>0</v>
      </c>
      <c r="KH40" s="46">
        <f>COUNTIF(JQ12:KU12,$B$29)</f>
        <v>0</v>
      </c>
      <c r="KI40" s="46">
        <f>COUNTIF(JQ12:KU12,$B$31)</f>
        <v>0</v>
      </c>
      <c r="KJ40" s="47">
        <f>COUNTA(JR12:JS12)+COUNTA(JX12:JY12)+COUNTA(KM12:KN12)+COUNTA(KF12:KG12)+COUNTA(KT12:KU12)</f>
        <v>6</v>
      </c>
      <c r="KK40" s="47">
        <f>COUNTIF(JQ12:KU12,$B$28)</f>
        <v>4</v>
      </c>
      <c r="KL40" s="6">
        <f t="shared" ref="KL40:KL55" si="78">(KD40*$A$21)+(KF40*$A$23)</f>
        <v>72</v>
      </c>
      <c r="KM40" s="466"/>
      <c r="KN40" s="466"/>
      <c r="KO40" s="466"/>
      <c r="KP40" s="466"/>
      <c r="KQ40" s="466"/>
      <c r="KR40" s="466"/>
      <c r="KS40" s="466"/>
      <c r="KT40" s="466"/>
      <c r="KU40" s="466"/>
      <c r="KV40" s="466"/>
      <c r="KW40" s="466"/>
      <c r="KX40" s="466"/>
      <c r="KY40" s="466"/>
      <c r="KZ40" s="466"/>
      <c r="LA40" s="466"/>
      <c r="LB40" s="466"/>
      <c r="LD40" s="561" t="s">
        <v>30</v>
      </c>
      <c r="LE40" s="561"/>
      <c r="LF40" s="562"/>
      <c r="LG40" s="483">
        <f>IF($C12&lt;&gt;"",COUNTA(KV12:LY12),"")</f>
        <v>20</v>
      </c>
      <c r="LH40" s="242">
        <f>COUNTIF(KV12:LY12,$B$21)</f>
        <v>5</v>
      </c>
      <c r="LI40" s="243">
        <f>COUNTIF(KV12:LY12,$B$22)</f>
        <v>8</v>
      </c>
      <c r="LJ40" s="244">
        <f>COUNTIF(KV12:LY12,$B$23)</f>
        <v>5</v>
      </c>
      <c r="LK40" s="244">
        <f>COUNTIF(KV12:LY12,$B$27)</f>
        <v>0</v>
      </c>
      <c r="LL40" s="244">
        <f>COUNTIF(KV12:LY12,$B$29)</f>
        <v>0</v>
      </c>
      <c r="LM40" s="244">
        <f>COUNTIF(KV12:LY12,$B$31)</f>
        <v>0</v>
      </c>
      <c r="LN40" s="245">
        <f>COUNTA(LA12:LB12)+COUNTA(LO12:LP12)+COUNTA(LH12:LI12)+COUNTA(LV12:LW12)</f>
        <v>7</v>
      </c>
      <c r="LO40" s="245">
        <f>COUNTIF(KV12:LY12,$B$28)</f>
        <v>2</v>
      </c>
      <c r="LP40" s="6">
        <f t="shared" ref="LP40:LP55" si="79">(LH40*$A$21)+(LJ40*$A$23)</f>
        <v>50</v>
      </c>
      <c r="LQ40" s="466"/>
      <c r="LR40" s="466"/>
      <c r="LY40" s="466"/>
      <c r="LZ40" s="466"/>
      <c r="MA40" s="466"/>
      <c r="MB40" s="466"/>
      <c r="MC40" s="466"/>
      <c r="MD40" s="466"/>
      <c r="MG40" s="561" t="s">
        <v>30</v>
      </c>
      <c r="MH40" s="561"/>
      <c r="MI40" s="562"/>
      <c r="MJ40" s="481">
        <f>IF($C12&lt;&gt;"",COUNTA(LZ12:ND12),"")</f>
        <v>21</v>
      </c>
      <c r="MK40" s="7">
        <f>COUNTIF(LZ12:ND12,$B$21)</f>
        <v>5</v>
      </c>
      <c r="ML40" s="8">
        <f>COUNTIF(LZ12:ND12,$B$22)</f>
        <v>3</v>
      </c>
      <c r="MM40" s="46">
        <f>COUNTIF(LZ12:ND12,$B$23)</f>
        <v>8</v>
      </c>
      <c r="MN40" s="46">
        <f>COUNTIF(LZ12:ND12,$B$27)</f>
        <v>0</v>
      </c>
      <c r="MO40" s="46">
        <f>COUNTIF(LZ12:ND12,$B$29)</f>
        <v>0</v>
      </c>
      <c r="MP40" s="46">
        <f>COUNTIF(LZ12:ND12,$B$31)</f>
        <v>0</v>
      </c>
      <c r="MQ40" s="47">
        <f>COUNTA(MX12:MY12)+COUNTA(MC12:MD12)+COUNTA(MJ12:MK12)+COUNTA(MQ12:MR12)</f>
        <v>5</v>
      </c>
      <c r="MR40" s="47">
        <f>COUNTIF(LZ12:ND12,$B$28)</f>
        <v>5</v>
      </c>
      <c r="MS40" s="6">
        <f t="shared" ref="MS40:MS55" si="80">(MK40*$A$21)+(MM40*$A$23)</f>
        <v>56</v>
      </c>
      <c r="MT40" s="466"/>
      <c r="MU40" s="466"/>
    </row>
    <row r="41" spans="2:386" x14ac:dyDescent="0.25">
      <c r="J41" s="15"/>
      <c r="Q41"/>
      <c r="U41" s="561" t="s">
        <v>35</v>
      </c>
      <c r="V41" s="561"/>
      <c r="W41" s="562"/>
      <c r="X41" s="476">
        <f t="shared" ref="X41:X53" si="81">SUM(Y41:AA41)</f>
        <v>21</v>
      </c>
      <c r="Y41" s="7">
        <f>COUNTIF(D10:AH10,$B$21)</f>
        <v>5</v>
      </c>
      <c r="Z41" s="8">
        <f>COUNTIF(D10:AH10,$B$22)</f>
        <v>8</v>
      </c>
      <c r="AA41" s="46">
        <f>COUNTIF(D10:AH10,$B$23)</f>
        <v>8</v>
      </c>
      <c r="AB41" s="46">
        <f>COUNTIF(D10:AH10,$B$27)</f>
        <v>0</v>
      </c>
      <c r="AC41" s="46">
        <f>COUNTIF(D10:AH10,$B$29)</f>
        <v>0</v>
      </c>
      <c r="AD41" s="46">
        <f>COUNTIF(D10:AH10,$B$31)</f>
        <v>0</v>
      </c>
      <c r="AE41" s="47">
        <f>COUNTA(AG10:AH10)+COUNTA(D10:F10)+COUNTA(L10:M10)+COUNTA(S10:T10)+COUNTA(Z10:AA10)</f>
        <v>7</v>
      </c>
      <c r="AF41" s="47">
        <f>COUNTIF(D10:AH10,$B$28)</f>
        <v>0</v>
      </c>
      <c r="AG41" s="6">
        <f t="shared" si="70"/>
        <v>56</v>
      </c>
      <c r="AH41"/>
      <c r="AI41"/>
      <c r="AJ41"/>
      <c r="AO41" s="15"/>
      <c r="AV41" s="270"/>
      <c r="AW41" s="561" t="s">
        <v>35</v>
      </c>
      <c r="AX41" s="561"/>
      <c r="AY41" s="562"/>
      <c r="AZ41" s="284">
        <f>IF($C10&lt;&gt;"",COUNTA(AI10:BJ10),"")</f>
        <v>18</v>
      </c>
      <c r="BA41" s="7">
        <f>COUNTIF(AI10:BJ10,$B$21)</f>
        <v>6</v>
      </c>
      <c r="BB41" s="8">
        <f>COUNTIF(AI10:BJ10,$B$22)</f>
        <v>4</v>
      </c>
      <c r="BC41" s="46">
        <f>COUNTIF(AI10:BJ10,$B$23)</f>
        <v>8</v>
      </c>
      <c r="BD41" s="46">
        <f>COUNTIF(AI10:BJ10,$B$27)</f>
        <v>0</v>
      </c>
      <c r="BE41" s="46">
        <f>COUNTIF(AI10:BJ10,$B$29)</f>
        <v>0</v>
      </c>
      <c r="BF41" s="46">
        <f>COUNTIF(AI10:BJ10,$B$31)</f>
        <v>0</v>
      </c>
      <c r="BG41" s="47">
        <f>COUNTA(AN10:AO10)+COUNTA(AU10:AV10)+COUNTA(BB10:BC10)+COUNTA(BI10:BJ10)</f>
        <v>5</v>
      </c>
      <c r="BH41" s="47">
        <f>COUNTIF(AI10:BJ10,$B$28)</f>
        <v>0</v>
      </c>
      <c r="BI41" s="285">
        <f t="shared" si="71"/>
        <v>64</v>
      </c>
      <c r="BQ41" s="15"/>
      <c r="CA41" s="270"/>
      <c r="CB41" s="561" t="s">
        <v>35</v>
      </c>
      <c r="CC41" s="561"/>
      <c r="CD41" s="562"/>
      <c r="CE41" s="476">
        <f t="shared" ref="CE41:CE53" si="82">SUM(CF41:CH41)</f>
        <v>21</v>
      </c>
      <c r="CF41" s="7">
        <f>COUNTIF(BK10:CO10,$B$21)</f>
        <v>8</v>
      </c>
      <c r="CG41" s="8">
        <f>COUNTIF(BK10:CO10,$B$22)</f>
        <v>5</v>
      </c>
      <c r="CH41" s="46">
        <f>COUNTIF(BK10:CO10,$B$23)</f>
        <v>8</v>
      </c>
      <c r="CI41" s="46">
        <f>COUNTIF(BK10:CO10,$B$27)</f>
        <v>0</v>
      </c>
      <c r="CJ41" s="46">
        <f>COUNTIF(BK10:CO10,$B$29)</f>
        <v>0</v>
      </c>
      <c r="CK41" s="46">
        <f>COUNTIF(BK10:CO10,$B$31)</f>
        <v>0</v>
      </c>
      <c r="CL41" s="47">
        <f>COUNTA(BP10:BQ10)+COUNTA(BW10:BX10)+COUNTA(CK10:CL10)+COUNTA(CD10:CE10)</f>
        <v>7</v>
      </c>
      <c r="CM41" s="47">
        <f>COUNTIF(BK10:CO10,$B$28)</f>
        <v>0</v>
      </c>
      <c r="CN41" s="6">
        <f t="shared" si="72"/>
        <v>80</v>
      </c>
      <c r="CP41" s="466"/>
      <c r="CQ41" s="466"/>
      <c r="CR41" s="466"/>
      <c r="CS41" s="466"/>
      <c r="CT41" s="466"/>
      <c r="CU41" s="466"/>
      <c r="CV41" s="466"/>
      <c r="CW41" s="466"/>
      <c r="CX41" s="466"/>
      <c r="CY41" s="466"/>
      <c r="CZ41" s="466"/>
      <c r="DA41" s="466"/>
      <c r="DB41" s="466"/>
      <c r="DC41" s="466"/>
      <c r="DE41" s="561" t="s">
        <v>35</v>
      </c>
      <c r="DF41" s="561"/>
      <c r="DG41" s="562"/>
      <c r="DH41" s="481">
        <f t="shared" ref="DH41:DH52" si="83">DI41+DJ41+DK41</f>
        <v>20</v>
      </c>
      <c r="DI41" s="7">
        <f>COUNTIF(CP10:DS10,$B$21)</f>
        <v>8</v>
      </c>
      <c r="DJ41" s="8">
        <f>COUNTIF(CP10:DS10,$B$22)</f>
        <v>7</v>
      </c>
      <c r="DK41" s="46">
        <f>COUNTIF(CP10:DS10,$B$23)</f>
        <v>5</v>
      </c>
      <c r="DL41" s="46">
        <f>COUNTIF(CP10:DS10,$B$27)</f>
        <v>0</v>
      </c>
      <c r="DM41" s="46">
        <f>COUNTIF(CP10:DS10,$B$29)</f>
        <v>0</v>
      </c>
      <c r="DN41" s="46">
        <f>COUNTIF(CP10:DS10,$B$31)</f>
        <v>0</v>
      </c>
      <c r="DO41" s="47">
        <f>COUNTA(CR10:CS10)+COUNTA(CY10:CZ10)+COUNTA(DM10:DN10)+COUNTA(DF10:DG10)</f>
        <v>4</v>
      </c>
      <c r="DP41" s="47">
        <f>COUNTIF(CP10:DS10,$B$28)</f>
        <v>0</v>
      </c>
      <c r="DQ41" s="6">
        <f t="shared" si="73"/>
        <v>74</v>
      </c>
      <c r="DR41" s="466"/>
      <c r="DS41" s="466"/>
      <c r="DT41" s="466"/>
      <c r="DU41" s="466"/>
      <c r="DV41" s="466"/>
      <c r="DW41" s="466"/>
      <c r="DX41" s="466"/>
      <c r="DY41" s="466"/>
      <c r="DZ41" s="466"/>
      <c r="EA41" s="466"/>
      <c r="EB41" s="466"/>
      <c r="EC41" s="466"/>
      <c r="ED41" s="466"/>
      <c r="EE41" s="466"/>
      <c r="EH41" s="565" t="str">
        <f>C10</f>
        <v>Pedro Polonio</v>
      </c>
      <c r="EI41" s="561"/>
      <c r="EJ41" s="562"/>
      <c r="EK41" s="379">
        <f t="shared" ref="EK41:EK55" si="84">EL41+EM41+EN41</f>
        <v>21</v>
      </c>
      <c r="EL41" s="7">
        <f>COUNTIF(DT10:EX10,$B$21)</f>
        <v>8</v>
      </c>
      <c r="EM41" s="8">
        <f>COUNTIF(DT10:EX10,$B$22)</f>
        <v>8</v>
      </c>
      <c r="EN41" s="46">
        <f>COUNTIF(DT10:EX10,$B$23)</f>
        <v>5</v>
      </c>
      <c r="EO41" s="46">
        <f>COUNTIF(DT10:EX10,$B$27)</f>
        <v>0</v>
      </c>
      <c r="EP41" s="46">
        <f>COUNTIF(DT10:EX10,$B$29)</f>
        <v>0</v>
      </c>
      <c r="EQ41" s="46">
        <f>COUNTIF(DT10:EX10,$B$31)</f>
        <v>0</v>
      </c>
      <c r="ER41" s="47">
        <f>COUNTA(DT10:DU10)+COUNTA(EA10:EB10)+COUNTA(EO10:EP10)+COUNTA(EH10:EI10)+COUNTA(EV10:EW10)</f>
        <v>5</v>
      </c>
      <c r="ES41" s="47">
        <f>COUNTIF(DT10:EX10,$B$28)</f>
        <v>0</v>
      </c>
      <c r="ET41" s="6">
        <f t="shared" si="74"/>
        <v>74</v>
      </c>
      <c r="EU41" s="466"/>
      <c r="EV41" s="466"/>
      <c r="EW41" s="466"/>
      <c r="EX41" s="466"/>
      <c r="EY41" s="466"/>
      <c r="EZ41" s="466"/>
      <c r="FA41" s="466"/>
      <c r="FB41" s="466"/>
      <c r="FC41" s="466"/>
      <c r="FD41" s="466"/>
      <c r="FE41" s="466"/>
      <c r="FF41" s="466"/>
      <c r="FG41" s="466"/>
      <c r="FH41" s="466"/>
      <c r="FI41" s="466"/>
      <c r="FL41" s="563" t="s">
        <v>42</v>
      </c>
      <c r="FM41" s="563"/>
      <c r="FN41" s="564"/>
      <c r="FO41" s="481">
        <f t="shared" ref="FO41:FO55" si="85">SUM(FP41:FS41)</f>
        <v>19</v>
      </c>
      <c r="FP41" s="285">
        <f t="shared" ref="FP41:FP55" si="86">COUNTIF(EY4:GB4,$B$21)</f>
        <v>8</v>
      </c>
      <c r="FQ41" s="399">
        <f t="shared" ref="FQ41:FQ55" si="87">COUNTIF(EY4:GB4,$B$22)</f>
        <v>7</v>
      </c>
      <c r="FR41" s="284">
        <f t="shared" ref="FR41:FR55" si="88">COUNTIF(EY4:GB4,$B$23)</f>
        <v>4</v>
      </c>
      <c r="FS41" s="284">
        <f t="shared" ref="FS41:FS55" si="89">COUNTIF(EY4:GB4,$B$27)</f>
        <v>0</v>
      </c>
      <c r="FT41" s="284">
        <f t="shared" ref="FT41:FT55" si="90">COUNTIF(EY4:GB4,$B$29)</f>
        <v>0</v>
      </c>
      <c r="FU41" s="284">
        <f t="shared" ref="FU41:FU55" si="91">COUNTIF(EY4:GB4,$B$31)</f>
        <v>0</v>
      </c>
      <c r="FV41" s="400">
        <f t="shared" ref="FV41:FV55" si="92">COUNTA(FC4:FD4)+COUNTA(FJ4:FK4)+COUNTA(FQ4:FR4)+COUNTA(FX4:FY4)+COUNTA(FA4)</f>
        <v>8</v>
      </c>
      <c r="FW41" s="400">
        <f t="shared" ref="FW41:FW55" si="93">COUNTIF(EY4:GB4,$B$28)</f>
        <v>0</v>
      </c>
      <c r="FX41" s="285">
        <f t="shared" ref="FX41:FX55" si="94">(FP41*$A$21)+(FR41*$A$23)</f>
        <v>72</v>
      </c>
      <c r="FY41" s="466"/>
      <c r="FZ41" s="466"/>
      <c r="GA41" s="466"/>
      <c r="GB41" s="466"/>
      <c r="GC41" s="466"/>
      <c r="GD41" s="466"/>
      <c r="GE41" s="466"/>
      <c r="GF41" s="466"/>
      <c r="GG41" s="466"/>
      <c r="GH41" s="466"/>
      <c r="GI41" s="466"/>
      <c r="GJ41" s="466"/>
      <c r="GK41" s="466"/>
      <c r="GL41" s="466"/>
      <c r="GO41" s="568" t="s">
        <v>42</v>
      </c>
      <c r="GP41" s="568"/>
      <c r="GQ41" s="569"/>
      <c r="GR41" s="481">
        <f t="shared" ref="GR41:GR55" si="95">GS41+GT41+GU41</f>
        <v>17</v>
      </c>
      <c r="GS41" s="7">
        <f t="shared" ref="GS41:GS55" si="96">COUNTIF(GC4:HG4,$B$21)</f>
        <v>8</v>
      </c>
      <c r="GT41" s="8">
        <f t="shared" ref="GT41:GT55" si="97">COUNTIF(GC4:HG4,$B$22)</f>
        <v>7</v>
      </c>
      <c r="GU41" s="46">
        <f t="shared" ref="GU41:GU55" si="98">COUNTIF(GC4:HG4,$B$23)</f>
        <v>2</v>
      </c>
      <c r="GV41" s="46">
        <f t="shared" ref="GV41:GV55" si="99">COUNTIF(GC4:HG4,$B$27)</f>
        <v>0</v>
      </c>
      <c r="GW41" s="46">
        <f t="shared" ref="GW41:GW55" si="100">COUNTIF(GC4:HG4,$B$29)</f>
        <v>0</v>
      </c>
      <c r="GX41" s="46">
        <f t="shared" ref="GX41:GX55" si="101">COUNTIF(GC4:HG4,$B$31)</f>
        <v>0</v>
      </c>
      <c r="GY41" s="47">
        <f t="shared" ref="GY41:GY55" si="102">COUNTA(GE4:GF4)+COUNTA(GJ4:GK4)+COUNTA(GZ4:HA4)+COUNTA(GS4:GT4)+COUNTA(HG4)</f>
        <v>5</v>
      </c>
      <c r="GZ41" s="47">
        <f t="shared" ref="GZ41:GZ55" si="103">COUNTIF(GC4:HG4,$B$28)</f>
        <v>3</v>
      </c>
      <c r="HA41" s="6">
        <f t="shared" si="75"/>
        <v>68</v>
      </c>
      <c r="HB41" s="466"/>
      <c r="HC41" s="466"/>
      <c r="HD41" s="466"/>
      <c r="HE41" s="466"/>
      <c r="HF41" s="466"/>
      <c r="HG41" s="466"/>
      <c r="HH41" s="466"/>
      <c r="HI41" s="466"/>
      <c r="HJ41" s="466"/>
      <c r="HK41" s="466"/>
      <c r="HL41" s="466"/>
      <c r="HM41" s="466"/>
      <c r="HN41" s="466"/>
      <c r="HO41" s="466"/>
      <c r="HP41" s="466"/>
      <c r="HQ41" s="466"/>
      <c r="HS41" s="563" t="s">
        <v>42</v>
      </c>
      <c r="HT41" s="563"/>
      <c r="HU41" s="564"/>
      <c r="HV41" s="481">
        <f t="shared" ref="HV41:HV55" si="104">HW41+HX41+HY41</f>
        <v>18</v>
      </c>
      <c r="HW41" s="7">
        <f t="shared" ref="HW41:HW55" si="105">COUNTIF(HH4:IL4,$B$21)</f>
        <v>7</v>
      </c>
      <c r="HX41" s="8">
        <f t="shared" ref="HX41:HX55" si="106">COUNTIF(HH4:IL4,$B$22)</f>
        <v>7</v>
      </c>
      <c r="HY41" s="46">
        <f t="shared" ref="HY41:HY55" si="107">COUNTIF(HH4:IL4,$B$23)</f>
        <v>4</v>
      </c>
      <c r="HZ41" s="46">
        <f t="shared" ref="HZ41:HZ55" si="108">COUNTIF(HH4:IL4,$B$27)</f>
        <v>0</v>
      </c>
      <c r="IA41" s="46">
        <f t="shared" ref="IA41:IA55" si="109">COUNTIF(HH4:IL4,$B$29)</f>
        <v>0</v>
      </c>
      <c r="IB41" s="46">
        <f t="shared" ref="IB41:IB55" si="110">COUNTIF(HH4:IL4,$B$31)</f>
        <v>0</v>
      </c>
      <c r="IC41" s="47">
        <f t="shared" ref="IC41:IC55" si="111">COUNTA(HN4:HO4)+COUNTA(HH4)+COUNTA(IB4:IC4)+COUNTA(HU4:HV4) +COUNTA(II4:IJ4)</f>
        <v>6</v>
      </c>
      <c r="ID41" s="47">
        <f t="shared" ref="ID41:ID55" si="112">COUNTIF(HH4:IL4,$B$28)</f>
        <v>2</v>
      </c>
      <c r="IE41" s="6">
        <f t="shared" si="76"/>
        <v>64</v>
      </c>
      <c r="IF41" s="466"/>
      <c r="IG41" s="466"/>
      <c r="IH41" s="466"/>
      <c r="II41" s="466"/>
      <c r="IJ41" s="466"/>
      <c r="IK41" s="466"/>
      <c r="IL41" s="466"/>
      <c r="IM41" s="466"/>
      <c r="IN41" s="466"/>
      <c r="IO41" s="466"/>
      <c r="IP41" s="466"/>
      <c r="IQ41" s="466"/>
      <c r="IR41" s="466"/>
      <c r="IS41" s="466"/>
      <c r="IT41" s="466"/>
      <c r="IV41" s="9"/>
      <c r="IW41" s="412"/>
      <c r="IX41" s="425" t="s">
        <v>42</v>
      </c>
      <c r="IY41" s="422"/>
      <c r="IZ41" s="481">
        <f t="shared" ref="IZ41:IZ55" si="113">JA41+JB41+JC41</f>
        <v>17</v>
      </c>
      <c r="JA41" s="7">
        <f t="shared" ref="JA41:JA55" si="114">COUNTIF(IM4:JP4,$B$21)</f>
        <v>4</v>
      </c>
      <c r="JB41" s="8">
        <f t="shared" ref="JB41:JB55" si="115">COUNTIF(IM4:JP4,$B$22)</f>
        <v>8</v>
      </c>
      <c r="JC41" s="46">
        <f t="shared" ref="JC41:JC55" si="116">COUNTIF(IM4:JP4,$B$23)</f>
        <v>5</v>
      </c>
      <c r="JD41" s="46">
        <f t="shared" ref="JD41:JD55" si="117">COUNTIF(IM4:JP4,$B$27)</f>
        <v>0</v>
      </c>
      <c r="JE41" s="46">
        <f t="shared" ref="JE41:JE55" si="118">COUNTIF(IM4:JP4,$B$29)</f>
        <v>0</v>
      </c>
      <c r="JF41" s="46">
        <f t="shared" ref="JF41:JF55" si="119">COUNTIF(IM4:JP4,$B$31)</f>
        <v>0</v>
      </c>
      <c r="JG41" s="47">
        <f t="shared" ref="JG41:JG55" si="120">COUNTA(IP4:IQ4)+COUNTA(IW4:IX4)+COUNTA(JK4:JL4)+COUNTA(JD4:JE4)</f>
        <v>5</v>
      </c>
      <c r="JH41" s="47">
        <f t="shared" ref="JH41:JH55" si="121">COUNTIF(IM4:JP4,$B$28)</f>
        <v>3</v>
      </c>
      <c r="JI41" s="6">
        <f t="shared" si="77"/>
        <v>42</v>
      </c>
      <c r="JJ41" s="466"/>
      <c r="JK41" s="466"/>
      <c r="JL41" s="466"/>
      <c r="JM41" s="466"/>
      <c r="JN41" s="466"/>
      <c r="JO41" s="466"/>
      <c r="JP41" s="466"/>
      <c r="JQ41" s="466"/>
      <c r="JR41" s="466"/>
      <c r="JS41" s="466"/>
      <c r="JT41" s="466"/>
      <c r="JU41" s="466"/>
      <c r="JV41" s="466"/>
      <c r="JW41" s="466"/>
      <c r="JZ41" s="561" t="s">
        <v>35</v>
      </c>
      <c r="KA41" s="561"/>
      <c r="KB41" s="562"/>
      <c r="KC41" s="482">
        <f>IF($C10&lt;&gt;"",COUNTA(JQ10:KU10),"")</f>
        <v>21</v>
      </c>
      <c r="KD41" s="7">
        <f>COUNTIF(JQ10:KU10,$B$21)</f>
        <v>8</v>
      </c>
      <c r="KE41" s="8">
        <f>COUNTIF(JQ10:KU10,$B$22)</f>
        <v>5</v>
      </c>
      <c r="KF41" s="46">
        <f>COUNTIF(JQ10:KU10,$B$23)</f>
        <v>6</v>
      </c>
      <c r="KG41" s="46">
        <f>COUNTIF(JQ10:KU10,$B$27)</f>
        <v>0</v>
      </c>
      <c r="KH41" s="46">
        <f>COUNTIF(JQ10:KU10,$B$29)</f>
        <v>0</v>
      </c>
      <c r="KI41" s="46">
        <f>COUNTIF(JQ10:KU10,$B$31)</f>
        <v>0</v>
      </c>
      <c r="KJ41" s="47">
        <f>COUNTA(JR10:JS10)+COUNTA(JY10:JZ10)+COUNTA(KM10:KN10)+COUNTA(KF10:KG10)+COUNTA(KT10:KU10)</f>
        <v>7</v>
      </c>
      <c r="KK41" s="47">
        <f>COUNTIF(JQ10:KU10,$B$28)</f>
        <v>2</v>
      </c>
      <c r="KL41" s="6">
        <f t="shared" si="78"/>
        <v>76</v>
      </c>
      <c r="KM41" s="466"/>
      <c r="KN41" s="466"/>
      <c r="KO41" s="466"/>
      <c r="KP41" s="466"/>
      <c r="KQ41" s="466"/>
      <c r="KR41" s="466"/>
      <c r="KS41" s="466"/>
      <c r="KT41" s="466"/>
      <c r="KU41" s="466"/>
      <c r="KV41" s="466"/>
      <c r="KW41" s="466"/>
      <c r="KX41" s="466"/>
      <c r="KY41" s="466"/>
      <c r="KZ41" s="466"/>
      <c r="LA41" s="466"/>
      <c r="LB41" s="466"/>
      <c r="LD41" s="561" t="s">
        <v>35</v>
      </c>
      <c r="LE41" s="561"/>
      <c r="LF41" s="562"/>
      <c r="LG41" s="483">
        <f>IF($C10&lt;&gt;"",COUNTA(KV10:LY10),"")</f>
        <v>20</v>
      </c>
      <c r="LH41" s="242">
        <f>COUNTIF(KV10:LY10,$B$21)</f>
        <v>8</v>
      </c>
      <c r="LI41" s="243">
        <f>COUNTIF(KV10:LY10,$B$22)</f>
        <v>4</v>
      </c>
      <c r="LJ41" s="244">
        <f>COUNTIF(KV10:LY10,$B$23)</f>
        <v>4</v>
      </c>
      <c r="LK41" s="244">
        <f>COUNTIF(KV10:LY10,$B$27)</f>
        <v>0</v>
      </c>
      <c r="LL41" s="244">
        <f>COUNTIF(KV10:LY10,$B$29)</f>
        <v>0</v>
      </c>
      <c r="LM41" s="244">
        <f>COUNTIF(KV10:LY10,$B$31)</f>
        <v>0</v>
      </c>
      <c r="LN41" s="245">
        <f>COUNTA(LA10:LB10)+COUNTA(LO10:LP10)+COUNTA(LH10:LI10)+COUNTA(LV10:LW10)</f>
        <v>4</v>
      </c>
      <c r="LO41" s="245">
        <f>COUNTIF(KV10:LY10,$B$28)</f>
        <v>4</v>
      </c>
      <c r="LP41" s="6">
        <f t="shared" si="79"/>
        <v>72</v>
      </c>
      <c r="LQ41" s="466"/>
      <c r="LR41" s="466"/>
      <c r="LY41" s="466"/>
      <c r="LZ41" s="466"/>
      <c r="MA41" s="466"/>
      <c r="MB41" s="466"/>
      <c r="MC41" s="466"/>
      <c r="MD41" s="466"/>
      <c r="MG41" s="561" t="s">
        <v>35</v>
      </c>
      <c r="MH41" s="561"/>
      <c r="MI41" s="562"/>
      <c r="MJ41" s="481">
        <f>IF($C10&lt;&gt;"",COUNTA(LZ10:ND10),"")</f>
        <v>20</v>
      </c>
      <c r="MK41" s="7">
        <f>COUNTIF(LZ10:ND10,$B$21)</f>
        <v>8</v>
      </c>
      <c r="ML41" s="8">
        <f>COUNTIF(LZ10:ND10,$B$22)</f>
        <v>8</v>
      </c>
      <c r="MM41" s="46">
        <f>COUNTIF(LZ10:ND10,$B$23)</f>
        <v>4</v>
      </c>
      <c r="MN41" s="46">
        <f>COUNTIF(LZ10:ND10,$B$27)</f>
        <v>0</v>
      </c>
      <c r="MO41" s="46">
        <f>COUNTIF(LZ10:ND10,$B$29)</f>
        <v>0</v>
      </c>
      <c r="MP41" s="46">
        <f>COUNTIF(LZ10:ND10,$B$31)</f>
        <v>0</v>
      </c>
      <c r="MQ41" s="47">
        <f>COUNTA(MX10:MY10)+COUNTA(MC10:MD10)+COUNTA(MJ10:MK10)+COUNTA(MQ10:MR10)</f>
        <v>5</v>
      </c>
      <c r="MR41" s="47">
        <f>COUNTIF(LZ10:ND10,$B$28)</f>
        <v>0</v>
      </c>
      <c r="MS41" s="6">
        <f t="shared" si="80"/>
        <v>72</v>
      </c>
      <c r="MT41" s="466"/>
      <c r="MU41" s="466"/>
    </row>
    <row r="42" spans="2:386" x14ac:dyDescent="0.25">
      <c r="J42" s="15"/>
      <c r="Q42"/>
      <c r="U42" s="561" t="s">
        <v>37</v>
      </c>
      <c r="V42" s="561"/>
      <c r="W42" s="562"/>
      <c r="X42" s="476">
        <f t="shared" si="81"/>
        <v>21</v>
      </c>
      <c r="Y42" s="7">
        <f>COUNTIF(D3:AH3,$B$21)</f>
        <v>5</v>
      </c>
      <c r="Z42" s="8">
        <f>COUNTIF(D3:AH3,$B$22)</f>
        <v>8</v>
      </c>
      <c r="AA42" s="46">
        <f>COUNTIF(D3:AH3,$B$23)</f>
        <v>8</v>
      </c>
      <c r="AB42" s="46">
        <f>COUNTIF(D3:AH3,$B$27)</f>
        <v>0</v>
      </c>
      <c r="AC42" s="46">
        <f>COUNTIF(D3:AH3,$B$29)</f>
        <v>0</v>
      </c>
      <c r="AD42" s="46">
        <f>COUNTIF(D3:AH3,$B$31)</f>
        <v>0</v>
      </c>
      <c r="AE42" s="47">
        <f>COUNTA(AG3:AH3)+COUNTA(D3:F3)+COUNTA(L3:M3)+COUNTA(S3:T3)+COUNTA(Z3:AA3)</f>
        <v>7</v>
      </c>
      <c r="AF42" s="47">
        <f>COUNTIF(D3:AH3,$B$28)</f>
        <v>0</v>
      </c>
      <c r="AG42" s="6">
        <f t="shared" si="70"/>
        <v>56</v>
      </c>
      <c r="AH42"/>
      <c r="AI42"/>
      <c r="AJ42"/>
      <c r="AO42" s="15"/>
      <c r="AV42" s="270"/>
      <c r="AW42" s="561" t="s">
        <v>37</v>
      </c>
      <c r="AX42" s="561"/>
      <c r="AY42" s="562"/>
      <c r="AZ42" s="284">
        <f>IF($C3&lt;&gt;"",COUNTA(AI3:BJ3),"")</f>
        <v>19</v>
      </c>
      <c r="BA42" s="7">
        <f>COUNTIF(AI3:BJ3,$B$21)</f>
        <v>7</v>
      </c>
      <c r="BB42" s="8">
        <f>COUNTIF(AI3:BJ3,$B$22)</f>
        <v>4</v>
      </c>
      <c r="BC42" s="46">
        <f>COUNTIF(AI3:BJ3,$B$23)</f>
        <v>8</v>
      </c>
      <c r="BD42" s="46">
        <f>COUNTIF(AI3:BJ3,$B$27)</f>
        <v>0</v>
      </c>
      <c r="BE42" s="46">
        <f>COUNTIF(AI3:BJ3,$B$29)</f>
        <v>0</v>
      </c>
      <c r="BF42" s="46">
        <f>COUNTIF(AI3:BJ3,$B$31)</f>
        <v>0</v>
      </c>
      <c r="BG42" s="47">
        <f>COUNTA(AN3:AO3)+COUNTA(AU3:AV3)+COUNTA(BB3:BC3)+COUNTA(BI3:BJ3)</f>
        <v>7</v>
      </c>
      <c r="BH42" s="47">
        <f>COUNTIF(AI3:BJ3,$B$28)</f>
        <v>0</v>
      </c>
      <c r="BI42" s="285">
        <f t="shared" si="71"/>
        <v>72</v>
      </c>
      <c r="BQ42" s="15"/>
      <c r="CA42" s="270"/>
      <c r="CB42" s="561" t="s">
        <v>37</v>
      </c>
      <c r="CC42" s="561"/>
      <c r="CD42" s="562"/>
      <c r="CE42" s="476">
        <f t="shared" si="82"/>
        <v>20</v>
      </c>
      <c r="CF42" s="7">
        <f>COUNTIF(BK3:CO3,$B$21)</f>
        <v>8</v>
      </c>
      <c r="CG42" s="8">
        <f>COUNTIF(BK3:CO3,$B$22)</f>
        <v>4</v>
      </c>
      <c r="CH42" s="46">
        <f>COUNTIF(BK3:CO3,$B$23)</f>
        <v>8</v>
      </c>
      <c r="CI42" s="46">
        <f>COUNTIF(BK3:CO3,$B$27)</f>
        <v>0</v>
      </c>
      <c r="CJ42" s="46">
        <f>COUNTIF(BK3:CO3,$B$29)</f>
        <v>0</v>
      </c>
      <c r="CK42" s="46">
        <f>COUNTIF(BK3:CO3,$B$31)</f>
        <v>0</v>
      </c>
      <c r="CL42" s="47">
        <f>COUNTA(BP3:BQ3)+COUNTA(BW3:BX3)+COUNTA(CK3:CL3)+COUNTA(CD3:CE3)</f>
        <v>5</v>
      </c>
      <c r="CM42" s="47">
        <f>COUNTIF(BK3:CO3,$B$28)</f>
        <v>0</v>
      </c>
      <c r="CN42" s="6">
        <f t="shared" si="72"/>
        <v>80</v>
      </c>
      <c r="CP42" s="466"/>
      <c r="CQ42" s="466"/>
      <c r="CR42" s="466"/>
      <c r="CS42" s="466"/>
      <c r="CT42" s="466"/>
      <c r="CU42" s="466"/>
      <c r="CV42" s="466"/>
      <c r="CW42" s="466"/>
      <c r="CX42" s="466"/>
      <c r="CY42" s="466"/>
      <c r="CZ42" s="466"/>
      <c r="DA42" s="466"/>
      <c r="DB42" s="466"/>
      <c r="DC42" s="466"/>
      <c r="DE42" s="561" t="s">
        <v>37</v>
      </c>
      <c r="DF42" s="561"/>
      <c r="DG42" s="562"/>
      <c r="DH42" s="481">
        <f t="shared" si="83"/>
        <v>20</v>
      </c>
      <c r="DI42" s="7">
        <f>COUNTIF(CP3:DS3,$B$21)</f>
        <v>8</v>
      </c>
      <c r="DJ42" s="8">
        <f>COUNTIF(CP3:DS3,$B$22)</f>
        <v>8</v>
      </c>
      <c r="DK42" s="46">
        <f>COUNTIF(CP3:DS3,$B$23)</f>
        <v>4</v>
      </c>
      <c r="DL42" s="46">
        <f>COUNTIF(CP3:DS3,$B$27)</f>
        <v>0</v>
      </c>
      <c r="DM42" s="46">
        <f>COUNTIF(CP3:DS3,$B$29)</f>
        <v>0</v>
      </c>
      <c r="DN42" s="46">
        <f>COUNTIF(CP3:DS3,$B$31)</f>
        <v>0</v>
      </c>
      <c r="DO42" s="47">
        <f>COUNTA(CR3:CS3)+COUNTA(CY3:CZ3)+COUNTA(DM3:DN3)+COUNTA(DF3:DG3)</f>
        <v>4</v>
      </c>
      <c r="DP42" s="47">
        <f>COUNTIF(CP3:DS3,$B$28)</f>
        <v>0</v>
      </c>
      <c r="DQ42" s="6">
        <f t="shared" si="73"/>
        <v>72</v>
      </c>
      <c r="DR42" s="466"/>
      <c r="DS42" s="466"/>
      <c r="DT42" s="466"/>
      <c r="DU42" s="466"/>
      <c r="DV42" s="466"/>
      <c r="DW42" s="466"/>
      <c r="DX42" s="466"/>
      <c r="DY42" s="466"/>
      <c r="DZ42" s="466"/>
      <c r="EA42" s="466"/>
      <c r="EB42" s="466"/>
      <c r="EC42" s="466"/>
      <c r="ED42" s="466"/>
      <c r="EE42" s="466"/>
      <c r="EH42" s="565" t="str">
        <f>C3</f>
        <v>Jose Ferreira</v>
      </c>
      <c r="EI42" s="561"/>
      <c r="EJ42" s="562"/>
      <c r="EK42" s="379">
        <f t="shared" si="84"/>
        <v>20</v>
      </c>
      <c r="EL42" s="7">
        <f>COUNTIF(DT3:EX3,$B$21)</f>
        <v>8</v>
      </c>
      <c r="EM42" s="8">
        <f>COUNTIF(DT3:EX3,$B$22)</f>
        <v>8</v>
      </c>
      <c r="EN42" s="46">
        <f>COUNTIF(DT3:EX3,$B$23)</f>
        <v>4</v>
      </c>
      <c r="EO42" s="46">
        <f>COUNTIF(DT3:EX3,$B$27)</f>
        <v>0</v>
      </c>
      <c r="EP42" s="46">
        <f>COUNTIF(DT3:EX3,$B$29)</f>
        <v>0</v>
      </c>
      <c r="EQ42" s="46">
        <f>COUNTIF(DT3:EX3,$B$31)</f>
        <v>0</v>
      </c>
      <c r="ER42" s="47">
        <f>COUNTA(DT3:DU3)+COUNTA(EA3:EB3)+COUNTA(EO3:EP3)+COUNTA(EH3:EI3)+COUNTA(EV3:EW3)</f>
        <v>7</v>
      </c>
      <c r="ES42" s="47">
        <f>COUNTIF(DT3:EX3,$B$28)</f>
        <v>1</v>
      </c>
      <c r="ET42" s="6">
        <f t="shared" si="74"/>
        <v>72</v>
      </c>
      <c r="EU42" s="466"/>
      <c r="EV42" s="466"/>
      <c r="EW42" s="466"/>
      <c r="EX42" s="466"/>
      <c r="EY42" s="466"/>
      <c r="EZ42" s="466"/>
      <c r="FA42" s="466"/>
      <c r="FB42" s="466"/>
      <c r="FC42" s="466"/>
      <c r="FD42" s="466"/>
      <c r="FE42" s="466"/>
      <c r="FF42" s="466"/>
      <c r="FG42" s="466"/>
      <c r="FH42" s="466"/>
      <c r="FI42" s="466"/>
      <c r="FL42" s="563" t="s">
        <v>108</v>
      </c>
      <c r="FM42" s="563"/>
      <c r="FN42" s="564"/>
      <c r="FO42" s="481">
        <f t="shared" si="85"/>
        <v>20</v>
      </c>
      <c r="FP42" s="285">
        <f t="shared" si="86"/>
        <v>0</v>
      </c>
      <c r="FQ42" s="399">
        <f t="shared" si="87"/>
        <v>17</v>
      </c>
      <c r="FR42" s="284">
        <f t="shared" si="88"/>
        <v>0</v>
      </c>
      <c r="FS42" s="284">
        <f t="shared" si="89"/>
        <v>3</v>
      </c>
      <c r="FT42" s="284">
        <f t="shared" si="90"/>
        <v>0</v>
      </c>
      <c r="FU42" s="284">
        <f t="shared" si="91"/>
        <v>0</v>
      </c>
      <c r="FV42" s="400">
        <f t="shared" si="92"/>
        <v>0</v>
      </c>
      <c r="FW42" s="400">
        <f t="shared" si="93"/>
        <v>0</v>
      </c>
      <c r="FX42" s="285">
        <f t="shared" si="94"/>
        <v>0</v>
      </c>
      <c r="FY42" s="466"/>
      <c r="FZ42" s="466"/>
      <c r="GA42" s="466"/>
      <c r="GB42" s="466"/>
      <c r="GC42" s="466"/>
      <c r="GD42" s="466"/>
      <c r="GE42" s="466"/>
      <c r="GF42" s="466"/>
      <c r="GG42" s="466"/>
      <c r="GH42" s="466"/>
      <c r="GI42" s="466"/>
      <c r="GJ42" s="466"/>
      <c r="GK42" s="466"/>
      <c r="GL42" s="466"/>
      <c r="GO42" s="566" t="s">
        <v>108</v>
      </c>
      <c r="GP42" s="566"/>
      <c r="GQ42" s="567"/>
      <c r="GR42" s="481">
        <f t="shared" si="95"/>
        <v>19</v>
      </c>
      <c r="GS42" s="7">
        <f t="shared" si="96"/>
        <v>6</v>
      </c>
      <c r="GT42" s="8">
        <f t="shared" si="97"/>
        <v>6</v>
      </c>
      <c r="GU42" s="46">
        <f t="shared" si="98"/>
        <v>7</v>
      </c>
      <c r="GV42" s="46">
        <f t="shared" si="99"/>
        <v>0</v>
      </c>
      <c r="GW42" s="46">
        <f t="shared" si="100"/>
        <v>0</v>
      </c>
      <c r="GX42" s="46">
        <f t="shared" si="101"/>
        <v>0</v>
      </c>
      <c r="GY42" s="47">
        <f t="shared" si="102"/>
        <v>3</v>
      </c>
      <c r="GZ42" s="47">
        <f t="shared" si="103"/>
        <v>0</v>
      </c>
      <c r="HA42" s="6">
        <f t="shared" si="75"/>
        <v>62</v>
      </c>
      <c r="HB42" s="466"/>
      <c r="HC42" s="466"/>
      <c r="HD42" s="466"/>
      <c r="HE42" s="466"/>
      <c r="HF42" s="466"/>
      <c r="HG42" s="466"/>
      <c r="HH42" s="466"/>
      <c r="HI42" s="466"/>
      <c r="HJ42" s="466"/>
      <c r="HK42" s="466"/>
      <c r="HL42" s="466"/>
      <c r="HM42" s="466"/>
      <c r="HN42" s="466"/>
      <c r="HO42" s="466"/>
      <c r="HP42" s="466"/>
      <c r="HQ42" s="466"/>
      <c r="HS42" s="563" t="s">
        <v>108</v>
      </c>
      <c r="HT42" s="563"/>
      <c r="HU42" s="564"/>
      <c r="HV42" s="481">
        <f t="shared" si="104"/>
        <v>20</v>
      </c>
      <c r="HW42" s="7">
        <f t="shared" si="105"/>
        <v>7</v>
      </c>
      <c r="HX42" s="8">
        <f t="shared" si="106"/>
        <v>8</v>
      </c>
      <c r="HY42" s="46">
        <f t="shared" si="107"/>
        <v>5</v>
      </c>
      <c r="HZ42" s="46">
        <f t="shared" si="108"/>
        <v>0</v>
      </c>
      <c r="IA42" s="46">
        <f t="shared" si="109"/>
        <v>0</v>
      </c>
      <c r="IB42" s="46">
        <f t="shared" si="110"/>
        <v>0</v>
      </c>
      <c r="IC42" s="47">
        <f t="shared" si="111"/>
        <v>5</v>
      </c>
      <c r="ID42" s="47">
        <f t="shared" si="112"/>
        <v>0</v>
      </c>
      <c r="IE42" s="6">
        <f t="shared" si="76"/>
        <v>66</v>
      </c>
      <c r="IF42" s="466"/>
      <c r="IG42" s="466"/>
      <c r="IH42" s="466"/>
      <c r="II42" s="466"/>
      <c r="IJ42" s="466"/>
      <c r="IK42" s="466"/>
      <c r="IL42" s="466"/>
      <c r="IM42" s="466"/>
      <c r="IN42" s="466"/>
      <c r="IO42" s="466"/>
      <c r="IP42" s="466"/>
      <c r="IQ42" s="466"/>
      <c r="IR42" s="466"/>
      <c r="IS42" s="466"/>
      <c r="IT42" s="466"/>
      <c r="IV42" s="9"/>
      <c r="IW42" s="412"/>
      <c r="IX42" s="425" t="s">
        <v>101</v>
      </c>
      <c r="IY42" s="422"/>
      <c r="IZ42" s="481">
        <f t="shared" si="113"/>
        <v>20</v>
      </c>
      <c r="JA42" s="7">
        <f t="shared" si="114"/>
        <v>4</v>
      </c>
      <c r="JB42" s="8">
        <f t="shared" si="115"/>
        <v>8</v>
      </c>
      <c r="JC42" s="46">
        <f t="shared" si="116"/>
        <v>8</v>
      </c>
      <c r="JD42" s="46">
        <f t="shared" si="117"/>
        <v>0</v>
      </c>
      <c r="JE42" s="46">
        <f t="shared" si="118"/>
        <v>0</v>
      </c>
      <c r="JF42" s="46">
        <f t="shared" si="119"/>
        <v>0</v>
      </c>
      <c r="JG42" s="47">
        <f t="shared" si="120"/>
        <v>7</v>
      </c>
      <c r="JH42" s="47">
        <f t="shared" si="121"/>
        <v>0</v>
      </c>
      <c r="JI42" s="6">
        <f t="shared" si="77"/>
        <v>48</v>
      </c>
      <c r="JJ42" s="466"/>
      <c r="JK42" s="466"/>
      <c r="JL42" s="466"/>
      <c r="JM42" s="466"/>
      <c r="JN42" s="466"/>
      <c r="JO42" s="466"/>
      <c r="JP42" s="466"/>
      <c r="JQ42" s="466"/>
      <c r="JR42" s="466"/>
      <c r="JS42" s="466"/>
      <c r="JT42" s="466"/>
      <c r="JU42" s="466"/>
      <c r="JV42" s="466"/>
      <c r="JW42" s="466"/>
      <c r="JZ42" s="561" t="s">
        <v>37</v>
      </c>
      <c r="KA42" s="561"/>
      <c r="KB42" s="562"/>
      <c r="KC42" s="482">
        <f>IF($C3&lt;&gt;"",COUNTA(JQ3:KU3),"")</f>
        <v>21</v>
      </c>
      <c r="KD42" s="7">
        <f>COUNTIF(JQ3:KU3,$B$21)</f>
        <v>5</v>
      </c>
      <c r="KE42" s="8">
        <f>COUNTIF(JQ3:KU3,$B$22)</f>
        <v>4</v>
      </c>
      <c r="KF42" s="46">
        <f>COUNTIF(JQ3:KU3,$B$23)</f>
        <v>8</v>
      </c>
      <c r="KG42" s="46">
        <f>COUNTIF(JQ3:KU3,$B$27)</f>
        <v>0</v>
      </c>
      <c r="KH42" s="46">
        <f>COUNTIF(JQ3:KU3,$B$29)</f>
        <v>0</v>
      </c>
      <c r="KI42" s="46">
        <f>COUNTIF(JQ3:KU3,$B$31)</f>
        <v>0</v>
      </c>
      <c r="KJ42" s="47">
        <f>COUNTA(JR3:JS3)+COUNTA(JY3:JZ3)+COUNTA(KM3:KN3)+COUNTA(KF3:KG3)+COUNTA(KT3:KU3)</f>
        <v>6</v>
      </c>
      <c r="KK42" s="47">
        <f>COUNTIF(JQ3:KU3,$B$28)</f>
        <v>4</v>
      </c>
      <c r="KL42" s="6">
        <f t="shared" si="78"/>
        <v>56</v>
      </c>
      <c r="KM42" s="466"/>
      <c r="KN42" s="466"/>
      <c r="KO42" s="466"/>
      <c r="KP42" s="466"/>
      <c r="KQ42" s="466"/>
      <c r="KR42" s="466"/>
      <c r="KS42" s="466"/>
      <c r="KT42" s="466"/>
      <c r="KU42" s="466"/>
      <c r="KV42" s="466"/>
      <c r="KW42" s="466"/>
      <c r="KX42" s="466"/>
      <c r="KY42" s="466"/>
      <c r="KZ42" s="466"/>
      <c r="LA42" s="466"/>
      <c r="LB42" s="466"/>
      <c r="LD42" s="561" t="s">
        <v>37</v>
      </c>
      <c r="LE42" s="561"/>
      <c r="LF42" s="562"/>
      <c r="LG42" s="483">
        <f>IF($C3&lt;&gt;"",COUNTA(KV3:LY3),"")</f>
        <v>20</v>
      </c>
      <c r="LH42" s="242">
        <f>COUNTIF(KV3:LY3,$B$21)</f>
        <v>7</v>
      </c>
      <c r="LI42" s="243">
        <f>COUNTIF(KV3:LY3,$B$22)</f>
        <v>5</v>
      </c>
      <c r="LJ42" s="244">
        <f>COUNTIF(KV3:LY3,$B$23)</f>
        <v>8</v>
      </c>
      <c r="LK42" s="244">
        <f>COUNTIF(KV3:LY3,$B$27)</f>
        <v>0</v>
      </c>
      <c r="LL42" s="244">
        <f>COUNTIF(KV3:LY3,$B$29)</f>
        <v>0</v>
      </c>
      <c r="LM42" s="244">
        <f>COUNTIF(KV3:LY3,$B$31)</f>
        <v>0</v>
      </c>
      <c r="LN42" s="245">
        <f>COUNTA(LA3:LB3)+COUNTA(LO3:LP3)+COUNTA(LH3:LI3)+COUNTA(LV3:LW3)</f>
        <v>7</v>
      </c>
      <c r="LO42" s="245">
        <f>COUNTIF(KV3:LY3,$B$28)</f>
        <v>0</v>
      </c>
      <c r="LP42" s="6">
        <f t="shared" si="79"/>
        <v>72</v>
      </c>
      <c r="LQ42" s="466"/>
      <c r="LR42" s="466"/>
      <c r="LY42" s="466"/>
      <c r="LZ42" s="466"/>
      <c r="MA42" s="466"/>
      <c r="MB42" s="466"/>
      <c r="MC42" s="466"/>
      <c r="MD42" s="466"/>
      <c r="MG42" s="561" t="s">
        <v>37</v>
      </c>
      <c r="MH42" s="561"/>
      <c r="MI42" s="562"/>
      <c r="MJ42" s="481">
        <f>IF($C3&lt;&gt;"",COUNTA(LZ3:ND3),"")</f>
        <v>21</v>
      </c>
      <c r="MK42" s="7">
        <f>COUNTIF(LZ3:ND3,$B$21)</f>
        <v>8</v>
      </c>
      <c r="ML42" s="8">
        <f>COUNTIF(LZ3:ND3,$B$22)</f>
        <v>5</v>
      </c>
      <c r="MM42" s="46">
        <f>COUNTIF(LZ3:ND3,$B$23)</f>
        <v>8</v>
      </c>
      <c r="MN42" s="46">
        <f>COUNTIF(LZ3:ND3,$B$27)</f>
        <v>0</v>
      </c>
      <c r="MO42" s="46">
        <f>COUNTIF(LZ3:ND3,$B$29)</f>
        <v>0</v>
      </c>
      <c r="MP42" s="46">
        <f>COUNTIF(LZ3:ND3,$B$31)</f>
        <v>0</v>
      </c>
      <c r="MQ42" s="47">
        <f>COUNTA(MX3:MY3)+COUNTA(MC3:MD3)+COUNTA(MJ3:MK3)+COUNTA(MQ3:MR3)</f>
        <v>5</v>
      </c>
      <c r="MR42" s="47">
        <f>COUNTIF(LZ3:ND3,$B$28)</f>
        <v>0</v>
      </c>
      <c r="MS42" s="6">
        <f t="shared" si="80"/>
        <v>80</v>
      </c>
      <c r="MT42" s="466"/>
      <c r="MU42" s="466"/>
    </row>
    <row r="43" spans="2:386" x14ac:dyDescent="0.25">
      <c r="J43" s="15"/>
      <c r="Q43"/>
      <c r="U43" s="561" t="s">
        <v>38</v>
      </c>
      <c r="V43" s="561"/>
      <c r="W43" s="562"/>
      <c r="X43" s="476">
        <f t="shared" si="81"/>
        <v>20</v>
      </c>
      <c r="Y43" s="7">
        <f>COUNTIF(D7:AH7,$B$21)</f>
        <v>4</v>
      </c>
      <c r="Z43" s="8">
        <f>COUNTIF(D7:AH7,$B$22)</f>
        <v>8</v>
      </c>
      <c r="AA43" s="46">
        <f>COUNTIF(D7:AH7,$B$23)</f>
        <v>8</v>
      </c>
      <c r="AB43" s="46">
        <f>COUNTIF(D7:AH7,$B$27)</f>
        <v>0</v>
      </c>
      <c r="AC43" s="46">
        <f>COUNTIF(D7:AH7,$B$29)</f>
        <v>0</v>
      </c>
      <c r="AD43" s="46">
        <f>COUNTIF(D7:AH7,$B$31)</f>
        <v>0</v>
      </c>
      <c r="AE43" s="47">
        <f>COUNTA(AG7:AH7)+COUNTA(D7:F7)+COUNTA(L7:M7)+COUNTA(S7:T7)+COUNTA(Z7:AA7)</f>
        <v>7</v>
      </c>
      <c r="AF43" s="47">
        <f>COUNTIF(D7:AH7,$B$28)</f>
        <v>0</v>
      </c>
      <c r="AG43" s="6">
        <f t="shared" si="70"/>
        <v>48</v>
      </c>
      <c r="AH43"/>
      <c r="AI43"/>
      <c r="AJ43"/>
      <c r="AO43" s="15"/>
      <c r="AV43" s="270"/>
      <c r="AW43" s="561" t="s">
        <v>38</v>
      </c>
      <c r="AX43" s="561"/>
      <c r="AY43" s="562"/>
      <c r="AZ43" s="284">
        <f>IF($C7&lt;&gt;"",COUNTA(AI7:BJ7),"")</f>
        <v>20</v>
      </c>
      <c r="BA43" s="7">
        <f>COUNTIF(AI7:BJ7,$B$21)</f>
        <v>8</v>
      </c>
      <c r="BB43" s="8">
        <f>COUNTIF(AI7:BJ7,$B$22)</f>
        <v>4</v>
      </c>
      <c r="BC43" s="46">
        <f>COUNTIF(AI7:BJ7,$B$23)</f>
        <v>8</v>
      </c>
      <c r="BD43" s="46">
        <f>COUNTIF(AI7:BJ7,$B$27)</f>
        <v>0</v>
      </c>
      <c r="BE43" s="46">
        <f>COUNTIF(AI7:BJ7,$B$29)</f>
        <v>0</v>
      </c>
      <c r="BF43" s="46">
        <f>COUNTIF(AI7:BJ7,$B$31)</f>
        <v>0</v>
      </c>
      <c r="BG43" s="47">
        <f>COUNTA(AN7:AO7)+COUNTA(AU7:AV7)+COUNTA(BB7:BC7)+COUNTA(BI7:BJ7)</f>
        <v>7</v>
      </c>
      <c r="BH43" s="47">
        <f>COUNTIF(AI7:BJ7,$B$28)</f>
        <v>0</v>
      </c>
      <c r="BI43" s="285">
        <f t="shared" si="71"/>
        <v>80</v>
      </c>
      <c r="BQ43" s="15"/>
      <c r="CA43" s="270"/>
      <c r="CB43" s="561" t="s">
        <v>38</v>
      </c>
      <c r="CC43" s="561"/>
      <c r="CD43" s="562"/>
      <c r="CE43" s="476">
        <f t="shared" si="82"/>
        <v>20</v>
      </c>
      <c r="CF43" s="7">
        <f>COUNTIF(BK7:CO7,$B$21)</f>
        <v>8</v>
      </c>
      <c r="CG43" s="8">
        <f>COUNTIF(BK7:CO7,$B$22)</f>
        <v>4</v>
      </c>
      <c r="CH43" s="46">
        <f>COUNTIF(BK7:CO7,$B$23)</f>
        <v>8</v>
      </c>
      <c r="CI43" s="46">
        <f>COUNTIF(BK7:CO7,$B$27)</f>
        <v>0</v>
      </c>
      <c r="CJ43" s="46">
        <f>COUNTIF(BK7:CO7,$B$29)</f>
        <v>0</v>
      </c>
      <c r="CK43" s="46">
        <f>COUNTIF(BK7:CO7,$B$31)</f>
        <v>0</v>
      </c>
      <c r="CL43" s="47">
        <f>COUNTA(BP7:BQ7)+COUNTA(BW7:BX7)+COUNTA(CK7:CL7)+COUNTA(CD7:CE7)</f>
        <v>4</v>
      </c>
      <c r="CM43" s="47">
        <f>COUNTIF(BK7:CO7,$B$28)</f>
        <v>0</v>
      </c>
      <c r="CN43" s="6">
        <f t="shared" si="72"/>
        <v>80</v>
      </c>
      <c r="CP43" s="466"/>
      <c r="CQ43" s="466"/>
      <c r="CR43" s="466"/>
      <c r="CS43" s="466"/>
      <c r="CT43" s="466"/>
      <c r="CU43" s="466"/>
      <c r="CV43" s="466"/>
      <c r="CW43" s="466"/>
      <c r="CX43" s="466"/>
      <c r="CY43" s="466"/>
      <c r="CZ43" s="466"/>
      <c r="DA43" s="466"/>
      <c r="DB43" s="466"/>
      <c r="DC43" s="466"/>
      <c r="DE43" s="561" t="s">
        <v>38</v>
      </c>
      <c r="DF43" s="561"/>
      <c r="DG43" s="562"/>
      <c r="DH43" s="481">
        <f t="shared" si="83"/>
        <v>17</v>
      </c>
      <c r="DI43" s="7">
        <f>COUNTIF(CP7:DS7,$B$21)</f>
        <v>8</v>
      </c>
      <c r="DJ43" s="8">
        <f>COUNTIF(CP7:DS7,$B$22)</f>
        <v>8</v>
      </c>
      <c r="DK43" s="46">
        <f>COUNTIF(CP7:DS7,$B$23)</f>
        <v>1</v>
      </c>
      <c r="DL43" s="46">
        <f>COUNTIF(CP7:DS7,$B$27)</f>
        <v>0</v>
      </c>
      <c r="DM43" s="46">
        <f>COUNTIF(CP7:DS7,$B$29)</f>
        <v>0</v>
      </c>
      <c r="DN43" s="46">
        <f>COUNTIF(CP7:DS7,$B$31)</f>
        <v>0</v>
      </c>
      <c r="DO43" s="47">
        <f>COUNTA(CR7:CS7)+COUNTA(CY7:CZ7)+COUNTA(DM7:DN7)+COUNTA(DF7:DG7)</f>
        <v>5</v>
      </c>
      <c r="DP43" s="47">
        <f>COUNTIF(CP7:DS7,$B$28)</f>
        <v>3</v>
      </c>
      <c r="DQ43" s="6">
        <f t="shared" si="73"/>
        <v>66</v>
      </c>
      <c r="DR43" s="466"/>
      <c r="DS43" s="466"/>
      <c r="DT43" s="466"/>
      <c r="DU43" s="466"/>
      <c r="DV43" s="466"/>
      <c r="DW43" s="466"/>
      <c r="DX43" s="466"/>
      <c r="DY43" s="466"/>
      <c r="DZ43" s="466"/>
      <c r="EA43" s="466"/>
      <c r="EB43" s="466"/>
      <c r="EC43" s="466"/>
      <c r="ED43" s="466"/>
      <c r="EE43" s="466"/>
      <c r="EH43" s="565" t="str">
        <f>C7</f>
        <v>Carlos Alves</v>
      </c>
      <c r="EI43" s="561"/>
      <c r="EJ43" s="562"/>
      <c r="EK43" s="379">
        <f t="shared" si="84"/>
        <v>19</v>
      </c>
      <c r="EL43" s="7">
        <f>COUNTIF(DT7:EX7,$B$21)</f>
        <v>8</v>
      </c>
      <c r="EM43" s="8">
        <f>COUNTIF(DT7:EX7,$B$22)</f>
        <v>11</v>
      </c>
      <c r="EN43" s="46">
        <f>COUNTIF(DT7:EX7,$B$23)</f>
        <v>0</v>
      </c>
      <c r="EO43" s="46">
        <f>COUNTIF(DT7:EX7,$B$27)</f>
        <v>0</v>
      </c>
      <c r="EP43" s="46">
        <f>COUNTIF(DT7:EX7,$B$29)</f>
        <v>0</v>
      </c>
      <c r="EQ43" s="46">
        <f>COUNTIF(DT7:EX7,$B$31)</f>
        <v>0</v>
      </c>
      <c r="ER43" s="47">
        <f>COUNTA(DT7:DU7)+COUNTA(EA7:EB7)+COUNTA(EO7:EP7)+COUNTA(EH7:EI7)+COUNTA(EV7:EW7)</f>
        <v>6</v>
      </c>
      <c r="ES43" s="47">
        <f>COUNTIF(DT7:EX7,$B$28)</f>
        <v>0</v>
      </c>
      <c r="ET43" s="6">
        <f t="shared" si="74"/>
        <v>64</v>
      </c>
      <c r="EU43" s="466"/>
      <c r="EV43" s="466"/>
      <c r="EW43" s="466"/>
      <c r="EX43" s="466"/>
      <c r="EY43" s="466"/>
      <c r="EZ43" s="466"/>
      <c r="FA43" s="466"/>
      <c r="FB43" s="466"/>
      <c r="FC43" s="466"/>
      <c r="FD43" s="466"/>
      <c r="FE43" s="466"/>
      <c r="FF43" s="466"/>
      <c r="FG43" s="466"/>
      <c r="FH43" s="466"/>
      <c r="FI43" s="466"/>
      <c r="FL43" s="563" t="s">
        <v>44</v>
      </c>
      <c r="FM43" s="563"/>
      <c r="FN43" s="564"/>
      <c r="FO43" s="481">
        <f t="shared" si="85"/>
        <v>18</v>
      </c>
      <c r="FP43" s="285">
        <f t="shared" si="86"/>
        <v>7</v>
      </c>
      <c r="FQ43" s="399">
        <f t="shared" si="87"/>
        <v>4</v>
      </c>
      <c r="FR43" s="284">
        <f t="shared" si="88"/>
        <v>7</v>
      </c>
      <c r="FS43" s="284">
        <f t="shared" si="89"/>
        <v>0</v>
      </c>
      <c r="FT43" s="284">
        <f t="shared" si="90"/>
        <v>0</v>
      </c>
      <c r="FU43" s="284">
        <f t="shared" si="91"/>
        <v>0</v>
      </c>
      <c r="FV43" s="400">
        <f t="shared" si="92"/>
        <v>6</v>
      </c>
      <c r="FW43" s="400">
        <f t="shared" si="93"/>
        <v>0</v>
      </c>
      <c r="FX43" s="285">
        <f t="shared" si="94"/>
        <v>70</v>
      </c>
      <c r="FY43" s="466"/>
      <c r="FZ43" s="466"/>
      <c r="GA43" s="466"/>
      <c r="GB43" s="466"/>
      <c r="GC43" s="466"/>
      <c r="GD43" s="466"/>
      <c r="GE43" s="466"/>
      <c r="GF43" s="466"/>
      <c r="GG43" s="466"/>
      <c r="GH43" s="466"/>
      <c r="GI43" s="466"/>
      <c r="GJ43" s="466"/>
      <c r="GK43" s="466"/>
      <c r="GL43" s="466"/>
      <c r="GO43" s="568" t="s">
        <v>44</v>
      </c>
      <c r="GP43" s="568"/>
      <c r="GQ43" s="569"/>
      <c r="GR43" s="481">
        <f t="shared" si="95"/>
        <v>10</v>
      </c>
      <c r="GS43" s="285">
        <f t="shared" si="96"/>
        <v>2</v>
      </c>
      <c r="GT43" s="399">
        <f t="shared" si="97"/>
        <v>3</v>
      </c>
      <c r="GU43" s="284">
        <f t="shared" si="98"/>
        <v>5</v>
      </c>
      <c r="GV43" s="284">
        <f t="shared" si="99"/>
        <v>0</v>
      </c>
      <c r="GW43" s="284">
        <f t="shared" si="100"/>
        <v>0</v>
      </c>
      <c r="GX43" s="284">
        <f t="shared" si="101"/>
        <v>1</v>
      </c>
      <c r="GY43" s="400">
        <f t="shared" si="102"/>
        <v>6</v>
      </c>
      <c r="GZ43" s="400">
        <f t="shared" si="103"/>
        <v>10</v>
      </c>
      <c r="HA43" s="6">
        <f t="shared" si="75"/>
        <v>26</v>
      </c>
      <c r="HB43" s="466"/>
      <c r="HC43" s="466"/>
      <c r="HD43" s="466"/>
      <c r="HE43" s="466"/>
      <c r="HF43" s="466"/>
      <c r="HG43" s="466"/>
      <c r="HH43" s="466"/>
      <c r="HI43" s="466"/>
      <c r="HJ43" s="466"/>
      <c r="HK43" s="466"/>
      <c r="HL43" s="466"/>
      <c r="HM43" s="466"/>
      <c r="HN43" s="466"/>
      <c r="HO43" s="466"/>
      <c r="HP43" s="466"/>
      <c r="HQ43" s="466"/>
      <c r="HS43" s="563" t="s">
        <v>44</v>
      </c>
      <c r="HT43" s="563"/>
      <c r="HU43" s="564"/>
      <c r="HV43" s="481">
        <f t="shared" si="104"/>
        <v>20</v>
      </c>
      <c r="HW43" s="7">
        <f t="shared" si="105"/>
        <v>6</v>
      </c>
      <c r="HX43" s="8">
        <f t="shared" si="106"/>
        <v>11</v>
      </c>
      <c r="HY43" s="46">
        <f t="shared" si="107"/>
        <v>3</v>
      </c>
      <c r="HZ43" s="46">
        <f t="shared" si="108"/>
        <v>0</v>
      </c>
      <c r="IA43" s="46">
        <f t="shared" si="109"/>
        <v>0</v>
      </c>
      <c r="IB43" s="46">
        <f t="shared" si="110"/>
        <v>0</v>
      </c>
      <c r="IC43" s="47">
        <f t="shared" si="111"/>
        <v>6</v>
      </c>
      <c r="ID43" s="47">
        <f t="shared" si="112"/>
        <v>0</v>
      </c>
      <c r="IE43" s="6">
        <f t="shared" si="76"/>
        <v>54</v>
      </c>
      <c r="IF43" s="466"/>
      <c r="IG43" s="466"/>
      <c r="IH43" s="466"/>
      <c r="II43" s="466"/>
      <c r="IJ43" s="466"/>
      <c r="IK43" s="466"/>
      <c r="IL43" s="466"/>
      <c r="IM43" s="466"/>
      <c r="IN43" s="466"/>
      <c r="IO43" s="466"/>
      <c r="IP43" s="466"/>
      <c r="IQ43" s="466"/>
      <c r="IR43" s="466"/>
      <c r="IS43" s="466"/>
      <c r="IT43" s="466"/>
      <c r="IV43" s="9"/>
      <c r="IW43" s="412"/>
      <c r="IX43" s="425" t="s">
        <v>44</v>
      </c>
      <c r="IY43" s="422"/>
      <c r="IZ43" s="481">
        <f t="shared" si="113"/>
        <v>18</v>
      </c>
      <c r="JA43" s="7">
        <f t="shared" si="114"/>
        <v>2</v>
      </c>
      <c r="JB43" s="8">
        <f t="shared" si="115"/>
        <v>8</v>
      </c>
      <c r="JC43" s="46">
        <f t="shared" si="116"/>
        <v>8</v>
      </c>
      <c r="JD43" s="46">
        <f t="shared" si="117"/>
        <v>0</v>
      </c>
      <c r="JE43" s="46">
        <f t="shared" si="118"/>
        <v>0</v>
      </c>
      <c r="JF43" s="46">
        <f t="shared" si="119"/>
        <v>0</v>
      </c>
      <c r="JG43" s="47">
        <f t="shared" si="120"/>
        <v>7</v>
      </c>
      <c r="JH43" s="47">
        <f t="shared" si="121"/>
        <v>2</v>
      </c>
      <c r="JI43" s="6">
        <f t="shared" si="77"/>
        <v>32</v>
      </c>
      <c r="JJ43" s="466"/>
      <c r="JK43" s="466"/>
      <c r="JL43" s="466"/>
      <c r="JM43" s="466"/>
      <c r="JN43" s="466"/>
      <c r="JO43" s="466"/>
      <c r="JP43" s="466"/>
      <c r="JQ43" s="466"/>
      <c r="JR43" s="466"/>
      <c r="JS43" s="466"/>
      <c r="JT43" s="466"/>
      <c r="JU43" s="466"/>
      <c r="JV43" s="466"/>
      <c r="JW43" s="466"/>
      <c r="JZ43" s="561" t="s">
        <v>38</v>
      </c>
      <c r="KA43" s="561"/>
      <c r="KB43" s="562"/>
      <c r="KC43" s="482">
        <f>IF($C7&lt;&gt;"",COUNTA(JQ7:KU7),"")</f>
        <v>21</v>
      </c>
      <c r="KD43" s="7">
        <f>COUNTIF(JQ7:KU7,$B$21)</f>
        <v>8</v>
      </c>
      <c r="KE43" s="8">
        <f>COUNTIF(JQ7:KU7,$B$22)</f>
        <v>5</v>
      </c>
      <c r="KF43" s="46">
        <f>COUNTIF(JQ7:KU7,$B$23)</f>
        <v>4</v>
      </c>
      <c r="KG43" s="46">
        <f>COUNTIF(JQ7:KU7,$B$27)</f>
        <v>0</v>
      </c>
      <c r="KH43" s="46">
        <f>COUNTIF(JQ7:KU7,$B$29)</f>
        <v>0</v>
      </c>
      <c r="KI43" s="46">
        <f>COUNTIF(JQ7:KU7,$B$31)</f>
        <v>0</v>
      </c>
      <c r="KJ43" s="47">
        <f>COUNTA(JR7:JS7)+COUNTA(JY7:JZ7)+COUNTA(KM7:KN7)+COUNTA(KF7:KG7)+COUNTA(KT7:KU7)</f>
        <v>6</v>
      </c>
      <c r="KK43" s="47">
        <f>COUNTIF(JQ7:KU7,$B$28)</f>
        <v>4</v>
      </c>
      <c r="KL43" s="6">
        <f t="shared" si="78"/>
        <v>72</v>
      </c>
      <c r="KM43" s="466"/>
      <c r="KN43" s="466"/>
      <c r="KO43" s="466"/>
      <c r="KP43" s="466"/>
      <c r="KQ43" s="466"/>
      <c r="KR43" s="466"/>
      <c r="KS43" s="466"/>
      <c r="KT43" s="466"/>
      <c r="KU43" s="466"/>
      <c r="KV43" s="466"/>
      <c r="KW43" s="466"/>
      <c r="KX43" s="466"/>
      <c r="KY43" s="466"/>
      <c r="KZ43" s="466"/>
      <c r="LA43" s="466"/>
      <c r="LB43" s="466"/>
      <c r="LD43" s="561" t="s">
        <v>38</v>
      </c>
      <c r="LE43" s="561"/>
      <c r="LF43" s="562"/>
      <c r="LG43" s="483">
        <f>IF($C7&lt;&gt;"",COUNTA(KV7:LY7),"")</f>
        <v>20</v>
      </c>
      <c r="LH43" s="242">
        <f>COUNTIF(KV7:LY7,$B$21)</f>
        <v>8</v>
      </c>
      <c r="LI43" s="243">
        <f>COUNTIF(KV7:LY7,$B$22)</f>
        <v>7</v>
      </c>
      <c r="LJ43" s="244">
        <f>COUNTIF(KV7:LY7,$B$23)</f>
        <v>1</v>
      </c>
      <c r="LK43" s="244">
        <f>COUNTIF(KV7:LY7,$B$27)</f>
        <v>0</v>
      </c>
      <c r="LL43" s="244">
        <f>COUNTIF(KV7:LY7,$B$29)</f>
        <v>0</v>
      </c>
      <c r="LM43" s="244">
        <f>COUNTIF(KV7:LY7,$B$31)</f>
        <v>0</v>
      </c>
      <c r="LN43" s="245">
        <f>COUNTA(LA7:LB7)+COUNTA(LO7:LP7)+COUNTA(LH7:LI7)+COUNTA(LV7:LW7)</f>
        <v>7</v>
      </c>
      <c r="LO43" s="245">
        <f>COUNTIF(KV7:LY7,$B$28)</f>
        <v>4</v>
      </c>
      <c r="LP43" s="6">
        <f t="shared" si="79"/>
        <v>66</v>
      </c>
      <c r="LQ43" s="466"/>
      <c r="LR43" s="466"/>
      <c r="LY43" s="466"/>
      <c r="LZ43" s="466"/>
      <c r="MA43" s="466"/>
      <c r="MB43" s="466"/>
      <c r="MC43" s="466"/>
      <c r="MD43" s="466"/>
      <c r="MG43" s="561" t="s">
        <v>38</v>
      </c>
      <c r="MH43" s="561"/>
      <c r="MI43" s="562"/>
      <c r="MJ43" s="481">
        <f>IF($C7&lt;&gt;"",COUNTA(LZ7:ND7),"")</f>
        <v>21</v>
      </c>
      <c r="MK43" s="7">
        <f>COUNTIF(LZ7:ND7,$B$21)</f>
        <v>4</v>
      </c>
      <c r="ML43" s="8">
        <f>COUNTIF(LZ7:ND7,$B$22)</f>
        <v>8</v>
      </c>
      <c r="MM43" s="46">
        <f>COUNTIF(LZ7:ND7,$B$23)</f>
        <v>6</v>
      </c>
      <c r="MN43" s="46">
        <f>COUNTIF(LZ7:ND7,$B$27)</f>
        <v>0</v>
      </c>
      <c r="MO43" s="46">
        <f>COUNTIF(LZ7:ND7,$B$29)</f>
        <v>0</v>
      </c>
      <c r="MP43" s="46">
        <f>COUNTIF(LZ7:ND7,$B$31)</f>
        <v>0</v>
      </c>
      <c r="MQ43" s="47">
        <f>COUNTA(MX7:MY7)+COUNTA(MC7:MD7)+COUNTA(MJ7:MK7)+COUNTA(MQ7:MR7)</f>
        <v>5</v>
      </c>
      <c r="MR43" s="47">
        <f>COUNTIF(LZ7:ND7,$B$28)</f>
        <v>3</v>
      </c>
      <c r="MS43" s="6">
        <f t="shared" si="80"/>
        <v>44</v>
      </c>
      <c r="MT43" s="466"/>
      <c r="MU43" s="466"/>
    </row>
    <row r="44" spans="2:386" x14ac:dyDescent="0.25">
      <c r="J44" s="15"/>
      <c r="Q44"/>
      <c r="U44" s="561" t="s">
        <v>46</v>
      </c>
      <c r="V44" s="561"/>
      <c r="W44" s="562"/>
      <c r="X44" s="476">
        <f t="shared" si="81"/>
        <v>21</v>
      </c>
      <c r="Y44" s="7">
        <f>COUNTIF(D13:AH13,$B$21)</f>
        <v>8</v>
      </c>
      <c r="Z44" s="8">
        <f>COUNTIF(D13:AH13,$B$22)</f>
        <v>5</v>
      </c>
      <c r="AA44" s="46">
        <f>COUNTIF(D13:AH13,$B$23)</f>
        <v>8</v>
      </c>
      <c r="AB44" s="46">
        <f>COUNTIF(D13:AH13,$B$27)</f>
        <v>0</v>
      </c>
      <c r="AC44" s="46">
        <f>COUNTIF(D13:AH13,$B$29)</f>
        <v>0</v>
      </c>
      <c r="AD44" s="46">
        <f>COUNTIF(D13:AH13,$B$31)</f>
        <v>0</v>
      </c>
      <c r="AE44" s="47">
        <f>COUNTA(AG13:AH13)+COUNTA(D13:F13)+COUNTA(L13:M13)+COUNTA(S13:T13)+COUNTA(Z13:AA13)</f>
        <v>8</v>
      </c>
      <c r="AF44" s="47">
        <f>COUNTIF(D13:AH13,$B$28)</f>
        <v>0</v>
      </c>
      <c r="AG44" s="6">
        <f t="shared" si="70"/>
        <v>80</v>
      </c>
      <c r="AH44"/>
      <c r="AI44"/>
      <c r="AJ44"/>
      <c r="AO44" s="15"/>
      <c r="AV44" s="271"/>
      <c r="AW44" s="561" t="s">
        <v>46</v>
      </c>
      <c r="AX44" s="561"/>
      <c r="AY44" s="562"/>
      <c r="AZ44" s="284">
        <f>IF($C13&lt;&gt;"",COUNTA(AI13:BJ13),"")</f>
        <v>18</v>
      </c>
      <c r="BA44" s="7">
        <f>COUNTIF(AI13:BJ13,$B$21)</f>
        <v>8</v>
      </c>
      <c r="BB44" s="8">
        <f>COUNTIF(AI13:BJ13,$B$22)</f>
        <v>4</v>
      </c>
      <c r="BC44" s="46">
        <f>COUNTIF(AI13:BJ13,$B$23)</f>
        <v>6</v>
      </c>
      <c r="BD44" s="46">
        <f>COUNTIF(AI13:BJ13,$B$27)</f>
        <v>0</v>
      </c>
      <c r="BE44" s="46">
        <f>COUNTIF(AI13:BJ13,$B$29)</f>
        <v>0</v>
      </c>
      <c r="BF44" s="46">
        <f>COUNTIF(AI13:BJ13,$B$31)</f>
        <v>0</v>
      </c>
      <c r="BG44" s="47">
        <f>COUNTA(AN13:AO13)+COUNTA(AU13:AV13)+COUNTA(BB13:BC13)+COUNTA(BI13:BJ13)</f>
        <v>4</v>
      </c>
      <c r="BH44" s="47">
        <f>COUNTIF(AI13:BJ13,$B$28)</f>
        <v>0</v>
      </c>
      <c r="BI44" s="285">
        <f t="shared" si="71"/>
        <v>76</v>
      </c>
      <c r="BQ44" s="15"/>
      <c r="CA44" s="271"/>
      <c r="CB44" s="561" t="s">
        <v>46</v>
      </c>
      <c r="CC44" s="561"/>
      <c r="CD44" s="562"/>
      <c r="CE44" s="476">
        <f t="shared" si="82"/>
        <v>17</v>
      </c>
      <c r="CF44" s="7">
        <f>COUNTIF(BK13:CO13,$B$21)</f>
        <v>8</v>
      </c>
      <c r="CG44" s="8">
        <f>COUNTIF(BK13:CO13,$B$22)</f>
        <v>4</v>
      </c>
      <c r="CH44" s="46">
        <f>COUNTIF(BK13:CO13,$B$23)</f>
        <v>5</v>
      </c>
      <c r="CI44" s="46">
        <f>COUNTIF(BK13:CO13,$B$27)</f>
        <v>0</v>
      </c>
      <c r="CJ44" s="46">
        <f>COUNTIF(BK13:CO13,$B$29)</f>
        <v>0</v>
      </c>
      <c r="CK44" s="46">
        <f>COUNTIF(BK13:CO13,$B$31)</f>
        <v>0</v>
      </c>
      <c r="CL44" s="47">
        <f>COUNTA(BP13:BQ13)+COUNTA(BW13:BX13)+COUNTA(CK13:CL13)+COUNTA(CD13:CE13)</f>
        <v>3</v>
      </c>
      <c r="CM44" s="47">
        <f>COUNTIF(BK13:CO13,$B$28)</f>
        <v>4</v>
      </c>
      <c r="CN44" s="6">
        <f t="shared" si="72"/>
        <v>74</v>
      </c>
      <c r="CP44" s="466"/>
      <c r="CQ44" s="466"/>
      <c r="CR44" s="466"/>
      <c r="CS44" s="466"/>
      <c r="CT44" s="466"/>
      <c r="CU44" s="466"/>
      <c r="CV44" s="466"/>
      <c r="CW44" s="466"/>
      <c r="CX44" s="466"/>
      <c r="CY44" s="466"/>
      <c r="CZ44" s="466"/>
      <c r="DA44" s="466"/>
      <c r="DB44" s="466"/>
      <c r="DC44" s="466"/>
      <c r="DE44" s="561" t="s">
        <v>46</v>
      </c>
      <c r="DF44" s="561"/>
      <c r="DG44" s="562"/>
      <c r="DH44" s="481">
        <f t="shared" si="83"/>
        <v>9</v>
      </c>
      <c r="DI44" s="7">
        <f>COUNTIF(CP13:DS13,$B$21)</f>
        <v>3</v>
      </c>
      <c r="DJ44" s="8">
        <f>COUNTIF(CP13:DS13,$B$22)</f>
        <v>2</v>
      </c>
      <c r="DK44" s="46">
        <f>COUNTIF(CP13:DS13,$B$23)</f>
        <v>4</v>
      </c>
      <c r="DL44" s="46">
        <f>COUNTIF(CP13:DS13,$B$27)</f>
        <v>0</v>
      </c>
      <c r="DM44" s="46">
        <f>COUNTIF(CP13:DS13,$B$29)</f>
        <v>0</v>
      </c>
      <c r="DN44" s="46">
        <f>COUNTIF(CP13:DS13,$B$31)</f>
        <v>0</v>
      </c>
      <c r="DO44" s="47">
        <f>COUNTA(CR13:CS13)+COUNTA(CY13:CZ13)+COUNTA(#REF!)+COUNTA(#REF!)</f>
        <v>5</v>
      </c>
      <c r="DP44" s="47">
        <f>COUNTIF(CP13:DS13,$B$28)</f>
        <v>10</v>
      </c>
      <c r="DQ44" s="6">
        <f t="shared" si="73"/>
        <v>32</v>
      </c>
      <c r="DR44" s="466"/>
      <c r="DS44" s="466"/>
      <c r="DT44" s="466"/>
      <c r="DU44" s="466"/>
      <c r="DV44" s="466"/>
      <c r="DW44" s="466"/>
      <c r="DX44" s="466"/>
      <c r="DY44" s="466"/>
      <c r="DZ44" s="466"/>
      <c r="EA44" s="466"/>
      <c r="EB44" s="466"/>
      <c r="EC44" s="466"/>
      <c r="ED44" s="466"/>
      <c r="EE44" s="466"/>
      <c r="EH44" s="565" t="str">
        <f>C13</f>
        <v>Francisco Maio</v>
      </c>
      <c r="EI44" s="561"/>
      <c r="EJ44" s="562"/>
      <c r="EK44" s="379">
        <f t="shared" si="84"/>
        <v>21</v>
      </c>
      <c r="EL44" s="7">
        <f>COUNTIF(DT13:EX13,$B$21)</f>
        <v>5</v>
      </c>
      <c r="EM44" s="8">
        <f>COUNTIF(DT13:EX13,$B$22)</f>
        <v>8</v>
      </c>
      <c r="EN44" s="46">
        <f>COUNTIF(DT13:EX13,$B$23)</f>
        <v>8</v>
      </c>
      <c r="EO44" s="46">
        <f>COUNTIF(DT13:EX13,$B$27)</f>
        <v>0</v>
      </c>
      <c r="EP44" s="46">
        <f>COUNTIF(DT13:EX13,$B$29)</f>
        <v>0</v>
      </c>
      <c r="EQ44" s="46">
        <f>COUNTIF(DT13:EX13,$B$31)</f>
        <v>0</v>
      </c>
      <c r="ER44" s="47">
        <f>COUNTA(DT13:DU13)+COUNTA(EA13:EB13)+COUNTA(EO13:EP13)+COUNTA(EH13:EI13)+COUNTA(EV13:EW13)</f>
        <v>6</v>
      </c>
      <c r="ES44" s="47">
        <f>COUNTIF(DT13:EX13,$B$28)</f>
        <v>0</v>
      </c>
      <c r="ET44" s="6">
        <f t="shared" si="74"/>
        <v>56</v>
      </c>
      <c r="EU44" s="466"/>
      <c r="EV44" s="466"/>
      <c r="EW44" s="466"/>
      <c r="EX44" s="466"/>
      <c r="EY44" s="466"/>
      <c r="EZ44" s="466"/>
      <c r="FA44" s="466"/>
      <c r="FB44" s="466"/>
      <c r="FC44" s="466"/>
      <c r="FD44" s="466"/>
      <c r="FE44" s="466"/>
      <c r="FF44" s="466"/>
      <c r="FG44" s="466"/>
      <c r="FH44" s="466"/>
      <c r="FI44" s="466"/>
      <c r="FL44" s="563" t="s">
        <v>38</v>
      </c>
      <c r="FM44" s="563"/>
      <c r="FN44" s="564"/>
      <c r="FO44" s="481">
        <f t="shared" si="85"/>
        <v>18</v>
      </c>
      <c r="FP44" s="285">
        <f t="shared" si="86"/>
        <v>4</v>
      </c>
      <c r="FQ44" s="399">
        <f t="shared" si="87"/>
        <v>6</v>
      </c>
      <c r="FR44" s="284">
        <f t="shared" si="88"/>
        <v>8</v>
      </c>
      <c r="FS44" s="284">
        <f t="shared" si="89"/>
        <v>0</v>
      </c>
      <c r="FT44" s="284">
        <f t="shared" si="90"/>
        <v>0</v>
      </c>
      <c r="FU44" s="284">
        <f t="shared" si="91"/>
        <v>0</v>
      </c>
      <c r="FV44" s="400">
        <f t="shared" si="92"/>
        <v>6</v>
      </c>
      <c r="FW44" s="400">
        <f t="shared" si="93"/>
        <v>2</v>
      </c>
      <c r="FX44" s="285">
        <f t="shared" si="94"/>
        <v>48</v>
      </c>
      <c r="FY44" s="466"/>
      <c r="FZ44" s="466"/>
      <c r="GA44" s="466"/>
      <c r="GB44" s="466"/>
      <c r="GC44" s="466"/>
      <c r="GD44" s="466"/>
      <c r="GE44" s="466"/>
      <c r="GF44" s="466"/>
      <c r="GG44" s="466"/>
      <c r="GH44" s="466"/>
      <c r="GI44" s="466"/>
      <c r="GJ44" s="466"/>
      <c r="GK44" s="466"/>
      <c r="GL44" s="466"/>
      <c r="GO44" s="568" t="s">
        <v>38</v>
      </c>
      <c r="GP44" s="568"/>
      <c r="GQ44" s="569"/>
      <c r="GR44" s="481">
        <f t="shared" si="95"/>
        <v>12</v>
      </c>
      <c r="GS44" s="7">
        <f t="shared" si="96"/>
        <v>4</v>
      </c>
      <c r="GT44" s="8">
        <f t="shared" si="97"/>
        <v>8</v>
      </c>
      <c r="GU44" s="46">
        <f t="shared" si="98"/>
        <v>0</v>
      </c>
      <c r="GV44" s="46">
        <f t="shared" si="99"/>
        <v>0</v>
      </c>
      <c r="GW44" s="46">
        <f t="shared" si="100"/>
        <v>0</v>
      </c>
      <c r="GX44" s="46">
        <f t="shared" si="101"/>
        <v>0</v>
      </c>
      <c r="GY44" s="47">
        <f t="shared" si="102"/>
        <v>6</v>
      </c>
      <c r="GZ44" s="47">
        <f t="shared" si="103"/>
        <v>9</v>
      </c>
      <c r="HA44" s="6">
        <f t="shared" si="75"/>
        <v>32</v>
      </c>
      <c r="HB44" s="466"/>
      <c r="HC44" s="466"/>
      <c r="HD44" s="466"/>
      <c r="HE44" s="466"/>
      <c r="HF44" s="466"/>
      <c r="HG44" s="466"/>
      <c r="HH44" s="466"/>
      <c r="HI44" s="466"/>
      <c r="HJ44" s="466"/>
      <c r="HM44" s="466"/>
      <c r="HN44" s="466"/>
      <c r="HO44" s="466"/>
      <c r="HP44" s="466"/>
      <c r="HQ44" s="466"/>
      <c r="HS44" s="563" t="s">
        <v>38</v>
      </c>
      <c r="HT44" s="563"/>
      <c r="HU44" s="564"/>
      <c r="HV44" s="481">
        <f t="shared" si="104"/>
        <v>20</v>
      </c>
      <c r="HW44" s="7">
        <f t="shared" si="105"/>
        <v>4</v>
      </c>
      <c r="HX44" s="8">
        <f t="shared" si="106"/>
        <v>8</v>
      </c>
      <c r="HY44" s="46">
        <f t="shared" si="107"/>
        <v>8</v>
      </c>
      <c r="HZ44" s="46">
        <f t="shared" si="108"/>
        <v>0</v>
      </c>
      <c r="IA44" s="46">
        <f t="shared" si="109"/>
        <v>0</v>
      </c>
      <c r="IB44" s="46">
        <f t="shared" si="110"/>
        <v>0</v>
      </c>
      <c r="IC44" s="47">
        <f t="shared" si="111"/>
        <v>7</v>
      </c>
      <c r="ID44" s="47">
        <f t="shared" si="112"/>
        <v>0</v>
      </c>
      <c r="IE44" s="6">
        <f t="shared" si="76"/>
        <v>48</v>
      </c>
      <c r="IF44" s="466"/>
      <c r="IG44" s="466"/>
      <c r="IH44" s="466"/>
      <c r="II44" s="466"/>
      <c r="IJ44" s="466"/>
      <c r="IK44" s="466"/>
      <c r="IL44" s="466"/>
      <c r="IM44" s="466"/>
      <c r="IN44" s="466"/>
      <c r="IO44" s="466"/>
      <c r="IP44" s="466"/>
      <c r="IQ44" s="466"/>
      <c r="IR44" s="466"/>
      <c r="IS44" s="466"/>
      <c r="IT44" s="466"/>
      <c r="IV44" s="9"/>
      <c r="IW44" s="412"/>
      <c r="IX44" s="425" t="s">
        <v>38</v>
      </c>
      <c r="IY44" s="422"/>
      <c r="IZ44" s="481">
        <f t="shared" si="113"/>
        <v>20</v>
      </c>
      <c r="JA44" s="7">
        <f t="shared" si="114"/>
        <v>8</v>
      </c>
      <c r="JB44" s="8">
        <f t="shared" si="115"/>
        <v>4</v>
      </c>
      <c r="JC44" s="46">
        <f t="shared" si="116"/>
        <v>8</v>
      </c>
      <c r="JD44" s="46">
        <f t="shared" si="117"/>
        <v>0</v>
      </c>
      <c r="JE44" s="46">
        <f t="shared" si="118"/>
        <v>0</v>
      </c>
      <c r="JF44" s="46">
        <f t="shared" si="119"/>
        <v>0</v>
      </c>
      <c r="JG44" s="47">
        <f t="shared" si="120"/>
        <v>4</v>
      </c>
      <c r="JH44" s="47">
        <f t="shared" si="121"/>
        <v>0</v>
      </c>
      <c r="JI44" s="6">
        <f t="shared" si="77"/>
        <v>80</v>
      </c>
      <c r="JJ44" s="466"/>
      <c r="JK44" s="466"/>
      <c r="JL44" s="466"/>
      <c r="JM44" s="466"/>
      <c r="JN44" s="466"/>
      <c r="JO44" s="466"/>
      <c r="JP44" s="466"/>
      <c r="JQ44" s="466"/>
      <c r="JR44" s="466"/>
      <c r="JS44" s="466"/>
      <c r="JT44" s="466"/>
      <c r="JU44" s="466"/>
      <c r="JV44" s="466"/>
      <c r="JW44" s="466"/>
      <c r="JZ44" s="561" t="s">
        <v>46</v>
      </c>
      <c r="KA44" s="561"/>
      <c r="KB44" s="562"/>
      <c r="KC44" s="482">
        <f>IF($C13&lt;&gt;"",COUNTA(JQ13:KU13),"")</f>
        <v>20</v>
      </c>
      <c r="KD44" s="7">
        <f>COUNTIF(JQ13:KU13,$B$21)</f>
        <v>8</v>
      </c>
      <c r="KE44" s="8">
        <f>COUNTIF(JQ13:KU13,$B$22)</f>
        <v>8</v>
      </c>
      <c r="KF44" s="46">
        <f>COUNTIF(JQ13:KU13,$B$23)</f>
        <v>4</v>
      </c>
      <c r="KG44" s="46">
        <f>COUNTIF(JQ13:KU13,$B$27)</f>
        <v>0</v>
      </c>
      <c r="KH44" s="46">
        <f>COUNTIF(JQ13:KU13,$B$29)</f>
        <v>0</v>
      </c>
      <c r="KI44" s="46">
        <f>COUNTIF(JQ13:KU13,$B$31)</f>
        <v>0</v>
      </c>
      <c r="KJ44" s="47">
        <f>COUNTA(JR13:JS13)+COUNTA(JY13:JZ13)+COUNTA(KM13:KN13)+COUNTA(KF13:KG13)+COUNTA(KT13:KU13)</f>
        <v>7</v>
      </c>
      <c r="KK44" s="47">
        <f>COUNTIF(JQ13:KU13,$B$28)</f>
        <v>0</v>
      </c>
      <c r="KL44" s="6">
        <f t="shared" si="78"/>
        <v>72</v>
      </c>
      <c r="KM44" s="466"/>
      <c r="KN44" s="466"/>
      <c r="KO44" s="466"/>
      <c r="KP44" s="466"/>
      <c r="KQ44" s="466"/>
      <c r="KR44" s="466"/>
      <c r="KS44" s="466"/>
      <c r="KT44" s="466"/>
      <c r="KU44" s="466"/>
      <c r="KV44" s="466"/>
      <c r="KW44" s="466"/>
      <c r="KX44" s="466"/>
      <c r="KY44" s="466"/>
      <c r="KZ44" s="466"/>
      <c r="LA44" s="466"/>
      <c r="LB44" s="466"/>
      <c r="LD44" s="561" t="s">
        <v>46</v>
      </c>
      <c r="LE44" s="561"/>
      <c r="LF44" s="562"/>
      <c r="LG44" s="483">
        <f>IF($C13&lt;&gt;"",COUNTA(KV13:LY13),"")</f>
        <v>20</v>
      </c>
      <c r="LH44" s="242">
        <f>COUNTIF(KV13:LY13,$B$21)</f>
        <v>4</v>
      </c>
      <c r="LI44" s="243">
        <f>COUNTIF(KV13:LY13,$B$22)</f>
        <v>6</v>
      </c>
      <c r="LJ44" s="244">
        <f>COUNTIF(KV13:LY13,$B$23)</f>
        <v>8</v>
      </c>
      <c r="LK44" s="244">
        <f>COUNTIF(KV13:LY13,$B$27)</f>
        <v>0</v>
      </c>
      <c r="LL44" s="244">
        <f>COUNTIF(KV13:LY13,$B$29)</f>
        <v>0</v>
      </c>
      <c r="LM44" s="244">
        <f>COUNTIF(KV13:LY13,$B$31)</f>
        <v>0</v>
      </c>
      <c r="LN44" s="245">
        <f>COUNTA(LA13:LB13)+COUNTA(LO13:LP13)+COUNTA(LH13:LI13)+COUNTA(LV13:LW13)</f>
        <v>6</v>
      </c>
      <c r="LO44" s="245">
        <f>COUNTIF(KV13:LY13,$B$28)</f>
        <v>2</v>
      </c>
      <c r="LP44" s="6">
        <f t="shared" si="79"/>
        <v>48</v>
      </c>
      <c r="LQ44" s="466"/>
      <c r="LR44" s="466"/>
      <c r="LY44" s="466"/>
      <c r="LZ44" s="466"/>
      <c r="MA44" s="466"/>
      <c r="MB44" s="466"/>
      <c r="MC44" s="466"/>
      <c r="MD44" s="466"/>
      <c r="MG44" s="561" t="s">
        <v>46</v>
      </c>
      <c r="MH44" s="561"/>
      <c r="MI44" s="562"/>
      <c r="MJ44" s="481">
        <f>IF($C13&lt;&gt;"",COUNTA(LZ13:ND13),"")</f>
        <v>21</v>
      </c>
      <c r="MK44" s="7">
        <f>COUNTIF(LZ13:ND13,$B$21)</f>
        <v>5</v>
      </c>
      <c r="ML44" s="8">
        <f>COUNTIF(LZ13:ND13,$B$22)</f>
        <v>5</v>
      </c>
      <c r="MM44" s="46">
        <f>COUNTIF(LZ13:ND13,$B$23)</f>
        <v>8</v>
      </c>
      <c r="MN44" s="46">
        <f>COUNTIF(LZ13:ND13,$B$27)</f>
        <v>0</v>
      </c>
      <c r="MO44" s="46">
        <f>COUNTIF(LZ13:ND13,$B$29)</f>
        <v>0</v>
      </c>
      <c r="MP44" s="46">
        <f>COUNTIF(LZ13:ND13,$B$31)</f>
        <v>0</v>
      </c>
      <c r="MQ44" s="47">
        <f>COUNTA(MX13:MY13)+COUNTA(MC13:MD13)+COUNTA(MJ13:MK13)+COUNTA(MQ13:MR13)</f>
        <v>4</v>
      </c>
      <c r="MR44" s="47">
        <f>COUNTIF(LZ13:ND13,$B$28)</f>
        <v>3</v>
      </c>
      <c r="MS44" s="6">
        <f t="shared" si="80"/>
        <v>56</v>
      </c>
      <c r="MT44" s="466"/>
      <c r="MU44" s="466"/>
    </row>
    <row r="45" spans="2:386" x14ac:dyDescent="0.25">
      <c r="J45" s="15"/>
      <c r="Q45"/>
      <c r="U45" s="561" t="s">
        <v>48</v>
      </c>
      <c r="V45" s="561"/>
      <c r="W45" s="562"/>
      <c r="X45" s="476" t="e">
        <f t="shared" si="81"/>
        <v>#REF!</v>
      </c>
      <c r="Y45" s="7" t="e">
        <f>COUNTIF(#REF!,$B$21)</f>
        <v>#REF!</v>
      </c>
      <c r="Z45" s="8" t="e">
        <f>COUNTIF(#REF!,$B$22)</f>
        <v>#REF!</v>
      </c>
      <c r="AA45" s="46" t="e">
        <f>COUNTIF(#REF!,$B$23)</f>
        <v>#REF!</v>
      </c>
      <c r="AB45" s="46" t="e">
        <f>COUNTIF(#REF!,$B$27)</f>
        <v>#REF!</v>
      </c>
      <c r="AC45" s="46" t="e">
        <f>COUNTIF(#REF!,$B$29)</f>
        <v>#REF!</v>
      </c>
      <c r="AD45" s="46" t="e">
        <f>COUNTIF(#REF!,$B$31)</f>
        <v>#REF!</v>
      </c>
      <c r="AE45" s="47">
        <f>COUNTA(#REF!)+COUNTA(#REF!)+COUNTA(#REF!)+COUNTA(#REF!)+COUNTA(#REF!)</f>
        <v>5</v>
      </c>
      <c r="AF45" s="47" t="e">
        <f>COUNTIF(#REF!,$B$28)</f>
        <v>#REF!</v>
      </c>
      <c r="AG45" s="6" t="e">
        <f t="shared" si="70"/>
        <v>#REF!</v>
      </c>
      <c r="AH45"/>
      <c r="AI45"/>
      <c r="AJ45"/>
      <c r="AO45" s="15"/>
      <c r="AV45" s="271"/>
      <c r="AW45" s="561" t="s">
        <v>48</v>
      </c>
      <c r="AX45" s="561"/>
      <c r="AY45" s="562"/>
      <c r="AZ45" s="284" t="e">
        <f>IF(#REF!&lt;&gt;"",COUNTA(#REF!),"")</f>
        <v>#REF!</v>
      </c>
      <c r="BA45" s="7" t="e">
        <f>COUNTIF(#REF!,$B$21)</f>
        <v>#REF!</v>
      </c>
      <c r="BB45" s="8" t="e">
        <f>COUNTIF(#REF!,$B$22)</f>
        <v>#REF!</v>
      </c>
      <c r="BC45" s="46" t="e">
        <f>COUNTIF(#REF!,$B$23)</f>
        <v>#REF!</v>
      </c>
      <c r="BD45" s="46" t="e">
        <f>COUNTIF(#REF!,$B$27)</f>
        <v>#REF!</v>
      </c>
      <c r="BE45" s="46" t="e">
        <f>COUNTIF(#REF!,$B$29)</f>
        <v>#REF!</v>
      </c>
      <c r="BF45" s="46" t="e">
        <f>COUNTIF(#REF!,$B$31)</f>
        <v>#REF!</v>
      </c>
      <c r="BG45" s="47">
        <f>COUNTA(#REF!)+COUNTA(#REF!)+COUNTA(#REF!)+COUNTA(#REF!)</f>
        <v>4</v>
      </c>
      <c r="BH45" s="47" t="e">
        <f>COUNTIF(#REF!,$B$28)</f>
        <v>#REF!</v>
      </c>
      <c r="BI45" s="285" t="e">
        <f t="shared" si="71"/>
        <v>#REF!</v>
      </c>
      <c r="BQ45" s="15"/>
      <c r="CA45" s="271"/>
      <c r="CB45" s="561" t="s">
        <v>48</v>
      </c>
      <c r="CC45" s="561"/>
      <c r="CD45" s="562"/>
      <c r="CE45" s="476" t="e">
        <f t="shared" si="82"/>
        <v>#REF!</v>
      </c>
      <c r="CF45" s="7" t="e">
        <f>COUNTIF(#REF!,$B$21)</f>
        <v>#REF!</v>
      </c>
      <c r="CG45" s="8" t="e">
        <f>COUNTIF(#REF!,$B$22)</f>
        <v>#REF!</v>
      </c>
      <c r="CH45" s="46" t="e">
        <f>COUNTIF(#REF!,$B$23)</f>
        <v>#REF!</v>
      </c>
      <c r="CI45" s="46" t="e">
        <f>COUNTIF(#REF!,$B$27)</f>
        <v>#REF!</v>
      </c>
      <c r="CJ45" s="46" t="e">
        <f>COUNTIF(#REF!,$B$29)</f>
        <v>#REF!</v>
      </c>
      <c r="CK45" s="46" t="e">
        <f>COUNTIF(#REF!,$B$31)</f>
        <v>#REF!</v>
      </c>
      <c r="CL45" s="47">
        <f>COUNTA(#REF!)+COUNTA(#REF!)+COUNTA(#REF!)+COUNTA(#REF!)</f>
        <v>4</v>
      </c>
      <c r="CM45" s="47" t="e">
        <f>COUNTIF(#REF!,$B$28)</f>
        <v>#REF!</v>
      </c>
      <c r="CN45" s="6" t="e">
        <f t="shared" si="72"/>
        <v>#REF!</v>
      </c>
      <c r="CP45" s="466"/>
      <c r="CQ45" s="466"/>
      <c r="CR45" s="466"/>
      <c r="CS45" s="466"/>
      <c r="CT45" s="466"/>
      <c r="CU45" s="466"/>
      <c r="CV45" s="466"/>
      <c r="CW45" s="466"/>
      <c r="CX45" s="466"/>
      <c r="CY45" s="466"/>
      <c r="CZ45" s="466"/>
      <c r="DA45" s="466"/>
      <c r="DB45" s="466"/>
      <c r="DC45" s="466"/>
      <c r="DE45" s="561" t="s">
        <v>48</v>
      </c>
      <c r="DF45" s="561"/>
      <c r="DG45" s="562"/>
      <c r="DH45" s="481" t="e">
        <f t="shared" si="83"/>
        <v>#REF!</v>
      </c>
      <c r="DI45" s="7" t="e">
        <f>COUNTIF(#REF!,$B$21)</f>
        <v>#REF!</v>
      </c>
      <c r="DJ45" s="8" t="e">
        <f>COUNTIF(#REF!,$B$22)</f>
        <v>#REF!</v>
      </c>
      <c r="DK45" s="46" t="e">
        <f>COUNTIF(#REF!,$B$23)</f>
        <v>#REF!</v>
      </c>
      <c r="DL45" s="46" t="e">
        <f>COUNTIF(#REF!,$B$27)</f>
        <v>#REF!</v>
      </c>
      <c r="DM45" s="46" t="e">
        <f>COUNTIF(#REF!,$B$29)</f>
        <v>#REF!</v>
      </c>
      <c r="DN45" s="46" t="e">
        <f>COUNTIF(#REF!,$B$31)</f>
        <v>#REF!</v>
      </c>
      <c r="DO45" s="47">
        <f>COUNTA(#REF!)+COUNTA(#REF!)+COUNTA(#REF!)+COUNTA(#REF!)</f>
        <v>4</v>
      </c>
      <c r="DP45" s="47" t="e">
        <f>COUNTIF(#REF!,$B$28)</f>
        <v>#REF!</v>
      </c>
      <c r="DQ45" s="6" t="e">
        <f t="shared" si="73"/>
        <v>#REF!</v>
      </c>
      <c r="DR45" s="466"/>
      <c r="DS45" s="466"/>
      <c r="DT45" s="466"/>
      <c r="DU45" s="466"/>
      <c r="DV45" s="466"/>
      <c r="DW45" s="466"/>
      <c r="DX45" s="466"/>
      <c r="DY45" s="466"/>
      <c r="DZ45" s="466"/>
      <c r="EA45" s="466"/>
      <c r="EB45" s="466"/>
      <c r="EC45" s="466"/>
      <c r="ED45" s="466"/>
      <c r="EE45" s="466"/>
      <c r="EH45" s="565" t="str">
        <f>C15</f>
        <v>Hugo Luis</v>
      </c>
      <c r="EI45" s="561"/>
      <c r="EJ45" s="562"/>
      <c r="EK45" s="379">
        <f t="shared" si="84"/>
        <v>17</v>
      </c>
      <c r="EL45" s="7">
        <f>COUNTIF(DT15:EX15,$B$21)</f>
        <v>5</v>
      </c>
      <c r="EM45" s="8">
        <f>COUNTIF(DT15:EX15,$B$22)</f>
        <v>8</v>
      </c>
      <c r="EN45" s="46">
        <f>COUNTIF(DT15:EX15,$B$23)</f>
        <v>4</v>
      </c>
      <c r="EO45" s="46">
        <f>COUNTIF(DT15:EX15,$B$27)</f>
        <v>0</v>
      </c>
      <c r="EP45" s="46">
        <f>COUNTIF(DT15:EX15,$B$29)</f>
        <v>0</v>
      </c>
      <c r="EQ45" s="46">
        <f>COUNTIF(DT15:EX15,$B$31)</f>
        <v>0</v>
      </c>
      <c r="ER45" s="47">
        <f>COUNTA(DT15:DU15)+COUNTA(EA15:EB15)+COUNTA(EO15:EP15)+COUNTA(EH15:EI15)+COUNTA(EV15:EW15)</f>
        <v>6</v>
      </c>
      <c r="ES45" s="47">
        <f>COUNTIF(DT15:EX15,$B$28)</f>
        <v>4</v>
      </c>
      <c r="ET45" s="6">
        <f t="shared" si="74"/>
        <v>48</v>
      </c>
      <c r="EU45" s="466"/>
      <c r="EV45" s="466"/>
      <c r="EW45" s="466"/>
      <c r="EX45" s="466"/>
      <c r="EY45" s="466"/>
      <c r="EZ45" s="466"/>
      <c r="FA45" s="466"/>
      <c r="FB45" s="466"/>
      <c r="FC45" s="466"/>
      <c r="FD45" s="466"/>
      <c r="FE45" s="466"/>
      <c r="FF45" s="466"/>
      <c r="FG45" s="466"/>
      <c r="FH45" s="466"/>
      <c r="FI45" s="466"/>
      <c r="FL45" s="563" t="s">
        <v>102</v>
      </c>
      <c r="FM45" s="563"/>
      <c r="FN45" s="564"/>
      <c r="FO45" s="481">
        <f t="shared" si="85"/>
        <v>13</v>
      </c>
      <c r="FP45" s="285">
        <f t="shared" si="86"/>
        <v>0</v>
      </c>
      <c r="FQ45" s="399">
        <f t="shared" si="87"/>
        <v>3</v>
      </c>
      <c r="FR45" s="284">
        <f t="shared" si="88"/>
        <v>0</v>
      </c>
      <c r="FS45" s="284">
        <f t="shared" si="89"/>
        <v>10</v>
      </c>
      <c r="FT45" s="284">
        <f t="shared" si="90"/>
        <v>0</v>
      </c>
      <c r="FU45" s="284">
        <f t="shared" si="91"/>
        <v>0</v>
      </c>
      <c r="FV45" s="400">
        <f t="shared" si="92"/>
        <v>0</v>
      </c>
      <c r="FW45" s="400">
        <f t="shared" si="93"/>
        <v>0</v>
      </c>
      <c r="FX45" s="285">
        <f t="shared" si="94"/>
        <v>0</v>
      </c>
      <c r="FY45" s="466"/>
      <c r="FZ45" s="466"/>
      <c r="GA45" s="466"/>
      <c r="GB45" s="466"/>
      <c r="GC45" s="466"/>
      <c r="GD45" s="466"/>
      <c r="GE45" s="466"/>
      <c r="GF45" s="466"/>
      <c r="GG45" s="466"/>
      <c r="GH45" s="466"/>
      <c r="GI45" s="466"/>
      <c r="GJ45" s="466"/>
      <c r="GK45" s="466"/>
      <c r="GL45" s="466"/>
      <c r="GO45" s="566" t="s">
        <v>102</v>
      </c>
      <c r="GP45" s="566"/>
      <c r="GQ45" s="567"/>
      <c r="GR45" s="481">
        <f t="shared" si="95"/>
        <v>21</v>
      </c>
      <c r="GS45" s="7">
        <f t="shared" si="96"/>
        <v>4</v>
      </c>
      <c r="GT45" s="8">
        <f t="shared" si="97"/>
        <v>17</v>
      </c>
      <c r="GU45" s="46">
        <f t="shared" si="98"/>
        <v>0</v>
      </c>
      <c r="GV45" s="46">
        <f t="shared" si="99"/>
        <v>0</v>
      </c>
      <c r="GW45" s="46">
        <f t="shared" si="100"/>
        <v>0</v>
      </c>
      <c r="GX45" s="46">
        <f t="shared" si="101"/>
        <v>0</v>
      </c>
      <c r="GY45" s="47">
        <f t="shared" si="102"/>
        <v>4</v>
      </c>
      <c r="GZ45" s="47">
        <f t="shared" si="103"/>
        <v>0</v>
      </c>
      <c r="HA45" s="6">
        <f t="shared" si="75"/>
        <v>32</v>
      </c>
      <c r="HB45" s="466"/>
      <c r="HC45" s="466"/>
      <c r="HD45" s="466"/>
      <c r="HE45" s="466"/>
      <c r="HF45" s="466"/>
      <c r="HG45" s="466"/>
      <c r="HH45" s="466"/>
      <c r="HI45" s="466"/>
      <c r="HJ45" s="466"/>
      <c r="HM45" s="466"/>
      <c r="HN45" s="466"/>
      <c r="HO45" s="466"/>
      <c r="HP45" s="466"/>
      <c r="HQ45" s="466"/>
      <c r="HS45" s="563" t="s">
        <v>102</v>
      </c>
      <c r="HT45" s="563"/>
      <c r="HU45" s="564"/>
      <c r="HV45" s="481">
        <f t="shared" si="104"/>
        <v>20</v>
      </c>
      <c r="HW45" s="7">
        <f t="shared" si="105"/>
        <v>4</v>
      </c>
      <c r="HX45" s="8">
        <f t="shared" si="106"/>
        <v>8</v>
      </c>
      <c r="HY45" s="46">
        <f t="shared" si="107"/>
        <v>8</v>
      </c>
      <c r="HZ45" s="46">
        <f t="shared" si="108"/>
        <v>0</v>
      </c>
      <c r="IA45" s="46">
        <f t="shared" si="109"/>
        <v>0</v>
      </c>
      <c r="IB45" s="46">
        <f t="shared" si="110"/>
        <v>0</v>
      </c>
      <c r="IC45" s="47">
        <f t="shared" si="111"/>
        <v>5</v>
      </c>
      <c r="ID45" s="47">
        <f t="shared" si="112"/>
        <v>0</v>
      </c>
      <c r="IE45" s="6">
        <f t="shared" si="76"/>
        <v>48</v>
      </c>
      <c r="IF45" s="466"/>
      <c r="IG45" s="466"/>
      <c r="IH45" s="466"/>
      <c r="II45" s="466"/>
      <c r="IJ45" s="466"/>
      <c r="IK45" s="466"/>
      <c r="IL45" s="466"/>
      <c r="IM45" s="466"/>
      <c r="IN45" s="466"/>
      <c r="IO45" s="466"/>
      <c r="IP45" s="466"/>
      <c r="IQ45" s="466"/>
      <c r="IR45" s="466"/>
      <c r="IS45" s="466"/>
      <c r="IT45" s="466"/>
      <c r="IV45" s="9"/>
      <c r="IW45" s="412"/>
      <c r="IX45" s="425" t="s">
        <v>102</v>
      </c>
      <c r="IY45" s="422"/>
      <c r="IZ45" s="481">
        <f t="shared" si="113"/>
        <v>20</v>
      </c>
      <c r="JA45" s="7">
        <f t="shared" si="114"/>
        <v>8</v>
      </c>
      <c r="JB45" s="8">
        <f t="shared" si="115"/>
        <v>4</v>
      </c>
      <c r="JC45" s="46">
        <f t="shared" si="116"/>
        <v>8</v>
      </c>
      <c r="JD45" s="46">
        <f t="shared" si="117"/>
        <v>0</v>
      </c>
      <c r="JE45" s="46">
        <f t="shared" si="118"/>
        <v>0</v>
      </c>
      <c r="JF45" s="46">
        <f t="shared" si="119"/>
        <v>0</v>
      </c>
      <c r="JG45" s="47">
        <f t="shared" si="120"/>
        <v>4</v>
      </c>
      <c r="JH45" s="47">
        <f t="shared" si="121"/>
        <v>0</v>
      </c>
      <c r="JI45" s="6">
        <f t="shared" si="77"/>
        <v>80</v>
      </c>
      <c r="JJ45" s="466"/>
      <c r="JK45" s="466"/>
      <c r="JL45" s="466"/>
      <c r="JM45" s="466"/>
      <c r="JN45" s="466"/>
      <c r="JO45" s="466"/>
      <c r="JP45" s="466"/>
      <c r="JQ45" s="466"/>
      <c r="JR45" s="466"/>
      <c r="JS45" s="466"/>
      <c r="JT45" s="466"/>
      <c r="JU45" s="466"/>
      <c r="JV45" s="466"/>
      <c r="JW45" s="466"/>
      <c r="JZ45" s="561" t="s">
        <v>48</v>
      </c>
      <c r="KA45" s="561"/>
      <c r="KB45" s="562"/>
      <c r="KC45" s="482" t="e">
        <f>IF(#REF!&lt;&gt;"",COUNTA(#REF!),"")</f>
        <v>#REF!</v>
      </c>
      <c r="KD45" s="7" t="e">
        <f>COUNTIF(#REF!,$B$21)</f>
        <v>#REF!</v>
      </c>
      <c r="KE45" s="8" t="e">
        <f>COUNTIF(#REF!,$B$22)</f>
        <v>#REF!</v>
      </c>
      <c r="KF45" s="46" t="e">
        <f>COUNTIF(#REF!,$B$23)</f>
        <v>#REF!</v>
      </c>
      <c r="KG45" s="46" t="e">
        <f>COUNTIF(#REF!,$B$27)</f>
        <v>#REF!</v>
      </c>
      <c r="KH45" s="46" t="e">
        <f>COUNTIF(#REF!,$B$29)</f>
        <v>#REF!</v>
      </c>
      <c r="KI45" s="46" t="e">
        <f>COUNTIF(#REF!,$B$31)</f>
        <v>#REF!</v>
      </c>
      <c r="KJ45" s="47">
        <f>COUNTA(#REF!)+COUNTA(#REF!)+COUNTA(#REF!)+COUNTA(#REF!)+COUNTA(#REF!)</f>
        <v>5</v>
      </c>
      <c r="KK45" s="47" t="e">
        <f>COUNTIF(#REF!,$B$28)</f>
        <v>#REF!</v>
      </c>
      <c r="KL45" s="6" t="e">
        <f t="shared" si="78"/>
        <v>#REF!</v>
      </c>
      <c r="KM45" s="466"/>
      <c r="KN45" s="466"/>
      <c r="KO45" s="466"/>
      <c r="KP45" s="466"/>
      <c r="KQ45" s="466"/>
      <c r="KR45" s="466"/>
      <c r="KS45" s="466"/>
      <c r="KT45" s="466"/>
      <c r="KU45" s="466"/>
      <c r="KV45" s="466"/>
      <c r="KW45" s="466"/>
      <c r="KX45" s="466"/>
      <c r="KY45" s="466"/>
      <c r="KZ45" s="466"/>
      <c r="LA45" s="466"/>
      <c r="LB45" s="466"/>
      <c r="LD45" s="561" t="s">
        <v>48</v>
      </c>
      <c r="LE45" s="561"/>
      <c r="LF45" s="562"/>
      <c r="LG45" s="483" t="e">
        <f>IF(#REF!&lt;&gt;"",COUNTA(#REF!),"")</f>
        <v>#REF!</v>
      </c>
      <c r="LH45" s="242" t="e">
        <f>COUNTIF(#REF!,$B$21)</f>
        <v>#REF!</v>
      </c>
      <c r="LI45" s="243" t="e">
        <f>COUNTIF(#REF!,$B$22)</f>
        <v>#REF!</v>
      </c>
      <c r="LJ45" s="244" t="e">
        <f>COUNTIF(#REF!,$B$23)</f>
        <v>#REF!</v>
      </c>
      <c r="LK45" s="244" t="e">
        <f>COUNTIF(#REF!,$B$27)</f>
        <v>#REF!</v>
      </c>
      <c r="LL45" s="244" t="e">
        <f>COUNTIF(#REF!,$B$29)</f>
        <v>#REF!</v>
      </c>
      <c r="LM45" s="244" t="e">
        <f>COUNTIF(#REF!,$B$31)</f>
        <v>#REF!</v>
      </c>
      <c r="LN45" s="245">
        <f>COUNTA(#REF!)+COUNTA(#REF!)+COUNTA(#REF!)+COUNTA(#REF!)</f>
        <v>4</v>
      </c>
      <c r="LO45" s="245" t="e">
        <f>COUNTIF(#REF!,$B$28)</f>
        <v>#REF!</v>
      </c>
      <c r="LP45" s="6" t="e">
        <f t="shared" si="79"/>
        <v>#REF!</v>
      </c>
      <c r="LQ45" s="466"/>
      <c r="LR45" s="466"/>
      <c r="LY45" s="466"/>
      <c r="LZ45" s="466"/>
      <c r="MA45" s="466"/>
      <c r="MB45" s="466"/>
      <c r="MC45" s="466"/>
      <c r="MD45" s="466"/>
      <c r="MG45" s="561" t="s">
        <v>48</v>
      </c>
      <c r="MH45" s="561"/>
      <c r="MI45" s="562"/>
      <c r="MJ45" s="481" t="e">
        <f>IF(#REF!&lt;&gt;"",COUNTA(#REF!),"")</f>
        <v>#REF!</v>
      </c>
      <c r="MK45" s="7" t="e">
        <f>COUNTIF(#REF!,$B$21)</f>
        <v>#REF!</v>
      </c>
      <c r="ML45" s="8" t="e">
        <f>COUNTIF(#REF!,$B$22)</f>
        <v>#REF!</v>
      </c>
      <c r="MM45" s="46" t="e">
        <f>COUNTIF(#REF!,$B$23)</f>
        <v>#REF!</v>
      </c>
      <c r="MN45" s="46" t="e">
        <f>COUNTIF(#REF!,$B$27)</f>
        <v>#REF!</v>
      </c>
      <c r="MO45" s="46" t="e">
        <f>COUNTIF(#REF!,$B$29)</f>
        <v>#REF!</v>
      </c>
      <c r="MP45" s="46" t="e">
        <f>COUNTIF(#REF!,$B$31)</f>
        <v>#REF!</v>
      </c>
      <c r="MQ45" s="47">
        <f>COUNTA(#REF!)+COUNTA(#REF!)+COUNTA(#REF!)+COUNTA(#REF!)</f>
        <v>4</v>
      </c>
      <c r="MR45" s="47" t="e">
        <f>COUNTIF(#REF!,$B$28)</f>
        <v>#REF!</v>
      </c>
      <c r="MS45" s="6" t="e">
        <f t="shared" si="80"/>
        <v>#REF!</v>
      </c>
      <c r="MT45" s="466"/>
      <c r="MU45" s="466"/>
    </row>
    <row r="46" spans="2:386" x14ac:dyDescent="0.25">
      <c r="J46" s="15"/>
      <c r="Q46"/>
      <c r="U46" s="561" t="s">
        <v>50</v>
      </c>
      <c r="V46" s="561"/>
      <c r="W46" s="562"/>
      <c r="X46" s="476">
        <f t="shared" si="81"/>
        <v>21</v>
      </c>
      <c r="Y46" s="7">
        <f>COUNTIF(D15:AH15,$B$21)</f>
        <v>8</v>
      </c>
      <c r="Z46" s="8">
        <f>COUNTIF(D15:AH15,$B$22)</f>
        <v>2</v>
      </c>
      <c r="AA46" s="46">
        <f>COUNTIF(D15:AH15,$B$23)</f>
        <v>11</v>
      </c>
      <c r="AB46" s="46">
        <f>COUNTIF(D15:AH15,$B$27)</f>
        <v>0</v>
      </c>
      <c r="AC46" s="46">
        <f>COUNTIF(D15:AH15,$B$29)</f>
        <v>0</v>
      </c>
      <c r="AD46" s="46">
        <f>COUNTIF(D15:AH15,$B$31)</f>
        <v>0</v>
      </c>
      <c r="AE46" s="47">
        <f>COUNTA(AG15:AH15)+COUNTA(D15:F15)+COUNTA(L15:M15)+COUNTA(S15:T15)+COUNTA(Z15:AA15)</f>
        <v>7</v>
      </c>
      <c r="AF46" s="47">
        <f>COUNTIF(D15:AH15,$B$28)</f>
        <v>0</v>
      </c>
      <c r="AG46" s="6">
        <f t="shared" si="70"/>
        <v>86</v>
      </c>
      <c r="AH46"/>
      <c r="AI46"/>
      <c r="AJ46"/>
      <c r="AO46" s="15"/>
      <c r="AV46" s="271"/>
      <c r="AW46" s="561" t="s">
        <v>50</v>
      </c>
      <c r="AX46" s="561"/>
      <c r="AY46" s="562"/>
      <c r="AZ46" s="284">
        <f>IF($C15&lt;&gt;"",COUNTA(AI15:BJ15),"")</f>
        <v>18</v>
      </c>
      <c r="BA46" s="7">
        <f>COUNTIF(AI15:BJ15,$B$21)</f>
        <v>8</v>
      </c>
      <c r="BB46" s="8">
        <f>COUNTIF(AI15:BJ15,$B$22)</f>
        <v>6</v>
      </c>
      <c r="BC46" s="46">
        <f>COUNTIF(AI15:BJ15,$B$23)</f>
        <v>4</v>
      </c>
      <c r="BD46" s="46">
        <f>COUNTIF(AI15:BJ15,$B$27)</f>
        <v>0</v>
      </c>
      <c r="BE46" s="46">
        <f>COUNTIF(AI15:BJ15,$B$29)</f>
        <v>0</v>
      </c>
      <c r="BF46" s="46">
        <f>COUNTIF(AI15:BJ15,$B$31)</f>
        <v>0</v>
      </c>
      <c r="BG46" s="47">
        <f>COUNTA(AN15:AO15)+COUNTA(AU15:AV15)+COUNTA(BB15:BC15)+COUNTA(BI15:BJ15)</f>
        <v>5</v>
      </c>
      <c r="BH46" s="47">
        <f>COUNTIF(AI15:BJ15,$B$28)</f>
        <v>0</v>
      </c>
      <c r="BI46" s="285">
        <f t="shared" si="71"/>
        <v>72</v>
      </c>
      <c r="BQ46" s="15"/>
      <c r="CA46" s="271"/>
      <c r="CB46" s="561" t="s">
        <v>50</v>
      </c>
      <c r="CC46" s="561"/>
      <c r="CD46" s="562"/>
      <c r="CE46" s="476">
        <f t="shared" si="82"/>
        <v>21</v>
      </c>
      <c r="CF46" s="7">
        <f>COUNTIF(BK15:CO15,$B$21)</f>
        <v>8</v>
      </c>
      <c r="CG46" s="8">
        <f>COUNTIF(BK15:CO15,$B$22)</f>
        <v>8</v>
      </c>
      <c r="CH46" s="46">
        <f>COUNTIF(BK15:CO15,$B$23)</f>
        <v>5</v>
      </c>
      <c r="CI46" s="46">
        <f>COUNTIF(BK15:CO15,$B$27)</f>
        <v>0</v>
      </c>
      <c r="CJ46" s="46">
        <f>COUNTIF(BK15:CO15,$B$29)</f>
        <v>0</v>
      </c>
      <c r="CK46" s="46">
        <f>COUNTIF(BK15:CO15,$B$31)</f>
        <v>0</v>
      </c>
      <c r="CL46" s="47">
        <f>COUNTA(BP15:BQ15)+COUNTA(BW15:BX15)+COUNTA(CK15:CL15)+COUNTA(CD15:CE15)</f>
        <v>7</v>
      </c>
      <c r="CM46" s="47">
        <f>COUNTIF(BK15:CO15,$B$28)</f>
        <v>0</v>
      </c>
      <c r="CN46" s="6">
        <f t="shared" si="72"/>
        <v>74</v>
      </c>
      <c r="CP46" s="466"/>
      <c r="CQ46" s="466"/>
      <c r="CR46" s="466"/>
      <c r="CS46" s="466"/>
      <c r="CT46" s="466"/>
      <c r="CU46" s="466"/>
      <c r="CV46" s="466"/>
      <c r="CW46" s="466"/>
      <c r="CX46" s="466"/>
      <c r="CY46" s="466"/>
      <c r="CZ46" s="466"/>
      <c r="DA46" s="466"/>
      <c r="DB46" s="466"/>
      <c r="DC46" s="466"/>
      <c r="DE46" s="561" t="s">
        <v>50</v>
      </c>
      <c r="DF46" s="561"/>
      <c r="DG46" s="562"/>
      <c r="DH46" s="481">
        <f t="shared" si="83"/>
        <v>19</v>
      </c>
      <c r="DI46" s="7">
        <f>COUNTIF(CP15:DS15,$B$21)</f>
        <v>5</v>
      </c>
      <c r="DJ46" s="8">
        <f>COUNTIF(CP15:DS15,$B$22)</f>
        <v>8</v>
      </c>
      <c r="DK46" s="46">
        <f>COUNTIF(CP15:DS15,$B$23)</f>
        <v>6</v>
      </c>
      <c r="DL46" s="46">
        <f>COUNTIF(CP15:DS15,$B$27)</f>
        <v>0</v>
      </c>
      <c r="DM46" s="46">
        <f>COUNTIF(CP15:DS15,$B$29)</f>
        <v>0</v>
      </c>
      <c r="DN46" s="46">
        <f>COUNTIF(CP15:DS15,$B$31)</f>
        <v>0</v>
      </c>
      <c r="DO46" s="47">
        <f>COUNTA(CR15:CS15)+COUNTA(CY15:CZ15)+COUNTA(DM15:DN15)+COUNTA(DF15:DG15)</f>
        <v>5</v>
      </c>
      <c r="DP46" s="47">
        <f>COUNTIF(CP15:DS15,$B$28)</f>
        <v>0</v>
      </c>
      <c r="DQ46" s="6">
        <f t="shared" si="73"/>
        <v>52</v>
      </c>
      <c r="DR46" s="466"/>
      <c r="DS46" s="466"/>
      <c r="DT46" s="466"/>
      <c r="DU46" s="466"/>
      <c r="DV46" s="466"/>
      <c r="DW46" s="466"/>
      <c r="DX46" s="466"/>
      <c r="DY46" s="466"/>
      <c r="DZ46" s="466"/>
      <c r="EA46" s="466"/>
      <c r="EB46" s="466"/>
      <c r="EC46" s="466"/>
      <c r="ED46" s="466"/>
      <c r="EE46" s="466"/>
      <c r="EH46" s="565" t="str">
        <f>C6</f>
        <v>Susana Coutinho</v>
      </c>
      <c r="EI46" s="561"/>
      <c r="EJ46" s="562"/>
      <c r="EK46" s="379">
        <f t="shared" si="84"/>
        <v>17</v>
      </c>
      <c r="EL46" s="7">
        <f>COUNTIF(DT6:EX6,$B$21)</f>
        <v>5</v>
      </c>
      <c r="EM46" s="8">
        <f>COUNTIF(DT6:EX6,$B$22)</f>
        <v>4</v>
      </c>
      <c r="EN46" s="46">
        <f>COUNTIF(DT6:EX6,$B$23)</f>
        <v>8</v>
      </c>
      <c r="EO46" s="46">
        <f>COUNTIF(DT6:EX6,$B$27)</f>
        <v>0</v>
      </c>
      <c r="EP46" s="46">
        <f>COUNTIF(DT6:EX6,$B$29)</f>
        <v>0</v>
      </c>
      <c r="EQ46" s="46">
        <f>COUNTIF(DT6:EX6,$B$31)</f>
        <v>0</v>
      </c>
      <c r="ER46" s="47">
        <f>COUNTA(DT6:DU6)+COUNTA(EA6:EB6)+COUNTA(EO6:EP6)+COUNTA(EH6:EI6)+COUNTA(EV6:EW6)</f>
        <v>7</v>
      </c>
      <c r="ES46" s="47">
        <f>COUNTIF(DT6:EX6,$B$28)</f>
        <v>4</v>
      </c>
      <c r="ET46" s="6">
        <f t="shared" si="74"/>
        <v>56</v>
      </c>
      <c r="EU46" s="466"/>
      <c r="EV46" s="466"/>
      <c r="EW46" s="466"/>
      <c r="EX46" s="466"/>
      <c r="EY46" s="466"/>
      <c r="EZ46" s="466"/>
      <c r="FA46" s="466"/>
      <c r="FB46" s="466"/>
      <c r="FC46" s="466"/>
      <c r="FD46" s="466"/>
      <c r="FE46" s="466"/>
      <c r="FF46" s="466"/>
      <c r="FG46" s="466"/>
      <c r="FH46" s="466"/>
      <c r="FI46" s="466"/>
      <c r="FL46" s="563" t="s">
        <v>103</v>
      </c>
      <c r="FM46" s="563"/>
      <c r="FN46" s="564"/>
      <c r="FO46" s="481">
        <f t="shared" si="85"/>
        <v>19</v>
      </c>
      <c r="FP46" s="285">
        <f t="shared" si="86"/>
        <v>0</v>
      </c>
      <c r="FQ46" s="399">
        <f t="shared" si="87"/>
        <v>16</v>
      </c>
      <c r="FR46" s="284">
        <f t="shared" si="88"/>
        <v>0</v>
      </c>
      <c r="FS46" s="284">
        <f t="shared" si="89"/>
        <v>3</v>
      </c>
      <c r="FT46" s="284">
        <f t="shared" si="90"/>
        <v>0</v>
      </c>
      <c r="FU46" s="284">
        <f t="shared" si="91"/>
        <v>0</v>
      </c>
      <c r="FV46" s="400">
        <f t="shared" si="92"/>
        <v>0</v>
      </c>
      <c r="FW46" s="400">
        <f t="shared" si="93"/>
        <v>0</v>
      </c>
      <c r="FX46" s="285">
        <f t="shared" si="94"/>
        <v>0</v>
      </c>
      <c r="FY46" s="466"/>
      <c r="FZ46" s="466"/>
      <c r="GA46" s="466"/>
      <c r="GB46" s="466"/>
      <c r="GC46" s="466"/>
      <c r="GD46" s="466"/>
      <c r="GE46" s="466"/>
      <c r="GF46" s="466"/>
      <c r="GG46" s="466"/>
      <c r="GH46" s="466"/>
      <c r="GI46" s="466"/>
      <c r="GJ46" s="466"/>
      <c r="GK46" s="466"/>
      <c r="GL46" s="466"/>
      <c r="GO46" s="563" t="s">
        <v>103</v>
      </c>
      <c r="GP46" s="563"/>
      <c r="GQ46" s="564"/>
      <c r="GR46" s="481">
        <f t="shared" si="95"/>
        <v>21</v>
      </c>
      <c r="GS46" s="7">
        <f t="shared" si="96"/>
        <v>0</v>
      </c>
      <c r="GT46" s="8">
        <f t="shared" si="97"/>
        <v>13</v>
      </c>
      <c r="GU46" s="46">
        <f t="shared" si="98"/>
        <v>8</v>
      </c>
      <c r="GV46" s="46">
        <f t="shared" si="99"/>
        <v>0</v>
      </c>
      <c r="GW46" s="46">
        <f t="shared" si="100"/>
        <v>0</v>
      </c>
      <c r="GX46" s="46">
        <f t="shared" si="101"/>
        <v>0</v>
      </c>
      <c r="GY46" s="47">
        <f t="shared" si="102"/>
        <v>6</v>
      </c>
      <c r="GZ46" s="47">
        <f t="shared" si="103"/>
        <v>0</v>
      </c>
      <c r="HA46" s="6">
        <f t="shared" si="75"/>
        <v>16</v>
      </c>
      <c r="HB46" s="466"/>
      <c r="HC46" s="466"/>
      <c r="HD46" s="466"/>
      <c r="HE46" s="466"/>
      <c r="HF46" s="466"/>
      <c r="HG46" s="466"/>
      <c r="HH46" s="466"/>
      <c r="HI46" s="466"/>
      <c r="HJ46" s="466"/>
      <c r="HM46" s="466"/>
      <c r="HN46" s="466"/>
      <c r="HO46" s="466"/>
      <c r="HP46" s="466"/>
      <c r="HQ46" s="466"/>
      <c r="HS46" s="563" t="s">
        <v>103</v>
      </c>
      <c r="HT46" s="563"/>
      <c r="HU46" s="564"/>
      <c r="HV46" s="481">
        <f t="shared" si="104"/>
        <v>21</v>
      </c>
      <c r="HW46" s="7">
        <f t="shared" si="105"/>
        <v>4</v>
      </c>
      <c r="HX46" s="8">
        <f t="shared" si="106"/>
        <v>9</v>
      </c>
      <c r="HY46" s="46">
        <f t="shared" si="107"/>
        <v>8</v>
      </c>
      <c r="HZ46" s="46">
        <f t="shared" si="108"/>
        <v>0</v>
      </c>
      <c r="IA46" s="46">
        <f t="shared" si="109"/>
        <v>0</v>
      </c>
      <c r="IB46" s="46">
        <f t="shared" si="110"/>
        <v>0</v>
      </c>
      <c r="IC46" s="47">
        <f t="shared" si="111"/>
        <v>5</v>
      </c>
      <c r="ID46" s="47">
        <f t="shared" si="112"/>
        <v>0</v>
      </c>
      <c r="IE46" s="6">
        <f t="shared" si="76"/>
        <v>48</v>
      </c>
      <c r="IF46" s="466"/>
      <c r="IG46" s="466"/>
      <c r="IH46" s="466"/>
      <c r="II46" s="466"/>
      <c r="IJ46" s="466"/>
      <c r="IK46" s="466"/>
      <c r="IL46" s="466"/>
      <c r="IM46" s="466"/>
      <c r="IN46" s="466"/>
      <c r="IO46" s="466"/>
      <c r="IP46" s="466"/>
      <c r="IQ46" s="466"/>
      <c r="IR46" s="466"/>
      <c r="IS46" s="466"/>
      <c r="IT46" s="466"/>
      <c r="IV46" s="9"/>
      <c r="IW46" s="412"/>
      <c r="IX46" s="425" t="s">
        <v>103</v>
      </c>
      <c r="IY46" s="422"/>
      <c r="IZ46" s="481">
        <f t="shared" si="113"/>
        <v>20</v>
      </c>
      <c r="JA46" s="7">
        <f t="shared" si="114"/>
        <v>8</v>
      </c>
      <c r="JB46" s="8">
        <f t="shared" si="115"/>
        <v>4</v>
      </c>
      <c r="JC46" s="46">
        <f t="shared" si="116"/>
        <v>8</v>
      </c>
      <c r="JD46" s="46">
        <f t="shared" si="117"/>
        <v>0</v>
      </c>
      <c r="JE46" s="46">
        <f t="shared" si="118"/>
        <v>0</v>
      </c>
      <c r="JF46" s="46">
        <f t="shared" si="119"/>
        <v>0</v>
      </c>
      <c r="JG46" s="47">
        <f t="shared" si="120"/>
        <v>5</v>
      </c>
      <c r="JH46" s="47">
        <f t="shared" si="121"/>
        <v>0</v>
      </c>
      <c r="JI46" s="6">
        <f t="shared" si="77"/>
        <v>80</v>
      </c>
      <c r="JJ46" s="466"/>
      <c r="JK46" s="466"/>
      <c r="JL46" s="466"/>
      <c r="JM46" s="466"/>
      <c r="JN46" s="466"/>
      <c r="JO46" s="466"/>
      <c r="JP46" s="466"/>
      <c r="JQ46" s="466"/>
      <c r="JR46" s="466"/>
      <c r="JS46" s="466"/>
      <c r="JT46" s="466"/>
      <c r="JU46" s="466"/>
      <c r="JV46" s="466"/>
      <c r="JW46" s="466"/>
      <c r="JZ46" s="561" t="s">
        <v>50</v>
      </c>
      <c r="KA46" s="561"/>
      <c r="KB46" s="562"/>
      <c r="KC46" s="482">
        <f>IF($C15&lt;&gt;"",COUNTA(JQ15:KU15),"")</f>
        <v>21</v>
      </c>
      <c r="KD46" s="7">
        <f>COUNTIF(JQ15:KU15,$B$21)</f>
        <v>7</v>
      </c>
      <c r="KE46" s="8">
        <f>COUNTIF(JQ15:KU15,$B$22)</f>
        <v>8</v>
      </c>
      <c r="KF46" s="46">
        <f>COUNTIF(JQ15:KU15,$B$23)</f>
        <v>1</v>
      </c>
      <c r="KG46" s="46">
        <f>COUNTIF(JQ15:KU15,$B$27)</f>
        <v>0</v>
      </c>
      <c r="KH46" s="46">
        <f>COUNTIF(JQ15:KU15,$B$29)</f>
        <v>0</v>
      </c>
      <c r="KI46" s="46">
        <f>COUNTIF(JQ15:KU15,$B$31)</f>
        <v>0</v>
      </c>
      <c r="KJ46" s="47">
        <f>COUNTA(JR15:JS15)+COUNTA(JY15:JZ15)+COUNTA(KM15:KN15)+COUNTA(KF15:KG15)+COUNTA(KT15:KU15)</f>
        <v>6</v>
      </c>
      <c r="KK46" s="47">
        <f>COUNTIF(JQ15:KU15,$B$28)</f>
        <v>5</v>
      </c>
      <c r="KL46" s="6">
        <f t="shared" si="78"/>
        <v>58</v>
      </c>
      <c r="KM46" s="466"/>
      <c r="KN46" s="466"/>
      <c r="KO46" s="466"/>
      <c r="KP46" s="466"/>
      <c r="KQ46" s="466"/>
      <c r="KR46" s="466"/>
      <c r="KS46" s="466"/>
      <c r="KT46" s="466"/>
      <c r="KU46" s="466"/>
      <c r="KV46" s="466"/>
      <c r="KW46" s="466"/>
      <c r="KX46" s="466"/>
      <c r="KY46" s="466"/>
      <c r="KZ46" s="466"/>
      <c r="LA46" s="466"/>
      <c r="LB46" s="466"/>
      <c r="LD46" s="561" t="s">
        <v>50</v>
      </c>
      <c r="LE46" s="561"/>
      <c r="LF46" s="562"/>
      <c r="LG46" s="483">
        <f>IF($C15&lt;&gt;"",COUNTA(KV15:LY15),"")</f>
        <v>20</v>
      </c>
      <c r="LH46" s="242">
        <f>COUNTIF(KV15:LY15,$B$21)</f>
        <v>4</v>
      </c>
      <c r="LI46" s="243">
        <f>COUNTIF(KV15:LY15,$B$22)</f>
        <v>8</v>
      </c>
      <c r="LJ46" s="244">
        <f>COUNTIF(KV15:LY15,$B$23)</f>
        <v>8</v>
      </c>
      <c r="LK46" s="244">
        <f>COUNTIF(KV15:LY15,$B$27)</f>
        <v>0</v>
      </c>
      <c r="LL46" s="244">
        <f>COUNTIF(KV15:LY15,$B$29)</f>
        <v>0</v>
      </c>
      <c r="LM46" s="244">
        <f>COUNTIF(KV15:LY15,$B$31)</f>
        <v>0</v>
      </c>
      <c r="LN46" s="245">
        <f>COUNTA(LA15:LB15)+COUNTA(LO15:LP15)+COUNTA(LH15:LI15)+COUNTA(LV15:LW15)</f>
        <v>4</v>
      </c>
      <c r="LO46" s="245">
        <f>COUNTIF(KV15:LY15,$B$28)</f>
        <v>0</v>
      </c>
      <c r="LP46" s="6">
        <f t="shared" si="79"/>
        <v>48</v>
      </c>
      <c r="LQ46" s="466"/>
      <c r="LR46" s="466"/>
      <c r="LY46" s="466"/>
      <c r="LZ46" s="466"/>
      <c r="MA46" s="466"/>
      <c r="MB46" s="466"/>
      <c r="MC46" s="466"/>
      <c r="MD46" s="466"/>
      <c r="MG46" s="561" t="s">
        <v>50</v>
      </c>
      <c r="MH46" s="561"/>
      <c r="MI46" s="562"/>
      <c r="MJ46" s="481">
        <f>IF($C15&lt;&gt;"",COUNTA(LZ15:ND15),"")</f>
        <v>20</v>
      </c>
      <c r="MK46" s="7">
        <f>COUNTIF(LZ15:ND15,$B$21)</f>
        <v>5</v>
      </c>
      <c r="ML46" s="8">
        <f>COUNTIF(LZ15:ND15,$B$22)</f>
        <v>5</v>
      </c>
      <c r="MM46" s="46">
        <f>COUNTIF(LZ15:ND15,$B$23)</f>
        <v>10</v>
      </c>
      <c r="MN46" s="46">
        <f>COUNTIF(LZ15:ND15,$B$27)</f>
        <v>0</v>
      </c>
      <c r="MO46" s="46">
        <f>COUNTIF(LZ15:ND15,$B$29)</f>
        <v>0</v>
      </c>
      <c r="MP46" s="46">
        <f>COUNTIF(LZ15:ND15,$B$31)</f>
        <v>0</v>
      </c>
      <c r="MQ46" s="47">
        <f>COUNTA(MX15:MY15)+COUNTA(MC15:MD15)+COUNTA(MJ15:MK15)+COUNTA(MQ15:MR15)</f>
        <v>7</v>
      </c>
      <c r="MR46" s="47">
        <f>COUNTIF(LZ15:ND15,$B$28)</f>
        <v>0</v>
      </c>
      <c r="MS46" s="6">
        <f t="shared" si="80"/>
        <v>60</v>
      </c>
      <c r="MT46" s="466"/>
      <c r="MU46" s="466"/>
    </row>
    <row r="47" spans="2:386" x14ac:dyDescent="0.25">
      <c r="J47" s="15"/>
      <c r="Q47"/>
      <c r="U47" s="561" t="s">
        <v>44</v>
      </c>
      <c r="V47" s="561"/>
      <c r="W47" s="562"/>
      <c r="X47" s="476">
        <f t="shared" si="81"/>
        <v>19</v>
      </c>
      <c r="Y47" s="7">
        <f>COUNTIF(D6:AH6,$B$21)</f>
        <v>7</v>
      </c>
      <c r="Z47" s="8">
        <f>COUNTIF(D6:AH6,$B$22)</f>
        <v>5</v>
      </c>
      <c r="AA47" s="46">
        <f>COUNTIF(D6:AH6,$B$23)</f>
        <v>7</v>
      </c>
      <c r="AB47" s="46">
        <f>COUNTIF(D6:AH6,$B$27)</f>
        <v>0</v>
      </c>
      <c r="AC47" s="46">
        <f>COUNTIF(D6:AH6,$B$29)</f>
        <v>0</v>
      </c>
      <c r="AD47" s="46">
        <f>COUNTIF(D6:AH6,$B$31)</f>
        <v>0</v>
      </c>
      <c r="AE47" s="47">
        <f>COUNTA(AG6:AH6)+COUNTA(D6:F6)+COUNTA(L6:M6)+COUNTA(S6:T6)+COUNTA(Z6:AA6)</f>
        <v>6</v>
      </c>
      <c r="AF47" s="47">
        <f>COUNTIF(D6:AH6,$B$28)</f>
        <v>1</v>
      </c>
      <c r="AG47" s="6">
        <f t="shared" si="70"/>
        <v>70</v>
      </c>
      <c r="AH47"/>
      <c r="AI47"/>
      <c r="AJ47"/>
      <c r="AO47" s="15"/>
      <c r="AV47" s="271"/>
      <c r="AW47" s="561" t="s">
        <v>44</v>
      </c>
      <c r="AX47" s="561"/>
      <c r="AY47" s="562"/>
      <c r="AZ47" s="284">
        <f>IF($C6&lt;&gt;"",COUNTA(AI6:BJ6),"")</f>
        <v>19</v>
      </c>
      <c r="BA47" s="7">
        <f>COUNTIF(AI6:BJ6,$B$21)</f>
        <v>8</v>
      </c>
      <c r="BB47" s="8">
        <f>COUNTIF(AI6:BJ6,$B$22)</f>
        <v>7</v>
      </c>
      <c r="BC47" s="46">
        <f>COUNTIF(AI6:BJ6,$B$23)</f>
        <v>4</v>
      </c>
      <c r="BD47" s="46">
        <f>COUNTIF(AI6:BJ6,$B$27)</f>
        <v>0</v>
      </c>
      <c r="BE47" s="46">
        <f>COUNTIF(AI6:BJ6,$B$29)</f>
        <v>0</v>
      </c>
      <c r="BF47" s="46">
        <f>COUNTIF(AI6:BJ6,$B$31)</f>
        <v>0</v>
      </c>
      <c r="BG47" s="47">
        <f>COUNTA(AN6:AO6)+COUNTA(AU6:AV6)+COUNTA(BB6:BC6)+COUNTA(BI6:BJ6)</f>
        <v>7</v>
      </c>
      <c r="BH47" s="47">
        <f>COUNTIF(AI6:BJ6,$B$28)</f>
        <v>0</v>
      </c>
      <c r="BI47" s="285">
        <f t="shared" si="71"/>
        <v>72</v>
      </c>
      <c r="BQ47" s="15"/>
      <c r="CA47" s="271"/>
      <c r="CB47" s="561" t="s">
        <v>44</v>
      </c>
      <c r="CC47" s="561"/>
      <c r="CD47" s="562"/>
      <c r="CE47" s="476">
        <f t="shared" si="82"/>
        <v>14</v>
      </c>
      <c r="CF47" s="7">
        <f>COUNTIF(BK6:CO6,$B$21)</f>
        <v>8</v>
      </c>
      <c r="CG47" s="8">
        <f>COUNTIF(BK6:CO6,$B$22)</f>
        <v>2</v>
      </c>
      <c r="CH47" s="46">
        <f>COUNTIF(BK6:CO6,$B$23)</f>
        <v>4</v>
      </c>
      <c r="CI47" s="46">
        <f>COUNTIF(BK6:CO6,$B$27)</f>
        <v>0</v>
      </c>
      <c r="CJ47" s="46">
        <f>COUNTIF(BK6:CO6,$B$29)</f>
        <v>0</v>
      </c>
      <c r="CK47" s="46">
        <f>COUNTIF(BK6:CO6,$B$31)</f>
        <v>0</v>
      </c>
      <c r="CL47" s="47">
        <f>COUNTA(BP6:BQ6)+COUNTA(BW6:BX6)+COUNTA(CK6:CL6)+COUNTA(CD6:CE6)</f>
        <v>4</v>
      </c>
      <c r="CM47" s="47">
        <f>COUNTIF(BK6:CO6,$B$28)</f>
        <v>6</v>
      </c>
      <c r="CN47" s="6">
        <f t="shared" si="72"/>
        <v>72</v>
      </c>
      <c r="CP47" s="466"/>
      <c r="CQ47" s="466"/>
      <c r="CR47" s="466"/>
      <c r="CS47" s="466"/>
      <c r="CT47" s="466"/>
      <c r="CU47" s="466"/>
      <c r="CV47" s="466"/>
      <c r="CW47" s="466"/>
      <c r="CX47" s="466"/>
      <c r="CY47" s="466"/>
      <c r="CZ47" s="466"/>
      <c r="DA47" s="466"/>
      <c r="DB47" s="466"/>
      <c r="DC47" s="466"/>
      <c r="DE47" s="561" t="s">
        <v>44</v>
      </c>
      <c r="DF47" s="561"/>
      <c r="DG47" s="562"/>
      <c r="DH47" s="481">
        <f t="shared" si="83"/>
        <v>17</v>
      </c>
      <c r="DI47" s="7">
        <f>COUNTIF(CP6:DS6,$B$21)</f>
        <v>2</v>
      </c>
      <c r="DJ47" s="8">
        <f>COUNTIF(CP6:DS6,$B$22)</f>
        <v>8</v>
      </c>
      <c r="DK47" s="46">
        <f>COUNTIF(CP6:DS6,$B$23)</f>
        <v>7</v>
      </c>
      <c r="DL47" s="46">
        <f>COUNTIF(CP6:DS6,$B$27)</f>
        <v>0</v>
      </c>
      <c r="DM47" s="46">
        <f>COUNTIF(CP6:DS6,$B$29)</f>
        <v>0</v>
      </c>
      <c r="DN47" s="46">
        <f>COUNTIF(CP6:DS6,$B$31)</f>
        <v>0</v>
      </c>
      <c r="DO47" s="47">
        <f>COUNTA(CR6:CS6)+COUNTA(CY6:CZ6)+COUNTA(DM6:DN6)+COUNTA(DF6:DG6)</f>
        <v>3</v>
      </c>
      <c r="DP47" s="47">
        <f>COUNTIF(CP6:DS6,$B$28)</f>
        <v>2</v>
      </c>
      <c r="DQ47" s="6">
        <f t="shared" si="73"/>
        <v>30</v>
      </c>
      <c r="EH47" s="565" t="str">
        <f>C16</f>
        <v>Diogo Beber</v>
      </c>
      <c r="EI47" s="561"/>
      <c r="EJ47" s="562"/>
      <c r="EK47" s="379">
        <f t="shared" si="84"/>
        <v>20</v>
      </c>
      <c r="EL47" s="7">
        <f>COUNTIF(DT16:EX16,$B$21)</f>
        <v>4</v>
      </c>
      <c r="EM47" s="8">
        <f>COUNTIF(DT16:EX16,$B$22)</f>
        <v>8</v>
      </c>
      <c r="EN47" s="46">
        <f>COUNTIF(DT16:EX16,$B$23)</f>
        <v>8</v>
      </c>
      <c r="EO47" s="46">
        <f>COUNTIF(DT16:EX16,$B$27)</f>
        <v>0</v>
      </c>
      <c r="EP47" s="46">
        <f>COUNTIF(DT16:EX16,$B$29)</f>
        <v>0</v>
      </c>
      <c r="EQ47" s="46">
        <f>COUNTIF(DT16:EX16,$B$31)</f>
        <v>0</v>
      </c>
      <c r="ER47" s="47">
        <f>COUNTA(DT16:DU16)+COUNTA(EA16:EB16)+COUNTA(EO16:EP16)+COUNTA(EH16:EI16)+COUNTA(EV16:EW16)</f>
        <v>8</v>
      </c>
      <c r="ES47" s="47">
        <f>COUNTIF(DT16:EX16,$B$28)</f>
        <v>0</v>
      </c>
      <c r="ET47" s="6">
        <f t="shared" si="74"/>
        <v>48</v>
      </c>
      <c r="FL47" s="563" t="s">
        <v>35</v>
      </c>
      <c r="FM47" s="563"/>
      <c r="FN47" s="564"/>
      <c r="FO47" s="481">
        <f t="shared" si="85"/>
        <v>15</v>
      </c>
      <c r="FP47" s="285">
        <f t="shared" si="86"/>
        <v>6</v>
      </c>
      <c r="FQ47" s="399">
        <f t="shared" si="87"/>
        <v>3</v>
      </c>
      <c r="FR47" s="284">
        <f t="shared" si="88"/>
        <v>6</v>
      </c>
      <c r="FS47" s="284">
        <f t="shared" si="89"/>
        <v>0</v>
      </c>
      <c r="FT47" s="284">
        <f t="shared" si="90"/>
        <v>0</v>
      </c>
      <c r="FU47" s="284">
        <f t="shared" si="91"/>
        <v>0</v>
      </c>
      <c r="FV47" s="400">
        <f t="shared" si="92"/>
        <v>7</v>
      </c>
      <c r="FW47" s="400">
        <f t="shared" si="93"/>
        <v>5</v>
      </c>
      <c r="FX47" s="285">
        <f t="shared" si="94"/>
        <v>60</v>
      </c>
      <c r="GO47" s="568" t="s">
        <v>35</v>
      </c>
      <c r="GP47" s="568"/>
      <c r="GQ47" s="569"/>
      <c r="GR47" s="481">
        <f t="shared" si="95"/>
        <v>11</v>
      </c>
      <c r="GS47" s="7">
        <f t="shared" si="96"/>
        <v>4</v>
      </c>
      <c r="GT47" s="8">
        <f t="shared" si="97"/>
        <v>4</v>
      </c>
      <c r="GU47" s="46">
        <f t="shared" si="98"/>
        <v>3</v>
      </c>
      <c r="GV47" s="46">
        <f t="shared" si="99"/>
        <v>0</v>
      </c>
      <c r="GW47" s="46">
        <f t="shared" si="100"/>
        <v>0</v>
      </c>
      <c r="GX47" s="46">
        <f t="shared" si="101"/>
        <v>5</v>
      </c>
      <c r="GY47" s="47">
        <f t="shared" si="102"/>
        <v>6</v>
      </c>
      <c r="GZ47" s="47">
        <f t="shared" si="103"/>
        <v>4</v>
      </c>
      <c r="HA47" s="6">
        <f t="shared" si="75"/>
        <v>38</v>
      </c>
      <c r="HC47" s="466"/>
      <c r="HD47" s="466"/>
      <c r="HE47" s="466"/>
      <c r="HS47" s="563" t="s">
        <v>35</v>
      </c>
      <c r="HT47" s="563"/>
      <c r="HU47" s="564"/>
      <c r="HV47" s="481">
        <f t="shared" si="104"/>
        <v>16</v>
      </c>
      <c r="HW47" s="7">
        <f t="shared" si="105"/>
        <v>6</v>
      </c>
      <c r="HX47" s="8">
        <f t="shared" si="106"/>
        <v>2</v>
      </c>
      <c r="HY47" s="46">
        <f t="shared" si="107"/>
        <v>8</v>
      </c>
      <c r="HZ47" s="46">
        <f t="shared" si="108"/>
        <v>0</v>
      </c>
      <c r="IA47" s="46">
        <f t="shared" si="109"/>
        <v>0</v>
      </c>
      <c r="IB47" s="46">
        <f t="shared" si="110"/>
        <v>0</v>
      </c>
      <c r="IC47" s="47">
        <f t="shared" si="111"/>
        <v>5</v>
      </c>
      <c r="ID47" s="47">
        <f t="shared" si="112"/>
        <v>5</v>
      </c>
      <c r="IE47" s="6">
        <f t="shared" si="76"/>
        <v>64</v>
      </c>
      <c r="IV47" s="9"/>
      <c r="IW47" s="413"/>
      <c r="IX47" s="425" t="s">
        <v>104</v>
      </c>
      <c r="IY47" s="422"/>
      <c r="IZ47" s="481">
        <f t="shared" si="113"/>
        <v>19</v>
      </c>
      <c r="JA47" s="7">
        <f t="shared" si="114"/>
        <v>8</v>
      </c>
      <c r="JB47" s="8">
        <f t="shared" si="115"/>
        <v>3</v>
      </c>
      <c r="JC47" s="46">
        <f t="shared" si="116"/>
        <v>8</v>
      </c>
      <c r="JD47" s="46">
        <f t="shared" si="117"/>
        <v>0</v>
      </c>
      <c r="JE47" s="46">
        <f t="shared" si="118"/>
        <v>0</v>
      </c>
      <c r="JF47" s="46">
        <f t="shared" si="119"/>
        <v>0</v>
      </c>
      <c r="JG47" s="47">
        <f t="shared" si="120"/>
        <v>7</v>
      </c>
      <c r="JH47" s="47">
        <f t="shared" si="121"/>
        <v>1</v>
      </c>
      <c r="JI47" s="6">
        <f t="shared" si="77"/>
        <v>80</v>
      </c>
      <c r="JZ47" s="561" t="s">
        <v>44</v>
      </c>
      <c r="KA47" s="561"/>
      <c r="KB47" s="562"/>
      <c r="KC47" s="482">
        <f>IF($C6&lt;&gt;"",COUNTA(JR6:KU6),"")</f>
        <v>20</v>
      </c>
      <c r="KD47" s="7">
        <f>COUNTIF(JR6:KU6,$B$21)</f>
        <v>4</v>
      </c>
      <c r="KE47" s="8">
        <f>COUNTIF(JR6:KU6,$B$22)</f>
        <v>7</v>
      </c>
      <c r="KF47" s="46">
        <f>COUNTIF(JR6:KU6,$B$23)</f>
        <v>8</v>
      </c>
      <c r="KG47" s="46">
        <f>COUNTIF(JR6:KU6,$B$27)</f>
        <v>0</v>
      </c>
      <c r="KH47" s="46">
        <f>COUNTIF(JR6:KU6,$B$29)</f>
        <v>0</v>
      </c>
      <c r="KI47" s="46">
        <f>COUNTIF(JR6:KU6,$B$31)</f>
        <v>0</v>
      </c>
      <c r="KJ47" s="47">
        <f>COUNTA(JS6:JS6)+COUNTA(JY6:JZ6)+COUNTA(KM6:KN6)+COUNTA(KF6:KG6)+COUNTA(KT6:KU6)</f>
        <v>5</v>
      </c>
      <c r="KK47" s="47">
        <f>COUNTIF(JR6:KU6,$B$28)</f>
        <v>1</v>
      </c>
      <c r="KL47" s="6">
        <f t="shared" si="78"/>
        <v>48</v>
      </c>
      <c r="LD47" s="561" t="s">
        <v>44</v>
      </c>
      <c r="LE47" s="561"/>
      <c r="LF47" s="562"/>
      <c r="LG47" s="483">
        <f>IF($C6&lt;&gt;"",COUNTA(KV6:LY6),"")</f>
        <v>20</v>
      </c>
      <c r="LH47" s="242">
        <f>COUNTIF(KV6:LY6,$B$21)</f>
        <v>8</v>
      </c>
      <c r="LI47" s="243">
        <f>COUNTIF(KV6:LY6,$B$22)</f>
        <v>4</v>
      </c>
      <c r="LJ47" s="244">
        <f>COUNTIF(KV6:LY6,$B$23)</f>
        <v>8</v>
      </c>
      <c r="LK47" s="244">
        <f>COUNTIF(KV6:LY6,$B$27)</f>
        <v>0</v>
      </c>
      <c r="LL47" s="244">
        <f>COUNTIF(KV6:LY6,$B$29)</f>
        <v>0</v>
      </c>
      <c r="LM47" s="244">
        <f>COUNTIF(KV6:LY6,$B$31)</f>
        <v>0</v>
      </c>
      <c r="LN47" s="245">
        <f>COUNTA(LA6:LB6)+COUNTA(LO6:LP6)+COUNTA(LH6:LI6)+COUNTA(LV6:LW6)</f>
        <v>4</v>
      </c>
      <c r="LO47" s="245">
        <f>COUNTIF(KV6:LY6,$B$28)</f>
        <v>0</v>
      </c>
      <c r="LP47" s="6">
        <f t="shared" si="79"/>
        <v>80</v>
      </c>
      <c r="MG47" s="561" t="s">
        <v>44</v>
      </c>
      <c r="MH47" s="561"/>
      <c r="MI47" s="562"/>
      <c r="MJ47" s="481">
        <f>IF($C6&lt;&gt;"",COUNTA(LZ6:ND6),"")</f>
        <v>21</v>
      </c>
      <c r="MK47" s="7">
        <f>COUNTIF(LZ6:ND6,$B$21)</f>
        <v>7</v>
      </c>
      <c r="ML47" s="8">
        <f>COUNTIF(LZ6:ND6,$B$22)</f>
        <v>5</v>
      </c>
      <c r="MM47" s="46">
        <f>COUNTIF(LZ6:ND6,$B$23)</f>
        <v>4</v>
      </c>
      <c r="MN47" s="46">
        <f>COUNTIF(LZ6:ND6,$B$27)</f>
        <v>0</v>
      </c>
      <c r="MO47" s="46">
        <f>COUNTIF(LZ6:ND6,$B$29)</f>
        <v>0</v>
      </c>
      <c r="MP47" s="46">
        <f>COUNTIF(LZ6:ND6,$B$31)</f>
        <v>0</v>
      </c>
      <c r="MQ47" s="47">
        <f>COUNTA(MY6:MY6)+COUNTA(MC6:MD6)+COUNTA(MJ6:MK6)+COUNTA(MQ6:MR6)</f>
        <v>6</v>
      </c>
      <c r="MR47" s="47">
        <f>COUNTIF(LZ6:ND6,$B$28)</f>
        <v>5</v>
      </c>
      <c r="MS47" s="6">
        <f t="shared" si="80"/>
        <v>64</v>
      </c>
    </row>
    <row r="48" spans="2:386" x14ac:dyDescent="0.25">
      <c r="J48" s="15"/>
      <c r="Q48"/>
      <c r="U48" s="561" t="s">
        <v>49</v>
      </c>
      <c r="V48" s="561"/>
      <c r="W48" s="562"/>
      <c r="X48" s="476">
        <f t="shared" si="81"/>
        <v>20</v>
      </c>
      <c r="Y48" s="7">
        <f>COUNTIF(D16:AH16,$B$21)</f>
        <v>8</v>
      </c>
      <c r="Z48" s="8">
        <f>COUNTIF(D16:AH16,$B$22)</f>
        <v>4</v>
      </c>
      <c r="AA48" s="46">
        <f>COUNTIF(D16:AH16,$B$23)</f>
        <v>8</v>
      </c>
      <c r="AB48" s="46">
        <f>COUNTIF(D16:AH16,$B$27)</f>
        <v>0</v>
      </c>
      <c r="AC48" s="46">
        <f>COUNTIF(D16:AH16,$B$29)</f>
        <v>0</v>
      </c>
      <c r="AD48" s="46">
        <f>COUNTIF(D16:AH16,$B$31)</f>
        <v>0</v>
      </c>
      <c r="AE48" s="47">
        <f>COUNTA(AG16:AH16)+COUNTA(D16:F16)+COUNTA(L16:M16)+COUNTA(S16:T16)+COUNTA(Z16:AA16)</f>
        <v>7</v>
      </c>
      <c r="AF48" s="47">
        <f>COUNTIF(D16:AH16,$B$28)</f>
        <v>0</v>
      </c>
      <c r="AG48" s="6">
        <f t="shared" si="70"/>
        <v>80</v>
      </c>
      <c r="AH48"/>
      <c r="AI48"/>
      <c r="AJ48"/>
      <c r="AO48" s="15"/>
      <c r="AV48" s="271"/>
      <c r="AW48" s="561" t="s">
        <v>49</v>
      </c>
      <c r="AX48" s="561"/>
      <c r="AY48" s="562"/>
      <c r="AZ48" s="284">
        <f>IF($C16&lt;&gt;"",COUNTA(AI16:BJ16),"")</f>
        <v>20</v>
      </c>
      <c r="BA48" s="7">
        <f>COUNTIF(AI16:BJ16,$B$21)</f>
        <v>8</v>
      </c>
      <c r="BB48" s="8">
        <f>COUNTIF(AI16:BJ16,$B$22)</f>
        <v>8</v>
      </c>
      <c r="BC48" s="46">
        <f>COUNTIF(AI16:BJ16,$B$23)</f>
        <v>4</v>
      </c>
      <c r="BD48" s="46">
        <f>COUNTIF(AI16:BJ16,$B$27)</f>
        <v>0</v>
      </c>
      <c r="BE48" s="46">
        <f>COUNTIF(AI16:BJ16,$B$29)</f>
        <v>0</v>
      </c>
      <c r="BF48" s="46">
        <f>COUNTIF(AI16:BJ16,$B$31)</f>
        <v>0</v>
      </c>
      <c r="BG48" s="47">
        <f>COUNTA(AN16:AO16)+COUNTA(AU16:AV16)+COUNTA(BB16:BC16)+COUNTA(BI16:BJ16)</f>
        <v>7</v>
      </c>
      <c r="BH48" s="47">
        <f>COUNTIF(AI16:BJ16,$B$28)</f>
        <v>0</v>
      </c>
      <c r="BI48" s="285">
        <f t="shared" si="71"/>
        <v>72</v>
      </c>
      <c r="BQ48" s="15"/>
      <c r="CA48" s="271"/>
      <c r="CB48" s="561" t="s">
        <v>49</v>
      </c>
      <c r="CC48" s="561"/>
      <c r="CD48" s="562"/>
      <c r="CE48" s="476">
        <f t="shared" si="82"/>
        <v>20</v>
      </c>
      <c r="CF48" s="7">
        <f>COUNTIF(BK16:CO16,$B$21)</f>
        <v>8</v>
      </c>
      <c r="CG48" s="8">
        <f>COUNTIF(BK16:CO16,$B$22)</f>
        <v>8</v>
      </c>
      <c r="CH48" s="46">
        <f>COUNTIF(BK16:CO16,$B$23)</f>
        <v>4</v>
      </c>
      <c r="CI48" s="46">
        <f>COUNTIF(BK16:CO16,$B$27)</f>
        <v>0</v>
      </c>
      <c r="CJ48" s="46">
        <f>COUNTIF(BK16:CO16,$B$29)</f>
        <v>0</v>
      </c>
      <c r="CK48" s="46">
        <f>COUNTIF(BK16:CO16,$B$31)</f>
        <v>0</v>
      </c>
      <c r="CL48" s="47">
        <f>COUNTA(BP16:BQ16)+COUNTA(BW16:BX16)+COUNTA(CK16:CL16)+COUNTA(CD16:CE16)</f>
        <v>4</v>
      </c>
      <c r="CM48" s="47">
        <f>COUNTIF(BK16:CO16,$B$28)</f>
        <v>0</v>
      </c>
      <c r="CN48" s="6">
        <f t="shared" si="72"/>
        <v>72</v>
      </c>
      <c r="CP48" s="466"/>
      <c r="CQ48" s="466"/>
      <c r="CR48" s="466"/>
      <c r="CS48" s="466"/>
      <c r="CT48" s="466"/>
      <c r="CU48" s="466"/>
      <c r="CV48" s="466"/>
      <c r="CW48" s="466"/>
      <c r="CX48" s="466"/>
      <c r="CY48" s="466"/>
      <c r="CZ48" s="466"/>
      <c r="DA48" s="466"/>
      <c r="DB48" s="466"/>
      <c r="DC48" s="466"/>
      <c r="DE48" s="561" t="s">
        <v>49</v>
      </c>
      <c r="DF48" s="561"/>
      <c r="DG48" s="562"/>
      <c r="DH48" s="481">
        <f t="shared" si="83"/>
        <v>20</v>
      </c>
      <c r="DI48" s="7">
        <f>COUNTIF(CP16:DS16,$B$21)</f>
        <v>4</v>
      </c>
      <c r="DJ48" s="8">
        <f>COUNTIF(CP16:DS16,$B$22)</f>
        <v>8</v>
      </c>
      <c r="DK48" s="46">
        <f>COUNTIF(CP16:DS16,$B$23)</f>
        <v>8</v>
      </c>
      <c r="DL48" s="46">
        <f>COUNTIF(CP16:DS16,$B$27)</f>
        <v>0</v>
      </c>
      <c r="DM48" s="46">
        <f>COUNTIF(CP16:DS16,$B$29)</f>
        <v>0</v>
      </c>
      <c r="DN48" s="46">
        <f>COUNTIF(CP16:DS16,$B$31)</f>
        <v>0</v>
      </c>
      <c r="DO48" s="47">
        <f>COUNTA(CR16:CS16)+COUNTA(CY16:CZ16)+COUNTA(DM16:DN16)+COUNTA(DF16:DG16)</f>
        <v>5</v>
      </c>
      <c r="DP48" s="47">
        <f>COUNTIF(CP16:DS16,$B$28)</f>
        <v>0</v>
      </c>
      <c r="DQ48" s="6">
        <f t="shared" si="73"/>
        <v>48</v>
      </c>
      <c r="EH48" s="565" t="str">
        <f>C11</f>
        <v>Ronan Ramalho</v>
      </c>
      <c r="EI48" s="561"/>
      <c r="EJ48" s="562"/>
      <c r="EK48" s="379">
        <f t="shared" si="84"/>
        <v>21</v>
      </c>
      <c r="EL48" s="7">
        <f>COUNTIF(DT11:EX11,$B$21)</f>
        <v>8</v>
      </c>
      <c r="EM48" s="8">
        <f>COUNTIF(DT11:EX11,$B$22)</f>
        <v>5</v>
      </c>
      <c r="EN48" s="46">
        <f>COUNTIF(DT11:EX11,$B$23)</f>
        <v>8</v>
      </c>
      <c r="EO48" s="46">
        <f>COUNTIF(DT11:EX11,$B$27)</f>
        <v>0</v>
      </c>
      <c r="EP48" s="46">
        <f>COUNTIF(DT11:EX11,$B$29)</f>
        <v>0</v>
      </c>
      <c r="EQ48" s="46">
        <f>COUNTIF(DT11:EX11,$B$31)</f>
        <v>0</v>
      </c>
      <c r="ER48" s="47">
        <f>COUNTA(DT11:DU11)+COUNTA(EA11:EB11)+COUNTA(EO11:EP11)+COUNTA(EH11:EI11)+COUNTA(EV11:EW11)</f>
        <v>6</v>
      </c>
      <c r="ES48" s="47">
        <f>COUNTIF(DT11:EX11,$B$28)</f>
        <v>0</v>
      </c>
      <c r="ET48" s="6">
        <f t="shared" si="74"/>
        <v>80</v>
      </c>
      <c r="FL48" s="563" t="s">
        <v>41</v>
      </c>
      <c r="FM48" s="563"/>
      <c r="FN48" s="564"/>
      <c r="FO48" s="481">
        <f t="shared" si="85"/>
        <v>19</v>
      </c>
      <c r="FP48" s="285">
        <f t="shared" si="86"/>
        <v>8</v>
      </c>
      <c r="FQ48" s="399">
        <f t="shared" si="87"/>
        <v>4</v>
      </c>
      <c r="FR48" s="284">
        <f t="shared" si="88"/>
        <v>7</v>
      </c>
      <c r="FS48" s="284">
        <f t="shared" si="89"/>
        <v>0</v>
      </c>
      <c r="FT48" s="284">
        <f t="shared" si="90"/>
        <v>0</v>
      </c>
      <c r="FU48" s="284">
        <f t="shared" si="91"/>
        <v>0</v>
      </c>
      <c r="FV48" s="400">
        <f t="shared" si="92"/>
        <v>4</v>
      </c>
      <c r="FW48" s="400">
        <f t="shared" si="93"/>
        <v>0</v>
      </c>
      <c r="FX48" s="285">
        <f t="shared" si="94"/>
        <v>78</v>
      </c>
      <c r="GO48" s="568" t="s">
        <v>41</v>
      </c>
      <c r="GP48" s="568"/>
      <c r="GQ48" s="569"/>
      <c r="GR48" s="481">
        <f t="shared" si="95"/>
        <v>18</v>
      </c>
      <c r="GS48" s="7">
        <f t="shared" si="96"/>
        <v>0</v>
      </c>
      <c r="GT48" s="8">
        <f t="shared" si="97"/>
        <v>10</v>
      </c>
      <c r="GU48" s="46">
        <f t="shared" si="98"/>
        <v>8</v>
      </c>
      <c r="GV48" s="46">
        <f t="shared" si="99"/>
        <v>0</v>
      </c>
      <c r="GW48" s="46">
        <f t="shared" si="100"/>
        <v>0</v>
      </c>
      <c r="GX48" s="46">
        <f t="shared" si="101"/>
        <v>0</v>
      </c>
      <c r="GY48" s="47">
        <f t="shared" si="102"/>
        <v>3</v>
      </c>
      <c r="GZ48" s="47">
        <f t="shared" si="103"/>
        <v>0</v>
      </c>
      <c r="HA48" s="6">
        <f t="shared" si="75"/>
        <v>16</v>
      </c>
      <c r="HC48" s="466"/>
      <c r="HD48" s="466"/>
      <c r="HE48" s="466"/>
      <c r="HS48" s="563" t="s">
        <v>41</v>
      </c>
      <c r="HT48" s="563"/>
      <c r="HU48" s="564"/>
      <c r="HV48" s="481">
        <f t="shared" si="104"/>
        <v>21</v>
      </c>
      <c r="HW48" s="7">
        <f t="shared" si="105"/>
        <v>7</v>
      </c>
      <c r="HX48" s="8">
        <f t="shared" si="106"/>
        <v>6</v>
      </c>
      <c r="HY48" s="46">
        <f t="shared" si="107"/>
        <v>8</v>
      </c>
      <c r="HZ48" s="46">
        <f t="shared" si="108"/>
        <v>0</v>
      </c>
      <c r="IA48" s="46">
        <f t="shared" si="109"/>
        <v>0</v>
      </c>
      <c r="IB48" s="46">
        <f t="shared" si="110"/>
        <v>0</v>
      </c>
      <c r="IC48" s="47">
        <f t="shared" si="111"/>
        <v>6</v>
      </c>
      <c r="ID48" s="47">
        <f t="shared" si="112"/>
        <v>0</v>
      </c>
      <c r="IE48" s="6">
        <f t="shared" si="76"/>
        <v>72</v>
      </c>
      <c r="IV48" s="9"/>
      <c r="IW48" s="412"/>
      <c r="IX48" s="425" t="s">
        <v>41</v>
      </c>
      <c r="IY48" s="422"/>
      <c r="IZ48" s="481">
        <f t="shared" si="113"/>
        <v>18</v>
      </c>
      <c r="JA48" s="7">
        <f t="shared" si="114"/>
        <v>8</v>
      </c>
      <c r="JB48" s="8">
        <f t="shared" si="115"/>
        <v>2</v>
      </c>
      <c r="JC48" s="46">
        <f t="shared" si="116"/>
        <v>8</v>
      </c>
      <c r="JD48" s="46">
        <f t="shared" si="117"/>
        <v>0</v>
      </c>
      <c r="JE48" s="46">
        <f t="shared" si="118"/>
        <v>0</v>
      </c>
      <c r="JF48" s="46">
        <f t="shared" si="119"/>
        <v>0</v>
      </c>
      <c r="JG48" s="47">
        <f t="shared" si="120"/>
        <v>7</v>
      </c>
      <c r="JH48" s="47">
        <f t="shared" si="121"/>
        <v>2</v>
      </c>
      <c r="JI48" s="6">
        <f t="shared" si="77"/>
        <v>80</v>
      </c>
      <c r="JZ48" s="561" t="s">
        <v>49</v>
      </c>
      <c r="KA48" s="561"/>
      <c r="KB48" s="562"/>
      <c r="KC48" s="482">
        <f>IF($C16&lt;&gt;"",COUNTA(JS16:KW16),"")</f>
        <v>21</v>
      </c>
      <c r="KD48" s="7">
        <f>COUNTIF(JS16:KW16,$B$21)</f>
        <v>9</v>
      </c>
      <c r="KE48" s="8">
        <f>COUNTIF(JS16:KW16,$B$22)</f>
        <v>8</v>
      </c>
      <c r="KF48" s="46">
        <f>COUNTIF(JS16:KW16,$B$23)</f>
        <v>4</v>
      </c>
      <c r="KG48" s="46">
        <f>COUNTIF(JS16:KW16,$B$27)</f>
        <v>0</v>
      </c>
      <c r="KH48" s="46">
        <f>COUNTIF(JS16:KW16,$B$29)</f>
        <v>0</v>
      </c>
      <c r="KI48" s="46">
        <f>COUNTIF(JS16:KW16,$B$31)</f>
        <v>0</v>
      </c>
      <c r="KJ48" s="47">
        <f>COUNTA(JT16:JU16)+COUNTA(KA16:KB16)+COUNTA(KO16:KP16)+COUNTA(KH16:KI16)+COUNTA(KV16:KW16)</f>
        <v>7</v>
      </c>
      <c r="KK48" s="47">
        <f>COUNTIF(JS16:KW16,$B$28)</f>
        <v>0</v>
      </c>
      <c r="KL48" s="6">
        <f t="shared" si="78"/>
        <v>80</v>
      </c>
      <c r="LD48" s="561" t="s">
        <v>49</v>
      </c>
      <c r="LE48" s="561"/>
      <c r="LF48" s="562"/>
      <c r="LG48" s="483">
        <f>IF($C16&lt;&gt;"",COUNTA(KX16:MA16),"")</f>
        <v>20</v>
      </c>
      <c r="LH48" s="242">
        <f>COUNTIF(KX16:MA16,$B$21)</f>
        <v>3</v>
      </c>
      <c r="LI48" s="243">
        <f>COUNTIF(KX16:MA16,$B$22)</f>
        <v>0</v>
      </c>
      <c r="LJ48" s="244">
        <f>COUNTIF(KX16:MA16,$B$23)</f>
        <v>5</v>
      </c>
      <c r="LK48" s="244">
        <f>COUNTIF(KX16:MA16,$B$27)</f>
        <v>0</v>
      </c>
      <c r="LL48" s="244">
        <f>COUNTIF(KX16:MA16,$B$29)</f>
        <v>0</v>
      </c>
      <c r="LM48" s="244">
        <f>COUNTIF(KX16:MA16,$B$31)</f>
        <v>0</v>
      </c>
      <c r="LN48" s="245">
        <f>COUNTA(LC16:LD16)+COUNTA(LQ16:LR16)+COUNTA(LJ16:LK16)+COUNTA(LX16:LY16)</f>
        <v>4</v>
      </c>
      <c r="LO48" s="245">
        <f>COUNTIF(KX16:MA16,$B$28)</f>
        <v>12</v>
      </c>
      <c r="LP48" s="6">
        <f t="shared" si="79"/>
        <v>34</v>
      </c>
      <c r="MG48" s="561" t="s">
        <v>49</v>
      </c>
      <c r="MH48" s="561"/>
      <c r="MI48" s="562"/>
      <c r="MJ48" s="481">
        <f>IF($C16&lt;&gt;"",COUNTA(MB16:NX16),"")</f>
        <v>32</v>
      </c>
      <c r="MK48" s="7">
        <f>COUNTIF(MB16:NX16,$B$21)</f>
        <v>12</v>
      </c>
      <c r="ML48" s="8">
        <f>COUNTIF(MB16:NX16,$B$22)</f>
        <v>8</v>
      </c>
      <c r="MM48" s="46">
        <f>COUNTIF(MB16:NX16,$B$23)</f>
        <v>12</v>
      </c>
      <c r="MN48" s="46">
        <f>COUNTIF(MB16:NX16,$B$27)</f>
        <v>0</v>
      </c>
      <c r="MO48" s="46">
        <f>COUNTIF(MB16:NX16,$B$29)</f>
        <v>0</v>
      </c>
      <c r="MP48" s="46">
        <f>COUNTIF(MB16:NX16,$B$31)</f>
        <v>0</v>
      </c>
      <c r="MQ48" s="47">
        <f>COUNTA(MZ16:NA16)+COUNTA(ME16:MF16)+COUNTA(ML16:MM16)+COUNTA(MS16:MT16)</f>
        <v>5</v>
      </c>
      <c r="MR48" s="47">
        <f>COUNTIF(MB16:NX16,$B$28)</f>
        <v>0</v>
      </c>
      <c r="MS48" s="6">
        <f t="shared" si="80"/>
        <v>120</v>
      </c>
    </row>
    <row r="49" spans="1:357" x14ac:dyDescent="0.25">
      <c r="J49" s="15"/>
      <c r="Q49"/>
      <c r="U49" s="561" t="s">
        <v>109</v>
      </c>
      <c r="V49" s="561"/>
      <c r="W49" s="562"/>
      <c r="X49" s="476" t="e">
        <f t="shared" si="81"/>
        <v>#REF!</v>
      </c>
      <c r="Y49" s="7" t="e">
        <f>COUNTIF(#REF!,$B$21)</f>
        <v>#REF!</v>
      </c>
      <c r="Z49" s="8" t="e">
        <f>COUNTIF(#REF!,$B$22)</f>
        <v>#REF!</v>
      </c>
      <c r="AA49" s="46" t="e">
        <f>COUNTIF(#REF!,$B$23)</f>
        <v>#REF!</v>
      </c>
      <c r="AB49" s="46" t="e">
        <f>COUNTIF(#REF!,$B$27)</f>
        <v>#REF!</v>
      </c>
      <c r="AC49" s="46" t="e">
        <f>COUNTIF(#REF!,$B$29)</f>
        <v>#REF!</v>
      </c>
      <c r="AD49" s="46" t="e">
        <f>COUNTIF(#REF!,$B$31)</f>
        <v>#REF!</v>
      </c>
      <c r="AE49" s="47">
        <f>COUNTA(#REF!)+COUNTA(#REF!)+COUNTA(#REF!)+COUNTA(#REF!)+COUNTA(#REF!)</f>
        <v>5</v>
      </c>
      <c r="AF49" s="47" t="e">
        <f>COUNTIF(#REF!,$B$28)</f>
        <v>#REF!</v>
      </c>
      <c r="AG49" s="6" t="e">
        <f t="shared" si="70"/>
        <v>#REF!</v>
      </c>
      <c r="AH49"/>
      <c r="AI49"/>
      <c r="AJ49"/>
      <c r="AO49" s="15"/>
      <c r="AV49" s="271"/>
      <c r="AW49" s="561" t="s">
        <v>109</v>
      </c>
      <c r="AX49" s="561"/>
      <c r="AY49" s="562"/>
      <c r="AZ49" s="284" t="e">
        <f>IF(#REF!&lt;&gt;"",COUNTA(#REF!),"")</f>
        <v>#REF!</v>
      </c>
      <c r="BA49" s="7" t="e">
        <f>COUNTIF(#REF!,$B$21)</f>
        <v>#REF!</v>
      </c>
      <c r="BB49" s="8" t="e">
        <f>COUNTIF(#REF!,$B$22)</f>
        <v>#REF!</v>
      </c>
      <c r="BC49" s="46" t="e">
        <f>COUNTIF(#REF!,$B$23)</f>
        <v>#REF!</v>
      </c>
      <c r="BD49" s="46" t="e">
        <f>COUNTIF(#REF!,$B$27)</f>
        <v>#REF!</v>
      </c>
      <c r="BE49" s="46" t="e">
        <f>COUNTIF(#REF!,$B$29)</f>
        <v>#REF!</v>
      </c>
      <c r="BF49" s="46" t="e">
        <f>COUNTIF(#REF!,$B$31)</f>
        <v>#REF!</v>
      </c>
      <c r="BG49" s="47">
        <f>COUNTA(#REF!)+COUNTA(#REF!)+COUNTA(#REF!)+COUNTA(#REF!)</f>
        <v>4</v>
      </c>
      <c r="BH49" s="47" t="e">
        <f>COUNTIF(#REF!,$B$28)</f>
        <v>#REF!</v>
      </c>
      <c r="BI49" s="285" t="e">
        <f t="shared" si="71"/>
        <v>#REF!</v>
      </c>
      <c r="BQ49" s="15"/>
      <c r="CA49" s="271"/>
      <c r="CB49" s="561" t="s">
        <v>109</v>
      </c>
      <c r="CC49" s="561"/>
      <c r="CD49" s="562"/>
      <c r="CE49" s="476" t="e">
        <f t="shared" si="82"/>
        <v>#REF!</v>
      </c>
      <c r="CF49" s="7" t="e">
        <f>COUNTIF(#REF!,$B$21)</f>
        <v>#REF!</v>
      </c>
      <c r="CG49" s="8" t="e">
        <f>COUNTIF(#REF!,$B$22)</f>
        <v>#REF!</v>
      </c>
      <c r="CH49" s="46" t="e">
        <f>COUNTIF(#REF!,$B$23)</f>
        <v>#REF!</v>
      </c>
      <c r="CI49" s="46" t="e">
        <f>COUNTIF(#REF!,$B$27)</f>
        <v>#REF!</v>
      </c>
      <c r="CJ49" s="46" t="e">
        <f>COUNTIF(#REF!,$B$29)</f>
        <v>#REF!</v>
      </c>
      <c r="CK49" s="46" t="e">
        <f>COUNTIF(#REF!,$B$31)</f>
        <v>#REF!</v>
      </c>
      <c r="CL49" s="47">
        <f>COUNTA(#REF!)+COUNTA(#REF!)+COUNTA(#REF!)+COUNTA(#REF!)</f>
        <v>4</v>
      </c>
      <c r="CM49" s="47" t="e">
        <f>COUNTIF(#REF!,$B$28)</f>
        <v>#REF!</v>
      </c>
      <c r="CN49" s="6" t="e">
        <f t="shared" si="72"/>
        <v>#REF!</v>
      </c>
      <c r="CP49" s="466"/>
      <c r="CQ49" s="466"/>
      <c r="CR49" s="466"/>
      <c r="CS49" s="466"/>
      <c r="CT49" s="466"/>
      <c r="CU49" s="466"/>
      <c r="CV49" s="466"/>
      <c r="CW49" s="466"/>
      <c r="CX49" s="466"/>
      <c r="CY49" s="466"/>
      <c r="CZ49" s="466"/>
      <c r="DA49" s="466"/>
      <c r="DB49" s="466"/>
      <c r="DC49" s="466"/>
      <c r="DE49" s="561" t="s">
        <v>109</v>
      </c>
      <c r="DF49" s="561"/>
      <c r="DG49" s="562"/>
      <c r="DH49" s="481" t="e">
        <f t="shared" si="83"/>
        <v>#REF!</v>
      </c>
      <c r="DI49" s="7" t="e">
        <f>COUNTIF(#REF!,$B$21)</f>
        <v>#REF!</v>
      </c>
      <c r="DJ49" s="8" t="e">
        <f>COUNTIF(#REF!,$B$22)</f>
        <v>#REF!</v>
      </c>
      <c r="DK49" s="46" t="e">
        <f>COUNTIF(#REF!,$B$23)</f>
        <v>#REF!</v>
      </c>
      <c r="DL49" s="46" t="e">
        <f>COUNTIF(#REF!,$B$27)</f>
        <v>#REF!</v>
      </c>
      <c r="DM49" s="46" t="e">
        <f>COUNTIF(#REF!,$B$29)</f>
        <v>#REF!</v>
      </c>
      <c r="DN49" s="46" t="e">
        <f>COUNTIF(#REF!,$B$31)</f>
        <v>#REF!</v>
      </c>
      <c r="DO49" s="47">
        <f>COUNTA(#REF!)+COUNTA(#REF!)+COUNTA(#REF!)+COUNTA(#REF!)</f>
        <v>4</v>
      </c>
      <c r="DP49" s="47" t="e">
        <f>COUNTIF(#REF!,$B$28)</f>
        <v>#REF!</v>
      </c>
      <c r="DQ49" s="6" t="e">
        <f t="shared" si="73"/>
        <v>#REF!</v>
      </c>
      <c r="EH49" s="565" t="str">
        <f>C4</f>
        <v>Anand Harjivan</v>
      </c>
      <c r="EI49" s="561"/>
      <c r="EJ49" s="562"/>
      <c r="EK49" s="379">
        <f t="shared" si="84"/>
        <v>17</v>
      </c>
      <c r="EL49" s="7">
        <f>COUNTIF(DT4:EX4,$B$21)</f>
        <v>8</v>
      </c>
      <c r="EM49" s="8">
        <f>COUNTIF(DT4:EX4,$B$22)</f>
        <v>2</v>
      </c>
      <c r="EN49" s="46">
        <f>COUNTIF(DT4:EX4,$B$23)</f>
        <v>7</v>
      </c>
      <c r="EO49" s="46">
        <f>COUNTIF(DT4:EX4,$B$27)</f>
        <v>0</v>
      </c>
      <c r="EP49" s="46">
        <f>COUNTIF(DT4:EX4,$B$29)</f>
        <v>0</v>
      </c>
      <c r="EQ49" s="46">
        <f>COUNTIF(DT4:EX4,$B$31)</f>
        <v>0</v>
      </c>
      <c r="ER49" s="47">
        <f>COUNTA(DT4:DU4)+COUNTA(EA4:EB4)+COUNTA(EO4:EP4)+COUNTA(EH4:EI4)+COUNTA(EV4:EW4)</f>
        <v>7</v>
      </c>
      <c r="ES49" s="47">
        <f>COUNTIF(DT4:EX4,$B$28)</f>
        <v>3</v>
      </c>
      <c r="ET49" s="6">
        <f t="shared" si="74"/>
        <v>78</v>
      </c>
      <c r="FL49" s="563" t="s">
        <v>30</v>
      </c>
      <c r="FM49" s="563"/>
      <c r="FN49" s="564"/>
      <c r="FO49" s="481">
        <f t="shared" si="85"/>
        <v>20</v>
      </c>
      <c r="FP49" s="285">
        <f t="shared" si="86"/>
        <v>8</v>
      </c>
      <c r="FQ49" s="399">
        <f t="shared" si="87"/>
        <v>8</v>
      </c>
      <c r="FR49" s="284">
        <f t="shared" si="88"/>
        <v>4</v>
      </c>
      <c r="FS49" s="284">
        <f t="shared" si="89"/>
        <v>0</v>
      </c>
      <c r="FT49" s="284">
        <f t="shared" si="90"/>
        <v>0</v>
      </c>
      <c r="FU49" s="284">
        <f t="shared" si="91"/>
        <v>0</v>
      </c>
      <c r="FV49" s="400">
        <f t="shared" si="92"/>
        <v>5</v>
      </c>
      <c r="FW49" s="400">
        <f t="shared" si="93"/>
        <v>0</v>
      </c>
      <c r="FX49" s="285">
        <f t="shared" si="94"/>
        <v>72</v>
      </c>
      <c r="GO49" s="568" t="s">
        <v>30</v>
      </c>
      <c r="GP49" s="568"/>
      <c r="GQ49" s="569"/>
      <c r="GR49" s="481">
        <f t="shared" si="95"/>
        <v>20</v>
      </c>
      <c r="GS49" s="7">
        <f t="shared" si="96"/>
        <v>4</v>
      </c>
      <c r="GT49" s="8">
        <f t="shared" si="97"/>
        <v>4</v>
      </c>
      <c r="GU49" s="46">
        <f t="shared" si="98"/>
        <v>12</v>
      </c>
      <c r="GV49" s="46">
        <f t="shared" si="99"/>
        <v>0</v>
      </c>
      <c r="GW49" s="46">
        <f t="shared" si="100"/>
        <v>0</v>
      </c>
      <c r="GX49" s="46">
        <f t="shared" si="101"/>
        <v>0</v>
      </c>
      <c r="GY49" s="47">
        <f t="shared" si="102"/>
        <v>6</v>
      </c>
      <c r="GZ49" s="47">
        <f t="shared" si="103"/>
        <v>0</v>
      </c>
      <c r="HA49" s="6">
        <f t="shared" si="75"/>
        <v>56</v>
      </c>
      <c r="HC49" s="466"/>
      <c r="HD49" s="466"/>
      <c r="HE49" s="466"/>
      <c r="HS49" s="563" t="s">
        <v>30</v>
      </c>
      <c r="HT49" s="563"/>
      <c r="HU49" s="564"/>
      <c r="HV49" s="481">
        <f t="shared" si="104"/>
        <v>16</v>
      </c>
      <c r="HW49" s="7">
        <f t="shared" si="105"/>
        <v>8</v>
      </c>
      <c r="HX49" s="8">
        <f t="shared" si="106"/>
        <v>0</v>
      </c>
      <c r="HY49" s="46">
        <f t="shared" si="107"/>
        <v>8</v>
      </c>
      <c r="HZ49" s="46">
        <f t="shared" si="108"/>
        <v>0</v>
      </c>
      <c r="IA49" s="46">
        <f t="shared" si="109"/>
        <v>0</v>
      </c>
      <c r="IB49" s="46">
        <f t="shared" si="110"/>
        <v>0</v>
      </c>
      <c r="IC49" s="47">
        <f t="shared" si="111"/>
        <v>7</v>
      </c>
      <c r="ID49" s="47">
        <f t="shared" si="112"/>
        <v>4</v>
      </c>
      <c r="IE49" s="6">
        <f t="shared" si="76"/>
        <v>80</v>
      </c>
      <c r="IV49" s="9"/>
      <c r="IW49" s="412"/>
      <c r="IX49" s="425" t="s">
        <v>105</v>
      </c>
      <c r="IY49" s="411"/>
      <c r="IZ49" s="409">
        <f t="shared" si="113"/>
        <v>16</v>
      </c>
      <c r="JA49" s="7">
        <f t="shared" si="114"/>
        <v>8</v>
      </c>
      <c r="JB49" s="8">
        <f t="shared" si="115"/>
        <v>4</v>
      </c>
      <c r="JC49" s="46">
        <f t="shared" si="116"/>
        <v>4</v>
      </c>
      <c r="JD49" s="46">
        <f t="shared" si="117"/>
        <v>0</v>
      </c>
      <c r="JE49" s="46">
        <f t="shared" si="118"/>
        <v>0</v>
      </c>
      <c r="JF49" s="46">
        <f t="shared" si="119"/>
        <v>0</v>
      </c>
      <c r="JG49" s="47">
        <f t="shared" si="120"/>
        <v>4</v>
      </c>
      <c r="JH49" s="47">
        <f t="shared" si="121"/>
        <v>4</v>
      </c>
      <c r="JI49" s="410">
        <f t="shared" si="77"/>
        <v>72</v>
      </c>
      <c r="JZ49" s="561" t="s">
        <v>109</v>
      </c>
      <c r="KA49" s="561"/>
      <c r="KB49" s="562"/>
      <c r="KC49" s="482" t="e">
        <f>IF(#REF!&lt;&gt;"",COUNTA(#REF!),"")</f>
        <v>#REF!</v>
      </c>
      <c r="KD49" s="7" t="e">
        <f>COUNTIF(#REF!,$B$21)</f>
        <v>#REF!</v>
      </c>
      <c r="KE49" s="8" t="e">
        <f>COUNTIF(#REF!,$B$22)</f>
        <v>#REF!</v>
      </c>
      <c r="KF49" s="46" t="e">
        <f>COUNTIF(#REF!,$B$23)</f>
        <v>#REF!</v>
      </c>
      <c r="KG49" s="46" t="e">
        <f>COUNTIF(#REF!,$B$27)</f>
        <v>#REF!</v>
      </c>
      <c r="KH49" s="46" t="e">
        <f>COUNTIF(#REF!,$B$29)</f>
        <v>#REF!</v>
      </c>
      <c r="KI49" s="46" t="e">
        <f>COUNTIF(#REF!,$B$31)</f>
        <v>#REF!</v>
      </c>
      <c r="KJ49" s="47">
        <f>COUNTA(#REF!)+COUNTA(#REF!)+COUNTA(#REF!)+COUNTA(#REF!)+COUNTA(#REF!)</f>
        <v>5</v>
      </c>
      <c r="KK49" s="47" t="e">
        <f>COUNTIF(#REF!,$B$28)</f>
        <v>#REF!</v>
      </c>
      <c r="KL49" s="6" t="e">
        <f t="shared" si="78"/>
        <v>#REF!</v>
      </c>
      <c r="LD49" s="561" t="s">
        <v>109</v>
      </c>
      <c r="LE49" s="561"/>
      <c r="LF49" s="562"/>
      <c r="LG49" s="483" t="e">
        <f>IF(#REF!&lt;&gt;"",COUNTA(#REF!),"")</f>
        <v>#REF!</v>
      </c>
      <c r="LH49" s="242" t="e">
        <f>COUNTIF(#REF!,$B$21)</f>
        <v>#REF!</v>
      </c>
      <c r="LI49" s="243" t="e">
        <f>COUNTIF(#REF!,$B$22)</f>
        <v>#REF!</v>
      </c>
      <c r="LJ49" s="244" t="e">
        <f>COUNTIF(#REF!,$B$23)</f>
        <v>#REF!</v>
      </c>
      <c r="LK49" s="244" t="e">
        <f>COUNTIF(#REF!,$B$27)</f>
        <v>#REF!</v>
      </c>
      <c r="LL49" s="244" t="e">
        <f>COUNTIF(#REF!,$B$29)</f>
        <v>#REF!</v>
      </c>
      <c r="LM49" s="244" t="e">
        <f>COUNTIF(#REF!,$B$31)</f>
        <v>#REF!</v>
      </c>
      <c r="LN49" s="245">
        <f>COUNTA(#REF!)+COUNTA(#REF!)+COUNTA(#REF!)+COUNTA(#REF!)</f>
        <v>4</v>
      </c>
      <c r="LO49" s="245" t="e">
        <f>COUNTIF(#REF!,$B$28)</f>
        <v>#REF!</v>
      </c>
      <c r="LP49" s="6" t="e">
        <f t="shared" si="79"/>
        <v>#REF!</v>
      </c>
      <c r="MG49" s="561" t="s">
        <v>109</v>
      </c>
      <c r="MH49" s="561"/>
      <c r="MI49" s="562"/>
      <c r="MJ49" s="481" t="e">
        <f>IF(#REF!&lt;&gt;"",COUNTA(#REF!),"")</f>
        <v>#REF!</v>
      </c>
      <c r="MK49" s="7" t="e">
        <f>COUNTIF(#REF!,$B$21)</f>
        <v>#REF!</v>
      </c>
      <c r="ML49" s="8" t="e">
        <f>COUNTIF(#REF!,$B$22)</f>
        <v>#REF!</v>
      </c>
      <c r="MM49" s="46" t="e">
        <f>COUNTIF(#REF!,$B$23)</f>
        <v>#REF!</v>
      </c>
      <c r="MN49" s="46" t="e">
        <f>COUNTIF(#REF!,$B$27)</f>
        <v>#REF!</v>
      </c>
      <c r="MO49" s="46" t="e">
        <f>COUNTIF(#REF!,$B$29)</f>
        <v>#REF!</v>
      </c>
      <c r="MP49" s="46" t="e">
        <f>COUNTIF(#REF!,$B$31)</f>
        <v>#REF!</v>
      </c>
      <c r="MQ49" s="47">
        <f>COUNTA(#REF!)+COUNTA(#REF!)+COUNTA(#REF!)+COUNTA(#REF!)</f>
        <v>4</v>
      </c>
      <c r="MR49" s="47" t="e">
        <f>COUNTIF(#REF!,$B$28)</f>
        <v>#REF!</v>
      </c>
      <c r="MS49" s="6" t="e">
        <f t="shared" si="80"/>
        <v>#REF!</v>
      </c>
    </row>
    <row r="50" spans="1:357" x14ac:dyDescent="0.25">
      <c r="J50" s="15"/>
      <c r="Q50"/>
      <c r="U50" s="561" t="s">
        <v>41</v>
      </c>
      <c r="V50" s="561"/>
      <c r="W50" s="562"/>
      <c r="X50" s="476">
        <f t="shared" si="81"/>
        <v>21</v>
      </c>
      <c r="Y50" s="7">
        <f>COUNTIF(D11:AH11,$B$21)</f>
        <v>8</v>
      </c>
      <c r="Z50" s="8">
        <f>COUNTIF(D11:AH11,$B$22)</f>
        <v>8</v>
      </c>
      <c r="AA50" s="46">
        <f>COUNTIF(D11:AH11,$B$23)</f>
        <v>5</v>
      </c>
      <c r="AB50" s="46">
        <f>COUNTIF(D11:AH11,$B$27)</f>
        <v>0</v>
      </c>
      <c r="AC50" s="46">
        <f>COUNTIF(D11:AH11,$B$29)</f>
        <v>0</v>
      </c>
      <c r="AD50" s="46">
        <f>COUNTIF(D11:AH11,$B$31)</f>
        <v>0</v>
      </c>
      <c r="AE50" s="47">
        <f>COUNTA(AG11:AH11)+COUNTA(D11:F11)+COUNTA(L11:M11)+COUNTA(S11:T11)+COUNTA(Z11:AA11)</f>
        <v>7</v>
      </c>
      <c r="AF50" s="47">
        <f>COUNTIF(D11:AH11,$B$28)</f>
        <v>0</v>
      </c>
      <c r="AG50" s="6">
        <f t="shared" si="70"/>
        <v>74</v>
      </c>
      <c r="AH50"/>
      <c r="AI50"/>
      <c r="AJ50"/>
      <c r="AO50" s="15"/>
      <c r="AV50" s="272"/>
      <c r="AW50" s="561" t="s">
        <v>41</v>
      </c>
      <c r="AX50" s="561"/>
      <c r="AY50" s="562"/>
      <c r="AZ50" s="284">
        <f>IF($C11&lt;&gt;"",COUNTA(AI11:BJ11),"")</f>
        <v>17</v>
      </c>
      <c r="BA50" s="7">
        <f>COUNTIF(AI11:BJ11,$B$21)</f>
        <v>5</v>
      </c>
      <c r="BB50" s="8">
        <f>COUNTIF(AI11:BJ11,$B$22)</f>
        <v>7</v>
      </c>
      <c r="BC50" s="46">
        <f>COUNTIF(AI11:BJ11,$B$23)</f>
        <v>5</v>
      </c>
      <c r="BD50" s="46">
        <f>COUNTIF(AI11:BJ11,$B$27)</f>
        <v>0</v>
      </c>
      <c r="BE50" s="46">
        <f>COUNTIF(AI11:BJ11,$B$29)</f>
        <v>0</v>
      </c>
      <c r="BF50" s="46">
        <f>COUNTIF(AI11:BJ11,$B$31)</f>
        <v>0</v>
      </c>
      <c r="BG50" s="47">
        <f>COUNTA(AN11:AO11)+COUNTA(AU11:AV11)+COUNTA(BB11:BC11)+COUNTA(BI11:BJ11)</f>
        <v>4</v>
      </c>
      <c r="BH50" s="47">
        <f>COUNTIF(AI11:BJ11,$B$28)</f>
        <v>0</v>
      </c>
      <c r="BI50" s="285">
        <f t="shared" si="71"/>
        <v>50</v>
      </c>
      <c r="BQ50" s="15"/>
      <c r="CA50" s="272"/>
      <c r="CB50" s="561" t="s">
        <v>41</v>
      </c>
      <c r="CC50" s="561"/>
      <c r="CD50" s="562"/>
      <c r="CE50" s="476">
        <f t="shared" si="82"/>
        <v>16</v>
      </c>
      <c r="CF50" s="7">
        <f>COUNTIF(BK11:CO11,$B$21)</f>
        <v>5</v>
      </c>
      <c r="CG50" s="8">
        <f>COUNTIF(BK11:CO11,$B$22)</f>
        <v>3</v>
      </c>
      <c r="CH50" s="46">
        <f>COUNTIF(BK11:CO11,$B$23)</f>
        <v>8</v>
      </c>
      <c r="CI50" s="46">
        <f>COUNTIF(BK11:CO11,$B$27)</f>
        <v>0</v>
      </c>
      <c r="CJ50" s="46">
        <f>COUNTIF(BK11:CO11,$B$29)</f>
        <v>0</v>
      </c>
      <c r="CK50" s="46">
        <f>COUNTIF(BK11:CO11,$B$31)</f>
        <v>0</v>
      </c>
      <c r="CL50" s="47">
        <f>COUNTA(BP11:BQ11)+COUNTA(BW11:BX11)+COUNTA(CK11:CL11)+COUNTA(CD11:CE11)</f>
        <v>5</v>
      </c>
      <c r="CM50" s="47">
        <f>COUNTIF(BK11:CO11,$B$28)</f>
        <v>5</v>
      </c>
      <c r="CN50" s="6">
        <f t="shared" si="72"/>
        <v>56</v>
      </c>
      <c r="CP50" s="466"/>
      <c r="CQ50" s="466"/>
      <c r="CR50" s="466"/>
      <c r="CS50" s="466"/>
      <c r="CT50" s="466"/>
      <c r="CU50" s="466"/>
      <c r="CV50" s="466"/>
      <c r="CW50" s="466"/>
      <c r="CX50" s="466"/>
      <c r="CY50" s="466"/>
      <c r="CZ50" s="466"/>
      <c r="DA50" s="466"/>
      <c r="DB50" s="466"/>
      <c r="DC50" s="466"/>
      <c r="DE50" s="561" t="s">
        <v>41</v>
      </c>
      <c r="DF50" s="561"/>
      <c r="DG50" s="562"/>
      <c r="DH50" s="481">
        <f t="shared" si="83"/>
        <v>19</v>
      </c>
      <c r="DI50" s="7">
        <f>COUNTIF(CP11:DS11,$B$21)</f>
        <v>5</v>
      </c>
      <c r="DJ50" s="8">
        <f>COUNTIF(CP11:DS11,$B$22)</f>
        <v>6</v>
      </c>
      <c r="DK50" s="46">
        <f>COUNTIF(CP11:DS11,$B$23)</f>
        <v>8</v>
      </c>
      <c r="DL50" s="46">
        <f>COUNTIF(CP11:DS11,$B$27)</f>
        <v>0</v>
      </c>
      <c r="DM50" s="46">
        <f>COUNTIF(CP11:DS11,$B$29)</f>
        <v>0</v>
      </c>
      <c r="DN50" s="46">
        <f>COUNTIF(CP11:DS11,$B$31)</f>
        <v>0</v>
      </c>
      <c r="DO50" s="47">
        <f>COUNTA(CR11:CS11)+COUNTA(CY11:CZ11)+COUNTA(DM11:DN11)+COUNTA(DF11:DG11)</f>
        <v>5</v>
      </c>
      <c r="DP50" s="47">
        <f>COUNTIF(CP11:DS11,$B$28)</f>
        <v>1</v>
      </c>
      <c r="DQ50" s="6">
        <f t="shared" si="73"/>
        <v>56</v>
      </c>
      <c r="EH50" s="565" t="str">
        <f>C14</f>
        <v>Pedro Ferreira</v>
      </c>
      <c r="EI50" s="561"/>
      <c r="EJ50" s="562"/>
      <c r="EK50" s="379">
        <f t="shared" si="84"/>
        <v>20</v>
      </c>
      <c r="EL50" s="7">
        <f>COUNTIF(DT14:EX14,$B$21)</f>
        <v>8</v>
      </c>
      <c r="EM50" s="8">
        <f>COUNTIF(DT14:EX14,$B$22)</f>
        <v>4</v>
      </c>
      <c r="EN50" s="46">
        <f>COUNTIF(DT14:EX14,$B$23)</f>
        <v>8</v>
      </c>
      <c r="EO50" s="46">
        <f>COUNTIF(DT14:EX14,$B$27)</f>
        <v>0</v>
      </c>
      <c r="EP50" s="46">
        <f>COUNTIF(DT14:EX14,$B$29)</f>
        <v>0</v>
      </c>
      <c r="EQ50" s="46">
        <f>COUNTIF(DT14:EX14,$B$31)</f>
        <v>0</v>
      </c>
      <c r="ER50" s="47">
        <f>COUNTA(DT14:DU14)+COUNTA(EA14:EB14)+COUNTA(EO14:EP14)+COUNTA(EH14:EI14)+COUNTA(EV14:EW14)</f>
        <v>8</v>
      </c>
      <c r="ES50" s="47">
        <f>COUNTIF(DT14:EX14,$B$28)</f>
        <v>0</v>
      </c>
      <c r="ET50" s="6">
        <f t="shared" si="74"/>
        <v>80</v>
      </c>
      <c r="FL50" s="563" t="s">
        <v>46</v>
      </c>
      <c r="FM50" s="563"/>
      <c r="FN50" s="564"/>
      <c r="FO50" s="481">
        <f t="shared" si="85"/>
        <v>20</v>
      </c>
      <c r="FP50" s="285">
        <f t="shared" si="86"/>
        <v>4</v>
      </c>
      <c r="FQ50" s="399">
        <f t="shared" si="87"/>
        <v>7</v>
      </c>
      <c r="FR50" s="284">
        <f t="shared" si="88"/>
        <v>9</v>
      </c>
      <c r="FS50" s="284">
        <f t="shared" si="89"/>
        <v>0</v>
      </c>
      <c r="FT50" s="284">
        <f t="shared" si="90"/>
        <v>0</v>
      </c>
      <c r="FU50" s="284">
        <f t="shared" si="91"/>
        <v>0</v>
      </c>
      <c r="FV50" s="400">
        <f t="shared" si="92"/>
        <v>5</v>
      </c>
      <c r="FW50" s="400">
        <f t="shared" si="93"/>
        <v>0</v>
      </c>
      <c r="FX50" s="285">
        <f t="shared" si="94"/>
        <v>50</v>
      </c>
      <c r="GO50" s="568" t="s">
        <v>46</v>
      </c>
      <c r="GP50" s="568"/>
      <c r="GQ50" s="569"/>
      <c r="GR50" s="481">
        <f t="shared" si="95"/>
        <v>9</v>
      </c>
      <c r="GS50" s="7">
        <f t="shared" si="96"/>
        <v>8</v>
      </c>
      <c r="GT50" s="8">
        <f t="shared" si="97"/>
        <v>1</v>
      </c>
      <c r="GU50" s="46">
        <f t="shared" si="98"/>
        <v>0</v>
      </c>
      <c r="GV50" s="46">
        <f t="shared" si="99"/>
        <v>0</v>
      </c>
      <c r="GW50" s="46">
        <f t="shared" si="100"/>
        <v>0</v>
      </c>
      <c r="GX50" s="46">
        <f t="shared" si="101"/>
        <v>0</v>
      </c>
      <c r="GY50" s="47">
        <f t="shared" si="102"/>
        <v>6</v>
      </c>
      <c r="GZ50" s="47">
        <f t="shared" si="103"/>
        <v>12</v>
      </c>
      <c r="HA50" s="6">
        <f t="shared" si="75"/>
        <v>64</v>
      </c>
      <c r="HC50" s="466"/>
      <c r="HD50" s="466"/>
      <c r="HE50" s="466"/>
      <c r="HS50" s="563" t="s">
        <v>46</v>
      </c>
      <c r="HT50" s="563"/>
      <c r="HU50" s="564"/>
      <c r="HV50" s="481">
        <f t="shared" si="104"/>
        <v>19</v>
      </c>
      <c r="HW50" s="7">
        <f t="shared" si="105"/>
        <v>8</v>
      </c>
      <c r="HX50" s="8">
        <f t="shared" si="106"/>
        <v>4</v>
      </c>
      <c r="HY50" s="46">
        <f t="shared" si="107"/>
        <v>7</v>
      </c>
      <c r="HZ50" s="46">
        <f t="shared" si="108"/>
        <v>0</v>
      </c>
      <c r="IA50" s="46">
        <f t="shared" si="109"/>
        <v>0</v>
      </c>
      <c r="IB50" s="46">
        <f t="shared" si="110"/>
        <v>0</v>
      </c>
      <c r="IC50" s="47">
        <f t="shared" si="111"/>
        <v>3</v>
      </c>
      <c r="ID50" s="47">
        <f t="shared" si="112"/>
        <v>0</v>
      </c>
      <c r="IE50" s="6">
        <f t="shared" si="76"/>
        <v>78</v>
      </c>
      <c r="IV50" s="9"/>
      <c r="IW50" s="412"/>
      <c r="IX50" s="425" t="s">
        <v>46</v>
      </c>
      <c r="IY50" s="422"/>
      <c r="IZ50" s="481">
        <f t="shared" si="113"/>
        <v>20</v>
      </c>
      <c r="JA50" s="7">
        <f t="shared" si="114"/>
        <v>8</v>
      </c>
      <c r="JB50" s="8">
        <f t="shared" si="115"/>
        <v>8</v>
      </c>
      <c r="JC50" s="46">
        <f t="shared" si="116"/>
        <v>4</v>
      </c>
      <c r="JD50" s="46">
        <f t="shared" si="117"/>
        <v>0</v>
      </c>
      <c r="JE50" s="46">
        <f t="shared" si="118"/>
        <v>0</v>
      </c>
      <c r="JF50" s="46">
        <f t="shared" si="119"/>
        <v>0</v>
      </c>
      <c r="JG50" s="47">
        <f t="shared" si="120"/>
        <v>4</v>
      </c>
      <c r="JH50" s="47">
        <f t="shared" si="121"/>
        <v>0</v>
      </c>
      <c r="JI50" s="6">
        <f t="shared" si="77"/>
        <v>72</v>
      </c>
      <c r="JZ50" s="561" t="s">
        <v>41</v>
      </c>
      <c r="KA50" s="561"/>
      <c r="KB50" s="562"/>
      <c r="KC50" s="482">
        <f>IF($C11&lt;&gt;"",COUNTA(JQ11:KU11),"")</f>
        <v>21</v>
      </c>
      <c r="KD50" s="7">
        <f>COUNTIF(JQ11:KU11,$B$21)</f>
        <v>7</v>
      </c>
      <c r="KE50" s="8">
        <f>COUNTIF(JQ11:KU11,$B$22)</f>
        <v>0</v>
      </c>
      <c r="KF50" s="46">
        <f>COUNTIF(JQ11:KU11,$B$23)</f>
        <v>7</v>
      </c>
      <c r="KG50" s="46">
        <f>COUNTIF(JQ11:KU11,$B$27)</f>
        <v>0</v>
      </c>
      <c r="KH50" s="46">
        <f>COUNTIF(JQ11:KU11,$B$29)</f>
        <v>0</v>
      </c>
      <c r="KI50" s="46">
        <f>COUNTIF(JQ11:KU11,$B$31)</f>
        <v>0</v>
      </c>
      <c r="KJ50" s="47">
        <f>COUNTA(JR11:JS11)+COUNTA(JY11:JZ11)+COUNTA(KM11:KN11)+COUNTA(KF11:KG11)+COUNTA(KT11:KU11)</f>
        <v>6</v>
      </c>
      <c r="KK50" s="47">
        <f>COUNTIF(JQ11:KU11,$B$28)</f>
        <v>7</v>
      </c>
      <c r="KL50" s="6">
        <f t="shared" si="78"/>
        <v>70</v>
      </c>
      <c r="LD50" s="561" t="s">
        <v>41</v>
      </c>
      <c r="LE50" s="561"/>
      <c r="LF50" s="562"/>
      <c r="LG50" s="483">
        <f>IF($C11&lt;&gt;"",COUNTA(KV11:LY11),"")</f>
        <v>20</v>
      </c>
      <c r="LH50" s="242">
        <f>COUNTIF(KV11:LY11,$B$21)</f>
        <v>8</v>
      </c>
      <c r="LI50" s="243">
        <f>COUNTIF(KV11:LY11,$B$22)</f>
        <v>8</v>
      </c>
      <c r="LJ50" s="244">
        <f>COUNTIF(KV11:LY11,$B$23)</f>
        <v>4</v>
      </c>
      <c r="LK50" s="244">
        <f>COUNTIF(KV11:LY11,$B$27)</f>
        <v>0</v>
      </c>
      <c r="LL50" s="244">
        <f>COUNTIF(KV11:LY11,$B$29)</f>
        <v>0</v>
      </c>
      <c r="LM50" s="244">
        <f>COUNTIF(KV11:LY11,$B$31)</f>
        <v>0</v>
      </c>
      <c r="LN50" s="245">
        <f>COUNTA(LA11:LB11)+COUNTA(LO11:LP11)+COUNTA(LH11:LI11)+COUNTA(LV11:LW11)</f>
        <v>4</v>
      </c>
      <c r="LO50" s="245">
        <f>COUNTIF(KV11:LY11,$B$28)</f>
        <v>0</v>
      </c>
      <c r="LP50" s="6">
        <f t="shared" si="79"/>
        <v>72</v>
      </c>
      <c r="MG50" s="561" t="s">
        <v>41</v>
      </c>
      <c r="MH50" s="561"/>
      <c r="MI50" s="562"/>
      <c r="MJ50" s="481">
        <f>IF($C11&lt;&gt;"",COUNTA(LZ11:ND11),"")</f>
        <v>21</v>
      </c>
      <c r="MK50" s="7">
        <f>COUNTIF(LZ11:ND11,$B$21)</f>
        <v>8</v>
      </c>
      <c r="ML50" s="8">
        <f>COUNTIF(LZ11:ND11,$B$22)</f>
        <v>8</v>
      </c>
      <c r="MM50" s="46">
        <f>COUNTIF(LZ11:ND11,$B$23)</f>
        <v>5</v>
      </c>
      <c r="MN50" s="46">
        <f>COUNTIF(LZ11:ND11,$B$27)</f>
        <v>0</v>
      </c>
      <c r="MO50" s="46">
        <f>COUNTIF(LZ11:ND11,$B$29)</f>
        <v>0</v>
      </c>
      <c r="MP50" s="46">
        <f>COUNTIF(LZ11:ND11,$B$31)</f>
        <v>0</v>
      </c>
      <c r="MQ50" s="47">
        <f>COUNTA(MX11:MY11)+COUNTA(MC11:MD11)+COUNTA(MJ11:MK11)+COUNTA(MQ11:MR11)</f>
        <v>7</v>
      </c>
      <c r="MR50" s="47">
        <f>COUNTIF(LZ11:ND11,$B$28)</f>
        <v>0</v>
      </c>
      <c r="MS50" s="6">
        <f t="shared" si="80"/>
        <v>74</v>
      </c>
    </row>
    <row r="51" spans="1:357" x14ac:dyDescent="0.25">
      <c r="J51" s="15"/>
      <c r="Q51"/>
      <c r="U51" s="561" t="s">
        <v>42</v>
      </c>
      <c r="V51" s="561"/>
      <c r="W51" s="562"/>
      <c r="X51" s="476">
        <f t="shared" si="81"/>
        <v>18</v>
      </c>
      <c r="Y51" s="7">
        <f>COUNTIF(D4:AH4,$B$21)</f>
        <v>8</v>
      </c>
      <c r="Z51" s="8">
        <f>COUNTIF(D4:AH4,$B$22)</f>
        <v>8</v>
      </c>
      <c r="AA51" s="46">
        <f>COUNTIF(D4:AH4,$B$23)</f>
        <v>2</v>
      </c>
      <c r="AB51" s="46">
        <f>COUNTIF(D4:AH4,$B$27)</f>
        <v>0</v>
      </c>
      <c r="AC51" s="46">
        <f>COUNTIF(D4:AH4,$B$29)</f>
        <v>0</v>
      </c>
      <c r="AD51" s="46">
        <f>COUNTIF(D4:AH4,$B$31)</f>
        <v>0</v>
      </c>
      <c r="AE51" s="47">
        <f>COUNTA(AG4:AH4)+COUNTA(D4:F4)+COUNTA(L4:M4)+COUNTA(S4:T4)+COUNTA(Z4:AA4)</f>
        <v>4</v>
      </c>
      <c r="AF51" s="47">
        <f>COUNTIF(D4:AH4,$B$28)</f>
        <v>3</v>
      </c>
      <c r="AG51" s="6">
        <f t="shared" si="70"/>
        <v>68</v>
      </c>
      <c r="AH51"/>
      <c r="AI51"/>
      <c r="AJ51"/>
      <c r="AO51" s="15"/>
      <c r="AV51" s="272"/>
      <c r="AW51" s="561" t="s">
        <v>42</v>
      </c>
      <c r="AX51" s="561"/>
      <c r="AY51" s="562"/>
      <c r="AZ51" s="284">
        <f>IF($C4&lt;&gt;"",COUNTA(AI4:BJ4),"")</f>
        <v>18</v>
      </c>
      <c r="BA51" s="7">
        <f>COUNTIF(AI4:BJ4,$B$21)</f>
        <v>4</v>
      </c>
      <c r="BB51" s="8">
        <f>COUNTIF(AI4:BJ4,$B$22)</f>
        <v>8</v>
      </c>
      <c r="BC51" s="46">
        <f>COUNTIF(AI4:BJ4,$B$23)</f>
        <v>6</v>
      </c>
      <c r="BD51" s="46">
        <f>COUNTIF(AI4:BJ4,$B$27)</f>
        <v>0</v>
      </c>
      <c r="BE51" s="46">
        <f>COUNTIF(AI4:BJ4,$B$29)</f>
        <v>0</v>
      </c>
      <c r="BF51" s="46">
        <f>COUNTIF(AI4:BJ4,$B$31)</f>
        <v>0</v>
      </c>
      <c r="BG51" s="47">
        <f>COUNTA(AN4:AO4)+COUNTA(AU4:AV4)+COUNTA(BB4:BC4)+COUNTA(BI4:BJ4)</f>
        <v>5</v>
      </c>
      <c r="BH51" s="47">
        <f>COUNTIF(AI4:BJ4,$B$28)</f>
        <v>0</v>
      </c>
      <c r="BI51" s="285">
        <f t="shared" si="71"/>
        <v>44</v>
      </c>
      <c r="BQ51" s="15"/>
      <c r="CA51" s="272"/>
      <c r="CB51" s="561" t="s">
        <v>42</v>
      </c>
      <c r="CC51" s="561"/>
      <c r="CD51" s="562"/>
      <c r="CE51" s="476">
        <f t="shared" si="82"/>
        <v>21</v>
      </c>
      <c r="CF51" s="7">
        <f>COUNTIF(BK4:CO4,$B$21)</f>
        <v>5</v>
      </c>
      <c r="CG51" s="8">
        <f>COUNTIF(BK4:CO4,$B$22)</f>
        <v>8</v>
      </c>
      <c r="CH51" s="46">
        <f>COUNTIF(BK4:CO4,$B$23)</f>
        <v>8</v>
      </c>
      <c r="CI51" s="46">
        <f>COUNTIF(BK4:CO4,$B$27)</f>
        <v>0</v>
      </c>
      <c r="CJ51" s="46">
        <f>COUNTIF(BK4:CO4,$B$29)</f>
        <v>0</v>
      </c>
      <c r="CK51" s="46">
        <f>COUNTIF(BK4:CO4,$B$31)</f>
        <v>0</v>
      </c>
      <c r="CL51" s="47">
        <f>COUNTA(BP4:BQ4)+COUNTA(BW4:BX4)+COUNTA(CK4:CL4)+COUNTA(CD4:CE4)</f>
        <v>7</v>
      </c>
      <c r="CM51" s="47">
        <f>COUNTIF(BK4:CO4,$B$28)</f>
        <v>0</v>
      </c>
      <c r="CN51" s="6">
        <f t="shared" si="72"/>
        <v>56</v>
      </c>
      <c r="CP51" s="466"/>
      <c r="CQ51" s="466"/>
      <c r="CR51" s="466"/>
      <c r="CS51" s="466"/>
      <c r="CT51" s="466"/>
      <c r="CU51" s="466"/>
      <c r="CV51" s="466"/>
      <c r="CW51" s="466"/>
      <c r="CX51" s="466"/>
      <c r="CY51" s="466"/>
      <c r="CZ51" s="466"/>
      <c r="DA51" s="466"/>
      <c r="DB51" s="466"/>
      <c r="DC51" s="466"/>
      <c r="DE51" s="561" t="s">
        <v>42</v>
      </c>
      <c r="DF51" s="561"/>
      <c r="DG51" s="562"/>
      <c r="DH51" s="481">
        <f t="shared" si="83"/>
        <v>20</v>
      </c>
      <c r="DI51" s="7">
        <f>COUNTIF(CP4:DS4,$B$21)</f>
        <v>7</v>
      </c>
      <c r="DJ51" s="8">
        <f>COUNTIF(CP4:DS4,$B$22)</f>
        <v>5</v>
      </c>
      <c r="DK51" s="46">
        <f>COUNTIF(CP4:DS4,$B$23)</f>
        <v>8</v>
      </c>
      <c r="DL51" s="46">
        <f>COUNTIF(CP4:DS4,$B$27)</f>
        <v>0</v>
      </c>
      <c r="DM51" s="46">
        <f>COUNTIF(CP4:DS4,$B$29)</f>
        <v>0</v>
      </c>
      <c r="DN51" s="46">
        <f>COUNTIF(CP4:DS4,$B$31)</f>
        <v>0</v>
      </c>
      <c r="DO51" s="47">
        <f>COUNTA(CR4:CS4)+COUNTA(CY4:CZ4)+COUNTA(DM4:DN4)+COUNTA(DF4:DG4)</f>
        <v>4</v>
      </c>
      <c r="DP51" s="47">
        <f>COUNTIF(CP4:DS4,$B$28)</f>
        <v>0</v>
      </c>
      <c r="DQ51" s="6">
        <f t="shared" si="73"/>
        <v>72</v>
      </c>
      <c r="EH51" s="565" t="str">
        <f>C5</f>
        <v>Antonio Merces</v>
      </c>
      <c r="EI51" s="561"/>
      <c r="EJ51" s="562"/>
      <c r="EK51" s="379">
        <f t="shared" si="84"/>
        <v>0</v>
      </c>
      <c r="EL51" s="7">
        <f>COUNTIF(DT8:EX8,$B$21)</f>
        <v>0</v>
      </c>
      <c r="EM51" s="8">
        <f>COUNTIF(DT8:EX8,$B$22)</f>
        <v>0</v>
      </c>
      <c r="EN51" s="46">
        <f>COUNTIF(DT8:EX8,$B$23)</f>
        <v>0</v>
      </c>
      <c r="EO51" s="46">
        <f>COUNTIF(DT8:EX8,$B$27)</f>
        <v>0</v>
      </c>
      <c r="EP51" s="46">
        <f>COUNTIF(DT8:EX8,$B$29)</f>
        <v>0</v>
      </c>
      <c r="EQ51" s="46">
        <f>COUNTIF(DT8:EX8,$B$31)</f>
        <v>0</v>
      </c>
      <c r="ER51" s="47">
        <f>COUNTA(DT8:DU8)+COUNTA(EA8:EB8)+COUNTA(EO8:EP8)+COUNTA(EH8:EI8)+COUNTA(EV5:EW5)</f>
        <v>0</v>
      </c>
      <c r="ES51" s="47">
        <f>COUNTIF(DT8:EX8,$B$28)</f>
        <v>0</v>
      </c>
      <c r="ET51" s="6">
        <f t="shared" si="74"/>
        <v>0</v>
      </c>
      <c r="FL51" s="563" t="s">
        <v>45</v>
      </c>
      <c r="FM51" s="563"/>
      <c r="FN51" s="564"/>
      <c r="FO51" s="481">
        <f t="shared" si="85"/>
        <v>20</v>
      </c>
      <c r="FP51" s="285">
        <f t="shared" si="86"/>
        <v>8</v>
      </c>
      <c r="FQ51" s="399">
        <f t="shared" si="87"/>
        <v>10</v>
      </c>
      <c r="FR51" s="284">
        <f t="shared" si="88"/>
        <v>2</v>
      </c>
      <c r="FS51" s="284">
        <f t="shared" si="89"/>
        <v>0</v>
      </c>
      <c r="FT51" s="284">
        <f t="shared" si="90"/>
        <v>0</v>
      </c>
      <c r="FU51" s="284">
        <f t="shared" si="91"/>
        <v>0</v>
      </c>
      <c r="FV51" s="400">
        <f t="shared" si="92"/>
        <v>5</v>
      </c>
      <c r="FW51" s="400">
        <f t="shared" si="93"/>
        <v>0</v>
      </c>
      <c r="FX51" s="285">
        <f t="shared" si="94"/>
        <v>68</v>
      </c>
      <c r="GO51" s="563" t="s">
        <v>45</v>
      </c>
      <c r="GP51" s="563"/>
      <c r="GQ51" s="564"/>
      <c r="GR51" s="481">
        <f t="shared" si="95"/>
        <v>14</v>
      </c>
      <c r="GS51" s="7">
        <f t="shared" si="96"/>
        <v>7</v>
      </c>
      <c r="GT51" s="8">
        <f t="shared" si="97"/>
        <v>0</v>
      </c>
      <c r="GU51" s="46">
        <f t="shared" si="98"/>
        <v>7</v>
      </c>
      <c r="GV51" s="46">
        <f t="shared" si="99"/>
        <v>0</v>
      </c>
      <c r="GW51" s="46">
        <f t="shared" si="100"/>
        <v>0</v>
      </c>
      <c r="GX51" s="46">
        <f t="shared" si="101"/>
        <v>0</v>
      </c>
      <c r="GY51" s="47">
        <f t="shared" si="102"/>
        <v>7</v>
      </c>
      <c r="GZ51" s="47">
        <f t="shared" si="103"/>
        <v>6</v>
      </c>
      <c r="HA51" s="6">
        <f t="shared" si="75"/>
        <v>70</v>
      </c>
      <c r="HC51" s="466"/>
      <c r="HD51" s="466"/>
      <c r="HE51" s="466"/>
      <c r="HS51" s="563" t="s">
        <v>45</v>
      </c>
      <c r="HT51" s="563"/>
      <c r="HU51" s="564"/>
      <c r="HV51" s="481">
        <f t="shared" si="104"/>
        <v>11</v>
      </c>
      <c r="HW51" s="7">
        <f t="shared" si="105"/>
        <v>3</v>
      </c>
      <c r="HX51" s="8">
        <f t="shared" si="106"/>
        <v>0</v>
      </c>
      <c r="HY51" s="46">
        <f t="shared" si="107"/>
        <v>8</v>
      </c>
      <c r="HZ51" s="46">
        <f t="shared" si="108"/>
        <v>0</v>
      </c>
      <c r="IA51" s="46">
        <f t="shared" si="109"/>
        <v>0</v>
      </c>
      <c r="IB51" s="46">
        <f t="shared" si="110"/>
        <v>0</v>
      </c>
      <c r="IC51" s="47">
        <f t="shared" si="111"/>
        <v>5</v>
      </c>
      <c r="ID51" s="47">
        <f t="shared" si="112"/>
        <v>10</v>
      </c>
      <c r="IE51" s="6">
        <f t="shared" si="76"/>
        <v>40</v>
      </c>
      <c r="IV51" s="9"/>
      <c r="IW51" s="412"/>
      <c r="IX51" s="425" t="s">
        <v>45</v>
      </c>
      <c r="IY51" s="422"/>
      <c r="IZ51" s="481">
        <f t="shared" si="113"/>
        <v>16</v>
      </c>
      <c r="JA51" s="7">
        <f t="shared" si="114"/>
        <v>8</v>
      </c>
      <c r="JB51" s="8">
        <f t="shared" si="115"/>
        <v>4</v>
      </c>
      <c r="JC51" s="46">
        <f t="shared" si="116"/>
        <v>4</v>
      </c>
      <c r="JD51" s="46">
        <f t="shared" si="117"/>
        <v>0</v>
      </c>
      <c r="JE51" s="46">
        <f t="shared" si="118"/>
        <v>0</v>
      </c>
      <c r="JF51" s="46">
        <f t="shared" si="119"/>
        <v>0</v>
      </c>
      <c r="JG51" s="47">
        <f t="shared" si="120"/>
        <v>5</v>
      </c>
      <c r="JH51" s="47">
        <f t="shared" si="121"/>
        <v>4</v>
      </c>
      <c r="JI51" s="6">
        <f t="shared" si="77"/>
        <v>72</v>
      </c>
      <c r="JZ51" s="561" t="s">
        <v>42</v>
      </c>
      <c r="KA51" s="561"/>
      <c r="KB51" s="562"/>
      <c r="KC51" s="482">
        <f>IF($C4&lt;&gt;"",COUNTA(JQ4:KU4),"")</f>
        <v>20</v>
      </c>
      <c r="KD51" s="7">
        <f>COUNTIF(JQ4:KU4,$B$21)</f>
        <v>4</v>
      </c>
      <c r="KE51" s="8">
        <f>COUNTIF(JQ4:KU4,$B$22)</f>
        <v>8</v>
      </c>
      <c r="KF51" s="46">
        <f>COUNTIF(JQ4:KU4,$B$23)</f>
        <v>8</v>
      </c>
      <c r="KG51" s="46">
        <f>COUNTIF(JQ4:KU4,$B$27)</f>
        <v>0</v>
      </c>
      <c r="KH51" s="46">
        <f>COUNTIF(JQ4:KU4,$B$29)</f>
        <v>0</v>
      </c>
      <c r="KI51" s="46">
        <f>COUNTIF(JQ4:KU4,$B$31)</f>
        <v>0</v>
      </c>
      <c r="KJ51" s="47">
        <f>COUNTA(JR4:JS4)+COUNTA(JY4:JZ4)+COUNTA(KM4:KN4)+COUNTA(KF4:KG4)+COUNTA(KT4:KU4)</f>
        <v>8</v>
      </c>
      <c r="KK51" s="47">
        <f>COUNTIF(JQ4:KU4,$B$28)</f>
        <v>0</v>
      </c>
      <c r="KL51" s="6">
        <f t="shared" si="78"/>
        <v>48</v>
      </c>
      <c r="LD51" s="561" t="s">
        <v>42</v>
      </c>
      <c r="LE51" s="561"/>
      <c r="LF51" s="562"/>
      <c r="LG51" s="483">
        <f>IF($C4&lt;&gt;"",COUNTA(KV4:LY4),"")</f>
        <v>20</v>
      </c>
      <c r="LH51" s="242">
        <f>COUNTIF(KV4:LY4,$B$21)</f>
        <v>8</v>
      </c>
      <c r="LI51" s="243">
        <f>COUNTIF(KV4:LY4,$B$22)</f>
        <v>4</v>
      </c>
      <c r="LJ51" s="244">
        <f>COUNTIF(KV4:LY4,$B$23)</f>
        <v>8</v>
      </c>
      <c r="LK51" s="244">
        <f>COUNTIF(KV4:LY4,$B$27)</f>
        <v>0</v>
      </c>
      <c r="LL51" s="244">
        <f>COUNTIF(KV4:LY4,$B$29)</f>
        <v>0</v>
      </c>
      <c r="LM51" s="244">
        <f>COUNTIF(KV4:LY4,$B$31)</f>
        <v>0</v>
      </c>
      <c r="LN51" s="245">
        <f>COUNTA(LA4:LB4)+COUNTA(LO4:LP4)+COUNTA(LH4:LI4)+COUNTA(LV4:LW4)</f>
        <v>5</v>
      </c>
      <c r="LO51" s="245">
        <f>COUNTIF(KV4:LY4,$B$28)</f>
        <v>0</v>
      </c>
      <c r="LP51" s="6">
        <f t="shared" si="79"/>
        <v>80</v>
      </c>
      <c r="MG51" s="561" t="s">
        <v>42</v>
      </c>
      <c r="MH51" s="561"/>
      <c r="MI51" s="562"/>
      <c r="MJ51" s="481">
        <f>IF($C4&lt;&gt;"",COUNTA(LZ4:ND4),"")</f>
        <v>20</v>
      </c>
      <c r="MK51" s="7">
        <f>COUNTIF(LZ4:ND4,$B$21)</f>
        <v>8</v>
      </c>
      <c r="ML51" s="8">
        <f>COUNTIF(LZ4:ND4,$B$22)</f>
        <v>4</v>
      </c>
      <c r="MM51" s="46">
        <f>COUNTIF(LZ4:ND4,$B$23)</f>
        <v>0</v>
      </c>
      <c r="MN51" s="46">
        <f>COUNTIF(LZ4:ND4,$B$27)</f>
        <v>0</v>
      </c>
      <c r="MO51" s="46">
        <f>COUNTIF(LZ4:ND4,$B$29)</f>
        <v>0</v>
      </c>
      <c r="MP51" s="46">
        <f>COUNTIF(LZ4:ND4,$B$31)</f>
        <v>0</v>
      </c>
      <c r="MQ51" s="47">
        <f>COUNTA(MX4:MY4)+COUNTA(MC4:MD4)+COUNTA(MJ4:MK4)+COUNTA(MQ4:MR4)</f>
        <v>4</v>
      </c>
      <c r="MR51" s="47">
        <f>COUNTIF(LZ4:ND4,$B$28)</f>
        <v>8</v>
      </c>
      <c r="MS51" s="6">
        <f t="shared" si="80"/>
        <v>64</v>
      </c>
    </row>
    <row r="52" spans="1:357" x14ac:dyDescent="0.25">
      <c r="J52" s="15"/>
      <c r="Q52"/>
      <c r="U52" s="561" t="s">
        <v>45</v>
      </c>
      <c r="V52" s="561"/>
      <c r="W52" s="562"/>
      <c r="X52" s="476">
        <f t="shared" si="81"/>
        <v>11</v>
      </c>
      <c r="Y52" s="7">
        <f>COUNTIF(D14:AH14,$B$21)</f>
        <v>0</v>
      </c>
      <c r="Z52" s="8">
        <f>COUNTIF(D14:AH14,$B$22)</f>
        <v>7</v>
      </c>
      <c r="AA52" s="46">
        <f>COUNTIF(D14:AH14,$B$23)</f>
        <v>4</v>
      </c>
      <c r="AB52" s="46">
        <f>COUNTIF(D14:AH14,$B$27)</f>
        <v>0</v>
      </c>
      <c r="AC52" s="46">
        <f>COUNTIF(D14:AH14,$B$29)</f>
        <v>0</v>
      </c>
      <c r="AD52" s="46">
        <f>COUNTIF(D14:AH14,$B$31)</f>
        <v>8</v>
      </c>
      <c r="AE52" s="47">
        <f>COUNTA(AG14:AH14)+COUNTA(D14:F14)+COUNTA(L14:M14)+COUNTA(S14:T14)+COUNTA(Z14:AA14)</f>
        <v>8</v>
      </c>
      <c r="AF52" s="47">
        <f>COUNTIF(D14:AH14,$B$28)</f>
        <v>1</v>
      </c>
      <c r="AG52" s="6">
        <f t="shared" si="70"/>
        <v>8</v>
      </c>
      <c r="AH52"/>
      <c r="AI52"/>
      <c r="AJ52"/>
      <c r="AO52" s="15"/>
      <c r="AV52" s="272"/>
      <c r="AW52" s="561" t="s">
        <v>45</v>
      </c>
      <c r="AX52" s="561"/>
      <c r="AY52" s="562"/>
      <c r="AZ52" s="284">
        <f>IF($C14&lt;&gt;"",COUNTA(AI14:BJ14),"")</f>
        <v>19</v>
      </c>
      <c r="BA52" s="7">
        <f>COUNTIF(AI14:BJ14,$B$21)</f>
        <v>3</v>
      </c>
      <c r="BB52" s="8">
        <f>COUNTIF(AI14:BJ14,$B$22)</f>
        <v>8</v>
      </c>
      <c r="BC52" s="46">
        <f>COUNTIF(AI14:BJ14,$B$23)</f>
        <v>6</v>
      </c>
      <c r="BD52" s="46">
        <f>COUNTIF(AI14:BJ14,$B$27)</f>
        <v>0</v>
      </c>
      <c r="BE52" s="46">
        <f>COUNTIF(AI14:BJ14,$B$29)</f>
        <v>0</v>
      </c>
      <c r="BF52" s="46">
        <f>COUNTIF(AI14:BJ14,$B$31)</f>
        <v>2</v>
      </c>
      <c r="BG52" s="47">
        <f>COUNTA(AN14:AO14)+COUNTA(AU14:AV14)+COUNTA(BB14:BC14)+COUNTA(BI14:BJ14)</f>
        <v>5</v>
      </c>
      <c r="BH52" s="47">
        <f>COUNTIF(AI14:BJ14,$B$28)</f>
        <v>0</v>
      </c>
      <c r="BI52" s="285">
        <f t="shared" si="71"/>
        <v>36</v>
      </c>
      <c r="BQ52" s="15"/>
      <c r="CA52" s="272"/>
      <c r="CB52" s="561" t="s">
        <v>45</v>
      </c>
      <c r="CC52" s="561"/>
      <c r="CD52" s="562"/>
      <c r="CE52" s="476">
        <f t="shared" si="82"/>
        <v>20</v>
      </c>
      <c r="CF52" s="7">
        <f>COUNTIF(BK14:CO14,$B$21)</f>
        <v>5</v>
      </c>
      <c r="CG52" s="8">
        <f>COUNTIF(BK14:CO14,$B$22)</f>
        <v>8</v>
      </c>
      <c r="CH52" s="46">
        <f>COUNTIF(BK14:CO14,$B$23)</f>
        <v>7</v>
      </c>
      <c r="CI52" s="46">
        <f>COUNTIF(BK14:CO14,$B$27)</f>
        <v>0</v>
      </c>
      <c r="CJ52" s="46">
        <f>COUNTIF(BK14:CO14,$B$29)</f>
        <v>0</v>
      </c>
      <c r="CK52" s="46">
        <f>COUNTIF(BK14:CO14,$B$31)</f>
        <v>0</v>
      </c>
      <c r="CL52" s="47">
        <f>COUNTA(BP14:BQ14)+COUNTA(BW14:BX14)+COUNTA(CK14:CL14)+COUNTA(CD14:CE14)</f>
        <v>5</v>
      </c>
      <c r="CM52" s="47">
        <f>COUNTIF(BK14:CO14,$B$28)</f>
        <v>0</v>
      </c>
      <c r="CN52" s="6">
        <f t="shared" si="72"/>
        <v>54</v>
      </c>
      <c r="CP52" s="466"/>
      <c r="CQ52" s="466"/>
      <c r="CR52" s="466"/>
      <c r="CS52" s="466"/>
      <c r="CT52" s="466"/>
      <c r="CU52" s="466"/>
      <c r="CV52" s="466"/>
      <c r="CW52" s="466"/>
      <c r="CX52" s="466"/>
      <c r="CY52" s="466"/>
      <c r="CZ52" s="466"/>
      <c r="DA52" s="466"/>
      <c r="DB52" s="466"/>
      <c r="DC52" s="466"/>
      <c r="DE52" s="561" t="s">
        <v>45</v>
      </c>
      <c r="DF52" s="561"/>
      <c r="DG52" s="562"/>
      <c r="DH52" s="481">
        <f t="shared" si="83"/>
        <v>20</v>
      </c>
      <c r="DI52" s="7">
        <f>COUNTIF(CP14:DS14,$B$21)</f>
        <v>8</v>
      </c>
      <c r="DJ52" s="8">
        <f>COUNTIF(CP14:DS14,$B$22)</f>
        <v>4</v>
      </c>
      <c r="DK52" s="46">
        <f>COUNTIF(CP14:DS14,$B$23)</f>
        <v>8</v>
      </c>
      <c r="DL52" s="46">
        <f>COUNTIF(CP14:DS14,$B$27)</f>
        <v>0</v>
      </c>
      <c r="DM52" s="46">
        <f>COUNTIF(CP14:DS14,$B$29)</f>
        <v>0</v>
      </c>
      <c r="DN52" s="46">
        <f>COUNTIF(CP14:DS14,$B$31)</f>
        <v>0</v>
      </c>
      <c r="DO52" s="47">
        <f>COUNTA(CR14:CS14)+COUNTA(CY14:CZ14)+COUNTA(DM14:DN14)+COUNTA(DF14:DG14)</f>
        <v>5</v>
      </c>
      <c r="DP52" s="47">
        <f>COUNTIF(CP14:DS14,$B$28)</f>
        <v>0</v>
      </c>
      <c r="DQ52" s="6">
        <f t="shared" si="73"/>
        <v>80</v>
      </c>
      <c r="EH52" s="565" t="str">
        <f>C9</f>
        <v>Helder Cruz</v>
      </c>
      <c r="EI52" s="561"/>
      <c r="EJ52" s="562"/>
      <c r="EK52" s="379">
        <f t="shared" si="84"/>
        <v>0</v>
      </c>
      <c r="EL52" s="7">
        <f>COUNTIF(DT9:EX9,$B$21)</f>
        <v>0</v>
      </c>
      <c r="EM52" s="8">
        <f>COUNTIF(DT9:EX9,$B$22)</f>
        <v>0</v>
      </c>
      <c r="EN52" s="46">
        <f>COUNTIF(DT9:EX9,$B$23)</f>
        <v>0</v>
      </c>
      <c r="EO52" s="46">
        <f>COUNTIF(DT9:EX9,$B$27)</f>
        <v>6</v>
      </c>
      <c r="EP52" s="46">
        <f>COUNTIF(DT9:EX9,$B$29)</f>
        <v>0</v>
      </c>
      <c r="EQ52" s="46">
        <f>COUNTIF(DT9:EX9,$B$31)</f>
        <v>0</v>
      </c>
      <c r="ER52" s="47">
        <f>COUNTA(DT9:DU9)+COUNTA(EA9:EB9)+COUNTA(EO9:EP9)+COUNTA(EH9:EI9)+COUNTA(EV9:EW9)</f>
        <v>0</v>
      </c>
      <c r="ES52" s="47">
        <f>COUNTIF(DT9:EX9,$B$28)</f>
        <v>0</v>
      </c>
      <c r="ET52" s="6">
        <f t="shared" si="74"/>
        <v>0</v>
      </c>
      <c r="FL52" s="563" t="s">
        <v>50</v>
      </c>
      <c r="FM52" s="563"/>
      <c r="FN52" s="564"/>
      <c r="FO52" s="481">
        <f t="shared" si="85"/>
        <v>16</v>
      </c>
      <c r="FP52" s="285">
        <f t="shared" si="86"/>
        <v>6</v>
      </c>
      <c r="FQ52" s="399">
        <f t="shared" si="87"/>
        <v>2</v>
      </c>
      <c r="FR52" s="284">
        <f t="shared" si="88"/>
        <v>8</v>
      </c>
      <c r="FS52" s="284">
        <f t="shared" si="89"/>
        <v>0</v>
      </c>
      <c r="FT52" s="284">
        <f t="shared" si="90"/>
        <v>0</v>
      </c>
      <c r="FU52" s="284">
        <f t="shared" si="91"/>
        <v>0</v>
      </c>
      <c r="FV52" s="400">
        <f t="shared" si="92"/>
        <v>7</v>
      </c>
      <c r="FW52" s="400">
        <f t="shared" si="93"/>
        <v>3</v>
      </c>
      <c r="FX52" s="285">
        <f t="shared" si="94"/>
        <v>64</v>
      </c>
      <c r="GO52" s="563" t="s">
        <v>50</v>
      </c>
      <c r="GP52" s="563"/>
      <c r="GQ52" s="564"/>
      <c r="GR52" s="481">
        <f t="shared" si="95"/>
        <v>20</v>
      </c>
      <c r="GS52" s="7">
        <f t="shared" si="96"/>
        <v>8</v>
      </c>
      <c r="GT52" s="8">
        <f t="shared" si="97"/>
        <v>4</v>
      </c>
      <c r="GU52" s="46">
        <f t="shared" si="98"/>
        <v>8</v>
      </c>
      <c r="GV52" s="46">
        <f t="shared" si="99"/>
        <v>0</v>
      </c>
      <c r="GW52" s="46">
        <f t="shared" si="100"/>
        <v>0</v>
      </c>
      <c r="GX52" s="46">
        <f t="shared" si="101"/>
        <v>0</v>
      </c>
      <c r="GY52" s="47">
        <f t="shared" si="102"/>
        <v>6</v>
      </c>
      <c r="GZ52" s="47">
        <f t="shared" si="103"/>
        <v>0</v>
      </c>
      <c r="HA52" s="6">
        <f t="shared" si="75"/>
        <v>80</v>
      </c>
      <c r="HC52" s="466"/>
      <c r="HD52" s="466"/>
      <c r="HE52" s="466"/>
      <c r="HS52" s="563" t="s">
        <v>50</v>
      </c>
      <c r="HT52" s="563"/>
      <c r="HU52" s="564"/>
      <c r="HV52" s="481">
        <f t="shared" si="104"/>
        <v>21</v>
      </c>
      <c r="HW52" s="7">
        <f t="shared" si="105"/>
        <v>8</v>
      </c>
      <c r="HX52" s="8">
        <f t="shared" si="106"/>
        <v>7</v>
      </c>
      <c r="HY52" s="46">
        <f t="shared" si="107"/>
        <v>6</v>
      </c>
      <c r="HZ52" s="46">
        <f t="shared" si="108"/>
        <v>0</v>
      </c>
      <c r="IA52" s="46">
        <f t="shared" si="109"/>
        <v>0</v>
      </c>
      <c r="IB52" s="46">
        <f t="shared" si="110"/>
        <v>0</v>
      </c>
      <c r="IC52" s="47">
        <f t="shared" si="111"/>
        <v>6</v>
      </c>
      <c r="ID52" s="47">
        <f t="shared" si="112"/>
        <v>0</v>
      </c>
      <c r="IE52" s="6">
        <f t="shared" si="76"/>
        <v>76</v>
      </c>
      <c r="IV52" s="9"/>
      <c r="IW52" s="412"/>
      <c r="IX52" s="425" t="s">
        <v>50</v>
      </c>
      <c r="IY52" s="426"/>
      <c r="IZ52" s="481">
        <f t="shared" si="113"/>
        <v>19</v>
      </c>
      <c r="JA52" s="7">
        <f t="shared" si="114"/>
        <v>7</v>
      </c>
      <c r="JB52" s="8">
        <f t="shared" si="115"/>
        <v>8</v>
      </c>
      <c r="JC52" s="46">
        <f t="shared" si="116"/>
        <v>4</v>
      </c>
      <c r="JD52" s="46">
        <f t="shared" si="117"/>
        <v>0</v>
      </c>
      <c r="JE52" s="46">
        <f t="shared" si="118"/>
        <v>0</v>
      </c>
      <c r="JF52" s="46">
        <f t="shared" si="119"/>
        <v>0</v>
      </c>
      <c r="JG52" s="47">
        <f t="shared" si="120"/>
        <v>7</v>
      </c>
      <c r="JH52" s="47">
        <f t="shared" si="121"/>
        <v>1</v>
      </c>
      <c r="JI52" s="6">
        <f t="shared" si="77"/>
        <v>64</v>
      </c>
      <c r="JZ52" s="561" t="s">
        <v>45</v>
      </c>
      <c r="KA52" s="561"/>
      <c r="KB52" s="562"/>
      <c r="KC52" s="482">
        <f>IF($C14&lt;&gt;"",COUNTA(JG14:KF14),"")</f>
        <v>18</v>
      </c>
      <c r="KD52" s="7">
        <f>COUNTIF(JG14:KF14,$B$21)</f>
        <v>4</v>
      </c>
      <c r="KE52" s="8">
        <f>COUNTIF(JG14:KF14,$B$22)</f>
        <v>6</v>
      </c>
      <c r="KF52" s="46">
        <f>COUNTIF(JG14:KF14,$B$23)</f>
        <v>8</v>
      </c>
      <c r="KG52" s="46">
        <f>COUNTIF(JG14:KF14,$B$27)</f>
        <v>0</v>
      </c>
      <c r="KH52" s="46">
        <f>COUNTIF(JG14:KF14,$B$29)</f>
        <v>0</v>
      </c>
      <c r="KI52" s="46">
        <f>COUNTIF(JG14:KF14,$B$31)</f>
        <v>0</v>
      </c>
      <c r="KJ52" s="47">
        <f>COUNTA(#REF!)+COUNTA(JJ14:JK14)+COUNTA(JX14:JY14)+COUNTA(JQ14:JR14)+COUNTA(KE14:KF14)</f>
        <v>5</v>
      </c>
      <c r="KK52" s="47">
        <f>COUNTIF(JG14:KF14,$B$28)</f>
        <v>0</v>
      </c>
      <c r="KL52" s="6">
        <f t="shared" si="78"/>
        <v>48</v>
      </c>
      <c r="LD52" s="561" t="s">
        <v>45</v>
      </c>
      <c r="LE52" s="561"/>
      <c r="LF52" s="562"/>
      <c r="LG52" s="483">
        <f>IF($C14&lt;&gt;"",COUNTA(KG14:LJ14),"")</f>
        <v>20</v>
      </c>
      <c r="LH52" s="242">
        <f>COUNTIF(KG14:LJ14,$B$21)</f>
        <v>7</v>
      </c>
      <c r="LI52" s="243">
        <f>COUNTIF(KG14:LJ14,$B$22)</f>
        <v>4</v>
      </c>
      <c r="LJ52" s="244">
        <f>COUNTIF(KG14:LJ14,$B$23)</f>
        <v>8</v>
      </c>
      <c r="LK52" s="244">
        <f>COUNTIF(KG14:LJ14,$B$27)</f>
        <v>0</v>
      </c>
      <c r="LL52" s="244">
        <f>COUNTIF(KG14:LJ14,$B$29)</f>
        <v>0</v>
      </c>
      <c r="LM52" s="244">
        <f>COUNTIF(KG14:LJ14,$B$31)</f>
        <v>0</v>
      </c>
      <c r="LN52" s="245">
        <f>COUNTA(KL14:KM14)+COUNTA(KZ14:LA14)+COUNTA(KS14:KT14)+COUNTA(LG14:LH14)</f>
        <v>5</v>
      </c>
      <c r="LO52" s="245">
        <f>COUNTIF(KG14:LJ14,$B$28)</f>
        <v>1</v>
      </c>
      <c r="LP52" s="6">
        <f t="shared" si="79"/>
        <v>72</v>
      </c>
      <c r="MG52" s="561" t="s">
        <v>45</v>
      </c>
      <c r="MH52" s="561"/>
      <c r="MI52" s="562"/>
      <c r="MJ52" s="481">
        <f>IF($C14&lt;&gt;"",COUNTA(LK14:MO14),"")</f>
        <v>21</v>
      </c>
      <c r="MK52" s="7">
        <f>COUNTIF(LK14:MO14,$B$21)</f>
        <v>8</v>
      </c>
      <c r="ML52" s="8">
        <f>COUNTIF(LK14:MO14,$B$22)</f>
        <v>6</v>
      </c>
      <c r="MM52" s="46">
        <f>COUNTIF(LK14:MO14,$B$23)</f>
        <v>7</v>
      </c>
      <c r="MN52" s="46">
        <f>COUNTIF(LK14:MO14,$B$27)</f>
        <v>0</v>
      </c>
      <c r="MO52" s="46">
        <f>COUNTIF(LK14:MO14,$B$29)</f>
        <v>0</v>
      </c>
      <c r="MP52" s="46">
        <f>COUNTIF(LK14:MO14,$B$31)</f>
        <v>0</v>
      </c>
      <c r="MQ52" s="47">
        <f>COUNTA(MI14:MJ14)+COUNTA(LN14:LO14)+COUNTA(LU14:LV14)+COUNTA(MB14:MC14)</f>
        <v>7</v>
      </c>
      <c r="MR52" s="47">
        <f>COUNTIF(LK14:MO14,$B$28)</f>
        <v>0</v>
      </c>
      <c r="MS52" s="6">
        <f t="shared" si="80"/>
        <v>78</v>
      </c>
    </row>
    <row r="53" spans="1:357" x14ac:dyDescent="0.25">
      <c r="J53" s="15"/>
      <c r="Q53"/>
      <c r="U53" s="561" t="s">
        <v>39</v>
      </c>
      <c r="V53" s="561"/>
      <c r="W53" s="562"/>
      <c r="X53" s="476">
        <f t="shared" si="81"/>
        <v>0</v>
      </c>
      <c r="Y53" s="7">
        <f>COUNTIF(D8:AH8,$B$21)</f>
        <v>0</v>
      </c>
      <c r="Z53" s="8">
        <f>COUNTIF(D8:AH8,$B$22)</f>
        <v>0</v>
      </c>
      <c r="AA53" s="46">
        <f>COUNTIF(D8:AH8,$B$23)</f>
        <v>0</v>
      </c>
      <c r="AB53" s="46">
        <f>COUNTIF(D8:AH8,$B$27)</f>
        <v>0</v>
      </c>
      <c r="AC53" s="46">
        <f>COUNTIF(D8:AH8,$B$29)</f>
        <v>0</v>
      </c>
      <c r="AD53" s="46">
        <f>COUNTIF(D8:AH8,$B$31)</f>
        <v>0</v>
      </c>
      <c r="AE53" s="47">
        <f>COUNTA(AG8:AH8)+COUNTA(D8:F8)+COUNTA(L8:M8)+COUNTA(S8:T8)+COUNTA(Z8:AA8)</f>
        <v>0</v>
      </c>
      <c r="AF53" s="47">
        <f>COUNTIF(D8:AH8,$B$28)</f>
        <v>0</v>
      </c>
      <c r="AG53" s="6">
        <f t="shared" si="70"/>
        <v>0</v>
      </c>
      <c r="AH53"/>
      <c r="AI53"/>
      <c r="AJ53"/>
      <c r="AO53" s="15"/>
      <c r="AV53" s="272"/>
      <c r="AW53" s="561" t="s">
        <v>39</v>
      </c>
      <c r="AX53" s="561"/>
      <c r="AY53" s="562"/>
      <c r="AZ53" s="284">
        <f>IF($C5&lt;&gt;"",COUNTA(AI8:BJ8),"")</f>
        <v>0</v>
      </c>
      <c r="BA53" s="7">
        <f>COUNTIF(AI8:BJ8,$B$21)</f>
        <v>0</v>
      </c>
      <c r="BB53" s="8">
        <f>COUNTIF(AI8:BJ8,$B$22)</f>
        <v>0</v>
      </c>
      <c r="BC53" s="46">
        <f>COUNTIF(AI8:BJ8,$B$23)</f>
        <v>0</v>
      </c>
      <c r="BD53" s="46">
        <f>COUNTIF(AI8:BJ8,$B$27)</f>
        <v>0</v>
      </c>
      <c r="BE53" s="46">
        <f>COUNTIF(AI8:BJ8,$B$29)</f>
        <v>0</v>
      </c>
      <c r="BF53" s="46">
        <f>COUNTIF(AI8:BJ8,$B$31)</f>
        <v>0</v>
      </c>
      <c r="BG53" s="47">
        <f>COUNTA(AN8:AO8)+COUNTA(AU8:AV8)+COUNTA(BB8:BC8)+COUNTA(BI8:BJ8)</f>
        <v>0</v>
      </c>
      <c r="BH53" s="47">
        <f>COUNTIF(AI8:BJ8,$B$28)</f>
        <v>0</v>
      </c>
      <c r="BI53" s="285">
        <f t="shared" si="71"/>
        <v>0</v>
      </c>
      <c r="BQ53" s="15"/>
      <c r="CA53" s="272"/>
      <c r="CB53" s="561" t="s">
        <v>39</v>
      </c>
      <c r="CC53" s="561"/>
      <c r="CD53" s="562"/>
      <c r="CE53" s="476">
        <f t="shared" si="82"/>
        <v>0</v>
      </c>
      <c r="CF53" s="7">
        <f>COUNTIF(BK8:CO8,$B$21)</f>
        <v>0</v>
      </c>
      <c r="CG53" s="8">
        <f>COUNTIF(BK8:CO8,$B$22)</f>
        <v>0</v>
      </c>
      <c r="CH53" s="46">
        <f>COUNTIF(BK8:CO8,$B$23)</f>
        <v>0</v>
      </c>
      <c r="CI53" s="46">
        <f>COUNTIF(BK8:CO8,$B$27)</f>
        <v>0</v>
      </c>
      <c r="CJ53" s="46">
        <f>COUNTIF(BK8:CO8,$B$29)</f>
        <v>0</v>
      </c>
      <c r="CK53" s="46">
        <f>COUNTIF(BK8:CO8,$B$31)</f>
        <v>0</v>
      </c>
      <c r="CL53" s="47">
        <f>COUNTA(BP8:BQ8)+COUNTA(BW8:BX8)+COUNTA(CK8:CL8)+COUNTA(CD8:CE8)</f>
        <v>0</v>
      </c>
      <c r="CM53" s="47">
        <f>COUNTIF(BK8:CO8,$B$28)</f>
        <v>0</v>
      </c>
      <c r="CN53" s="6">
        <f t="shared" si="72"/>
        <v>0</v>
      </c>
      <c r="CP53" s="466"/>
      <c r="CQ53" s="466"/>
      <c r="CR53" s="466"/>
      <c r="CS53" s="466"/>
      <c r="CT53" s="466"/>
      <c r="CU53" s="466"/>
      <c r="CV53" s="466"/>
      <c r="CW53" s="466"/>
      <c r="CX53" s="466"/>
      <c r="CY53" s="466"/>
      <c r="CZ53" s="466"/>
      <c r="DA53" s="466"/>
      <c r="DB53" s="466"/>
      <c r="DC53" s="466"/>
      <c r="DE53" s="561" t="s">
        <v>39</v>
      </c>
      <c r="DF53" s="561"/>
      <c r="DG53" s="562"/>
      <c r="DH53" s="481">
        <f>IF($C5&lt;&gt;"",COUNTA(CP8:DS8),"")</f>
        <v>0</v>
      </c>
      <c r="DI53" s="7">
        <f>COUNTIF(CP8:DS8,$B$21)</f>
        <v>0</v>
      </c>
      <c r="DJ53" s="8">
        <f>COUNTIF(CP8:DS8,$B$22)</f>
        <v>0</v>
      </c>
      <c r="DK53" s="46">
        <f>COUNTIF(CP8:DS8,$B$23)</f>
        <v>0</v>
      </c>
      <c r="DL53" s="46">
        <f>COUNTIF(CP8:DS8,$B$27)</f>
        <v>0</v>
      </c>
      <c r="DM53" s="46">
        <f>COUNTIF(CP8:DS8,$B$29)</f>
        <v>0</v>
      </c>
      <c r="DN53" s="46">
        <f>COUNTIF(CP8:DS8,$B$31)</f>
        <v>0</v>
      </c>
      <c r="DO53" s="47">
        <f>COUNTA(CR8:CS8)+COUNTA(CY8:CZ8)+COUNTA(DM8:DN8)+COUNTA(DF8:DG8)</f>
        <v>0</v>
      </c>
      <c r="DP53" s="47">
        <f>COUNTIF(CP8:DS8,$B$28)</f>
        <v>0</v>
      </c>
      <c r="DQ53" s="6">
        <f t="shared" si="73"/>
        <v>0</v>
      </c>
      <c r="EH53" s="565" t="str">
        <f>C8</f>
        <v>Yannick Daniel</v>
      </c>
      <c r="EI53" s="561"/>
      <c r="EJ53" s="562"/>
      <c r="EK53" s="379" t="e">
        <f t="shared" si="84"/>
        <v>#REF!</v>
      </c>
      <c r="EL53" s="7" t="e">
        <f>COUNTIF(#REF!,$B$21)</f>
        <v>#REF!</v>
      </c>
      <c r="EM53" s="8" t="e">
        <f>COUNTIF(#REF!,$B$22)</f>
        <v>#REF!</v>
      </c>
      <c r="EN53" s="46" t="e">
        <f>COUNTIF(#REF!,$B$23)</f>
        <v>#REF!</v>
      </c>
      <c r="EO53" s="46" t="e">
        <f>COUNTIF(#REF!,$B$27)</f>
        <v>#REF!</v>
      </c>
      <c r="EP53" s="46" t="e">
        <f>COUNTIF(#REF!,$B$29)</f>
        <v>#REF!</v>
      </c>
      <c r="EQ53" s="46" t="e">
        <f>COUNTIF(#REF!,$B$31)</f>
        <v>#REF!</v>
      </c>
      <c r="ER53" s="47">
        <f>COUNTA(#REF!)+COUNTA(#REF!)+COUNTA(#REF!)+COUNTA(#REF!)+COUNTA(#REF!)</f>
        <v>5</v>
      </c>
      <c r="ES53" s="47" t="e">
        <f>COUNTIF(#REF!,$B$28)</f>
        <v>#REF!</v>
      </c>
      <c r="ET53" s="6" t="e">
        <f t="shared" si="74"/>
        <v>#REF!</v>
      </c>
      <c r="FL53" s="563" t="s">
        <v>49</v>
      </c>
      <c r="FM53" s="563"/>
      <c r="FN53" s="564"/>
      <c r="FO53" s="481">
        <f t="shared" si="85"/>
        <v>15</v>
      </c>
      <c r="FP53" s="285">
        <f t="shared" si="86"/>
        <v>4</v>
      </c>
      <c r="FQ53" s="399">
        <f t="shared" si="87"/>
        <v>0</v>
      </c>
      <c r="FR53" s="284">
        <f t="shared" si="88"/>
        <v>11</v>
      </c>
      <c r="FS53" s="284">
        <f t="shared" si="89"/>
        <v>0</v>
      </c>
      <c r="FT53" s="284">
        <f t="shared" si="90"/>
        <v>0</v>
      </c>
      <c r="FU53" s="284">
        <f t="shared" si="91"/>
        <v>0</v>
      </c>
      <c r="FV53" s="400">
        <f t="shared" si="92"/>
        <v>5</v>
      </c>
      <c r="FW53" s="400">
        <f t="shared" si="93"/>
        <v>4</v>
      </c>
      <c r="FX53" s="285">
        <f t="shared" si="94"/>
        <v>54</v>
      </c>
      <c r="GO53" s="566" t="s">
        <v>49</v>
      </c>
      <c r="GP53" s="566"/>
      <c r="GQ53" s="567"/>
      <c r="GR53" s="481">
        <f t="shared" si="95"/>
        <v>21</v>
      </c>
      <c r="GS53" s="7">
        <f t="shared" si="96"/>
        <v>8</v>
      </c>
      <c r="GT53" s="8">
        <f t="shared" si="97"/>
        <v>5</v>
      </c>
      <c r="GU53" s="46">
        <f t="shared" si="98"/>
        <v>8</v>
      </c>
      <c r="GV53" s="46">
        <f t="shared" si="99"/>
        <v>0</v>
      </c>
      <c r="GW53" s="46">
        <f t="shared" si="100"/>
        <v>0</v>
      </c>
      <c r="GX53" s="46">
        <f t="shared" si="101"/>
        <v>0</v>
      </c>
      <c r="GY53" s="47">
        <f t="shared" si="102"/>
        <v>7</v>
      </c>
      <c r="GZ53" s="47">
        <f t="shared" si="103"/>
        <v>0</v>
      </c>
      <c r="HA53" s="6">
        <f t="shared" si="75"/>
        <v>80</v>
      </c>
      <c r="HC53" s="466"/>
      <c r="HD53" s="466"/>
      <c r="HE53" s="466"/>
      <c r="HS53" s="566" t="s">
        <v>49</v>
      </c>
      <c r="HT53" s="566"/>
      <c r="HU53" s="567"/>
      <c r="HV53" s="481">
        <f t="shared" si="104"/>
        <v>13</v>
      </c>
      <c r="HW53" s="7">
        <f t="shared" si="105"/>
        <v>4</v>
      </c>
      <c r="HX53" s="8">
        <f t="shared" si="106"/>
        <v>4</v>
      </c>
      <c r="HY53" s="46">
        <f t="shared" si="107"/>
        <v>5</v>
      </c>
      <c r="HZ53" s="46">
        <f t="shared" si="108"/>
        <v>0</v>
      </c>
      <c r="IA53" s="46">
        <f t="shared" si="109"/>
        <v>0</v>
      </c>
      <c r="IB53" s="46">
        <f t="shared" si="110"/>
        <v>0</v>
      </c>
      <c r="IC53" s="47">
        <f t="shared" si="111"/>
        <v>8</v>
      </c>
      <c r="ID53" s="47">
        <f t="shared" si="112"/>
        <v>7</v>
      </c>
      <c r="IE53" s="6">
        <f t="shared" si="76"/>
        <v>42</v>
      </c>
      <c r="IV53" s="9"/>
      <c r="IW53" s="412"/>
      <c r="IX53" s="425" t="s">
        <v>49</v>
      </c>
      <c r="IY53" s="424"/>
      <c r="IZ53" s="481">
        <f t="shared" si="113"/>
        <v>19</v>
      </c>
      <c r="JA53" s="7">
        <f t="shared" si="114"/>
        <v>9</v>
      </c>
      <c r="JB53" s="8">
        <f t="shared" si="115"/>
        <v>7</v>
      </c>
      <c r="JC53" s="46">
        <f t="shared" si="116"/>
        <v>3</v>
      </c>
      <c r="JD53" s="46">
        <f t="shared" si="117"/>
        <v>0</v>
      </c>
      <c r="JE53" s="46">
        <f t="shared" si="118"/>
        <v>0</v>
      </c>
      <c r="JF53" s="46">
        <f t="shared" si="119"/>
        <v>0</v>
      </c>
      <c r="JG53" s="47">
        <f t="shared" si="120"/>
        <v>5</v>
      </c>
      <c r="JH53" s="47">
        <f t="shared" si="121"/>
        <v>0</v>
      </c>
      <c r="JI53" s="6">
        <f t="shared" si="77"/>
        <v>78</v>
      </c>
      <c r="JZ53" s="561" t="s">
        <v>39</v>
      </c>
      <c r="KA53" s="561"/>
      <c r="KB53" s="562"/>
      <c r="KC53" s="482">
        <f>IF($C5&lt;&gt;"",COUNTA(JQ8:KU8),"")</f>
        <v>20</v>
      </c>
      <c r="KD53" s="7">
        <f>COUNTIF(JQ8:KU8,$B$21)</f>
        <v>8</v>
      </c>
      <c r="KE53" s="8">
        <f>COUNTIF(JQ8:KU8,$B$22)</f>
        <v>4</v>
      </c>
      <c r="KF53" s="46">
        <f>COUNTIF(JQ8:KU8,$B$23)</f>
        <v>8</v>
      </c>
      <c r="KG53" s="46">
        <f>COUNTIF(JQ8:KU8,$B$27)</f>
        <v>0</v>
      </c>
      <c r="KH53" s="46">
        <f>COUNTIF(JQ8:KU8,$B$29)</f>
        <v>0</v>
      </c>
      <c r="KI53" s="46">
        <f>COUNTIF(JQ8:KU8,$B$31)</f>
        <v>0</v>
      </c>
      <c r="KJ53" s="47">
        <f>COUNTA(JR8:JS8)+COUNTA(JY8:JZ8)+COUNTA(KM8:KN8)+COUNTA(KF8:KG8)+COUNTA(KT8:KU8)</f>
        <v>7</v>
      </c>
      <c r="KK53" s="47">
        <f>COUNTIF(JQ8:KU8,$B$28)</f>
        <v>0</v>
      </c>
      <c r="KL53" s="6">
        <f t="shared" si="78"/>
        <v>80</v>
      </c>
      <c r="LD53" s="561" t="s">
        <v>39</v>
      </c>
      <c r="LE53" s="561"/>
      <c r="LF53" s="562"/>
      <c r="LG53" s="483">
        <f>IF($C5&lt;&gt;"",COUNTA(KV8:LY8),"")</f>
        <v>20</v>
      </c>
      <c r="LH53" s="242">
        <f>COUNTIF(KV8:LY8,$B$21)</f>
        <v>8</v>
      </c>
      <c r="LI53" s="243">
        <f>COUNTIF(KV8:LY8,$B$22)</f>
        <v>8</v>
      </c>
      <c r="LJ53" s="244">
        <f>COUNTIF(KV8:LY8,$B$23)</f>
        <v>4</v>
      </c>
      <c r="LK53" s="244">
        <f>COUNTIF(KV8:LY8,$B$27)</f>
        <v>0</v>
      </c>
      <c r="LL53" s="244">
        <f>COUNTIF(KV8:LY8,$B$29)</f>
        <v>0</v>
      </c>
      <c r="LM53" s="244">
        <f>COUNTIF(KV8:LY8,$B$31)</f>
        <v>0</v>
      </c>
      <c r="LN53" s="245">
        <f>COUNTA(LA8:LB8)+COUNTA(LO8:LP8)+COUNTA(LH8:LI8)+COUNTA(LV8:LW8)</f>
        <v>7</v>
      </c>
      <c r="LO53" s="245">
        <f>COUNTIF(KV8:LY8,$B$28)</f>
        <v>0</v>
      </c>
      <c r="LP53" s="6">
        <f t="shared" si="79"/>
        <v>72</v>
      </c>
      <c r="MG53" s="561" t="s">
        <v>39</v>
      </c>
      <c r="MH53" s="561"/>
      <c r="MI53" s="562"/>
      <c r="MJ53" s="481">
        <f>IF($C5&lt;&gt;"",COUNTA(LZ8:ND8),"")</f>
        <v>21</v>
      </c>
      <c r="MK53" s="7">
        <f>COUNTIF(LZ8:ND8,$B$21)</f>
        <v>8</v>
      </c>
      <c r="ML53" s="8">
        <f>COUNTIF(LZ8:ND8,$B$22)</f>
        <v>8</v>
      </c>
      <c r="MM53" s="46">
        <f>COUNTIF(LZ8:ND8,$B$23)</f>
        <v>5</v>
      </c>
      <c r="MN53" s="46">
        <f>COUNTIF(LZ8:ND8,$B$27)</f>
        <v>0</v>
      </c>
      <c r="MO53" s="46">
        <f>COUNTIF(LZ8:ND8,$B$29)</f>
        <v>0</v>
      </c>
      <c r="MP53" s="46">
        <f>COUNTIF(LZ8:ND8,$B$31)</f>
        <v>0</v>
      </c>
      <c r="MQ53" s="47">
        <f>COUNTA(MX8:MY8)+COUNTA(MC8:MD8)+COUNTA(MJ8:MK8)+COUNTA(MQ8:MR8)</f>
        <v>4</v>
      </c>
      <c r="MR53" s="47">
        <f>COUNTIF(LZ8:ND8,$B$28)</f>
        <v>0</v>
      </c>
      <c r="MS53" s="6">
        <f t="shared" si="80"/>
        <v>74</v>
      </c>
    </row>
    <row r="54" spans="1:357" x14ac:dyDescent="0.25">
      <c r="J54" s="15"/>
      <c r="Q54"/>
      <c r="U54" s="561" t="s">
        <v>51</v>
      </c>
      <c r="V54" s="561"/>
      <c r="W54" s="562"/>
      <c r="X54" s="476">
        <f>IF($C17&lt;&gt;"",COUNTA(D17:AH17),"")</f>
        <v>20</v>
      </c>
      <c r="Y54" s="7">
        <f>COUNTIF(D17:AH17,$B$21)</f>
        <v>0</v>
      </c>
      <c r="Z54" s="8">
        <f>COUNTIF(D17:AH17,$B$22)</f>
        <v>0</v>
      </c>
      <c r="AA54" s="46">
        <f>COUNTIF(D17:AH17,$B$23)</f>
        <v>0</v>
      </c>
      <c r="AB54" s="46">
        <f>COUNTIF(D17:AH17,$B$27)</f>
        <v>0</v>
      </c>
      <c r="AC54" s="46">
        <f>COUNTIF(D17:AH17,$B$29)</f>
        <v>0</v>
      </c>
      <c r="AD54" s="46">
        <f>COUNTIF(D17:AH17,$B$31)</f>
        <v>5</v>
      </c>
      <c r="AE54" s="47">
        <f>COUNTA(AG17:AH17)+COUNTA(D17:F17)+COUNTA(L17:M17)+COUNTA(S17:T17)+COUNTA(Z17:AA17)</f>
        <v>0</v>
      </c>
      <c r="AF54" s="47">
        <f>COUNTIF(D17:AH17,$B$28)</f>
        <v>0</v>
      </c>
      <c r="AG54" s="6">
        <f t="shared" si="70"/>
        <v>0</v>
      </c>
      <c r="AH54"/>
      <c r="AI54"/>
      <c r="AJ54"/>
      <c r="AO54" s="15"/>
      <c r="AV54" s="272"/>
      <c r="AW54" s="561" t="s">
        <v>51</v>
      </c>
      <c r="AX54" s="561"/>
      <c r="AY54" s="562"/>
      <c r="AZ54" s="284">
        <f>IF($C17&lt;&gt;"",COUNTA(AI17:BJ17),"")</f>
        <v>20</v>
      </c>
      <c r="BA54" s="7">
        <f>COUNTIF(AI17:BJ17,$B$21)</f>
        <v>0</v>
      </c>
      <c r="BB54" s="8">
        <f>COUNTIF(AI17:BJ17,$B$22)</f>
        <v>0</v>
      </c>
      <c r="BC54" s="46">
        <f>COUNTIF(AI17:BJ17,$B$23)</f>
        <v>0</v>
      </c>
      <c r="BD54" s="46">
        <f>COUNTIF(AI17:BJ17,$B$27)</f>
        <v>0</v>
      </c>
      <c r="BE54" s="46">
        <f>COUNTIF(AI17:BJ17,$B$29)</f>
        <v>0</v>
      </c>
      <c r="BF54" s="46">
        <f>COUNTIF(AI17:BJ17,$B$31)</f>
        <v>1</v>
      </c>
      <c r="BG54" s="47">
        <f>COUNTA(AN17:AO17)+COUNTA(AU17:AV17)+COUNTA(BB17:BC17)+COUNTA(BI17:BJ17)</f>
        <v>0</v>
      </c>
      <c r="BH54" s="47">
        <f>COUNTIF(AI17:BJ17,$B$28)</f>
        <v>0</v>
      </c>
      <c r="BI54" s="285">
        <f t="shared" si="71"/>
        <v>0</v>
      </c>
      <c r="BQ54" s="15"/>
      <c r="CA54" s="272"/>
      <c r="CB54" s="561" t="s">
        <v>51</v>
      </c>
      <c r="CC54" s="561"/>
      <c r="CD54" s="562"/>
      <c r="CE54" s="476">
        <f>IF($C17&lt;&gt;"",COUNTA(BK17:CO17),"")</f>
        <v>23</v>
      </c>
      <c r="CF54" s="7">
        <f>COUNTIF(BK17:CO17,$B$21)</f>
        <v>0</v>
      </c>
      <c r="CG54" s="8">
        <f>COUNTIF(BK17:CO17,$B$22)</f>
        <v>0</v>
      </c>
      <c r="CH54" s="46">
        <f>COUNTIF(BK17:CO17,$B$23)</f>
        <v>0</v>
      </c>
      <c r="CI54" s="46">
        <f>COUNTIF(BK17:CO17,$B$27)</f>
        <v>0</v>
      </c>
      <c r="CJ54" s="46">
        <f>COUNTIF(BK17:CO17,$B$29)</f>
        <v>0</v>
      </c>
      <c r="CK54" s="46">
        <f>COUNTIF(BK17:CO17,$B$31)</f>
        <v>0</v>
      </c>
      <c r="CL54" s="47">
        <f>COUNTA(BP17:BQ17)+COUNTA(BW17:BX17)+COUNTA(CK17:CL17)+COUNTA(CD17:CE17)</f>
        <v>0</v>
      </c>
      <c r="CM54" s="47">
        <f>COUNTIF(BK17:CO17,$B$28)</f>
        <v>0</v>
      </c>
      <c r="CN54" s="6">
        <f t="shared" si="72"/>
        <v>0</v>
      </c>
      <c r="CP54" s="466"/>
      <c r="CQ54" s="466"/>
      <c r="CR54" s="466"/>
      <c r="CS54" s="466"/>
      <c r="CT54" s="466"/>
      <c r="CU54" s="466"/>
      <c r="CV54" s="466"/>
      <c r="CW54" s="466"/>
      <c r="CX54" s="466"/>
      <c r="CY54" s="466"/>
      <c r="CZ54" s="466"/>
      <c r="DA54" s="466"/>
      <c r="DB54" s="466"/>
      <c r="DC54" s="466"/>
      <c r="DE54" s="561" t="s">
        <v>51</v>
      </c>
      <c r="DF54" s="561"/>
      <c r="DG54" s="562"/>
      <c r="DH54" s="481">
        <f>IF($C17&lt;&gt;"",COUNTA(CP17:DS17),"")</f>
        <v>21</v>
      </c>
      <c r="DI54" s="7">
        <f>COUNTIF(CP17:DS17,$B$21)</f>
        <v>0</v>
      </c>
      <c r="DJ54" s="8">
        <f>COUNTIF(CP17:DS17,$B$22)</f>
        <v>0</v>
      </c>
      <c r="DK54" s="46">
        <f>COUNTIF(CP17:DS17,$B$23)</f>
        <v>0</v>
      </c>
      <c r="DL54" s="46">
        <f>COUNTIF(CP17:DS17,$B$27)</f>
        <v>0</v>
      </c>
      <c r="DM54" s="46">
        <f>COUNTIF(CP17:DS17,$B$29)</f>
        <v>0</v>
      </c>
      <c r="DN54" s="46">
        <f>COUNTIF(CP17:DS17,$B$31)</f>
        <v>0</v>
      </c>
      <c r="DO54" s="47">
        <f>COUNTA(CR17:CS17)+COUNTA(CY17:CZ17)+COUNTA(DM17:DN17)+COUNTA(DF17:DG17)</f>
        <v>0</v>
      </c>
      <c r="DP54" s="47">
        <f>COUNTIF(CP17:DS17,$B$28)</f>
        <v>1</v>
      </c>
      <c r="DQ54" s="6">
        <f t="shared" si="73"/>
        <v>0</v>
      </c>
      <c r="EH54" s="565" t="str">
        <f>C17</f>
        <v>Joao Susano</v>
      </c>
      <c r="EI54" s="561"/>
      <c r="EJ54" s="562"/>
      <c r="EK54" s="379">
        <f t="shared" si="84"/>
        <v>0</v>
      </c>
      <c r="EL54" s="7">
        <f>COUNTIF(DT17:EX17,$B$21)</f>
        <v>0</v>
      </c>
      <c r="EM54" s="8">
        <f>COUNTIF(DT17:EX17,$B$22)</f>
        <v>0</v>
      </c>
      <c r="EN54" s="46">
        <f>COUNTIF(DT17:EX17,$B$23)</f>
        <v>0</v>
      </c>
      <c r="EO54" s="46">
        <f>COUNTIF(DT17:EX17,$B$27)</f>
        <v>0</v>
      </c>
      <c r="EP54" s="46">
        <f>COUNTIF(DT17:EX17,$B$29)</f>
        <v>0</v>
      </c>
      <c r="EQ54" s="46">
        <f>COUNTIF(DT17:EX17,$B$31)</f>
        <v>0</v>
      </c>
      <c r="ER54" s="47">
        <f>COUNTA(DT17:DU17)+COUNTA(EA17:EB17)+COUNTA(EO17:EP17)+COUNTA(EH17:EI17)+COUNTA(EV17:EW17)</f>
        <v>0</v>
      </c>
      <c r="ES54" s="47">
        <f>COUNTIF(DT17:EX17,$B$28)</f>
        <v>5</v>
      </c>
      <c r="ET54" s="6">
        <f t="shared" si="74"/>
        <v>0</v>
      </c>
      <c r="FL54" s="563" t="s">
        <v>51</v>
      </c>
      <c r="FM54" s="563"/>
      <c r="FN54" s="564"/>
      <c r="FO54" s="481">
        <f t="shared" si="85"/>
        <v>0</v>
      </c>
      <c r="FP54" s="285">
        <f t="shared" si="86"/>
        <v>0</v>
      </c>
      <c r="FQ54" s="399">
        <f t="shared" si="87"/>
        <v>0</v>
      </c>
      <c r="FR54" s="284">
        <f t="shared" si="88"/>
        <v>0</v>
      </c>
      <c r="FS54" s="284">
        <f t="shared" si="89"/>
        <v>0</v>
      </c>
      <c r="FT54" s="284">
        <f t="shared" si="90"/>
        <v>0</v>
      </c>
      <c r="FU54" s="284">
        <f t="shared" si="91"/>
        <v>0</v>
      </c>
      <c r="FV54" s="400">
        <f t="shared" si="92"/>
        <v>0</v>
      </c>
      <c r="FW54" s="400">
        <f t="shared" si="93"/>
        <v>1</v>
      </c>
      <c r="FX54" s="285">
        <f t="shared" si="94"/>
        <v>0</v>
      </c>
      <c r="GO54" s="561" t="s">
        <v>51</v>
      </c>
      <c r="GP54" s="561"/>
      <c r="GQ54" s="562"/>
      <c r="GR54" s="481">
        <f t="shared" si="95"/>
        <v>0</v>
      </c>
      <c r="GS54" s="7">
        <f t="shared" si="96"/>
        <v>0</v>
      </c>
      <c r="GT54" s="8">
        <f t="shared" si="97"/>
        <v>0</v>
      </c>
      <c r="GU54" s="46">
        <f t="shared" si="98"/>
        <v>0</v>
      </c>
      <c r="GV54" s="46">
        <f t="shared" si="99"/>
        <v>0</v>
      </c>
      <c r="GW54" s="46">
        <f t="shared" si="100"/>
        <v>0</v>
      </c>
      <c r="GX54" s="46">
        <f t="shared" si="101"/>
        <v>0</v>
      </c>
      <c r="GY54" s="47">
        <f t="shared" si="102"/>
        <v>2</v>
      </c>
      <c r="GZ54" s="47">
        <f t="shared" si="103"/>
        <v>1</v>
      </c>
      <c r="HA54" s="6">
        <f t="shared" si="75"/>
        <v>0</v>
      </c>
      <c r="HS54" s="563" t="s">
        <v>51</v>
      </c>
      <c r="HT54" s="563"/>
      <c r="HU54" s="564"/>
      <c r="HV54" s="481">
        <f t="shared" si="104"/>
        <v>0</v>
      </c>
      <c r="HW54" s="7">
        <f t="shared" si="105"/>
        <v>0</v>
      </c>
      <c r="HX54" s="8">
        <f t="shared" si="106"/>
        <v>0</v>
      </c>
      <c r="HY54" s="46">
        <f t="shared" si="107"/>
        <v>0</v>
      </c>
      <c r="HZ54" s="46">
        <f t="shared" si="108"/>
        <v>0</v>
      </c>
      <c r="IA54" s="46">
        <f t="shared" si="109"/>
        <v>0</v>
      </c>
      <c r="IB54" s="46">
        <f t="shared" si="110"/>
        <v>0</v>
      </c>
      <c r="IC54" s="47">
        <f t="shared" si="111"/>
        <v>0</v>
      </c>
      <c r="ID54" s="47">
        <f t="shared" si="112"/>
        <v>7</v>
      </c>
      <c r="IE54" s="6">
        <f t="shared" si="76"/>
        <v>0</v>
      </c>
      <c r="IV54" s="9"/>
      <c r="IW54" s="412"/>
      <c r="IX54" s="421" t="s">
        <v>51</v>
      </c>
      <c r="IY54" s="422"/>
      <c r="IZ54" s="481">
        <f t="shared" si="113"/>
        <v>0</v>
      </c>
      <c r="JA54" s="7">
        <f t="shared" si="114"/>
        <v>0</v>
      </c>
      <c r="JB54" s="8">
        <f t="shared" si="115"/>
        <v>0</v>
      </c>
      <c r="JC54" s="46">
        <f t="shared" si="116"/>
        <v>0</v>
      </c>
      <c r="JD54" s="46">
        <f t="shared" si="117"/>
        <v>0</v>
      </c>
      <c r="JE54" s="46">
        <f t="shared" si="118"/>
        <v>0</v>
      </c>
      <c r="JF54" s="46">
        <f t="shared" si="119"/>
        <v>0</v>
      </c>
      <c r="JG54" s="47">
        <f t="shared" si="120"/>
        <v>0</v>
      </c>
      <c r="JH54" s="47">
        <f t="shared" si="121"/>
        <v>3</v>
      </c>
      <c r="JI54" s="6">
        <f t="shared" si="77"/>
        <v>0</v>
      </c>
      <c r="JZ54" s="561" t="s">
        <v>51</v>
      </c>
      <c r="KA54" s="561"/>
      <c r="KB54" s="562"/>
      <c r="KC54" s="482">
        <f>IF($C17&lt;&gt;"",COUNTA(JQ17:KU17),"")</f>
        <v>20</v>
      </c>
      <c r="KD54" s="7">
        <f>COUNTIF(JQ17:KU17,$B$21)</f>
        <v>0</v>
      </c>
      <c r="KE54" s="8">
        <f>COUNTIF(JQ17:KU17,$B$22)</f>
        <v>0</v>
      </c>
      <c r="KF54" s="46">
        <f>COUNTIF(JQ17:KU17,$B$23)</f>
        <v>0</v>
      </c>
      <c r="KG54" s="46">
        <f>COUNTIF(JQ17:KU17,$B$27)</f>
        <v>0</v>
      </c>
      <c r="KH54" s="46">
        <f>COUNTIF(JQ17:KU17,$B$29)</f>
        <v>0</v>
      </c>
      <c r="KI54" s="46">
        <f>COUNTIF(JQ17:KU17,$B$31)</f>
        <v>0</v>
      </c>
      <c r="KJ54" s="47">
        <f>COUNTA(JR17:JS17)+COUNTA(JY17:JZ17)+COUNTA(KM17:KN17)+COUNTA(KF17:KG17)+COUNTA(KT17:KU17)</f>
        <v>0</v>
      </c>
      <c r="KK54" s="47">
        <f>COUNTIF(JQ17:KU17,$B$28)</f>
        <v>2</v>
      </c>
      <c r="KL54" s="6">
        <f t="shared" si="78"/>
        <v>0</v>
      </c>
      <c r="LD54" s="561" t="s">
        <v>51</v>
      </c>
      <c r="LE54" s="561"/>
      <c r="LF54" s="562"/>
      <c r="LG54" s="483">
        <f>IF($C17&lt;&gt;"",COUNTA(KV17:LY17),"")</f>
        <v>21</v>
      </c>
      <c r="LH54" s="242">
        <f>COUNTIF(KV17:LY17,$B$21)</f>
        <v>0</v>
      </c>
      <c r="LI54" s="243">
        <f>COUNTIF(KV17:LY17,$B$22)</f>
        <v>0</v>
      </c>
      <c r="LJ54" s="244">
        <f>COUNTIF(KV17:LY17,$B$23)</f>
        <v>0</v>
      </c>
      <c r="LK54" s="244">
        <f>COUNTIF(KV17:LY17,$B$27)</f>
        <v>0</v>
      </c>
      <c r="LL54" s="244">
        <f>COUNTIF(KV17:LY17,$B$29)</f>
        <v>0</v>
      </c>
      <c r="LM54" s="244">
        <f>COUNTIF(KV17:LY17,$B$31)</f>
        <v>0</v>
      </c>
      <c r="LN54" s="245">
        <f>COUNTA(LA17:LB17)+COUNTA(LO17:LP17)+COUNTA(LH17:LI17)+COUNTA(LV17:LW17)</f>
        <v>0</v>
      </c>
      <c r="LO54" s="245">
        <f>COUNTIF(KV17:LY17,$B$28)</f>
        <v>0</v>
      </c>
      <c r="LP54" s="6">
        <f t="shared" si="79"/>
        <v>0</v>
      </c>
      <c r="MG54" s="561" t="s">
        <v>51</v>
      </c>
      <c r="MH54" s="561"/>
      <c r="MI54" s="562"/>
      <c r="MJ54" s="481">
        <f>IF($C17&lt;&gt;"",COUNTA(LZ17:ND17),"")</f>
        <v>21</v>
      </c>
      <c r="MK54" s="7">
        <f>COUNTIF(LZ17:ND17,$B$21)</f>
        <v>0</v>
      </c>
      <c r="ML54" s="8">
        <f>COUNTIF(LZ17:ND17,$B$22)</f>
        <v>0</v>
      </c>
      <c r="MM54" s="46">
        <f>COUNTIF(LZ17:ND17,$B$23)</f>
        <v>0</v>
      </c>
      <c r="MN54" s="46">
        <f>COUNTIF(LZ17:ND17,$B$27)</f>
        <v>0</v>
      </c>
      <c r="MO54" s="46">
        <f>COUNTIF(LZ17:ND17,$B$29)</f>
        <v>0</v>
      </c>
      <c r="MP54" s="46">
        <f>COUNTIF(LZ17:ND17,$B$31)</f>
        <v>0</v>
      </c>
      <c r="MQ54" s="47">
        <f>COUNTA(MX17:MY17)+COUNTA(MC17:MD17)+COUNTA(MJ17:MK17)+COUNTA(MQ17:MR17)</f>
        <v>0</v>
      </c>
      <c r="MR54" s="47">
        <f>COUNTIF(LZ17:ND17,$B$28)</f>
        <v>7</v>
      </c>
      <c r="MS54" s="6">
        <f t="shared" si="80"/>
        <v>0</v>
      </c>
    </row>
    <row r="55" spans="1:357" x14ac:dyDescent="0.25">
      <c r="J55" s="15"/>
      <c r="Q55"/>
      <c r="U55" s="561" t="s">
        <v>54</v>
      </c>
      <c r="V55" s="561"/>
      <c r="W55" s="562"/>
      <c r="X55" s="476">
        <f>IF($C18&lt;&gt;"",COUNTA(D18:AH18),"")</f>
        <v>20</v>
      </c>
      <c r="Y55" s="7">
        <f>COUNTIF(D18:AH18,$B$21)</f>
        <v>0</v>
      </c>
      <c r="Z55" s="8">
        <f>COUNTIF(D18:AH18,$B$22)</f>
        <v>0</v>
      </c>
      <c r="AA55" s="46">
        <f>COUNTIF(D18:AH18,$B$23)</f>
        <v>0</v>
      </c>
      <c r="AB55" s="46">
        <f>COUNTIF(D18:AH18,$B$27)</f>
        <v>0</v>
      </c>
      <c r="AC55" s="46">
        <f>COUNTIF(D18:AH18,$B$29)</f>
        <v>0</v>
      </c>
      <c r="AD55" s="46">
        <f>COUNTIF(D18:AH18,$B$31)</f>
        <v>0</v>
      </c>
      <c r="AE55" s="47">
        <f>COUNTA(AG18:AH18)+COUNTA(D18:F18)+COUNTA(L18:M18)+COUNTA(S18:T18)+COUNTA(Z18:AA18)</f>
        <v>0</v>
      </c>
      <c r="AF55" s="47">
        <f>COUNTIF(D18:AH18,$B$28)</f>
        <v>0</v>
      </c>
      <c r="AG55" s="6">
        <f t="shared" si="70"/>
        <v>0</v>
      </c>
      <c r="AH55"/>
      <c r="AI55"/>
      <c r="AJ55"/>
      <c r="AO55" s="15"/>
      <c r="AV55" s="270"/>
      <c r="AW55" s="561" t="s">
        <v>54</v>
      </c>
      <c r="AX55" s="561"/>
      <c r="AY55" s="562"/>
      <c r="AZ55" s="284">
        <f>IF($C18&lt;&gt;"",COUNTA(AI18:BJ18),"")</f>
        <v>20</v>
      </c>
      <c r="BA55" s="7">
        <f>COUNTIF(AI18:BJ18,$B$21)</f>
        <v>0</v>
      </c>
      <c r="BB55" s="8">
        <f>COUNTIF(AI18:BJ18,$B$22)</f>
        <v>0</v>
      </c>
      <c r="BC55" s="46">
        <f>COUNTIF(AI18:BJ18,$B$23)</f>
        <v>0</v>
      </c>
      <c r="BD55" s="46">
        <f>COUNTIF(AI18:BJ18,$B$27)</f>
        <v>0</v>
      </c>
      <c r="BE55" s="46">
        <f>COUNTIF(AI18:BJ18,$B$29)</f>
        <v>0</v>
      </c>
      <c r="BF55" s="46">
        <f>COUNTIF(AI18:BJ18,$B$31)</f>
        <v>0</v>
      </c>
      <c r="BG55" s="47">
        <f>COUNTA(AN18:AO18)+COUNTA(AU18:AV18)+COUNTA(BB18:BC18)+COUNTA(BI18:BJ18)</f>
        <v>0</v>
      </c>
      <c r="BH55" s="47">
        <f>COUNTIF(AI18:BJ18,$B$28)</f>
        <v>0</v>
      </c>
      <c r="BI55" s="285">
        <f t="shared" si="71"/>
        <v>0</v>
      </c>
      <c r="BQ55" s="15"/>
      <c r="CA55" s="270"/>
      <c r="CB55" s="561" t="s">
        <v>54</v>
      </c>
      <c r="CC55" s="561"/>
      <c r="CD55" s="562"/>
      <c r="CE55" s="476">
        <f>IF($C18&lt;&gt;"",COUNTA(BK18:CO18),"")</f>
        <v>23</v>
      </c>
      <c r="CF55" s="7">
        <f>COUNTIF(BK18:CO18,$B$21)</f>
        <v>0</v>
      </c>
      <c r="CG55" s="8">
        <f>COUNTIF(BK18:CO18,$B$22)</f>
        <v>0</v>
      </c>
      <c r="CH55" s="46">
        <f>COUNTIF(BK18:CO18,$B$23)</f>
        <v>0</v>
      </c>
      <c r="CI55" s="46">
        <f>COUNTIF(BK18:CO18,$B$27)</f>
        <v>0</v>
      </c>
      <c r="CJ55" s="46">
        <f>COUNTIF(BK18:CO18,$B$29)</f>
        <v>0</v>
      </c>
      <c r="CK55" s="46">
        <f>COUNTIF(BK18:CO18,$B$31)</f>
        <v>0</v>
      </c>
      <c r="CL55" s="47">
        <f>COUNTA(BP18:BQ18)+COUNTA(BW18:BX18)+COUNTA(CK18:CL18)+COUNTA(CD18:CE18)</f>
        <v>0</v>
      </c>
      <c r="CM55" s="47">
        <f>COUNTIF(BK18:CO18,$B$28)</f>
        <v>0</v>
      </c>
      <c r="CN55" s="6">
        <f t="shared" si="72"/>
        <v>0</v>
      </c>
      <c r="DE55" s="561" t="s">
        <v>54</v>
      </c>
      <c r="DF55" s="561"/>
      <c r="DG55" s="562"/>
      <c r="DH55" s="481">
        <f>IF($C18&lt;&gt;"",COUNTA(CP18:DS18),"")</f>
        <v>21</v>
      </c>
      <c r="DI55" s="7">
        <f>COUNTIF(CP18:DS18,$B$21)</f>
        <v>0</v>
      </c>
      <c r="DJ55" s="8">
        <f>COUNTIF(CP18:DS18,$B$22)</f>
        <v>0</v>
      </c>
      <c r="DK55" s="46">
        <f>COUNTIF(CP18:DS18,$B$23)</f>
        <v>0</v>
      </c>
      <c r="DL55" s="46">
        <f>COUNTIF(CP18:DS18,$B$27)</f>
        <v>0</v>
      </c>
      <c r="DM55" s="46">
        <f>COUNTIF(CP18:DS18,$B$29)</f>
        <v>0</v>
      </c>
      <c r="DN55" s="46">
        <f>COUNTIF(CP18:DS18,$B$31)</f>
        <v>0</v>
      </c>
      <c r="DO55" s="47">
        <f>COUNTA(CR18:CS18)+COUNTA(CY18:CZ18)+COUNTA(DM18:DN18)+COUNTA(DF18:DG18)</f>
        <v>0</v>
      </c>
      <c r="DP55" s="47">
        <f>COUNTIF(CP18:DS18,$B$28)</f>
        <v>0</v>
      </c>
      <c r="DQ55" s="6">
        <f t="shared" si="73"/>
        <v>0</v>
      </c>
      <c r="EH55" s="565" t="str">
        <f>C18</f>
        <v>Bruno Vidal</v>
      </c>
      <c r="EI55" s="561"/>
      <c r="EJ55" s="562"/>
      <c r="EK55" s="379">
        <f t="shared" si="84"/>
        <v>0</v>
      </c>
      <c r="EL55" s="7">
        <f>COUNTIF(DT18:EX18,$B$21)</f>
        <v>0</v>
      </c>
      <c r="EM55" s="8">
        <f>COUNTIF(DT18:EX18,$B$22)</f>
        <v>0</v>
      </c>
      <c r="EN55" s="46">
        <f>COUNTIF(DT18:EX18,$B$23)</f>
        <v>0</v>
      </c>
      <c r="EO55" s="46">
        <f>COUNTIF(DT18:EX18,$B$27)</f>
        <v>0</v>
      </c>
      <c r="EP55" s="46">
        <f>COUNTIF(DT18:EX18,$B$29)</f>
        <v>0</v>
      </c>
      <c r="EQ55" s="46">
        <f>COUNTIF(DT18:EX18,$B$31)</f>
        <v>0</v>
      </c>
      <c r="ER55" s="47">
        <f>COUNTA(DT18:DU18)+COUNTA(EA18:EB18)+COUNTA(EO18:EP18)+COUNTA(EH18:EI18)+COUNTA(EV18:EW18)</f>
        <v>0</v>
      </c>
      <c r="ES55" s="47">
        <f>COUNTIF(DT18:EX18,$B$28)</f>
        <v>3</v>
      </c>
      <c r="ET55" s="6">
        <f t="shared" si="74"/>
        <v>0</v>
      </c>
      <c r="FL55" s="563" t="s">
        <v>54</v>
      </c>
      <c r="FM55" s="563"/>
      <c r="FN55" s="564"/>
      <c r="FO55" s="481">
        <f t="shared" si="85"/>
        <v>0</v>
      </c>
      <c r="FP55" s="285">
        <f t="shared" si="86"/>
        <v>0</v>
      </c>
      <c r="FQ55" s="399">
        <f t="shared" si="87"/>
        <v>0</v>
      </c>
      <c r="FR55" s="284">
        <f t="shared" si="88"/>
        <v>0</v>
      </c>
      <c r="FS55" s="284">
        <f t="shared" si="89"/>
        <v>0</v>
      </c>
      <c r="FT55" s="284">
        <f t="shared" si="90"/>
        <v>0</v>
      </c>
      <c r="FU55" s="284">
        <f t="shared" si="91"/>
        <v>0</v>
      </c>
      <c r="FV55" s="400">
        <f t="shared" si="92"/>
        <v>0</v>
      </c>
      <c r="FW55" s="400">
        <f t="shared" si="93"/>
        <v>2</v>
      </c>
      <c r="FX55" s="285">
        <f t="shared" si="94"/>
        <v>0</v>
      </c>
      <c r="GO55" s="561" t="s">
        <v>54</v>
      </c>
      <c r="GP55" s="561"/>
      <c r="GQ55" s="562"/>
      <c r="GR55" s="481">
        <f t="shared" si="95"/>
        <v>0</v>
      </c>
      <c r="GS55" s="7">
        <f t="shared" si="96"/>
        <v>0</v>
      </c>
      <c r="GT55" s="8">
        <f t="shared" si="97"/>
        <v>0</v>
      </c>
      <c r="GU55" s="46">
        <f t="shared" si="98"/>
        <v>0</v>
      </c>
      <c r="GV55" s="46">
        <f t="shared" si="99"/>
        <v>0</v>
      </c>
      <c r="GW55" s="46">
        <f t="shared" si="100"/>
        <v>0</v>
      </c>
      <c r="GX55" s="46">
        <f t="shared" si="101"/>
        <v>0</v>
      </c>
      <c r="GY55" s="47">
        <f t="shared" si="102"/>
        <v>2</v>
      </c>
      <c r="GZ55" s="47">
        <f t="shared" si="103"/>
        <v>6</v>
      </c>
      <c r="HA55" s="6">
        <f t="shared" si="75"/>
        <v>0</v>
      </c>
      <c r="HR55" s="1"/>
      <c r="HS55" s="563" t="s">
        <v>54</v>
      </c>
      <c r="HT55" s="563"/>
      <c r="HU55" s="564"/>
      <c r="HV55" s="481">
        <f t="shared" si="104"/>
        <v>0</v>
      </c>
      <c r="HW55" s="7">
        <f t="shared" si="105"/>
        <v>0</v>
      </c>
      <c r="HX55" s="8">
        <f t="shared" si="106"/>
        <v>0</v>
      </c>
      <c r="HY55" s="46">
        <f t="shared" si="107"/>
        <v>0</v>
      </c>
      <c r="HZ55" s="46">
        <f t="shared" si="108"/>
        <v>0</v>
      </c>
      <c r="IA55" s="46">
        <f t="shared" si="109"/>
        <v>0</v>
      </c>
      <c r="IB55" s="46">
        <f t="shared" si="110"/>
        <v>0</v>
      </c>
      <c r="IC55" s="47">
        <f t="shared" si="111"/>
        <v>0</v>
      </c>
      <c r="ID55" s="47">
        <f t="shared" si="112"/>
        <v>11</v>
      </c>
      <c r="IE55" s="6">
        <f t="shared" si="76"/>
        <v>0</v>
      </c>
      <c r="IW55" s="412"/>
      <c r="IX55" s="421" t="s">
        <v>54</v>
      </c>
      <c r="IY55" s="422"/>
      <c r="IZ55" s="481">
        <f t="shared" si="113"/>
        <v>0</v>
      </c>
      <c r="JA55" s="7">
        <f t="shared" si="114"/>
        <v>0</v>
      </c>
      <c r="JB55" s="8">
        <f t="shared" si="115"/>
        <v>0</v>
      </c>
      <c r="JC55" s="46">
        <f t="shared" si="116"/>
        <v>0</v>
      </c>
      <c r="JD55" s="46">
        <f t="shared" si="117"/>
        <v>0</v>
      </c>
      <c r="JE55" s="46">
        <f t="shared" si="118"/>
        <v>0</v>
      </c>
      <c r="JF55" s="46">
        <f t="shared" si="119"/>
        <v>0</v>
      </c>
      <c r="JG55" s="47">
        <f t="shared" si="120"/>
        <v>0</v>
      </c>
      <c r="JH55" s="47">
        <f t="shared" si="121"/>
        <v>0</v>
      </c>
      <c r="JI55" s="6">
        <f t="shared" si="77"/>
        <v>0</v>
      </c>
      <c r="JZ55" s="561" t="s">
        <v>54</v>
      </c>
      <c r="KA55" s="561"/>
      <c r="KB55" s="562"/>
      <c r="KC55" s="482">
        <f>IF($C18&lt;&gt;"",COUNTA(JQ18:KU18),"")</f>
        <v>20</v>
      </c>
      <c r="KD55" s="7">
        <f>COUNTIF(JQ18:KU18,$B$21)</f>
        <v>0</v>
      </c>
      <c r="KE55" s="8">
        <f>COUNTIF(JQ18:KU18,$B$22)</f>
        <v>0</v>
      </c>
      <c r="KF55" s="46">
        <f>COUNTIF(JQ18:KU18,$B$23)</f>
        <v>0</v>
      </c>
      <c r="KG55" s="46">
        <f>COUNTIF(JQ18:KU18,$B$27)</f>
        <v>0</v>
      </c>
      <c r="KH55" s="46">
        <f>COUNTIF(JQ18:KU18,$B$29)</f>
        <v>0</v>
      </c>
      <c r="KI55" s="46">
        <f>COUNTIF(JQ18:KU18,$B$31)</f>
        <v>0</v>
      </c>
      <c r="KJ55" s="47">
        <f>COUNTA(JR18:JS18)+COUNTA(JY18:JZ18)+COUNTA(KM18:KN18)+COUNTA(KF18:KG18)+COUNTA(KT18:KU18)</f>
        <v>0</v>
      </c>
      <c r="KK55" s="47">
        <f>COUNTIF(JQ18:KU18,$B$28)</f>
        <v>0</v>
      </c>
      <c r="KL55" s="6">
        <f t="shared" si="78"/>
        <v>0</v>
      </c>
      <c r="LD55" s="561" t="s">
        <v>54</v>
      </c>
      <c r="LE55" s="561"/>
      <c r="LF55" s="562"/>
      <c r="LG55" s="483">
        <f>IF($C18&lt;&gt;"",COUNTA(KV18:LY18),"")</f>
        <v>21</v>
      </c>
      <c r="LH55" s="242">
        <f>COUNTIF(KV18:LY18,$B$21)</f>
        <v>0</v>
      </c>
      <c r="LI55" s="243">
        <f>COUNTIF(KV18:LY18,$B$22)</f>
        <v>0</v>
      </c>
      <c r="LJ55" s="244">
        <f>COUNTIF(KV18:LY18,$B$23)</f>
        <v>0</v>
      </c>
      <c r="LK55" s="244">
        <f>COUNTIF(KV18:LY18,$B$27)</f>
        <v>0</v>
      </c>
      <c r="LL55" s="244">
        <f>COUNTIF(KV18:LY18,$B$29)</f>
        <v>0</v>
      </c>
      <c r="LM55" s="244">
        <f>COUNTIF(KV18:LY18,$B$31)</f>
        <v>0</v>
      </c>
      <c r="LN55" s="245">
        <f>COUNTA(LA18:LB18)+COUNTA(LO18:LP18)+COUNTA(LH18:LI18)+COUNTA(LV18:LW18)</f>
        <v>0</v>
      </c>
      <c r="LO55" s="245">
        <f>COUNTIF(KV18:LY18,$B$28)</f>
        <v>11</v>
      </c>
      <c r="LP55" s="6">
        <f t="shared" si="79"/>
        <v>0</v>
      </c>
      <c r="MG55" s="561" t="s">
        <v>54</v>
      </c>
      <c r="MH55" s="561"/>
      <c r="MI55" s="562"/>
      <c r="MJ55" s="481">
        <f>IF($C18&lt;&gt;"",COUNTA(LZ18:ND18),"")</f>
        <v>21</v>
      </c>
      <c r="MK55" s="7">
        <f>COUNTIF(LZ18:ND18,$B$21)</f>
        <v>0</v>
      </c>
      <c r="ML55" s="8">
        <f>COUNTIF(LZ18:ND18,$B$22)</f>
        <v>0</v>
      </c>
      <c r="MM55" s="46">
        <f>COUNTIF(LZ18:ND18,$B$23)</f>
        <v>0</v>
      </c>
      <c r="MN55" s="46">
        <f>COUNTIF(LZ18:ND18,$B$27)</f>
        <v>0</v>
      </c>
      <c r="MO55" s="46">
        <f>COUNTIF(LZ18:ND18,$B$29)</f>
        <v>0</v>
      </c>
      <c r="MP55" s="46">
        <f>COUNTIF(LZ18:ND18,$B$31)</f>
        <v>0</v>
      </c>
      <c r="MQ55" s="47">
        <f>COUNTA(MX18:MY18)+COUNTA(MC18:MD18)+COUNTA(MJ18:MK18)+COUNTA(MQ18:MR18)</f>
        <v>0</v>
      </c>
      <c r="MR55" s="47">
        <f>COUNTIF(LZ18:ND18,$B$28)</f>
        <v>3</v>
      </c>
      <c r="MS55" s="6">
        <f t="shared" si="80"/>
        <v>0</v>
      </c>
    </row>
    <row r="56" spans="1:357" x14ac:dyDescent="0.25">
      <c r="A56"/>
      <c r="Q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57" x14ac:dyDescent="0.25">
      <c r="A57"/>
      <c r="Q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57" x14ac:dyDescent="0.25">
      <c r="A58"/>
      <c r="Q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57" x14ac:dyDescent="0.25">
      <c r="U59"/>
      <c r="V59" s="1"/>
      <c r="W59" s="1"/>
      <c r="X59">
        <v>2021</v>
      </c>
      <c r="Y59"/>
      <c r="Z59"/>
      <c r="AA59"/>
      <c r="AB59"/>
      <c r="AC59" s="1"/>
      <c r="AD59" s="1"/>
      <c r="AE59"/>
      <c r="AF59"/>
      <c r="AG59"/>
      <c r="AH59"/>
      <c r="AI59"/>
      <c r="AJ59"/>
      <c r="AL59" s="163"/>
    </row>
    <row r="60" spans="1:357" x14ac:dyDescent="0.25">
      <c r="T60" s="1"/>
      <c r="U60" s="1"/>
      <c r="V60" s="1"/>
      <c r="W60" s="1"/>
      <c r="X60" s="31" t="s">
        <v>89</v>
      </c>
      <c r="Y60" s="150" t="s">
        <v>34</v>
      </c>
      <c r="Z60" s="151" t="s">
        <v>32</v>
      </c>
      <c r="AA60" s="152" t="s">
        <v>33</v>
      </c>
      <c r="AB60" s="91" t="s">
        <v>40</v>
      </c>
      <c r="AC60" s="33" t="s">
        <v>47</v>
      </c>
      <c r="AD60" s="5" t="s">
        <v>36</v>
      </c>
      <c r="AE60" s="5" t="s">
        <v>81</v>
      </c>
      <c r="AF60" s="34" t="s">
        <v>31</v>
      </c>
      <c r="AG60" s="153" t="s">
        <v>82</v>
      </c>
      <c r="AH60" s="154" t="s">
        <v>90</v>
      </c>
      <c r="AI60" s="154" t="s">
        <v>110</v>
      </c>
      <c r="AJ60" s="154" t="s">
        <v>92</v>
      </c>
    </row>
    <row r="61" spans="1:357" x14ac:dyDescent="0.25">
      <c r="T61" s="278"/>
      <c r="U61" s="561" t="s">
        <v>30</v>
      </c>
      <c r="V61" s="561"/>
      <c r="W61" s="562"/>
      <c r="X61" s="487">
        <f>X40+AZ40+CE40+DH40+EK40+FO40+GR40+HV40+IZ40+KC40+LG40+MJ40</f>
        <v>217</v>
      </c>
      <c r="Y61" s="487">
        <f t="shared" ref="Y61:AG76" si="122">Y40+BA40+CF40+DI40+EL40+FP40+GS40+HW40+JA40+KD40+LH40+MK40</f>
        <v>78</v>
      </c>
      <c r="Z61" s="487">
        <f t="shared" si="122"/>
        <v>59</v>
      </c>
      <c r="AA61" s="487">
        <f t="shared" si="122"/>
        <v>69</v>
      </c>
      <c r="AB61" s="487">
        <f t="shared" si="122"/>
        <v>0</v>
      </c>
      <c r="AC61" s="487">
        <f t="shared" si="122"/>
        <v>0</v>
      </c>
      <c r="AD61" s="487">
        <f t="shared" si="122"/>
        <v>0</v>
      </c>
      <c r="AE61" s="487">
        <f t="shared" si="122"/>
        <v>72</v>
      </c>
      <c r="AF61" s="487">
        <f>AF40+BH40+CM40+DP40+ES40+FW40+GZ40+ID40+JH40+KK40+LO40+MR40</f>
        <v>36</v>
      </c>
      <c r="AG61" s="487">
        <f t="shared" si="122"/>
        <v>762</v>
      </c>
      <c r="AH61" s="487">
        <f>AE61-MAX($AE$61:$AE$73)</f>
        <v>0</v>
      </c>
      <c r="AI61" s="331">
        <f>(AG61)-($A$27*3)</f>
        <v>595.5</v>
      </c>
      <c r="AJ61" s="487" t="e">
        <f>X61-MAX($X$61:$X$74)</f>
        <v>#REF!</v>
      </c>
    </row>
    <row r="62" spans="1:357" x14ac:dyDescent="0.25">
      <c r="T62" s="278"/>
      <c r="U62" s="561" t="s">
        <v>35</v>
      </c>
      <c r="V62" s="561"/>
      <c r="W62" s="562"/>
      <c r="X62" s="487">
        <f t="shared" ref="X62:X76" si="123">X41+AZ41+CE41+DH41+EK41+FO41+GR41+HV41+IZ41+KC41+LG41+MJ41</f>
        <v>233</v>
      </c>
      <c r="Y62" s="487">
        <f t="shared" si="122"/>
        <v>86</v>
      </c>
      <c r="Z62" s="487">
        <f t="shared" si="122"/>
        <v>78</v>
      </c>
      <c r="AA62" s="487">
        <f t="shared" si="122"/>
        <v>63</v>
      </c>
      <c r="AB62" s="487">
        <f t="shared" si="122"/>
        <v>0</v>
      </c>
      <c r="AC62" s="487">
        <f t="shared" si="122"/>
        <v>0</v>
      </c>
      <c r="AD62" s="487">
        <f t="shared" si="122"/>
        <v>0</v>
      </c>
      <c r="AE62" s="487">
        <f t="shared" si="122"/>
        <v>68</v>
      </c>
      <c r="AF62" s="487">
        <f t="shared" si="122"/>
        <v>14</v>
      </c>
      <c r="AG62" s="487">
        <f t="shared" si="122"/>
        <v>814</v>
      </c>
      <c r="AH62" s="487">
        <f t="shared" ref="AH62:AH73" si="124">AE62-MAX($AE$61:$AE$73)</f>
        <v>-4</v>
      </c>
      <c r="AI62" s="331">
        <f t="shared" ref="AI62:AI74" si="125">(AG62)-($A$27*3)</f>
        <v>647.5</v>
      </c>
      <c r="AJ62" s="487" t="e">
        <f t="shared" ref="AJ62:AJ74" si="126">X62-MAX($X$61:$X$74)</f>
        <v>#REF!</v>
      </c>
    </row>
    <row r="63" spans="1:357" x14ac:dyDescent="0.25">
      <c r="T63" s="278"/>
      <c r="U63" s="561" t="s">
        <v>37</v>
      </c>
      <c r="V63" s="561"/>
      <c r="W63" s="562"/>
      <c r="X63" s="487">
        <f t="shared" si="123"/>
        <v>241</v>
      </c>
      <c r="Y63" s="487">
        <f t="shared" si="122"/>
        <v>73</v>
      </c>
      <c r="Z63" s="487">
        <f t="shared" si="122"/>
        <v>85</v>
      </c>
      <c r="AA63" s="487">
        <f t="shared" si="122"/>
        <v>76</v>
      </c>
      <c r="AB63" s="487">
        <f t="shared" si="122"/>
        <v>3</v>
      </c>
      <c r="AC63" s="487">
        <f t="shared" si="122"/>
        <v>0</v>
      </c>
      <c r="AD63" s="487">
        <f t="shared" si="122"/>
        <v>0</v>
      </c>
      <c r="AE63" s="487">
        <f t="shared" si="122"/>
        <v>63</v>
      </c>
      <c r="AF63" s="487">
        <f t="shared" si="122"/>
        <v>5</v>
      </c>
      <c r="AG63" s="487">
        <f t="shared" si="122"/>
        <v>736</v>
      </c>
      <c r="AH63" s="487">
        <f t="shared" si="124"/>
        <v>-9</v>
      </c>
      <c r="AI63" s="331">
        <f t="shared" si="125"/>
        <v>569.5</v>
      </c>
      <c r="AJ63" s="487" t="e">
        <f t="shared" si="126"/>
        <v>#REF!</v>
      </c>
    </row>
    <row r="64" spans="1:357" x14ac:dyDescent="0.25">
      <c r="T64" s="278"/>
      <c r="U64" s="561" t="s">
        <v>38</v>
      </c>
      <c r="V64" s="561"/>
      <c r="W64" s="562"/>
      <c r="X64" s="487">
        <f t="shared" si="123"/>
        <v>224</v>
      </c>
      <c r="Y64" s="487">
        <f t="shared" si="122"/>
        <v>73</v>
      </c>
      <c r="Z64" s="487">
        <f t="shared" si="122"/>
        <v>81</v>
      </c>
      <c r="AA64" s="487">
        <f t="shared" si="122"/>
        <v>59</v>
      </c>
      <c r="AB64" s="487">
        <f t="shared" si="122"/>
        <v>0</v>
      </c>
      <c r="AC64" s="487">
        <f t="shared" si="122"/>
        <v>0</v>
      </c>
      <c r="AD64" s="487">
        <f t="shared" si="122"/>
        <v>1</v>
      </c>
      <c r="AE64" s="487">
        <f t="shared" si="122"/>
        <v>72</v>
      </c>
      <c r="AF64" s="487">
        <f t="shared" si="122"/>
        <v>26</v>
      </c>
      <c r="AG64" s="487">
        <f t="shared" si="122"/>
        <v>702</v>
      </c>
      <c r="AH64" s="487">
        <f t="shared" si="124"/>
        <v>0</v>
      </c>
      <c r="AI64" s="331">
        <f t="shared" si="125"/>
        <v>535.5</v>
      </c>
      <c r="AJ64" s="487" t="e">
        <f t="shared" si="126"/>
        <v>#REF!</v>
      </c>
    </row>
    <row r="65" spans="1:438" x14ac:dyDescent="0.25">
      <c r="T65" s="278"/>
      <c r="U65" s="561" t="s">
        <v>46</v>
      </c>
      <c r="V65" s="561"/>
      <c r="W65" s="562"/>
      <c r="X65" s="487">
        <f t="shared" si="123"/>
        <v>217</v>
      </c>
      <c r="Y65" s="487">
        <f t="shared" si="122"/>
        <v>69</v>
      </c>
      <c r="Z65" s="487">
        <f t="shared" si="122"/>
        <v>68</v>
      </c>
      <c r="AA65" s="487">
        <f t="shared" si="122"/>
        <v>75</v>
      </c>
      <c r="AB65" s="487">
        <f t="shared" si="122"/>
        <v>0</v>
      </c>
      <c r="AC65" s="487">
        <f t="shared" si="122"/>
        <v>0</v>
      </c>
      <c r="AD65" s="487">
        <f t="shared" si="122"/>
        <v>0</v>
      </c>
      <c r="AE65" s="487">
        <f t="shared" si="122"/>
        <v>66</v>
      </c>
      <c r="AF65" s="487">
        <f t="shared" si="122"/>
        <v>30</v>
      </c>
      <c r="AG65" s="487">
        <f t="shared" si="122"/>
        <v>702</v>
      </c>
      <c r="AH65" s="487">
        <f t="shared" si="124"/>
        <v>-6</v>
      </c>
      <c r="AI65" s="331">
        <f t="shared" si="125"/>
        <v>535.5</v>
      </c>
      <c r="AJ65" s="487" t="e">
        <f t="shared" si="126"/>
        <v>#REF!</v>
      </c>
    </row>
    <row r="66" spans="1:438" x14ac:dyDescent="0.25">
      <c r="T66" s="279"/>
      <c r="U66" s="561" t="s">
        <v>48</v>
      </c>
      <c r="V66" s="561"/>
      <c r="W66" s="562"/>
      <c r="X66" s="487" t="e">
        <f t="shared" si="123"/>
        <v>#REF!</v>
      </c>
      <c r="Y66" s="487" t="e">
        <f t="shared" si="122"/>
        <v>#REF!</v>
      </c>
      <c r="Z66" s="487" t="e">
        <f t="shared" si="122"/>
        <v>#REF!</v>
      </c>
      <c r="AA66" s="487" t="e">
        <f t="shared" si="122"/>
        <v>#REF!</v>
      </c>
      <c r="AB66" s="487" t="e">
        <f t="shared" si="122"/>
        <v>#REF!</v>
      </c>
      <c r="AC66" s="487" t="e">
        <f t="shared" si="122"/>
        <v>#REF!</v>
      </c>
      <c r="AD66" s="487" t="e">
        <f t="shared" si="122"/>
        <v>#REF!</v>
      </c>
      <c r="AE66" s="487">
        <f t="shared" si="122"/>
        <v>49</v>
      </c>
      <c r="AF66" s="487" t="e">
        <f>AF45+BH45+CM45+DP45+ES45+FW45+GZ45+ID45+JH45+KK45+LO45+MR45</f>
        <v>#REF!</v>
      </c>
      <c r="AG66" s="487" t="e">
        <f t="shared" si="122"/>
        <v>#REF!</v>
      </c>
      <c r="AH66" s="487">
        <f t="shared" si="124"/>
        <v>-23</v>
      </c>
      <c r="AI66" s="331" t="e">
        <f t="shared" si="125"/>
        <v>#REF!</v>
      </c>
      <c r="AJ66" s="487" t="e">
        <f t="shared" si="126"/>
        <v>#REF!</v>
      </c>
    </row>
    <row r="67" spans="1:438" x14ac:dyDescent="0.25">
      <c r="T67" s="279"/>
      <c r="U67" s="561" t="s">
        <v>50</v>
      </c>
      <c r="V67" s="561"/>
      <c r="W67" s="562"/>
      <c r="X67" s="487">
        <f t="shared" si="123"/>
        <v>238</v>
      </c>
      <c r="Y67" s="487">
        <f t="shared" si="122"/>
        <v>62</v>
      </c>
      <c r="Z67" s="487">
        <f t="shared" si="122"/>
        <v>91</v>
      </c>
      <c r="AA67" s="487">
        <f t="shared" si="122"/>
        <v>77</v>
      </c>
      <c r="AB67" s="487">
        <f t="shared" si="122"/>
        <v>3</v>
      </c>
      <c r="AC67" s="487">
        <f t="shared" si="122"/>
        <v>0</v>
      </c>
      <c r="AD67" s="487">
        <f t="shared" si="122"/>
        <v>0</v>
      </c>
      <c r="AE67" s="487">
        <f t="shared" si="122"/>
        <v>64</v>
      </c>
      <c r="AF67" s="487">
        <f t="shared" si="122"/>
        <v>9</v>
      </c>
      <c r="AG67" s="487">
        <f t="shared" si="122"/>
        <v>650</v>
      </c>
      <c r="AH67" s="487">
        <f t="shared" si="124"/>
        <v>-8</v>
      </c>
      <c r="AI67" s="331">
        <f t="shared" si="125"/>
        <v>483.5</v>
      </c>
      <c r="AJ67" s="487" t="e">
        <f t="shared" si="126"/>
        <v>#REF!</v>
      </c>
    </row>
    <row r="68" spans="1:438" x14ac:dyDescent="0.25">
      <c r="T68" s="279"/>
      <c r="U68" s="561" t="s">
        <v>44</v>
      </c>
      <c r="V68" s="561"/>
      <c r="W68" s="562"/>
      <c r="X68" s="487">
        <f t="shared" si="123"/>
        <v>211</v>
      </c>
      <c r="Y68" s="487">
        <f t="shared" si="122"/>
        <v>72</v>
      </c>
      <c r="Z68" s="487">
        <f t="shared" si="122"/>
        <v>58</v>
      </c>
      <c r="AA68" s="487">
        <f t="shared" si="122"/>
        <v>75</v>
      </c>
      <c r="AB68" s="487">
        <f t="shared" si="122"/>
        <v>0</v>
      </c>
      <c r="AC68" s="487">
        <f t="shared" si="122"/>
        <v>0</v>
      </c>
      <c r="AD68" s="487">
        <f t="shared" si="122"/>
        <v>5</v>
      </c>
      <c r="AE68" s="487">
        <f t="shared" si="122"/>
        <v>68</v>
      </c>
      <c r="AF68" s="487">
        <f t="shared" si="122"/>
        <v>30</v>
      </c>
      <c r="AG68" s="487">
        <f t="shared" si="122"/>
        <v>726</v>
      </c>
      <c r="AH68" s="487">
        <f t="shared" si="124"/>
        <v>-4</v>
      </c>
      <c r="AI68" s="331">
        <f t="shared" si="125"/>
        <v>559.5</v>
      </c>
      <c r="AJ68" s="487" t="e">
        <f t="shared" si="126"/>
        <v>#REF!</v>
      </c>
    </row>
    <row r="69" spans="1:438" x14ac:dyDescent="0.25">
      <c r="T69" s="279"/>
      <c r="U69" s="561" t="s">
        <v>49</v>
      </c>
      <c r="V69" s="561"/>
      <c r="W69" s="562"/>
      <c r="X69" s="487">
        <f t="shared" si="123"/>
        <v>250</v>
      </c>
      <c r="Y69" s="487">
        <f t="shared" si="122"/>
        <v>83</v>
      </c>
      <c r="Z69" s="487">
        <f t="shared" si="122"/>
        <v>71</v>
      </c>
      <c r="AA69" s="487">
        <f t="shared" si="122"/>
        <v>84</v>
      </c>
      <c r="AB69" s="487">
        <f t="shared" si="122"/>
        <v>0</v>
      </c>
      <c r="AC69" s="487">
        <f t="shared" si="122"/>
        <v>0</v>
      </c>
      <c r="AD69" s="487">
        <f t="shared" si="122"/>
        <v>0</v>
      </c>
      <c r="AE69" s="487">
        <f t="shared" si="122"/>
        <v>65</v>
      </c>
      <c r="AF69" s="487">
        <f t="shared" si="122"/>
        <v>14</v>
      </c>
      <c r="AG69" s="487">
        <f t="shared" si="122"/>
        <v>832</v>
      </c>
      <c r="AH69" s="487">
        <f t="shared" si="124"/>
        <v>-7</v>
      </c>
      <c r="AI69" s="331">
        <f t="shared" si="125"/>
        <v>665.5</v>
      </c>
      <c r="AJ69" s="487" t="e">
        <f t="shared" si="126"/>
        <v>#REF!</v>
      </c>
    </row>
    <row r="70" spans="1:438" x14ac:dyDescent="0.25">
      <c r="T70" s="279"/>
      <c r="U70" s="561" t="s">
        <v>109</v>
      </c>
      <c r="V70" s="561"/>
      <c r="W70" s="562"/>
      <c r="X70" s="487" t="e">
        <f t="shared" si="123"/>
        <v>#REF!</v>
      </c>
      <c r="Y70" s="487" t="e">
        <f t="shared" si="122"/>
        <v>#REF!</v>
      </c>
      <c r="Z70" s="487" t="e">
        <f t="shared" si="122"/>
        <v>#REF!</v>
      </c>
      <c r="AA70" s="487" t="e">
        <f t="shared" si="122"/>
        <v>#REF!</v>
      </c>
      <c r="AB70" s="487" t="e">
        <f t="shared" si="122"/>
        <v>#REF!</v>
      </c>
      <c r="AC70" s="487" t="e">
        <f t="shared" si="122"/>
        <v>#REF!</v>
      </c>
      <c r="AD70" s="487" t="e">
        <f t="shared" si="122"/>
        <v>#REF!</v>
      </c>
      <c r="AE70" s="487">
        <f t="shared" si="122"/>
        <v>59</v>
      </c>
      <c r="AF70" s="487" t="e">
        <f t="shared" si="122"/>
        <v>#REF!</v>
      </c>
      <c r="AG70" s="487" t="e">
        <f t="shared" si="122"/>
        <v>#REF!</v>
      </c>
      <c r="AH70" s="487">
        <f t="shared" si="124"/>
        <v>-13</v>
      </c>
      <c r="AI70" s="331" t="e">
        <f t="shared" si="125"/>
        <v>#REF!</v>
      </c>
      <c r="AJ70" s="487" t="e">
        <f t="shared" si="126"/>
        <v>#REF!</v>
      </c>
    </row>
    <row r="71" spans="1:438" x14ac:dyDescent="0.25">
      <c r="T71" s="279"/>
      <c r="U71" s="561" t="s">
        <v>41</v>
      </c>
      <c r="V71" s="561"/>
      <c r="W71" s="562"/>
      <c r="X71" s="487">
        <f t="shared" si="123"/>
        <v>223</v>
      </c>
      <c r="Y71" s="487">
        <f t="shared" si="122"/>
        <v>82</v>
      </c>
      <c r="Z71" s="487">
        <f t="shared" si="122"/>
        <v>64</v>
      </c>
      <c r="AA71" s="487">
        <f t="shared" si="122"/>
        <v>70</v>
      </c>
      <c r="AB71" s="487">
        <f t="shared" si="122"/>
        <v>0</v>
      </c>
      <c r="AC71" s="487">
        <f t="shared" si="122"/>
        <v>0</v>
      </c>
      <c r="AD71" s="487">
        <f t="shared" si="122"/>
        <v>0</v>
      </c>
      <c r="AE71" s="487">
        <f t="shared" si="122"/>
        <v>64</v>
      </c>
      <c r="AF71" s="487">
        <f t="shared" si="122"/>
        <v>25</v>
      </c>
      <c r="AG71" s="487">
        <f t="shared" si="122"/>
        <v>796</v>
      </c>
      <c r="AH71" s="487">
        <f t="shared" si="124"/>
        <v>-8</v>
      </c>
      <c r="AI71" s="331">
        <f t="shared" si="125"/>
        <v>629.5</v>
      </c>
      <c r="AJ71" s="487" t="e">
        <f t="shared" si="126"/>
        <v>#REF!</v>
      </c>
    </row>
    <row r="72" spans="1:438" x14ac:dyDescent="0.25">
      <c r="T72" s="279"/>
      <c r="U72" s="561" t="s">
        <v>42</v>
      </c>
      <c r="V72" s="561"/>
      <c r="W72" s="562"/>
      <c r="X72" s="487">
        <f t="shared" si="123"/>
        <v>198</v>
      </c>
      <c r="Y72" s="487">
        <f t="shared" si="122"/>
        <v>70</v>
      </c>
      <c r="Z72" s="487">
        <f t="shared" si="122"/>
        <v>59</v>
      </c>
      <c r="AA72" s="487">
        <f t="shared" si="122"/>
        <v>61</v>
      </c>
      <c r="AB72" s="487">
        <f t="shared" si="122"/>
        <v>0</v>
      </c>
      <c r="AC72" s="487">
        <f t="shared" si="122"/>
        <v>0</v>
      </c>
      <c r="AD72" s="487">
        <f t="shared" si="122"/>
        <v>0</v>
      </c>
      <c r="AE72" s="487">
        <f t="shared" si="122"/>
        <v>59</v>
      </c>
      <c r="AF72" s="487">
        <f t="shared" si="122"/>
        <v>31</v>
      </c>
      <c r="AG72" s="487">
        <f t="shared" si="122"/>
        <v>682</v>
      </c>
      <c r="AH72" s="487">
        <f t="shared" si="124"/>
        <v>-13</v>
      </c>
      <c r="AI72" s="331">
        <f t="shared" si="125"/>
        <v>515.5</v>
      </c>
      <c r="AJ72" s="487" t="e">
        <f t="shared" si="126"/>
        <v>#REF!</v>
      </c>
    </row>
    <row r="73" spans="1:438" x14ac:dyDescent="0.25">
      <c r="T73" s="280"/>
      <c r="U73" s="561" t="s">
        <v>45</v>
      </c>
      <c r="V73" s="561"/>
      <c r="W73" s="562"/>
      <c r="X73" s="487">
        <f t="shared" si="123"/>
        <v>205</v>
      </c>
      <c r="Y73" s="487">
        <f t="shared" si="122"/>
        <v>64</v>
      </c>
      <c r="Z73" s="487">
        <f t="shared" si="122"/>
        <v>64</v>
      </c>
      <c r="AA73" s="487">
        <f t="shared" si="122"/>
        <v>74</v>
      </c>
      <c r="AB73" s="487">
        <f t="shared" si="122"/>
        <v>6</v>
      </c>
      <c r="AC73" s="487">
        <f t="shared" si="122"/>
        <v>0</v>
      </c>
      <c r="AD73" s="487">
        <f t="shared" si="122"/>
        <v>10</v>
      </c>
      <c r="AE73" s="487">
        <f t="shared" si="122"/>
        <v>66</v>
      </c>
      <c r="AF73" s="487">
        <f t="shared" si="122"/>
        <v>6</v>
      </c>
      <c r="AG73" s="487">
        <f t="shared" si="122"/>
        <v>660</v>
      </c>
      <c r="AH73" s="487">
        <f t="shared" si="124"/>
        <v>-6</v>
      </c>
      <c r="AI73" s="331">
        <f t="shared" si="125"/>
        <v>493.5</v>
      </c>
      <c r="AJ73" s="487" t="e">
        <f t="shared" si="126"/>
        <v>#REF!</v>
      </c>
    </row>
    <row r="74" spans="1:438" x14ac:dyDescent="0.25">
      <c r="T74" s="280"/>
      <c r="U74" s="561" t="s">
        <v>39</v>
      </c>
      <c r="V74" s="561"/>
      <c r="W74" s="562"/>
      <c r="X74" s="487" t="e">
        <f>X53+AZ53+CE53+DH53+EK53+FO53+GR53+HV53+IZ53+KC53+LG53+MJ53</f>
        <v>#REF!</v>
      </c>
      <c r="Y74" s="487" t="e">
        <f t="shared" si="122"/>
        <v>#REF!</v>
      </c>
      <c r="Z74" s="487" t="e">
        <f t="shared" si="122"/>
        <v>#REF!</v>
      </c>
      <c r="AA74" s="487" t="e">
        <f t="shared" si="122"/>
        <v>#REF!</v>
      </c>
      <c r="AB74" s="487" t="e">
        <f t="shared" si="122"/>
        <v>#REF!</v>
      </c>
      <c r="AC74" s="487" t="e">
        <f t="shared" si="122"/>
        <v>#REF!</v>
      </c>
      <c r="AD74" s="487" t="e">
        <f t="shared" si="122"/>
        <v>#REF!</v>
      </c>
      <c r="AE74" s="487">
        <f t="shared" si="122"/>
        <v>48</v>
      </c>
      <c r="AF74" s="487" t="e">
        <f t="shared" si="122"/>
        <v>#REF!</v>
      </c>
      <c r="AG74" s="487" t="e">
        <f t="shared" si="122"/>
        <v>#REF!</v>
      </c>
      <c r="AH74" s="487">
        <f t="shared" ref="AH74" si="127">AE74-MAX($AE$61:$AE$74)</f>
        <v>-24</v>
      </c>
      <c r="AI74" s="331" t="e">
        <f t="shared" si="125"/>
        <v>#REF!</v>
      </c>
      <c r="AJ74" s="487" t="e">
        <f t="shared" si="126"/>
        <v>#REF!</v>
      </c>
    </row>
    <row r="75" spans="1:438" x14ac:dyDescent="0.25">
      <c r="T75" s="280"/>
      <c r="U75" s="561" t="s">
        <v>51</v>
      </c>
      <c r="V75" s="561"/>
      <c r="W75" s="562"/>
      <c r="X75" s="487">
        <f t="shared" si="123"/>
        <v>146</v>
      </c>
      <c r="Y75" s="487">
        <f t="shared" si="122"/>
        <v>0</v>
      </c>
      <c r="Z75" s="487">
        <f t="shared" si="122"/>
        <v>0</v>
      </c>
      <c r="AA75" s="487">
        <f t="shared" si="122"/>
        <v>0</v>
      </c>
      <c r="AB75" s="487">
        <f t="shared" si="122"/>
        <v>0</v>
      </c>
      <c r="AC75" s="487">
        <f t="shared" si="122"/>
        <v>0</v>
      </c>
      <c r="AD75" s="487">
        <f t="shared" si="122"/>
        <v>6</v>
      </c>
      <c r="AE75" s="487">
        <f t="shared" si="122"/>
        <v>2</v>
      </c>
      <c r="AF75" s="487">
        <f t="shared" si="122"/>
        <v>27</v>
      </c>
      <c r="AG75" s="487">
        <f t="shared" si="122"/>
        <v>0</v>
      </c>
      <c r="AH75" s="487"/>
      <c r="AI75" s="331"/>
      <c r="AJ75" s="487"/>
    </row>
    <row r="76" spans="1:438" s="1" customFormat="1" x14ac:dyDescent="0.25">
      <c r="A76" s="16"/>
      <c r="Q76" s="175"/>
      <c r="T76" s="271"/>
      <c r="U76" s="561" t="s">
        <v>54</v>
      </c>
      <c r="V76" s="561"/>
      <c r="W76" s="562"/>
      <c r="X76" s="487">
        <f t="shared" si="123"/>
        <v>146</v>
      </c>
      <c r="Y76" s="487">
        <f t="shared" si="122"/>
        <v>0</v>
      </c>
      <c r="Z76" s="487">
        <f t="shared" si="122"/>
        <v>0</v>
      </c>
      <c r="AA76" s="487">
        <f t="shared" si="122"/>
        <v>0</v>
      </c>
      <c r="AB76" s="487">
        <f t="shared" si="122"/>
        <v>0</v>
      </c>
      <c r="AC76" s="487">
        <f t="shared" si="122"/>
        <v>0</v>
      </c>
      <c r="AD76" s="487">
        <f t="shared" si="122"/>
        <v>0</v>
      </c>
      <c r="AE76" s="487">
        <f t="shared" si="122"/>
        <v>2</v>
      </c>
      <c r="AF76" s="487">
        <f t="shared" si="122"/>
        <v>36</v>
      </c>
      <c r="AG76" s="487">
        <f t="shared" si="122"/>
        <v>0</v>
      </c>
      <c r="AH76" s="487"/>
      <c r="AI76" s="331"/>
      <c r="AJ76" s="487"/>
      <c r="HR76"/>
    </row>
    <row r="77" spans="1:438" x14ac:dyDescent="0.25">
      <c r="U77" s="59"/>
      <c r="V77"/>
      <c r="W77"/>
    </row>
    <row r="78" spans="1:438" s="15" customFormat="1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 s="59"/>
      <c r="R78"/>
      <c r="S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</row>
    <row r="79" spans="1:438" s="15" customFormat="1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 s="59"/>
      <c r="R79"/>
      <c r="S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</row>
    <row r="80" spans="1:438" s="15" customFormat="1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 s="59"/>
      <c r="R80"/>
      <c r="S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</row>
  </sheetData>
  <mergeCells count="219">
    <mergeCell ref="GS38:GW38"/>
    <mergeCell ref="DH37:DH38"/>
    <mergeCell ref="EK37:EK38"/>
    <mergeCell ref="FO37:FO38"/>
    <mergeCell ref="GR37:GR38"/>
    <mergeCell ref="HV37:HV38"/>
    <mergeCell ref="IZ37:IZ38"/>
    <mergeCell ref="HW38:IA38"/>
    <mergeCell ref="X37:X38"/>
    <mergeCell ref="Z37:AA37"/>
    <mergeCell ref="AZ37:AZ38"/>
    <mergeCell ref="BB37:BC37"/>
    <mergeCell ref="CE37:CE38"/>
    <mergeCell ref="CG37:CH37"/>
    <mergeCell ref="U41:W41"/>
    <mergeCell ref="AW41:AY41"/>
    <mergeCell ref="CB41:CD41"/>
    <mergeCell ref="DE41:DG41"/>
    <mergeCell ref="EH41:EJ41"/>
    <mergeCell ref="JA38:JE38"/>
    <mergeCell ref="KD38:KH38"/>
    <mergeCell ref="LH38:LL38"/>
    <mergeCell ref="MK38:MO38"/>
    <mergeCell ref="U40:W40"/>
    <mergeCell ref="AW40:AY40"/>
    <mergeCell ref="CB40:CD40"/>
    <mergeCell ref="DE40:DG40"/>
    <mergeCell ref="EH40:EJ40"/>
    <mergeCell ref="FL40:FN40"/>
    <mergeCell ref="KC37:KC38"/>
    <mergeCell ref="LG37:LG38"/>
    <mergeCell ref="MJ37:MJ38"/>
    <mergeCell ref="Y38:AC38"/>
    <mergeCell ref="BA38:BE38"/>
    <mergeCell ref="CF38:CJ38"/>
    <mergeCell ref="DI38:DM38"/>
    <mergeCell ref="EL38:EP38"/>
    <mergeCell ref="FP38:FT38"/>
    <mergeCell ref="FL41:FN41"/>
    <mergeCell ref="GO41:GQ41"/>
    <mergeCell ref="HS41:HU41"/>
    <mergeCell ref="JZ41:KB41"/>
    <mergeCell ref="LD41:LF41"/>
    <mergeCell ref="MG41:MI41"/>
    <mergeCell ref="GO40:GQ40"/>
    <mergeCell ref="HS40:HU40"/>
    <mergeCell ref="JZ40:KB40"/>
    <mergeCell ref="LD40:LF40"/>
    <mergeCell ref="MG40:MI40"/>
    <mergeCell ref="U43:W43"/>
    <mergeCell ref="AW43:AY43"/>
    <mergeCell ref="CB43:CD43"/>
    <mergeCell ref="DE43:DG43"/>
    <mergeCell ref="EH43:EJ43"/>
    <mergeCell ref="U42:W42"/>
    <mergeCell ref="AW42:AY42"/>
    <mergeCell ref="CB42:CD42"/>
    <mergeCell ref="DE42:DG42"/>
    <mergeCell ref="EH42:EJ42"/>
    <mergeCell ref="FL43:FN43"/>
    <mergeCell ref="GO43:GQ43"/>
    <mergeCell ref="HS43:HU43"/>
    <mergeCell ref="JZ43:KB43"/>
    <mergeCell ref="LD43:LF43"/>
    <mergeCell ref="MG43:MI43"/>
    <mergeCell ref="GO42:GQ42"/>
    <mergeCell ref="HS42:HU42"/>
    <mergeCell ref="JZ42:KB42"/>
    <mergeCell ref="LD42:LF42"/>
    <mergeCell ref="MG42:MI42"/>
    <mergeCell ref="FL42:FN42"/>
    <mergeCell ref="U45:W45"/>
    <mergeCell ref="AW45:AY45"/>
    <mergeCell ref="CB45:CD45"/>
    <mergeCell ref="DE45:DG45"/>
    <mergeCell ref="EH45:EJ45"/>
    <mergeCell ref="U44:W44"/>
    <mergeCell ref="AW44:AY44"/>
    <mergeCell ref="CB44:CD44"/>
    <mergeCell ref="DE44:DG44"/>
    <mergeCell ref="EH44:EJ44"/>
    <mergeCell ref="FL45:FN45"/>
    <mergeCell ref="GO45:GQ45"/>
    <mergeCell ref="HS45:HU45"/>
    <mergeCell ref="JZ45:KB45"/>
    <mergeCell ref="LD45:LF45"/>
    <mergeCell ref="MG45:MI45"/>
    <mergeCell ref="GO44:GQ44"/>
    <mergeCell ref="HS44:HU44"/>
    <mergeCell ref="JZ44:KB44"/>
    <mergeCell ref="LD44:LF44"/>
    <mergeCell ref="MG44:MI44"/>
    <mergeCell ref="FL44:FN44"/>
    <mergeCell ref="U47:W47"/>
    <mergeCell ref="AW47:AY47"/>
    <mergeCell ref="CB47:CD47"/>
    <mergeCell ref="DE47:DG47"/>
    <mergeCell ref="EH47:EJ47"/>
    <mergeCell ref="U46:W46"/>
    <mergeCell ref="AW46:AY46"/>
    <mergeCell ref="CB46:CD46"/>
    <mergeCell ref="DE46:DG46"/>
    <mergeCell ref="EH46:EJ46"/>
    <mergeCell ref="FL47:FN47"/>
    <mergeCell ref="GO47:GQ47"/>
    <mergeCell ref="HS47:HU47"/>
    <mergeCell ref="JZ47:KB47"/>
    <mergeCell ref="LD47:LF47"/>
    <mergeCell ref="MG47:MI47"/>
    <mergeCell ref="GO46:GQ46"/>
    <mergeCell ref="HS46:HU46"/>
    <mergeCell ref="JZ46:KB46"/>
    <mergeCell ref="LD46:LF46"/>
    <mergeCell ref="MG46:MI46"/>
    <mergeCell ref="FL46:FN46"/>
    <mergeCell ref="U49:W49"/>
    <mergeCell ref="AW49:AY49"/>
    <mergeCell ref="CB49:CD49"/>
    <mergeCell ref="DE49:DG49"/>
    <mergeCell ref="EH49:EJ49"/>
    <mergeCell ref="U48:W48"/>
    <mergeCell ref="AW48:AY48"/>
    <mergeCell ref="CB48:CD48"/>
    <mergeCell ref="DE48:DG48"/>
    <mergeCell ref="EH48:EJ48"/>
    <mergeCell ref="FL49:FN49"/>
    <mergeCell ref="GO49:GQ49"/>
    <mergeCell ref="HS49:HU49"/>
    <mergeCell ref="JZ49:KB49"/>
    <mergeCell ref="LD49:LF49"/>
    <mergeCell ref="MG49:MI49"/>
    <mergeCell ref="GO48:GQ48"/>
    <mergeCell ref="HS48:HU48"/>
    <mergeCell ref="JZ48:KB48"/>
    <mergeCell ref="LD48:LF48"/>
    <mergeCell ref="MG48:MI48"/>
    <mergeCell ref="FL48:FN48"/>
    <mergeCell ref="U51:W51"/>
    <mergeCell ref="AW51:AY51"/>
    <mergeCell ref="CB51:CD51"/>
    <mergeCell ref="DE51:DG51"/>
    <mergeCell ref="EH51:EJ51"/>
    <mergeCell ref="U50:W50"/>
    <mergeCell ref="AW50:AY50"/>
    <mergeCell ref="CB50:CD50"/>
    <mergeCell ref="DE50:DG50"/>
    <mergeCell ref="EH50:EJ50"/>
    <mergeCell ref="FL51:FN51"/>
    <mergeCell ref="GO51:GQ51"/>
    <mergeCell ref="HS51:HU51"/>
    <mergeCell ref="JZ51:KB51"/>
    <mergeCell ref="LD51:LF51"/>
    <mergeCell ref="MG51:MI51"/>
    <mergeCell ref="GO50:GQ50"/>
    <mergeCell ref="HS50:HU50"/>
    <mergeCell ref="JZ50:KB50"/>
    <mergeCell ref="LD50:LF50"/>
    <mergeCell ref="MG50:MI50"/>
    <mergeCell ref="FL50:FN50"/>
    <mergeCell ref="U53:W53"/>
    <mergeCell ref="AW53:AY53"/>
    <mergeCell ref="CB53:CD53"/>
    <mergeCell ref="DE53:DG53"/>
    <mergeCell ref="EH53:EJ53"/>
    <mergeCell ref="U52:W52"/>
    <mergeCell ref="AW52:AY52"/>
    <mergeCell ref="CB52:CD52"/>
    <mergeCell ref="DE52:DG52"/>
    <mergeCell ref="EH52:EJ52"/>
    <mergeCell ref="FL53:FN53"/>
    <mergeCell ref="GO53:GQ53"/>
    <mergeCell ref="HS53:HU53"/>
    <mergeCell ref="JZ53:KB53"/>
    <mergeCell ref="LD53:LF53"/>
    <mergeCell ref="MG53:MI53"/>
    <mergeCell ref="GO52:GQ52"/>
    <mergeCell ref="HS52:HU52"/>
    <mergeCell ref="JZ52:KB52"/>
    <mergeCell ref="LD52:LF52"/>
    <mergeCell ref="MG52:MI52"/>
    <mergeCell ref="FL52:FN52"/>
    <mergeCell ref="JZ55:KB55"/>
    <mergeCell ref="LD55:LF55"/>
    <mergeCell ref="MG55:MI55"/>
    <mergeCell ref="GO54:GQ54"/>
    <mergeCell ref="HS54:HU54"/>
    <mergeCell ref="JZ54:KB54"/>
    <mergeCell ref="LD54:LF54"/>
    <mergeCell ref="MG54:MI54"/>
    <mergeCell ref="U55:W55"/>
    <mergeCell ref="AW55:AY55"/>
    <mergeCell ref="CB55:CD55"/>
    <mergeCell ref="DE55:DG55"/>
    <mergeCell ref="EH55:EJ55"/>
    <mergeCell ref="U54:W54"/>
    <mergeCell ref="AW54:AY54"/>
    <mergeCell ref="CB54:CD54"/>
    <mergeCell ref="DE54:DG54"/>
    <mergeCell ref="EH54:EJ54"/>
    <mergeCell ref="FL54:FN54"/>
    <mergeCell ref="U61:W61"/>
    <mergeCell ref="U62:W62"/>
    <mergeCell ref="U63:W63"/>
    <mergeCell ref="U64:W64"/>
    <mergeCell ref="U65:W65"/>
    <mergeCell ref="U66:W66"/>
    <mergeCell ref="FL55:FN55"/>
    <mergeCell ref="GO55:GQ55"/>
    <mergeCell ref="HS55:HU55"/>
    <mergeCell ref="U73:W73"/>
    <mergeCell ref="U74:W74"/>
    <mergeCell ref="U75:W75"/>
    <mergeCell ref="U76:W76"/>
    <mergeCell ref="U67:W67"/>
    <mergeCell ref="U68:W68"/>
    <mergeCell ref="U69:W69"/>
    <mergeCell ref="U70:W70"/>
    <mergeCell ref="U71:W71"/>
    <mergeCell ref="U72:W72"/>
  </mergeCells>
  <conditionalFormatting sqref="IU14:IX14 HU19 HW19 HW14 HQ14:HT14 HK14:HN14 D20:NK20 D2:QP2">
    <cfRule type="cellIs" dxfId="19370" priority="2835" operator="equal">
      <formula>"N/A"</formula>
    </cfRule>
  </conditionalFormatting>
  <conditionalFormatting sqref="IU14:IX14 HU19 HW19 HW14 HQ14:HT14 HK14:HN14 D2:QP2">
    <cfRule type="cellIs" dxfId="19369" priority="2833" operator="equal">
      <formula>"Sat"</formula>
    </cfRule>
    <cfRule type="cellIs" dxfId="19368" priority="2834" operator="equal">
      <formula>"Sun"</formula>
    </cfRule>
  </conditionalFormatting>
  <conditionalFormatting sqref="B23">
    <cfRule type="cellIs" dxfId="19367" priority="2828" operator="equal">
      <formula>"N"</formula>
    </cfRule>
    <cfRule type="cellIs" dxfId="19366" priority="2829" operator="equal">
      <formula>"D"</formula>
    </cfRule>
    <cfRule type="cellIs" dxfId="19365" priority="2830" operator="equal">
      <formula>"M"</formula>
    </cfRule>
    <cfRule type="cellIs" dxfId="19364" priority="2831" operator="equal">
      <formula>"E"</formula>
    </cfRule>
    <cfRule type="cellIs" dxfId="19363" priority="2832" operator="equal">
      <formula>"A"</formula>
    </cfRule>
  </conditionalFormatting>
  <conditionalFormatting sqref="B23">
    <cfRule type="cellIs" dxfId="19362" priority="2825" operator="equal">
      <formula>"T"</formula>
    </cfRule>
    <cfRule type="cellIs" dxfId="19361" priority="2826" operator="equal">
      <formula>"H"</formula>
    </cfRule>
    <cfRule type="cellIs" dxfId="19360" priority="2827" operator="equal">
      <formula>"O"</formula>
    </cfRule>
  </conditionalFormatting>
  <conditionalFormatting sqref="B23">
    <cfRule type="cellIs" dxfId="19359" priority="2824" operator="equal">
      <formula>"P"</formula>
    </cfRule>
  </conditionalFormatting>
  <conditionalFormatting sqref="B23">
    <cfRule type="cellIs" dxfId="19358" priority="2821" operator="equal">
      <formula>"S"</formula>
    </cfRule>
    <cfRule type="cellIs" dxfId="19357" priority="2822" operator="equal">
      <formula>0</formula>
    </cfRule>
    <cfRule type="cellIs" dxfId="19356" priority="2823" operator="equal">
      <formula>"C"</formula>
    </cfRule>
  </conditionalFormatting>
  <conditionalFormatting sqref="B23">
    <cfRule type="containsText" dxfId="19355" priority="2819" operator="containsText" text="AF">
      <formula>NOT(ISERROR(SEARCH("AF",B23)))</formula>
    </cfRule>
    <cfRule type="containsText" dxfId="19354" priority="2820" operator="containsText" text="MN">
      <formula>NOT(ISERROR(SEARCH("MN",B23)))</formula>
    </cfRule>
  </conditionalFormatting>
  <conditionalFormatting sqref="AB60">
    <cfRule type="cellIs" dxfId="19353" priority="2814" operator="equal">
      <formula>"N"</formula>
    </cfRule>
    <cfRule type="cellIs" dxfId="19352" priority="2815" operator="equal">
      <formula>"D"</formula>
    </cfRule>
    <cfRule type="cellIs" dxfId="19351" priority="2816" operator="equal">
      <formula>"M"</formula>
    </cfRule>
    <cfRule type="cellIs" dxfId="19350" priority="2817" operator="equal">
      <formula>"E"</formula>
    </cfRule>
    <cfRule type="cellIs" dxfId="19349" priority="2818" operator="equal">
      <formula>"A"</formula>
    </cfRule>
  </conditionalFormatting>
  <conditionalFormatting sqref="AB60">
    <cfRule type="cellIs" dxfId="19348" priority="2811" operator="equal">
      <formula>"T"</formula>
    </cfRule>
    <cfRule type="cellIs" dxfId="19347" priority="2812" operator="equal">
      <formula>"H"</formula>
    </cfRule>
    <cfRule type="cellIs" dxfId="19346" priority="2813" operator="equal">
      <formula>"O"</formula>
    </cfRule>
  </conditionalFormatting>
  <conditionalFormatting sqref="AB60">
    <cfRule type="cellIs" dxfId="19345" priority="2810" operator="equal">
      <formula>"P"</formula>
    </cfRule>
  </conditionalFormatting>
  <conditionalFormatting sqref="AB60">
    <cfRule type="cellIs" dxfId="19344" priority="2807" operator="equal">
      <formula>"S"</formula>
    </cfRule>
    <cfRule type="cellIs" dxfId="19343" priority="2808" operator="equal">
      <formula>0</formula>
    </cfRule>
    <cfRule type="cellIs" dxfId="19342" priority="2809" operator="equal">
      <formula>"C"</formula>
    </cfRule>
  </conditionalFormatting>
  <conditionalFormatting sqref="AB60">
    <cfRule type="containsText" dxfId="19341" priority="2805" operator="containsText" text="AF">
      <formula>NOT(ISERROR(SEARCH("AF",AB60)))</formula>
    </cfRule>
    <cfRule type="containsText" dxfId="19340" priority="2806" operator="containsText" text="MN">
      <formula>NOT(ISERROR(SEARCH("MN",AB60)))</formula>
    </cfRule>
  </conditionalFormatting>
  <conditionalFormatting sqref="AB60">
    <cfRule type="cellIs" dxfId="19339" priority="2800" operator="equal">
      <formula>"N"</formula>
    </cfRule>
    <cfRule type="cellIs" dxfId="19338" priority="2801" operator="equal">
      <formula>"D"</formula>
    </cfRule>
    <cfRule type="cellIs" dxfId="19337" priority="2802" operator="equal">
      <formula>"M"</formula>
    </cfRule>
    <cfRule type="cellIs" dxfId="19336" priority="2803" operator="equal">
      <formula>"E"</formula>
    </cfRule>
    <cfRule type="cellIs" dxfId="19335" priority="2804" operator="equal">
      <formula>"A"</formula>
    </cfRule>
  </conditionalFormatting>
  <conditionalFormatting sqref="AB60">
    <cfRule type="cellIs" dxfId="19334" priority="2797" operator="equal">
      <formula>"T"</formula>
    </cfRule>
    <cfRule type="cellIs" dxfId="19333" priority="2798" operator="equal">
      <formula>"H"</formula>
    </cfRule>
    <cfRule type="cellIs" dxfId="19332" priority="2799" operator="equal">
      <formula>"O"</formula>
    </cfRule>
  </conditionalFormatting>
  <conditionalFormatting sqref="AB60">
    <cfRule type="cellIs" dxfId="19331" priority="2796" operator="equal">
      <formula>"P"</formula>
    </cfRule>
  </conditionalFormatting>
  <conditionalFormatting sqref="AB60">
    <cfRule type="cellIs" dxfId="19330" priority="2793" operator="equal">
      <formula>"S"</formula>
    </cfRule>
    <cfRule type="cellIs" dxfId="19329" priority="2794" operator="equal">
      <formula>0</formula>
    </cfRule>
    <cfRule type="cellIs" dxfId="19328" priority="2795" operator="equal">
      <formula>"C"</formula>
    </cfRule>
  </conditionalFormatting>
  <conditionalFormatting sqref="AB60">
    <cfRule type="containsText" dxfId="19327" priority="2791" operator="containsText" text="AF">
      <formula>NOT(ISERROR(SEARCH("AF",AB60)))</formula>
    </cfRule>
    <cfRule type="containsText" dxfId="19326" priority="2792" operator="containsText" text="MN">
      <formula>NOT(ISERROR(SEARCH("MN",AB60)))</formula>
    </cfRule>
  </conditionalFormatting>
  <conditionalFormatting sqref="AB60">
    <cfRule type="cellIs" dxfId="19325" priority="2786" operator="equal">
      <formula>"N"</formula>
    </cfRule>
    <cfRule type="cellIs" dxfId="19324" priority="2787" operator="equal">
      <formula>"D"</formula>
    </cfRule>
    <cfRule type="cellIs" dxfId="19323" priority="2788" operator="equal">
      <formula>"M"</formula>
    </cfRule>
    <cfRule type="cellIs" dxfId="19322" priority="2789" operator="equal">
      <formula>"E"</formula>
    </cfRule>
    <cfRule type="cellIs" dxfId="19321" priority="2790" operator="equal">
      <formula>"A"</formula>
    </cfRule>
  </conditionalFormatting>
  <conditionalFormatting sqref="AB60">
    <cfRule type="cellIs" dxfId="19320" priority="2783" operator="equal">
      <formula>"T"</formula>
    </cfRule>
    <cfRule type="cellIs" dxfId="19319" priority="2784" operator="equal">
      <formula>"H"</formula>
    </cfRule>
    <cfRule type="cellIs" dxfId="19318" priority="2785" operator="equal">
      <formula>"O"</formula>
    </cfRule>
  </conditionalFormatting>
  <conditionalFormatting sqref="AB60">
    <cfRule type="cellIs" dxfId="19317" priority="2782" operator="equal">
      <formula>"P"</formula>
    </cfRule>
  </conditionalFormatting>
  <conditionalFormatting sqref="AB60">
    <cfRule type="cellIs" dxfId="19316" priority="2779" operator="equal">
      <formula>"S"</formula>
    </cfRule>
    <cfRule type="cellIs" dxfId="19315" priority="2780" operator="equal">
      <formula>0</formula>
    </cfRule>
    <cfRule type="cellIs" dxfId="19314" priority="2781" operator="equal">
      <formula>"C"</formula>
    </cfRule>
  </conditionalFormatting>
  <conditionalFormatting sqref="D1:AH1">
    <cfRule type="cellIs" dxfId="19313" priority="2778" operator="equal">
      <formula>"N/A"</formula>
    </cfRule>
  </conditionalFormatting>
  <conditionalFormatting sqref="AI1:BJ1">
    <cfRule type="cellIs" dxfId="19312" priority="2777" operator="equal">
      <formula>"N/A"</formula>
    </cfRule>
  </conditionalFormatting>
  <conditionalFormatting sqref="BK1:CO1">
    <cfRule type="cellIs" dxfId="19311" priority="2776" operator="equal">
      <formula>"N/A"</formula>
    </cfRule>
  </conditionalFormatting>
  <conditionalFormatting sqref="D26:NV33">
    <cfRule type="cellIs" dxfId="19310" priority="2772" operator="greaterThan">
      <formula>3</formula>
    </cfRule>
    <cfRule type="cellIs" dxfId="19309" priority="2773" operator="equal">
      <formula>3</formula>
    </cfRule>
    <cfRule type="cellIs" dxfId="19308" priority="2774" operator="equal">
      <formula>2</formula>
    </cfRule>
    <cfRule type="cellIs" dxfId="19307" priority="2775" operator="lessThan">
      <formula>1</formula>
    </cfRule>
  </conditionalFormatting>
  <conditionalFormatting sqref="AZ40:AZ55 CE40:CE55">
    <cfRule type="cellIs" dxfId="19306" priority="2771" operator="notEqual">
      <formula>#REF!</formula>
    </cfRule>
  </conditionalFormatting>
  <conditionalFormatting sqref="KC40:KC55 LG40:LG55 MJ40:MJ55 DH40:DH55 EK40:EK55 FO40:FO55 GR40:GR55 HV40:HV55 IZ40:IZ55">
    <cfRule type="cellIs" dxfId="19305" priority="2770" operator="notEqual">
      <formula>#REF!</formula>
    </cfRule>
  </conditionalFormatting>
  <conditionalFormatting sqref="D21:NV23">
    <cfRule type="cellIs" dxfId="19304" priority="2766" operator="equal">
      <formula>2</formula>
    </cfRule>
    <cfRule type="cellIs" dxfId="19303" priority="2767" operator="equal">
      <formula>3</formula>
    </cfRule>
    <cfRule type="cellIs" dxfId="19302" priority="2768" operator="lessThan">
      <formula>2</formula>
    </cfRule>
    <cfRule type="cellIs" dxfId="19301" priority="2769" operator="greaterThan">
      <formula>3</formula>
    </cfRule>
  </conditionalFormatting>
  <conditionalFormatting sqref="NC35">
    <cfRule type="containsText" dxfId="19300" priority="2757" operator="containsText" text="Hm">
      <formula>NOT(ISERROR(SEARCH("Hm",NC35)))</formula>
    </cfRule>
    <cfRule type="beginsWith" dxfId="19299" priority="2758" operator="beginsWith" text="Ms">
      <formula>LEFT(NC35,LEN("Ms"))="Ms"</formula>
    </cfRule>
    <cfRule type="containsText" dxfId="19298" priority="2759" operator="containsText" text="C">
      <formula>NOT(ISERROR(SEARCH("C",NC35)))</formula>
    </cfRule>
    <cfRule type="containsText" dxfId="19297" priority="2760" operator="containsText" text="S">
      <formula>NOT(ISERROR(SEARCH("S",NC35)))</formula>
    </cfRule>
    <cfRule type="containsText" dxfId="19296" priority="2761" operator="containsText" text="T">
      <formula>NOT(ISERROR(SEARCH("T",NC35)))</formula>
    </cfRule>
    <cfRule type="containsText" dxfId="19295" priority="2762" operator="containsText" text="H">
      <formula>NOT(ISERROR(SEARCH("H",NC35)))</formula>
    </cfRule>
    <cfRule type="containsText" dxfId="19294" priority="2763" operator="containsText" text="AF">
      <formula>NOT(ISERROR(SEARCH("AF",NC35)))</formula>
    </cfRule>
    <cfRule type="cellIs" dxfId="19293" priority="2764" operator="equal">
      <formula>"M"</formula>
    </cfRule>
    <cfRule type="beginsWith" dxfId="19292" priority="2765" operator="beginsWith" text="MN">
      <formula>LEFT(NC35,LEN("MN"))="MN"</formula>
    </cfRule>
  </conditionalFormatting>
  <conditionalFormatting sqref="AB39">
    <cfRule type="cellIs" dxfId="19291" priority="2752" operator="equal">
      <formula>"N"</formula>
    </cfRule>
    <cfRule type="cellIs" dxfId="19290" priority="2753" operator="equal">
      <formula>"D"</formula>
    </cfRule>
    <cfRule type="cellIs" dxfId="19289" priority="2754" operator="equal">
      <formula>"M"</formula>
    </cfRule>
    <cfRule type="cellIs" dxfId="19288" priority="2755" operator="equal">
      <formula>"E"</formula>
    </cfRule>
    <cfRule type="cellIs" dxfId="19287" priority="2756" operator="equal">
      <formula>"A"</formula>
    </cfRule>
  </conditionalFormatting>
  <conditionalFormatting sqref="AB39">
    <cfRule type="cellIs" dxfId="19286" priority="2749" operator="equal">
      <formula>"T"</formula>
    </cfRule>
    <cfRule type="cellIs" dxfId="19285" priority="2750" operator="equal">
      <formula>"H"</formula>
    </cfRule>
    <cfRule type="cellIs" dxfId="19284" priority="2751" operator="equal">
      <formula>"O"</formula>
    </cfRule>
  </conditionalFormatting>
  <conditionalFormatting sqref="AB39">
    <cfRule type="cellIs" dxfId="19283" priority="2748" operator="equal">
      <formula>"P"</formula>
    </cfRule>
  </conditionalFormatting>
  <conditionalFormatting sqref="AB39">
    <cfRule type="cellIs" dxfId="19282" priority="2745" operator="equal">
      <formula>"S"</formula>
    </cfRule>
    <cfRule type="cellIs" dxfId="19281" priority="2746" operator="equal">
      <formula>0</formula>
    </cfRule>
    <cfRule type="cellIs" dxfId="19280" priority="2747" operator="equal">
      <formula>"C"</formula>
    </cfRule>
  </conditionalFormatting>
  <conditionalFormatting sqref="AB39">
    <cfRule type="containsText" dxfId="19279" priority="2743" operator="containsText" text="AF">
      <formula>NOT(ISERROR(SEARCH("AF",AB39)))</formula>
    </cfRule>
    <cfRule type="containsText" dxfId="19278" priority="2744" operator="containsText" text="MN">
      <formula>NOT(ISERROR(SEARCH("MN",AB39)))</formula>
    </cfRule>
  </conditionalFormatting>
  <conditionalFormatting sqref="AB39">
    <cfRule type="cellIs" dxfId="19277" priority="2738" operator="equal">
      <formula>"N"</formula>
    </cfRule>
    <cfRule type="cellIs" dxfId="19276" priority="2739" operator="equal">
      <formula>"D"</formula>
    </cfRule>
    <cfRule type="cellIs" dxfId="19275" priority="2740" operator="equal">
      <formula>"M"</formula>
    </cfRule>
    <cfRule type="cellIs" dxfId="19274" priority="2741" operator="equal">
      <formula>"E"</formula>
    </cfRule>
    <cfRule type="cellIs" dxfId="19273" priority="2742" operator="equal">
      <formula>"A"</formula>
    </cfRule>
  </conditionalFormatting>
  <conditionalFormatting sqref="AB39">
    <cfRule type="cellIs" dxfId="19272" priority="2735" operator="equal">
      <formula>"T"</formula>
    </cfRule>
    <cfRule type="cellIs" dxfId="19271" priority="2736" operator="equal">
      <formula>"H"</formula>
    </cfRule>
    <cfRule type="cellIs" dxfId="19270" priority="2737" operator="equal">
      <formula>"O"</formula>
    </cfRule>
  </conditionalFormatting>
  <conditionalFormatting sqref="AB39">
    <cfRule type="cellIs" dxfId="19269" priority="2734" operator="equal">
      <formula>"P"</formula>
    </cfRule>
  </conditionalFormatting>
  <conditionalFormatting sqref="AB39">
    <cfRule type="cellIs" dxfId="19268" priority="2731" operator="equal">
      <formula>"S"</formula>
    </cfRule>
    <cfRule type="cellIs" dxfId="19267" priority="2732" operator="equal">
      <formula>0</formula>
    </cfRule>
    <cfRule type="cellIs" dxfId="19266" priority="2733" operator="equal">
      <formula>"C"</formula>
    </cfRule>
  </conditionalFormatting>
  <conditionalFormatting sqref="AB39">
    <cfRule type="containsText" dxfId="19265" priority="2729" operator="containsText" text="AF">
      <formula>NOT(ISERROR(SEARCH("AF",AB39)))</formula>
    </cfRule>
    <cfRule type="containsText" dxfId="19264" priority="2730" operator="containsText" text="MN">
      <formula>NOT(ISERROR(SEARCH("MN",AB39)))</formula>
    </cfRule>
  </conditionalFormatting>
  <conditionalFormatting sqref="AB39">
    <cfRule type="cellIs" dxfId="19263" priority="2724" operator="equal">
      <formula>"N"</formula>
    </cfRule>
    <cfRule type="cellIs" dxfId="19262" priority="2725" operator="equal">
      <formula>"D"</formula>
    </cfRule>
    <cfRule type="cellIs" dxfId="19261" priority="2726" operator="equal">
      <formula>"M"</formula>
    </cfRule>
    <cfRule type="cellIs" dxfId="19260" priority="2727" operator="equal">
      <formula>"E"</formula>
    </cfRule>
    <cfRule type="cellIs" dxfId="19259" priority="2728" operator="equal">
      <formula>"A"</formula>
    </cfRule>
  </conditionalFormatting>
  <conditionalFormatting sqref="AB39">
    <cfRule type="cellIs" dxfId="19258" priority="2721" operator="equal">
      <formula>"T"</formula>
    </cfRule>
    <cfRule type="cellIs" dxfId="19257" priority="2722" operator="equal">
      <formula>"H"</formula>
    </cfRule>
    <cfRule type="cellIs" dxfId="19256" priority="2723" operator="equal">
      <formula>"O"</formula>
    </cfRule>
  </conditionalFormatting>
  <conditionalFormatting sqref="AB39">
    <cfRule type="cellIs" dxfId="19255" priority="2720" operator="equal">
      <formula>"P"</formula>
    </cfRule>
  </conditionalFormatting>
  <conditionalFormatting sqref="AB39">
    <cfRule type="cellIs" dxfId="19254" priority="2717" operator="equal">
      <formula>"S"</formula>
    </cfRule>
    <cfRule type="cellIs" dxfId="19253" priority="2718" operator="equal">
      <formula>0</formula>
    </cfRule>
    <cfRule type="cellIs" dxfId="19252" priority="2719" operator="equal">
      <formula>"C"</formula>
    </cfRule>
  </conditionalFormatting>
  <conditionalFormatting sqref="BD39">
    <cfRule type="cellIs" dxfId="19251" priority="2712" operator="equal">
      <formula>"N"</formula>
    </cfRule>
    <cfRule type="cellIs" dxfId="19250" priority="2713" operator="equal">
      <formula>"D"</formula>
    </cfRule>
    <cfRule type="cellIs" dxfId="19249" priority="2714" operator="equal">
      <formula>"M"</formula>
    </cfRule>
    <cfRule type="cellIs" dxfId="19248" priority="2715" operator="equal">
      <formula>"E"</formula>
    </cfRule>
    <cfRule type="cellIs" dxfId="19247" priority="2716" operator="equal">
      <formula>"A"</formula>
    </cfRule>
  </conditionalFormatting>
  <conditionalFormatting sqref="BD39">
    <cfRule type="cellIs" dxfId="19246" priority="2709" operator="equal">
      <formula>"T"</formula>
    </cfRule>
    <cfRule type="cellIs" dxfId="19245" priority="2710" operator="equal">
      <formula>"H"</formula>
    </cfRule>
    <cfRule type="cellIs" dxfId="19244" priority="2711" operator="equal">
      <formula>"O"</formula>
    </cfRule>
  </conditionalFormatting>
  <conditionalFormatting sqref="BD39">
    <cfRule type="cellIs" dxfId="19243" priority="2708" operator="equal">
      <formula>"P"</formula>
    </cfRule>
  </conditionalFormatting>
  <conditionalFormatting sqref="BD39">
    <cfRule type="cellIs" dxfId="19242" priority="2705" operator="equal">
      <formula>"S"</formula>
    </cfRule>
    <cfRule type="cellIs" dxfId="19241" priority="2706" operator="equal">
      <formula>0</formula>
    </cfRule>
    <cfRule type="cellIs" dxfId="19240" priority="2707" operator="equal">
      <formula>"C"</formula>
    </cfRule>
  </conditionalFormatting>
  <conditionalFormatting sqref="BD39">
    <cfRule type="containsText" dxfId="19239" priority="2703" operator="containsText" text="AF">
      <formula>NOT(ISERROR(SEARCH("AF",BD39)))</formula>
    </cfRule>
    <cfRule type="containsText" dxfId="19238" priority="2704" operator="containsText" text="MN">
      <formula>NOT(ISERROR(SEARCH("MN",BD39)))</formula>
    </cfRule>
  </conditionalFormatting>
  <conditionalFormatting sqref="BD39">
    <cfRule type="cellIs" dxfId="19237" priority="2698" operator="equal">
      <formula>"N"</formula>
    </cfRule>
    <cfRule type="cellIs" dxfId="19236" priority="2699" operator="equal">
      <formula>"D"</formula>
    </cfRule>
    <cfRule type="cellIs" dxfId="19235" priority="2700" operator="equal">
      <formula>"M"</formula>
    </cfRule>
    <cfRule type="cellIs" dxfId="19234" priority="2701" operator="equal">
      <formula>"E"</formula>
    </cfRule>
    <cfRule type="cellIs" dxfId="19233" priority="2702" operator="equal">
      <formula>"A"</formula>
    </cfRule>
  </conditionalFormatting>
  <conditionalFormatting sqref="BD39">
    <cfRule type="cellIs" dxfId="19232" priority="2695" operator="equal">
      <formula>"T"</formula>
    </cfRule>
    <cfRule type="cellIs" dxfId="19231" priority="2696" operator="equal">
      <formula>"H"</formula>
    </cfRule>
    <cfRule type="cellIs" dxfId="19230" priority="2697" operator="equal">
      <formula>"O"</formula>
    </cfRule>
  </conditionalFormatting>
  <conditionalFormatting sqref="BD39">
    <cfRule type="cellIs" dxfId="19229" priority="2694" operator="equal">
      <formula>"P"</formula>
    </cfRule>
  </conditionalFormatting>
  <conditionalFormatting sqref="BD39">
    <cfRule type="cellIs" dxfId="19228" priority="2691" operator="equal">
      <formula>"S"</formula>
    </cfRule>
    <cfRule type="cellIs" dxfId="19227" priority="2692" operator="equal">
      <formula>0</formula>
    </cfRule>
    <cfRule type="cellIs" dxfId="19226" priority="2693" operator="equal">
      <formula>"C"</formula>
    </cfRule>
  </conditionalFormatting>
  <conditionalFormatting sqref="BD39">
    <cfRule type="containsText" dxfId="19225" priority="2689" operator="containsText" text="AF">
      <formula>NOT(ISERROR(SEARCH("AF",BD39)))</formula>
    </cfRule>
    <cfRule type="containsText" dxfId="19224" priority="2690" operator="containsText" text="MN">
      <formula>NOT(ISERROR(SEARCH("MN",BD39)))</formula>
    </cfRule>
  </conditionalFormatting>
  <conditionalFormatting sqref="BD39">
    <cfRule type="cellIs" dxfId="19223" priority="2684" operator="equal">
      <formula>"N"</formula>
    </cfRule>
    <cfRule type="cellIs" dxfId="19222" priority="2685" operator="equal">
      <formula>"D"</formula>
    </cfRule>
    <cfRule type="cellIs" dxfId="19221" priority="2686" operator="equal">
      <formula>"M"</formula>
    </cfRule>
    <cfRule type="cellIs" dxfId="19220" priority="2687" operator="equal">
      <formula>"E"</formula>
    </cfRule>
    <cfRule type="cellIs" dxfId="19219" priority="2688" operator="equal">
      <formula>"A"</formula>
    </cfRule>
  </conditionalFormatting>
  <conditionalFormatting sqref="BD39">
    <cfRule type="cellIs" dxfId="19218" priority="2681" operator="equal">
      <formula>"T"</formula>
    </cfRule>
    <cfRule type="cellIs" dxfId="19217" priority="2682" operator="equal">
      <formula>"H"</formula>
    </cfRule>
    <cfRule type="cellIs" dxfId="19216" priority="2683" operator="equal">
      <formula>"O"</formula>
    </cfRule>
  </conditionalFormatting>
  <conditionalFormatting sqref="BD39">
    <cfRule type="cellIs" dxfId="19215" priority="2680" operator="equal">
      <formula>"P"</formula>
    </cfRule>
  </conditionalFormatting>
  <conditionalFormatting sqref="BD39">
    <cfRule type="cellIs" dxfId="19214" priority="2677" operator="equal">
      <formula>"S"</formula>
    </cfRule>
    <cfRule type="cellIs" dxfId="19213" priority="2678" operator="equal">
      <formula>0</formula>
    </cfRule>
    <cfRule type="cellIs" dxfId="19212" priority="2679" operator="equal">
      <formula>"C"</formula>
    </cfRule>
  </conditionalFormatting>
  <conditionalFormatting sqref="CI39">
    <cfRule type="cellIs" dxfId="19211" priority="2672" operator="equal">
      <formula>"N"</formula>
    </cfRule>
    <cfRule type="cellIs" dxfId="19210" priority="2673" operator="equal">
      <formula>"D"</formula>
    </cfRule>
    <cfRule type="cellIs" dxfId="19209" priority="2674" operator="equal">
      <formula>"M"</formula>
    </cfRule>
    <cfRule type="cellIs" dxfId="19208" priority="2675" operator="equal">
      <formula>"E"</formula>
    </cfRule>
    <cfRule type="cellIs" dxfId="19207" priority="2676" operator="equal">
      <formula>"A"</formula>
    </cfRule>
  </conditionalFormatting>
  <conditionalFormatting sqref="CI39">
    <cfRule type="cellIs" dxfId="19206" priority="2669" operator="equal">
      <formula>"T"</formula>
    </cfRule>
    <cfRule type="cellIs" dxfId="19205" priority="2670" operator="equal">
      <formula>"H"</formula>
    </cfRule>
    <cfRule type="cellIs" dxfId="19204" priority="2671" operator="equal">
      <formula>"O"</formula>
    </cfRule>
  </conditionalFormatting>
  <conditionalFormatting sqref="CI39">
    <cfRule type="cellIs" dxfId="19203" priority="2668" operator="equal">
      <formula>"P"</formula>
    </cfRule>
  </conditionalFormatting>
  <conditionalFormatting sqref="CI39">
    <cfRule type="cellIs" dxfId="19202" priority="2665" operator="equal">
      <formula>"S"</formula>
    </cfRule>
    <cfRule type="cellIs" dxfId="19201" priority="2666" operator="equal">
      <formula>0</formula>
    </cfRule>
    <cfRule type="cellIs" dxfId="19200" priority="2667" operator="equal">
      <formula>"C"</formula>
    </cfRule>
  </conditionalFormatting>
  <conditionalFormatting sqref="CI39">
    <cfRule type="containsText" dxfId="19199" priority="2663" operator="containsText" text="AF">
      <formula>NOT(ISERROR(SEARCH("AF",CI39)))</formula>
    </cfRule>
    <cfRule type="containsText" dxfId="19198" priority="2664" operator="containsText" text="MN">
      <formula>NOT(ISERROR(SEARCH("MN",CI39)))</formula>
    </cfRule>
  </conditionalFormatting>
  <conditionalFormatting sqref="CI39">
    <cfRule type="cellIs" dxfId="19197" priority="2658" operator="equal">
      <formula>"N"</formula>
    </cfRule>
    <cfRule type="cellIs" dxfId="19196" priority="2659" operator="equal">
      <formula>"D"</formula>
    </cfRule>
    <cfRule type="cellIs" dxfId="19195" priority="2660" operator="equal">
      <formula>"M"</formula>
    </cfRule>
    <cfRule type="cellIs" dxfId="19194" priority="2661" operator="equal">
      <formula>"E"</formula>
    </cfRule>
    <cfRule type="cellIs" dxfId="19193" priority="2662" operator="equal">
      <formula>"A"</formula>
    </cfRule>
  </conditionalFormatting>
  <conditionalFormatting sqref="CI39">
    <cfRule type="cellIs" dxfId="19192" priority="2655" operator="equal">
      <formula>"T"</formula>
    </cfRule>
    <cfRule type="cellIs" dxfId="19191" priority="2656" operator="equal">
      <formula>"H"</formula>
    </cfRule>
    <cfRule type="cellIs" dxfId="19190" priority="2657" operator="equal">
      <formula>"O"</formula>
    </cfRule>
  </conditionalFormatting>
  <conditionalFormatting sqref="CI39">
    <cfRule type="cellIs" dxfId="19189" priority="2654" operator="equal">
      <formula>"P"</formula>
    </cfRule>
  </conditionalFormatting>
  <conditionalFormatting sqref="CI39">
    <cfRule type="cellIs" dxfId="19188" priority="2651" operator="equal">
      <formula>"S"</formula>
    </cfRule>
    <cfRule type="cellIs" dxfId="19187" priority="2652" operator="equal">
      <formula>0</formula>
    </cfRule>
    <cfRule type="cellIs" dxfId="19186" priority="2653" operator="equal">
      <formula>"C"</formula>
    </cfRule>
  </conditionalFormatting>
  <conditionalFormatting sqref="CI39">
    <cfRule type="containsText" dxfId="19185" priority="2649" operator="containsText" text="AF">
      <formula>NOT(ISERROR(SEARCH("AF",CI39)))</formula>
    </cfRule>
    <cfRule type="containsText" dxfId="19184" priority="2650" operator="containsText" text="MN">
      <formula>NOT(ISERROR(SEARCH("MN",CI39)))</formula>
    </cfRule>
  </conditionalFormatting>
  <conditionalFormatting sqref="CI39">
    <cfRule type="cellIs" dxfId="19183" priority="2644" operator="equal">
      <formula>"N"</formula>
    </cfRule>
    <cfRule type="cellIs" dxfId="19182" priority="2645" operator="equal">
      <formula>"D"</formula>
    </cfRule>
    <cfRule type="cellIs" dxfId="19181" priority="2646" operator="equal">
      <formula>"M"</formula>
    </cfRule>
    <cfRule type="cellIs" dxfId="19180" priority="2647" operator="equal">
      <formula>"E"</formula>
    </cfRule>
    <cfRule type="cellIs" dxfId="19179" priority="2648" operator="equal">
      <formula>"A"</formula>
    </cfRule>
  </conditionalFormatting>
  <conditionalFormatting sqref="CI39">
    <cfRule type="cellIs" dxfId="19178" priority="2641" operator="equal">
      <formula>"T"</formula>
    </cfRule>
    <cfRule type="cellIs" dxfId="19177" priority="2642" operator="equal">
      <formula>"H"</formula>
    </cfRule>
    <cfRule type="cellIs" dxfId="19176" priority="2643" operator="equal">
      <formula>"O"</formula>
    </cfRule>
  </conditionalFormatting>
  <conditionalFormatting sqref="CI39">
    <cfRule type="cellIs" dxfId="19175" priority="2640" operator="equal">
      <formula>"P"</formula>
    </cfRule>
  </conditionalFormatting>
  <conditionalFormatting sqref="CI39">
    <cfRule type="cellIs" dxfId="19174" priority="2637" operator="equal">
      <formula>"S"</formula>
    </cfRule>
    <cfRule type="cellIs" dxfId="19173" priority="2638" operator="equal">
      <formula>0</formula>
    </cfRule>
    <cfRule type="cellIs" dxfId="19172" priority="2639" operator="equal">
      <formula>"C"</formula>
    </cfRule>
  </conditionalFormatting>
  <conditionalFormatting sqref="DL39">
    <cfRule type="cellIs" dxfId="19171" priority="2632" operator="equal">
      <formula>"N"</formula>
    </cfRule>
    <cfRule type="cellIs" dxfId="19170" priority="2633" operator="equal">
      <formula>"D"</formula>
    </cfRule>
    <cfRule type="cellIs" dxfId="19169" priority="2634" operator="equal">
      <formula>"M"</formula>
    </cfRule>
    <cfRule type="cellIs" dxfId="19168" priority="2635" operator="equal">
      <formula>"E"</formula>
    </cfRule>
    <cfRule type="cellIs" dxfId="19167" priority="2636" operator="equal">
      <formula>"A"</formula>
    </cfRule>
  </conditionalFormatting>
  <conditionalFormatting sqref="DL39">
    <cfRule type="cellIs" dxfId="19166" priority="2629" operator="equal">
      <formula>"T"</formula>
    </cfRule>
    <cfRule type="cellIs" dxfId="19165" priority="2630" operator="equal">
      <formula>"H"</formula>
    </cfRule>
    <cfRule type="cellIs" dxfId="19164" priority="2631" operator="equal">
      <formula>"O"</formula>
    </cfRule>
  </conditionalFormatting>
  <conditionalFormatting sqref="DL39">
    <cfRule type="cellIs" dxfId="19163" priority="2628" operator="equal">
      <formula>"P"</formula>
    </cfRule>
  </conditionalFormatting>
  <conditionalFormatting sqref="DL39">
    <cfRule type="cellIs" dxfId="19162" priority="2625" operator="equal">
      <formula>"S"</formula>
    </cfRule>
    <cfRule type="cellIs" dxfId="19161" priority="2626" operator="equal">
      <formula>0</formula>
    </cfRule>
    <cfRule type="cellIs" dxfId="19160" priority="2627" operator="equal">
      <formula>"C"</formula>
    </cfRule>
  </conditionalFormatting>
  <conditionalFormatting sqref="DL39">
    <cfRule type="containsText" dxfId="19159" priority="2623" operator="containsText" text="AF">
      <formula>NOT(ISERROR(SEARCH("AF",DL39)))</formula>
    </cfRule>
    <cfRule type="containsText" dxfId="19158" priority="2624" operator="containsText" text="MN">
      <formula>NOT(ISERROR(SEARCH("MN",DL39)))</formula>
    </cfRule>
  </conditionalFormatting>
  <conditionalFormatting sqref="DL39">
    <cfRule type="cellIs" dxfId="19157" priority="2618" operator="equal">
      <formula>"N"</formula>
    </cfRule>
    <cfRule type="cellIs" dxfId="19156" priority="2619" operator="equal">
      <formula>"D"</formula>
    </cfRule>
    <cfRule type="cellIs" dxfId="19155" priority="2620" operator="equal">
      <formula>"M"</formula>
    </cfRule>
    <cfRule type="cellIs" dxfId="19154" priority="2621" operator="equal">
      <formula>"E"</formula>
    </cfRule>
    <cfRule type="cellIs" dxfId="19153" priority="2622" operator="equal">
      <formula>"A"</formula>
    </cfRule>
  </conditionalFormatting>
  <conditionalFormatting sqref="DL39">
    <cfRule type="cellIs" dxfId="19152" priority="2615" operator="equal">
      <formula>"T"</formula>
    </cfRule>
    <cfRule type="cellIs" dxfId="19151" priority="2616" operator="equal">
      <formula>"H"</formula>
    </cfRule>
    <cfRule type="cellIs" dxfId="19150" priority="2617" operator="equal">
      <formula>"O"</formula>
    </cfRule>
  </conditionalFormatting>
  <conditionalFormatting sqref="DL39">
    <cfRule type="cellIs" dxfId="19149" priority="2614" operator="equal">
      <formula>"P"</formula>
    </cfRule>
  </conditionalFormatting>
  <conditionalFormatting sqref="DL39">
    <cfRule type="cellIs" dxfId="19148" priority="2611" operator="equal">
      <formula>"S"</formula>
    </cfRule>
    <cfRule type="cellIs" dxfId="19147" priority="2612" operator="equal">
      <formula>0</formula>
    </cfRule>
    <cfRule type="cellIs" dxfId="19146" priority="2613" operator="equal">
      <formula>"C"</formula>
    </cfRule>
  </conditionalFormatting>
  <conditionalFormatting sqref="DL39">
    <cfRule type="containsText" dxfId="19145" priority="2609" operator="containsText" text="AF">
      <formula>NOT(ISERROR(SEARCH("AF",DL39)))</formula>
    </cfRule>
    <cfRule type="containsText" dxfId="19144" priority="2610" operator="containsText" text="MN">
      <formula>NOT(ISERROR(SEARCH("MN",DL39)))</formula>
    </cfRule>
  </conditionalFormatting>
  <conditionalFormatting sqref="DL39">
    <cfRule type="cellIs" dxfId="19143" priority="2604" operator="equal">
      <formula>"N"</formula>
    </cfRule>
    <cfRule type="cellIs" dxfId="19142" priority="2605" operator="equal">
      <formula>"D"</formula>
    </cfRule>
    <cfRule type="cellIs" dxfId="19141" priority="2606" operator="equal">
      <formula>"M"</formula>
    </cfRule>
    <cfRule type="cellIs" dxfId="19140" priority="2607" operator="equal">
      <formula>"E"</formula>
    </cfRule>
    <cfRule type="cellIs" dxfId="19139" priority="2608" operator="equal">
      <formula>"A"</formula>
    </cfRule>
  </conditionalFormatting>
  <conditionalFormatting sqref="DL39">
    <cfRule type="cellIs" dxfId="19138" priority="2601" operator="equal">
      <formula>"T"</formula>
    </cfRule>
    <cfRule type="cellIs" dxfId="19137" priority="2602" operator="equal">
      <formula>"H"</formula>
    </cfRule>
    <cfRule type="cellIs" dxfId="19136" priority="2603" operator="equal">
      <formula>"O"</formula>
    </cfRule>
  </conditionalFormatting>
  <conditionalFormatting sqref="DL39">
    <cfRule type="cellIs" dxfId="19135" priority="2600" operator="equal">
      <formula>"P"</formula>
    </cfRule>
  </conditionalFormatting>
  <conditionalFormatting sqref="DL39">
    <cfRule type="cellIs" dxfId="19134" priority="2597" operator="equal">
      <formula>"S"</formula>
    </cfRule>
    <cfRule type="cellIs" dxfId="19133" priority="2598" operator="equal">
      <formula>0</formula>
    </cfRule>
    <cfRule type="cellIs" dxfId="19132" priority="2599" operator="equal">
      <formula>"C"</formula>
    </cfRule>
  </conditionalFormatting>
  <conditionalFormatting sqref="EO39">
    <cfRule type="cellIs" dxfId="19131" priority="2592" operator="equal">
      <formula>"N"</formula>
    </cfRule>
    <cfRule type="cellIs" dxfId="19130" priority="2593" operator="equal">
      <formula>"D"</formula>
    </cfRule>
    <cfRule type="cellIs" dxfId="19129" priority="2594" operator="equal">
      <formula>"M"</formula>
    </cfRule>
    <cfRule type="cellIs" dxfId="19128" priority="2595" operator="equal">
      <formula>"E"</formula>
    </cfRule>
    <cfRule type="cellIs" dxfId="19127" priority="2596" operator="equal">
      <formula>"A"</formula>
    </cfRule>
  </conditionalFormatting>
  <conditionalFormatting sqref="EO39">
    <cfRule type="cellIs" dxfId="19126" priority="2589" operator="equal">
      <formula>"T"</formula>
    </cfRule>
    <cfRule type="cellIs" dxfId="19125" priority="2590" operator="equal">
      <formula>"H"</formula>
    </cfRule>
    <cfRule type="cellIs" dxfId="19124" priority="2591" operator="equal">
      <formula>"O"</formula>
    </cfRule>
  </conditionalFormatting>
  <conditionalFormatting sqref="EO39">
    <cfRule type="cellIs" dxfId="19123" priority="2588" operator="equal">
      <formula>"P"</formula>
    </cfRule>
  </conditionalFormatting>
  <conditionalFormatting sqref="EO39">
    <cfRule type="cellIs" dxfId="19122" priority="2585" operator="equal">
      <formula>"S"</formula>
    </cfRule>
    <cfRule type="cellIs" dxfId="19121" priority="2586" operator="equal">
      <formula>0</formula>
    </cfRule>
    <cfRule type="cellIs" dxfId="19120" priority="2587" operator="equal">
      <formula>"C"</formula>
    </cfRule>
  </conditionalFormatting>
  <conditionalFormatting sqref="EO39">
    <cfRule type="containsText" dxfId="19119" priority="2583" operator="containsText" text="AF">
      <formula>NOT(ISERROR(SEARCH("AF",EO39)))</formula>
    </cfRule>
    <cfRule type="containsText" dxfId="19118" priority="2584" operator="containsText" text="MN">
      <formula>NOT(ISERROR(SEARCH("MN",EO39)))</formula>
    </cfRule>
  </conditionalFormatting>
  <conditionalFormatting sqref="EO39">
    <cfRule type="cellIs" dxfId="19117" priority="2578" operator="equal">
      <formula>"N"</formula>
    </cfRule>
    <cfRule type="cellIs" dxfId="19116" priority="2579" operator="equal">
      <formula>"D"</formula>
    </cfRule>
    <cfRule type="cellIs" dxfId="19115" priority="2580" operator="equal">
      <formula>"M"</formula>
    </cfRule>
    <cfRule type="cellIs" dxfId="19114" priority="2581" operator="equal">
      <formula>"E"</formula>
    </cfRule>
    <cfRule type="cellIs" dxfId="19113" priority="2582" operator="equal">
      <formula>"A"</formula>
    </cfRule>
  </conditionalFormatting>
  <conditionalFormatting sqref="EO39">
    <cfRule type="cellIs" dxfId="19112" priority="2575" operator="equal">
      <formula>"T"</formula>
    </cfRule>
    <cfRule type="cellIs" dxfId="19111" priority="2576" operator="equal">
      <formula>"H"</formula>
    </cfRule>
    <cfRule type="cellIs" dxfId="19110" priority="2577" operator="equal">
      <formula>"O"</formula>
    </cfRule>
  </conditionalFormatting>
  <conditionalFormatting sqref="EO39">
    <cfRule type="cellIs" dxfId="19109" priority="2574" operator="equal">
      <formula>"P"</formula>
    </cfRule>
  </conditionalFormatting>
  <conditionalFormatting sqref="EO39">
    <cfRule type="cellIs" dxfId="19108" priority="2571" operator="equal">
      <formula>"S"</formula>
    </cfRule>
    <cfRule type="cellIs" dxfId="19107" priority="2572" operator="equal">
      <formula>0</formula>
    </cfRule>
    <cfRule type="cellIs" dxfId="19106" priority="2573" operator="equal">
      <formula>"C"</formula>
    </cfRule>
  </conditionalFormatting>
  <conditionalFormatting sqref="EO39">
    <cfRule type="containsText" dxfId="19105" priority="2569" operator="containsText" text="AF">
      <formula>NOT(ISERROR(SEARCH("AF",EO39)))</formula>
    </cfRule>
    <cfRule type="containsText" dxfId="19104" priority="2570" operator="containsText" text="MN">
      <formula>NOT(ISERROR(SEARCH("MN",EO39)))</formula>
    </cfRule>
  </conditionalFormatting>
  <conditionalFormatting sqref="EO39">
    <cfRule type="cellIs" dxfId="19103" priority="2564" operator="equal">
      <formula>"N"</formula>
    </cfRule>
    <cfRule type="cellIs" dxfId="19102" priority="2565" operator="equal">
      <formula>"D"</formula>
    </cfRule>
    <cfRule type="cellIs" dxfId="19101" priority="2566" operator="equal">
      <formula>"M"</formula>
    </cfRule>
    <cfRule type="cellIs" dxfId="19100" priority="2567" operator="equal">
      <formula>"E"</formula>
    </cfRule>
    <cfRule type="cellIs" dxfId="19099" priority="2568" operator="equal">
      <formula>"A"</formula>
    </cfRule>
  </conditionalFormatting>
  <conditionalFormatting sqref="EO39">
    <cfRule type="cellIs" dxfId="19098" priority="2561" operator="equal">
      <formula>"T"</formula>
    </cfRule>
    <cfRule type="cellIs" dxfId="19097" priority="2562" operator="equal">
      <formula>"H"</formula>
    </cfRule>
    <cfRule type="cellIs" dxfId="19096" priority="2563" operator="equal">
      <formula>"O"</formula>
    </cfRule>
  </conditionalFormatting>
  <conditionalFormatting sqref="EO39">
    <cfRule type="cellIs" dxfId="19095" priority="2560" operator="equal">
      <formula>"P"</formula>
    </cfRule>
  </conditionalFormatting>
  <conditionalFormatting sqref="EO39">
    <cfRule type="cellIs" dxfId="19094" priority="2557" operator="equal">
      <formula>"S"</formula>
    </cfRule>
    <cfRule type="cellIs" dxfId="19093" priority="2558" operator="equal">
      <formula>0</formula>
    </cfRule>
    <cfRule type="cellIs" dxfId="19092" priority="2559" operator="equal">
      <formula>"C"</formula>
    </cfRule>
  </conditionalFormatting>
  <conditionalFormatting sqref="FS39">
    <cfRule type="cellIs" dxfId="19091" priority="2552" operator="equal">
      <formula>"N"</formula>
    </cfRule>
    <cfRule type="cellIs" dxfId="19090" priority="2553" operator="equal">
      <formula>"D"</formula>
    </cfRule>
    <cfRule type="cellIs" dxfId="19089" priority="2554" operator="equal">
      <formula>"M"</formula>
    </cfRule>
    <cfRule type="cellIs" dxfId="19088" priority="2555" operator="equal">
      <formula>"E"</formula>
    </cfRule>
    <cfRule type="cellIs" dxfId="19087" priority="2556" operator="equal">
      <formula>"A"</formula>
    </cfRule>
  </conditionalFormatting>
  <conditionalFormatting sqref="FS39">
    <cfRule type="cellIs" dxfId="19086" priority="2549" operator="equal">
      <formula>"T"</formula>
    </cfRule>
    <cfRule type="cellIs" dxfId="19085" priority="2550" operator="equal">
      <formula>"H"</formula>
    </cfRule>
    <cfRule type="cellIs" dxfId="19084" priority="2551" operator="equal">
      <formula>"O"</formula>
    </cfRule>
  </conditionalFormatting>
  <conditionalFormatting sqref="FS39">
    <cfRule type="cellIs" dxfId="19083" priority="2548" operator="equal">
      <formula>"P"</formula>
    </cfRule>
  </conditionalFormatting>
  <conditionalFormatting sqref="FS39">
    <cfRule type="cellIs" dxfId="19082" priority="2545" operator="equal">
      <formula>"S"</formula>
    </cfRule>
    <cfRule type="cellIs" dxfId="19081" priority="2546" operator="equal">
      <formula>0</formula>
    </cfRule>
    <cfRule type="cellIs" dxfId="19080" priority="2547" operator="equal">
      <formula>"C"</formula>
    </cfRule>
  </conditionalFormatting>
  <conditionalFormatting sqref="FS39">
    <cfRule type="containsText" dxfId="19079" priority="2543" operator="containsText" text="AF">
      <formula>NOT(ISERROR(SEARCH("AF",FS39)))</formula>
    </cfRule>
    <cfRule type="containsText" dxfId="19078" priority="2544" operator="containsText" text="MN">
      <formula>NOT(ISERROR(SEARCH("MN",FS39)))</formula>
    </cfRule>
  </conditionalFormatting>
  <conditionalFormatting sqref="FS39">
    <cfRule type="cellIs" dxfId="19077" priority="2538" operator="equal">
      <formula>"N"</formula>
    </cfRule>
    <cfRule type="cellIs" dxfId="19076" priority="2539" operator="equal">
      <formula>"D"</formula>
    </cfRule>
    <cfRule type="cellIs" dxfId="19075" priority="2540" operator="equal">
      <formula>"M"</formula>
    </cfRule>
    <cfRule type="cellIs" dxfId="19074" priority="2541" operator="equal">
      <formula>"E"</formula>
    </cfRule>
    <cfRule type="cellIs" dxfId="19073" priority="2542" operator="equal">
      <formula>"A"</formula>
    </cfRule>
  </conditionalFormatting>
  <conditionalFormatting sqref="FS39">
    <cfRule type="cellIs" dxfId="19072" priority="2535" operator="equal">
      <formula>"T"</formula>
    </cfRule>
    <cfRule type="cellIs" dxfId="19071" priority="2536" operator="equal">
      <formula>"H"</formula>
    </cfRule>
    <cfRule type="cellIs" dxfId="19070" priority="2537" operator="equal">
      <formula>"O"</formula>
    </cfRule>
  </conditionalFormatting>
  <conditionalFormatting sqref="FS39">
    <cfRule type="cellIs" dxfId="19069" priority="2534" operator="equal">
      <formula>"P"</formula>
    </cfRule>
  </conditionalFormatting>
  <conditionalFormatting sqref="FS39">
    <cfRule type="cellIs" dxfId="19068" priority="2531" operator="equal">
      <formula>"S"</formula>
    </cfRule>
    <cfRule type="cellIs" dxfId="19067" priority="2532" operator="equal">
      <formula>0</formula>
    </cfRule>
    <cfRule type="cellIs" dxfId="19066" priority="2533" operator="equal">
      <formula>"C"</formula>
    </cfRule>
  </conditionalFormatting>
  <conditionalFormatting sqref="FS39">
    <cfRule type="containsText" dxfId="19065" priority="2529" operator="containsText" text="AF">
      <formula>NOT(ISERROR(SEARCH("AF",FS39)))</formula>
    </cfRule>
    <cfRule type="containsText" dxfId="19064" priority="2530" operator="containsText" text="MN">
      <formula>NOT(ISERROR(SEARCH("MN",FS39)))</formula>
    </cfRule>
  </conditionalFormatting>
  <conditionalFormatting sqref="FS39">
    <cfRule type="cellIs" dxfId="19063" priority="2524" operator="equal">
      <formula>"N"</formula>
    </cfRule>
    <cfRule type="cellIs" dxfId="19062" priority="2525" operator="equal">
      <formula>"D"</formula>
    </cfRule>
    <cfRule type="cellIs" dxfId="19061" priority="2526" operator="equal">
      <formula>"M"</formula>
    </cfRule>
    <cfRule type="cellIs" dxfId="19060" priority="2527" operator="equal">
      <formula>"E"</formula>
    </cfRule>
    <cfRule type="cellIs" dxfId="19059" priority="2528" operator="equal">
      <formula>"A"</formula>
    </cfRule>
  </conditionalFormatting>
  <conditionalFormatting sqref="FS39">
    <cfRule type="cellIs" dxfId="19058" priority="2521" operator="equal">
      <formula>"T"</formula>
    </cfRule>
    <cfRule type="cellIs" dxfId="19057" priority="2522" operator="equal">
      <formula>"H"</formula>
    </cfRule>
    <cfRule type="cellIs" dxfId="19056" priority="2523" operator="equal">
      <formula>"O"</formula>
    </cfRule>
  </conditionalFormatting>
  <conditionalFormatting sqref="FS39">
    <cfRule type="cellIs" dxfId="19055" priority="2520" operator="equal">
      <formula>"P"</formula>
    </cfRule>
  </conditionalFormatting>
  <conditionalFormatting sqref="FS39">
    <cfRule type="cellIs" dxfId="19054" priority="2517" operator="equal">
      <formula>"S"</formula>
    </cfRule>
    <cfRule type="cellIs" dxfId="19053" priority="2518" operator="equal">
      <formula>0</formula>
    </cfRule>
    <cfRule type="cellIs" dxfId="19052" priority="2519" operator="equal">
      <formula>"C"</formula>
    </cfRule>
  </conditionalFormatting>
  <conditionalFormatting sqref="GV39">
    <cfRule type="cellIs" dxfId="19051" priority="2512" operator="equal">
      <formula>"N"</formula>
    </cfRule>
    <cfRule type="cellIs" dxfId="19050" priority="2513" operator="equal">
      <formula>"D"</formula>
    </cfRule>
    <cfRule type="cellIs" dxfId="19049" priority="2514" operator="equal">
      <formula>"M"</formula>
    </cfRule>
    <cfRule type="cellIs" dxfId="19048" priority="2515" operator="equal">
      <formula>"E"</formula>
    </cfRule>
    <cfRule type="cellIs" dxfId="19047" priority="2516" operator="equal">
      <formula>"A"</formula>
    </cfRule>
  </conditionalFormatting>
  <conditionalFormatting sqref="GV39">
    <cfRule type="cellIs" dxfId="19046" priority="2509" operator="equal">
      <formula>"T"</formula>
    </cfRule>
    <cfRule type="cellIs" dxfId="19045" priority="2510" operator="equal">
      <formula>"H"</formula>
    </cfRule>
    <cfRule type="cellIs" dxfId="19044" priority="2511" operator="equal">
      <formula>"O"</formula>
    </cfRule>
  </conditionalFormatting>
  <conditionalFormatting sqref="GV39">
    <cfRule type="cellIs" dxfId="19043" priority="2508" operator="equal">
      <formula>"P"</formula>
    </cfRule>
  </conditionalFormatting>
  <conditionalFormatting sqref="GV39">
    <cfRule type="cellIs" dxfId="19042" priority="2505" operator="equal">
      <formula>"S"</formula>
    </cfRule>
    <cfRule type="cellIs" dxfId="19041" priority="2506" operator="equal">
      <formula>0</formula>
    </cfRule>
    <cfRule type="cellIs" dxfId="19040" priority="2507" operator="equal">
      <formula>"C"</formula>
    </cfRule>
  </conditionalFormatting>
  <conditionalFormatting sqref="GV39">
    <cfRule type="containsText" dxfId="19039" priority="2503" operator="containsText" text="AF">
      <formula>NOT(ISERROR(SEARCH("AF",GV39)))</formula>
    </cfRule>
    <cfRule type="containsText" dxfId="19038" priority="2504" operator="containsText" text="MN">
      <formula>NOT(ISERROR(SEARCH("MN",GV39)))</formula>
    </cfRule>
  </conditionalFormatting>
  <conditionalFormatting sqref="GV39">
    <cfRule type="cellIs" dxfId="19037" priority="2498" operator="equal">
      <formula>"N"</formula>
    </cfRule>
    <cfRule type="cellIs" dxfId="19036" priority="2499" operator="equal">
      <formula>"D"</formula>
    </cfRule>
    <cfRule type="cellIs" dxfId="19035" priority="2500" operator="equal">
      <formula>"M"</formula>
    </cfRule>
    <cfRule type="cellIs" dxfId="19034" priority="2501" operator="equal">
      <formula>"E"</formula>
    </cfRule>
    <cfRule type="cellIs" dxfId="19033" priority="2502" operator="equal">
      <formula>"A"</formula>
    </cfRule>
  </conditionalFormatting>
  <conditionalFormatting sqref="GV39">
    <cfRule type="cellIs" dxfId="19032" priority="2495" operator="equal">
      <formula>"T"</formula>
    </cfRule>
    <cfRule type="cellIs" dxfId="19031" priority="2496" operator="equal">
      <formula>"H"</formula>
    </cfRule>
    <cfRule type="cellIs" dxfId="19030" priority="2497" operator="equal">
      <formula>"O"</formula>
    </cfRule>
  </conditionalFormatting>
  <conditionalFormatting sqref="GV39">
    <cfRule type="cellIs" dxfId="19029" priority="2494" operator="equal">
      <formula>"P"</formula>
    </cfRule>
  </conditionalFormatting>
  <conditionalFormatting sqref="GV39">
    <cfRule type="cellIs" dxfId="19028" priority="2491" operator="equal">
      <formula>"S"</formula>
    </cfRule>
    <cfRule type="cellIs" dxfId="19027" priority="2492" operator="equal">
      <formula>0</formula>
    </cfRule>
    <cfRule type="cellIs" dxfId="19026" priority="2493" operator="equal">
      <formula>"C"</formula>
    </cfRule>
  </conditionalFormatting>
  <conditionalFormatting sqref="GV39">
    <cfRule type="containsText" dxfId="19025" priority="2489" operator="containsText" text="AF">
      <formula>NOT(ISERROR(SEARCH("AF",GV39)))</formula>
    </cfRule>
    <cfRule type="containsText" dxfId="19024" priority="2490" operator="containsText" text="MN">
      <formula>NOT(ISERROR(SEARCH("MN",GV39)))</formula>
    </cfRule>
  </conditionalFormatting>
  <conditionalFormatting sqref="GV39">
    <cfRule type="cellIs" dxfId="19023" priority="2484" operator="equal">
      <formula>"N"</formula>
    </cfRule>
    <cfRule type="cellIs" dxfId="19022" priority="2485" operator="equal">
      <formula>"D"</formula>
    </cfRule>
    <cfRule type="cellIs" dxfId="19021" priority="2486" operator="equal">
      <formula>"M"</formula>
    </cfRule>
    <cfRule type="cellIs" dxfId="19020" priority="2487" operator="equal">
      <formula>"E"</formula>
    </cfRule>
    <cfRule type="cellIs" dxfId="19019" priority="2488" operator="equal">
      <formula>"A"</formula>
    </cfRule>
  </conditionalFormatting>
  <conditionalFormatting sqref="GV39">
    <cfRule type="cellIs" dxfId="19018" priority="2481" operator="equal">
      <formula>"T"</formula>
    </cfRule>
    <cfRule type="cellIs" dxfId="19017" priority="2482" operator="equal">
      <formula>"H"</formula>
    </cfRule>
    <cfRule type="cellIs" dxfId="19016" priority="2483" operator="equal">
      <formula>"O"</formula>
    </cfRule>
  </conditionalFormatting>
  <conditionalFormatting sqref="GV39">
    <cfRule type="cellIs" dxfId="19015" priority="2480" operator="equal">
      <formula>"P"</formula>
    </cfRule>
  </conditionalFormatting>
  <conditionalFormatting sqref="GV39">
    <cfRule type="cellIs" dxfId="19014" priority="2477" operator="equal">
      <formula>"S"</formula>
    </cfRule>
    <cfRule type="cellIs" dxfId="19013" priority="2478" operator="equal">
      <formula>0</formula>
    </cfRule>
    <cfRule type="cellIs" dxfId="19012" priority="2479" operator="equal">
      <formula>"C"</formula>
    </cfRule>
  </conditionalFormatting>
  <conditionalFormatting sqref="HZ39">
    <cfRule type="cellIs" dxfId="19011" priority="2472" operator="equal">
      <formula>"N"</formula>
    </cfRule>
    <cfRule type="cellIs" dxfId="19010" priority="2473" operator="equal">
      <formula>"D"</formula>
    </cfRule>
    <cfRule type="cellIs" dxfId="19009" priority="2474" operator="equal">
      <formula>"M"</formula>
    </cfRule>
    <cfRule type="cellIs" dxfId="19008" priority="2475" operator="equal">
      <formula>"E"</formula>
    </cfRule>
    <cfRule type="cellIs" dxfId="19007" priority="2476" operator="equal">
      <formula>"A"</formula>
    </cfRule>
  </conditionalFormatting>
  <conditionalFormatting sqref="HZ39">
    <cfRule type="cellIs" dxfId="19006" priority="2469" operator="equal">
      <formula>"T"</formula>
    </cfRule>
    <cfRule type="cellIs" dxfId="19005" priority="2470" operator="equal">
      <formula>"H"</formula>
    </cfRule>
    <cfRule type="cellIs" dxfId="19004" priority="2471" operator="equal">
      <formula>"O"</formula>
    </cfRule>
  </conditionalFormatting>
  <conditionalFormatting sqref="HZ39">
    <cfRule type="cellIs" dxfId="19003" priority="2468" operator="equal">
      <formula>"P"</formula>
    </cfRule>
  </conditionalFormatting>
  <conditionalFormatting sqref="HZ39">
    <cfRule type="cellIs" dxfId="19002" priority="2465" operator="equal">
      <formula>"S"</formula>
    </cfRule>
    <cfRule type="cellIs" dxfId="19001" priority="2466" operator="equal">
      <formula>0</formula>
    </cfRule>
    <cfRule type="cellIs" dxfId="19000" priority="2467" operator="equal">
      <formula>"C"</formula>
    </cfRule>
  </conditionalFormatting>
  <conditionalFormatting sqref="HZ39">
    <cfRule type="containsText" dxfId="18999" priority="2463" operator="containsText" text="AF">
      <formula>NOT(ISERROR(SEARCH("AF",HZ39)))</formula>
    </cfRule>
    <cfRule type="containsText" dxfId="18998" priority="2464" operator="containsText" text="MN">
      <formula>NOT(ISERROR(SEARCH("MN",HZ39)))</formula>
    </cfRule>
  </conditionalFormatting>
  <conditionalFormatting sqref="HZ39">
    <cfRule type="cellIs" dxfId="18997" priority="2458" operator="equal">
      <formula>"N"</formula>
    </cfRule>
    <cfRule type="cellIs" dxfId="18996" priority="2459" operator="equal">
      <formula>"D"</formula>
    </cfRule>
    <cfRule type="cellIs" dxfId="18995" priority="2460" operator="equal">
      <formula>"M"</formula>
    </cfRule>
    <cfRule type="cellIs" dxfId="18994" priority="2461" operator="equal">
      <formula>"E"</formula>
    </cfRule>
    <cfRule type="cellIs" dxfId="18993" priority="2462" operator="equal">
      <formula>"A"</formula>
    </cfRule>
  </conditionalFormatting>
  <conditionalFormatting sqref="HZ39">
    <cfRule type="cellIs" dxfId="18992" priority="2455" operator="equal">
      <formula>"T"</formula>
    </cfRule>
    <cfRule type="cellIs" dxfId="18991" priority="2456" operator="equal">
      <formula>"H"</formula>
    </cfRule>
    <cfRule type="cellIs" dxfId="18990" priority="2457" operator="equal">
      <formula>"O"</formula>
    </cfRule>
  </conditionalFormatting>
  <conditionalFormatting sqref="HZ39">
    <cfRule type="cellIs" dxfId="18989" priority="2454" operator="equal">
      <formula>"P"</formula>
    </cfRule>
  </conditionalFormatting>
  <conditionalFormatting sqref="HZ39">
    <cfRule type="cellIs" dxfId="18988" priority="2451" operator="equal">
      <formula>"S"</formula>
    </cfRule>
    <cfRule type="cellIs" dxfId="18987" priority="2452" operator="equal">
      <formula>0</formula>
    </cfRule>
    <cfRule type="cellIs" dxfId="18986" priority="2453" operator="equal">
      <formula>"C"</formula>
    </cfRule>
  </conditionalFormatting>
  <conditionalFormatting sqref="HZ39">
    <cfRule type="containsText" dxfId="18985" priority="2449" operator="containsText" text="AF">
      <formula>NOT(ISERROR(SEARCH("AF",HZ39)))</formula>
    </cfRule>
    <cfRule type="containsText" dxfId="18984" priority="2450" operator="containsText" text="MN">
      <formula>NOT(ISERROR(SEARCH("MN",HZ39)))</formula>
    </cfRule>
  </conditionalFormatting>
  <conditionalFormatting sqref="HZ39">
    <cfRule type="cellIs" dxfId="18983" priority="2444" operator="equal">
      <formula>"N"</formula>
    </cfRule>
    <cfRule type="cellIs" dxfId="18982" priority="2445" operator="equal">
      <formula>"D"</formula>
    </cfRule>
    <cfRule type="cellIs" dxfId="18981" priority="2446" operator="equal">
      <formula>"M"</formula>
    </cfRule>
    <cfRule type="cellIs" dxfId="18980" priority="2447" operator="equal">
      <formula>"E"</formula>
    </cfRule>
    <cfRule type="cellIs" dxfId="18979" priority="2448" operator="equal">
      <formula>"A"</formula>
    </cfRule>
  </conditionalFormatting>
  <conditionalFormatting sqref="HZ39">
    <cfRule type="cellIs" dxfId="18978" priority="2441" operator="equal">
      <formula>"T"</formula>
    </cfRule>
    <cfRule type="cellIs" dxfId="18977" priority="2442" operator="equal">
      <formula>"H"</formula>
    </cfRule>
    <cfRule type="cellIs" dxfId="18976" priority="2443" operator="equal">
      <formula>"O"</formula>
    </cfRule>
  </conditionalFormatting>
  <conditionalFormatting sqref="HZ39">
    <cfRule type="cellIs" dxfId="18975" priority="2440" operator="equal">
      <formula>"P"</formula>
    </cfRule>
  </conditionalFormatting>
  <conditionalFormatting sqref="HZ39">
    <cfRule type="cellIs" dxfId="18974" priority="2437" operator="equal">
      <formula>"S"</formula>
    </cfRule>
    <cfRule type="cellIs" dxfId="18973" priority="2438" operator="equal">
      <formula>0</formula>
    </cfRule>
    <cfRule type="cellIs" dxfId="18972" priority="2439" operator="equal">
      <formula>"C"</formula>
    </cfRule>
  </conditionalFormatting>
  <conditionalFormatting sqref="JD39">
    <cfRule type="cellIs" dxfId="18971" priority="2432" operator="equal">
      <formula>"N"</formula>
    </cfRule>
    <cfRule type="cellIs" dxfId="18970" priority="2433" operator="equal">
      <formula>"D"</formula>
    </cfRule>
    <cfRule type="cellIs" dxfId="18969" priority="2434" operator="equal">
      <formula>"M"</formula>
    </cfRule>
    <cfRule type="cellIs" dxfId="18968" priority="2435" operator="equal">
      <formula>"E"</formula>
    </cfRule>
    <cfRule type="cellIs" dxfId="18967" priority="2436" operator="equal">
      <formula>"A"</formula>
    </cfRule>
  </conditionalFormatting>
  <conditionalFormatting sqref="JD39">
    <cfRule type="cellIs" dxfId="18966" priority="2429" operator="equal">
      <formula>"T"</formula>
    </cfRule>
    <cfRule type="cellIs" dxfId="18965" priority="2430" operator="equal">
      <formula>"H"</formula>
    </cfRule>
    <cfRule type="cellIs" dxfId="18964" priority="2431" operator="equal">
      <formula>"O"</formula>
    </cfRule>
  </conditionalFormatting>
  <conditionalFormatting sqref="JD39">
    <cfRule type="cellIs" dxfId="18963" priority="2428" operator="equal">
      <formula>"P"</formula>
    </cfRule>
  </conditionalFormatting>
  <conditionalFormatting sqref="JD39">
    <cfRule type="cellIs" dxfId="18962" priority="2425" operator="equal">
      <formula>"S"</formula>
    </cfRule>
    <cfRule type="cellIs" dxfId="18961" priority="2426" operator="equal">
      <formula>0</formula>
    </cfRule>
    <cfRule type="cellIs" dxfId="18960" priority="2427" operator="equal">
      <formula>"C"</formula>
    </cfRule>
  </conditionalFormatting>
  <conditionalFormatting sqref="JD39">
    <cfRule type="containsText" dxfId="18959" priority="2423" operator="containsText" text="AF">
      <formula>NOT(ISERROR(SEARCH("AF",JD39)))</formula>
    </cfRule>
    <cfRule type="containsText" dxfId="18958" priority="2424" operator="containsText" text="MN">
      <formula>NOT(ISERROR(SEARCH("MN",JD39)))</formula>
    </cfRule>
  </conditionalFormatting>
  <conditionalFormatting sqref="JD39">
    <cfRule type="cellIs" dxfId="18957" priority="2418" operator="equal">
      <formula>"N"</formula>
    </cfRule>
    <cfRule type="cellIs" dxfId="18956" priority="2419" operator="equal">
      <formula>"D"</formula>
    </cfRule>
    <cfRule type="cellIs" dxfId="18955" priority="2420" operator="equal">
      <formula>"M"</formula>
    </cfRule>
    <cfRule type="cellIs" dxfId="18954" priority="2421" operator="equal">
      <formula>"E"</formula>
    </cfRule>
    <cfRule type="cellIs" dxfId="18953" priority="2422" operator="equal">
      <formula>"A"</formula>
    </cfRule>
  </conditionalFormatting>
  <conditionalFormatting sqref="JD39">
    <cfRule type="cellIs" dxfId="18952" priority="2415" operator="equal">
      <formula>"T"</formula>
    </cfRule>
    <cfRule type="cellIs" dxfId="18951" priority="2416" operator="equal">
      <formula>"H"</formula>
    </cfRule>
    <cfRule type="cellIs" dxfId="18950" priority="2417" operator="equal">
      <formula>"O"</formula>
    </cfRule>
  </conditionalFormatting>
  <conditionalFormatting sqref="JD39">
    <cfRule type="cellIs" dxfId="18949" priority="2414" operator="equal">
      <formula>"P"</formula>
    </cfRule>
  </conditionalFormatting>
  <conditionalFormatting sqref="JD39">
    <cfRule type="cellIs" dxfId="18948" priority="2411" operator="equal">
      <formula>"S"</formula>
    </cfRule>
    <cfRule type="cellIs" dxfId="18947" priority="2412" operator="equal">
      <formula>0</formula>
    </cfRule>
    <cfRule type="cellIs" dxfId="18946" priority="2413" operator="equal">
      <formula>"C"</formula>
    </cfRule>
  </conditionalFormatting>
  <conditionalFormatting sqref="JD39">
    <cfRule type="containsText" dxfId="18945" priority="2409" operator="containsText" text="AF">
      <formula>NOT(ISERROR(SEARCH("AF",JD39)))</formula>
    </cfRule>
    <cfRule type="containsText" dxfId="18944" priority="2410" operator="containsText" text="MN">
      <formula>NOT(ISERROR(SEARCH("MN",JD39)))</formula>
    </cfRule>
  </conditionalFormatting>
  <conditionalFormatting sqref="JD39">
    <cfRule type="cellIs" dxfId="18943" priority="2404" operator="equal">
      <formula>"N"</formula>
    </cfRule>
    <cfRule type="cellIs" dxfId="18942" priority="2405" operator="equal">
      <formula>"D"</formula>
    </cfRule>
    <cfRule type="cellIs" dxfId="18941" priority="2406" operator="equal">
      <formula>"M"</formula>
    </cfRule>
    <cfRule type="cellIs" dxfId="18940" priority="2407" operator="equal">
      <formula>"E"</formula>
    </cfRule>
    <cfRule type="cellIs" dxfId="18939" priority="2408" operator="equal">
      <formula>"A"</formula>
    </cfRule>
  </conditionalFormatting>
  <conditionalFormatting sqref="JD39">
    <cfRule type="cellIs" dxfId="18938" priority="2401" operator="equal">
      <formula>"T"</formula>
    </cfRule>
    <cfRule type="cellIs" dxfId="18937" priority="2402" operator="equal">
      <formula>"H"</formula>
    </cfRule>
    <cfRule type="cellIs" dxfId="18936" priority="2403" operator="equal">
      <formula>"O"</formula>
    </cfRule>
  </conditionalFormatting>
  <conditionalFormatting sqref="JD39">
    <cfRule type="cellIs" dxfId="18935" priority="2400" operator="equal">
      <formula>"P"</formula>
    </cfRule>
  </conditionalFormatting>
  <conditionalFormatting sqref="JD39">
    <cfRule type="cellIs" dxfId="18934" priority="2397" operator="equal">
      <formula>"S"</formula>
    </cfRule>
    <cfRule type="cellIs" dxfId="18933" priority="2398" operator="equal">
      <formula>0</formula>
    </cfRule>
    <cfRule type="cellIs" dxfId="18932" priority="2399" operator="equal">
      <formula>"C"</formula>
    </cfRule>
  </conditionalFormatting>
  <conditionalFormatting sqref="KG39">
    <cfRule type="cellIs" dxfId="18931" priority="2392" operator="equal">
      <formula>"N"</formula>
    </cfRule>
    <cfRule type="cellIs" dxfId="18930" priority="2393" operator="equal">
      <formula>"D"</formula>
    </cfRule>
    <cfRule type="cellIs" dxfId="18929" priority="2394" operator="equal">
      <formula>"M"</formula>
    </cfRule>
    <cfRule type="cellIs" dxfId="18928" priority="2395" operator="equal">
      <formula>"E"</formula>
    </cfRule>
    <cfRule type="cellIs" dxfId="18927" priority="2396" operator="equal">
      <formula>"A"</formula>
    </cfRule>
  </conditionalFormatting>
  <conditionalFormatting sqref="KG39">
    <cfRule type="cellIs" dxfId="18926" priority="2389" operator="equal">
      <formula>"T"</formula>
    </cfRule>
    <cfRule type="cellIs" dxfId="18925" priority="2390" operator="equal">
      <formula>"H"</formula>
    </cfRule>
    <cfRule type="cellIs" dxfId="18924" priority="2391" operator="equal">
      <formula>"O"</formula>
    </cfRule>
  </conditionalFormatting>
  <conditionalFormatting sqref="KG39">
    <cfRule type="cellIs" dxfId="18923" priority="2388" operator="equal">
      <formula>"P"</formula>
    </cfRule>
  </conditionalFormatting>
  <conditionalFormatting sqref="KG39">
    <cfRule type="cellIs" dxfId="18922" priority="2385" operator="equal">
      <formula>"S"</formula>
    </cfRule>
    <cfRule type="cellIs" dxfId="18921" priority="2386" operator="equal">
      <formula>0</formula>
    </cfRule>
    <cfRule type="cellIs" dxfId="18920" priority="2387" operator="equal">
      <formula>"C"</formula>
    </cfRule>
  </conditionalFormatting>
  <conditionalFormatting sqref="KG39">
    <cfRule type="containsText" dxfId="18919" priority="2383" operator="containsText" text="AF">
      <formula>NOT(ISERROR(SEARCH("AF",KG39)))</formula>
    </cfRule>
    <cfRule type="containsText" dxfId="18918" priority="2384" operator="containsText" text="MN">
      <formula>NOT(ISERROR(SEARCH("MN",KG39)))</formula>
    </cfRule>
  </conditionalFormatting>
  <conditionalFormatting sqref="KG39">
    <cfRule type="cellIs" dxfId="18917" priority="2378" operator="equal">
      <formula>"N"</formula>
    </cfRule>
    <cfRule type="cellIs" dxfId="18916" priority="2379" operator="equal">
      <formula>"D"</formula>
    </cfRule>
    <cfRule type="cellIs" dxfId="18915" priority="2380" operator="equal">
      <formula>"M"</formula>
    </cfRule>
    <cfRule type="cellIs" dxfId="18914" priority="2381" operator="equal">
      <formula>"E"</formula>
    </cfRule>
    <cfRule type="cellIs" dxfId="18913" priority="2382" operator="equal">
      <formula>"A"</formula>
    </cfRule>
  </conditionalFormatting>
  <conditionalFormatting sqref="KG39">
    <cfRule type="cellIs" dxfId="18912" priority="2375" operator="equal">
      <formula>"T"</formula>
    </cfRule>
    <cfRule type="cellIs" dxfId="18911" priority="2376" operator="equal">
      <formula>"H"</formula>
    </cfRule>
    <cfRule type="cellIs" dxfId="18910" priority="2377" operator="equal">
      <formula>"O"</formula>
    </cfRule>
  </conditionalFormatting>
  <conditionalFormatting sqref="KG39">
    <cfRule type="cellIs" dxfId="18909" priority="2374" operator="equal">
      <formula>"P"</formula>
    </cfRule>
  </conditionalFormatting>
  <conditionalFormatting sqref="KG39">
    <cfRule type="cellIs" dxfId="18908" priority="2371" operator="equal">
      <formula>"S"</formula>
    </cfRule>
    <cfRule type="cellIs" dxfId="18907" priority="2372" operator="equal">
      <formula>0</formula>
    </cfRule>
    <cfRule type="cellIs" dxfId="18906" priority="2373" operator="equal">
      <formula>"C"</formula>
    </cfRule>
  </conditionalFormatting>
  <conditionalFormatting sqref="KG39">
    <cfRule type="containsText" dxfId="18905" priority="2369" operator="containsText" text="AF">
      <formula>NOT(ISERROR(SEARCH("AF",KG39)))</formula>
    </cfRule>
    <cfRule type="containsText" dxfId="18904" priority="2370" operator="containsText" text="MN">
      <formula>NOT(ISERROR(SEARCH("MN",KG39)))</formula>
    </cfRule>
  </conditionalFormatting>
  <conditionalFormatting sqref="KG39">
    <cfRule type="cellIs" dxfId="18903" priority="2364" operator="equal">
      <formula>"N"</formula>
    </cfRule>
    <cfRule type="cellIs" dxfId="18902" priority="2365" operator="equal">
      <formula>"D"</formula>
    </cfRule>
    <cfRule type="cellIs" dxfId="18901" priority="2366" operator="equal">
      <formula>"M"</formula>
    </cfRule>
    <cfRule type="cellIs" dxfId="18900" priority="2367" operator="equal">
      <formula>"E"</formula>
    </cfRule>
    <cfRule type="cellIs" dxfId="18899" priority="2368" operator="equal">
      <formula>"A"</formula>
    </cfRule>
  </conditionalFormatting>
  <conditionalFormatting sqref="KG39">
    <cfRule type="cellIs" dxfId="18898" priority="2361" operator="equal">
      <formula>"T"</formula>
    </cfRule>
    <cfRule type="cellIs" dxfId="18897" priority="2362" operator="equal">
      <formula>"H"</formula>
    </cfRule>
    <cfRule type="cellIs" dxfId="18896" priority="2363" operator="equal">
      <formula>"O"</formula>
    </cfRule>
  </conditionalFormatting>
  <conditionalFormatting sqref="KG39">
    <cfRule type="cellIs" dxfId="18895" priority="2360" operator="equal">
      <formula>"P"</formula>
    </cfRule>
  </conditionalFormatting>
  <conditionalFormatting sqref="KG39">
    <cfRule type="cellIs" dxfId="18894" priority="2357" operator="equal">
      <formula>"S"</formula>
    </cfRule>
    <cfRule type="cellIs" dxfId="18893" priority="2358" operator="equal">
      <formula>0</formula>
    </cfRule>
    <cfRule type="cellIs" dxfId="18892" priority="2359" operator="equal">
      <formula>"C"</formula>
    </cfRule>
  </conditionalFormatting>
  <conditionalFormatting sqref="LK39">
    <cfRule type="cellIs" dxfId="18891" priority="2352" operator="equal">
      <formula>"N"</formula>
    </cfRule>
    <cfRule type="cellIs" dxfId="18890" priority="2353" operator="equal">
      <formula>"D"</formula>
    </cfRule>
    <cfRule type="cellIs" dxfId="18889" priority="2354" operator="equal">
      <formula>"M"</formula>
    </cfRule>
    <cfRule type="cellIs" dxfId="18888" priority="2355" operator="equal">
      <formula>"E"</formula>
    </cfRule>
    <cfRule type="cellIs" dxfId="18887" priority="2356" operator="equal">
      <formula>"A"</formula>
    </cfRule>
  </conditionalFormatting>
  <conditionalFormatting sqref="LK39">
    <cfRule type="cellIs" dxfId="18886" priority="2349" operator="equal">
      <formula>"T"</formula>
    </cfRule>
    <cfRule type="cellIs" dxfId="18885" priority="2350" operator="equal">
      <formula>"H"</formula>
    </cfRule>
    <cfRule type="cellIs" dxfId="18884" priority="2351" operator="equal">
      <formula>"O"</formula>
    </cfRule>
  </conditionalFormatting>
  <conditionalFormatting sqref="LK39">
    <cfRule type="cellIs" dxfId="18883" priority="2348" operator="equal">
      <formula>"P"</formula>
    </cfRule>
  </conditionalFormatting>
  <conditionalFormatting sqref="LK39">
    <cfRule type="cellIs" dxfId="18882" priority="2345" operator="equal">
      <formula>"S"</formula>
    </cfRule>
    <cfRule type="cellIs" dxfId="18881" priority="2346" operator="equal">
      <formula>0</formula>
    </cfRule>
    <cfRule type="cellIs" dxfId="18880" priority="2347" operator="equal">
      <formula>"C"</formula>
    </cfRule>
  </conditionalFormatting>
  <conditionalFormatting sqref="LK39">
    <cfRule type="containsText" dxfId="18879" priority="2343" operator="containsText" text="AF">
      <formula>NOT(ISERROR(SEARCH("AF",LK39)))</formula>
    </cfRule>
    <cfRule type="containsText" dxfId="18878" priority="2344" operator="containsText" text="MN">
      <formula>NOT(ISERROR(SEARCH("MN",LK39)))</formula>
    </cfRule>
  </conditionalFormatting>
  <conditionalFormatting sqref="LK39">
    <cfRule type="cellIs" dxfId="18877" priority="2338" operator="equal">
      <formula>"N"</formula>
    </cfRule>
    <cfRule type="cellIs" dxfId="18876" priority="2339" operator="equal">
      <formula>"D"</formula>
    </cfRule>
    <cfRule type="cellIs" dxfId="18875" priority="2340" operator="equal">
      <formula>"M"</formula>
    </cfRule>
    <cfRule type="cellIs" dxfId="18874" priority="2341" operator="equal">
      <formula>"E"</formula>
    </cfRule>
    <cfRule type="cellIs" dxfId="18873" priority="2342" operator="equal">
      <formula>"A"</formula>
    </cfRule>
  </conditionalFormatting>
  <conditionalFormatting sqref="LK39">
    <cfRule type="cellIs" dxfId="18872" priority="2335" operator="equal">
      <formula>"T"</formula>
    </cfRule>
    <cfRule type="cellIs" dxfId="18871" priority="2336" operator="equal">
      <formula>"H"</formula>
    </cfRule>
    <cfRule type="cellIs" dxfId="18870" priority="2337" operator="equal">
      <formula>"O"</formula>
    </cfRule>
  </conditionalFormatting>
  <conditionalFormatting sqref="LK39">
    <cfRule type="cellIs" dxfId="18869" priority="2334" operator="equal">
      <formula>"P"</formula>
    </cfRule>
  </conditionalFormatting>
  <conditionalFormatting sqref="LK39">
    <cfRule type="cellIs" dxfId="18868" priority="2331" operator="equal">
      <formula>"S"</formula>
    </cfRule>
    <cfRule type="cellIs" dxfId="18867" priority="2332" operator="equal">
      <formula>0</formula>
    </cfRule>
    <cfRule type="cellIs" dxfId="18866" priority="2333" operator="equal">
      <formula>"C"</formula>
    </cfRule>
  </conditionalFormatting>
  <conditionalFormatting sqref="LK39">
    <cfRule type="containsText" dxfId="18865" priority="2329" operator="containsText" text="AF">
      <formula>NOT(ISERROR(SEARCH("AF",LK39)))</formula>
    </cfRule>
    <cfRule type="containsText" dxfId="18864" priority="2330" operator="containsText" text="MN">
      <formula>NOT(ISERROR(SEARCH("MN",LK39)))</formula>
    </cfRule>
  </conditionalFormatting>
  <conditionalFormatting sqref="LK39">
    <cfRule type="cellIs" dxfId="18863" priority="2324" operator="equal">
      <formula>"N"</formula>
    </cfRule>
    <cfRule type="cellIs" dxfId="18862" priority="2325" operator="equal">
      <formula>"D"</formula>
    </cfRule>
    <cfRule type="cellIs" dxfId="18861" priority="2326" operator="equal">
      <formula>"M"</formula>
    </cfRule>
    <cfRule type="cellIs" dxfId="18860" priority="2327" operator="equal">
      <formula>"E"</formula>
    </cfRule>
    <cfRule type="cellIs" dxfId="18859" priority="2328" operator="equal">
      <formula>"A"</formula>
    </cfRule>
  </conditionalFormatting>
  <conditionalFormatting sqref="LK39">
    <cfRule type="cellIs" dxfId="18858" priority="2321" operator="equal">
      <formula>"T"</formula>
    </cfRule>
    <cfRule type="cellIs" dxfId="18857" priority="2322" operator="equal">
      <formula>"H"</formula>
    </cfRule>
    <cfRule type="cellIs" dxfId="18856" priority="2323" operator="equal">
      <formula>"O"</formula>
    </cfRule>
  </conditionalFormatting>
  <conditionalFormatting sqref="LK39">
    <cfRule type="cellIs" dxfId="18855" priority="2320" operator="equal">
      <formula>"P"</formula>
    </cfRule>
  </conditionalFormatting>
  <conditionalFormatting sqref="LK39">
    <cfRule type="cellIs" dxfId="18854" priority="2317" operator="equal">
      <formula>"S"</formula>
    </cfRule>
    <cfRule type="cellIs" dxfId="18853" priority="2318" operator="equal">
      <formula>0</formula>
    </cfRule>
    <cfRule type="cellIs" dxfId="18852" priority="2319" operator="equal">
      <formula>"C"</formula>
    </cfRule>
  </conditionalFormatting>
  <conditionalFormatting sqref="MN39">
    <cfRule type="cellIs" dxfId="18851" priority="2312" operator="equal">
      <formula>"N"</formula>
    </cfRule>
    <cfRule type="cellIs" dxfId="18850" priority="2313" operator="equal">
      <formula>"D"</formula>
    </cfRule>
    <cfRule type="cellIs" dxfId="18849" priority="2314" operator="equal">
      <formula>"M"</formula>
    </cfRule>
    <cfRule type="cellIs" dxfId="18848" priority="2315" operator="equal">
      <formula>"E"</formula>
    </cfRule>
    <cfRule type="cellIs" dxfId="18847" priority="2316" operator="equal">
      <formula>"A"</formula>
    </cfRule>
  </conditionalFormatting>
  <conditionalFormatting sqref="MN39">
    <cfRule type="cellIs" dxfId="18846" priority="2309" operator="equal">
      <formula>"T"</formula>
    </cfRule>
    <cfRule type="cellIs" dxfId="18845" priority="2310" operator="equal">
      <formula>"H"</formula>
    </cfRule>
    <cfRule type="cellIs" dxfId="18844" priority="2311" operator="equal">
      <formula>"O"</formula>
    </cfRule>
  </conditionalFormatting>
  <conditionalFormatting sqref="MN39">
    <cfRule type="cellIs" dxfId="18843" priority="2308" operator="equal">
      <formula>"P"</formula>
    </cfRule>
  </conditionalFormatting>
  <conditionalFormatting sqref="MN39">
    <cfRule type="cellIs" dxfId="18842" priority="2305" operator="equal">
      <formula>"S"</formula>
    </cfRule>
    <cfRule type="cellIs" dxfId="18841" priority="2306" operator="equal">
      <formula>0</formula>
    </cfRule>
    <cfRule type="cellIs" dxfId="18840" priority="2307" operator="equal">
      <formula>"C"</formula>
    </cfRule>
  </conditionalFormatting>
  <conditionalFormatting sqref="MN39">
    <cfRule type="containsText" dxfId="18839" priority="2303" operator="containsText" text="AF">
      <formula>NOT(ISERROR(SEARCH("AF",MN39)))</formula>
    </cfRule>
    <cfRule type="containsText" dxfId="18838" priority="2304" operator="containsText" text="MN">
      <formula>NOT(ISERROR(SEARCH("MN",MN39)))</formula>
    </cfRule>
  </conditionalFormatting>
  <conditionalFormatting sqref="MN39">
    <cfRule type="cellIs" dxfId="18837" priority="2298" operator="equal">
      <formula>"N"</formula>
    </cfRule>
    <cfRule type="cellIs" dxfId="18836" priority="2299" operator="equal">
      <formula>"D"</formula>
    </cfRule>
    <cfRule type="cellIs" dxfId="18835" priority="2300" operator="equal">
      <formula>"M"</formula>
    </cfRule>
    <cfRule type="cellIs" dxfId="18834" priority="2301" operator="equal">
      <formula>"E"</formula>
    </cfRule>
    <cfRule type="cellIs" dxfId="18833" priority="2302" operator="equal">
      <formula>"A"</formula>
    </cfRule>
  </conditionalFormatting>
  <conditionalFormatting sqref="MN39">
    <cfRule type="cellIs" dxfId="18832" priority="2295" operator="equal">
      <formula>"T"</formula>
    </cfRule>
    <cfRule type="cellIs" dxfId="18831" priority="2296" operator="equal">
      <formula>"H"</formula>
    </cfRule>
    <cfRule type="cellIs" dxfId="18830" priority="2297" operator="equal">
      <formula>"O"</formula>
    </cfRule>
  </conditionalFormatting>
  <conditionalFormatting sqref="MN39">
    <cfRule type="cellIs" dxfId="18829" priority="2294" operator="equal">
      <formula>"P"</formula>
    </cfRule>
  </conditionalFormatting>
  <conditionalFormatting sqref="MN39">
    <cfRule type="cellIs" dxfId="18828" priority="2291" operator="equal">
      <formula>"S"</formula>
    </cfRule>
    <cfRule type="cellIs" dxfId="18827" priority="2292" operator="equal">
      <formula>0</formula>
    </cfRule>
    <cfRule type="cellIs" dxfId="18826" priority="2293" operator="equal">
      <formula>"C"</formula>
    </cfRule>
  </conditionalFormatting>
  <conditionalFormatting sqref="MN39">
    <cfRule type="containsText" dxfId="18825" priority="2289" operator="containsText" text="AF">
      <formula>NOT(ISERROR(SEARCH("AF",MN39)))</formula>
    </cfRule>
    <cfRule type="containsText" dxfId="18824" priority="2290" operator="containsText" text="MN">
      <formula>NOT(ISERROR(SEARCH("MN",MN39)))</formula>
    </cfRule>
  </conditionalFormatting>
  <conditionalFormatting sqref="MN39">
    <cfRule type="cellIs" dxfId="18823" priority="2284" operator="equal">
      <formula>"N"</formula>
    </cfRule>
    <cfRule type="cellIs" dxfId="18822" priority="2285" operator="equal">
      <formula>"D"</formula>
    </cfRule>
    <cfRule type="cellIs" dxfId="18821" priority="2286" operator="equal">
      <formula>"M"</formula>
    </cfRule>
    <cfRule type="cellIs" dxfId="18820" priority="2287" operator="equal">
      <formula>"E"</formula>
    </cfRule>
    <cfRule type="cellIs" dxfId="18819" priority="2288" operator="equal">
      <formula>"A"</formula>
    </cfRule>
  </conditionalFormatting>
  <conditionalFormatting sqref="MN39">
    <cfRule type="cellIs" dxfId="18818" priority="2281" operator="equal">
      <formula>"T"</formula>
    </cfRule>
    <cfRule type="cellIs" dxfId="18817" priority="2282" operator="equal">
      <formula>"H"</formula>
    </cfRule>
    <cfRule type="cellIs" dxfId="18816" priority="2283" operator="equal">
      <formula>"O"</formula>
    </cfRule>
  </conditionalFormatting>
  <conditionalFormatting sqref="MN39">
    <cfRule type="cellIs" dxfId="18815" priority="2280" operator="equal">
      <formula>"P"</formula>
    </cfRule>
  </conditionalFormatting>
  <conditionalFormatting sqref="MN39">
    <cfRule type="cellIs" dxfId="18814" priority="2277" operator="equal">
      <formula>"S"</formula>
    </cfRule>
    <cfRule type="cellIs" dxfId="18813" priority="2278" operator="equal">
      <formula>0</formula>
    </cfRule>
    <cfRule type="cellIs" dxfId="18812" priority="2279" operator="equal">
      <formula>"C"</formula>
    </cfRule>
  </conditionalFormatting>
  <conditionalFormatting sqref="Y40:AD55">
    <cfRule type="colorScale" priority="2836">
      <colorScale>
        <cfvo type="min"/>
        <cfvo type="max"/>
        <color theme="0"/>
        <color rgb="FFFF6600"/>
      </colorScale>
    </cfRule>
  </conditionalFormatting>
  <conditionalFormatting sqref="AF40:AF55">
    <cfRule type="colorScale" priority="2837">
      <colorScale>
        <cfvo type="min"/>
        <cfvo type="max"/>
        <color theme="0"/>
        <color rgb="FFFF6600"/>
      </colorScale>
    </cfRule>
  </conditionalFormatting>
  <conditionalFormatting sqref="AE40:AE55">
    <cfRule type="colorScale" priority="2838">
      <colorScale>
        <cfvo type="min"/>
        <cfvo type="max"/>
        <color theme="0"/>
        <color rgb="FFFF6600"/>
      </colorScale>
    </cfRule>
  </conditionalFormatting>
  <conditionalFormatting sqref="BA40:BF55">
    <cfRule type="colorScale" priority="2839">
      <colorScale>
        <cfvo type="min"/>
        <cfvo type="max"/>
        <color theme="0"/>
        <color rgb="FFFF6600"/>
      </colorScale>
    </cfRule>
  </conditionalFormatting>
  <conditionalFormatting sqref="BH40:BH55">
    <cfRule type="colorScale" priority="2840">
      <colorScale>
        <cfvo type="min"/>
        <cfvo type="max"/>
        <color theme="0"/>
        <color rgb="FFFF6600"/>
      </colorScale>
    </cfRule>
  </conditionalFormatting>
  <conditionalFormatting sqref="BG40:BG55">
    <cfRule type="colorScale" priority="2841">
      <colorScale>
        <cfvo type="min"/>
        <cfvo type="max"/>
        <color theme="0"/>
        <color rgb="FFFF6600"/>
      </colorScale>
    </cfRule>
  </conditionalFormatting>
  <conditionalFormatting sqref="CF40:CK55">
    <cfRule type="colorScale" priority="2842">
      <colorScale>
        <cfvo type="min"/>
        <cfvo type="max"/>
        <color theme="0"/>
        <color rgb="FFFF6600"/>
      </colorScale>
    </cfRule>
  </conditionalFormatting>
  <conditionalFormatting sqref="CM40:CM55">
    <cfRule type="colorScale" priority="2843">
      <colorScale>
        <cfvo type="min"/>
        <cfvo type="max"/>
        <color theme="0"/>
        <color rgb="FFFF6600"/>
      </colorScale>
    </cfRule>
  </conditionalFormatting>
  <conditionalFormatting sqref="CL40:CL55">
    <cfRule type="colorScale" priority="2844">
      <colorScale>
        <cfvo type="min"/>
        <cfvo type="max"/>
        <color theme="0"/>
        <color rgb="FFFF6600"/>
      </colorScale>
    </cfRule>
  </conditionalFormatting>
  <conditionalFormatting sqref="DI40:DN55">
    <cfRule type="colorScale" priority="2845">
      <colorScale>
        <cfvo type="min"/>
        <cfvo type="max"/>
        <color theme="0"/>
        <color rgb="FFFF6600"/>
      </colorScale>
    </cfRule>
  </conditionalFormatting>
  <conditionalFormatting sqref="DP40:DP55">
    <cfRule type="colorScale" priority="2846">
      <colorScale>
        <cfvo type="min"/>
        <cfvo type="max"/>
        <color theme="0"/>
        <color rgb="FFFF6600"/>
      </colorScale>
    </cfRule>
  </conditionalFormatting>
  <conditionalFormatting sqref="DO40:DO55">
    <cfRule type="colorScale" priority="2847">
      <colorScale>
        <cfvo type="min"/>
        <cfvo type="max"/>
        <color theme="0"/>
        <color rgb="FFFF6600"/>
      </colorScale>
    </cfRule>
  </conditionalFormatting>
  <conditionalFormatting sqref="EL40:EQ55">
    <cfRule type="colorScale" priority="2848">
      <colorScale>
        <cfvo type="min"/>
        <cfvo type="max"/>
        <color theme="0"/>
        <color rgb="FFFF6600"/>
      </colorScale>
    </cfRule>
  </conditionalFormatting>
  <conditionalFormatting sqref="FP40:FU55">
    <cfRule type="colorScale" priority="2849">
      <colorScale>
        <cfvo type="min"/>
        <cfvo type="max"/>
        <color theme="0"/>
        <color rgb="FFFF6600"/>
      </colorScale>
    </cfRule>
  </conditionalFormatting>
  <conditionalFormatting sqref="JA40:JF55">
    <cfRule type="colorScale" priority="2850">
      <colorScale>
        <cfvo type="min"/>
        <cfvo type="max"/>
        <color theme="0"/>
        <color rgb="FFFF6600"/>
      </colorScale>
    </cfRule>
  </conditionalFormatting>
  <conditionalFormatting sqref="MK40:MP55">
    <cfRule type="colorScale" priority="2851">
      <colorScale>
        <cfvo type="min"/>
        <cfvo type="max"/>
        <color theme="0"/>
        <color rgb="FFFF6600"/>
      </colorScale>
    </cfRule>
  </conditionalFormatting>
  <conditionalFormatting sqref="ER40:ER55">
    <cfRule type="colorScale" priority="2852">
      <colorScale>
        <cfvo type="min"/>
        <cfvo type="max"/>
        <color theme="0"/>
        <color rgb="FFFF6600"/>
      </colorScale>
    </cfRule>
  </conditionalFormatting>
  <conditionalFormatting sqref="FV40:FV55">
    <cfRule type="colorScale" priority="2853">
      <colorScale>
        <cfvo type="min"/>
        <cfvo type="max"/>
        <color theme="0"/>
        <color rgb="FFFF6600"/>
      </colorScale>
    </cfRule>
  </conditionalFormatting>
  <conditionalFormatting sqref="JG40:JG55">
    <cfRule type="colorScale" priority="2854">
      <colorScale>
        <cfvo type="min"/>
        <cfvo type="max"/>
        <color theme="0"/>
        <color rgb="FFFF6600"/>
      </colorScale>
    </cfRule>
  </conditionalFormatting>
  <conditionalFormatting sqref="MQ40:MQ55">
    <cfRule type="colorScale" priority="2855">
      <colorScale>
        <cfvo type="min"/>
        <cfvo type="max"/>
        <color theme="0"/>
        <color rgb="FFFF6600"/>
      </colorScale>
    </cfRule>
  </conditionalFormatting>
  <conditionalFormatting sqref="E24:F24">
    <cfRule type="containsText" dxfId="18811" priority="2268" operator="containsText" text="Hm">
      <formula>NOT(ISERROR(SEARCH("Hm",E24)))</formula>
    </cfRule>
    <cfRule type="beginsWith" dxfId="18810" priority="2269" operator="beginsWith" text="Ms">
      <formula>LEFT(E24,LEN("Ms"))="Ms"</formula>
    </cfRule>
    <cfRule type="containsText" dxfId="18809" priority="2270" operator="containsText" text="C">
      <formula>NOT(ISERROR(SEARCH("C",E24)))</formula>
    </cfRule>
    <cfRule type="containsText" dxfId="18808" priority="2271" operator="containsText" text="S">
      <formula>NOT(ISERROR(SEARCH("S",E24)))</formula>
    </cfRule>
    <cfRule type="containsText" dxfId="18807" priority="2272" operator="containsText" text="T">
      <formula>NOT(ISERROR(SEARCH("T",E24)))</formula>
    </cfRule>
    <cfRule type="containsText" dxfId="18806" priority="2273" operator="containsText" text="H">
      <formula>NOT(ISERROR(SEARCH("H",E24)))</formula>
    </cfRule>
    <cfRule type="containsText" dxfId="18805" priority="2274" operator="containsText" text="AF">
      <formula>NOT(ISERROR(SEARCH("AF",E24)))</formula>
    </cfRule>
    <cfRule type="cellIs" dxfId="18804" priority="2275" operator="equal">
      <formula>"M"</formula>
    </cfRule>
    <cfRule type="beginsWith" dxfId="18803" priority="2276" operator="beginsWith" text="MN">
      <formula>LEFT(E24,LEN("MN"))="MN"</formula>
    </cfRule>
  </conditionalFormatting>
  <conditionalFormatting sqref="L24:M24">
    <cfRule type="containsText" dxfId="18802" priority="2259" operator="containsText" text="Hm">
      <formula>NOT(ISERROR(SEARCH("Hm",L24)))</formula>
    </cfRule>
    <cfRule type="beginsWith" dxfId="18801" priority="2260" operator="beginsWith" text="Ms">
      <formula>LEFT(L24,LEN("Ms"))="Ms"</formula>
    </cfRule>
    <cfRule type="containsText" dxfId="18800" priority="2261" operator="containsText" text="C">
      <formula>NOT(ISERROR(SEARCH("C",L24)))</formula>
    </cfRule>
    <cfRule type="containsText" dxfId="18799" priority="2262" operator="containsText" text="S">
      <formula>NOT(ISERROR(SEARCH("S",L24)))</formula>
    </cfRule>
    <cfRule type="containsText" dxfId="18798" priority="2263" operator="containsText" text="T">
      <formula>NOT(ISERROR(SEARCH("T",L24)))</formula>
    </cfRule>
    <cfRule type="containsText" dxfId="18797" priority="2264" operator="containsText" text="H">
      <formula>NOT(ISERROR(SEARCH("H",L24)))</formula>
    </cfRule>
    <cfRule type="containsText" dxfId="18796" priority="2265" operator="containsText" text="AF">
      <formula>NOT(ISERROR(SEARCH("AF",L24)))</formula>
    </cfRule>
    <cfRule type="cellIs" dxfId="18795" priority="2266" operator="equal">
      <formula>"M"</formula>
    </cfRule>
    <cfRule type="beginsWith" dxfId="18794" priority="2267" operator="beginsWith" text="MN">
      <formula>LEFT(L24,LEN("MN"))="MN"</formula>
    </cfRule>
  </conditionalFormatting>
  <conditionalFormatting sqref="S24:T24">
    <cfRule type="containsText" dxfId="18793" priority="2250" operator="containsText" text="Hm">
      <formula>NOT(ISERROR(SEARCH("Hm",S24)))</formula>
    </cfRule>
    <cfRule type="beginsWith" dxfId="18792" priority="2251" operator="beginsWith" text="Ms">
      <formula>LEFT(S24,LEN("Ms"))="Ms"</formula>
    </cfRule>
    <cfRule type="containsText" dxfId="18791" priority="2252" operator="containsText" text="C">
      <formula>NOT(ISERROR(SEARCH("C",S24)))</formula>
    </cfRule>
    <cfRule type="containsText" dxfId="18790" priority="2253" operator="containsText" text="S">
      <formula>NOT(ISERROR(SEARCH("S",S24)))</formula>
    </cfRule>
    <cfRule type="containsText" dxfId="18789" priority="2254" operator="containsText" text="T">
      <formula>NOT(ISERROR(SEARCH("T",S24)))</formula>
    </cfRule>
    <cfRule type="containsText" dxfId="18788" priority="2255" operator="containsText" text="H">
      <formula>NOT(ISERROR(SEARCH("H",S24)))</formula>
    </cfRule>
    <cfRule type="containsText" dxfId="18787" priority="2256" operator="containsText" text="AF">
      <formula>NOT(ISERROR(SEARCH("AF",S24)))</formula>
    </cfRule>
    <cfRule type="cellIs" dxfId="18786" priority="2257" operator="equal">
      <formula>"M"</formula>
    </cfRule>
    <cfRule type="beginsWith" dxfId="18785" priority="2258" operator="beginsWith" text="MN">
      <formula>LEFT(S24,LEN("MN"))="MN"</formula>
    </cfRule>
  </conditionalFormatting>
  <conditionalFormatting sqref="Z24:AA24">
    <cfRule type="containsText" dxfId="18784" priority="2241" operator="containsText" text="Hm">
      <formula>NOT(ISERROR(SEARCH("Hm",Z24)))</formula>
    </cfRule>
    <cfRule type="beginsWith" dxfId="18783" priority="2242" operator="beginsWith" text="Ms">
      <formula>LEFT(Z24,LEN("Ms"))="Ms"</formula>
    </cfRule>
    <cfRule type="containsText" dxfId="18782" priority="2243" operator="containsText" text="C">
      <formula>NOT(ISERROR(SEARCH("C",Z24)))</formula>
    </cfRule>
    <cfRule type="containsText" dxfId="18781" priority="2244" operator="containsText" text="S">
      <formula>NOT(ISERROR(SEARCH("S",Z24)))</formula>
    </cfRule>
    <cfRule type="containsText" dxfId="18780" priority="2245" operator="containsText" text="T">
      <formula>NOT(ISERROR(SEARCH("T",Z24)))</formula>
    </cfRule>
    <cfRule type="containsText" dxfId="18779" priority="2246" operator="containsText" text="H">
      <formula>NOT(ISERROR(SEARCH("H",Z24)))</formula>
    </cfRule>
    <cfRule type="containsText" dxfId="18778" priority="2247" operator="containsText" text="AF">
      <formula>NOT(ISERROR(SEARCH("AF",Z24)))</formula>
    </cfRule>
    <cfRule type="cellIs" dxfId="18777" priority="2248" operator="equal">
      <formula>"M"</formula>
    </cfRule>
    <cfRule type="beginsWith" dxfId="18776" priority="2249" operator="beginsWith" text="MN">
      <formula>LEFT(Z24,LEN("MN"))="MN"</formula>
    </cfRule>
  </conditionalFormatting>
  <conditionalFormatting sqref="AG24:AH24">
    <cfRule type="containsText" dxfId="18775" priority="2232" operator="containsText" text="Hm">
      <formula>NOT(ISERROR(SEARCH("Hm",AG24)))</formula>
    </cfRule>
    <cfRule type="beginsWith" dxfId="18774" priority="2233" operator="beginsWith" text="Ms">
      <formula>LEFT(AG24,LEN("Ms"))="Ms"</formula>
    </cfRule>
    <cfRule type="containsText" dxfId="18773" priority="2234" operator="containsText" text="C">
      <formula>NOT(ISERROR(SEARCH("C",AG24)))</formula>
    </cfRule>
    <cfRule type="containsText" dxfId="18772" priority="2235" operator="containsText" text="S">
      <formula>NOT(ISERROR(SEARCH("S",AG24)))</formula>
    </cfRule>
    <cfRule type="containsText" dxfId="18771" priority="2236" operator="containsText" text="T">
      <formula>NOT(ISERROR(SEARCH("T",AG24)))</formula>
    </cfRule>
    <cfRule type="containsText" dxfId="18770" priority="2237" operator="containsText" text="H">
      <formula>NOT(ISERROR(SEARCH("H",AG24)))</formula>
    </cfRule>
    <cfRule type="containsText" dxfId="18769" priority="2238" operator="containsText" text="AF">
      <formula>NOT(ISERROR(SEARCH("AF",AG24)))</formula>
    </cfRule>
    <cfRule type="cellIs" dxfId="18768" priority="2239" operator="equal">
      <formula>"M"</formula>
    </cfRule>
    <cfRule type="beginsWith" dxfId="18767" priority="2240" operator="beginsWith" text="MN">
      <formula>LEFT(AG24,LEN("MN"))="MN"</formula>
    </cfRule>
  </conditionalFormatting>
  <conditionalFormatting sqref="AN24:AO24">
    <cfRule type="containsText" dxfId="18766" priority="2223" operator="containsText" text="Hm">
      <formula>NOT(ISERROR(SEARCH("Hm",AN24)))</formula>
    </cfRule>
    <cfRule type="beginsWith" dxfId="18765" priority="2224" operator="beginsWith" text="Ms">
      <formula>LEFT(AN24,LEN("Ms"))="Ms"</formula>
    </cfRule>
    <cfRule type="containsText" dxfId="18764" priority="2225" operator="containsText" text="C">
      <formula>NOT(ISERROR(SEARCH("C",AN24)))</formula>
    </cfRule>
    <cfRule type="containsText" dxfId="18763" priority="2226" operator="containsText" text="S">
      <formula>NOT(ISERROR(SEARCH("S",AN24)))</formula>
    </cfRule>
    <cfRule type="containsText" dxfId="18762" priority="2227" operator="containsText" text="T">
      <formula>NOT(ISERROR(SEARCH("T",AN24)))</formula>
    </cfRule>
    <cfRule type="containsText" dxfId="18761" priority="2228" operator="containsText" text="H">
      <formula>NOT(ISERROR(SEARCH("H",AN24)))</formula>
    </cfRule>
    <cfRule type="containsText" dxfId="18760" priority="2229" operator="containsText" text="AF">
      <formula>NOT(ISERROR(SEARCH("AF",AN24)))</formula>
    </cfRule>
    <cfRule type="cellIs" dxfId="18759" priority="2230" operator="equal">
      <formula>"M"</formula>
    </cfRule>
    <cfRule type="beginsWith" dxfId="18758" priority="2231" operator="beginsWith" text="MN">
      <formula>LEFT(AN24,LEN("MN"))="MN"</formula>
    </cfRule>
  </conditionalFormatting>
  <conditionalFormatting sqref="AU24:AV24">
    <cfRule type="containsText" dxfId="18757" priority="2214" operator="containsText" text="Hm">
      <formula>NOT(ISERROR(SEARCH("Hm",AU24)))</formula>
    </cfRule>
    <cfRule type="beginsWith" dxfId="18756" priority="2215" operator="beginsWith" text="Ms">
      <formula>LEFT(AU24,LEN("Ms"))="Ms"</formula>
    </cfRule>
    <cfRule type="containsText" dxfId="18755" priority="2216" operator="containsText" text="C">
      <formula>NOT(ISERROR(SEARCH("C",AU24)))</formula>
    </cfRule>
    <cfRule type="containsText" dxfId="18754" priority="2217" operator="containsText" text="S">
      <formula>NOT(ISERROR(SEARCH("S",AU24)))</formula>
    </cfRule>
    <cfRule type="containsText" dxfId="18753" priority="2218" operator="containsText" text="T">
      <formula>NOT(ISERROR(SEARCH("T",AU24)))</formula>
    </cfRule>
    <cfRule type="containsText" dxfId="18752" priority="2219" operator="containsText" text="H">
      <formula>NOT(ISERROR(SEARCH("H",AU24)))</formula>
    </cfRule>
    <cfRule type="containsText" dxfId="18751" priority="2220" operator="containsText" text="AF">
      <formula>NOT(ISERROR(SEARCH("AF",AU24)))</formula>
    </cfRule>
    <cfRule type="cellIs" dxfId="18750" priority="2221" operator="equal">
      <formula>"M"</formula>
    </cfRule>
    <cfRule type="beginsWith" dxfId="18749" priority="2222" operator="beginsWith" text="MN">
      <formula>LEFT(AU24,LEN("MN"))="MN"</formula>
    </cfRule>
  </conditionalFormatting>
  <conditionalFormatting sqref="BB24:BC24">
    <cfRule type="containsText" dxfId="18748" priority="2205" operator="containsText" text="Hm">
      <formula>NOT(ISERROR(SEARCH("Hm",BB24)))</formula>
    </cfRule>
    <cfRule type="beginsWith" dxfId="18747" priority="2206" operator="beginsWith" text="Ms">
      <formula>LEFT(BB24,LEN("Ms"))="Ms"</formula>
    </cfRule>
    <cfRule type="containsText" dxfId="18746" priority="2207" operator="containsText" text="C">
      <formula>NOT(ISERROR(SEARCH("C",BB24)))</formula>
    </cfRule>
    <cfRule type="containsText" dxfId="18745" priority="2208" operator="containsText" text="S">
      <formula>NOT(ISERROR(SEARCH("S",BB24)))</formula>
    </cfRule>
    <cfRule type="containsText" dxfId="18744" priority="2209" operator="containsText" text="T">
      <formula>NOT(ISERROR(SEARCH("T",BB24)))</formula>
    </cfRule>
    <cfRule type="containsText" dxfId="18743" priority="2210" operator="containsText" text="H">
      <formula>NOT(ISERROR(SEARCH("H",BB24)))</formula>
    </cfRule>
    <cfRule type="containsText" dxfId="18742" priority="2211" operator="containsText" text="AF">
      <formula>NOT(ISERROR(SEARCH("AF",BB24)))</formula>
    </cfRule>
    <cfRule type="cellIs" dxfId="18741" priority="2212" operator="equal">
      <formula>"M"</formula>
    </cfRule>
    <cfRule type="beginsWith" dxfId="18740" priority="2213" operator="beginsWith" text="MN">
      <formula>LEFT(BB24,LEN("MN"))="MN"</formula>
    </cfRule>
  </conditionalFormatting>
  <conditionalFormatting sqref="BI24:BJ24">
    <cfRule type="containsText" dxfId="18739" priority="2196" operator="containsText" text="Hm">
      <formula>NOT(ISERROR(SEARCH("Hm",BI24)))</formula>
    </cfRule>
    <cfRule type="beginsWith" dxfId="18738" priority="2197" operator="beginsWith" text="Ms">
      <formula>LEFT(BI24,LEN("Ms"))="Ms"</formula>
    </cfRule>
    <cfRule type="containsText" dxfId="18737" priority="2198" operator="containsText" text="C">
      <formula>NOT(ISERROR(SEARCH("C",BI24)))</formula>
    </cfRule>
    <cfRule type="containsText" dxfId="18736" priority="2199" operator="containsText" text="S">
      <formula>NOT(ISERROR(SEARCH("S",BI24)))</formula>
    </cfRule>
    <cfRule type="containsText" dxfId="18735" priority="2200" operator="containsText" text="T">
      <formula>NOT(ISERROR(SEARCH("T",BI24)))</formula>
    </cfRule>
    <cfRule type="containsText" dxfId="18734" priority="2201" operator="containsText" text="H">
      <formula>NOT(ISERROR(SEARCH("H",BI24)))</formula>
    </cfRule>
    <cfRule type="containsText" dxfId="18733" priority="2202" operator="containsText" text="AF">
      <formula>NOT(ISERROR(SEARCH("AF",BI24)))</formula>
    </cfRule>
    <cfRule type="cellIs" dxfId="18732" priority="2203" operator="equal">
      <formula>"M"</formula>
    </cfRule>
    <cfRule type="beginsWith" dxfId="18731" priority="2204" operator="beginsWith" text="MN">
      <formula>LEFT(BI24,LEN("MN"))="MN"</formula>
    </cfRule>
  </conditionalFormatting>
  <conditionalFormatting sqref="BP24:BQ24">
    <cfRule type="containsText" dxfId="18730" priority="2187" operator="containsText" text="Hm">
      <formula>NOT(ISERROR(SEARCH("Hm",BP24)))</formula>
    </cfRule>
    <cfRule type="beginsWith" dxfId="18729" priority="2188" operator="beginsWith" text="Ms">
      <formula>LEFT(BP24,LEN("Ms"))="Ms"</formula>
    </cfRule>
    <cfRule type="containsText" dxfId="18728" priority="2189" operator="containsText" text="C">
      <formula>NOT(ISERROR(SEARCH("C",BP24)))</formula>
    </cfRule>
    <cfRule type="containsText" dxfId="18727" priority="2190" operator="containsText" text="S">
      <formula>NOT(ISERROR(SEARCH("S",BP24)))</formula>
    </cfRule>
    <cfRule type="containsText" dxfId="18726" priority="2191" operator="containsText" text="T">
      <formula>NOT(ISERROR(SEARCH("T",BP24)))</formula>
    </cfRule>
    <cfRule type="containsText" dxfId="18725" priority="2192" operator="containsText" text="H">
      <formula>NOT(ISERROR(SEARCH("H",BP24)))</formula>
    </cfRule>
    <cfRule type="containsText" dxfId="18724" priority="2193" operator="containsText" text="AF">
      <formula>NOT(ISERROR(SEARCH("AF",BP24)))</formula>
    </cfRule>
    <cfRule type="cellIs" dxfId="18723" priority="2194" operator="equal">
      <formula>"M"</formula>
    </cfRule>
    <cfRule type="beginsWith" dxfId="18722" priority="2195" operator="beginsWith" text="MN">
      <formula>LEFT(BP24,LEN("MN"))="MN"</formula>
    </cfRule>
  </conditionalFormatting>
  <conditionalFormatting sqref="BW24:BX24">
    <cfRule type="containsText" dxfId="18721" priority="2178" operator="containsText" text="Hm">
      <formula>NOT(ISERROR(SEARCH("Hm",BW24)))</formula>
    </cfRule>
    <cfRule type="beginsWith" dxfId="18720" priority="2179" operator="beginsWith" text="Ms">
      <formula>LEFT(BW24,LEN("Ms"))="Ms"</formula>
    </cfRule>
    <cfRule type="containsText" dxfId="18719" priority="2180" operator="containsText" text="C">
      <formula>NOT(ISERROR(SEARCH("C",BW24)))</formula>
    </cfRule>
    <cfRule type="containsText" dxfId="18718" priority="2181" operator="containsText" text="S">
      <formula>NOT(ISERROR(SEARCH("S",BW24)))</formula>
    </cfRule>
    <cfRule type="containsText" dxfId="18717" priority="2182" operator="containsText" text="T">
      <formula>NOT(ISERROR(SEARCH("T",BW24)))</formula>
    </cfRule>
    <cfRule type="containsText" dxfId="18716" priority="2183" operator="containsText" text="H">
      <formula>NOT(ISERROR(SEARCH("H",BW24)))</formula>
    </cfRule>
    <cfRule type="containsText" dxfId="18715" priority="2184" operator="containsText" text="AF">
      <formula>NOT(ISERROR(SEARCH("AF",BW24)))</formula>
    </cfRule>
    <cfRule type="cellIs" dxfId="18714" priority="2185" operator="equal">
      <formula>"M"</formula>
    </cfRule>
    <cfRule type="beginsWith" dxfId="18713" priority="2186" operator="beginsWith" text="MN">
      <formula>LEFT(BW24,LEN("MN"))="MN"</formula>
    </cfRule>
  </conditionalFormatting>
  <conditionalFormatting sqref="CD24:CE24">
    <cfRule type="containsText" dxfId="18712" priority="2169" operator="containsText" text="Hm">
      <formula>NOT(ISERROR(SEARCH("Hm",CD24)))</formula>
    </cfRule>
    <cfRule type="beginsWith" dxfId="18711" priority="2170" operator="beginsWith" text="Ms">
      <formula>LEFT(CD24,LEN("Ms"))="Ms"</formula>
    </cfRule>
    <cfRule type="containsText" dxfId="18710" priority="2171" operator="containsText" text="C">
      <formula>NOT(ISERROR(SEARCH("C",CD24)))</formula>
    </cfRule>
    <cfRule type="containsText" dxfId="18709" priority="2172" operator="containsText" text="S">
      <formula>NOT(ISERROR(SEARCH("S",CD24)))</formula>
    </cfRule>
    <cfRule type="containsText" dxfId="18708" priority="2173" operator="containsText" text="T">
      <formula>NOT(ISERROR(SEARCH("T",CD24)))</formula>
    </cfRule>
    <cfRule type="containsText" dxfId="18707" priority="2174" operator="containsText" text="H">
      <formula>NOT(ISERROR(SEARCH("H",CD24)))</formula>
    </cfRule>
    <cfRule type="containsText" dxfId="18706" priority="2175" operator="containsText" text="AF">
      <formula>NOT(ISERROR(SEARCH("AF",CD24)))</formula>
    </cfRule>
    <cfRule type="cellIs" dxfId="18705" priority="2176" operator="equal">
      <formula>"M"</formula>
    </cfRule>
    <cfRule type="beginsWith" dxfId="18704" priority="2177" operator="beginsWith" text="MN">
      <formula>LEFT(CD24,LEN("MN"))="MN"</formula>
    </cfRule>
  </conditionalFormatting>
  <conditionalFormatting sqref="CK24:CL24">
    <cfRule type="containsText" dxfId="18703" priority="2160" operator="containsText" text="Hm">
      <formula>NOT(ISERROR(SEARCH("Hm",CK24)))</formula>
    </cfRule>
    <cfRule type="beginsWith" dxfId="18702" priority="2161" operator="beginsWith" text="Ms">
      <formula>LEFT(CK24,LEN("Ms"))="Ms"</formula>
    </cfRule>
    <cfRule type="containsText" dxfId="18701" priority="2162" operator="containsText" text="C">
      <formula>NOT(ISERROR(SEARCH("C",CK24)))</formula>
    </cfRule>
    <cfRule type="containsText" dxfId="18700" priority="2163" operator="containsText" text="S">
      <formula>NOT(ISERROR(SEARCH("S",CK24)))</formula>
    </cfRule>
    <cfRule type="containsText" dxfId="18699" priority="2164" operator="containsText" text="T">
      <formula>NOT(ISERROR(SEARCH("T",CK24)))</formula>
    </cfRule>
    <cfRule type="containsText" dxfId="18698" priority="2165" operator="containsText" text="H">
      <formula>NOT(ISERROR(SEARCH("H",CK24)))</formula>
    </cfRule>
    <cfRule type="containsText" dxfId="18697" priority="2166" operator="containsText" text="AF">
      <formula>NOT(ISERROR(SEARCH("AF",CK24)))</formula>
    </cfRule>
    <cfRule type="cellIs" dxfId="18696" priority="2167" operator="equal">
      <formula>"M"</formula>
    </cfRule>
    <cfRule type="beginsWith" dxfId="18695" priority="2168" operator="beginsWith" text="MN">
      <formula>LEFT(CK24,LEN("MN"))="MN"</formula>
    </cfRule>
  </conditionalFormatting>
  <conditionalFormatting sqref="AG40:AG55">
    <cfRule type="colorScale" priority="2159">
      <colorScale>
        <cfvo type="min"/>
        <cfvo type="max"/>
        <color theme="0"/>
        <color rgb="FFFF6600"/>
      </colorScale>
    </cfRule>
  </conditionalFormatting>
  <conditionalFormatting sqref="BI40:BI55">
    <cfRule type="colorScale" priority="2158">
      <colorScale>
        <cfvo type="min"/>
        <cfvo type="max"/>
        <color theme="0"/>
        <color rgb="FFFF6600"/>
      </colorScale>
    </cfRule>
  </conditionalFormatting>
  <conditionalFormatting sqref="CN40:CN55">
    <cfRule type="colorScale" priority="2157">
      <colorScale>
        <cfvo type="min"/>
        <cfvo type="max"/>
        <color theme="0"/>
        <color rgb="FFFF6600"/>
      </colorScale>
    </cfRule>
  </conditionalFormatting>
  <conditionalFormatting sqref="IU14:IX14 HU19 HW19 HW14 HQ14:HT14 HK14:HN14">
    <cfRule type="cellIs" dxfId="18694" priority="2151" operator="equal">
      <formula>$B$30</formula>
    </cfRule>
    <cfRule type="cellIs" dxfId="18693" priority="2152" operator="equal">
      <formula>$B$31</formula>
    </cfRule>
    <cfRule type="cellIs" dxfId="18692" priority="2153" operator="equal">
      <formula>$B$28</formula>
    </cfRule>
    <cfRule type="cellIs" dxfId="18691" priority="2154" operator="equal">
      <formula>$B$23</formula>
    </cfRule>
    <cfRule type="cellIs" dxfId="18690" priority="2155" operator="equal">
      <formula>$B$22</formula>
    </cfRule>
    <cfRule type="cellIs" dxfId="18689" priority="2156" operator="equal">
      <formula>$B$21</formula>
    </cfRule>
  </conditionalFormatting>
  <conditionalFormatting sqref="B30">
    <cfRule type="cellIs" dxfId="18688" priority="2145" operator="equal">
      <formula>$B$30</formula>
    </cfRule>
    <cfRule type="cellIs" dxfId="18687" priority="2146" operator="equal">
      <formula>$B$31</formula>
    </cfRule>
    <cfRule type="cellIs" dxfId="18686" priority="2147" operator="equal">
      <formula>$B$28</formula>
    </cfRule>
    <cfRule type="cellIs" dxfId="18685" priority="2148" operator="equal">
      <formula>$B$23</formula>
    </cfRule>
    <cfRule type="cellIs" dxfId="18684" priority="2149" operator="equal">
      <formula>$B$22</formula>
    </cfRule>
    <cfRule type="cellIs" dxfId="18683" priority="2150" operator="equal">
      <formula>$B$21</formula>
    </cfRule>
  </conditionalFormatting>
  <conditionalFormatting sqref="KD40:KI55">
    <cfRule type="colorScale" priority="2856">
      <colorScale>
        <cfvo type="min"/>
        <cfvo type="max"/>
        <color theme="0"/>
        <color rgb="FFFF6600"/>
      </colorScale>
    </cfRule>
  </conditionalFormatting>
  <conditionalFormatting sqref="LH40:LM55">
    <cfRule type="colorScale" priority="2857">
      <colorScale>
        <cfvo type="min"/>
        <cfvo type="max"/>
        <color theme="0"/>
        <color rgb="FFFF6600"/>
      </colorScale>
    </cfRule>
  </conditionalFormatting>
  <conditionalFormatting sqref="KJ40:KJ55">
    <cfRule type="colorScale" priority="2858">
      <colorScale>
        <cfvo type="min"/>
        <cfvo type="max"/>
        <color theme="0"/>
        <color rgb="FFFF6600"/>
      </colorScale>
    </cfRule>
  </conditionalFormatting>
  <conditionalFormatting sqref="LN40:LN55">
    <cfRule type="colorScale" priority="2859">
      <colorScale>
        <cfvo type="min"/>
        <cfvo type="max"/>
        <color theme="0"/>
        <color rgb="FFFF6600"/>
      </colorScale>
    </cfRule>
  </conditionalFormatting>
  <conditionalFormatting sqref="HW40:IB55">
    <cfRule type="colorScale" priority="2860">
      <colorScale>
        <cfvo type="min"/>
        <cfvo type="max"/>
        <color theme="0"/>
        <color rgb="FFFF6600"/>
      </colorScale>
    </cfRule>
  </conditionalFormatting>
  <conditionalFormatting sqref="IC40:IC55">
    <cfRule type="colorScale" priority="2861">
      <colorScale>
        <cfvo type="min"/>
        <cfvo type="max"/>
        <color theme="0"/>
        <color rgb="FFFF6600"/>
      </colorScale>
    </cfRule>
  </conditionalFormatting>
  <conditionalFormatting sqref="DQ40:DQ55">
    <cfRule type="colorScale" priority="2144">
      <colorScale>
        <cfvo type="min"/>
        <cfvo type="max"/>
        <color theme="0"/>
        <color rgb="FFFF6600"/>
      </colorScale>
    </cfRule>
  </conditionalFormatting>
  <conditionalFormatting sqref="ET40:ET55">
    <cfRule type="colorScale" priority="2143">
      <colorScale>
        <cfvo type="min"/>
        <cfvo type="max"/>
        <color theme="0"/>
        <color rgb="FFFF6600"/>
      </colorScale>
    </cfRule>
  </conditionalFormatting>
  <conditionalFormatting sqref="FX40:FX55">
    <cfRule type="colorScale" priority="2142">
      <colorScale>
        <cfvo type="min"/>
        <cfvo type="max"/>
        <color theme="0"/>
        <color rgb="FFFF6600"/>
      </colorScale>
    </cfRule>
  </conditionalFormatting>
  <conditionalFormatting sqref="IE40:IE55">
    <cfRule type="colorScale" priority="2141">
      <colorScale>
        <cfvo type="min"/>
        <cfvo type="max"/>
        <color theme="0"/>
        <color rgb="FFFF6600"/>
      </colorScale>
    </cfRule>
  </conditionalFormatting>
  <conditionalFormatting sqref="JI40:JI55">
    <cfRule type="colorScale" priority="2140">
      <colorScale>
        <cfvo type="min"/>
        <cfvo type="max"/>
        <color theme="0"/>
        <color rgb="FFFF6600"/>
      </colorScale>
    </cfRule>
  </conditionalFormatting>
  <conditionalFormatting sqref="KL40:KL55">
    <cfRule type="colorScale" priority="2139">
      <colorScale>
        <cfvo type="min"/>
        <cfvo type="max"/>
        <color theme="0"/>
        <color rgb="FFFF6600"/>
      </colorScale>
    </cfRule>
  </conditionalFormatting>
  <conditionalFormatting sqref="LP40:LP55">
    <cfRule type="colorScale" priority="2138">
      <colorScale>
        <cfvo type="min"/>
        <cfvo type="max"/>
        <color theme="0"/>
        <color rgb="FFFF6600"/>
      </colorScale>
    </cfRule>
  </conditionalFormatting>
  <conditionalFormatting sqref="MS40:MS55">
    <cfRule type="colorScale" priority="2137">
      <colorScale>
        <cfvo type="min"/>
        <cfvo type="max"/>
        <color theme="0"/>
        <color rgb="FFFF6600"/>
      </colorScale>
    </cfRule>
  </conditionalFormatting>
  <conditionalFormatting sqref="AF61:AF76">
    <cfRule type="colorScale" priority="2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40:X55">
    <cfRule type="cellIs" dxfId="18682" priority="2135" operator="notEqual">
      <formula>#REF!</formula>
    </cfRule>
  </conditionalFormatting>
  <conditionalFormatting sqref="FL5:GC5 FL9:FY9 FL6:FU6 FL10:GG10 HB11:HU11 FL4:GA4 GC4 GD4:GM5 GL10:GM10 FL11:GZ11 FL12:HU12 GA9:HU9 HW17:JT17 HW5:JT8 GN5:GO5 DU8:EP8 DU3:FK7 FL7:HU7 FL8:GX8 GZ8:HU8 FL15:HU15 HV6:HV15 HT16:IQ16 FL16:HQ16 FL13:HO13 HK14:HO14 HQ13:HU14 FL14:HH14 GO10:HU10 FW6:HC6 HW4:HY4 GO4 GP4:HV5 FL17:HV18 DU9:FK18 HW18:IK18 HE6:HU6 HW9:JR9 IS16:JT16 D3:DT18 HW10:JT15 IA4:ND4 JW9:ND9 JU8:NC8 FL3:NB3 NE16 JU6:ND7 KD5:KE5 KP5:KQ5 KV5:ND5 IP18:JT18 JU5:KA5 KI5:KK5 JU10:ND18 NE17:NV18">
    <cfRule type="cellIs" dxfId="18681" priority="2129" operator="equal">
      <formula>$B$31</formula>
    </cfRule>
    <cfRule type="cellIs" dxfId="18680" priority="2130" operator="equal">
      <formula>$B$30</formula>
    </cfRule>
    <cfRule type="cellIs" dxfId="18679" priority="2131" operator="equal">
      <formula>$B$28</formula>
    </cfRule>
    <cfRule type="cellIs" dxfId="18678" priority="2132" operator="equal">
      <formula>$B$23</formula>
    </cfRule>
    <cfRule type="cellIs" dxfId="18677" priority="2133" operator="equal">
      <formula>$B$22</formula>
    </cfRule>
    <cfRule type="cellIs" dxfId="18676" priority="2134" operator="equal">
      <formula>$B$21</formula>
    </cfRule>
  </conditionalFormatting>
  <conditionalFormatting sqref="FL5:GC5 FL9:FY9 FL10:GG10 HB11:HU11 FL4:GA4 GC4 GD4:GM5 GL10:GM10 FL11:GZ11 FL12:HU12 GA9:HU9 HW17:JT17 HW5:JT8 GN5:GO5 DU8:EP8 DU3:FK7 FL8:GX8 GZ8:HU8 FL15:HU15 HV6:HV15 HT16:IQ16 FL16:HQ16 FL13:HO13 HK14:HO14 HQ13:HU14 FL14:HH14 GO10:HU10 FL7:HU7 HW4:HY4 GO4 GP4:HV5 FL17:HV18 DU9:FK18 HW18:IK18 FL6:HC6 HE6:HU6 HW9:JR9 IS16:JT16 D3:DT18 HW10:JT15 IA4:ND4 JW9:ND9 JU8:NC8 FL3:NB3 NE16 JU6:ND7 KD5:KE5 KP5:KQ5 KV5:ND5 IP18:JT18 JU5:KA5 KI5:KK5 JU10:ND18 NE17:NV18">
    <cfRule type="cellIs" dxfId="18675" priority="2128" operator="equal">
      <formula>$B$27</formula>
    </cfRule>
  </conditionalFormatting>
  <conditionalFormatting sqref="GT5">
    <cfRule type="cellIs" dxfId="18674" priority="2122" operator="equal">
      <formula>$B$31</formula>
    </cfRule>
    <cfRule type="cellIs" dxfId="18673" priority="2123" operator="equal">
      <formula>$B$30</formula>
    </cfRule>
    <cfRule type="cellIs" dxfId="18672" priority="2124" operator="equal">
      <formula>$B$28</formula>
    </cfRule>
    <cfRule type="cellIs" dxfId="18671" priority="2125" operator="equal">
      <formula>$B$23</formula>
    </cfRule>
    <cfRule type="cellIs" dxfId="18670" priority="2126" operator="equal">
      <formula>$B$22</formula>
    </cfRule>
    <cfRule type="cellIs" dxfId="18669" priority="2127" operator="equal">
      <formula>$B$21</formula>
    </cfRule>
  </conditionalFormatting>
  <conditionalFormatting sqref="GT5">
    <cfRule type="cellIs" dxfId="18668" priority="2121" operator="equal">
      <formula>$B$27</formula>
    </cfRule>
  </conditionalFormatting>
  <conditionalFormatting sqref="HE14:HH14">
    <cfRule type="cellIs" dxfId="18667" priority="2120" operator="equal">
      <formula>"N/A"</formula>
    </cfRule>
  </conditionalFormatting>
  <conditionalFormatting sqref="HE14:HH14">
    <cfRule type="cellIs" dxfId="18666" priority="2118" operator="equal">
      <formula>"Sat"</formula>
    </cfRule>
    <cfRule type="cellIs" dxfId="18665" priority="2119" operator="equal">
      <formula>"Sun"</formula>
    </cfRule>
  </conditionalFormatting>
  <conditionalFormatting sqref="HE14:HH14">
    <cfRule type="cellIs" dxfId="18664" priority="2112" operator="equal">
      <formula>$B$30</formula>
    </cfRule>
    <cfRule type="cellIs" dxfId="18663" priority="2113" operator="equal">
      <formula>$B$31</formula>
    </cfRule>
    <cfRule type="cellIs" dxfId="18662" priority="2114" operator="equal">
      <formula>$B$28</formula>
    </cfRule>
    <cfRule type="cellIs" dxfId="18661" priority="2115" operator="equal">
      <formula>$B$23</formula>
    </cfRule>
    <cfRule type="cellIs" dxfId="18660" priority="2116" operator="equal">
      <formula>$B$22</formula>
    </cfRule>
    <cfRule type="cellIs" dxfId="18659" priority="2117" operator="equal">
      <formula>$B$21</formula>
    </cfRule>
  </conditionalFormatting>
  <conditionalFormatting sqref="GB4:GB5">
    <cfRule type="cellIs" dxfId="18658" priority="2106" operator="equal">
      <formula>$B$31</formula>
    </cfRule>
    <cfRule type="cellIs" dxfId="18657" priority="2107" operator="equal">
      <formula>$B$30</formula>
    </cfRule>
    <cfRule type="cellIs" dxfId="18656" priority="2108" operator="equal">
      <formula>$B$28</formula>
    </cfRule>
    <cfRule type="cellIs" dxfId="18655" priority="2109" operator="equal">
      <formula>$B$23</formula>
    </cfRule>
    <cfRule type="cellIs" dxfId="18654" priority="2110" operator="equal">
      <formula>$B$22</formula>
    </cfRule>
    <cfRule type="cellIs" dxfId="18653" priority="2111" operator="equal">
      <formula>$B$21</formula>
    </cfRule>
  </conditionalFormatting>
  <conditionalFormatting sqref="GB4:GB5">
    <cfRule type="cellIs" dxfId="18652" priority="2105" operator="equal">
      <formula>$B$27</formula>
    </cfRule>
  </conditionalFormatting>
  <conditionalFormatting sqref="HI12:HL12">
    <cfRule type="cellIs" dxfId="18651" priority="2104" operator="equal">
      <formula>"N/A"</formula>
    </cfRule>
  </conditionalFormatting>
  <conditionalFormatting sqref="HI12:HL12">
    <cfRule type="cellIs" dxfId="18650" priority="2102" operator="equal">
      <formula>"Sat"</formula>
    </cfRule>
    <cfRule type="cellIs" dxfId="18649" priority="2103" operator="equal">
      <formula>"Sun"</formula>
    </cfRule>
  </conditionalFormatting>
  <conditionalFormatting sqref="HI12:HL12">
    <cfRule type="cellIs" dxfId="18648" priority="2096" operator="equal">
      <formula>$B$30</formula>
    </cfRule>
    <cfRule type="cellIs" dxfId="18647" priority="2097" operator="equal">
      <formula>$B$31</formula>
    </cfRule>
    <cfRule type="cellIs" dxfId="18646" priority="2098" operator="equal">
      <formula>$B$28</formula>
    </cfRule>
    <cfRule type="cellIs" dxfId="18645" priority="2099" operator="equal">
      <formula>$B$23</formula>
    </cfRule>
    <cfRule type="cellIs" dxfId="18644" priority="2100" operator="equal">
      <formula>$B$22</formula>
    </cfRule>
    <cfRule type="cellIs" dxfId="18643" priority="2101" operator="equal">
      <formula>$B$21</formula>
    </cfRule>
  </conditionalFormatting>
  <conditionalFormatting sqref="HE14:HH14">
    <cfRule type="cellIs" dxfId="18642" priority="2095" operator="equal">
      <formula>"N/A"</formula>
    </cfRule>
  </conditionalFormatting>
  <conditionalFormatting sqref="HE14:HH14">
    <cfRule type="cellIs" dxfId="18641" priority="2093" operator="equal">
      <formula>"Sat"</formula>
    </cfRule>
    <cfRule type="cellIs" dxfId="18640" priority="2094" operator="equal">
      <formula>"Sun"</formula>
    </cfRule>
  </conditionalFormatting>
  <conditionalFormatting sqref="HE14:HH14">
    <cfRule type="cellIs" dxfId="18639" priority="2087" operator="equal">
      <formula>$B$30</formula>
    </cfRule>
    <cfRule type="cellIs" dxfId="18638" priority="2088" operator="equal">
      <formula>$B$31</formula>
    </cfRule>
    <cfRule type="cellIs" dxfId="18637" priority="2089" operator="equal">
      <formula>$B$28</formula>
    </cfRule>
    <cfRule type="cellIs" dxfId="18636" priority="2090" operator="equal">
      <formula>$B$23</formula>
    </cfRule>
    <cfRule type="cellIs" dxfId="18635" priority="2091" operator="equal">
      <formula>$B$22</formula>
    </cfRule>
    <cfRule type="cellIs" dxfId="18634" priority="2092" operator="equal">
      <formula>$B$21</formula>
    </cfRule>
  </conditionalFormatting>
  <conditionalFormatting sqref="HD13:HF13">
    <cfRule type="cellIs" dxfId="18633" priority="2086" operator="equal">
      <formula>"N/A"</formula>
    </cfRule>
  </conditionalFormatting>
  <conditionalFormatting sqref="HD13:HF13">
    <cfRule type="cellIs" dxfId="18632" priority="2084" operator="equal">
      <formula>"Sat"</formula>
    </cfRule>
    <cfRule type="cellIs" dxfId="18631" priority="2085" operator="equal">
      <formula>"Sun"</formula>
    </cfRule>
  </conditionalFormatting>
  <conditionalFormatting sqref="HD13:HF13">
    <cfRule type="cellIs" dxfId="18630" priority="2078" operator="equal">
      <formula>$B$30</formula>
    </cfRule>
    <cfRule type="cellIs" dxfId="18629" priority="2079" operator="equal">
      <formula>$B$31</formula>
    </cfRule>
    <cfRule type="cellIs" dxfId="18628" priority="2080" operator="equal">
      <formula>$B$28</formula>
    </cfRule>
    <cfRule type="cellIs" dxfId="18627" priority="2081" operator="equal">
      <formula>$B$23</formula>
    </cfRule>
    <cfRule type="cellIs" dxfId="18626" priority="2082" operator="equal">
      <formula>$B$22</formula>
    </cfRule>
    <cfRule type="cellIs" dxfId="18625" priority="2083" operator="equal">
      <formula>$B$21</formula>
    </cfRule>
  </conditionalFormatting>
  <conditionalFormatting sqref="HG13">
    <cfRule type="cellIs" dxfId="18624" priority="2077" operator="equal">
      <formula>"N/A"</formula>
    </cfRule>
  </conditionalFormatting>
  <conditionalFormatting sqref="HG13">
    <cfRule type="cellIs" dxfId="18623" priority="2075" operator="equal">
      <formula>"Sat"</formula>
    </cfRule>
    <cfRule type="cellIs" dxfId="18622" priority="2076" operator="equal">
      <formula>"Sun"</formula>
    </cfRule>
  </conditionalFormatting>
  <conditionalFormatting sqref="HG13">
    <cfRule type="cellIs" dxfId="18621" priority="2069" operator="equal">
      <formula>$B$30</formula>
    </cfRule>
    <cfRule type="cellIs" dxfId="18620" priority="2070" operator="equal">
      <formula>$B$31</formula>
    </cfRule>
    <cfRule type="cellIs" dxfId="18619" priority="2071" operator="equal">
      <formula>$B$28</formula>
    </cfRule>
    <cfRule type="cellIs" dxfId="18618" priority="2072" operator="equal">
      <formula>$B$23</formula>
    </cfRule>
    <cfRule type="cellIs" dxfId="18617" priority="2073" operator="equal">
      <formula>$B$22</formula>
    </cfRule>
    <cfRule type="cellIs" dxfId="18616" priority="2074" operator="equal">
      <formula>$B$21</formula>
    </cfRule>
  </conditionalFormatting>
  <conditionalFormatting sqref="IL18:IO18">
    <cfRule type="cellIs" dxfId="18615" priority="2063" operator="equal">
      <formula>$B$31</formula>
    </cfRule>
    <cfRule type="cellIs" dxfId="18614" priority="2064" operator="equal">
      <formula>$B$30</formula>
    </cfRule>
    <cfRule type="cellIs" dxfId="18613" priority="2065" operator="equal">
      <formula>$B$28</formula>
    </cfRule>
    <cfRule type="cellIs" dxfId="18612" priority="2066" operator="equal">
      <formula>$B$23</formula>
    </cfRule>
    <cfRule type="cellIs" dxfId="18611" priority="2067" operator="equal">
      <formula>$B$22</formula>
    </cfRule>
    <cfRule type="cellIs" dxfId="18610" priority="2068" operator="equal">
      <formula>$B$21</formula>
    </cfRule>
  </conditionalFormatting>
  <conditionalFormatting sqref="IL18:IO18">
    <cfRule type="cellIs" dxfId="18609" priority="2062" operator="equal">
      <formula>$B$27</formula>
    </cfRule>
  </conditionalFormatting>
  <conditionalFormatting sqref="HN16:HP16">
    <cfRule type="cellIs" dxfId="18608" priority="2061" operator="equal">
      <formula>"N/A"</formula>
    </cfRule>
  </conditionalFormatting>
  <conditionalFormatting sqref="HN16:HP16">
    <cfRule type="cellIs" dxfId="18607" priority="2059" operator="equal">
      <formula>"Sat"</formula>
    </cfRule>
    <cfRule type="cellIs" dxfId="18606" priority="2060" operator="equal">
      <formula>"Sun"</formula>
    </cfRule>
  </conditionalFormatting>
  <conditionalFormatting sqref="HN16:HP16">
    <cfRule type="cellIs" dxfId="18605" priority="2053" operator="equal">
      <formula>$B$30</formula>
    </cfRule>
    <cfRule type="cellIs" dxfId="18604" priority="2054" operator="equal">
      <formula>$B$31</formula>
    </cfRule>
    <cfRule type="cellIs" dxfId="18603" priority="2055" operator="equal">
      <formula>$B$28</formula>
    </cfRule>
    <cfRule type="cellIs" dxfId="18602" priority="2056" operator="equal">
      <formula>$B$23</formula>
    </cfRule>
    <cfRule type="cellIs" dxfId="18601" priority="2057" operator="equal">
      <formula>$B$22</formula>
    </cfRule>
    <cfRule type="cellIs" dxfId="18600" priority="2058" operator="equal">
      <formula>$B$21</formula>
    </cfRule>
  </conditionalFormatting>
  <conditionalFormatting sqref="HT16:HW16">
    <cfRule type="cellIs" dxfId="18599" priority="2052" operator="equal">
      <formula>"N/A"</formula>
    </cfRule>
  </conditionalFormatting>
  <conditionalFormatting sqref="HT16:HW16">
    <cfRule type="cellIs" dxfId="18598" priority="2050" operator="equal">
      <formula>"Sat"</formula>
    </cfRule>
    <cfRule type="cellIs" dxfId="18597" priority="2051" operator="equal">
      <formula>"Sun"</formula>
    </cfRule>
  </conditionalFormatting>
  <conditionalFormatting sqref="HT16:HW16">
    <cfRule type="cellIs" dxfId="18596" priority="2044" operator="equal">
      <formula>$B$30</formula>
    </cfRule>
    <cfRule type="cellIs" dxfId="18595" priority="2045" operator="equal">
      <formula>$B$31</formula>
    </cfRule>
    <cfRule type="cellIs" dxfId="18594" priority="2046" operator="equal">
      <formula>$B$28</formula>
    </cfRule>
    <cfRule type="cellIs" dxfId="18593" priority="2047" operator="equal">
      <formula>$B$23</formula>
    </cfRule>
    <cfRule type="cellIs" dxfId="18592" priority="2048" operator="equal">
      <formula>$B$22</formula>
    </cfRule>
    <cfRule type="cellIs" dxfId="18591" priority="2049" operator="equal">
      <formula>$B$21</formula>
    </cfRule>
  </conditionalFormatting>
  <conditionalFormatting sqref="GX13:HA13">
    <cfRule type="cellIs" dxfId="18590" priority="2043" operator="equal">
      <formula>"N/A"</formula>
    </cfRule>
  </conditionalFormatting>
  <conditionalFormatting sqref="GX13:HA13">
    <cfRule type="cellIs" dxfId="18589" priority="2041" operator="equal">
      <formula>"Sat"</formula>
    </cfRule>
    <cfRule type="cellIs" dxfId="18588" priority="2042" operator="equal">
      <formula>"Sun"</formula>
    </cfRule>
  </conditionalFormatting>
  <conditionalFormatting sqref="GX13:HA13">
    <cfRule type="cellIs" dxfId="18587" priority="2035" operator="equal">
      <formula>$B$30</formula>
    </cfRule>
    <cfRule type="cellIs" dxfId="18586" priority="2036" operator="equal">
      <formula>$B$31</formula>
    </cfRule>
    <cfRule type="cellIs" dxfId="18585" priority="2037" operator="equal">
      <formula>$B$28</formula>
    </cfRule>
    <cfRule type="cellIs" dxfId="18584" priority="2038" operator="equal">
      <formula>$B$23</formula>
    </cfRule>
    <cfRule type="cellIs" dxfId="18583" priority="2039" operator="equal">
      <formula>$B$22</formula>
    </cfRule>
    <cfRule type="cellIs" dxfId="18582" priority="2040" operator="equal">
      <formula>$B$21</formula>
    </cfRule>
  </conditionalFormatting>
  <conditionalFormatting sqref="GR13:GU13">
    <cfRule type="cellIs" dxfId="18581" priority="2034" operator="equal">
      <formula>"N/A"</formula>
    </cfRule>
  </conditionalFormatting>
  <conditionalFormatting sqref="GR13:GU13">
    <cfRule type="cellIs" dxfId="18580" priority="2032" operator="equal">
      <formula>"Sat"</formula>
    </cfRule>
    <cfRule type="cellIs" dxfId="18579" priority="2033" operator="equal">
      <formula>"Sun"</formula>
    </cfRule>
  </conditionalFormatting>
  <conditionalFormatting sqref="GR13:GU13">
    <cfRule type="cellIs" dxfId="18578" priority="2026" operator="equal">
      <formula>$B$30</formula>
    </cfRule>
    <cfRule type="cellIs" dxfId="18577" priority="2027" operator="equal">
      <formula>$B$31</formula>
    </cfRule>
    <cfRule type="cellIs" dxfId="18576" priority="2028" operator="equal">
      <formula>$B$28</formula>
    </cfRule>
    <cfRule type="cellIs" dxfId="18575" priority="2029" operator="equal">
      <formula>$B$23</formula>
    </cfRule>
    <cfRule type="cellIs" dxfId="18574" priority="2030" operator="equal">
      <formula>$B$22</formula>
    </cfRule>
    <cfRule type="cellIs" dxfId="18573" priority="2031" operator="equal">
      <formula>$B$21</formula>
    </cfRule>
  </conditionalFormatting>
  <conditionalFormatting sqref="HB18:HF18">
    <cfRule type="cellIs" dxfId="18572" priority="2025" operator="equal">
      <formula>"N/A"</formula>
    </cfRule>
  </conditionalFormatting>
  <conditionalFormatting sqref="HB18:HF18">
    <cfRule type="cellIs" dxfId="18571" priority="2023" operator="equal">
      <formula>"Sat"</formula>
    </cfRule>
    <cfRule type="cellIs" dxfId="18570" priority="2024" operator="equal">
      <formula>"Sun"</formula>
    </cfRule>
  </conditionalFormatting>
  <conditionalFormatting sqref="HB18:HF18">
    <cfRule type="cellIs" dxfId="18569" priority="2017" operator="equal">
      <formula>$B$30</formula>
    </cfRule>
    <cfRule type="cellIs" dxfId="18568" priority="2018" operator="equal">
      <formula>$B$31</formula>
    </cfRule>
    <cfRule type="cellIs" dxfId="18567" priority="2019" operator="equal">
      <formula>$B$28</formula>
    </cfRule>
    <cfRule type="cellIs" dxfId="18566" priority="2020" operator="equal">
      <formula>$B$23</formula>
    </cfRule>
    <cfRule type="cellIs" dxfId="18565" priority="2021" operator="equal">
      <formula>$B$22</formula>
    </cfRule>
    <cfRule type="cellIs" dxfId="18564" priority="2022" operator="equal">
      <formula>$B$21</formula>
    </cfRule>
  </conditionalFormatting>
  <conditionalFormatting sqref="HP18:HT18">
    <cfRule type="cellIs" dxfId="18563" priority="2016" operator="equal">
      <formula>"N/A"</formula>
    </cfRule>
  </conditionalFormatting>
  <conditionalFormatting sqref="HP18:HT18">
    <cfRule type="cellIs" dxfId="18562" priority="2014" operator="equal">
      <formula>"Sat"</formula>
    </cfRule>
    <cfRule type="cellIs" dxfId="18561" priority="2015" operator="equal">
      <formula>"Sun"</formula>
    </cfRule>
  </conditionalFormatting>
  <conditionalFormatting sqref="HP18:HT18">
    <cfRule type="cellIs" dxfId="18560" priority="2008" operator="equal">
      <formula>$B$30</formula>
    </cfRule>
    <cfRule type="cellIs" dxfId="18559" priority="2009" operator="equal">
      <formula>$B$31</formula>
    </cfRule>
    <cfRule type="cellIs" dxfId="18558" priority="2010" operator="equal">
      <formula>$B$28</formula>
    </cfRule>
    <cfRule type="cellIs" dxfId="18557" priority="2011" operator="equal">
      <formula>$B$23</formula>
    </cfRule>
    <cfRule type="cellIs" dxfId="18556" priority="2012" operator="equal">
      <formula>$B$22</formula>
    </cfRule>
    <cfRule type="cellIs" dxfId="18555" priority="2013" operator="equal">
      <formula>$B$21</formula>
    </cfRule>
  </conditionalFormatting>
  <conditionalFormatting sqref="HK14:HN14">
    <cfRule type="cellIs" dxfId="18554" priority="2007" operator="equal">
      <formula>"N/A"</formula>
    </cfRule>
  </conditionalFormatting>
  <conditionalFormatting sqref="HK14:HN14">
    <cfRule type="cellIs" dxfId="18553" priority="2005" operator="equal">
      <formula>"Sat"</formula>
    </cfRule>
    <cfRule type="cellIs" dxfId="18552" priority="2006" operator="equal">
      <formula>"Sun"</formula>
    </cfRule>
  </conditionalFormatting>
  <conditionalFormatting sqref="HK14:HN14">
    <cfRule type="cellIs" dxfId="18551" priority="1999" operator="equal">
      <formula>$B$30</formula>
    </cfRule>
    <cfRule type="cellIs" dxfId="18550" priority="2000" operator="equal">
      <formula>$B$31</formula>
    </cfRule>
    <cfRule type="cellIs" dxfId="18549" priority="2001" operator="equal">
      <formula>$B$28</formula>
    </cfRule>
    <cfRule type="cellIs" dxfId="18548" priority="2002" operator="equal">
      <formula>$B$23</formula>
    </cfRule>
    <cfRule type="cellIs" dxfId="18547" priority="2003" operator="equal">
      <formula>$B$22</formula>
    </cfRule>
    <cfRule type="cellIs" dxfId="18546" priority="2004" operator="equal">
      <formula>$B$21</formula>
    </cfRule>
  </conditionalFormatting>
  <conditionalFormatting sqref="HQ14:HT14">
    <cfRule type="cellIs" dxfId="18545" priority="1998" operator="equal">
      <formula>"N/A"</formula>
    </cfRule>
  </conditionalFormatting>
  <conditionalFormatting sqref="HQ14:HT14">
    <cfRule type="cellIs" dxfId="18544" priority="1996" operator="equal">
      <formula>"Sat"</formula>
    </cfRule>
    <cfRule type="cellIs" dxfId="18543" priority="1997" operator="equal">
      <formula>"Sun"</formula>
    </cfRule>
  </conditionalFormatting>
  <conditionalFormatting sqref="HQ14:HT14">
    <cfRule type="cellIs" dxfId="18542" priority="1990" operator="equal">
      <formula>$B$30</formula>
    </cfRule>
    <cfRule type="cellIs" dxfId="18541" priority="1991" operator="equal">
      <formula>$B$31</formula>
    </cfRule>
    <cfRule type="cellIs" dxfId="18540" priority="1992" operator="equal">
      <formula>$B$28</formula>
    </cfRule>
    <cfRule type="cellIs" dxfId="18539" priority="1993" operator="equal">
      <formula>$B$23</formula>
    </cfRule>
    <cfRule type="cellIs" dxfId="18538" priority="1994" operator="equal">
      <formula>$B$22</formula>
    </cfRule>
    <cfRule type="cellIs" dxfId="18537" priority="1995" operator="equal">
      <formula>$B$21</formula>
    </cfRule>
  </conditionalFormatting>
  <conditionalFormatting sqref="GZ14:HB14">
    <cfRule type="cellIs" dxfId="18536" priority="1989" operator="equal">
      <formula>"N/A"</formula>
    </cfRule>
  </conditionalFormatting>
  <conditionalFormatting sqref="GZ14:HB14">
    <cfRule type="cellIs" dxfId="18535" priority="1987" operator="equal">
      <formula>"Sat"</formula>
    </cfRule>
    <cfRule type="cellIs" dxfId="18534" priority="1988" operator="equal">
      <formula>"Sun"</formula>
    </cfRule>
  </conditionalFormatting>
  <conditionalFormatting sqref="GZ14:HB14">
    <cfRule type="cellIs" dxfId="18533" priority="1981" operator="equal">
      <formula>$B$30</formula>
    </cfRule>
    <cfRule type="cellIs" dxfId="18532" priority="1982" operator="equal">
      <formula>$B$31</formula>
    </cfRule>
    <cfRule type="cellIs" dxfId="18531" priority="1983" operator="equal">
      <formula>$B$28</formula>
    </cfRule>
    <cfRule type="cellIs" dxfId="18530" priority="1984" operator="equal">
      <formula>$B$23</formula>
    </cfRule>
    <cfRule type="cellIs" dxfId="18529" priority="1985" operator="equal">
      <formula>$B$22</formula>
    </cfRule>
    <cfRule type="cellIs" dxfId="18528" priority="1986" operator="equal">
      <formula>$B$21</formula>
    </cfRule>
  </conditionalFormatting>
  <conditionalFormatting sqref="GT10:GW10">
    <cfRule type="cellIs" dxfId="18527" priority="1980" operator="equal">
      <formula>"N/A"</formula>
    </cfRule>
  </conditionalFormatting>
  <conditionalFormatting sqref="GT10:GW10">
    <cfRule type="cellIs" dxfId="18526" priority="1978" operator="equal">
      <formula>"Sat"</formula>
    </cfRule>
    <cfRule type="cellIs" dxfId="18525" priority="1979" operator="equal">
      <formula>"Sun"</formula>
    </cfRule>
  </conditionalFormatting>
  <conditionalFormatting sqref="GT10:GW10">
    <cfRule type="cellIs" dxfId="18524" priority="1972" operator="equal">
      <formula>$B$30</formula>
    </cfRule>
    <cfRule type="cellIs" dxfId="18523" priority="1973" operator="equal">
      <formula>$B$31</formula>
    </cfRule>
    <cfRule type="cellIs" dxfId="18522" priority="1974" operator="equal">
      <formula>$B$28</formula>
    </cfRule>
    <cfRule type="cellIs" dxfId="18521" priority="1975" operator="equal">
      <formula>$B$23</formula>
    </cfRule>
    <cfRule type="cellIs" dxfId="18520" priority="1976" operator="equal">
      <formula>$B$22</formula>
    </cfRule>
    <cfRule type="cellIs" dxfId="18519" priority="1977" operator="equal">
      <formula>$B$21</formula>
    </cfRule>
  </conditionalFormatting>
  <conditionalFormatting sqref="GU6:GX6">
    <cfRule type="cellIs" dxfId="18518" priority="1971" operator="equal">
      <formula>"N/A"</formula>
    </cfRule>
  </conditionalFormatting>
  <conditionalFormatting sqref="GU6:GX6">
    <cfRule type="cellIs" dxfId="18517" priority="1969" operator="equal">
      <formula>"Sat"</formula>
    </cfRule>
    <cfRule type="cellIs" dxfId="18516" priority="1970" operator="equal">
      <formula>"Sun"</formula>
    </cfRule>
  </conditionalFormatting>
  <conditionalFormatting sqref="GU6:GX6">
    <cfRule type="cellIs" dxfId="18515" priority="1963" operator="equal">
      <formula>$B$30</formula>
    </cfRule>
    <cfRule type="cellIs" dxfId="18514" priority="1964" operator="equal">
      <formula>$B$31</formula>
    </cfRule>
    <cfRule type="cellIs" dxfId="18513" priority="1965" operator="equal">
      <formula>$B$28</formula>
    </cfRule>
    <cfRule type="cellIs" dxfId="18512" priority="1966" operator="equal">
      <formula>$B$23</formula>
    </cfRule>
    <cfRule type="cellIs" dxfId="18511" priority="1967" operator="equal">
      <formula>$B$22</formula>
    </cfRule>
    <cfRule type="cellIs" dxfId="18510" priority="1968" operator="equal">
      <formula>$B$21</formula>
    </cfRule>
  </conditionalFormatting>
  <conditionalFormatting sqref="HA6">
    <cfRule type="cellIs" dxfId="18509" priority="1962" operator="equal">
      <formula>"N/A"</formula>
    </cfRule>
  </conditionalFormatting>
  <conditionalFormatting sqref="HA6">
    <cfRule type="cellIs" dxfId="18508" priority="1960" operator="equal">
      <formula>"Sat"</formula>
    </cfRule>
    <cfRule type="cellIs" dxfId="18507" priority="1961" operator="equal">
      <formula>"Sun"</formula>
    </cfRule>
  </conditionalFormatting>
  <conditionalFormatting sqref="HA6">
    <cfRule type="cellIs" dxfId="18506" priority="1954" operator="equal">
      <formula>$B$30</formula>
    </cfRule>
    <cfRule type="cellIs" dxfId="18505" priority="1955" operator="equal">
      <formula>$B$31</formula>
    </cfRule>
    <cfRule type="cellIs" dxfId="18504" priority="1956" operator="equal">
      <formula>$B$28</formula>
    </cfRule>
    <cfRule type="cellIs" dxfId="18503" priority="1957" operator="equal">
      <formula>$B$23</formula>
    </cfRule>
    <cfRule type="cellIs" dxfId="18502" priority="1958" operator="equal">
      <formula>$B$22</formula>
    </cfRule>
    <cfRule type="cellIs" dxfId="18501" priority="1959" operator="equal">
      <formula>$B$21</formula>
    </cfRule>
  </conditionalFormatting>
  <conditionalFormatting sqref="HE4:HH4">
    <cfRule type="cellIs" dxfId="18500" priority="1953" operator="equal">
      <formula>"N/A"</formula>
    </cfRule>
  </conditionalFormatting>
  <conditionalFormatting sqref="HE4:HH4">
    <cfRule type="cellIs" dxfId="18499" priority="1951" operator="equal">
      <formula>"Sat"</formula>
    </cfRule>
    <cfRule type="cellIs" dxfId="18498" priority="1952" operator="equal">
      <formula>"Sun"</formula>
    </cfRule>
  </conditionalFormatting>
  <conditionalFormatting sqref="HE4:HH4">
    <cfRule type="cellIs" dxfId="18497" priority="1945" operator="equal">
      <formula>$B$30</formula>
    </cfRule>
    <cfRule type="cellIs" dxfId="18496" priority="1946" operator="equal">
      <formula>$B$31</formula>
    </cfRule>
    <cfRule type="cellIs" dxfId="18495" priority="1947" operator="equal">
      <formula>$B$28</formula>
    </cfRule>
    <cfRule type="cellIs" dxfId="18494" priority="1948" operator="equal">
      <formula>$B$23</formula>
    </cfRule>
    <cfRule type="cellIs" dxfId="18493" priority="1949" operator="equal">
      <formula>$B$22</formula>
    </cfRule>
    <cfRule type="cellIs" dxfId="18492" priority="1950" operator="equal">
      <formula>$B$21</formula>
    </cfRule>
  </conditionalFormatting>
  <conditionalFormatting sqref="NW18">
    <cfRule type="cellIs" dxfId="18491" priority="1944" operator="equal">
      <formula>"N/A"</formula>
    </cfRule>
  </conditionalFormatting>
  <conditionalFormatting sqref="NW18">
    <cfRule type="cellIs" dxfId="18490" priority="1942" operator="equal">
      <formula>"Sat"</formula>
    </cfRule>
    <cfRule type="cellIs" dxfId="18489" priority="1943" operator="equal">
      <formula>"Sun"</formula>
    </cfRule>
  </conditionalFormatting>
  <conditionalFormatting sqref="GS40:GX55">
    <cfRule type="colorScale" priority="1940">
      <colorScale>
        <cfvo type="min"/>
        <cfvo type="max"/>
        <color theme="0"/>
        <color rgb="FFFF6600"/>
      </colorScale>
    </cfRule>
  </conditionalFormatting>
  <conditionalFormatting sqref="GY40:GY55">
    <cfRule type="colorScale" priority="1941">
      <colorScale>
        <cfvo type="min"/>
        <cfvo type="max"/>
        <color theme="0"/>
        <color rgb="FFFF6600"/>
      </colorScale>
    </cfRule>
  </conditionalFormatting>
  <conditionalFormatting sqref="HA40:HA55">
    <cfRule type="colorScale" priority="1939">
      <colorScale>
        <cfvo type="min"/>
        <cfvo type="max"/>
        <color theme="0"/>
        <color rgb="FFFF6600"/>
      </colorScale>
    </cfRule>
  </conditionalFormatting>
  <conditionalFormatting sqref="JS9:JV9">
    <cfRule type="cellIs" dxfId="18488" priority="1933" operator="equal">
      <formula>$B$31</formula>
    </cfRule>
    <cfRule type="cellIs" dxfId="18487" priority="1934" operator="equal">
      <formula>$B$30</formula>
    </cfRule>
    <cfRule type="cellIs" dxfId="18486" priority="1935" operator="equal">
      <formula>$B$28</formula>
    </cfRule>
    <cfRule type="cellIs" dxfId="18485" priority="1936" operator="equal">
      <formula>$B$23</formula>
    </cfRule>
    <cfRule type="cellIs" dxfId="18484" priority="1937" operator="equal">
      <formula>$B$22</formula>
    </cfRule>
    <cfRule type="cellIs" dxfId="18483" priority="1938" operator="equal">
      <formula>$B$21</formula>
    </cfRule>
  </conditionalFormatting>
  <conditionalFormatting sqref="JS9:JV9">
    <cfRule type="cellIs" dxfId="18482" priority="1932" operator="equal">
      <formula>$B$27</formula>
    </cfRule>
  </conditionalFormatting>
  <conditionalFormatting sqref="JE16">
    <cfRule type="cellIs" dxfId="18481" priority="1931" operator="equal">
      <formula>"N/A"</formula>
    </cfRule>
  </conditionalFormatting>
  <conditionalFormatting sqref="JE16">
    <cfRule type="cellIs" dxfId="18480" priority="1929" operator="equal">
      <formula>"Sat"</formula>
    </cfRule>
    <cfRule type="cellIs" dxfId="18479" priority="1930" operator="equal">
      <formula>"Sun"</formula>
    </cfRule>
  </conditionalFormatting>
  <conditionalFormatting sqref="JE16">
    <cfRule type="cellIs" dxfId="18478" priority="1923" operator="equal">
      <formula>$B$30</formula>
    </cfRule>
    <cfRule type="cellIs" dxfId="18477" priority="1924" operator="equal">
      <formula>$B$31</formula>
    </cfRule>
    <cfRule type="cellIs" dxfId="18476" priority="1925" operator="equal">
      <formula>$B$28</formula>
    </cfRule>
    <cfRule type="cellIs" dxfId="18475" priority="1926" operator="equal">
      <formula>$B$23</formula>
    </cfRule>
    <cfRule type="cellIs" dxfId="18474" priority="1927" operator="equal">
      <formula>$B$22</formula>
    </cfRule>
    <cfRule type="cellIs" dxfId="18473" priority="1928" operator="equal">
      <formula>$B$21</formula>
    </cfRule>
  </conditionalFormatting>
  <conditionalFormatting sqref="ND8 NC3:ND3 NE3:NN15 NF16:NN16">
    <cfRule type="cellIs" dxfId="18472" priority="1917" operator="equal">
      <formula>$B$31</formula>
    </cfRule>
    <cfRule type="cellIs" dxfId="18471" priority="1918" operator="equal">
      <formula>$B$30</formula>
    </cfRule>
    <cfRule type="cellIs" dxfId="18470" priority="1919" operator="equal">
      <formula>$B$28</formula>
    </cfRule>
    <cfRule type="cellIs" dxfId="18469" priority="1920" operator="equal">
      <formula>$B$23</formula>
    </cfRule>
    <cfRule type="cellIs" dxfId="18468" priority="1921" operator="equal">
      <formula>$B$22</formula>
    </cfRule>
    <cfRule type="cellIs" dxfId="18467" priority="1922" operator="equal">
      <formula>$B$21</formula>
    </cfRule>
  </conditionalFormatting>
  <conditionalFormatting sqref="ND8 NC3:ND3 NE3:NN15 NF16:NN16">
    <cfRule type="cellIs" dxfId="18466" priority="1916" operator="equal">
      <formula>$B$27</formula>
    </cfRule>
  </conditionalFormatting>
  <conditionalFormatting sqref="KL5:KO5">
    <cfRule type="cellIs" dxfId="18465" priority="1910" operator="equal">
      <formula>$B$31</formula>
    </cfRule>
    <cfRule type="cellIs" dxfId="18464" priority="1911" operator="equal">
      <formula>$B$30</formula>
    </cfRule>
    <cfRule type="cellIs" dxfId="18463" priority="1912" operator="equal">
      <formula>$B$28</formula>
    </cfRule>
    <cfRule type="cellIs" dxfId="18462" priority="1913" operator="equal">
      <formula>$B$23</formula>
    </cfRule>
    <cfRule type="cellIs" dxfId="18461" priority="1914" operator="equal">
      <formula>$B$22</formula>
    </cfRule>
    <cfRule type="cellIs" dxfId="18460" priority="1915" operator="equal">
      <formula>$B$21</formula>
    </cfRule>
  </conditionalFormatting>
  <conditionalFormatting sqref="KL5:KO5">
    <cfRule type="cellIs" dxfId="18459" priority="1909" operator="equal">
      <formula>$B$27</formula>
    </cfRule>
  </conditionalFormatting>
  <conditionalFormatting sqref="KR5:KU5">
    <cfRule type="cellIs" dxfId="18458" priority="1903" operator="equal">
      <formula>$B$31</formula>
    </cfRule>
    <cfRule type="cellIs" dxfId="18457" priority="1904" operator="equal">
      <formula>$B$30</formula>
    </cfRule>
    <cfRule type="cellIs" dxfId="18456" priority="1905" operator="equal">
      <formula>$B$28</formula>
    </cfRule>
    <cfRule type="cellIs" dxfId="18455" priority="1906" operator="equal">
      <formula>$B$23</formula>
    </cfRule>
    <cfRule type="cellIs" dxfId="18454" priority="1907" operator="equal">
      <formula>$B$22</formula>
    </cfRule>
    <cfRule type="cellIs" dxfId="18453" priority="1908" operator="equal">
      <formula>$B$21</formula>
    </cfRule>
  </conditionalFormatting>
  <conditionalFormatting sqref="KR5:KU5">
    <cfRule type="cellIs" dxfId="18452" priority="1902" operator="equal">
      <formula>$B$27</formula>
    </cfRule>
  </conditionalFormatting>
  <conditionalFormatting sqref="NO4 NY12:NZ12 OE12:OF12 OF13:OG13 OL13 NS3:NT3 NY3:NZ3 NO13 NO14:NP14 OK12:OL12 OE3:OF3 OK3:OL3 NZ13:OA13 NS12:NT12 NS7:NT7 NY7:NZ7 OE7:OF7 OK7:OL7 NW6:NX9 NQ6:NR9 NO9 OC6:OD9 OI6:OJ9 NS9:NV9 NY9:OB9 OE9:OH9 OK9:OL9 NS11:OL11 NO11:NP11 NU14:NV14 NV5 NT13:NU13 OB14 OB4 OJ16 OG14:OH14 OH4">
    <cfRule type="expression" dxfId="18451" priority="1890">
      <formula>MOD(MONTH(#REF!),4)=1</formula>
    </cfRule>
    <cfRule type="expression" dxfId="18450" priority="1891">
      <formula>MOD(MONTH(#REF!),4)=2</formula>
    </cfRule>
    <cfRule type="expression" dxfId="18449" priority="1892">
      <formula>MOD(MONTH(#REF!),4)=3</formula>
    </cfRule>
    <cfRule type="expression" dxfId="18448" priority="1893">
      <formula>MOD(MONTH(#REF!),4)=0</formula>
    </cfRule>
  </conditionalFormatting>
  <conditionalFormatting sqref="NW11:NX11">
    <cfRule type="expression" dxfId="18447" priority="1886">
      <formula>MOD(MONTH(#REF!),4)=1</formula>
    </cfRule>
    <cfRule type="expression" dxfId="18446" priority="1887">
      <formula>MOD(MONTH(#REF!),4)=2</formula>
    </cfRule>
    <cfRule type="expression" dxfId="18445" priority="1888">
      <formula>MOD(MONTH(#REF!),4)=3</formula>
    </cfRule>
    <cfRule type="expression" dxfId="18444" priority="1889">
      <formula>MOD(MONTH(#REF!),4)=0</formula>
    </cfRule>
  </conditionalFormatting>
  <conditionalFormatting sqref="NW5 NO4:NP4 NP5:NQ5 OA4 OG4 OL8 NZ8:OA8 NT8:NU8 OF8:OG8 NO8 OC16 OI15:OI16 NQ15:NR16">
    <cfRule type="expression" dxfId="18443" priority="1894">
      <formula>MOD(MONTH(#REF!),4)=1</formula>
    </cfRule>
    <cfRule type="expression" dxfId="18442" priority="1895">
      <formula>MOD(MONTH(#REF!),4)=2</formula>
    </cfRule>
    <cfRule type="expression" dxfId="18441" priority="1896">
      <formula>MOD(MONTH(#REF!),4)=3</formula>
    </cfRule>
    <cfRule type="expression" dxfId="18440" priority="1897">
      <formula>MOD(MONTH(#REF!),4)=0</formula>
    </cfRule>
  </conditionalFormatting>
  <conditionalFormatting sqref="NX16:NY16 OD16:OE16 OK16 NR16:NS16 NO10:OK10">
    <cfRule type="expression" dxfId="18439" priority="1898">
      <formula>MOD(MONTH(#REF!),4)=1</formula>
    </cfRule>
    <cfRule type="expression" dxfId="18438" priority="1899">
      <formula>MOD(MONTH(#REF!),4)=2</formula>
    </cfRule>
    <cfRule type="expression" dxfId="18437" priority="1900">
      <formula>MOD(MONTH(#REF!),4)=3</formula>
    </cfRule>
    <cfRule type="expression" dxfId="18436" priority="1901">
      <formula>MOD(MONTH(#REF!),4)=0</formula>
    </cfRule>
  </conditionalFormatting>
  <conditionalFormatting sqref="NU4:NV4">
    <cfRule type="expression" dxfId="18435" priority="1882">
      <formula>MOD(MONTH(#REF!),4)=1</formula>
    </cfRule>
    <cfRule type="expression" dxfId="18434" priority="1883">
      <formula>MOD(MONTH(#REF!),4)=2</formula>
    </cfRule>
    <cfRule type="expression" dxfId="18433" priority="1884">
      <formula>MOD(MONTH(#REF!),4)=3</formula>
    </cfRule>
    <cfRule type="expression" dxfId="18432" priority="1885">
      <formula>MOD(MONTH(#REF!),4)=0</formula>
    </cfRule>
  </conditionalFormatting>
  <conditionalFormatting sqref="OB5:OC5">
    <cfRule type="expression" dxfId="18431" priority="1878">
      <formula>MOD(MONTH(#REF!),4)=1</formula>
    </cfRule>
    <cfRule type="expression" dxfId="18430" priority="1879">
      <formula>MOD(MONTH(#REF!),4)=2</formula>
    </cfRule>
    <cfRule type="expression" dxfId="18429" priority="1880">
      <formula>MOD(MONTH(#REF!),4)=3</formula>
    </cfRule>
    <cfRule type="expression" dxfId="18428" priority="1881">
      <formula>MOD(MONTH(#REF!),4)=0</formula>
    </cfRule>
  </conditionalFormatting>
  <conditionalFormatting sqref="OH5:OI5">
    <cfRule type="expression" dxfId="18427" priority="1874">
      <formula>MOD(MONTH(#REF!),4)=1</formula>
    </cfRule>
    <cfRule type="expression" dxfId="18426" priority="1875">
      <formula>MOD(MONTH(#REF!),4)=2</formula>
    </cfRule>
    <cfRule type="expression" dxfId="18425" priority="1876">
      <formula>MOD(MONTH(#REF!),4)=3</formula>
    </cfRule>
    <cfRule type="expression" dxfId="18424" priority="1877">
      <formula>MOD(MONTH(#REF!),4)=0</formula>
    </cfRule>
  </conditionalFormatting>
  <conditionalFormatting sqref="NQ9:NT9 NW9:NZ9 OC9:OF9 OI9:OL9 NO6:NP8 NS6:NT8 NU6:NV9 NY6:NZ8 OA6:OB9 OE6:OF8 OG6:OH9 OK6:OL8 NO11:NP11 NO10:OL10 NS11:OL11 NO9">
    <cfRule type="containsText" dxfId="18423" priority="1865" operator="containsText" text="Hm">
      <formula>NOT(ISERROR(SEARCH("Hm",NO6)))</formula>
    </cfRule>
    <cfRule type="beginsWith" dxfId="18422" priority="1866" operator="beginsWith" text="Ms">
      <formula>LEFT(NO6,LEN("Ms"))="Ms"</formula>
    </cfRule>
    <cfRule type="containsText" dxfId="18421" priority="1867" operator="containsText" text="C">
      <formula>NOT(ISERROR(SEARCH("C",NO6)))</formula>
    </cfRule>
    <cfRule type="containsText" dxfId="18420" priority="1868" operator="containsText" text="S">
      <formula>NOT(ISERROR(SEARCH("S",NO6)))</formula>
    </cfRule>
    <cfRule type="containsText" dxfId="18419" priority="1869" operator="containsText" text="T">
      <formula>NOT(ISERROR(SEARCH("T",NO6)))</formula>
    </cfRule>
    <cfRule type="containsText" dxfId="18418" priority="1870" operator="containsText" text="H">
      <formula>NOT(ISERROR(SEARCH("H",NO6)))</formula>
    </cfRule>
    <cfRule type="containsText" dxfId="18417" priority="1871" operator="containsText" text="AF">
      <formula>NOT(ISERROR(SEARCH("AF",NO6)))</formula>
    </cfRule>
    <cfRule type="endsWith" dxfId="18416" priority="1872" operator="endsWith" text="M">
      <formula>RIGHT(NO6,LEN("M"))="M"</formula>
    </cfRule>
    <cfRule type="beginsWith" dxfId="18415" priority="1873" operator="beginsWith" text="MN">
      <formula>LEFT(NO6,LEN("MN"))="MN"</formula>
    </cfRule>
  </conditionalFormatting>
  <conditionalFormatting sqref="NO5">
    <cfRule type="containsText" dxfId="18414" priority="1856" operator="containsText" text="Hm">
      <formula>NOT(ISERROR(SEARCH("Hm",NO5)))</formula>
    </cfRule>
    <cfRule type="beginsWith" dxfId="18413" priority="1857" operator="beginsWith" text="Ms">
      <formula>LEFT(NO5,LEN("Ms"))="Ms"</formula>
    </cfRule>
    <cfRule type="containsText" dxfId="18412" priority="1858" operator="containsText" text="C">
      <formula>NOT(ISERROR(SEARCH("C",NO5)))</formula>
    </cfRule>
    <cfRule type="containsText" dxfId="18411" priority="1859" operator="containsText" text="S">
      <formula>NOT(ISERROR(SEARCH("S",NO5)))</formula>
    </cfRule>
    <cfRule type="containsText" dxfId="18410" priority="1860" operator="containsText" text="T">
      <formula>NOT(ISERROR(SEARCH("T",NO5)))</formula>
    </cfRule>
    <cfRule type="containsText" dxfId="18409" priority="1861" operator="containsText" text="H">
      <formula>NOT(ISERROR(SEARCH("H",NO5)))</formula>
    </cfRule>
    <cfRule type="containsText" dxfId="18408" priority="1862" operator="containsText" text="AF">
      <formula>NOT(ISERROR(SEARCH("AF",NO5)))</formula>
    </cfRule>
    <cfRule type="endsWith" dxfId="18407" priority="1863" operator="endsWith" text="M">
      <formula>RIGHT(NO5,LEN("M"))="M"</formula>
    </cfRule>
    <cfRule type="beginsWith" dxfId="18406" priority="1864" operator="beginsWith" text="MN">
      <formula>LEFT(NO5,LEN("MN"))="MN"</formula>
    </cfRule>
  </conditionalFormatting>
  <conditionalFormatting sqref="OC14:OF14">
    <cfRule type="containsText" dxfId="18405" priority="1829" operator="containsText" text="Hm">
      <formula>NOT(ISERROR(SEARCH("Hm",OC14)))</formula>
    </cfRule>
    <cfRule type="beginsWith" dxfId="18404" priority="1830" operator="beginsWith" text="Ms">
      <formula>LEFT(OC14,LEN("Ms"))="Ms"</formula>
    </cfRule>
    <cfRule type="containsText" dxfId="18403" priority="1831" operator="containsText" text="C">
      <formula>NOT(ISERROR(SEARCH("C",OC14)))</formula>
    </cfRule>
    <cfRule type="containsText" dxfId="18402" priority="1832" operator="containsText" text="S">
      <formula>NOT(ISERROR(SEARCH("S",OC14)))</formula>
    </cfRule>
    <cfRule type="containsText" dxfId="18401" priority="1833" operator="containsText" text="T">
      <formula>NOT(ISERROR(SEARCH("T",OC14)))</formula>
    </cfRule>
    <cfRule type="containsText" dxfId="18400" priority="1834" operator="containsText" text="H">
      <formula>NOT(ISERROR(SEARCH("H",OC14)))</formula>
    </cfRule>
    <cfRule type="containsText" dxfId="18399" priority="1835" operator="containsText" text="AF">
      <formula>NOT(ISERROR(SEARCH("AF",OC14)))</formula>
    </cfRule>
    <cfRule type="endsWith" dxfId="18398" priority="1836" operator="endsWith" text="M">
      <formula>RIGHT(OC14,LEN("M"))="M"</formula>
    </cfRule>
    <cfRule type="beginsWith" dxfId="18397" priority="1837" operator="beginsWith" text="MN">
      <formula>LEFT(OC14,LEN("MN"))="MN"</formula>
    </cfRule>
  </conditionalFormatting>
  <conditionalFormatting sqref="OA12:OD12">
    <cfRule type="containsText" dxfId="18396" priority="1847" operator="containsText" text="Hm">
      <formula>NOT(ISERROR(SEARCH("Hm",OA12)))</formula>
    </cfRule>
    <cfRule type="beginsWith" dxfId="18395" priority="1848" operator="beginsWith" text="Ms">
      <formula>LEFT(OA12,LEN("Ms"))="Ms"</formula>
    </cfRule>
    <cfRule type="containsText" dxfId="18394" priority="1849" operator="containsText" text="C">
      <formula>NOT(ISERROR(SEARCH("C",OA12)))</formula>
    </cfRule>
    <cfRule type="containsText" dxfId="18393" priority="1850" operator="containsText" text="S">
      <formula>NOT(ISERROR(SEARCH("S",OA12)))</formula>
    </cfRule>
    <cfRule type="containsText" dxfId="18392" priority="1851" operator="containsText" text="T">
      <formula>NOT(ISERROR(SEARCH("T",OA12)))</formula>
    </cfRule>
    <cfRule type="containsText" dxfId="18391" priority="1852" operator="containsText" text="H">
      <formula>NOT(ISERROR(SEARCH("H",OA12)))</formula>
    </cfRule>
    <cfRule type="containsText" dxfId="18390" priority="1853" operator="containsText" text="AF">
      <formula>NOT(ISERROR(SEARCH("AF",OA12)))</formula>
    </cfRule>
    <cfRule type="endsWith" dxfId="18389" priority="1854" operator="endsWith" text="M">
      <formula>RIGHT(OA12,LEN("M"))="M"</formula>
    </cfRule>
    <cfRule type="beginsWith" dxfId="18388" priority="1855" operator="beginsWith" text="MN">
      <formula>LEFT(OA12,LEN("MN"))="MN"</formula>
    </cfRule>
  </conditionalFormatting>
  <conditionalFormatting sqref="OB13:OE13">
    <cfRule type="containsText" dxfId="18387" priority="1838" operator="containsText" text="Hm">
      <formula>NOT(ISERROR(SEARCH("Hm",OB13)))</formula>
    </cfRule>
    <cfRule type="beginsWith" dxfId="18386" priority="1839" operator="beginsWith" text="Ms">
      <formula>LEFT(OB13,LEN("Ms"))="Ms"</formula>
    </cfRule>
    <cfRule type="containsText" dxfId="18385" priority="1840" operator="containsText" text="C">
      <formula>NOT(ISERROR(SEARCH("C",OB13)))</formula>
    </cfRule>
    <cfRule type="containsText" dxfId="18384" priority="1841" operator="containsText" text="S">
      <formula>NOT(ISERROR(SEARCH("S",OB13)))</formula>
    </cfRule>
    <cfRule type="containsText" dxfId="18383" priority="1842" operator="containsText" text="T">
      <formula>NOT(ISERROR(SEARCH("T",OB13)))</formula>
    </cfRule>
    <cfRule type="containsText" dxfId="18382" priority="1843" operator="containsText" text="H">
      <formula>NOT(ISERROR(SEARCH("H",OB13)))</formula>
    </cfRule>
    <cfRule type="containsText" dxfId="18381" priority="1844" operator="containsText" text="AF">
      <formula>NOT(ISERROR(SEARCH("AF",OB13)))</formula>
    </cfRule>
    <cfRule type="endsWith" dxfId="18380" priority="1845" operator="endsWith" text="M">
      <formula>RIGHT(OB13,LEN("M"))="M"</formula>
    </cfRule>
    <cfRule type="beginsWith" dxfId="18379" priority="1846" operator="beginsWith" text="MN">
      <formula>LEFT(OB13,LEN("MN"))="MN"</formula>
    </cfRule>
  </conditionalFormatting>
  <conditionalFormatting sqref="OF16:OI16">
    <cfRule type="containsText" dxfId="18378" priority="1820" operator="containsText" text="Hm">
      <formula>NOT(ISERROR(SEARCH("Hm",OF16)))</formula>
    </cfRule>
    <cfRule type="beginsWith" dxfId="18377" priority="1821" operator="beginsWith" text="Ms">
      <formula>LEFT(OF16,LEN("Ms"))="Ms"</formula>
    </cfRule>
    <cfRule type="containsText" dxfId="18376" priority="1822" operator="containsText" text="C">
      <formula>NOT(ISERROR(SEARCH("C",OF16)))</formula>
    </cfRule>
    <cfRule type="containsText" dxfId="18375" priority="1823" operator="containsText" text="S">
      <formula>NOT(ISERROR(SEARCH("S",OF16)))</formula>
    </cfRule>
    <cfRule type="containsText" dxfId="18374" priority="1824" operator="containsText" text="T">
      <formula>NOT(ISERROR(SEARCH("T",OF16)))</formula>
    </cfRule>
    <cfRule type="containsText" dxfId="18373" priority="1825" operator="containsText" text="H">
      <formula>NOT(ISERROR(SEARCH("H",OF16)))</formula>
    </cfRule>
    <cfRule type="containsText" dxfId="18372" priority="1826" operator="containsText" text="AF">
      <formula>NOT(ISERROR(SEARCH("AF",OF16)))</formula>
    </cfRule>
    <cfRule type="endsWith" dxfId="18371" priority="1827" operator="endsWith" text="M">
      <formula>RIGHT(OF16,LEN("M"))="M"</formula>
    </cfRule>
    <cfRule type="beginsWith" dxfId="18370" priority="1828" operator="beginsWith" text="MN">
      <formula>LEFT(OF16,LEN("MN"))="MN"</formula>
    </cfRule>
  </conditionalFormatting>
  <conditionalFormatting sqref="OG12:OJ12">
    <cfRule type="containsText" dxfId="18369" priority="1811" operator="containsText" text="Hm">
      <formula>NOT(ISERROR(SEARCH("Hm",OG12)))</formula>
    </cfRule>
    <cfRule type="beginsWith" dxfId="18368" priority="1812" operator="beginsWith" text="Ms">
      <formula>LEFT(OG12,LEN("Ms"))="Ms"</formula>
    </cfRule>
    <cfRule type="containsText" dxfId="18367" priority="1813" operator="containsText" text="C">
      <formula>NOT(ISERROR(SEARCH("C",OG12)))</formula>
    </cfRule>
    <cfRule type="containsText" dxfId="18366" priority="1814" operator="containsText" text="S">
      <formula>NOT(ISERROR(SEARCH("S",OG12)))</formula>
    </cfRule>
    <cfRule type="containsText" dxfId="18365" priority="1815" operator="containsText" text="T">
      <formula>NOT(ISERROR(SEARCH("T",OG12)))</formula>
    </cfRule>
    <cfRule type="containsText" dxfId="18364" priority="1816" operator="containsText" text="H">
      <formula>NOT(ISERROR(SEARCH("H",OG12)))</formula>
    </cfRule>
    <cfRule type="containsText" dxfId="18363" priority="1817" operator="containsText" text="AF">
      <formula>NOT(ISERROR(SEARCH("AF",OG12)))</formula>
    </cfRule>
    <cfRule type="endsWith" dxfId="18362" priority="1818" operator="endsWith" text="M">
      <formula>RIGHT(OG12,LEN("M"))="M"</formula>
    </cfRule>
    <cfRule type="beginsWith" dxfId="18361" priority="1819" operator="beginsWith" text="MN">
      <formula>LEFT(OG12,LEN("MN"))="MN"</formula>
    </cfRule>
  </conditionalFormatting>
  <conditionalFormatting sqref="OH13:OK13">
    <cfRule type="containsText" dxfId="18360" priority="1802" operator="containsText" text="Hm">
      <formula>NOT(ISERROR(SEARCH("Hm",OH13)))</formula>
    </cfRule>
    <cfRule type="beginsWith" dxfId="18359" priority="1803" operator="beginsWith" text="Ms">
      <formula>LEFT(OH13,LEN("Ms"))="Ms"</formula>
    </cfRule>
    <cfRule type="containsText" dxfId="18358" priority="1804" operator="containsText" text="C">
      <formula>NOT(ISERROR(SEARCH("C",OH13)))</formula>
    </cfRule>
    <cfRule type="containsText" dxfId="18357" priority="1805" operator="containsText" text="S">
      <formula>NOT(ISERROR(SEARCH("S",OH13)))</formula>
    </cfRule>
    <cfRule type="containsText" dxfId="18356" priority="1806" operator="containsText" text="T">
      <formula>NOT(ISERROR(SEARCH("T",OH13)))</formula>
    </cfRule>
    <cfRule type="containsText" dxfId="18355" priority="1807" operator="containsText" text="H">
      <formula>NOT(ISERROR(SEARCH("H",OH13)))</formula>
    </cfRule>
    <cfRule type="containsText" dxfId="18354" priority="1808" operator="containsText" text="AF">
      <formula>NOT(ISERROR(SEARCH("AF",OH13)))</formula>
    </cfRule>
    <cfRule type="endsWith" dxfId="18353" priority="1809" operator="endsWith" text="M">
      <formula>RIGHT(OH13,LEN("M"))="M"</formula>
    </cfRule>
    <cfRule type="beginsWith" dxfId="18352" priority="1810" operator="beginsWith" text="MN">
      <formula>LEFT(OH13,LEN("MN"))="MN"</formula>
    </cfRule>
  </conditionalFormatting>
  <conditionalFormatting sqref="OI14:OL14">
    <cfRule type="containsText" dxfId="18351" priority="1793" operator="containsText" text="Hm">
      <formula>NOT(ISERROR(SEARCH("Hm",OI14)))</formula>
    </cfRule>
    <cfRule type="beginsWith" dxfId="18350" priority="1794" operator="beginsWith" text="Ms">
      <formula>LEFT(OI14,LEN("Ms"))="Ms"</formula>
    </cfRule>
    <cfRule type="containsText" dxfId="18349" priority="1795" operator="containsText" text="C">
      <formula>NOT(ISERROR(SEARCH("C",OI14)))</formula>
    </cfRule>
    <cfRule type="containsText" dxfId="18348" priority="1796" operator="containsText" text="S">
      <formula>NOT(ISERROR(SEARCH("S",OI14)))</formula>
    </cfRule>
    <cfRule type="containsText" dxfId="18347" priority="1797" operator="containsText" text="T">
      <formula>NOT(ISERROR(SEARCH("T",OI14)))</formula>
    </cfRule>
    <cfRule type="containsText" dxfId="18346" priority="1798" operator="containsText" text="H">
      <formula>NOT(ISERROR(SEARCH("H",OI14)))</formula>
    </cfRule>
    <cfRule type="containsText" dxfId="18345" priority="1799" operator="containsText" text="AF">
      <formula>NOT(ISERROR(SEARCH("AF",OI14)))</formula>
    </cfRule>
    <cfRule type="endsWith" dxfId="18344" priority="1800" operator="endsWith" text="M">
      <formula>RIGHT(OI14,LEN("M"))="M"</formula>
    </cfRule>
    <cfRule type="beginsWith" dxfId="18343" priority="1801" operator="beginsWith" text="MN">
      <formula>LEFT(OI14,LEN("MN"))="MN"</formula>
    </cfRule>
  </conditionalFormatting>
  <conditionalFormatting sqref="OL16">
    <cfRule type="containsText" dxfId="18342" priority="1784" operator="containsText" text="Hm">
      <formula>NOT(ISERROR(SEARCH("Hm",OL16)))</formula>
    </cfRule>
    <cfRule type="beginsWith" dxfId="18341" priority="1785" operator="beginsWith" text="Ms">
      <formula>LEFT(OL16,LEN("Ms"))="Ms"</formula>
    </cfRule>
    <cfRule type="containsText" dxfId="18340" priority="1786" operator="containsText" text="C">
      <formula>NOT(ISERROR(SEARCH("C",OL16)))</formula>
    </cfRule>
    <cfRule type="containsText" dxfId="18339" priority="1787" operator="containsText" text="S">
      <formula>NOT(ISERROR(SEARCH("S",OL16)))</formula>
    </cfRule>
    <cfRule type="containsText" dxfId="18338" priority="1788" operator="containsText" text="T">
      <formula>NOT(ISERROR(SEARCH("T",OL16)))</formula>
    </cfRule>
    <cfRule type="containsText" dxfId="18337" priority="1789" operator="containsText" text="H">
      <formula>NOT(ISERROR(SEARCH("H",OL16)))</formula>
    </cfRule>
    <cfRule type="containsText" dxfId="18336" priority="1790" operator="containsText" text="AF">
      <formula>NOT(ISERROR(SEARCH("AF",OL16)))</formula>
    </cfRule>
    <cfRule type="endsWith" dxfId="18335" priority="1791" operator="endsWith" text="M">
      <formula>RIGHT(OL16,LEN("M"))="M"</formula>
    </cfRule>
    <cfRule type="beginsWith" dxfId="18334" priority="1792" operator="beginsWith" text="MN">
      <formula>LEFT(OL16,LEN("MN"))="MN"</formula>
    </cfRule>
  </conditionalFormatting>
  <conditionalFormatting sqref="NU7:NX7">
    <cfRule type="containsText" dxfId="18333" priority="1775" operator="containsText" text="Hm">
      <formula>NOT(ISERROR(SEARCH("Hm",NU7)))</formula>
    </cfRule>
    <cfRule type="beginsWith" dxfId="18332" priority="1776" operator="beginsWith" text="Ms">
      <formula>LEFT(NU7,LEN("Ms"))="Ms"</formula>
    </cfRule>
    <cfRule type="containsText" dxfId="18331" priority="1777" operator="containsText" text="C">
      <formula>NOT(ISERROR(SEARCH("C",NU7)))</formula>
    </cfRule>
    <cfRule type="containsText" dxfId="18330" priority="1778" operator="containsText" text="S">
      <formula>NOT(ISERROR(SEARCH("S",NU7)))</formula>
    </cfRule>
    <cfRule type="containsText" dxfId="18329" priority="1779" operator="containsText" text="T">
      <formula>NOT(ISERROR(SEARCH("T",NU7)))</formula>
    </cfRule>
    <cfRule type="containsText" dxfId="18328" priority="1780" operator="containsText" text="H">
      <formula>NOT(ISERROR(SEARCH("H",NU7)))</formula>
    </cfRule>
    <cfRule type="containsText" dxfId="18327" priority="1781" operator="containsText" text="AF">
      <formula>NOT(ISERROR(SEARCH("AF",NU7)))</formula>
    </cfRule>
    <cfRule type="endsWith" dxfId="18326" priority="1782" operator="endsWith" text="M">
      <formula>RIGHT(NU7,LEN("M"))="M"</formula>
    </cfRule>
    <cfRule type="beginsWith" dxfId="18325" priority="1783" operator="beginsWith" text="MN">
      <formula>LEFT(NU7,LEN("MN"))="MN"</formula>
    </cfRule>
  </conditionalFormatting>
  <conditionalFormatting sqref="NV8:NY8">
    <cfRule type="containsText" dxfId="18324" priority="1766" operator="containsText" text="Hm">
      <formula>NOT(ISERROR(SEARCH("Hm",NV8)))</formula>
    </cfRule>
    <cfRule type="beginsWith" dxfId="18323" priority="1767" operator="beginsWith" text="Ms">
      <formula>LEFT(NV8,LEN("Ms"))="Ms"</formula>
    </cfRule>
    <cfRule type="containsText" dxfId="18322" priority="1768" operator="containsText" text="C">
      <formula>NOT(ISERROR(SEARCH("C",NV8)))</formula>
    </cfRule>
    <cfRule type="containsText" dxfId="18321" priority="1769" operator="containsText" text="S">
      <formula>NOT(ISERROR(SEARCH("S",NV8)))</formula>
    </cfRule>
    <cfRule type="containsText" dxfId="18320" priority="1770" operator="containsText" text="T">
      <formula>NOT(ISERROR(SEARCH("T",NV8)))</formula>
    </cfRule>
    <cfRule type="containsText" dxfId="18319" priority="1771" operator="containsText" text="H">
      <formula>NOT(ISERROR(SEARCH("H",NV8)))</formula>
    </cfRule>
    <cfRule type="containsText" dxfId="18318" priority="1772" operator="containsText" text="AF">
      <formula>NOT(ISERROR(SEARCH("AF",NV8)))</formula>
    </cfRule>
    <cfRule type="endsWith" dxfId="18317" priority="1773" operator="endsWith" text="M">
      <formula>RIGHT(NV8,LEN("M"))="M"</formula>
    </cfRule>
    <cfRule type="beginsWith" dxfId="18316" priority="1774" operator="beginsWith" text="MN">
      <formula>LEFT(NV8,LEN("MN"))="MN"</formula>
    </cfRule>
  </conditionalFormatting>
  <conditionalFormatting sqref="NS11:NV11">
    <cfRule type="containsText" dxfId="18315" priority="1757" operator="containsText" text="Hm">
      <formula>NOT(ISERROR(SEARCH("Hm",NS11)))</formula>
    </cfRule>
    <cfRule type="beginsWith" dxfId="18314" priority="1758" operator="beginsWith" text="Ms">
      <formula>LEFT(NS11,LEN("Ms"))="Ms"</formula>
    </cfRule>
    <cfRule type="containsText" dxfId="18313" priority="1759" operator="containsText" text="C">
      <formula>NOT(ISERROR(SEARCH("C",NS11)))</formula>
    </cfRule>
    <cfRule type="containsText" dxfId="18312" priority="1760" operator="containsText" text="S">
      <formula>NOT(ISERROR(SEARCH("S",NS11)))</formula>
    </cfRule>
    <cfRule type="containsText" dxfId="18311" priority="1761" operator="containsText" text="T">
      <formula>NOT(ISERROR(SEARCH("T",NS11)))</formula>
    </cfRule>
    <cfRule type="containsText" dxfId="18310" priority="1762" operator="containsText" text="H">
      <formula>NOT(ISERROR(SEARCH("H",NS11)))</formula>
    </cfRule>
    <cfRule type="containsText" dxfId="18309" priority="1763" operator="containsText" text="AF">
      <formula>NOT(ISERROR(SEARCH("AF",NS11)))</formula>
    </cfRule>
    <cfRule type="endsWith" dxfId="18308" priority="1764" operator="endsWith" text="M">
      <formula>RIGHT(NS11,LEN("M"))="M"</formula>
    </cfRule>
    <cfRule type="beginsWith" dxfId="18307" priority="1765" operator="beginsWith" text="MN">
      <formula>LEFT(NS11,LEN("MN"))="MN"</formula>
    </cfRule>
  </conditionalFormatting>
  <conditionalFormatting sqref="NO7:NR7">
    <cfRule type="containsText" dxfId="18306" priority="1748" operator="containsText" text="Hm">
      <formula>NOT(ISERROR(SEARCH("Hm",NO7)))</formula>
    </cfRule>
    <cfRule type="beginsWith" dxfId="18305" priority="1749" operator="beginsWith" text="Ms">
      <formula>LEFT(NO7,LEN("Ms"))="Ms"</formula>
    </cfRule>
    <cfRule type="containsText" dxfId="18304" priority="1750" operator="containsText" text="C">
      <formula>NOT(ISERROR(SEARCH("C",NO7)))</formula>
    </cfRule>
    <cfRule type="containsText" dxfId="18303" priority="1751" operator="containsText" text="S">
      <formula>NOT(ISERROR(SEARCH("S",NO7)))</formula>
    </cfRule>
    <cfRule type="containsText" dxfId="18302" priority="1752" operator="containsText" text="T">
      <formula>NOT(ISERROR(SEARCH("T",NO7)))</formula>
    </cfRule>
    <cfRule type="containsText" dxfId="18301" priority="1753" operator="containsText" text="H">
      <formula>NOT(ISERROR(SEARCH("H",NO7)))</formula>
    </cfRule>
    <cfRule type="containsText" dxfId="18300" priority="1754" operator="containsText" text="AF">
      <formula>NOT(ISERROR(SEARCH("AF",NO7)))</formula>
    </cfRule>
    <cfRule type="endsWith" dxfId="18299" priority="1755" operator="endsWith" text="M">
      <formula>RIGHT(NO7,LEN("M"))="M"</formula>
    </cfRule>
    <cfRule type="beginsWith" dxfId="18298" priority="1756" operator="beginsWith" text="MN">
      <formula>LEFT(NO7,LEN("MN"))="MN"</formula>
    </cfRule>
  </conditionalFormatting>
  <conditionalFormatting sqref="NP8:NS8">
    <cfRule type="containsText" dxfId="18297" priority="1739" operator="containsText" text="Hm">
      <formula>NOT(ISERROR(SEARCH("Hm",NP8)))</formula>
    </cfRule>
    <cfRule type="beginsWith" dxfId="18296" priority="1740" operator="beginsWith" text="Ms">
      <formula>LEFT(NP8,LEN("Ms"))="Ms"</formula>
    </cfRule>
    <cfRule type="containsText" dxfId="18295" priority="1741" operator="containsText" text="C">
      <formula>NOT(ISERROR(SEARCH("C",NP8)))</formula>
    </cfRule>
    <cfRule type="containsText" dxfId="18294" priority="1742" operator="containsText" text="S">
      <formula>NOT(ISERROR(SEARCH("S",NP8)))</formula>
    </cfRule>
    <cfRule type="containsText" dxfId="18293" priority="1743" operator="containsText" text="T">
      <formula>NOT(ISERROR(SEARCH("T",NP8)))</formula>
    </cfRule>
    <cfRule type="containsText" dxfId="18292" priority="1744" operator="containsText" text="H">
      <formula>NOT(ISERROR(SEARCH("H",NP8)))</formula>
    </cfRule>
    <cfRule type="containsText" dxfId="18291" priority="1745" operator="containsText" text="AF">
      <formula>NOT(ISERROR(SEARCH("AF",NP8)))</formula>
    </cfRule>
    <cfRule type="endsWith" dxfId="18290" priority="1746" operator="endsWith" text="M">
      <formula>RIGHT(NP8,LEN("M"))="M"</formula>
    </cfRule>
    <cfRule type="beginsWith" dxfId="18289" priority="1747" operator="beginsWith" text="MN">
      <formula>LEFT(NP8,LEN("MN"))="MN"</formula>
    </cfRule>
  </conditionalFormatting>
  <conditionalFormatting sqref="NY11:OB11">
    <cfRule type="containsText" dxfId="18288" priority="1730" operator="containsText" text="Hm">
      <formula>NOT(ISERROR(SEARCH("Hm",NY11)))</formula>
    </cfRule>
    <cfRule type="beginsWith" dxfId="18287" priority="1731" operator="beginsWith" text="Ms">
      <formula>LEFT(NY11,LEN("Ms"))="Ms"</formula>
    </cfRule>
    <cfRule type="containsText" dxfId="18286" priority="1732" operator="containsText" text="C">
      <formula>NOT(ISERROR(SEARCH("C",NY11)))</formula>
    </cfRule>
    <cfRule type="containsText" dxfId="18285" priority="1733" operator="containsText" text="S">
      <formula>NOT(ISERROR(SEARCH("S",NY11)))</formula>
    </cfRule>
    <cfRule type="containsText" dxfId="18284" priority="1734" operator="containsText" text="T">
      <formula>NOT(ISERROR(SEARCH("T",NY11)))</formula>
    </cfRule>
    <cfRule type="containsText" dxfId="18283" priority="1735" operator="containsText" text="H">
      <formula>NOT(ISERROR(SEARCH("H",NY11)))</formula>
    </cfRule>
    <cfRule type="containsText" dxfId="18282" priority="1736" operator="containsText" text="AF">
      <formula>NOT(ISERROR(SEARCH("AF",NY11)))</formula>
    </cfRule>
    <cfRule type="endsWith" dxfId="18281" priority="1737" operator="endsWith" text="M">
      <formula>RIGHT(NY11,LEN("M"))="M"</formula>
    </cfRule>
    <cfRule type="beginsWith" dxfId="18280" priority="1738" operator="beginsWith" text="MN">
      <formula>LEFT(NY11,LEN("MN"))="MN"</formula>
    </cfRule>
  </conditionalFormatting>
  <conditionalFormatting sqref="NO3:NR3">
    <cfRule type="containsText" dxfId="18279" priority="1721" operator="containsText" text="Hm">
      <formula>NOT(ISERROR(SEARCH("Hm",NO3)))</formula>
    </cfRule>
    <cfRule type="beginsWith" dxfId="18278" priority="1722" operator="beginsWith" text="Ms">
      <formula>LEFT(NO3,LEN("Ms"))="Ms"</formula>
    </cfRule>
    <cfRule type="containsText" dxfId="18277" priority="1723" operator="containsText" text="C">
      <formula>NOT(ISERROR(SEARCH("C",NO3)))</formula>
    </cfRule>
    <cfRule type="containsText" dxfId="18276" priority="1724" operator="containsText" text="S">
      <formula>NOT(ISERROR(SEARCH("S",NO3)))</formula>
    </cfRule>
    <cfRule type="containsText" dxfId="18275" priority="1725" operator="containsText" text="T">
      <formula>NOT(ISERROR(SEARCH("T",NO3)))</formula>
    </cfRule>
    <cfRule type="containsText" dxfId="18274" priority="1726" operator="containsText" text="H">
      <formula>NOT(ISERROR(SEARCH("H",NO3)))</formula>
    </cfRule>
    <cfRule type="containsText" dxfId="18273" priority="1727" operator="containsText" text="AF">
      <formula>NOT(ISERROR(SEARCH("AF",NO3)))</formula>
    </cfRule>
    <cfRule type="endsWith" dxfId="18272" priority="1728" operator="endsWith" text="M">
      <formula>RIGHT(NO3,LEN("M"))="M"</formula>
    </cfRule>
    <cfRule type="beginsWith" dxfId="18271" priority="1729" operator="beginsWith" text="MN">
      <formula>LEFT(NO3,LEN("MN"))="MN"</formula>
    </cfRule>
  </conditionalFormatting>
  <conditionalFormatting sqref="NQ4:NT4">
    <cfRule type="containsText" dxfId="18270" priority="1712" operator="containsText" text="Hm">
      <formula>NOT(ISERROR(SEARCH("Hm",NQ4)))</formula>
    </cfRule>
    <cfRule type="beginsWith" dxfId="18269" priority="1713" operator="beginsWith" text="Ms">
      <formula>LEFT(NQ4,LEN("Ms"))="Ms"</formula>
    </cfRule>
    <cfRule type="containsText" dxfId="18268" priority="1714" operator="containsText" text="C">
      <formula>NOT(ISERROR(SEARCH("C",NQ4)))</formula>
    </cfRule>
    <cfRule type="containsText" dxfId="18267" priority="1715" operator="containsText" text="S">
      <formula>NOT(ISERROR(SEARCH("S",NQ4)))</formula>
    </cfRule>
    <cfRule type="containsText" dxfId="18266" priority="1716" operator="containsText" text="T">
      <formula>NOT(ISERROR(SEARCH("T",NQ4)))</formula>
    </cfRule>
    <cfRule type="containsText" dxfId="18265" priority="1717" operator="containsText" text="H">
      <formula>NOT(ISERROR(SEARCH("H",NQ4)))</formula>
    </cfRule>
    <cfRule type="containsText" dxfId="18264" priority="1718" operator="containsText" text="AF">
      <formula>NOT(ISERROR(SEARCH("AF",NQ4)))</formula>
    </cfRule>
    <cfRule type="endsWith" dxfId="18263" priority="1719" operator="endsWith" text="M">
      <formula>RIGHT(NQ4,LEN("M"))="M"</formula>
    </cfRule>
    <cfRule type="beginsWith" dxfId="18262" priority="1720" operator="beginsWith" text="MN">
      <formula>LEFT(NQ4,LEN("MN"))="MN"</formula>
    </cfRule>
  </conditionalFormatting>
  <conditionalFormatting sqref="NR5:NU5">
    <cfRule type="containsText" dxfId="18261" priority="1703" operator="containsText" text="Hm">
      <formula>NOT(ISERROR(SEARCH("Hm",NR5)))</formula>
    </cfRule>
    <cfRule type="beginsWith" dxfId="18260" priority="1704" operator="beginsWith" text="Ms">
      <formula>LEFT(NR5,LEN("Ms"))="Ms"</formula>
    </cfRule>
    <cfRule type="containsText" dxfId="18259" priority="1705" operator="containsText" text="C">
      <formula>NOT(ISERROR(SEARCH("C",NR5)))</formula>
    </cfRule>
    <cfRule type="containsText" dxfId="18258" priority="1706" operator="containsText" text="S">
      <formula>NOT(ISERROR(SEARCH("S",NR5)))</formula>
    </cfRule>
    <cfRule type="containsText" dxfId="18257" priority="1707" operator="containsText" text="T">
      <formula>NOT(ISERROR(SEARCH("T",NR5)))</formula>
    </cfRule>
    <cfRule type="containsText" dxfId="18256" priority="1708" operator="containsText" text="H">
      <formula>NOT(ISERROR(SEARCH("H",NR5)))</formula>
    </cfRule>
    <cfRule type="containsText" dxfId="18255" priority="1709" operator="containsText" text="AF">
      <formula>NOT(ISERROR(SEARCH("AF",NR5)))</formula>
    </cfRule>
    <cfRule type="endsWith" dxfId="18254" priority="1710" operator="endsWith" text="M">
      <formula>RIGHT(NR5,LEN("M"))="M"</formula>
    </cfRule>
    <cfRule type="beginsWith" dxfId="18253" priority="1711" operator="beginsWith" text="MN">
      <formula>LEFT(NR5,LEN("MN"))="MN"</formula>
    </cfRule>
  </conditionalFormatting>
  <conditionalFormatting sqref="NU3:NX3">
    <cfRule type="containsText" dxfId="18252" priority="1694" operator="containsText" text="Hm">
      <formula>NOT(ISERROR(SEARCH("Hm",NU3)))</formula>
    </cfRule>
    <cfRule type="beginsWith" dxfId="18251" priority="1695" operator="beginsWith" text="Ms">
      <formula>LEFT(NU3,LEN("Ms"))="Ms"</formula>
    </cfRule>
    <cfRule type="containsText" dxfId="18250" priority="1696" operator="containsText" text="C">
      <formula>NOT(ISERROR(SEARCH("C",NU3)))</formula>
    </cfRule>
    <cfRule type="containsText" dxfId="18249" priority="1697" operator="containsText" text="S">
      <formula>NOT(ISERROR(SEARCH("S",NU3)))</formula>
    </cfRule>
    <cfRule type="containsText" dxfId="18248" priority="1698" operator="containsText" text="T">
      <formula>NOT(ISERROR(SEARCH("T",NU3)))</formula>
    </cfRule>
    <cfRule type="containsText" dxfId="18247" priority="1699" operator="containsText" text="H">
      <formula>NOT(ISERROR(SEARCH("H",NU3)))</formula>
    </cfRule>
    <cfRule type="containsText" dxfId="18246" priority="1700" operator="containsText" text="AF">
      <formula>NOT(ISERROR(SEARCH("AF",NU3)))</formula>
    </cfRule>
    <cfRule type="endsWith" dxfId="18245" priority="1701" operator="endsWith" text="M">
      <formula>RIGHT(NU3,LEN("M"))="M"</formula>
    </cfRule>
    <cfRule type="beginsWith" dxfId="18244" priority="1702" operator="beginsWith" text="MN">
      <formula>LEFT(NU3,LEN("MN"))="MN"</formula>
    </cfRule>
  </conditionalFormatting>
  <conditionalFormatting sqref="NW4:NZ4">
    <cfRule type="containsText" dxfId="18243" priority="1685" operator="containsText" text="Hm">
      <formula>NOT(ISERROR(SEARCH("Hm",NW4)))</formula>
    </cfRule>
    <cfRule type="beginsWith" dxfId="18242" priority="1686" operator="beginsWith" text="Ms">
      <formula>LEFT(NW4,LEN("Ms"))="Ms"</formula>
    </cfRule>
    <cfRule type="containsText" dxfId="18241" priority="1687" operator="containsText" text="C">
      <formula>NOT(ISERROR(SEARCH("C",NW4)))</formula>
    </cfRule>
    <cfRule type="containsText" dxfId="18240" priority="1688" operator="containsText" text="S">
      <formula>NOT(ISERROR(SEARCH("S",NW4)))</formula>
    </cfRule>
    <cfRule type="containsText" dxfId="18239" priority="1689" operator="containsText" text="T">
      <formula>NOT(ISERROR(SEARCH("T",NW4)))</formula>
    </cfRule>
    <cfRule type="containsText" dxfId="18238" priority="1690" operator="containsText" text="H">
      <formula>NOT(ISERROR(SEARCH("H",NW4)))</formula>
    </cfRule>
    <cfRule type="containsText" dxfId="18237" priority="1691" operator="containsText" text="AF">
      <formula>NOT(ISERROR(SEARCH("AF",NW4)))</formula>
    </cfRule>
    <cfRule type="endsWith" dxfId="18236" priority="1692" operator="endsWith" text="M">
      <formula>RIGHT(NW4,LEN("M"))="M"</formula>
    </cfRule>
    <cfRule type="beginsWith" dxfId="18235" priority="1693" operator="beginsWith" text="MN">
      <formula>LEFT(NW4,LEN("MN"))="MN"</formula>
    </cfRule>
  </conditionalFormatting>
  <conditionalFormatting sqref="NX5:OA5">
    <cfRule type="containsText" dxfId="18234" priority="1676" operator="containsText" text="Hm">
      <formula>NOT(ISERROR(SEARCH("Hm",NX5)))</formula>
    </cfRule>
    <cfRule type="beginsWith" dxfId="18233" priority="1677" operator="beginsWith" text="Ms">
      <formula>LEFT(NX5,LEN("Ms"))="Ms"</formula>
    </cfRule>
    <cfRule type="containsText" dxfId="18232" priority="1678" operator="containsText" text="C">
      <formula>NOT(ISERROR(SEARCH("C",NX5)))</formula>
    </cfRule>
    <cfRule type="containsText" dxfId="18231" priority="1679" operator="containsText" text="S">
      <formula>NOT(ISERROR(SEARCH("S",NX5)))</formula>
    </cfRule>
    <cfRule type="containsText" dxfId="18230" priority="1680" operator="containsText" text="T">
      <formula>NOT(ISERROR(SEARCH("T",NX5)))</formula>
    </cfRule>
    <cfRule type="containsText" dxfId="18229" priority="1681" operator="containsText" text="H">
      <formula>NOT(ISERROR(SEARCH("H",NX5)))</formula>
    </cfRule>
    <cfRule type="containsText" dxfId="18228" priority="1682" operator="containsText" text="AF">
      <formula>NOT(ISERROR(SEARCH("AF",NX5)))</formula>
    </cfRule>
    <cfRule type="endsWith" dxfId="18227" priority="1683" operator="endsWith" text="M">
      <formula>RIGHT(NX5,LEN("M"))="M"</formula>
    </cfRule>
    <cfRule type="beginsWith" dxfId="18226" priority="1684" operator="beginsWith" text="MN">
      <formula>LEFT(NX5,LEN("MN"))="MN"</formula>
    </cfRule>
  </conditionalFormatting>
  <conditionalFormatting sqref="OA7:OD7">
    <cfRule type="containsText" dxfId="18225" priority="1667" operator="containsText" text="Hm">
      <formula>NOT(ISERROR(SEARCH("Hm",OA7)))</formula>
    </cfRule>
    <cfRule type="beginsWith" dxfId="18224" priority="1668" operator="beginsWith" text="Ms">
      <formula>LEFT(OA7,LEN("Ms"))="Ms"</formula>
    </cfRule>
    <cfRule type="containsText" dxfId="18223" priority="1669" operator="containsText" text="C">
      <formula>NOT(ISERROR(SEARCH("C",OA7)))</formula>
    </cfRule>
    <cfRule type="containsText" dxfId="18222" priority="1670" operator="containsText" text="S">
      <formula>NOT(ISERROR(SEARCH("S",OA7)))</formula>
    </cfRule>
    <cfRule type="containsText" dxfId="18221" priority="1671" operator="containsText" text="T">
      <formula>NOT(ISERROR(SEARCH("T",OA7)))</formula>
    </cfRule>
    <cfRule type="containsText" dxfId="18220" priority="1672" operator="containsText" text="H">
      <formula>NOT(ISERROR(SEARCH("H",OA7)))</formula>
    </cfRule>
    <cfRule type="containsText" dxfId="18219" priority="1673" operator="containsText" text="AF">
      <formula>NOT(ISERROR(SEARCH("AF",OA7)))</formula>
    </cfRule>
    <cfRule type="endsWith" dxfId="18218" priority="1674" operator="endsWith" text="M">
      <formula>RIGHT(OA7,LEN("M"))="M"</formula>
    </cfRule>
    <cfRule type="beginsWith" dxfId="18217" priority="1675" operator="beginsWith" text="MN">
      <formula>LEFT(OA7,LEN("MN"))="MN"</formula>
    </cfRule>
  </conditionalFormatting>
  <conditionalFormatting sqref="OB8:OE8">
    <cfRule type="containsText" dxfId="18216" priority="1658" operator="containsText" text="Hm">
      <formula>NOT(ISERROR(SEARCH("Hm",OB8)))</formula>
    </cfRule>
    <cfRule type="beginsWith" dxfId="18215" priority="1659" operator="beginsWith" text="Ms">
      <formula>LEFT(OB8,LEN("Ms"))="Ms"</formula>
    </cfRule>
    <cfRule type="containsText" dxfId="18214" priority="1660" operator="containsText" text="C">
      <formula>NOT(ISERROR(SEARCH("C",OB8)))</formula>
    </cfRule>
    <cfRule type="containsText" dxfId="18213" priority="1661" operator="containsText" text="S">
      <formula>NOT(ISERROR(SEARCH("S",OB8)))</formula>
    </cfRule>
    <cfRule type="containsText" dxfId="18212" priority="1662" operator="containsText" text="T">
      <formula>NOT(ISERROR(SEARCH("T",OB8)))</formula>
    </cfRule>
    <cfRule type="containsText" dxfId="18211" priority="1663" operator="containsText" text="H">
      <formula>NOT(ISERROR(SEARCH("H",OB8)))</formula>
    </cfRule>
    <cfRule type="containsText" dxfId="18210" priority="1664" operator="containsText" text="AF">
      <formula>NOT(ISERROR(SEARCH("AF",OB8)))</formula>
    </cfRule>
    <cfRule type="endsWith" dxfId="18209" priority="1665" operator="endsWith" text="M">
      <formula>RIGHT(OB8,LEN("M"))="M"</formula>
    </cfRule>
    <cfRule type="beginsWith" dxfId="18208" priority="1666" operator="beginsWith" text="MN">
      <formula>LEFT(OB8,LEN("MN"))="MN"</formula>
    </cfRule>
  </conditionalFormatting>
  <conditionalFormatting sqref="OG7:OJ7">
    <cfRule type="containsText" dxfId="18207" priority="1649" operator="containsText" text="Hm">
      <formula>NOT(ISERROR(SEARCH("Hm",OG7)))</formula>
    </cfRule>
    <cfRule type="beginsWith" dxfId="18206" priority="1650" operator="beginsWith" text="Ms">
      <formula>LEFT(OG7,LEN("Ms"))="Ms"</formula>
    </cfRule>
    <cfRule type="containsText" dxfId="18205" priority="1651" operator="containsText" text="C">
      <formula>NOT(ISERROR(SEARCH("C",OG7)))</formula>
    </cfRule>
    <cfRule type="containsText" dxfId="18204" priority="1652" operator="containsText" text="S">
      <formula>NOT(ISERROR(SEARCH("S",OG7)))</formula>
    </cfRule>
    <cfRule type="containsText" dxfId="18203" priority="1653" operator="containsText" text="T">
      <formula>NOT(ISERROR(SEARCH("T",OG7)))</formula>
    </cfRule>
    <cfRule type="containsText" dxfId="18202" priority="1654" operator="containsText" text="H">
      <formula>NOT(ISERROR(SEARCH("H",OG7)))</formula>
    </cfRule>
    <cfRule type="containsText" dxfId="18201" priority="1655" operator="containsText" text="AF">
      <formula>NOT(ISERROR(SEARCH("AF",OG7)))</formula>
    </cfRule>
    <cfRule type="endsWith" dxfId="18200" priority="1656" operator="endsWith" text="M">
      <formula>RIGHT(OG7,LEN("M"))="M"</formula>
    </cfRule>
    <cfRule type="beginsWith" dxfId="18199" priority="1657" operator="beginsWith" text="MN">
      <formula>LEFT(OG7,LEN("MN"))="MN"</formula>
    </cfRule>
  </conditionalFormatting>
  <conditionalFormatting sqref="OH8:OK8">
    <cfRule type="containsText" dxfId="18198" priority="1640" operator="containsText" text="Hm">
      <formula>NOT(ISERROR(SEARCH("Hm",OH8)))</formula>
    </cfRule>
    <cfRule type="beginsWith" dxfId="18197" priority="1641" operator="beginsWith" text="Ms">
      <formula>LEFT(OH8,LEN("Ms"))="Ms"</formula>
    </cfRule>
    <cfRule type="containsText" dxfId="18196" priority="1642" operator="containsText" text="C">
      <formula>NOT(ISERROR(SEARCH("C",OH8)))</formula>
    </cfRule>
    <cfRule type="containsText" dxfId="18195" priority="1643" operator="containsText" text="S">
      <formula>NOT(ISERROR(SEARCH("S",OH8)))</formula>
    </cfRule>
    <cfRule type="containsText" dxfId="18194" priority="1644" operator="containsText" text="T">
      <formula>NOT(ISERROR(SEARCH("T",OH8)))</formula>
    </cfRule>
    <cfRule type="containsText" dxfId="18193" priority="1645" operator="containsText" text="H">
      <formula>NOT(ISERROR(SEARCH("H",OH8)))</formula>
    </cfRule>
    <cfRule type="containsText" dxfId="18192" priority="1646" operator="containsText" text="AF">
      <formula>NOT(ISERROR(SEARCH("AF",OH8)))</formula>
    </cfRule>
    <cfRule type="endsWith" dxfId="18191" priority="1647" operator="endsWith" text="M">
      <formula>RIGHT(OH8,LEN("M"))="M"</formula>
    </cfRule>
    <cfRule type="beginsWith" dxfId="18190" priority="1648" operator="beginsWith" text="MN">
      <formula>LEFT(OH8,LEN("MN"))="MN"</formula>
    </cfRule>
  </conditionalFormatting>
  <conditionalFormatting sqref="OE11:OH11">
    <cfRule type="containsText" dxfId="18189" priority="1631" operator="containsText" text="Hm">
      <formula>NOT(ISERROR(SEARCH("Hm",OE11)))</formula>
    </cfRule>
    <cfRule type="beginsWith" dxfId="18188" priority="1632" operator="beginsWith" text="Ms">
      <formula>LEFT(OE11,LEN("Ms"))="Ms"</formula>
    </cfRule>
    <cfRule type="containsText" dxfId="18187" priority="1633" operator="containsText" text="C">
      <formula>NOT(ISERROR(SEARCH("C",OE11)))</formula>
    </cfRule>
    <cfRule type="containsText" dxfId="18186" priority="1634" operator="containsText" text="S">
      <formula>NOT(ISERROR(SEARCH("S",OE11)))</formula>
    </cfRule>
    <cfRule type="containsText" dxfId="18185" priority="1635" operator="containsText" text="T">
      <formula>NOT(ISERROR(SEARCH("T",OE11)))</formula>
    </cfRule>
    <cfRule type="containsText" dxfId="18184" priority="1636" operator="containsText" text="H">
      <formula>NOT(ISERROR(SEARCH("H",OE11)))</formula>
    </cfRule>
    <cfRule type="containsText" dxfId="18183" priority="1637" operator="containsText" text="AF">
      <formula>NOT(ISERROR(SEARCH("AF",OE11)))</formula>
    </cfRule>
    <cfRule type="endsWith" dxfId="18182" priority="1638" operator="endsWith" text="M">
      <formula>RIGHT(OE11,LEN("M"))="M"</formula>
    </cfRule>
    <cfRule type="beginsWith" dxfId="18181" priority="1639" operator="beginsWith" text="MN">
      <formula>LEFT(OE11,LEN("MN"))="MN"</formula>
    </cfRule>
  </conditionalFormatting>
  <conditionalFormatting sqref="OK11:OL11">
    <cfRule type="containsText" dxfId="18180" priority="1622" operator="containsText" text="Hm">
      <formula>NOT(ISERROR(SEARCH("Hm",OK11)))</formula>
    </cfRule>
    <cfRule type="beginsWith" dxfId="18179" priority="1623" operator="beginsWith" text="Ms">
      <formula>LEFT(OK11,LEN("Ms"))="Ms"</formula>
    </cfRule>
    <cfRule type="containsText" dxfId="18178" priority="1624" operator="containsText" text="C">
      <formula>NOT(ISERROR(SEARCH("C",OK11)))</formula>
    </cfRule>
    <cfRule type="containsText" dxfId="18177" priority="1625" operator="containsText" text="S">
      <formula>NOT(ISERROR(SEARCH("S",OK11)))</formula>
    </cfRule>
    <cfRule type="containsText" dxfId="18176" priority="1626" operator="containsText" text="T">
      <formula>NOT(ISERROR(SEARCH("T",OK11)))</formula>
    </cfRule>
    <cfRule type="containsText" dxfId="18175" priority="1627" operator="containsText" text="H">
      <formula>NOT(ISERROR(SEARCH("H",OK11)))</formula>
    </cfRule>
    <cfRule type="containsText" dxfId="18174" priority="1628" operator="containsText" text="AF">
      <formula>NOT(ISERROR(SEARCH("AF",OK11)))</formula>
    </cfRule>
    <cfRule type="endsWith" dxfId="18173" priority="1629" operator="endsWith" text="M">
      <formula>RIGHT(OK11,LEN("M"))="M"</formula>
    </cfRule>
    <cfRule type="beginsWith" dxfId="18172" priority="1630" operator="beginsWith" text="MN">
      <formula>LEFT(OK11,LEN("MN"))="MN"</formula>
    </cfRule>
  </conditionalFormatting>
  <conditionalFormatting sqref="NO16:NQ16">
    <cfRule type="containsText" dxfId="18171" priority="1613" operator="containsText" text="Hm">
      <formula>NOT(ISERROR(SEARCH("Hm",NO16)))</formula>
    </cfRule>
    <cfRule type="beginsWith" dxfId="18170" priority="1614" operator="beginsWith" text="Ms">
      <formula>LEFT(NO16,LEN("Ms"))="Ms"</formula>
    </cfRule>
    <cfRule type="containsText" dxfId="18169" priority="1615" operator="containsText" text="C">
      <formula>NOT(ISERROR(SEARCH("C",NO16)))</formula>
    </cfRule>
    <cfRule type="containsText" dxfId="18168" priority="1616" operator="containsText" text="S">
      <formula>NOT(ISERROR(SEARCH("S",NO16)))</formula>
    </cfRule>
    <cfRule type="containsText" dxfId="18167" priority="1617" operator="containsText" text="T">
      <formula>NOT(ISERROR(SEARCH("T",NO16)))</formula>
    </cfRule>
    <cfRule type="containsText" dxfId="18166" priority="1618" operator="containsText" text="H">
      <formula>NOT(ISERROR(SEARCH("H",NO16)))</formula>
    </cfRule>
    <cfRule type="containsText" dxfId="18165" priority="1619" operator="containsText" text="AF">
      <formula>NOT(ISERROR(SEARCH("AF",NO16)))</formula>
    </cfRule>
    <cfRule type="endsWith" dxfId="18164" priority="1620" operator="endsWith" text="M">
      <formula>RIGHT(NO16,LEN("M"))="M"</formula>
    </cfRule>
    <cfRule type="beginsWith" dxfId="18163" priority="1621" operator="beginsWith" text="MN">
      <formula>LEFT(NO16,LEN("MN"))="MN"</formula>
    </cfRule>
  </conditionalFormatting>
  <conditionalFormatting sqref="OA3:OD3">
    <cfRule type="containsText" dxfId="18162" priority="1604" operator="containsText" text="Hm">
      <formula>NOT(ISERROR(SEARCH("Hm",OA3)))</formula>
    </cfRule>
    <cfRule type="beginsWith" dxfId="18161" priority="1605" operator="beginsWith" text="Ms">
      <formula>LEFT(OA3,LEN("Ms"))="Ms"</formula>
    </cfRule>
    <cfRule type="containsText" dxfId="18160" priority="1606" operator="containsText" text="C">
      <formula>NOT(ISERROR(SEARCH("C",OA3)))</formula>
    </cfRule>
    <cfRule type="containsText" dxfId="18159" priority="1607" operator="containsText" text="S">
      <formula>NOT(ISERROR(SEARCH("S",OA3)))</formula>
    </cfRule>
    <cfRule type="containsText" dxfId="18158" priority="1608" operator="containsText" text="T">
      <formula>NOT(ISERROR(SEARCH("T",OA3)))</formula>
    </cfRule>
    <cfRule type="containsText" dxfId="18157" priority="1609" operator="containsText" text="H">
      <formula>NOT(ISERROR(SEARCH("H",OA3)))</formula>
    </cfRule>
    <cfRule type="containsText" dxfId="18156" priority="1610" operator="containsText" text="AF">
      <formula>NOT(ISERROR(SEARCH("AF",OA3)))</formula>
    </cfRule>
    <cfRule type="endsWith" dxfId="18155" priority="1611" operator="endsWith" text="M">
      <formula>RIGHT(OA3,LEN("M"))="M"</formula>
    </cfRule>
    <cfRule type="beginsWith" dxfId="18154" priority="1612" operator="beginsWith" text="MN">
      <formula>LEFT(OA3,LEN("MN"))="MN"</formula>
    </cfRule>
  </conditionalFormatting>
  <conditionalFormatting sqref="OC4:OF4">
    <cfRule type="containsText" dxfId="18153" priority="1595" operator="containsText" text="Hm">
      <formula>NOT(ISERROR(SEARCH("Hm",OC4)))</formula>
    </cfRule>
    <cfRule type="beginsWith" dxfId="18152" priority="1596" operator="beginsWith" text="Ms">
      <formula>LEFT(OC4,LEN("Ms"))="Ms"</formula>
    </cfRule>
    <cfRule type="containsText" dxfId="18151" priority="1597" operator="containsText" text="C">
      <formula>NOT(ISERROR(SEARCH("C",OC4)))</formula>
    </cfRule>
    <cfRule type="containsText" dxfId="18150" priority="1598" operator="containsText" text="S">
      <formula>NOT(ISERROR(SEARCH("S",OC4)))</formula>
    </cfRule>
    <cfRule type="containsText" dxfId="18149" priority="1599" operator="containsText" text="T">
      <formula>NOT(ISERROR(SEARCH("T",OC4)))</formula>
    </cfRule>
    <cfRule type="containsText" dxfId="18148" priority="1600" operator="containsText" text="H">
      <formula>NOT(ISERROR(SEARCH("H",OC4)))</formula>
    </cfRule>
    <cfRule type="containsText" dxfId="18147" priority="1601" operator="containsText" text="AF">
      <formula>NOT(ISERROR(SEARCH("AF",OC4)))</formula>
    </cfRule>
    <cfRule type="endsWith" dxfId="18146" priority="1602" operator="endsWith" text="M">
      <formula>RIGHT(OC4,LEN("M"))="M"</formula>
    </cfRule>
    <cfRule type="beginsWith" dxfId="18145" priority="1603" operator="beginsWith" text="MN">
      <formula>LEFT(OC4,LEN("MN"))="MN"</formula>
    </cfRule>
  </conditionalFormatting>
  <conditionalFormatting sqref="OD5:OG5">
    <cfRule type="containsText" dxfId="18144" priority="1586" operator="containsText" text="Hm">
      <formula>NOT(ISERROR(SEARCH("Hm",OD5)))</formula>
    </cfRule>
    <cfRule type="beginsWith" dxfId="18143" priority="1587" operator="beginsWith" text="Ms">
      <formula>LEFT(OD5,LEN("Ms"))="Ms"</formula>
    </cfRule>
    <cfRule type="containsText" dxfId="18142" priority="1588" operator="containsText" text="C">
      <formula>NOT(ISERROR(SEARCH("C",OD5)))</formula>
    </cfRule>
    <cfRule type="containsText" dxfId="18141" priority="1589" operator="containsText" text="S">
      <formula>NOT(ISERROR(SEARCH("S",OD5)))</formula>
    </cfRule>
    <cfRule type="containsText" dxfId="18140" priority="1590" operator="containsText" text="T">
      <formula>NOT(ISERROR(SEARCH("T",OD5)))</formula>
    </cfRule>
    <cfRule type="containsText" dxfId="18139" priority="1591" operator="containsText" text="H">
      <formula>NOT(ISERROR(SEARCH("H",OD5)))</formula>
    </cfRule>
    <cfRule type="containsText" dxfId="18138" priority="1592" operator="containsText" text="AF">
      <formula>NOT(ISERROR(SEARCH("AF",OD5)))</formula>
    </cfRule>
    <cfRule type="endsWith" dxfId="18137" priority="1593" operator="endsWith" text="M">
      <formula>RIGHT(OD5,LEN("M"))="M"</formula>
    </cfRule>
    <cfRule type="beginsWith" dxfId="18136" priority="1594" operator="beginsWith" text="MN">
      <formula>LEFT(OD5,LEN("MN"))="MN"</formula>
    </cfRule>
  </conditionalFormatting>
  <conditionalFormatting sqref="OG3:OJ3">
    <cfRule type="containsText" dxfId="18135" priority="1577" operator="containsText" text="Hm">
      <formula>NOT(ISERROR(SEARCH("Hm",OG3)))</formula>
    </cfRule>
    <cfRule type="beginsWith" dxfId="18134" priority="1578" operator="beginsWith" text="Ms">
      <formula>LEFT(OG3,LEN("Ms"))="Ms"</formula>
    </cfRule>
    <cfRule type="containsText" dxfId="18133" priority="1579" operator="containsText" text="C">
      <formula>NOT(ISERROR(SEARCH("C",OG3)))</formula>
    </cfRule>
    <cfRule type="containsText" dxfId="18132" priority="1580" operator="containsText" text="S">
      <formula>NOT(ISERROR(SEARCH("S",OG3)))</formula>
    </cfRule>
    <cfRule type="containsText" dxfId="18131" priority="1581" operator="containsText" text="T">
      <formula>NOT(ISERROR(SEARCH("T",OG3)))</formula>
    </cfRule>
    <cfRule type="containsText" dxfId="18130" priority="1582" operator="containsText" text="H">
      <formula>NOT(ISERROR(SEARCH("H",OG3)))</formula>
    </cfRule>
    <cfRule type="containsText" dxfId="18129" priority="1583" operator="containsText" text="AF">
      <formula>NOT(ISERROR(SEARCH("AF",OG3)))</formula>
    </cfRule>
    <cfRule type="endsWith" dxfId="18128" priority="1584" operator="endsWith" text="M">
      <formula>RIGHT(OG3,LEN("M"))="M"</formula>
    </cfRule>
    <cfRule type="beginsWith" dxfId="18127" priority="1585" operator="beginsWith" text="MN">
      <formula>LEFT(OG3,LEN("MN"))="MN"</formula>
    </cfRule>
  </conditionalFormatting>
  <conditionalFormatting sqref="OI4:OL4">
    <cfRule type="containsText" dxfId="18126" priority="1568" operator="containsText" text="Hm">
      <formula>NOT(ISERROR(SEARCH("Hm",OI4)))</formula>
    </cfRule>
    <cfRule type="beginsWith" dxfId="18125" priority="1569" operator="beginsWith" text="Ms">
      <formula>LEFT(OI4,LEN("Ms"))="Ms"</formula>
    </cfRule>
    <cfRule type="containsText" dxfId="18124" priority="1570" operator="containsText" text="C">
      <formula>NOT(ISERROR(SEARCH("C",OI4)))</formula>
    </cfRule>
    <cfRule type="containsText" dxfId="18123" priority="1571" operator="containsText" text="S">
      <formula>NOT(ISERROR(SEARCH("S",OI4)))</formula>
    </cfRule>
    <cfRule type="containsText" dxfId="18122" priority="1572" operator="containsText" text="T">
      <formula>NOT(ISERROR(SEARCH("T",OI4)))</formula>
    </cfRule>
    <cfRule type="containsText" dxfId="18121" priority="1573" operator="containsText" text="H">
      <formula>NOT(ISERROR(SEARCH("H",OI4)))</formula>
    </cfRule>
    <cfRule type="containsText" dxfId="18120" priority="1574" operator="containsText" text="AF">
      <formula>NOT(ISERROR(SEARCH("AF",OI4)))</formula>
    </cfRule>
    <cfRule type="endsWith" dxfId="18119" priority="1575" operator="endsWith" text="M">
      <formula>RIGHT(OI4,LEN("M"))="M"</formula>
    </cfRule>
    <cfRule type="beginsWith" dxfId="18118" priority="1576" operator="beginsWith" text="MN">
      <formula>LEFT(OI4,LEN("MN"))="MN"</formula>
    </cfRule>
  </conditionalFormatting>
  <conditionalFormatting sqref="OJ5:OL5">
    <cfRule type="containsText" dxfId="18117" priority="1559" operator="containsText" text="Hm">
      <formula>NOT(ISERROR(SEARCH("Hm",OJ5)))</formula>
    </cfRule>
    <cfRule type="beginsWith" dxfId="18116" priority="1560" operator="beginsWith" text="Ms">
      <formula>LEFT(OJ5,LEN("Ms"))="Ms"</formula>
    </cfRule>
    <cfRule type="containsText" dxfId="18115" priority="1561" operator="containsText" text="C">
      <formula>NOT(ISERROR(SEARCH("C",OJ5)))</formula>
    </cfRule>
    <cfRule type="containsText" dxfId="18114" priority="1562" operator="containsText" text="S">
      <formula>NOT(ISERROR(SEARCH("S",OJ5)))</formula>
    </cfRule>
    <cfRule type="containsText" dxfId="18113" priority="1563" operator="containsText" text="T">
      <formula>NOT(ISERROR(SEARCH("T",OJ5)))</formula>
    </cfRule>
    <cfRule type="containsText" dxfId="18112" priority="1564" operator="containsText" text="H">
      <formula>NOT(ISERROR(SEARCH("H",OJ5)))</formula>
    </cfRule>
    <cfRule type="containsText" dxfId="18111" priority="1565" operator="containsText" text="AF">
      <formula>NOT(ISERROR(SEARCH("AF",OJ5)))</formula>
    </cfRule>
    <cfRule type="endsWith" dxfId="18110" priority="1566" operator="endsWith" text="M">
      <formula>RIGHT(OJ5,LEN("M"))="M"</formula>
    </cfRule>
    <cfRule type="beginsWith" dxfId="18109" priority="1567" operator="beginsWith" text="MN">
      <formula>LEFT(OJ5,LEN("MN"))="MN"</formula>
    </cfRule>
  </conditionalFormatting>
  <conditionalFormatting sqref="NU12:NX12">
    <cfRule type="containsText" dxfId="18108" priority="1550" operator="containsText" text="Hm">
      <formula>NOT(ISERROR(SEARCH("Hm",NU12)))</formula>
    </cfRule>
    <cfRule type="beginsWith" dxfId="18107" priority="1551" operator="beginsWith" text="Ms">
      <formula>LEFT(NU12,LEN("Ms"))="Ms"</formula>
    </cfRule>
    <cfRule type="containsText" dxfId="18106" priority="1552" operator="containsText" text="C">
      <formula>NOT(ISERROR(SEARCH("C",NU12)))</formula>
    </cfRule>
    <cfRule type="containsText" dxfId="18105" priority="1553" operator="containsText" text="S">
      <formula>NOT(ISERROR(SEARCH("S",NU12)))</formula>
    </cfRule>
    <cfRule type="containsText" dxfId="18104" priority="1554" operator="containsText" text="T">
      <formula>NOT(ISERROR(SEARCH("T",NU12)))</formula>
    </cfRule>
    <cfRule type="containsText" dxfId="18103" priority="1555" operator="containsText" text="H">
      <formula>NOT(ISERROR(SEARCH("H",NU12)))</formula>
    </cfRule>
    <cfRule type="containsText" dxfId="18102" priority="1556" operator="containsText" text="AF">
      <formula>NOT(ISERROR(SEARCH("AF",NU12)))</formula>
    </cfRule>
    <cfRule type="endsWith" dxfId="18101" priority="1557" operator="endsWith" text="M">
      <formula>RIGHT(NU12,LEN("M"))="M"</formula>
    </cfRule>
    <cfRule type="beginsWith" dxfId="18100" priority="1558" operator="beginsWith" text="MN">
      <formula>LEFT(NU12,LEN("MN"))="MN"</formula>
    </cfRule>
  </conditionalFormatting>
  <conditionalFormatting sqref="NV13:NY13">
    <cfRule type="containsText" dxfId="18099" priority="1541" operator="containsText" text="Hm">
      <formula>NOT(ISERROR(SEARCH("Hm",NV13)))</formula>
    </cfRule>
    <cfRule type="beginsWith" dxfId="18098" priority="1542" operator="beginsWith" text="Ms">
      <formula>LEFT(NV13,LEN("Ms"))="Ms"</formula>
    </cfRule>
    <cfRule type="containsText" dxfId="18097" priority="1543" operator="containsText" text="C">
      <formula>NOT(ISERROR(SEARCH("C",NV13)))</formula>
    </cfRule>
    <cfRule type="containsText" dxfId="18096" priority="1544" operator="containsText" text="S">
      <formula>NOT(ISERROR(SEARCH("S",NV13)))</formula>
    </cfRule>
    <cfRule type="containsText" dxfId="18095" priority="1545" operator="containsText" text="T">
      <formula>NOT(ISERROR(SEARCH("T",NV13)))</formula>
    </cfRule>
    <cfRule type="containsText" dxfId="18094" priority="1546" operator="containsText" text="H">
      <formula>NOT(ISERROR(SEARCH("H",NV13)))</formula>
    </cfRule>
    <cfRule type="containsText" dxfId="18093" priority="1547" operator="containsText" text="AF">
      <formula>NOT(ISERROR(SEARCH("AF",NV13)))</formula>
    </cfRule>
    <cfRule type="endsWith" dxfId="18092" priority="1548" operator="endsWith" text="M">
      <formula>RIGHT(NV13,LEN("M"))="M"</formula>
    </cfRule>
    <cfRule type="beginsWith" dxfId="18091" priority="1549" operator="beginsWith" text="MN">
      <formula>LEFT(NV13,LEN("MN"))="MN"</formula>
    </cfRule>
  </conditionalFormatting>
  <conditionalFormatting sqref="NW14:NZ14">
    <cfRule type="containsText" dxfId="18090" priority="1532" operator="containsText" text="Hm">
      <formula>NOT(ISERROR(SEARCH("Hm",NW14)))</formula>
    </cfRule>
    <cfRule type="beginsWith" dxfId="18089" priority="1533" operator="beginsWith" text="Ms">
      <formula>LEFT(NW14,LEN("Ms"))="Ms"</formula>
    </cfRule>
    <cfRule type="containsText" dxfId="18088" priority="1534" operator="containsText" text="C">
      <formula>NOT(ISERROR(SEARCH("C",NW14)))</formula>
    </cfRule>
    <cfRule type="containsText" dxfId="18087" priority="1535" operator="containsText" text="S">
      <formula>NOT(ISERROR(SEARCH("S",NW14)))</formula>
    </cfRule>
    <cfRule type="containsText" dxfId="18086" priority="1536" operator="containsText" text="T">
      <formula>NOT(ISERROR(SEARCH("T",NW14)))</formula>
    </cfRule>
    <cfRule type="containsText" dxfId="18085" priority="1537" operator="containsText" text="H">
      <formula>NOT(ISERROR(SEARCH("H",NW14)))</formula>
    </cfRule>
    <cfRule type="containsText" dxfId="18084" priority="1538" operator="containsText" text="AF">
      <formula>NOT(ISERROR(SEARCH("AF",NW14)))</formula>
    </cfRule>
    <cfRule type="endsWith" dxfId="18083" priority="1539" operator="endsWith" text="M">
      <formula>RIGHT(NW14,LEN("M"))="M"</formula>
    </cfRule>
    <cfRule type="beginsWith" dxfId="18082" priority="1540" operator="beginsWith" text="MN">
      <formula>LEFT(NW14,LEN("MN"))="MN"</formula>
    </cfRule>
  </conditionalFormatting>
  <conditionalFormatting sqref="NQ14:NT14">
    <cfRule type="containsText" dxfId="18081" priority="1523" operator="containsText" text="Hm">
      <formula>NOT(ISERROR(SEARCH("Hm",NQ14)))</formula>
    </cfRule>
    <cfRule type="beginsWith" dxfId="18080" priority="1524" operator="beginsWith" text="Ms">
      <formula>LEFT(NQ14,LEN("Ms"))="Ms"</formula>
    </cfRule>
    <cfRule type="containsText" dxfId="18079" priority="1525" operator="containsText" text="C">
      <formula>NOT(ISERROR(SEARCH("C",NQ14)))</formula>
    </cfRule>
    <cfRule type="containsText" dxfId="18078" priority="1526" operator="containsText" text="S">
      <formula>NOT(ISERROR(SEARCH("S",NQ14)))</formula>
    </cfRule>
    <cfRule type="containsText" dxfId="18077" priority="1527" operator="containsText" text="T">
      <formula>NOT(ISERROR(SEARCH("T",NQ14)))</formula>
    </cfRule>
    <cfRule type="containsText" dxfId="18076" priority="1528" operator="containsText" text="H">
      <formula>NOT(ISERROR(SEARCH("H",NQ14)))</formula>
    </cfRule>
    <cfRule type="containsText" dxfId="18075" priority="1529" operator="containsText" text="AF">
      <formula>NOT(ISERROR(SEARCH("AF",NQ14)))</formula>
    </cfRule>
    <cfRule type="endsWith" dxfId="18074" priority="1530" operator="endsWith" text="M">
      <formula>RIGHT(NQ14,LEN("M"))="M"</formula>
    </cfRule>
    <cfRule type="beginsWith" dxfId="18073" priority="1531" operator="beginsWith" text="MN">
      <formula>LEFT(NQ14,LEN("MN"))="MN"</formula>
    </cfRule>
  </conditionalFormatting>
  <conditionalFormatting sqref="NP13:NS13">
    <cfRule type="containsText" dxfId="18072" priority="1514" operator="containsText" text="Hm">
      <formula>NOT(ISERROR(SEARCH("Hm",NP13)))</formula>
    </cfRule>
    <cfRule type="beginsWith" dxfId="18071" priority="1515" operator="beginsWith" text="Ms">
      <formula>LEFT(NP13,LEN("Ms"))="Ms"</formula>
    </cfRule>
    <cfRule type="containsText" dxfId="18070" priority="1516" operator="containsText" text="C">
      <formula>NOT(ISERROR(SEARCH("C",NP13)))</formula>
    </cfRule>
    <cfRule type="containsText" dxfId="18069" priority="1517" operator="containsText" text="S">
      <formula>NOT(ISERROR(SEARCH("S",NP13)))</formula>
    </cfRule>
    <cfRule type="containsText" dxfId="18068" priority="1518" operator="containsText" text="T">
      <formula>NOT(ISERROR(SEARCH("T",NP13)))</formula>
    </cfRule>
    <cfRule type="containsText" dxfId="18067" priority="1519" operator="containsText" text="H">
      <formula>NOT(ISERROR(SEARCH("H",NP13)))</formula>
    </cfRule>
    <cfRule type="containsText" dxfId="18066" priority="1520" operator="containsText" text="AF">
      <formula>NOT(ISERROR(SEARCH("AF",NP13)))</formula>
    </cfRule>
    <cfRule type="endsWith" dxfId="18065" priority="1521" operator="endsWith" text="M">
      <formula>RIGHT(NP13,LEN("M"))="M"</formula>
    </cfRule>
    <cfRule type="beginsWith" dxfId="18064" priority="1522" operator="beginsWith" text="MN">
      <formula>LEFT(NP13,LEN("MN"))="MN"</formula>
    </cfRule>
  </conditionalFormatting>
  <conditionalFormatting sqref="NO12:NR12">
    <cfRule type="containsText" dxfId="18063" priority="1505" operator="containsText" text="Hm">
      <formula>NOT(ISERROR(SEARCH("Hm",NO12)))</formula>
    </cfRule>
    <cfRule type="beginsWith" dxfId="18062" priority="1506" operator="beginsWith" text="Ms">
      <formula>LEFT(NO12,LEN("Ms"))="Ms"</formula>
    </cfRule>
    <cfRule type="containsText" dxfId="18061" priority="1507" operator="containsText" text="C">
      <formula>NOT(ISERROR(SEARCH("C",NO12)))</formula>
    </cfRule>
    <cfRule type="containsText" dxfId="18060" priority="1508" operator="containsText" text="S">
      <formula>NOT(ISERROR(SEARCH("S",NO12)))</formula>
    </cfRule>
    <cfRule type="containsText" dxfId="18059" priority="1509" operator="containsText" text="T">
      <formula>NOT(ISERROR(SEARCH("T",NO12)))</formula>
    </cfRule>
    <cfRule type="containsText" dxfId="18058" priority="1510" operator="containsText" text="H">
      <formula>NOT(ISERROR(SEARCH("H",NO12)))</formula>
    </cfRule>
    <cfRule type="containsText" dxfId="18057" priority="1511" operator="containsText" text="AF">
      <formula>NOT(ISERROR(SEARCH("AF",NO12)))</formula>
    </cfRule>
    <cfRule type="endsWith" dxfId="18056" priority="1512" operator="endsWith" text="M">
      <formula>RIGHT(NO12,LEN("M"))="M"</formula>
    </cfRule>
    <cfRule type="beginsWith" dxfId="18055" priority="1513" operator="beginsWith" text="MN">
      <formula>LEFT(NO12,LEN("MN"))="MN"</formula>
    </cfRule>
  </conditionalFormatting>
  <conditionalFormatting sqref="NT16:NW16">
    <cfRule type="containsText" dxfId="18054" priority="1496" operator="containsText" text="Hm">
      <formula>NOT(ISERROR(SEARCH("Hm",NT16)))</formula>
    </cfRule>
    <cfRule type="beginsWith" dxfId="18053" priority="1497" operator="beginsWith" text="Ms">
      <formula>LEFT(NT16,LEN("Ms"))="Ms"</formula>
    </cfRule>
    <cfRule type="containsText" dxfId="18052" priority="1498" operator="containsText" text="C">
      <formula>NOT(ISERROR(SEARCH("C",NT16)))</formula>
    </cfRule>
    <cfRule type="containsText" dxfId="18051" priority="1499" operator="containsText" text="S">
      <formula>NOT(ISERROR(SEARCH("S",NT16)))</formula>
    </cfRule>
    <cfRule type="containsText" dxfId="18050" priority="1500" operator="containsText" text="T">
      <formula>NOT(ISERROR(SEARCH("T",NT16)))</formula>
    </cfRule>
    <cfRule type="containsText" dxfId="18049" priority="1501" operator="containsText" text="H">
      <formula>NOT(ISERROR(SEARCH("H",NT16)))</formula>
    </cfRule>
    <cfRule type="containsText" dxfId="18048" priority="1502" operator="containsText" text="AF">
      <formula>NOT(ISERROR(SEARCH("AF",NT16)))</formula>
    </cfRule>
    <cfRule type="endsWith" dxfId="18047" priority="1503" operator="endsWith" text="M">
      <formula>RIGHT(NT16,LEN("M"))="M"</formula>
    </cfRule>
    <cfRule type="beginsWith" dxfId="18046" priority="1504" operator="beginsWith" text="MN">
      <formula>LEFT(NT16,LEN("MN"))="MN"</formula>
    </cfRule>
  </conditionalFormatting>
  <conditionalFormatting sqref="NZ16:OC16">
    <cfRule type="containsText" dxfId="18045" priority="1487" operator="containsText" text="Hm">
      <formula>NOT(ISERROR(SEARCH("Hm",NZ16)))</formula>
    </cfRule>
    <cfRule type="beginsWith" dxfId="18044" priority="1488" operator="beginsWith" text="Ms">
      <formula>LEFT(NZ16,LEN("Ms"))="Ms"</formula>
    </cfRule>
    <cfRule type="containsText" dxfId="18043" priority="1489" operator="containsText" text="C">
      <formula>NOT(ISERROR(SEARCH("C",NZ16)))</formula>
    </cfRule>
    <cfRule type="containsText" dxfId="18042" priority="1490" operator="containsText" text="S">
      <formula>NOT(ISERROR(SEARCH("S",NZ16)))</formula>
    </cfRule>
    <cfRule type="containsText" dxfId="18041" priority="1491" operator="containsText" text="T">
      <formula>NOT(ISERROR(SEARCH("T",NZ16)))</formula>
    </cfRule>
    <cfRule type="containsText" dxfId="18040" priority="1492" operator="containsText" text="H">
      <formula>NOT(ISERROR(SEARCH("H",NZ16)))</formula>
    </cfRule>
    <cfRule type="containsText" dxfId="18039" priority="1493" operator="containsText" text="AF">
      <formula>NOT(ISERROR(SEARCH("AF",NZ16)))</formula>
    </cfRule>
    <cfRule type="endsWith" dxfId="18038" priority="1494" operator="endsWith" text="M">
      <formula>RIGHT(NZ16,LEN("M"))="M"</formula>
    </cfRule>
    <cfRule type="beginsWith" dxfId="18037" priority="1495" operator="beginsWith" text="MN">
      <formula>LEFT(NZ16,LEN("MN"))="MN"</formula>
    </cfRule>
  </conditionalFormatting>
  <conditionalFormatting sqref="NO11:NP11">
    <cfRule type="containsText" dxfId="18036" priority="1478" operator="containsText" text="Hm">
      <formula>NOT(ISERROR(SEARCH("Hm",NO11)))</formula>
    </cfRule>
    <cfRule type="beginsWith" dxfId="18035" priority="1479" operator="beginsWith" text="Ms">
      <formula>LEFT(NO11,LEN("Ms"))="Ms"</formula>
    </cfRule>
    <cfRule type="containsText" dxfId="18034" priority="1480" operator="containsText" text="C">
      <formula>NOT(ISERROR(SEARCH("C",NO11)))</formula>
    </cfRule>
    <cfRule type="containsText" dxfId="18033" priority="1481" operator="containsText" text="S">
      <formula>NOT(ISERROR(SEARCH("S",NO11)))</formula>
    </cfRule>
    <cfRule type="containsText" dxfId="18032" priority="1482" operator="containsText" text="T">
      <formula>NOT(ISERROR(SEARCH("T",NO11)))</formula>
    </cfRule>
    <cfRule type="containsText" dxfId="18031" priority="1483" operator="containsText" text="H">
      <formula>NOT(ISERROR(SEARCH("H",NO11)))</formula>
    </cfRule>
    <cfRule type="containsText" dxfId="18030" priority="1484" operator="containsText" text="AF">
      <formula>NOT(ISERROR(SEARCH("AF",NO11)))</formula>
    </cfRule>
    <cfRule type="endsWith" dxfId="18029" priority="1485" operator="endsWith" text="M">
      <formula>RIGHT(NO11,LEN("M"))="M"</formula>
    </cfRule>
    <cfRule type="beginsWith" dxfId="18028" priority="1486" operator="beginsWith" text="MN">
      <formula>LEFT(NO11,LEN("MN"))="MN"</formula>
    </cfRule>
  </conditionalFormatting>
  <conditionalFormatting sqref="NW15:NX16">
    <cfRule type="expression" dxfId="18027" priority="1474">
      <formula>MOD(MONTH(#REF!),4)=1</formula>
    </cfRule>
    <cfRule type="expression" dxfId="18026" priority="1475">
      <formula>MOD(MONTH(#REF!),4)=2</formula>
    </cfRule>
    <cfRule type="expression" dxfId="18025" priority="1476">
      <formula>MOD(MONTH(#REF!),4)=3</formula>
    </cfRule>
    <cfRule type="expression" dxfId="18024" priority="1477">
      <formula>MOD(MONTH(#REF!),4)=0</formula>
    </cfRule>
  </conditionalFormatting>
  <conditionalFormatting sqref="OD15:OD16">
    <cfRule type="expression" dxfId="18023" priority="1470">
      <formula>MOD(MONTH(#REF!),4)=1</formula>
    </cfRule>
    <cfRule type="expression" dxfId="18022" priority="1471">
      <formula>MOD(MONTH(#REF!),4)=2</formula>
    </cfRule>
    <cfRule type="expression" dxfId="18021" priority="1472">
      <formula>MOD(MONTH(#REF!),4)=3</formula>
    </cfRule>
    <cfRule type="expression" dxfId="18020" priority="1473">
      <formula>MOD(MONTH(#REF!),4)=0</formula>
    </cfRule>
  </conditionalFormatting>
  <conditionalFormatting sqref="OJ15:OJ16">
    <cfRule type="expression" dxfId="18019" priority="1466">
      <formula>MOD(MONTH(#REF!),4)=1</formula>
    </cfRule>
    <cfRule type="expression" dxfId="18018" priority="1467">
      <formula>MOD(MONTH(#REF!),4)=2</formula>
    </cfRule>
    <cfRule type="expression" dxfId="18017" priority="1468">
      <formula>MOD(MONTH(#REF!),4)=3</formula>
    </cfRule>
    <cfRule type="expression" dxfId="18016" priority="1469">
      <formula>MOD(MONTH(#REF!),4)=0</formula>
    </cfRule>
  </conditionalFormatting>
  <conditionalFormatting sqref="OE15:OH16">
    <cfRule type="containsText" dxfId="18015" priority="1457" operator="containsText" text="Hm">
      <formula>NOT(ISERROR(SEARCH("Hm",OE15)))</formula>
    </cfRule>
    <cfRule type="beginsWith" dxfId="18014" priority="1458" operator="beginsWith" text="Ms">
      <formula>LEFT(OE15,LEN("Ms"))="Ms"</formula>
    </cfRule>
    <cfRule type="containsText" dxfId="18013" priority="1459" operator="containsText" text="C">
      <formula>NOT(ISERROR(SEARCH("C",OE15)))</formula>
    </cfRule>
    <cfRule type="containsText" dxfId="18012" priority="1460" operator="containsText" text="S">
      <formula>NOT(ISERROR(SEARCH("S",OE15)))</formula>
    </cfRule>
    <cfRule type="containsText" dxfId="18011" priority="1461" operator="containsText" text="T">
      <formula>NOT(ISERROR(SEARCH("T",OE15)))</formula>
    </cfRule>
    <cfRule type="containsText" dxfId="18010" priority="1462" operator="containsText" text="H">
      <formula>NOT(ISERROR(SEARCH("H",OE15)))</formula>
    </cfRule>
    <cfRule type="containsText" dxfId="18009" priority="1463" operator="containsText" text="AF">
      <formula>NOT(ISERROR(SEARCH("AF",OE15)))</formula>
    </cfRule>
    <cfRule type="endsWith" dxfId="18008" priority="1464" operator="endsWith" text="M">
      <formula>RIGHT(OE15,LEN("M"))="M"</formula>
    </cfRule>
    <cfRule type="beginsWith" dxfId="18007" priority="1465" operator="beginsWith" text="MN">
      <formula>LEFT(OE15,LEN("MN"))="MN"</formula>
    </cfRule>
  </conditionalFormatting>
  <conditionalFormatting sqref="OK15:OL16">
    <cfRule type="containsText" dxfId="18006" priority="1448" operator="containsText" text="Hm">
      <formula>NOT(ISERROR(SEARCH("Hm",OK15)))</formula>
    </cfRule>
    <cfRule type="beginsWith" dxfId="18005" priority="1449" operator="beginsWith" text="Ms">
      <formula>LEFT(OK15,LEN("Ms"))="Ms"</formula>
    </cfRule>
    <cfRule type="containsText" dxfId="18004" priority="1450" operator="containsText" text="C">
      <formula>NOT(ISERROR(SEARCH("C",OK15)))</formula>
    </cfRule>
    <cfRule type="containsText" dxfId="18003" priority="1451" operator="containsText" text="S">
      <formula>NOT(ISERROR(SEARCH("S",OK15)))</formula>
    </cfRule>
    <cfRule type="containsText" dxfId="18002" priority="1452" operator="containsText" text="T">
      <formula>NOT(ISERROR(SEARCH("T",OK15)))</formula>
    </cfRule>
    <cfRule type="containsText" dxfId="18001" priority="1453" operator="containsText" text="H">
      <formula>NOT(ISERROR(SEARCH("H",OK15)))</formula>
    </cfRule>
    <cfRule type="containsText" dxfId="18000" priority="1454" operator="containsText" text="AF">
      <formula>NOT(ISERROR(SEARCH("AF",OK15)))</formula>
    </cfRule>
    <cfRule type="endsWith" dxfId="17999" priority="1455" operator="endsWith" text="M">
      <formula>RIGHT(OK15,LEN("M"))="M"</formula>
    </cfRule>
    <cfRule type="beginsWith" dxfId="17998" priority="1456" operator="beginsWith" text="MN">
      <formula>LEFT(OK15,LEN("MN"))="MN"</formula>
    </cfRule>
  </conditionalFormatting>
  <conditionalFormatting sqref="NO15:NP16">
    <cfRule type="containsText" dxfId="17997" priority="1439" operator="containsText" text="Hm">
      <formula>NOT(ISERROR(SEARCH("Hm",NO15)))</formula>
    </cfRule>
    <cfRule type="beginsWith" dxfId="17996" priority="1440" operator="beginsWith" text="Ms">
      <formula>LEFT(NO15,LEN("Ms"))="Ms"</formula>
    </cfRule>
    <cfRule type="containsText" dxfId="17995" priority="1441" operator="containsText" text="C">
      <formula>NOT(ISERROR(SEARCH("C",NO15)))</formula>
    </cfRule>
    <cfRule type="containsText" dxfId="17994" priority="1442" operator="containsText" text="S">
      <formula>NOT(ISERROR(SEARCH("S",NO15)))</formula>
    </cfRule>
    <cfRule type="containsText" dxfId="17993" priority="1443" operator="containsText" text="T">
      <formula>NOT(ISERROR(SEARCH("T",NO15)))</formula>
    </cfRule>
    <cfRule type="containsText" dxfId="17992" priority="1444" operator="containsText" text="H">
      <formula>NOT(ISERROR(SEARCH("H",NO15)))</formula>
    </cfRule>
    <cfRule type="containsText" dxfId="17991" priority="1445" operator="containsText" text="AF">
      <formula>NOT(ISERROR(SEARCH("AF",NO15)))</formula>
    </cfRule>
    <cfRule type="endsWith" dxfId="17990" priority="1446" operator="endsWith" text="M">
      <formula>RIGHT(NO15,LEN("M"))="M"</formula>
    </cfRule>
    <cfRule type="beginsWith" dxfId="17989" priority="1447" operator="beginsWith" text="MN">
      <formula>LEFT(NO15,LEN("MN"))="MN"</formula>
    </cfRule>
  </conditionalFormatting>
  <conditionalFormatting sqref="NY15:OB16">
    <cfRule type="containsText" dxfId="17988" priority="1430" operator="containsText" text="Hm">
      <formula>NOT(ISERROR(SEARCH("Hm",NY15)))</formula>
    </cfRule>
    <cfRule type="beginsWith" dxfId="17987" priority="1431" operator="beginsWith" text="Ms">
      <formula>LEFT(NY15,LEN("Ms"))="Ms"</formula>
    </cfRule>
    <cfRule type="containsText" dxfId="17986" priority="1432" operator="containsText" text="C">
      <formula>NOT(ISERROR(SEARCH("C",NY15)))</formula>
    </cfRule>
    <cfRule type="containsText" dxfId="17985" priority="1433" operator="containsText" text="S">
      <formula>NOT(ISERROR(SEARCH("S",NY15)))</formula>
    </cfRule>
    <cfRule type="containsText" dxfId="17984" priority="1434" operator="containsText" text="T">
      <formula>NOT(ISERROR(SEARCH("T",NY15)))</formula>
    </cfRule>
    <cfRule type="containsText" dxfId="17983" priority="1435" operator="containsText" text="H">
      <formula>NOT(ISERROR(SEARCH("H",NY15)))</formula>
    </cfRule>
    <cfRule type="containsText" dxfId="17982" priority="1436" operator="containsText" text="AF">
      <formula>NOT(ISERROR(SEARCH("AF",NY15)))</formula>
    </cfRule>
    <cfRule type="endsWith" dxfId="17981" priority="1437" operator="endsWith" text="M">
      <formula>RIGHT(NY15,LEN("M"))="M"</formula>
    </cfRule>
    <cfRule type="beginsWith" dxfId="17980" priority="1438" operator="beginsWith" text="MN">
      <formula>LEFT(NY15,LEN("MN"))="MN"</formula>
    </cfRule>
  </conditionalFormatting>
  <conditionalFormatting sqref="NS15:NV16 NW16">
    <cfRule type="containsText" dxfId="17979" priority="1421" operator="containsText" text="Hm">
      <formula>NOT(ISERROR(SEARCH("Hm",NS15)))</formula>
    </cfRule>
    <cfRule type="beginsWith" dxfId="17978" priority="1422" operator="beginsWith" text="Ms">
      <formula>LEFT(NS15,LEN("Ms"))="Ms"</formula>
    </cfRule>
    <cfRule type="containsText" dxfId="17977" priority="1423" operator="containsText" text="C">
      <formula>NOT(ISERROR(SEARCH("C",NS15)))</formula>
    </cfRule>
    <cfRule type="containsText" dxfId="17976" priority="1424" operator="containsText" text="S">
      <formula>NOT(ISERROR(SEARCH("S",NS15)))</formula>
    </cfRule>
    <cfRule type="containsText" dxfId="17975" priority="1425" operator="containsText" text="T">
      <formula>NOT(ISERROR(SEARCH("T",NS15)))</formula>
    </cfRule>
    <cfRule type="containsText" dxfId="17974" priority="1426" operator="containsText" text="H">
      <formula>NOT(ISERROR(SEARCH("H",NS15)))</formula>
    </cfRule>
    <cfRule type="containsText" dxfId="17973" priority="1427" operator="containsText" text="AF">
      <formula>NOT(ISERROR(SEARCH("AF",NS15)))</formula>
    </cfRule>
    <cfRule type="endsWith" dxfId="17972" priority="1428" operator="endsWith" text="M">
      <formula>RIGHT(NS15,LEN("M"))="M"</formula>
    </cfRule>
    <cfRule type="beginsWith" dxfId="17971" priority="1429" operator="beginsWith" text="MN">
      <formula>LEFT(NS15,LEN("MN"))="MN"</formula>
    </cfRule>
  </conditionalFormatting>
  <conditionalFormatting sqref="OA14">
    <cfRule type="expression" dxfId="17970" priority="1417">
      <formula>MOD(MONTH(#REF!),4)=1</formula>
    </cfRule>
    <cfRule type="expression" dxfId="17969" priority="1418">
      <formula>MOD(MONTH(#REF!),4)=2</formula>
    </cfRule>
    <cfRule type="expression" dxfId="17968" priority="1419">
      <formula>MOD(MONTH(#REF!),4)=3</formula>
    </cfRule>
    <cfRule type="expression" dxfId="17967" priority="1420">
      <formula>MOD(MONTH(#REF!),4)=0</formula>
    </cfRule>
  </conditionalFormatting>
  <conditionalFormatting sqref="OC15">
    <cfRule type="expression" dxfId="17966" priority="1413">
      <formula>MOD(MONTH(#REF!),4)=1</formula>
    </cfRule>
    <cfRule type="expression" dxfId="17965" priority="1414">
      <formula>MOD(MONTH(#REF!),4)=2</formula>
    </cfRule>
    <cfRule type="expression" dxfId="17964" priority="1415">
      <formula>MOD(MONTH(#REF!),4)=3</formula>
    </cfRule>
    <cfRule type="expression" dxfId="17963" priority="1416">
      <formula>MOD(MONTH(#REF!),4)=0</formula>
    </cfRule>
  </conditionalFormatting>
  <conditionalFormatting sqref="NQ11:NR11">
    <cfRule type="expression" dxfId="17962" priority="1409">
      <formula>MOD(MONTH(#REF!),4)=1</formula>
    </cfRule>
    <cfRule type="expression" dxfId="17961" priority="1410">
      <formula>MOD(MONTH(#REF!),4)=2</formula>
    </cfRule>
    <cfRule type="expression" dxfId="17960" priority="1411">
      <formula>MOD(MONTH(#REF!),4)=3</formula>
    </cfRule>
    <cfRule type="expression" dxfId="17959" priority="1412">
      <formula>MOD(MONTH(#REF!),4)=0</formula>
    </cfRule>
  </conditionalFormatting>
  <conditionalFormatting sqref="NP9">
    <cfRule type="expression" dxfId="17958" priority="1405">
      <formula>MOD(MONTH(#REF!),4)=1</formula>
    </cfRule>
    <cfRule type="expression" dxfId="17957" priority="1406">
      <formula>MOD(MONTH(#REF!),4)=2</formula>
    </cfRule>
    <cfRule type="expression" dxfId="17956" priority="1407">
      <formula>MOD(MONTH(#REF!),4)=3</formula>
    </cfRule>
    <cfRule type="expression" dxfId="17955" priority="1408">
      <formula>MOD(MONTH(#REF!),4)=0</formula>
    </cfRule>
  </conditionalFormatting>
  <conditionalFormatting sqref="OS14:OT14 OQ3:OR3 OW3:OX3 OY4 PI12:PJ12 PO12:PP12 PP13:PQ13 PV13 PC3:PD3 PI3:PJ3 OX13:OY13 OY14:OZ14 PU12:PV12 PO3:PP3 PU3:PV3 PJ13:PK13 PC12:PD12 OW12:OX12 PC7:PD7 PI7:PJ7 PO7:PP7 OW7:OX7 OM8 OQ7:OR7 PU7:PV7 PG6:PH9 OU6:OV9 PA6:PB9 OO7:OP9 OQ9:OT9 OW9:OY9 PM6:PN9 PS6:PT9 OM4 OM14:ON14 OM13 PC9:PF9 PI9:PL9 PO9:PR9 PU9:PV9 PC11:PV11 OO11:OZ11 OQ16 OR13:OS13 PE14:PF14 PF5 PD13:PE13 PL14 PL4 PT16 PQ14:PR14 PR4">
    <cfRule type="expression" dxfId="17954" priority="1393">
      <formula>MOD(MONTH(#REF!),4)=1</formula>
    </cfRule>
    <cfRule type="expression" dxfId="17953" priority="1394">
      <formula>MOD(MONTH(#REF!),4)=2</formula>
    </cfRule>
    <cfRule type="expression" dxfId="17952" priority="1395">
      <formula>MOD(MONTH(#REF!),4)=3</formula>
    </cfRule>
    <cfRule type="expression" dxfId="17951" priority="1396">
      <formula>MOD(MONTH(#REF!),4)=0</formula>
    </cfRule>
  </conditionalFormatting>
  <conditionalFormatting sqref="PG11:PH11">
    <cfRule type="expression" dxfId="17950" priority="1389">
      <formula>MOD(MONTH(#REF!),4)=1</formula>
    </cfRule>
    <cfRule type="expression" dxfId="17949" priority="1390">
      <formula>MOD(MONTH(#REF!),4)=2</formula>
    </cfRule>
    <cfRule type="expression" dxfId="17948" priority="1391">
      <formula>MOD(MONTH(#REF!),4)=3</formula>
    </cfRule>
    <cfRule type="expression" dxfId="17947" priority="1392">
      <formula>MOD(MONTH(#REF!),4)=0</formula>
    </cfRule>
  </conditionalFormatting>
  <conditionalFormatting sqref="OT5:OU5 PG5 ON4 OS4:OT4 OY4:OZ4 OZ5:PA5 PK4 PQ4 PV8 PJ8:PK8 PD8:PE8 PP8:PQ8 OX8:OY8 OR8:OS8 OO15:OP16 PM16 PS15:PS16 PA15:PB16">
    <cfRule type="expression" dxfId="17946" priority="1397">
      <formula>MOD(MONTH(#REF!),4)=1</formula>
    </cfRule>
    <cfRule type="expression" dxfId="17945" priority="1398">
      <formula>MOD(MONTH(#REF!),4)=2</formula>
    </cfRule>
    <cfRule type="expression" dxfId="17944" priority="1399">
      <formula>MOD(MONTH(#REF!),4)=3</formula>
    </cfRule>
    <cfRule type="expression" dxfId="17943" priority="1400">
      <formula>MOD(MONTH(#REF!),4)=0</formula>
    </cfRule>
  </conditionalFormatting>
  <conditionalFormatting sqref="OP16 OV16:OW16 PH16:PI16 PN16:PO16 PU16 PB16:PC16 ON10:PU10">
    <cfRule type="expression" dxfId="17942" priority="1401">
      <formula>MOD(MONTH(#REF!),4)=1</formula>
    </cfRule>
    <cfRule type="expression" dxfId="17941" priority="1402">
      <formula>MOD(MONTH(#REF!),4)=2</formula>
    </cfRule>
    <cfRule type="expression" dxfId="17940" priority="1403">
      <formula>MOD(MONTH(#REF!),4)=3</formula>
    </cfRule>
    <cfRule type="expression" dxfId="17939" priority="1404">
      <formula>MOD(MONTH(#REF!),4)=0</formula>
    </cfRule>
  </conditionalFormatting>
  <conditionalFormatting sqref="OQ12:OR12">
    <cfRule type="expression" dxfId="17938" priority="1385">
      <formula>MOD(MONTH(#REF!),4)=1</formula>
    </cfRule>
    <cfRule type="expression" dxfId="17937" priority="1386">
      <formula>MOD(MONTH(#REF!),4)=2</formula>
    </cfRule>
    <cfRule type="expression" dxfId="17936" priority="1387">
      <formula>MOD(MONTH(#REF!),4)=3</formula>
    </cfRule>
    <cfRule type="expression" dxfId="17935" priority="1388">
      <formula>MOD(MONTH(#REF!),4)=0</formula>
    </cfRule>
  </conditionalFormatting>
  <conditionalFormatting sqref="PE4:PF4">
    <cfRule type="expression" dxfId="17934" priority="1381">
      <formula>MOD(MONTH(#REF!),4)=1</formula>
    </cfRule>
    <cfRule type="expression" dxfId="17933" priority="1382">
      <formula>MOD(MONTH(#REF!),4)=2</formula>
    </cfRule>
    <cfRule type="expression" dxfId="17932" priority="1383">
      <formula>MOD(MONTH(#REF!),4)=3</formula>
    </cfRule>
    <cfRule type="expression" dxfId="17931" priority="1384">
      <formula>MOD(MONTH(#REF!),4)=0</formula>
    </cfRule>
  </conditionalFormatting>
  <conditionalFormatting sqref="PL5:PM5">
    <cfRule type="expression" dxfId="17930" priority="1377">
      <formula>MOD(MONTH(#REF!),4)=1</formula>
    </cfRule>
    <cfRule type="expression" dxfId="17929" priority="1378">
      <formula>MOD(MONTH(#REF!),4)=2</formula>
    </cfRule>
    <cfRule type="expression" dxfId="17928" priority="1379">
      <formula>MOD(MONTH(#REF!),4)=3</formula>
    </cfRule>
    <cfRule type="expression" dxfId="17927" priority="1380">
      <formula>MOD(MONTH(#REF!),4)=0</formula>
    </cfRule>
  </conditionalFormatting>
  <conditionalFormatting sqref="PR5:PS5">
    <cfRule type="expression" dxfId="17926" priority="1373">
      <formula>MOD(MONTH(#REF!),4)=1</formula>
    </cfRule>
    <cfRule type="expression" dxfId="17925" priority="1374">
      <formula>MOD(MONTH(#REF!),4)=2</formula>
    </cfRule>
    <cfRule type="expression" dxfId="17924" priority="1375">
      <formula>MOD(MONTH(#REF!),4)=3</formula>
    </cfRule>
    <cfRule type="expression" dxfId="17923" priority="1376">
      <formula>MOD(MONTH(#REF!),4)=0</formula>
    </cfRule>
  </conditionalFormatting>
  <conditionalFormatting sqref="OM3:OP3 PA9:PD9 PG9:PJ9 PM9:PP9 PS9:PV9 OO9:OR9 OQ6:OR8 OS6:OT9 OW6:OZ8 PC6:PD8 PE6:PF9 PI6:PJ8 PK6:PL9 PO6:PP8 PQ6:PR9 PU6:PV8 OM6:ON9 OM11:OZ11 OM10:PV10 PC11:PV11 OU9:OY9">
    <cfRule type="containsText" dxfId="17922" priority="1364" operator="containsText" text="Hm">
      <formula>NOT(ISERROR(SEARCH("Hm",OM3)))</formula>
    </cfRule>
    <cfRule type="beginsWith" dxfId="17921" priority="1365" operator="beginsWith" text="Ms">
      <formula>LEFT(OM3,LEN("Ms"))="Ms"</formula>
    </cfRule>
    <cfRule type="containsText" dxfId="17920" priority="1366" operator="containsText" text="C">
      <formula>NOT(ISERROR(SEARCH("C",OM3)))</formula>
    </cfRule>
    <cfRule type="containsText" dxfId="17919" priority="1367" operator="containsText" text="S">
      <formula>NOT(ISERROR(SEARCH("S",OM3)))</formula>
    </cfRule>
    <cfRule type="containsText" dxfId="17918" priority="1368" operator="containsText" text="T">
      <formula>NOT(ISERROR(SEARCH("T",OM3)))</formula>
    </cfRule>
    <cfRule type="containsText" dxfId="17917" priority="1369" operator="containsText" text="H">
      <formula>NOT(ISERROR(SEARCH("H",OM3)))</formula>
    </cfRule>
    <cfRule type="containsText" dxfId="17916" priority="1370" operator="containsText" text="AF">
      <formula>NOT(ISERROR(SEARCH("AF",OM3)))</formula>
    </cfRule>
    <cfRule type="endsWith" dxfId="17915" priority="1371" operator="endsWith" text="M">
      <formula>RIGHT(OM3,LEN("M"))="M"</formula>
    </cfRule>
    <cfRule type="beginsWith" dxfId="17914" priority="1372" operator="beginsWith" text="MN">
      <formula>LEFT(OM3,LEN("MN"))="MN"</formula>
    </cfRule>
  </conditionalFormatting>
  <conditionalFormatting sqref="OS3:OV3">
    <cfRule type="containsText" dxfId="17913" priority="1355" operator="containsText" text="Hm">
      <formula>NOT(ISERROR(SEARCH("Hm",OS3)))</formula>
    </cfRule>
    <cfRule type="beginsWith" dxfId="17912" priority="1356" operator="beginsWith" text="Ms">
      <formula>LEFT(OS3,LEN("Ms"))="Ms"</formula>
    </cfRule>
    <cfRule type="containsText" dxfId="17911" priority="1357" operator="containsText" text="C">
      <formula>NOT(ISERROR(SEARCH("C",OS3)))</formula>
    </cfRule>
    <cfRule type="containsText" dxfId="17910" priority="1358" operator="containsText" text="S">
      <formula>NOT(ISERROR(SEARCH("S",OS3)))</formula>
    </cfRule>
    <cfRule type="containsText" dxfId="17909" priority="1359" operator="containsText" text="T">
      <formula>NOT(ISERROR(SEARCH("T",OS3)))</formula>
    </cfRule>
    <cfRule type="containsText" dxfId="17908" priority="1360" operator="containsText" text="H">
      <formula>NOT(ISERROR(SEARCH("H",OS3)))</formula>
    </cfRule>
    <cfRule type="containsText" dxfId="17907" priority="1361" operator="containsText" text="AF">
      <formula>NOT(ISERROR(SEARCH("AF",OS3)))</formula>
    </cfRule>
    <cfRule type="endsWith" dxfId="17906" priority="1362" operator="endsWith" text="M">
      <formula>RIGHT(OS3,LEN("M"))="M"</formula>
    </cfRule>
    <cfRule type="beginsWith" dxfId="17905" priority="1363" operator="beginsWith" text="MN">
      <formula>LEFT(OS3,LEN("MN"))="MN"</formula>
    </cfRule>
  </conditionalFormatting>
  <conditionalFormatting sqref="OO4:OR4">
    <cfRule type="containsText" dxfId="17904" priority="1346" operator="containsText" text="Hm">
      <formula>NOT(ISERROR(SEARCH("Hm",OO4)))</formula>
    </cfRule>
    <cfRule type="beginsWith" dxfId="17903" priority="1347" operator="beginsWith" text="Ms">
      <formula>LEFT(OO4,LEN("Ms"))="Ms"</formula>
    </cfRule>
    <cfRule type="containsText" dxfId="17902" priority="1348" operator="containsText" text="C">
      <formula>NOT(ISERROR(SEARCH("C",OO4)))</formula>
    </cfRule>
    <cfRule type="containsText" dxfId="17901" priority="1349" operator="containsText" text="S">
      <formula>NOT(ISERROR(SEARCH("S",OO4)))</formula>
    </cfRule>
    <cfRule type="containsText" dxfId="17900" priority="1350" operator="containsText" text="T">
      <formula>NOT(ISERROR(SEARCH("T",OO4)))</formula>
    </cfRule>
    <cfRule type="containsText" dxfId="17899" priority="1351" operator="containsText" text="H">
      <formula>NOT(ISERROR(SEARCH("H",OO4)))</formula>
    </cfRule>
    <cfRule type="containsText" dxfId="17898" priority="1352" operator="containsText" text="AF">
      <formula>NOT(ISERROR(SEARCH("AF",OO4)))</formula>
    </cfRule>
    <cfRule type="endsWith" dxfId="17897" priority="1353" operator="endsWith" text="M">
      <formula>RIGHT(OO4,LEN("M"))="M"</formula>
    </cfRule>
    <cfRule type="beginsWith" dxfId="17896" priority="1354" operator="beginsWith" text="MN">
      <formula>LEFT(OO4,LEN("MN"))="MN"</formula>
    </cfRule>
  </conditionalFormatting>
  <conditionalFormatting sqref="OU4:OX4">
    <cfRule type="containsText" dxfId="17895" priority="1337" operator="containsText" text="Hm">
      <formula>NOT(ISERROR(SEARCH("Hm",OU4)))</formula>
    </cfRule>
    <cfRule type="beginsWith" dxfId="17894" priority="1338" operator="beginsWith" text="Ms">
      <formula>LEFT(OU4,LEN("Ms"))="Ms"</formula>
    </cfRule>
    <cfRule type="containsText" dxfId="17893" priority="1339" operator="containsText" text="C">
      <formula>NOT(ISERROR(SEARCH("C",OU4)))</formula>
    </cfRule>
    <cfRule type="containsText" dxfId="17892" priority="1340" operator="containsText" text="S">
      <formula>NOT(ISERROR(SEARCH("S",OU4)))</formula>
    </cfRule>
    <cfRule type="containsText" dxfId="17891" priority="1341" operator="containsText" text="T">
      <formula>NOT(ISERROR(SEARCH("T",OU4)))</formula>
    </cfRule>
    <cfRule type="containsText" dxfId="17890" priority="1342" operator="containsText" text="H">
      <formula>NOT(ISERROR(SEARCH("H",OU4)))</formula>
    </cfRule>
    <cfRule type="containsText" dxfId="17889" priority="1343" operator="containsText" text="AF">
      <formula>NOT(ISERROR(SEARCH("AF",OU4)))</formula>
    </cfRule>
    <cfRule type="endsWith" dxfId="17888" priority="1344" operator="endsWith" text="M">
      <formula>RIGHT(OU4,LEN("M"))="M"</formula>
    </cfRule>
    <cfRule type="beginsWith" dxfId="17887" priority="1345" operator="beginsWith" text="MN">
      <formula>LEFT(OU4,LEN("MN"))="MN"</formula>
    </cfRule>
  </conditionalFormatting>
  <conditionalFormatting sqref="OV5:OY5">
    <cfRule type="containsText" dxfId="17886" priority="1328" operator="containsText" text="Hm">
      <formula>NOT(ISERROR(SEARCH("Hm",OV5)))</formula>
    </cfRule>
    <cfRule type="beginsWith" dxfId="17885" priority="1329" operator="beginsWith" text="Ms">
      <formula>LEFT(OV5,LEN("Ms"))="Ms"</formula>
    </cfRule>
    <cfRule type="containsText" dxfId="17884" priority="1330" operator="containsText" text="C">
      <formula>NOT(ISERROR(SEARCH("C",OV5)))</formula>
    </cfRule>
    <cfRule type="containsText" dxfId="17883" priority="1331" operator="containsText" text="S">
      <formula>NOT(ISERROR(SEARCH("S",OV5)))</formula>
    </cfRule>
    <cfRule type="containsText" dxfId="17882" priority="1332" operator="containsText" text="T">
      <formula>NOT(ISERROR(SEARCH("T",OV5)))</formula>
    </cfRule>
    <cfRule type="containsText" dxfId="17881" priority="1333" operator="containsText" text="H">
      <formula>NOT(ISERROR(SEARCH("H",OV5)))</formula>
    </cfRule>
    <cfRule type="containsText" dxfId="17880" priority="1334" operator="containsText" text="AF">
      <formula>NOT(ISERROR(SEARCH("AF",OV5)))</formula>
    </cfRule>
    <cfRule type="endsWith" dxfId="17879" priority="1335" operator="endsWith" text="M">
      <formula>RIGHT(OV5,LEN("M"))="M"</formula>
    </cfRule>
    <cfRule type="beginsWith" dxfId="17878" priority="1336" operator="beginsWith" text="MN">
      <formula>LEFT(OV5,LEN("MN"))="MN"</formula>
    </cfRule>
  </conditionalFormatting>
  <conditionalFormatting sqref="OP5:OS5">
    <cfRule type="containsText" dxfId="17877" priority="1319" operator="containsText" text="Hm">
      <formula>NOT(ISERROR(SEARCH("Hm",OP5)))</formula>
    </cfRule>
    <cfRule type="beginsWith" dxfId="17876" priority="1320" operator="beginsWith" text="Ms">
      <formula>LEFT(OP5,LEN("Ms"))="Ms"</formula>
    </cfRule>
    <cfRule type="containsText" dxfId="17875" priority="1321" operator="containsText" text="C">
      <formula>NOT(ISERROR(SEARCH("C",OP5)))</formula>
    </cfRule>
    <cfRule type="containsText" dxfId="17874" priority="1322" operator="containsText" text="S">
      <formula>NOT(ISERROR(SEARCH("S",OP5)))</formula>
    </cfRule>
    <cfRule type="containsText" dxfId="17873" priority="1323" operator="containsText" text="T">
      <formula>NOT(ISERROR(SEARCH("T",OP5)))</formula>
    </cfRule>
    <cfRule type="containsText" dxfId="17872" priority="1324" operator="containsText" text="H">
      <formula>NOT(ISERROR(SEARCH("H",OP5)))</formula>
    </cfRule>
    <cfRule type="containsText" dxfId="17871" priority="1325" operator="containsText" text="AF">
      <formula>NOT(ISERROR(SEARCH("AF",OP5)))</formula>
    </cfRule>
    <cfRule type="endsWith" dxfId="17870" priority="1326" operator="endsWith" text="M">
      <formula>RIGHT(OP5,LEN("M"))="M"</formula>
    </cfRule>
    <cfRule type="beginsWith" dxfId="17869" priority="1327" operator="beginsWith" text="MN">
      <formula>LEFT(OP5,LEN("MN"))="MN"</formula>
    </cfRule>
  </conditionalFormatting>
  <conditionalFormatting sqref="PM14:PP14">
    <cfRule type="containsText" dxfId="17868" priority="1292" operator="containsText" text="Hm">
      <formula>NOT(ISERROR(SEARCH("Hm",PM14)))</formula>
    </cfRule>
    <cfRule type="beginsWith" dxfId="17867" priority="1293" operator="beginsWith" text="Ms">
      <formula>LEFT(PM14,LEN("Ms"))="Ms"</formula>
    </cfRule>
    <cfRule type="containsText" dxfId="17866" priority="1294" operator="containsText" text="C">
      <formula>NOT(ISERROR(SEARCH("C",PM14)))</formula>
    </cfRule>
    <cfRule type="containsText" dxfId="17865" priority="1295" operator="containsText" text="S">
      <formula>NOT(ISERROR(SEARCH("S",PM14)))</formula>
    </cfRule>
    <cfRule type="containsText" dxfId="17864" priority="1296" operator="containsText" text="T">
      <formula>NOT(ISERROR(SEARCH("T",PM14)))</formula>
    </cfRule>
    <cfRule type="containsText" dxfId="17863" priority="1297" operator="containsText" text="H">
      <formula>NOT(ISERROR(SEARCH("H",PM14)))</formula>
    </cfRule>
    <cfRule type="containsText" dxfId="17862" priority="1298" operator="containsText" text="AF">
      <formula>NOT(ISERROR(SEARCH("AF",PM14)))</formula>
    </cfRule>
    <cfRule type="endsWith" dxfId="17861" priority="1299" operator="endsWith" text="M">
      <formula>RIGHT(PM14,LEN("M"))="M"</formula>
    </cfRule>
    <cfRule type="beginsWith" dxfId="17860" priority="1300" operator="beginsWith" text="MN">
      <formula>LEFT(PM14,LEN("MN"))="MN"</formula>
    </cfRule>
  </conditionalFormatting>
  <conditionalFormatting sqref="PK12:PN12">
    <cfRule type="containsText" dxfId="17859" priority="1310" operator="containsText" text="Hm">
      <formula>NOT(ISERROR(SEARCH("Hm",PK12)))</formula>
    </cfRule>
    <cfRule type="beginsWith" dxfId="17858" priority="1311" operator="beginsWith" text="Ms">
      <formula>LEFT(PK12,LEN("Ms"))="Ms"</formula>
    </cfRule>
    <cfRule type="containsText" dxfId="17857" priority="1312" operator="containsText" text="C">
      <formula>NOT(ISERROR(SEARCH("C",PK12)))</formula>
    </cfRule>
    <cfRule type="containsText" dxfId="17856" priority="1313" operator="containsText" text="S">
      <formula>NOT(ISERROR(SEARCH("S",PK12)))</formula>
    </cfRule>
    <cfRule type="containsText" dxfId="17855" priority="1314" operator="containsText" text="T">
      <formula>NOT(ISERROR(SEARCH("T",PK12)))</formula>
    </cfRule>
    <cfRule type="containsText" dxfId="17854" priority="1315" operator="containsText" text="H">
      <formula>NOT(ISERROR(SEARCH("H",PK12)))</formula>
    </cfRule>
    <cfRule type="containsText" dxfId="17853" priority="1316" operator="containsText" text="AF">
      <formula>NOT(ISERROR(SEARCH("AF",PK12)))</formula>
    </cfRule>
    <cfRule type="endsWith" dxfId="17852" priority="1317" operator="endsWith" text="M">
      <formula>RIGHT(PK12,LEN("M"))="M"</formula>
    </cfRule>
    <cfRule type="beginsWith" dxfId="17851" priority="1318" operator="beginsWith" text="MN">
      <formula>LEFT(PK12,LEN("MN"))="MN"</formula>
    </cfRule>
  </conditionalFormatting>
  <conditionalFormatting sqref="PL13:PO13">
    <cfRule type="containsText" dxfId="17850" priority="1301" operator="containsText" text="Hm">
      <formula>NOT(ISERROR(SEARCH("Hm",PL13)))</formula>
    </cfRule>
    <cfRule type="beginsWith" dxfId="17849" priority="1302" operator="beginsWith" text="Ms">
      <formula>LEFT(PL13,LEN("Ms"))="Ms"</formula>
    </cfRule>
    <cfRule type="containsText" dxfId="17848" priority="1303" operator="containsText" text="C">
      <formula>NOT(ISERROR(SEARCH("C",PL13)))</formula>
    </cfRule>
    <cfRule type="containsText" dxfId="17847" priority="1304" operator="containsText" text="S">
      <formula>NOT(ISERROR(SEARCH("S",PL13)))</formula>
    </cfRule>
    <cfRule type="containsText" dxfId="17846" priority="1305" operator="containsText" text="T">
      <formula>NOT(ISERROR(SEARCH("T",PL13)))</formula>
    </cfRule>
    <cfRule type="containsText" dxfId="17845" priority="1306" operator="containsText" text="H">
      <formula>NOT(ISERROR(SEARCH("H",PL13)))</formula>
    </cfRule>
    <cfRule type="containsText" dxfId="17844" priority="1307" operator="containsText" text="AF">
      <formula>NOT(ISERROR(SEARCH("AF",PL13)))</formula>
    </cfRule>
    <cfRule type="endsWith" dxfId="17843" priority="1308" operator="endsWith" text="M">
      <formula>RIGHT(PL13,LEN("M"))="M"</formula>
    </cfRule>
    <cfRule type="beginsWith" dxfId="17842" priority="1309" operator="beginsWith" text="MN">
      <formula>LEFT(PL13,LEN("MN"))="MN"</formula>
    </cfRule>
  </conditionalFormatting>
  <conditionalFormatting sqref="PP16:PS16">
    <cfRule type="containsText" dxfId="17841" priority="1283" operator="containsText" text="Hm">
      <formula>NOT(ISERROR(SEARCH("Hm",PP16)))</formula>
    </cfRule>
    <cfRule type="beginsWith" dxfId="17840" priority="1284" operator="beginsWith" text="Ms">
      <formula>LEFT(PP16,LEN("Ms"))="Ms"</formula>
    </cfRule>
    <cfRule type="containsText" dxfId="17839" priority="1285" operator="containsText" text="C">
      <formula>NOT(ISERROR(SEARCH("C",PP16)))</formula>
    </cfRule>
    <cfRule type="containsText" dxfId="17838" priority="1286" operator="containsText" text="S">
      <formula>NOT(ISERROR(SEARCH("S",PP16)))</formula>
    </cfRule>
    <cfRule type="containsText" dxfId="17837" priority="1287" operator="containsText" text="T">
      <formula>NOT(ISERROR(SEARCH("T",PP16)))</formula>
    </cfRule>
    <cfRule type="containsText" dxfId="17836" priority="1288" operator="containsText" text="H">
      <formula>NOT(ISERROR(SEARCH("H",PP16)))</formula>
    </cfRule>
    <cfRule type="containsText" dxfId="17835" priority="1289" operator="containsText" text="AF">
      <formula>NOT(ISERROR(SEARCH("AF",PP16)))</formula>
    </cfRule>
    <cfRule type="endsWith" dxfId="17834" priority="1290" operator="endsWith" text="M">
      <formula>RIGHT(PP16,LEN("M"))="M"</formula>
    </cfRule>
    <cfRule type="beginsWith" dxfId="17833" priority="1291" operator="beginsWith" text="MN">
      <formula>LEFT(PP16,LEN("MN"))="MN"</formula>
    </cfRule>
  </conditionalFormatting>
  <conditionalFormatting sqref="PQ12:PT12">
    <cfRule type="containsText" dxfId="17832" priority="1274" operator="containsText" text="Hm">
      <formula>NOT(ISERROR(SEARCH("Hm",PQ12)))</formula>
    </cfRule>
    <cfRule type="beginsWith" dxfId="17831" priority="1275" operator="beginsWith" text="Ms">
      <formula>LEFT(PQ12,LEN("Ms"))="Ms"</formula>
    </cfRule>
    <cfRule type="containsText" dxfId="17830" priority="1276" operator="containsText" text="C">
      <formula>NOT(ISERROR(SEARCH("C",PQ12)))</formula>
    </cfRule>
    <cfRule type="containsText" dxfId="17829" priority="1277" operator="containsText" text="S">
      <formula>NOT(ISERROR(SEARCH("S",PQ12)))</formula>
    </cfRule>
    <cfRule type="containsText" dxfId="17828" priority="1278" operator="containsText" text="T">
      <formula>NOT(ISERROR(SEARCH("T",PQ12)))</formula>
    </cfRule>
    <cfRule type="containsText" dxfId="17827" priority="1279" operator="containsText" text="H">
      <formula>NOT(ISERROR(SEARCH("H",PQ12)))</formula>
    </cfRule>
    <cfRule type="containsText" dxfId="17826" priority="1280" operator="containsText" text="AF">
      <formula>NOT(ISERROR(SEARCH("AF",PQ12)))</formula>
    </cfRule>
    <cfRule type="endsWith" dxfId="17825" priority="1281" operator="endsWith" text="M">
      <formula>RIGHT(PQ12,LEN("M"))="M"</formula>
    </cfRule>
    <cfRule type="beginsWith" dxfId="17824" priority="1282" operator="beginsWith" text="MN">
      <formula>LEFT(PQ12,LEN("MN"))="MN"</formula>
    </cfRule>
  </conditionalFormatting>
  <conditionalFormatting sqref="PR13:PU13">
    <cfRule type="containsText" dxfId="17823" priority="1265" operator="containsText" text="Hm">
      <formula>NOT(ISERROR(SEARCH("Hm",PR13)))</formula>
    </cfRule>
    <cfRule type="beginsWith" dxfId="17822" priority="1266" operator="beginsWith" text="Ms">
      <formula>LEFT(PR13,LEN("Ms"))="Ms"</formula>
    </cfRule>
    <cfRule type="containsText" dxfId="17821" priority="1267" operator="containsText" text="C">
      <formula>NOT(ISERROR(SEARCH("C",PR13)))</formula>
    </cfRule>
    <cfRule type="containsText" dxfId="17820" priority="1268" operator="containsText" text="S">
      <formula>NOT(ISERROR(SEARCH("S",PR13)))</formula>
    </cfRule>
    <cfRule type="containsText" dxfId="17819" priority="1269" operator="containsText" text="T">
      <formula>NOT(ISERROR(SEARCH("T",PR13)))</formula>
    </cfRule>
    <cfRule type="containsText" dxfId="17818" priority="1270" operator="containsText" text="H">
      <formula>NOT(ISERROR(SEARCH("H",PR13)))</formula>
    </cfRule>
    <cfRule type="containsText" dxfId="17817" priority="1271" operator="containsText" text="AF">
      <formula>NOT(ISERROR(SEARCH("AF",PR13)))</formula>
    </cfRule>
    <cfRule type="endsWith" dxfId="17816" priority="1272" operator="endsWith" text="M">
      <formula>RIGHT(PR13,LEN("M"))="M"</formula>
    </cfRule>
    <cfRule type="beginsWith" dxfId="17815" priority="1273" operator="beginsWith" text="MN">
      <formula>LEFT(PR13,LEN("MN"))="MN"</formula>
    </cfRule>
  </conditionalFormatting>
  <conditionalFormatting sqref="PS14:PV14">
    <cfRule type="containsText" dxfId="17814" priority="1256" operator="containsText" text="Hm">
      <formula>NOT(ISERROR(SEARCH("Hm",PS14)))</formula>
    </cfRule>
    <cfRule type="beginsWith" dxfId="17813" priority="1257" operator="beginsWith" text="Ms">
      <formula>LEFT(PS14,LEN("Ms"))="Ms"</formula>
    </cfRule>
    <cfRule type="containsText" dxfId="17812" priority="1258" operator="containsText" text="C">
      <formula>NOT(ISERROR(SEARCH("C",PS14)))</formula>
    </cfRule>
    <cfRule type="containsText" dxfId="17811" priority="1259" operator="containsText" text="S">
      <formula>NOT(ISERROR(SEARCH("S",PS14)))</formula>
    </cfRule>
    <cfRule type="containsText" dxfId="17810" priority="1260" operator="containsText" text="T">
      <formula>NOT(ISERROR(SEARCH("T",PS14)))</formula>
    </cfRule>
    <cfRule type="containsText" dxfId="17809" priority="1261" operator="containsText" text="H">
      <formula>NOT(ISERROR(SEARCH("H",PS14)))</formula>
    </cfRule>
    <cfRule type="containsText" dxfId="17808" priority="1262" operator="containsText" text="AF">
      <formula>NOT(ISERROR(SEARCH("AF",PS14)))</formula>
    </cfRule>
    <cfRule type="endsWith" dxfId="17807" priority="1263" operator="endsWith" text="M">
      <formula>RIGHT(PS14,LEN("M"))="M"</formula>
    </cfRule>
    <cfRule type="beginsWith" dxfId="17806" priority="1264" operator="beginsWith" text="MN">
      <formula>LEFT(PS14,LEN("MN"))="MN"</formula>
    </cfRule>
  </conditionalFormatting>
  <conditionalFormatting sqref="PV16">
    <cfRule type="containsText" dxfId="17805" priority="1247" operator="containsText" text="Hm">
      <formula>NOT(ISERROR(SEARCH("Hm",PV16)))</formula>
    </cfRule>
    <cfRule type="beginsWith" dxfId="17804" priority="1248" operator="beginsWith" text="Ms">
      <formula>LEFT(PV16,LEN("Ms"))="Ms"</formula>
    </cfRule>
    <cfRule type="containsText" dxfId="17803" priority="1249" operator="containsText" text="C">
      <formula>NOT(ISERROR(SEARCH("C",PV16)))</formula>
    </cfRule>
    <cfRule type="containsText" dxfId="17802" priority="1250" operator="containsText" text="S">
      <formula>NOT(ISERROR(SEARCH("S",PV16)))</formula>
    </cfRule>
    <cfRule type="containsText" dxfId="17801" priority="1251" operator="containsText" text="T">
      <formula>NOT(ISERROR(SEARCH("T",PV16)))</formula>
    </cfRule>
    <cfRule type="containsText" dxfId="17800" priority="1252" operator="containsText" text="H">
      <formula>NOT(ISERROR(SEARCH("H",PV16)))</formula>
    </cfRule>
    <cfRule type="containsText" dxfId="17799" priority="1253" operator="containsText" text="AF">
      <formula>NOT(ISERROR(SEARCH("AF",PV16)))</formula>
    </cfRule>
    <cfRule type="endsWith" dxfId="17798" priority="1254" operator="endsWith" text="M">
      <formula>RIGHT(PV16,LEN("M"))="M"</formula>
    </cfRule>
    <cfRule type="beginsWith" dxfId="17797" priority="1255" operator="beginsWith" text="MN">
      <formula>LEFT(PV16,LEN("MN"))="MN"</formula>
    </cfRule>
  </conditionalFormatting>
  <conditionalFormatting sqref="PE7:PH7">
    <cfRule type="containsText" dxfId="17796" priority="1238" operator="containsText" text="Hm">
      <formula>NOT(ISERROR(SEARCH("Hm",PE7)))</formula>
    </cfRule>
    <cfRule type="beginsWith" dxfId="17795" priority="1239" operator="beginsWith" text="Ms">
      <formula>LEFT(PE7,LEN("Ms"))="Ms"</formula>
    </cfRule>
    <cfRule type="containsText" dxfId="17794" priority="1240" operator="containsText" text="C">
      <formula>NOT(ISERROR(SEARCH("C",PE7)))</formula>
    </cfRule>
    <cfRule type="containsText" dxfId="17793" priority="1241" operator="containsText" text="S">
      <formula>NOT(ISERROR(SEARCH("S",PE7)))</formula>
    </cfRule>
    <cfRule type="containsText" dxfId="17792" priority="1242" operator="containsText" text="T">
      <formula>NOT(ISERROR(SEARCH("T",PE7)))</formula>
    </cfRule>
    <cfRule type="containsText" dxfId="17791" priority="1243" operator="containsText" text="H">
      <formula>NOT(ISERROR(SEARCH("H",PE7)))</formula>
    </cfRule>
    <cfRule type="containsText" dxfId="17790" priority="1244" operator="containsText" text="AF">
      <formula>NOT(ISERROR(SEARCH("AF",PE7)))</formula>
    </cfRule>
    <cfRule type="endsWith" dxfId="17789" priority="1245" operator="endsWith" text="M">
      <formula>RIGHT(PE7,LEN("M"))="M"</formula>
    </cfRule>
    <cfRule type="beginsWith" dxfId="17788" priority="1246" operator="beginsWith" text="MN">
      <formula>LEFT(PE7,LEN("MN"))="MN"</formula>
    </cfRule>
  </conditionalFormatting>
  <conditionalFormatting sqref="PF8:PI8">
    <cfRule type="containsText" dxfId="17787" priority="1229" operator="containsText" text="Hm">
      <formula>NOT(ISERROR(SEARCH("Hm",PF8)))</formula>
    </cfRule>
    <cfRule type="beginsWith" dxfId="17786" priority="1230" operator="beginsWith" text="Ms">
      <formula>LEFT(PF8,LEN("Ms"))="Ms"</formula>
    </cfRule>
    <cfRule type="containsText" dxfId="17785" priority="1231" operator="containsText" text="C">
      <formula>NOT(ISERROR(SEARCH("C",PF8)))</formula>
    </cfRule>
    <cfRule type="containsText" dxfId="17784" priority="1232" operator="containsText" text="S">
      <formula>NOT(ISERROR(SEARCH("S",PF8)))</formula>
    </cfRule>
    <cfRule type="containsText" dxfId="17783" priority="1233" operator="containsText" text="T">
      <formula>NOT(ISERROR(SEARCH("T",PF8)))</formula>
    </cfRule>
    <cfRule type="containsText" dxfId="17782" priority="1234" operator="containsText" text="H">
      <formula>NOT(ISERROR(SEARCH("H",PF8)))</formula>
    </cfRule>
    <cfRule type="containsText" dxfId="17781" priority="1235" operator="containsText" text="AF">
      <formula>NOT(ISERROR(SEARCH("AF",PF8)))</formula>
    </cfRule>
    <cfRule type="endsWith" dxfId="17780" priority="1236" operator="endsWith" text="M">
      <formula>RIGHT(PF8,LEN("M"))="M"</formula>
    </cfRule>
    <cfRule type="beginsWith" dxfId="17779" priority="1237" operator="beginsWith" text="MN">
      <formula>LEFT(PF8,LEN("MN"))="MN"</formula>
    </cfRule>
  </conditionalFormatting>
  <conditionalFormatting sqref="PC11:PF11">
    <cfRule type="containsText" dxfId="17778" priority="1220" operator="containsText" text="Hm">
      <formula>NOT(ISERROR(SEARCH("Hm",PC11)))</formula>
    </cfRule>
    <cfRule type="beginsWith" dxfId="17777" priority="1221" operator="beginsWith" text="Ms">
      <formula>LEFT(PC11,LEN("Ms"))="Ms"</formula>
    </cfRule>
    <cfRule type="containsText" dxfId="17776" priority="1222" operator="containsText" text="C">
      <formula>NOT(ISERROR(SEARCH("C",PC11)))</formula>
    </cfRule>
    <cfRule type="containsText" dxfId="17775" priority="1223" operator="containsText" text="S">
      <formula>NOT(ISERROR(SEARCH("S",PC11)))</formula>
    </cfRule>
    <cfRule type="containsText" dxfId="17774" priority="1224" operator="containsText" text="T">
      <formula>NOT(ISERROR(SEARCH("T",PC11)))</formula>
    </cfRule>
    <cfRule type="containsText" dxfId="17773" priority="1225" operator="containsText" text="H">
      <formula>NOT(ISERROR(SEARCH("H",PC11)))</formula>
    </cfRule>
    <cfRule type="containsText" dxfId="17772" priority="1226" operator="containsText" text="AF">
      <formula>NOT(ISERROR(SEARCH("AF",PC11)))</formula>
    </cfRule>
    <cfRule type="endsWith" dxfId="17771" priority="1227" operator="endsWith" text="M">
      <formula>RIGHT(PC11,LEN("M"))="M"</formula>
    </cfRule>
    <cfRule type="beginsWith" dxfId="17770" priority="1228" operator="beginsWith" text="MN">
      <formula>LEFT(PC11,LEN("MN"))="MN"</formula>
    </cfRule>
  </conditionalFormatting>
  <conditionalFormatting sqref="OY7:PB7">
    <cfRule type="containsText" dxfId="17769" priority="1211" operator="containsText" text="Hm">
      <formula>NOT(ISERROR(SEARCH("Hm",OY7)))</formula>
    </cfRule>
    <cfRule type="beginsWith" dxfId="17768" priority="1212" operator="beginsWith" text="Ms">
      <formula>LEFT(OY7,LEN("Ms"))="Ms"</formula>
    </cfRule>
    <cfRule type="containsText" dxfId="17767" priority="1213" operator="containsText" text="C">
      <formula>NOT(ISERROR(SEARCH("C",OY7)))</formula>
    </cfRule>
    <cfRule type="containsText" dxfId="17766" priority="1214" operator="containsText" text="S">
      <formula>NOT(ISERROR(SEARCH("S",OY7)))</formula>
    </cfRule>
    <cfRule type="containsText" dxfId="17765" priority="1215" operator="containsText" text="T">
      <formula>NOT(ISERROR(SEARCH("T",OY7)))</formula>
    </cfRule>
    <cfRule type="containsText" dxfId="17764" priority="1216" operator="containsText" text="H">
      <formula>NOT(ISERROR(SEARCH("H",OY7)))</formula>
    </cfRule>
    <cfRule type="containsText" dxfId="17763" priority="1217" operator="containsText" text="AF">
      <formula>NOT(ISERROR(SEARCH("AF",OY7)))</formula>
    </cfRule>
    <cfRule type="endsWith" dxfId="17762" priority="1218" operator="endsWith" text="M">
      <formula>RIGHT(OY7,LEN("M"))="M"</formula>
    </cfRule>
    <cfRule type="beginsWith" dxfId="17761" priority="1219" operator="beginsWith" text="MN">
      <formula>LEFT(OY7,LEN("MN"))="MN"</formula>
    </cfRule>
  </conditionalFormatting>
  <conditionalFormatting sqref="OZ8:PC8">
    <cfRule type="containsText" dxfId="17760" priority="1202" operator="containsText" text="Hm">
      <formula>NOT(ISERROR(SEARCH("Hm",OZ8)))</formula>
    </cfRule>
    <cfRule type="beginsWith" dxfId="17759" priority="1203" operator="beginsWith" text="Ms">
      <formula>LEFT(OZ8,LEN("Ms"))="Ms"</formula>
    </cfRule>
    <cfRule type="containsText" dxfId="17758" priority="1204" operator="containsText" text="C">
      <formula>NOT(ISERROR(SEARCH("C",OZ8)))</formula>
    </cfRule>
    <cfRule type="containsText" dxfId="17757" priority="1205" operator="containsText" text="S">
      <formula>NOT(ISERROR(SEARCH("S",OZ8)))</formula>
    </cfRule>
    <cfRule type="containsText" dxfId="17756" priority="1206" operator="containsText" text="T">
      <formula>NOT(ISERROR(SEARCH("T",OZ8)))</formula>
    </cfRule>
    <cfRule type="containsText" dxfId="17755" priority="1207" operator="containsText" text="H">
      <formula>NOT(ISERROR(SEARCH("H",OZ8)))</formula>
    </cfRule>
    <cfRule type="containsText" dxfId="17754" priority="1208" operator="containsText" text="AF">
      <formula>NOT(ISERROR(SEARCH("AF",OZ8)))</formula>
    </cfRule>
    <cfRule type="endsWith" dxfId="17753" priority="1209" operator="endsWith" text="M">
      <formula>RIGHT(OZ8,LEN("M"))="M"</formula>
    </cfRule>
    <cfRule type="beginsWith" dxfId="17752" priority="1210" operator="beginsWith" text="MN">
      <formula>LEFT(OZ8,LEN("MN"))="MN"</formula>
    </cfRule>
  </conditionalFormatting>
  <conditionalFormatting sqref="PI11:PL11">
    <cfRule type="containsText" dxfId="17751" priority="1193" operator="containsText" text="Hm">
      <formula>NOT(ISERROR(SEARCH("Hm",PI11)))</formula>
    </cfRule>
    <cfRule type="beginsWith" dxfId="17750" priority="1194" operator="beginsWith" text="Ms">
      <formula>LEFT(PI11,LEN("Ms"))="Ms"</formula>
    </cfRule>
    <cfRule type="containsText" dxfId="17749" priority="1195" operator="containsText" text="C">
      <formula>NOT(ISERROR(SEARCH("C",PI11)))</formula>
    </cfRule>
    <cfRule type="containsText" dxfId="17748" priority="1196" operator="containsText" text="S">
      <formula>NOT(ISERROR(SEARCH("S",PI11)))</formula>
    </cfRule>
    <cfRule type="containsText" dxfId="17747" priority="1197" operator="containsText" text="T">
      <formula>NOT(ISERROR(SEARCH("T",PI11)))</formula>
    </cfRule>
    <cfRule type="containsText" dxfId="17746" priority="1198" operator="containsText" text="H">
      <formula>NOT(ISERROR(SEARCH("H",PI11)))</formula>
    </cfRule>
    <cfRule type="containsText" dxfId="17745" priority="1199" operator="containsText" text="AF">
      <formula>NOT(ISERROR(SEARCH("AF",PI11)))</formula>
    </cfRule>
    <cfRule type="endsWith" dxfId="17744" priority="1200" operator="endsWith" text="M">
      <formula>RIGHT(PI11,LEN("M"))="M"</formula>
    </cfRule>
    <cfRule type="beginsWith" dxfId="17743" priority="1201" operator="beginsWith" text="MN">
      <formula>LEFT(PI11,LEN("MN"))="MN"</formula>
    </cfRule>
  </conditionalFormatting>
  <conditionalFormatting sqref="OM16:OO16">
    <cfRule type="containsText" dxfId="17742" priority="1184" operator="containsText" text="Hm">
      <formula>NOT(ISERROR(SEARCH("Hm",OM16)))</formula>
    </cfRule>
    <cfRule type="beginsWith" dxfId="17741" priority="1185" operator="beginsWith" text="Ms">
      <formula>LEFT(OM16,LEN("Ms"))="Ms"</formula>
    </cfRule>
    <cfRule type="containsText" dxfId="17740" priority="1186" operator="containsText" text="C">
      <formula>NOT(ISERROR(SEARCH("C",OM16)))</formula>
    </cfRule>
    <cfRule type="containsText" dxfId="17739" priority="1187" operator="containsText" text="S">
      <formula>NOT(ISERROR(SEARCH("S",OM16)))</formula>
    </cfRule>
    <cfRule type="containsText" dxfId="17738" priority="1188" operator="containsText" text="T">
      <formula>NOT(ISERROR(SEARCH("T",OM16)))</formula>
    </cfRule>
    <cfRule type="containsText" dxfId="17737" priority="1189" operator="containsText" text="H">
      <formula>NOT(ISERROR(SEARCH("H",OM16)))</formula>
    </cfRule>
    <cfRule type="containsText" dxfId="17736" priority="1190" operator="containsText" text="AF">
      <formula>NOT(ISERROR(SEARCH("AF",OM16)))</formula>
    </cfRule>
    <cfRule type="endsWith" dxfId="17735" priority="1191" operator="endsWith" text="M">
      <formula>RIGHT(OM16,LEN("M"))="M"</formula>
    </cfRule>
    <cfRule type="beginsWith" dxfId="17734" priority="1192" operator="beginsWith" text="MN">
      <formula>LEFT(OM16,LEN("MN"))="MN"</formula>
    </cfRule>
  </conditionalFormatting>
  <conditionalFormatting sqref="OY3:PB3">
    <cfRule type="containsText" dxfId="17733" priority="1175" operator="containsText" text="Hm">
      <formula>NOT(ISERROR(SEARCH("Hm",OY3)))</formula>
    </cfRule>
    <cfRule type="beginsWith" dxfId="17732" priority="1176" operator="beginsWith" text="Ms">
      <formula>LEFT(OY3,LEN("Ms"))="Ms"</formula>
    </cfRule>
    <cfRule type="containsText" dxfId="17731" priority="1177" operator="containsText" text="C">
      <formula>NOT(ISERROR(SEARCH("C",OY3)))</formula>
    </cfRule>
    <cfRule type="containsText" dxfId="17730" priority="1178" operator="containsText" text="S">
      <formula>NOT(ISERROR(SEARCH("S",OY3)))</formula>
    </cfRule>
    <cfRule type="containsText" dxfId="17729" priority="1179" operator="containsText" text="T">
      <formula>NOT(ISERROR(SEARCH("T",OY3)))</formula>
    </cfRule>
    <cfRule type="containsText" dxfId="17728" priority="1180" operator="containsText" text="H">
      <formula>NOT(ISERROR(SEARCH("H",OY3)))</formula>
    </cfRule>
    <cfRule type="containsText" dxfId="17727" priority="1181" operator="containsText" text="AF">
      <formula>NOT(ISERROR(SEARCH("AF",OY3)))</formula>
    </cfRule>
    <cfRule type="endsWith" dxfId="17726" priority="1182" operator="endsWith" text="M">
      <formula>RIGHT(OY3,LEN("M"))="M"</formula>
    </cfRule>
    <cfRule type="beginsWith" dxfId="17725" priority="1183" operator="beginsWith" text="MN">
      <formula>LEFT(OY3,LEN("MN"))="MN"</formula>
    </cfRule>
  </conditionalFormatting>
  <conditionalFormatting sqref="PA4:PD4">
    <cfRule type="containsText" dxfId="17724" priority="1166" operator="containsText" text="Hm">
      <formula>NOT(ISERROR(SEARCH("Hm",PA4)))</formula>
    </cfRule>
    <cfRule type="beginsWith" dxfId="17723" priority="1167" operator="beginsWith" text="Ms">
      <formula>LEFT(PA4,LEN("Ms"))="Ms"</formula>
    </cfRule>
    <cfRule type="containsText" dxfId="17722" priority="1168" operator="containsText" text="C">
      <formula>NOT(ISERROR(SEARCH("C",PA4)))</formula>
    </cfRule>
    <cfRule type="containsText" dxfId="17721" priority="1169" operator="containsText" text="S">
      <formula>NOT(ISERROR(SEARCH("S",PA4)))</formula>
    </cfRule>
    <cfRule type="containsText" dxfId="17720" priority="1170" operator="containsText" text="T">
      <formula>NOT(ISERROR(SEARCH("T",PA4)))</formula>
    </cfRule>
    <cfRule type="containsText" dxfId="17719" priority="1171" operator="containsText" text="H">
      <formula>NOT(ISERROR(SEARCH("H",PA4)))</formula>
    </cfRule>
    <cfRule type="containsText" dxfId="17718" priority="1172" operator="containsText" text="AF">
      <formula>NOT(ISERROR(SEARCH("AF",PA4)))</formula>
    </cfRule>
    <cfRule type="endsWith" dxfId="17717" priority="1173" operator="endsWith" text="M">
      <formula>RIGHT(PA4,LEN("M"))="M"</formula>
    </cfRule>
    <cfRule type="beginsWith" dxfId="17716" priority="1174" operator="beginsWith" text="MN">
      <formula>LEFT(PA4,LEN("MN"))="MN"</formula>
    </cfRule>
  </conditionalFormatting>
  <conditionalFormatting sqref="PB5:PE5">
    <cfRule type="containsText" dxfId="17715" priority="1157" operator="containsText" text="Hm">
      <formula>NOT(ISERROR(SEARCH("Hm",PB5)))</formula>
    </cfRule>
    <cfRule type="beginsWith" dxfId="17714" priority="1158" operator="beginsWith" text="Ms">
      <formula>LEFT(PB5,LEN("Ms"))="Ms"</formula>
    </cfRule>
    <cfRule type="containsText" dxfId="17713" priority="1159" operator="containsText" text="C">
      <formula>NOT(ISERROR(SEARCH("C",PB5)))</formula>
    </cfRule>
    <cfRule type="containsText" dxfId="17712" priority="1160" operator="containsText" text="S">
      <formula>NOT(ISERROR(SEARCH("S",PB5)))</formula>
    </cfRule>
    <cfRule type="containsText" dxfId="17711" priority="1161" operator="containsText" text="T">
      <formula>NOT(ISERROR(SEARCH("T",PB5)))</formula>
    </cfRule>
    <cfRule type="containsText" dxfId="17710" priority="1162" operator="containsText" text="H">
      <formula>NOT(ISERROR(SEARCH("H",PB5)))</formula>
    </cfRule>
    <cfRule type="containsText" dxfId="17709" priority="1163" operator="containsText" text="AF">
      <formula>NOT(ISERROR(SEARCH("AF",PB5)))</formula>
    </cfRule>
    <cfRule type="endsWith" dxfId="17708" priority="1164" operator="endsWith" text="M">
      <formula>RIGHT(PB5,LEN("M"))="M"</formula>
    </cfRule>
    <cfRule type="beginsWith" dxfId="17707" priority="1165" operator="beginsWith" text="MN">
      <formula>LEFT(PB5,LEN("MN"))="MN"</formula>
    </cfRule>
  </conditionalFormatting>
  <conditionalFormatting sqref="PE3:PH3">
    <cfRule type="containsText" dxfId="17706" priority="1148" operator="containsText" text="Hm">
      <formula>NOT(ISERROR(SEARCH("Hm",PE3)))</formula>
    </cfRule>
    <cfRule type="beginsWith" dxfId="17705" priority="1149" operator="beginsWith" text="Ms">
      <formula>LEFT(PE3,LEN("Ms"))="Ms"</formula>
    </cfRule>
    <cfRule type="containsText" dxfId="17704" priority="1150" operator="containsText" text="C">
      <formula>NOT(ISERROR(SEARCH("C",PE3)))</formula>
    </cfRule>
    <cfRule type="containsText" dxfId="17703" priority="1151" operator="containsText" text="S">
      <formula>NOT(ISERROR(SEARCH("S",PE3)))</formula>
    </cfRule>
    <cfRule type="containsText" dxfId="17702" priority="1152" operator="containsText" text="T">
      <formula>NOT(ISERROR(SEARCH("T",PE3)))</formula>
    </cfRule>
    <cfRule type="containsText" dxfId="17701" priority="1153" operator="containsText" text="H">
      <formula>NOT(ISERROR(SEARCH("H",PE3)))</formula>
    </cfRule>
    <cfRule type="containsText" dxfId="17700" priority="1154" operator="containsText" text="AF">
      <formula>NOT(ISERROR(SEARCH("AF",PE3)))</formula>
    </cfRule>
    <cfRule type="endsWith" dxfId="17699" priority="1155" operator="endsWith" text="M">
      <formula>RIGHT(PE3,LEN("M"))="M"</formula>
    </cfRule>
    <cfRule type="beginsWith" dxfId="17698" priority="1156" operator="beginsWith" text="MN">
      <formula>LEFT(PE3,LEN("MN"))="MN"</formula>
    </cfRule>
  </conditionalFormatting>
  <conditionalFormatting sqref="PG4:PJ4">
    <cfRule type="containsText" dxfId="17697" priority="1139" operator="containsText" text="Hm">
      <formula>NOT(ISERROR(SEARCH("Hm",PG4)))</formula>
    </cfRule>
    <cfRule type="beginsWith" dxfId="17696" priority="1140" operator="beginsWith" text="Ms">
      <formula>LEFT(PG4,LEN("Ms"))="Ms"</formula>
    </cfRule>
    <cfRule type="containsText" dxfId="17695" priority="1141" operator="containsText" text="C">
      <formula>NOT(ISERROR(SEARCH("C",PG4)))</formula>
    </cfRule>
    <cfRule type="containsText" dxfId="17694" priority="1142" operator="containsText" text="S">
      <formula>NOT(ISERROR(SEARCH("S",PG4)))</formula>
    </cfRule>
    <cfRule type="containsText" dxfId="17693" priority="1143" operator="containsText" text="T">
      <formula>NOT(ISERROR(SEARCH("T",PG4)))</formula>
    </cfRule>
    <cfRule type="containsText" dxfId="17692" priority="1144" operator="containsText" text="H">
      <formula>NOT(ISERROR(SEARCH("H",PG4)))</formula>
    </cfRule>
    <cfRule type="containsText" dxfId="17691" priority="1145" operator="containsText" text="AF">
      <formula>NOT(ISERROR(SEARCH("AF",PG4)))</formula>
    </cfRule>
    <cfRule type="endsWith" dxfId="17690" priority="1146" operator="endsWith" text="M">
      <formula>RIGHT(PG4,LEN("M"))="M"</formula>
    </cfRule>
    <cfRule type="beginsWith" dxfId="17689" priority="1147" operator="beginsWith" text="MN">
      <formula>LEFT(PG4,LEN("MN"))="MN"</formula>
    </cfRule>
  </conditionalFormatting>
  <conditionalFormatting sqref="PH5:PK5">
    <cfRule type="containsText" dxfId="17688" priority="1130" operator="containsText" text="Hm">
      <formula>NOT(ISERROR(SEARCH("Hm",PH5)))</formula>
    </cfRule>
    <cfRule type="beginsWith" dxfId="17687" priority="1131" operator="beginsWith" text="Ms">
      <formula>LEFT(PH5,LEN("Ms"))="Ms"</formula>
    </cfRule>
    <cfRule type="containsText" dxfId="17686" priority="1132" operator="containsText" text="C">
      <formula>NOT(ISERROR(SEARCH("C",PH5)))</formula>
    </cfRule>
    <cfRule type="containsText" dxfId="17685" priority="1133" operator="containsText" text="S">
      <formula>NOT(ISERROR(SEARCH("S",PH5)))</formula>
    </cfRule>
    <cfRule type="containsText" dxfId="17684" priority="1134" operator="containsText" text="T">
      <formula>NOT(ISERROR(SEARCH("T",PH5)))</formula>
    </cfRule>
    <cfRule type="containsText" dxfId="17683" priority="1135" operator="containsText" text="H">
      <formula>NOT(ISERROR(SEARCH("H",PH5)))</formula>
    </cfRule>
    <cfRule type="containsText" dxfId="17682" priority="1136" operator="containsText" text="AF">
      <formula>NOT(ISERROR(SEARCH("AF",PH5)))</formula>
    </cfRule>
    <cfRule type="endsWith" dxfId="17681" priority="1137" operator="endsWith" text="M">
      <formula>RIGHT(PH5,LEN("M"))="M"</formula>
    </cfRule>
    <cfRule type="beginsWith" dxfId="17680" priority="1138" operator="beginsWith" text="MN">
      <formula>LEFT(PH5,LEN("MN"))="MN"</formula>
    </cfRule>
  </conditionalFormatting>
  <conditionalFormatting sqref="PK7:PN7">
    <cfRule type="containsText" dxfId="17679" priority="1121" operator="containsText" text="Hm">
      <formula>NOT(ISERROR(SEARCH("Hm",PK7)))</formula>
    </cfRule>
    <cfRule type="beginsWith" dxfId="17678" priority="1122" operator="beginsWith" text="Ms">
      <formula>LEFT(PK7,LEN("Ms"))="Ms"</formula>
    </cfRule>
    <cfRule type="containsText" dxfId="17677" priority="1123" operator="containsText" text="C">
      <formula>NOT(ISERROR(SEARCH("C",PK7)))</formula>
    </cfRule>
    <cfRule type="containsText" dxfId="17676" priority="1124" operator="containsText" text="S">
      <formula>NOT(ISERROR(SEARCH("S",PK7)))</formula>
    </cfRule>
    <cfRule type="containsText" dxfId="17675" priority="1125" operator="containsText" text="T">
      <formula>NOT(ISERROR(SEARCH("T",PK7)))</formula>
    </cfRule>
    <cfRule type="containsText" dxfId="17674" priority="1126" operator="containsText" text="H">
      <formula>NOT(ISERROR(SEARCH("H",PK7)))</formula>
    </cfRule>
    <cfRule type="containsText" dxfId="17673" priority="1127" operator="containsText" text="AF">
      <formula>NOT(ISERROR(SEARCH("AF",PK7)))</formula>
    </cfRule>
    <cfRule type="endsWith" dxfId="17672" priority="1128" operator="endsWith" text="M">
      <formula>RIGHT(PK7,LEN("M"))="M"</formula>
    </cfRule>
    <cfRule type="beginsWith" dxfId="17671" priority="1129" operator="beginsWith" text="MN">
      <formula>LEFT(PK7,LEN("MN"))="MN"</formula>
    </cfRule>
  </conditionalFormatting>
  <conditionalFormatting sqref="PL8:PO8">
    <cfRule type="containsText" dxfId="17670" priority="1112" operator="containsText" text="Hm">
      <formula>NOT(ISERROR(SEARCH("Hm",PL8)))</formula>
    </cfRule>
    <cfRule type="beginsWith" dxfId="17669" priority="1113" operator="beginsWith" text="Ms">
      <formula>LEFT(PL8,LEN("Ms"))="Ms"</formula>
    </cfRule>
    <cfRule type="containsText" dxfId="17668" priority="1114" operator="containsText" text="C">
      <formula>NOT(ISERROR(SEARCH("C",PL8)))</formula>
    </cfRule>
    <cfRule type="containsText" dxfId="17667" priority="1115" operator="containsText" text="S">
      <formula>NOT(ISERROR(SEARCH("S",PL8)))</formula>
    </cfRule>
    <cfRule type="containsText" dxfId="17666" priority="1116" operator="containsText" text="T">
      <formula>NOT(ISERROR(SEARCH("T",PL8)))</formula>
    </cfRule>
    <cfRule type="containsText" dxfId="17665" priority="1117" operator="containsText" text="H">
      <formula>NOT(ISERROR(SEARCH("H",PL8)))</formula>
    </cfRule>
    <cfRule type="containsText" dxfId="17664" priority="1118" operator="containsText" text="AF">
      <formula>NOT(ISERROR(SEARCH("AF",PL8)))</formula>
    </cfRule>
    <cfRule type="endsWith" dxfId="17663" priority="1119" operator="endsWith" text="M">
      <formula>RIGHT(PL8,LEN("M"))="M"</formula>
    </cfRule>
    <cfRule type="beginsWith" dxfId="17662" priority="1120" operator="beginsWith" text="MN">
      <formula>LEFT(PL8,LEN("MN"))="MN"</formula>
    </cfRule>
  </conditionalFormatting>
  <conditionalFormatting sqref="PQ7:PT7">
    <cfRule type="containsText" dxfId="17661" priority="1103" operator="containsText" text="Hm">
      <formula>NOT(ISERROR(SEARCH("Hm",PQ7)))</formula>
    </cfRule>
    <cfRule type="beginsWith" dxfId="17660" priority="1104" operator="beginsWith" text="Ms">
      <formula>LEFT(PQ7,LEN("Ms"))="Ms"</formula>
    </cfRule>
    <cfRule type="containsText" dxfId="17659" priority="1105" operator="containsText" text="C">
      <formula>NOT(ISERROR(SEARCH("C",PQ7)))</formula>
    </cfRule>
    <cfRule type="containsText" dxfId="17658" priority="1106" operator="containsText" text="S">
      <formula>NOT(ISERROR(SEARCH("S",PQ7)))</formula>
    </cfRule>
    <cfRule type="containsText" dxfId="17657" priority="1107" operator="containsText" text="T">
      <formula>NOT(ISERROR(SEARCH("T",PQ7)))</formula>
    </cfRule>
    <cfRule type="containsText" dxfId="17656" priority="1108" operator="containsText" text="H">
      <formula>NOT(ISERROR(SEARCH("H",PQ7)))</formula>
    </cfRule>
    <cfRule type="containsText" dxfId="17655" priority="1109" operator="containsText" text="AF">
      <formula>NOT(ISERROR(SEARCH("AF",PQ7)))</formula>
    </cfRule>
    <cfRule type="endsWith" dxfId="17654" priority="1110" operator="endsWith" text="M">
      <formula>RIGHT(PQ7,LEN("M"))="M"</formula>
    </cfRule>
    <cfRule type="beginsWith" dxfId="17653" priority="1111" operator="beginsWith" text="MN">
      <formula>LEFT(PQ7,LEN("MN"))="MN"</formula>
    </cfRule>
  </conditionalFormatting>
  <conditionalFormatting sqref="PR8:PU8">
    <cfRule type="containsText" dxfId="17652" priority="1094" operator="containsText" text="Hm">
      <formula>NOT(ISERROR(SEARCH("Hm",PR8)))</formula>
    </cfRule>
    <cfRule type="beginsWith" dxfId="17651" priority="1095" operator="beginsWith" text="Ms">
      <formula>LEFT(PR8,LEN("Ms"))="Ms"</formula>
    </cfRule>
    <cfRule type="containsText" dxfId="17650" priority="1096" operator="containsText" text="C">
      <formula>NOT(ISERROR(SEARCH("C",PR8)))</formula>
    </cfRule>
    <cfRule type="containsText" dxfId="17649" priority="1097" operator="containsText" text="S">
      <formula>NOT(ISERROR(SEARCH("S",PR8)))</formula>
    </cfRule>
    <cfRule type="containsText" dxfId="17648" priority="1098" operator="containsText" text="T">
      <formula>NOT(ISERROR(SEARCH("T",PR8)))</formula>
    </cfRule>
    <cfRule type="containsText" dxfId="17647" priority="1099" operator="containsText" text="H">
      <formula>NOT(ISERROR(SEARCH("H",PR8)))</formula>
    </cfRule>
    <cfRule type="containsText" dxfId="17646" priority="1100" operator="containsText" text="AF">
      <formula>NOT(ISERROR(SEARCH("AF",PR8)))</formula>
    </cfRule>
    <cfRule type="endsWith" dxfId="17645" priority="1101" operator="endsWith" text="M">
      <formula>RIGHT(PR8,LEN("M"))="M"</formula>
    </cfRule>
    <cfRule type="beginsWith" dxfId="17644" priority="1102" operator="beginsWith" text="MN">
      <formula>LEFT(PR8,LEN("MN"))="MN"</formula>
    </cfRule>
  </conditionalFormatting>
  <conditionalFormatting sqref="PO11:PR11">
    <cfRule type="containsText" dxfId="17643" priority="1085" operator="containsText" text="Hm">
      <formula>NOT(ISERROR(SEARCH("Hm",PO11)))</formula>
    </cfRule>
    <cfRule type="beginsWith" dxfId="17642" priority="1086" operator="beginsWith" text="Ms">
      <formula>LEFT(PO11,LEN("Ms"))="Ms"</formula>
    </cfRule>
    <cfRule type="containsText" dxfId="17641" priority="1087" operator="containsText" text="C">
      <formula>NOT(ISERROR(SEARCH("C",PO11)))</formula>
    </cfRule>
    <cfRule type="containsText" dxfId="17640" priority="1088" operator="containsText" text="S">
      <formula>NOT(ISERROR(SEARCH("S",PO11)))</formula>
    </cfRule>
    <cfRule type="containsText" dxfId="17639" priority="1089" operator="containsText" text="T">
      <formula>NOT(ISERROR(SEARCH("T",PO11)))</formula>
    </cfRule>
    <cfRule type="containsText" dxfId="17638" priority="1090" operator="containsText" text="H">
      <formula>NOT(ISERROR(SEARCH("H",PO11)))</formula>
    </cfRule>
    <cfRule type="containsText" dxfId="17637" priority="1091" operator="containsText" text="AF">
      <formula>NOT(ISERROR(SEARCH("AF",PO11)))</formula>
    </cfRule>
    <cfRule type="endsWith" dxfId="17636" priority="1092" operator="endsWith" text="M">
      <formula>RIGHT(PO11,LEN("M"))="M"</formula>
    </cfRule>
    <cfRule type="beginsWith" dxfId="17635" priority="1093" operator="beginsWith" text="MN">
      <formula>LEFT(PO11,LEN("MN"))="MN"</formula>
    </cfRule>
  </conditionalFormatting>
  <conditionalFormatting sqref="PU11:PV11">
    <cfRule type="containsText" dxfId="17634" priority="1076" operator="containsText" text="Hm">
      <formula>NOT(ISERROR(SEARCH("Hm",PU11)))</formula>
    </cfRule>
    <cfRule type="beginsWith" dxfId="17633" priority="1077" operator="beginsWith" text="Ms">
      <formula>LEFT(PU11,LEN("Ms"))="Ms"</formula>
    </cfRule>
    <cfRule type="containsText" dxfId="17632" priority="1078" operator="containsText" text="C">
      <formula>NOT(ISERROR(SEARCH("C",PU11)))</formula>
    </cfRule>
    <cfRule type="containsText" dxfId="17631" priority="1079" operator="containsText" text="S">
      <formula>NOT(ISERROR(SEARCH("S",PU11)))</formula>
    </cfRule>
    <cfRule type="containsText" dxfId="17630" priority="1080" operator="containsText" text="T">
      <formula>NOT(ISERROR(SEARCH("T",PU11)))</formula>
    </cfRule>
    <cfRule type="containsText" dxfId="17629" priority="1081" operator="containsText" text="H">
      <formula>NOT(ISERROR(SEARCH("H",PU11)))</formula>
    </cfRule>
    <cfRule type="containsText" dxfId="17628" priority="1082" operator="containsText" text="AF">
      <formula>NOT(ISERROR(SEARCH("AF",PU11)))</formula>
    </cfRule>
    <cfRule type="endsWith" dxfId="17627" priority="1083" operator="endsWith" text="M">
      <formula>RIGHT(PU11,LEN("M"))="M"</formula>
    </cfRule>
    <cfRule type="beginsWith" dxfId="17626" priority="1084" operator="beginsWith" text="MN">
      <formula>LEFT(PU11,LEN("MN"))="MN"</formula>
    </cfRule>
  </conditionalFormatting>
  <conditionalFormatting sqref="OR16:OU16">
    <cfRule type="containsText" dxfId="17625" priority="1067" operator="containsText" text="Hm">
      <formula>NOT(ISERROR(SEARCH("Hm",OR16)))</formula>
    </cfRule>
    <cfRule type="beginsWith" dxfId="17624" priority="1068" operator="beginsWith" text="Ms">
      <formula>LEFT(OR16,LEN("Ms"))="Ms"</formula>
    </cfRule>
    <cfRule type="containsText" dxfId="17623" priority="1069" operator="containsText" text="C">
      <formula>NOT(ISERROR(SEARCH("C",OR16)))</formula>
    </cfRule>
    <cfRule type="containsText" dxfId="17622" priority="1070" operator="containsText" text="S">
      <formula>NOT(ISERROR(SEARCH("S",OR16)))</formula>
    </cfRule>
    <cfRule type="containsText" dxfId="17621" priority="1071" operator="containsText" text="T">
      <formula>NOT(ISERROR(SEARCH("T",OR16)))</formula>
    </cfRule>
    <cfRule type="containsText" dxfId="17620" priority="1072" operator="containsText" text="H">
      <formula>NOT(ISERROR(SEARCH("H",OR16)))</formula>
    </cfRule>
    <cfRule type="containsText" dxfId="17619" priority="1073" operator="containsText" text="AF">
      <formula>NOT(ISERROR(SEARCH("AF",OR16)))</formula>
    </cfRule>
    <cfRule type="endsWith" dxfId="17618" priority="1074" operator="endsWith" text="M">
      <formula>RIGHT(OR16,LEN("M"))="M"</formula>
    </cfRule>
    <cfRule type="beginsWith" dxfId="17617" priority="1075" operator="beginsWith" text="MN">
      <formula>LEFT(OR16,LEN("MN"))="MN"</formula>
    </cfRule>
  </conditionalFormatting>
  <conditionalFormatting sqref="OO14:OR14">
    <cfRule type="containsText" dxfId="17616" priority="1058" operator="containsText" text="Hm">
      <formula>NOT(ISERROR(SEARCH("Hm",OO14)))</formula>
    </cfRule>
    <cfRule type="beginsWith" dxfId="17615" priority="1059" operator="beginsWith" text="Ms">
      <formula>LEFT(OO14,LEN("Ms"))="Ms"</formula>
    </cfRule>
    <cfRule type="containsText" dxfId="17614" priority="1060" operator="containsText" text="C">
      <formula>NOT(ISERROR(SEARCH("C",OO14)))</formula>
    </cfRule>
    <cfRule type="containsText" dxfId="17613" priority="1061" operator="containsText" text="S">
      <formula>NOT(ISERROR(SEARCH("S",OO14)))</formula>
    </cfRule>
    <cfRule type="containsText" dxfId="17612" priority="1062" operator="containsText" text="T">
      <formula>NOT(ISERROR(SEARCH("T",OO14)))</formula>
    </cfRule>
    <cfRule type="containsText" dxfId="17611" priority="1063" operator="containsText" text="H">
      <formula>NOT(ISERROR(SEARCH("H",OO14)))</formula>
    </cfRule>
    <cfRule type="containsText" dxfId="17610" priority="1064" operator="containsText" text="AF">
      <formula>NOT(ISERROR(SEARCH("AF",OO14)))</formula>
    </cfRule>
    <cfRule type="endsWith" dxfId="17609" priority="1065" operator="endsWith" text="M">
      <formula>RIGHT(OO14,LEN("M"))="M"</formula>
    </cfRule>
    <cfRule type="beginsWith" dxfId="17608" priority="1066" operator="beginsWith" text="MN">
      <formula>LEFT(OO14,LEN("MN"))="MN"</formula>
    </cfRule>
  </conditionalFormatting>
  <conditionalFormatting sqref="ON13:OQ13">
    <cfRule type="containsText" dxfId="17607" priority="1049" operator="containsText" text="Hm">
      <formula>NOT(ISERROR(SEARCH("Hm",ON13)))</formula>
    </cfRule>
    <cfRule type="beginsWith" dxfId="17606" priority="1050" operator="beginsWith" text="Ms">
      <formula>LEFT(ON13,LEN("Ms"))="Ms"</formula>
    </cfRule>
    <cfRule type="containsText" dxfId="17605" priority="1051" operator="containsText" text="C">
      <formula>NOT(ISERROR(SEARCH("C",ON13)))</formula>
    </cfRule>
    <cfRule type="containsText" dxfId="17604" priority="1052" operator="containsText" text="S">
      <formula>NOT(ISERROR(SEARCH("S",ON13)))</formula>
    </cfRule>
    <cfRule type="containsText" dxfId="17603" priority="1053" operator="containsText" text="T">
      <formula>NOT(ISERROR(SEARCH("T",ON13)))</formula>
    </cfRule>
    <cfRule type="containsText" dxfId="17602" priority="1054" operator="containsText" text="H">
      <formula>NOT(ISERROR(SEARCH("H",ON13)))</formula>
    </cfRule>
    <cfRule type="containsText" dxfId="17601" priority="1055" operator="containsText" text="AF">
      <formula>NOT(ISERROR(SEARCH("AF",ON13)))</formula>
    </cfRule>
    <cfRule type="endsWith" dxfId="17600" priority="1056" operator="endsWith" text="M">
      <formula>RIGHT(ON13,LEN("M"))="M"</formula>
    </cfRule>
    <cfRule type="beginsWith" dxfId="17599" priority="1057" operator="beginsWith" text="MN">
      <formula>LEFT(ON13,LEN("MN"))="MN"</formula>
    </cfRule>
  </conditionalFormatting>
  <conditionalFormatting sqref="OM12:OP12">
    <cfRule type="containsText" dxfId="17598" priority="1040" operator="containsText" text="Hm">
      <formula>NOT(ISERROR(SEARCH("Hm",OM12)))</formula>
    </cfRule>
    <cfRule type="beginsWith" dxfId="17597" priority="1041" operator="beginsWith" text="Ms">
      <formula>LEFT(OM12,LEN("Ms"))="Ms"</formula>
    </cfRule>
    <cfRule type="containsText" dxfId="17596" priority="1042" operator="containsText" text="C">
      <formula>NOT(ISERROR(SEARCH("C",OM12)))</formula>
    </cfRule>
    <cfRule type="containsText" dxfId="17595" priority="1043" operator="containsText" text="S">
      <formula>NOT(ISERROR(SEARCH("S",OM12)))</formula>
    </cfRule>
    <cfRule type="containsText" dxfId="17594" priority="1044" operator="containsText" text="T">
      <formula>NOT(ISERROR(SEARCH("T",OM12)))</formula>
    </cfRule>
    <cfRule type="containsText" dxfId="17593" priority="1045" operator="containsText" text="H">
      <formula>NOT(ISERROR(SEARCH("H",OM12)))</formula>
    </cfRule>
    <cfRule type="containsText" dxfId="17592" priority="1046" operator="containsText" text="AF">
      <formula>NOT(ISERROR(SEARCH("AF",OM12)))</formula>
    </cfRule>
    <cfRule type="endsWith" dxfId="17591" priority="1047" operator="endsWith" text="M">
      <formula>RIGHT(OM12,LEN("M"))="M"</formula>
    </cfRule>
    <cfRule type="beginsWith" dxfId="17590" priority="1048" operator="beginsWith" text="MN">
      <formula>LEFT(OM12,LEN("MN"))="MN"</formula>
    </cfRule>
  </conditionalFormatting>
  <conditionalFormatting sqref="OS12:OV12">
    <cfRule type="containsText" dxfId="17589" priority="1031" operator="containsText" text="Hm">
      <formula>NOT(ISERROR(SEARCH("Hm",OS12)))</formula>
    </cfRule>
    <cfRule type="beginsWith" dxfId="17588" priority="1032" operator="beginsWith" text="Ms">
      <formula>LEFT(OS12,LEN("Ms"))="Ms"</formula>
    </cfRule>
    <cfRule type="containsText" dxfId="17587" priority="1033" operator="containsText" text="C">
      <formula>NOT(ISERROR(SEARCH("C",OS12)))</formula>
    </cfRule>
    <cfRule type="containsText" dxfId="17586" priority="1034" operator="containsText" text="S">
      <formula>NOT(ISERROR(SEARCH("S",OS12)))</formula>
    </cfRule>
    <cfRule type="containsText" dxfId="17585" priority="1035" operator="containsText" text="T">
      <formula>NOT(ISERROR(SEARCH("T",OS12)))</formula>
    </cfRule>
    <cfRule type="containsText" dxfId="17584" priority="1036" operator="containsText" text="H">
      <formula>NOT(ISERROR(SEARCH("H",OS12)))</formula>
    </cfRule>
    <cfRule type="containsText" dxfId="17583" priority="1037" operator="containsText" text="AF">
      <formula>NOT(ISERROR(SEARCH("AF",OS12)))</formula>
    </cfRule>
    <cfRule type="endsWith" dxfId="17582" priority="1038" operator="endsWith" text="M">
      <formula>RIGHT(OS12,LEN("M"))="M"</formula>
    </cfRule>
    <cfRule type="beginsWith" dxfId="17581" priority="1039" operator="beginsWith" text="MN">
      <formula>LEFT(OS12,LEN("MN"))="MN"</formula>
    </cfRule>
  </conditionalFormatting>
  <conditionalFormatting sqref="OT13:OW13">
    <cfRule type="containsText" dxfId="17580" priority="1022" operator="containsText" text="Hm">
      <formula>NOT(ISERROR(SEARCH("Hm",OT13)))</formula>
    </cfRule>
    <cfRule type="beginsWith" dxfId="17579" priority="1023" operator="beginsWith" text="Ms">
      <formula>LEFT(OT13,LEN("Ms"))="Ms"</formula>
    </cfRule>
    <cfRule type="containsText" dxfId="17578" priority="1024" operator="containsText" text="C">
      <formula>NOT(ISERROR(SEARCH("C",OT13)))</formula>
    </cfRule>
    <cfRule type="containsText" dxfId="17577" priority="1025" operator="containsText" text="S">
      <formula>NOT(ISERROR(SEARCH("S",OT13)))</formula>
    </cfRule>
    <cfRule type="containsText" dxfId="17576" priority="1026" operator="containsText" text="T">
      <formula>NOT(ISERROR(SEARCH("T",OT13)))</formula>
    </cfRule>
    <cfRule type="containsText" dxfId="17575" priority="1027" operator="containsText" text="H">
      <formula>NOT(ISERROR(SEARCH("H",OT13)))</formula>
    </cfRule>
    <cfRule type="containsText" dxfId="17574" priority="1028" operator="containsText" text="AF">
      <formula>NOT(ISERROR(SEARCH("AF",OT13)))</formula>
    </cfRule>
    <cfRule type="endsWith" dxfId="17573" priority="1029" operator="endsWith" text="M">
      <formula>RIGHT(OT13,LEN("M"))="M"</formula>
    </cfRule>
    <cfRule type="beginsWith" dxfId="17572" priority="1030" operator="beginsWith" text="MN">
      <formula>LEFT(OT13,LEN("MN"))="MN"</formula>
    </cfRule>
  </conditionalFormatting>
  <conditionalFormatting sqref="OU14:OX14">
    <cfRule type="containsText" dxfId="17571" priority="1013" operator="containsText" text="Hm">
      <formula>NOT(ISERROR(SEARCH("Hm",OU14)))</formula>
    </cfRule>
    <cfRule type="beginsWith" dxfId="17570" priority="1014" operator="beginsWith" text="Ms">
      <formula>LEFT(OU14,LEN("Ms"))="Ms"</formula>
    </cfRule>
    <cfRule type="containsText" dxfId="17569" priority="1015" operator="containsText" text="C">
      <formula>NOT(ISERROR(SEARCH("C",OU14)))</formula>
    </cfRule>
    <cfRule type="containsText" dxfId="17568" priority="1016" operator="containsText" text="S">
      <formula>NOT(ISERROR(SEARCH("S",OU14)))</formula>
    </cfRule>
    <cfRule type="containsText" dxfId="17567" priority="1017" operator="containsText" text="T">
      <formula>NOT(ISERROR(SEARCH("T",OU14)))</formula>
    </cfRule>
    <cfRule type="containsText" dxfId="17566" priority="1018" operator="containsText" text="H">
      <formula>NOT(ISERROR(SEARCH("H",OU14)))</formula>
    </cfRule>
    <cfRule type="containsText" dxfId="17565" priority="1019" operator="containsText" text="AF">
      <formula>NOT(ISERROR(SEARCH("AF",OU14)))</formula>
    </cfRule>
    <cfRule type="endsWith" dxfId="17564" priority="1020" operator="endsWith" text="M">
      <formula>RIGHT(OU14,LEN("M"))="M"</formula>
    </cfRule>
    <cfRule type="beginsWith" dxfId="17563" priority="1021" operator="beginsWith" text="MN">
      <formula>LEFT(OU14,LEN("MN"))="MN"</formula>
    </cfRule>
  </conditionalFormatting>
  <conditionalFormatting sqref="OX16:PA16">
    <cfRule type="containsText" dxfId="17562" priority="1004" operator="containsText" text="Hm">
      <formula>NOT(ISERROR(SEARCH("Hm",OX16)))</formula>
    </cfRule>
    <cfRule type="beginsWith" dxfId="17561" priority="1005" operator="beginsWith" text="Ms">
      <formula>LEFT(OX16,LEN("Ms"))="Ms"</formula>
    </cfRule>
    <cfRule type="containsText" dxfId="17560" priority="1006" operator="containsText" text="C">
      <formula>NOT(ISERROR(SEARCH("C",OX16)))</formula>
    </cfRule>
    <cfRule type="containsText" dxfId="17559" priority="1007" operator="containsText" text="S">
      <formula>NOT(ISERROR(SEARCH("S",OX16)))</formula>
    </cfRule>
    <cfRule type="containsText" dxfId="17558" priority="1008" operator="containsText" text="T">
      <formula>NOT(ISERROR(SEARCH("T",OX16)))</formula>
    </cfRule>
    <cfRule type="containsText" dxfId="17557" priority="1009" operator="containsText" text="H">
      <formula>NOT(ISERROR(SEARCH("H",OX16)))</formula>
    </cfRule>
    <cfRule type="containsText" dxfId="17556" priority="1010" operator="containsText" text="AF">
      <formula>NOT(ISERROR(SEARCH("AF",OX16)))</formula>
    </cfRule>
    <cfRule type="endsWith" dxfId="17555" priority="1011" operator="endsWith" text="M">
      <formula>RIGHT(OX16,LEN("M"))="M"</formula>
    </cfRule>
    <cfRule type="beginsWith" dxfId="17554" priority="1012" operator="beginsWith" text="MN">
      <formula>LEFT(OX16,LEN("MN"))="MN"</formula>
    </cfRule>
  </conditionalFormatting>
  <conditionalFormatting sqref="OM11:ON11">
    <cfRule type="containsText" dxfId="17553" priority="995" operator="containsText" text="Hm">
      <formula>NOT(ISERROR(SEARCH("Hm",OM11)))</formula>
    </cfRule>
    <cfRule type="beginsWith" dxfId="17552" priority="996" operator="beginsWith" text="Ms">
      <formula>LEFT(OM11,LEN("Ms"))="Ms"</formula>
    </cfRule>
    <cfRule type="containsText" dxfId="17551" priority="997" operator="containsText" text="C">
      <formula>NOT(ISERROR(SEARCH("C",OM11)))</formula>
    </cfRule>
    <cfRule type="containsText" dxfId="17550" priority="998" operator="containsText" text="S">
      <formula>NOT(ISERROR(SEARCH("S",OM11)))</formula>
    </cfRule>
    <cfRule type="containsText" dxfId="17549" priority="999" operator="containsText" text="T">
      <formula>NOT(ISERROR(SEARCH("T",OM11)))</formula>
    </cfRule>
    <cfRule type="containsText" dxfId="17548" priority="1000" operator="containsText" text="H">
      <formula>NOT(ISERROR(SEARCH("H",OM11)))</formula>
    </cfRule>
    <cfRule type="containsText" dxfId="17547" priority="1001" operator="containsText" text="AF">
      <formula>NOT(ISERROR(SEARCH("AF",OM11)))</formula>
    </cfRule>
    <cfRule type="endsWith" dxfId="17546" priority="1002" operator="endsWith" text="M">
      <formula>RIGHT(OM11,LEN("M"))="M"</formula>
    </cfRule>
    <cfRule type="beginsWith" dxfId="17545" priority="1003" operator="beginsWith" text="MN">
      <formula>LEFT(OM11,LEN("MN"))="MN"</formula>
    </cfRule>
  </conditionalFormatting>
  <conditionalFormatting sqref="PK3:PN3">
    <cfRule type="containsText" dxfId="17544" priority="986" operator="containsText" text="Hm">
      <formula>NOT(ISERROR(SEARCH("Hm",PK3)))</formula>
    </cfRule>
    <cfRule type="beginsWith" dxfId="17543" priority="987" operator="beginsWith" text="Ms">
      <formula>LEFT(PK3,LEN("Ms"))="Ms"</formula>
    </cfRule>
    <cfRule type="containsText" dxfId="17542" priority="988" operator="containsText" text="C">
      <formula>NOT(ISERROR(SEARCH("C",PK3)))</formula>
    </cfRule>
    <cfRule type="containsText" dxfId="17541" priority="989" operator="containsText" text="S">
      <formula>NOT(ISERROR(SEARCH("S",PK3)))</formula>
    </cfRule>
    <cfRule type="containsText" dxfId="17540" priority="990" operator="containsText" text="T">
      <formula>NOT(ISERROR(SEARCH("T",PK3)))</formula>
    </cfRule>
    <cfRule type="containsText" dxfId="17539" priority="991" operator="containsText" text="H">
      <formula>NOT(ISERROR(SEARCH("H",PK3)))</formula>
    </cfRule>
    <cfRule type="containsText" dxfId="17538" priority="992" operator="containsText" text="AF">
      <formula>NOT(ISERROR(SEARCH("AF",PK3)))</formula>
    </cfRule>
    <cfRule type="endsWith" dxfId="17537" priority="993" operator="endsWith" text="M">
      <formula>RIGHT(PK3,LEN("M"))="M"</formula>
    </cfRule>
    <cfRule type="beginsWith" dxfId="17536" priority="994" operator="beginsWith" text="MN">
      <formula>LEFT(PK3,LEN("MN"))="MN"</formula>
    </cfRule>
  </conditionalFormatting>
  <conditionalFormatting sqref="PM4:PP4">
    <cfRule type="containsText" dxfId="17535" priority="977" operator="containsText" text="Hm">
      <formula>NOT(ISERROR(SEARCH("Hm",PM4)))</formula>
    </cfRule>
    <cfRule type="beginsWith" dxfId="17534" priority="978" operator="beginsWith" text="Ms">
      <formula>LEFT(PM4,LEN("Ms"))="Ms"</formula>
    </cfRule>
    <cfRule type="containsText" dxfId="17533" priority="979" operator="containsText" text="C">
      <formula>NOT(ISERROR(SEARCH("C",PM4)))</formula>
    </cfRule>
    <cfRule type="containsText" dxfId="17532" priority="980" operator="containsText" text="S">
      <formula>NOT(ISERROR(SEARCH("S",PM4)))</formula>
    </cfRule>
    <cfRule type="containsText" dxfId="17531" priority="981" operator="containsText" text="T">
      <formula>NOT(ISERROR(SEARCH("T",PM4)))</formula>
    </cfRule>
    <cfRule type="containsText" dxfId="17530" priority="982" operator="containsText" text="H">
      <formula>NOT(ISERROR(SEARCH("H",PM4)))</formula>
    </cfRule>
    <cfRule type="containsText" dxfId="17529" priority="983" operator="containsText" text="AF">
      <formula>NOT(ISERROR(SEARCH("AF",PM4)))</formula>
    </cfRule>
    <cfRule type="endsWith" dxfId="17528" priority="984" operator="endsWith" text="M">
      <formula>RIGHT(PM4,LEN("M"))="M"</formula>
    </cfRule>
    <cfRule type="beginsWith" dxfId="17527" priority="985" operator="beginsWith" text="MN">
      <formula>LEFT(PM4,LEN("MN"))="MN"</formula>
    </cfRule>
  </conditionalFormatting>
  <conditionalFormatting sqref="PN5:PQ5">
    <cfRule type="containsText" dxfId="17526" priority="968" operator="containsText" text="Hm">
      <formula>NOT(ISERROR(SEARCH("Hm",PN5)))</formula>
    </cfRule>
    <cfRule type="beginsWith" dxfId="17525" priority="969" operator="beginsWith" text="Ms">
      <formula>LEFT(PN5,LEN("Ms"))="Ms"</formula>
    </cfRule>
    <cfRule type="containsText" dxfId="17524" priority="970" operator="containsText" text="C">
      <formula>NOT(ISERROR(SEARCH("C",PN5)))</formula>
    </cfRule>
    <cfRule type="containsText" dxfId="17523" priority="971" operator="containsText" text="S">
      <formula>NOT(ISERROR(SEARCH("S",PN5)))</formula>
    </cfRule>
    <cfRule type="containsText" dxfId="17522" priority="972" operator="containsText" text="T">
      <formula>NOT(ISERROR(SEARCH("T",PN5)))</formula>
    </cfRule>
    <cfRule type="containsText" dxfId="17521" priority="973" operator="containsText" text="H">
      <formula>NOT(ISERROR(SEARCH("H",PN5)))</formula>
    </cfRule>
    <cfRule type="containsText" dxfId="17520" priority="974" operator="containsText" text="AF">
      <formula>NOT(ISERROR(SEARCH("AF",PN5)))</formula>
    </cfRule>
    <cfRule type="endsWith" dxfId="17519" priority="975" operator="endsWith" text="M">
      <formula>RIGHT(PN5,LEN("M"))="M"</formula>
    </cfRule>
    <cfRule type="beginsWith" dxfId="17518" priority="976" operator="beginsWith" text="MN">
      <formula>LEFT(PN5,LEN("MN"))="MN"</formula>
    </cfRule>
  </conditionalFormatting>
  <conditionalFormatting sqref="PQ3:PT3">
    <cfRule type="containsText" dxfId="17517" priority="959" operator="containsText" text="Hm">
      <formula>NOT(ISERROR(SEARCH("Hm",PQ3)))</formula>
    </cfRule>
    <cfRule type="beginsWith" dxfId="17516" priority="960" operator="beginsWith" text="Ms">
      <formula>LEFT(PQ3,LEN("Ms"))="Ms"</formula>
    </cfRule>
    <cfRule type="containsText" dxfId="17515" priority="961" operator="containsText" text="C">
      <formula>NOT(ISERROR(SEARCH("C",PQ3)))</formula>
    </cfRule>
    <cfRule type="containsText" dxfId="17514" priority="962" operator="containsText" text="S">
      <formula>NOT(ISERROR(SEARCH("S",PQ3)))</formula>
    </cfRule>
    <cfRule type="containsText" dxfId="17513" priority="963" operator="containsText" text="T">
      <formula>NOT(ISERROR(SEARCH("T",PQ3)))</formula>
    </cfRule>
    <cfRule type="containsText" dxfId="17512" priority="964" operator="containsText" text="H">
      <formula>NOT(ISERROR(SEARCH("H",PQ3)))</formula>
    </cfRule>
    <cfRule type="containsText" dxfId="17511" priority="965" operator="containsText" text="AF">
      <formula>NOT(ISERROR(SEARCH("AF",PQ3)))</formula>
    </cfRule>
    <cfRule type="endsWith" dxfId="17510" priority="966" operator="endsWith" text="M">
      <formula>RIGHT(PQ3,LEN("M"))="M"</formula>
    </cfRule>
    <cfRule type="beginsWith" dxfId="17509" priority="967" operator="beginsWith" text="MN">
      <formula>LEFT(PQ3,LEN("MN"))="MN"</formula>
    </cfRule>
  </conditionalFormatting>
  <conditionalFormatting sqref="PS4:PV4">
    <cfRule type="containsText" dxfId="17508" priority="950" operator="containsText" text="Hm">
      <formula>NOT(ISERROR(SEARCH("Hm",PS4)))</formula>
    </cfRule>
    <cfRule type="beginsWith" dxfId="17507" priority="951" operator="beginsWith" text="Ms">
      <formula>LEFT(PS4,LEN("Ms"))="Ms"</formula>
    </cfRule>
    <cfRule type="containsText" dxfId="17506" priority="952" operator="containsText" text="C">
      <formula>NOT(ISERROR(SEARCH("C",PS4)))</formula>
    </cfRule>
    <cfRule type="containsText" dxfId="17505" priority="953" operator="containsText" text="S">
      <formula>NOT(ISERROR(SEARCH("S",PS4)))</formula>
    </cfRule>
    <cfRule type="containsText" dxfId="17504" priority="954" operator="containsText" text="T">
      <formula>NOT(ISERROR(SEARCH("T",PS4)))</formula>
    </cfRule>
    <cfRule type="containsText" dxfId="17503" priority="955" operator="containsText" text="H">
      <formula>NOT(ISERROR(SEARCH("H",PS4)))</formula>
    </cfRule>
    <cfRule type="containsText" dxfId="17502" priority="956" operator="containsText" text="AF">
      <formula>NOT(ISERROR(SEARCH("AF",PS4)))</formula>
    </cfRule>
    <cfRule type="endsWith" dxfId="17501" priority="957" operator="endsWith" text="M">
      <formula>RIGHT(PS4,LEN("M"))="M"</formula>
    </cfRule>
    <cfRule type="beginsWith" dxfId="17500" priority="958" operator="beginsWith" text="MN">
      <formula>LEFT(PS4,LEN("MN"))="MN"</formula>
    </cfRule>
  </conditionalFormatting>
  <conditionalFormatting sqref="PT5:PV5">
    <cfRule type="containsText" dxfId="17499" priority="941" operator="containsText" text="Hm">
      <formula>NOT(ISERROR(SEARCH("Hm",PT5)))</formula>
    </cfRule>
    <cfRule type="beginsWith" dxfId="17498" priority="942" operator="beginsWith" text="Ms">
      <formula>LEFT(PT5,LEN("Ms"))="Ms"</formula>
    </cfRule>
    <cfRule type="containsText" dxfId="17497" priority="943" operator="containsText" text="C">
      <formula>NOT(ISERROR(SEARCH("C",PT5)))</formula>
    </cfRule>
    <cfRule type="containsText" dxfId="17496" priority="944" operator="containsText" text="S">
      <formula>NOT(ISERROR(SEARCH("S",PT5)))</formula>
    </cfRule>
    <cfRule type="containsText" dxfId="17495" priority="945" operator="containsText" text="T">
      <formula>NOT(ISERROR(SEARCH("T",PT5)))</formula>
    </cfRule>
    <cfRule type="containsText" dxfId="17494" priority="946" operator="containsText" text="H">
      <formula>NOT(ISERROR(SEARCH("H",PT5)))</formula>
    </cfRule>
    <cfRule type="containsText" dxfId="17493" priority="947" operator="containsText" text="AF">
      <formula>NOT(ISERROR(SEARCH("AF",PT5)))</formula>
    </cfRule>
    <cfRule type="endsWith" dxfId="17492" priority="948" operator="endsWith" text="M">
      <formula>RIGHT(PT5,LEN("M"))="M"</formula>
    </cfRule>
    <cfRule type="beginsWith" dxfId="17491" priority="949" operator="beginsWith" text="MN">
      <formula>LEFT(PT5,LEN("MN"))="MN"</formula>
    </cfRule>
  </conditionalFormatting>
  <conditionalFormatting sqref="PE12:PH12">
    <cfRule type="containsText" dxfId="17490" priority="932" operator="containsText" text="Hm">
      <formula>NOT(ISERROR(SEARCH("Hm",PE12)))</formula>
    </cfRule>
    <cfRule type="beginsWith" dxfId="17489" priority="933" operator="beginsWith" text="Ms">
      <formula>LEFT(PE12,LEN("Ms"))="Ms"</formula>
    </cfRule>
    <cfRule type="containsText" dxfId="17488" priority="934" operator="containsText" text="C">
      <formula>NOT(ISERROR(SEARCH("C",PE12)))</formula>
    </cfRule>
    <cfRule type="containsText" dxfId="17487" priority="935" operator="containsText" text="S">
      <formula>NOT(ISERROR(SEARCH("S",PE12)))</formula>
    </cfRule>
    <cfRule type="containsText" dxfId="17486" priority="936" operator="containsText" text="T">
      <formula>NOT(ISERROR(SEARCH("T",PE12)))</formula>
    </cfRule>
    <cfRule type="containsText" dxfId="17485" priority="937" operator="containsText" text="H">
      <formula>NOT(ISERROR(SEARCH("H",PE12)))</formula>
    </cfRule>
    <cfRule type="containsText" dxfId="17484" priority="938" operator="containsText" text="AF">
      <formula>NOT(ISERROR(SEARCH("AF",PE12)))</formula>
    </cfRule>
    <cfRule type="endsWith" dxfId="17483" priority="939" operator="endsWith" text="M">
      <formula>RIGHT(PE12,LEN("M"))="M"</formula>
    </cfRule>
    <cfRule type="beginsWith" dxfId="17482" priority="940" operator="beginsWith" text="MN">
      <formula>LEFT(PE12,LEN("MN"))="MN"</formula>
    </cfRule>
  </conditionalFormatting>
  <conditionalFormatting sqref="PF13:PI13">
    <cfRule type="containsText" dxfId="17481" priority="923" operator="containsText" text="Hm">
      <formula>NOT(ISERROR(SEARCH("Hm",PF13)))</formula>
    </cfRule>
    <cfRule type="beginsWith" dxfId="17480" priority="924" operator="beginsWith" text="Ms">
      <formula>LEFT(PF13,LEN("Ms"))="Ms"</formula>
    </cfRule>
    <cfRule type="containsText" dxfId="17479" priority="925" operator="containsText" text="C">
      <formula>NOT(ISERROR(SEARCH("C",PF13)))</formula>
    </cfRule>
    <cfRule type="containsText" dxfId="17478" priority="926" operator="containsText" text="S">
      <formula>NOT(ISERROR(SEARCH("S",PF13)))</formula>
    </cfRule>
    <cfRule type="containsText" dxfId="17477" priority="927" operator="containsText" text="T">
      <formula>NOT(ISERROR(SEARCH("T",PF13)))</formula>
    </cfRule>
    <cfRule type="containsText" dxfId="17476" priority="928" operator="containsText" text="H">
      <formula>NOT(ISERROR(SEARCH("H",PF13)))</formula>
    </cfRule>
    <cfRule type="containsText" dxfId="17475" priority="929" operator="containsText" text="AF">
      <formula>NOT(ISERROR(SEARCH("AF",PF13)))</formula>
    </cfRule>
    <cfRule type="endsWith" dxfId="17474" priority="930" operator="endsWith" text="M">
      <formula>RIGHT(PF13,LEN("M"))="M"</formula>
    </cfRule>
    <cfRule type="beginsWith" dxfId="17473" priority="931" operator="beginsWith" text="MN">
      <formula>LEFT(PF13,LEN("MN"))="MN"</formula>
    </cfRule>
  </conditionalFormatting>
  <conditionalFormatting sqref="PG14:PJ14">
    <cfRule type="containsText" dxfId="17472" priority="914" operator="containsText" text="Hm">
      <formula>NOT(ISERROR(SEARCH("Hm",PG14)))</formula>
    </cfRule>
    <cfRule type="beginsWith" dxfId="17471" priority="915" operator="beginsWith" text="Ms">
      <formula>LEFT(PG14,LEN("Ms"))="Ms"</formula>
    </cfRule>
    <cfRule type="containsText" dxfId="17470" priority="916" operator="containsText" text="C">
      <formula>NOT(ISERROR(SEARCH("C",PG14)))</formula>
    </cfRule>
    <cfRule type="containsText" dxfId="17469" priority="917" operator="containsText" text="S">
      <formula>NOT(ISERROR(SEARCH("S",PG14)))</formula>
    </cfRule>
    <cfRule type="containsText" dxfId="17468" priority="918" operator="containsText" text="T">
      <formula>NOT(ISERROR(SEARCH("T",PG14)))</formula>
    </cfRule>
    <cfRule type="containsText" dxfId="17467" priority="919" operator="containsText" text="H">
      <formula>NOT(ISERROR(SEARCH("H",PG14)))</formula>
    </cfRule>
    <cfRule type="containsText" dxfId="17466" priority="920" operator="containsText" text="AF">
      <formula>NOT(ISERROR(SEARCH("AF",PG14)))</formula>
    </cfRule>
    <cfRule type="endsWith" dxfId="17465" priority="921" operator="endsWith" text="M">
      <formula>RIGHT(PG14,LEN("M"))="M"</formula>
    </cfRule>
    <cfRule type="beginsWith" dxfId="17464" priority="922" operator="beginsWith" text="MN">
      <formula>LEFT(PG14,LEN("MN"))="MN"</formula>
    </cfRule>
  </conditionalFormatting>
  <conditionalFormatting sqref="PA14:PD14">
    <cfRule type="containsText" dxfId="17463" priority="905" operator="containsText" text="Hm">
      <formula>NOT(ISERROR(SEARCH("Hm",PA14)))</formula>
    </cfRule>
    <cfRule type="beginsWith" dxfId="17462" priority="906" operator="beginsWith" text="Ms">
      <formula>LEFT(PA14,LEN("Ms"))="Ms"</formula>
    </cfRule>
    <cfRule type="containsText" dxfId="17461" priority="907" operator="containsText" text="C">
      <formula>NOT(ISERROR(SEARCH("C",PA14)))</formula>
    </cfRule>
    <cfRule type="containsText" dxfId="17460" priority="908" operator="containsText" text="S">
      <formula>NOT(ISERROR(SEARCH("S",PA14)))</formula>
    </cfRule>
    <cfRule type="containsText" dxfId="17459" priority="909" operator="containsText" text="T">
      <formula>NOT(ISERROR(SEARCH("T",PA14)))</formula>
    </cfRule>
    <cfRule type="containsText" dxfId="17458" priority="910" operator="containsText" text="H">
      <formula>NOT(ISERROR(SEARCH("H",PA14)))</formula>
    </cfRule>
    <cfRule type="containsText" dxfId="17457" priority="911" operator="containsText" text="AF">
      <formula>NOT(ISERROR(SEARCH("AF",PA14)))</formula>
    </cfRule>
    <cfRule type="endsWith" dxfId="17456" priority="912" operator="endsWith" text="M">
      <formula>RIGHT(PA14,LEN("M"))="M"</formula>
    </cfRule>
    <cfRule type="beginsWith" dxfId="17455" priority="913" operator="beginsWith" text="MN">
      <formula>LEFT(PA14,LEN("MN"))="MN"</formula>
    </cfRule>
  </conditionalFormatting>
  <conditionalFormatting sqref="OZ13:PC13">
    <cfRule type="containsText" dxfId="17454" priority="896" operator="containsText" text="Hm">
      <formula>NOT(ISERROR(SEARCH("Hm",OZ13)))</formula>
    </cfRule>
    <cfRule type="beginsWith" dxfId="17453" priority="897" operator="beginsWith" text="Ms">
      <formula>LEFT(OZ13,LEN("Ms"))="Ms"</formula>
    </cfRule>
    <cfRule type="containsText" dxfId="17452" priority="898" operator="containsText" text="C">
      <formula>NOT(ISERROR(SEARCH("C",OZ13)))</formula>
    </cfRule>
    <cfRule type="containsText" dxfId="17451" priority="899" operator="containsText" text="S">
      <formula>NOT(ISERROR(SEARCH("S",OZ13)))</formula>
    </cfRule>
    <cfRule type="containsText" dxfId="17450" priority="900" operator="containsText" text="T">
      <formula>NOT(ISERROR(SEARCH("T",OZ13)))</formula>
    </cfRule>
    <cfRule type="containsText" dxfId="17449" priority="901" operator="containsText" text="H">
      <formula>NOT(ISERROR(SEARCH("H",OZ13)))</formula>
    </cfRule>
    <cfRule type="containsText" dxfId="17448" priority="902" operator="containsText" text="AF">
      <formula>NOT(ISERROR(SEARCH("AF",OZ13)))</formula>
    </cfRule>
    <cfRule type="endsWith" dxfId="17447" priority="903" operator="endsWith" text="M">
      <formula>RIGHT(OZ13,LEN("M"))="M"</formula>
    </cfRule>
    <cfRule type="beginsWith" dxfId="17446" priority="904" operator="beginsWith" text="MN">
      <formula>LEFT(OZ13,LEN("MN"))="MN"</formula>
    </cfRule>
  </conditionalFormatting>
  <conditionalFormatting sqref="OY12:PB12">
    <cfRule type="containsText" dxfId="17445" priority="887" operator="containsText" text="Hm">
      <formula>NOT(ISERROR(SEARCH("Hm",OY12)))</formula>
    </cfRule>
    <cfRule type="beginsWith" dxfId="17444" priority="888" operator="beginsWith" text="Ms">
      <formula>LEFT(OY12,LEN("Ms"))="Ms"</formula>
    </cfRule>
    <cfRule type="containsText" dxfId="17443" priority="889" operator="containsText" text="C">
      <formula>NOT(ISERROR(SEARCH("C",OY12)))</formula>
    </cfRule>
    <cfRule type="containsText" dxfId="17442" priority="890" operator="containsText" text="S">
      <formula>NOT(ISERROR(SEARCH("S",OY12)))</formula>
    </cfRule>
    <cfRule type="containsText" dxfId="17441" priority="891" operator="containsText" text="T">
      <formula>NOT(ISERROR(SEARCH("T",OY12)))</formula>
    </cfRule>
    <cfRule type="containsText" dxfId="17440" priority="892" operator="containsText" text="H">
      <formula>NOT(ISERROR(SEARCH("H",OY12)))</formula>
    </cfRule>
    <cfRule type="containsText" dxfId="17439" priority="893" operator="containsText" text="AF">
      <formula>NOT(ISERROR(SEARCH("AF",OY12)))</formula>
    </cfRule>
    <cfRule type="endsWith" dxfId="17438" priority="894" operator="endsWith" text="M">
      <formula>RIGHT(OY12,LEN("M"))="M"</formula>
    </cfRule>
    <cfRule type="beginsWith" dxfId="17437" priority="895" operator="beginsWith" text="MN">
      <formula>LEFT(OY12,LEN("MN"))="MN"</formula>
    </cfRule>
  </conditionalFormatting>
  <conditionalFormatting sqref="PD16:PG16">
    <cfRule type="containsText" dxfId="17436" priority="878" operator="containsText" text="Hm">
      <formula>NOT(ISERROR(SEARCH("Hm",PD16)))</formula>
    </cfRule>
    <cfRule type="beginsWith" dxfId="17435" priority="879" operator="beginsWith" text="Ms">
      <formula>LEFT(PD16,LEN("Ms"))="Ms"</formula>
    </cfRule>
    <cfRule type="containsText" dxfId="17434" priority="880" operator="containsText" text="C">
      <formula>NOT(ISERROR(SEARCH("C",PD16)))</formula>
    </cfRule>
    <cfRule type="containsText" dxfId="17433" priority="881" operator="containsText" text="S">
      <formula>NOT(ISERROR(SEARCH("S",PD16)))</formula>
    </cfRule>
    <cfRule type="containsText" dxfId="17432" priority="882" operator="containsText" text="T">
      <formula>NOT(ISERROR(SEARCH("T",PD16)))</formula>
    </cfRule>
    <cfRule type="containsText" dxfId="17431" priority="883" operator="containsText" text="H">
      <formula>NOT(ISERROR(SEARCH("H",PD16)))</formula>
    </cfRule>
    <cfRule type="containsText" dxfId="17430" priority="884" operator="containsText" text="AF">
      <formula>NOT(ISERROR(SEARCH("AF",PD16)))</formula>
    </cfRule>
    <cfRule type="endsWith" dxfId="17429" priority="885" operator="endsWith" text="M">
      <formula>RIGHT(PD16,LEN("M"))="M"</formula>
    </cfRule>
    <cfRule type="beginsWith" dxfId="17428" priority="886" operator="beginsWith" text="MN">
      <formula>LEFT(PD16,LEN("MN"))="MN"</formula>
    </cfRule>
  </conditionalFormatting>
  <conditionalFormatting sqref="PJ16:PM16">
    <cfRule type="containsText" dxfId="17427" priority="869" operator="containsText" text="Hm">
      <formula>NOT(ISERROR(SEARCH("Hm",PJ16)))</formula>
    </cfRule>
    <cfRule type="beginsWith" dxfId="17426" priority="870" operator="beginsWith" text="Ms">
      <formula>LEFT(PJ16,LEN("Ms"))="Ms"</formula>
    </cfRule>
    <cfRule type="containsText" dxfId="17425" priority="871" operator="containsText" text="C">
      <formula>NOT(ISERROR(SEARCH("C",PJ16)))</formula>
    </cfRule>
    <cfRule type="containsText" dxfId="17424" priority="872" operator="containsText" text="S">
      <formula>NOT(ISERROR(SEARCH("S",PJ16)))</formula>
    </cfRule>
    <cfRule type="containsText" dxfId="17423" priority="873" operator="containsText" text="T">
      <formula>NOT(ISERROR(SEARCH("T",PJ16)))</formula>
    </cfRule>
    <cfRule type="containsText" dxfId="17422" priority="874" operator="containsText" text="H">
      <formula>NOT(ISERROR(SEARCH("H",PJ16)))</formula>
    </cfRule>
    <cfRule type="containsText" dxfId="17421" priority="875" operator="containsText" text="AF">
      <formula>NOT(ISERROR(SEARCH("AF",PJ16)))</formula>
    </cfRule>
    <cfRule type="endsWith" dxfId="17420" priority="876" operator="endsWith" text="M">
      <formula>RIGHT(PJ16,LEN("M"))="M"</formula>
    </cfRule>
    <cfRule type="beginsWith" dxfId="17419" priority="877" operator="beginsWith" text="MN">
      <formula>LEFT(PJ16,LEN("MN"))="MN"</formula>
    </cfRule>
  </conditionalFormatting>
  <conditionalFormatting sqref="OS7:OV7">
    <cfRule type="containsText" dxfId="17418" priority="860" operator="containsText" text="Hm">
      <formula>NOT(ISERROR(SEARCH("Hm",OS7)))</formula>
    </cfRule>
    <cfRule type="beginsWith" dxfId="17417" priority="861" operator="beginsWith" text="Ms">
      <formula>LEFT(OS7,LEN("Ms"))="Ms"</formula>
    </cfRule>
    <cfRule type="containsText" dxfId="17416" priority="862" operator="containsText" text="C">
      <formula>NOT(ISERROR(SEARCH("C",OS7)))</formula>
    </cfRule>
    <cfRule type="containsText" dxfId="17415" priority="863" operator="containsText" text="S">
      <formula>NOT(ISERROR(SEARCH("S",OS7)))</formula>
    </cfRule>
    <cfRule type="containsText" dxfId="17414" priority="864" operator="containsText" text="T">
      <formula>NOT(ISERROR(SEARCH("T",OS7)))</formula>
    </cfRule>
    <cfRule type="containsText" dxfId="17413" priority="865" operator="containsText" text="H">
      <formula>NOT(ISERROR(SEARCH("H",OS7)))</formula>
    </cfRule>
    <cfRule type="containsText" dxfId="17412" priority="866" operator="containsText" text="AF">
      <formula>NOT(ISERROR(SEARCH("AF",OS7)))</formula>
    </cfRule>
    <cfRule type="endsWith" dxfId="17411" priority="867" operator="endsWith" text="M">
      <formula>RIGHT(OS7,LEN("M"))="M"</formula>
    </cfRule>
    <cfRule type="beginsWith" dxfId="17410" priority="868" operator="beginsWith" text="MN">
      <formula>LEFT(OS7,LEN("MN"))="MN"</formula>
    </cfRule>
  </conditionalFormatting>
  <conditionalFormatting sqref="OM7:OP7">
    <cfRule type="containsText" dxfId="17409" priority="851" operator="containsText" text="Hm">
      <formula>NOT(ISERROR(SEARCH("Hm",OM7)))</formula>
    </cfRule>
    <cfRule type="beginsWith" dxfId="17408" priority="852" operator="beginsWith" text="Ms">
      <formula>LEFT(OM7,LEN("Ms"))="Ms"</formula>
    </cfRule>
    <cfRule type="containsText" dxfId="17407" priority="853" operator="containsText" text="C">
      <formula>NOT(ISERROR(SEARCH("C",OM7)))</formula>
    </cfRule>
    <cfRule type="containsText" dxfId="17406" priority="854" operator="containsText" text="S">
      <formula>NOT(ISERROR(SEARCH("S",OM7)))</formula>
    </cfRule>
    <cfRule type="containsText" dxfId="17405" priority="855" operator="containsText" text="T">
      <formula>NOT(ISERROR(SEARCH("T",OM7)))</formula>
    </cfRule>
    <cfRule type="containsText" dxfId="17404" priority="856" operator="containsText" text="H">
      <formula>NOT(ISERROR(SEARCH("H",OM7)))</formula>
    </cfRule>
    <cfRule type="containsText" dxfId="17403" priority="857" operator="containsText" text="AF">
      <formula>NOT(ISERROR(SEARCH("AF",OM7)))</formula>
    </cfRule>
    <cfRule type="endsWith" dxfId="17402" priority="858" operator="endsWith" text="M">
      <formula>RIGHT(OM7,LEN("M"))="M"</formula>
    </cfRule>
    <cfRule type="beginsWith" dxfId="17401" priority="859" operator="beginsWith" text="MN">
      <formula>LEFT(OM7,LEN("MN"))="MN"</formula>
    </cfRule>
  </conditionalFormatting>
  <conditionalFormatting sqref="ON8:OQ8">
    <cfRule type="containsText" dxfId="17400" priority="842" operator="containsText" text="Hm">
      <formula>NOT(ISERROR(SEARCH("Hm",ON8)))</formula>
    </cfRule>
    <cfRule type="beginsWith" dxfId="17399" priority="843" operator="beginsWith" text="Ms">
      <formula>LEFT(ON8,LEN("Ms"))="Ms"</formula>
    </cfRule>
    <cfRule type="containsText" dxfId="17398" priority="844" operator="containsText" text="C">
      <formula>NOT(ISERROR(SEARCH("C",ON8)))</formula>
    </cfRule>
    <cfRule type="containsText" dxfId="17397" priority="845" operator="containsText" text="S">
      <formula>NOT(ISERROR(SEARCH("S",ON8)))</formula>
    </cfRule>
    <cfRule type="containsText" dxfId="17396" priority="846" operator="containsText" text="T">
      <formula>NOT(ISERROR(SEARCH("T",ON8)))</formula>
    </cfRule>
    <cfRule type="containsText" dxfId="17395" priority="847" operator="containsText" text="H">
      <formula>NOT(ISERROR(SEARCH("H",ON8)))</formula>
    </cfRule>
    <cfRule type="containsText" dxfId="17394" priority="848" operator="containsText" text="AF">
      <formula>NOT(ISERROR(SEARCH("AF",ON8)))</formula>
    </cfRule>
    <cfRule type="endsWith" dxfId="17393" priority="849" operator="endsWith" text="M">
      <formula>RIGHT(ON8,LEN("M"))="M"</formula>
    </cfRule>
    <cfRule type="beginsWith" dxfId="17392" priority="850" operator="beginsWith" text="MN">
      <formula>LEFT(ON8,LEN("MN"))="MN"</formula>
    </cfRule>
  </conditionalFormatting>
  <conditionalFormatting sqref="OT8:OW8">
    <cfRule type="containsText" dxfId="17391" priority="833" operator="containsText" text="Hm">
      <formula>NOT(ISERROR(SEARCH("Hm",OT8)))</formula>
    </cfRule>
    <cfRule type="beginsWith" dxfId="17390" priority="834" operator="beginsWith" text="Ms">
      <formula>LEFT(OT8,LEN("Ms"))="Ms"</formula>
    </cfRule>
    <cfRule type="containsText" dxfId="17389" priority="835" operator="containsText" text="C">
      <formula>NOT(ISERROR(SEARCH("C",OT8)))</formula>
    </cfRule>
    <cfRule type="containsText" dxfId="17388" priority="836" operator="containsText" text="S">
      <formula>NOT(ISERROR(SEARCH("S",OT8)))</formula>
    </cfRule>
    <cfRule type="containsText" dxfId="17387" priority="837" operator="containsText" text="T">
      <formula>NOT(ISERROR(SEARCH("T",OT8)))</formula>
    </cfRule>
    <cfRule type="containsText" dxfId="17386" priority="838" operator="containsText" text="H">
      <formula>NOT(ISERROR(SEARCH("H",OT8)))</formula>
    </cfRule>
    <cfRule type="containsText" dxfId="17385" priority="839" operator="containsText" text="AF">
      <formula>NOT(ISERROR(SEARCH("AF",OT8)))</formula>
    </cfRule>
    <cfRule type="endsWith" dxfId="17384" priority="840" operator="endsWith" text="M">
      <formula>RIGHT(OT8,LEN("M"))="M"</formula>
    </cfRule>
    <cfRule type="beginsWith" dxfId="17383" priority="841" operator="beginsWith" text="MN">
      <formula>LEFT(OT8,LEN("MN"))="MN"</formula>
    </cfRule>
  </conditionalFormatting>
  <conditionalFormatting sqref="OQ11:OT11">
    <cfRule type="containsText" dxfId="17382" priority="824" operator="containsText" text="Hm">
      <formula>NOT(ISERROR(SEARCH("Hm",OQ11)))</formula>
    </cfRule>
    <cfRule type="beginsWith" dxfId="17381" priority="825" operator="beginsWith" text="Ms">
      <formula>LEFT(OQ11,LEN("Ms"))="Ms"</formula>
    </cfRule>
    <cfRule type="containsText" dxfId="17380" priority="826" operator="containsText" text="C">
      <formula>NOT(ISERROR(SEARCH("C",OQ11)))</formula>
    </cfRule>
    <cfRule type="containsText" dxfId="17379" priority="827" operator="containsText" text="S">
      <formula>NOT(ISERROR(SEARCH("S",OQ11)))</formula>
    </cfRule>
    <cfRule type="containsText" dxfId="17378" priority="828" operator="containsText" text="T">
      <formula>NOT(ISERROR(SEARCH("T",OQ11)))</formula>
    </cfRule>
    <cfRule type="containsText" dxfId="17377" priority="829" operator="containsText" text="H">
      <formula>NOT(ISERROR(SEARCH("H",OQ11)))</formula>
    </cfRule>
    <cfRule type="containsText" dxfId="17376" priority="830" operator="containsText" text="AF">
      <formula>NOT(ISERROR(SEARCH("AF",OQ11)))</formula>
    </cfRule>
    <cfRule type="endsWith" dxfId="17375" priority="831" operator="endsWith" text="M">
      <formula>RIGHT(OQ11,LEN("M"))="M"</formula>
    </cfRule>
    <cfRule type="beginsWith" dxfId="17374" priority="832" operator="beginsWith" text="MN">
      <formula>LEFT(OQ11,LEN("MN"))="MN"</formula>
    </cfRule>
  </conditionalFormatting>
  <conditionalFormatting sqref="OW11:OZ11">
    <cfRule type="containsText" dxfId="17373" priority="815" operator="containsText" text="Hm">
      <formula>NOT(ISERROR(SEARCH("Hm",OW11)))</formula>
    </cfRule>
    <cfRule type="beginsWith" dxfId="17372" priority="816" operator="beginsWith" text="Ms">
      <formula>LEFT(OW11,LEN("Ms"))="Ms"</formula>
    </cfRule>
    <cfRule type="containsText" dxfId="17371" priority="817" operator="containsText" text="C">
      <formula>NOT(ISERROR(SEARCH("C",OW11)))</formula>
    </cfRule>
    <cfRule type="containsText" dxfId="17370" priority="818" operator="containsText" text="S">
      <formula>NOT(ISERROR(SEARCH("S",OW11)))</formula>
    </cfRule>
    <cfRule type="containsText" dxfId="17369" priority="819" operator="containsText" text="T">
      <formula>NOT(ISERROR(SEARCH("T",OW11)))</formula>
    </cfRule>
    <cfRule type="containsText" dxfId="17368" priority="820" operator="containsText" text="H">
      <formula>NOT(ISERROR(SEARCH("H",OW11)))</formula>
    </cfRule>
    <cfRule type="containsText" dxfId="17367" priority="821" operator="containsText" text="AF">
      <formula>NOT(ISERROR(SEARCH("AF",OW11)))</formula>
    </cfRule>
    <cfRule type="endsWith" dxfId="17366" priority="822" operator="endsWith" text="M">
      <formula>RIGHT(OW11,LEN("M"))="M"</formula>
    </cfRule>
    <cfRule type="beginsWith" dxfId="17365" priority="823" operator="beginsWith" text="MN">
      <formula>LEFT(OW11,LEN("MN"))="MN"</formula>
    </cfRule>
  </conditionalFormatting>
  <conditionalFormatting sqref="OM5">
    <cfRule type="containsText" dxfId="17364" priority="806" operator="containsText" text="Hm">
      <formula>NOT(ISERROR(SEARCH("Hm",OM5)))</formula>
    </cfRule>
    <cfRule type="beginsWith" dxfId="17363" priority="807" operator="beginsWith" text="Ms">
      <formula>LEFT(OM5,LEN("Ms"))="Ms"</formula>
    </cfRule>
    <cfRule type="containsText" dxfId="17362" priority="808" operator="containsText" text="C">
      <formula>NOT(ISERROR(SEARCH("C",OM5)))</formula>
    </cfRule>
    <cfRule type="containsText" dxfId="17361" priority="809" operator="containsText" text="S">
      <formula>NOT(ISERROR(SEARCH("S",OM5)))</formula>
    </cfRule>
    <cfRule type="containsText" dxfId="17360" priority="810" operator="containsText" text="T">
      <formula>NOT(ISERROR(SEARCH("T",OM5)))</formula>
    </cfRule>
    <cfRule type="containsText" dxfId="17359" priority="811" operator="containsText" text="H">
      <formula>NOT(ISERROR(SEARCH("H",OM5)))</formula>
    </cfRule>
    <cfRule type="containsText" dxfId="17358" priority="812" operator="containsText" text="AF">
      <formula>NOT(ISERROR(SEARCH("AF",OM5)))</formula>
    </cfRule>
    <cfRule type="endsWith" dxfId="17357" priority="813" operator="endsWith" text="M">
      <formula>RIGHT(OM5,LEN("M"))="M"</formula>
    </cfRule>
    <cfRule type="beginsWith" dxfId="17356" priority="814" operator="beginsWith" text="MN">
      <formula>LEFT(OM5,LEN("MN"))="MN"</formula>
    </cfRule>
  </conditionalFormatting>
  <conditionalFormatting sqref="OU15:OV16">
    <cfRule type="expression" dxfId="17355" priority="802">
      <formula>MOD(MONTH(#REF!),4)=1</formula>
    </cfRule>
    <cfRule type="expression" dxfId="17354" priority="803">
      <formula>MOD(MONTH(#REF!),4)=2</formula>
    </cfRule>
    <cfRule type="expression" dxfId="17353" priority="804">
      <formula>MOD(MONTH(#REF!),4)=3</formula>
    </cfRule>
    <cfRule type="expression" dxfId="17352" priority="805">
      <formula>MOD(MONTH(#REF!),4)=0</formula>
    </cfRule>
  </conditionalFormatting>
  <conditionalFormatting sqref="PG15:PH16">
    <cfRule type="expression" dxfId="17351" priority="798">
      <formula>MOD(MONTH(#REF!),4)=1</formula>
    </cfRule>
    <cfRule type="expression" dxfId="17350" priority="799">
      <formula>MOD(MONTH(#REF!),4)=2</formula>
    </cfRule>
    <cfRule type="expression" dxfId="17349" priority="800">
      <formula>MOD(MONTH(#REF!),4)=3</formula>
    </cfRule>
    <cfRule type="expression" dxfId="17348" priority="801">
      <formula>MOD(MONTH(#REF!),4)=0</formula>
    </cfRule>
  </conditionalFormatting>
  <conditionalFormatting sqref="PN15:PN16">
    <cfRule type="expression" dxfId="17347" priority="794">
      <formula>MOD(MONTH(#REF!),4)=1</formula>
    </cfRule>
    <cfRule type="expression" dxfId="17346" priority="795">
      <formula>MOD(MONTH(#REF!),4)=2</formula>
    </cfRule>
    <cfRule type="expression" dxfId="17345" priority="796">
      <formula>MOD(MONTH(#REF!),4)=3</formula>
    </cfRule>
    <cfRule type="expression" dxfId="17344" priority="797">
      <formula>MOD(MONTH(#REF!),4)=0</formula>
    </cfRule>
  </conditionalFormatting>
  <conditionalFormatting sqref="PT15:PT16">
    <cfRule type="expression" dxfId="17343" priority="790">
      <formula>MOD(MONTH(#REF!),4)=1</formula>
    </cfRule>
    <cfRule type="expression" dxfId="17342" priority="791">
      <formula>MOD(MONTH(#REF!),4)=2</formula>
    </cfRule>
    <cfRule type="expression" dxfId="17341" priority="792">
      <formula>MOD(MONTH(#REF!),4)=3</formula>
    </cfRule>
    <cfRule type="expression" dxfId="17340" priority="793">
      <formula>MOD(MONTH(#REF!),4)=0</formula>
    </cfRule>
  </conditionalFormatting>
  <conditionalFormatting sqref="PO15:PR16">
    <cfRule type="containsText" dxfId="17339" priority="781" operator="containsText" text="Hm">
      <formula>NOT(ISERROR(SEARCH("Hm",PO15)))</formula>
    </cfRule>
    <cfRule type="beginsWith" dxfId="17338" priority="782" operator="beginsWith" text="Ms">
      <formula>LEFT(PO15,LEN("Ms"))="Ms"</formula>
    </cfRule>
    <cfRule type="containsText" dxfId="17337" priority="783" operator="containsText" text="C">
      <formula>NOT(ISERROR(SEARCH("C",PO15)))</formula>
    </cfRule>
    <cfRule type="containsText" dxfId="17336" priority="784" operator="containsText" text="S">
      <formula>NOT(ISERROR(SEARCH("S",PO15)))</formula>
    </cfRule>
    <cfRule type="containsText" dxfId="17335" priority="785" operator="containsText" text="T">
      <formula>NOT(ISERROR(SEARCH("T",PO15)))</formula>
    </cfRule>
    <cfRule type="containsText" dxfId="17334" priority="786" operator="containsText" text="H">
      <formula>NOT(ISERROR(SEARCH("H",PO15)))</formula>
    </cfRule>
    <cfRule type="containsText" dxfId="17333" priority="787" operator="containsText" text="AF">
      <formula>NOT(ISERROR(SEARCH("AF",PO15)))</formula>
    </cfRule>
    <cfRule type="endsWith" dxfId="17332" priority="788" operator="endsWith" text="M">
      <formula>RIGHT(PO15,LEN("M"))="M"</formula>
    </cfRule>
    <cfRule type="beginsWith" dxfId="17331" priority="789" operator="beginsWith" text="MN">
      <formula>LEFT(PO15,LEN("MN"))="MN"</formula>
    </cfRule>
  </conditionalFormatting>
  <conditionalFormatting sqref="PU15:PV16">
    <cfRule type="containsText" dxfId="17330" priority="772" operator="containsText" text="Hm">
      <formula>NOT(ISERROR(SEARCH("Hm",PU15)))</formula>
    </cfRule>
    <cfRule type="beginsWith" dxfId="17329" priority="773" operator="beginsWith" text="Ms">
      <formula>LEFT(PU15,LEN("Ms"))="Ms"</formula>
    </cfRule>
    <cfRule type="containsText" dxfId="17328" priority="774" operator="containsText" text="C">
      <formula>NOT(ISERROR(SEARCH("C",PU15)))</formula>
    </cfRule>
    <cfRule type="containsText" dxfId="17327" priority="775" operator="containsText" text="S">
      <formula>NOT(ISERROR(SEARCH("S",PU15)))</formula>
    </cfRule>
    <cfRule type="containsText" dxfId="17326" priority="776" operator="containsText" text="T">
      <formula>NOT(ISERROR(SEARCH("T",PU15)))</formula>
    </cfRule>
    <cfRule type="containsText" dxfId="17325" priority="777" operator="containsText" text="H">
      <formula>NOT(ISERROR(SEARCH("H",PU15)))</formula>
    </cfRule>
    <cfRule type="containsText" dxfId="17324" priority="778" operator="containsText" text="AF">
      <formula>NOT(ISERROR(SEARCH("AF",PU15)))</formula>
    </cfRule>
    <cfRule type="endsWith" dxfId="17323" priority="779" operator="endsWith" text="M">
      <formula>RIGHT(PU15,LEN("M"))="M"</formula>
    </cfRule>
    <cfRule type="beginsWith" dxfId="17322" priority="780" operator="beginsWith" text="MN">
      <formula>LEFT(PU15,LEN("MN"))="MN"</formula>
    </cfRule>
  </conditionalFormatting>
  <conditionalFormatting sqref="OQ15:OT16 OU16">
    <cfRule type="containsText" dxfId="17321" priority="763" operator="containsText" text="Hm">
      <formula>NOT(ISERROR(SEARCH("Hm",OQ15)))</formula>
    </cfRule>
    <cfRule type="beginsWith" dxfId="17320" priority="764" operator="beginsWith" text="Ms">
      <formula>LEFT(OQ15,LEN("Ms"))="Ms"</formula>
    </cfRule>
    <cfRule type="containsText" dxfId="17319" priority="765" operator="containsText" text="C">
      <formula>NOT(ISERROR(SEARCH("C",OQ15)))</formula>
    </cfRule>
    <cfRule type="containsText" dxfId="17318" priority="766" operator="containsText" text="S">
      <formula>NOT(ISERROR(SEARCH("S",OQ15)))</formula>
    </cfRule>
    <cfRule type="containsText" dxfId="17317" priority="767" operator="containsText" text="T">
      <formula>NOT(ISERROR(SEARCH("T",OQ15)))</formula>
    </cfRule>
    <cfRule type="containsText" dxfId="17316" priority="768" operator="containsText" text="H">
      <formula>NOT(ISERROR(SEARCH("H",OQ15)))</formula>
    </cfRule>
    <cfRule type="containsText" dxfId="17315" priority="769" operator="containsText" text="AF">
      <formula>NOT(ISERROR(SEARCH("AF",OQ15)))</formula>
    </cfRule>
    <cfRule type="endsWith" dxfId="17314" priority="770" operator="endsWith" text="M">
      <formula>RIGHT(OQ15,LEN("M"))="M"</formula>
    </cfRule>
    <cfRule type="beginsWith" dxfId="17313" priority="771" operator="beginsWith" text="MN">
      <formula>LEFT(OQ15,LEN("MN"))="MN"</formula>
    </cfRule>
  </conditionalFormatting>
  <conditionalFormatting sqref="OW15:OZ16">
    <cfRule type="containsText" dxfId="17312" priority="754" operator="containsText" text="Hm">
      <formula>NOT(ISERROR(SEARCH("Hm",OW15)))</formula>
    </cfRule>
    <cfRule type="beginsWith" dxfId="17311" priority="755" operator="beginsWith" text="Ms">
      <formula>LEFT(OW15,LEN("Ms"))="Ms"</formula>
    </cfRule>
    <cfRule type="containsText" dxfId="17310" priority="756" operator="containsText" text="C">
      <formula>NOT(ISERROR(SEARCH("C",OW15)))</formula>
    </cfRule>
    <cfRule type="containsText" dxfId="17309" priority="757" operator="containsText" text="S">
      <formula>NOT(ISERROR(SEARCH("S",OW15)))</formula>
    </cfRule>
    <cfRule type="containsText" dxfId="17308" priority="758" operator="containsText" text="T">
      <formula>NOT(ISERROR(SEARCH("T",OW15)))</formula>
    </cfRule>
    <cfRule type="containsText" dxfId="17307" priority="759" operator="containsText" text="H">
      <formula>NOT(ISERROR(SEARCH("H",OW15)))</formula>
    </cfRule>
    <cfRule type="containsText" dxfId="17306" priority="760" operator="containsText" text="AF">
      <formula>NOT(ISERROR(SEARCH("AF",OW15)))</formula>
    </cfRule>
    <cfRule type="endsWith" dxfId="17305" priority="761" operator="endsWith" text="M">
      <formula>RIGHT(OW15,LEN("M"))="M"</formula>
    </cfRule>
    <cfRule type="beginsWith" dxfId="17304" priority="762" operator="beginsWith" text="MN">
      <formula>LEFT(OW15,LEN("MN"))="MN"</formula>
    </cfRule>
  </conditionalFormatting>
  <conditionalFormatting sqref="PI15:PL16">
    <cfRule type="containsText" dxfId="17303" priority="745" operator="containsText" text="Hm">
      <formula>NOT(ISERROR(SEARCH("Hm",PI15)))</formula>
    </cfRule>
    <cfRule type="beginsWith" dxfId="17302" priority="746" operator="beginsWith" text="Ms">
      <formula>LEFT(PI15,LEN("Ms"))="Ms"</formula>
    </cfRule>
    <cfRule type="containsText" dxfId="17301" priority="747" operator="containsText" text="C">
      <formula>NOT(ISERROR(SEARCH("C",PI15)))</formula>
    </cfRule>
    <cfRule type="containsText" dxfId="17300" priority="748" operator="containsText" text="S">
      <formula>NOT(ISERROR(SEARCH("S",PI15)))</formula>
    </cfRule>
    <cfRule type="containsText" dxfId="17299" priority="749" operator="containsText" text="T">
      <formula>NOT(ISERROR(SEARCH("T",PI15)))</formula>
    </cfRule>
    <cfRule type="containsText" dxfId="17298" priority="750" operator="containsText" text="H">
      <formula>NOT(ISERROR(SEARCH("H",PI15)))</formula>
    </cfRule>
    <cfRule type="containsText" dxfId="17297" priority="751" operator="containsText" text="AF">
      <formula>NOT(ISERROR(SEARCH("AF",PI15)))</formula>
    </cfRule>
    <cfRule type="endsWith" dxfId="17296" priority="752" operator="endsWith" text="M">
      <formula>RIGHT(PI15,LEN("M"))="M"</formula>
    </cfRule>
    <cfRule type="beginsWith" dxfId="17295" priority="753" operator="beginsWith" text="MN">
      <formula>LEFT(PI15,LEN("MN"))="MN"</formula>
    </cfRule>
  </conditionalFormatting>
  <conditionalFormatting sqref="PC15:PF16 PG16">
    <cfRule type="containsText" dxfId="17294" priority="736" operator="containsText" text="Hm">
      <formula>NOT(ISERROR(SEARCH("Hm",PC15)))</formula>
    </cfRule>
    <cfRule type="beginsWith" dxfId="17293" priority="737" operator="beginsWith" text="Ms">
      <formula>LEFT(PC15,LEN("Ms"))="Ms"</formula>
    </cfRule>
    <cfRule type="containsText" dxfId="17292" priority="738" operator="containsText" text="C">
      <formula>NOT(ISERROR(SEARCH("C",PC15)))</formula>
    </cfRule>
    <cfRule type="containsText" dxfId="17291" priority="739" operator="containsText" text="S">
      <formula>NOT(ISERROR(SEARCH("S",PC15)))</formula>
    </cfRule>
    <cfRule type="containsText" dxfId="17290" priority="740" operator="containsText" text="T">
      <formula>NOT(ISERROR(SEARCH("T",PC15)))</formula>
    </cfRule>
    <cfRule type="containsText" dxfId="17289" priority="741" operator="containsText" text="H">
      <formula>NOT(ISERROR(SEARCH("H",PC15)))</formula>
    </cfRule>
    <cfRule type="containsText" dxfId="17288" priority="742" operator="containsText" text="AF">
      <formula>NOT(ISERROR(SEARCH("AF",PC15)))</formula>
    </cfRule>
    <cfRule type="endsWith" dxfId="17287" priority="743" operator="endsWith" text="M">
      <formula>RIGHT(PC15,LEN("M"))="M"</formula>
    </cfRule>
    <cfRule type="beginsWith" dxfId="17286" priority="744" operator="beginsWith" text="MN">
      <formula>LEFT(PC15,LEN("MN"))="MN"</formula>
    </cfRule>
  </conditionalFormatting>
  <conditionalFormatting sqref="OM15:ON16">
    <cfRule type="containsText" dxfId="17285" priority="727" operator="containsText" text="Hm">
      <formula>NOT(ISERROR(SEARCH("Hm",OM15)))</formula>
    </cfRule>
    <cfRule type="beginsWith" dxfId="17284" priority="728" operator="beginsWith" text="Ms">
      <formula>LEFT(OM15,LEN("Ms"))="Ms"</formula>
    </cfRule>
    <cfRule type="containsText" dxfId="17283" priority="729" operator="containsText" text="C">
      <formula>NOT(ISERROR(SEARCH("C",OM15)))</formula>
    </cfRule>
    <cfRule type="containsText" dxfId="17282" priority="730" operator="containsText" text="S">
      <formula>NOT(ISERROR(SEARCH("S",OM15)))</formula>
    </cfRule>
    <cfRule type="containsText" dxfId="17281" priority="731" operator="containsText" text="T">
      <formula>NOT(ISERROR(SEARCH("T",OM15)))</formula>
    </cfRule>
    <cfRule type="containsText" dxfId="17280" priority="732" operator="containsText" text="H">
      <formula>NOT(ISERROR(SEARCH("H",OM15)))</formula>
    </cfRule>
    <cfRule type="containsText" dxfId="17279" priority="733" operator="containsText" text="AF">
      <formula>NOT(ISERROR(SEARCH("AF",OM15)))</formula>
    </cfRule>
    <cfRule type="endsWith" dxfId="17278" priority="734" operator="endsWith" text="M">
      <formula>RIGHT(OM15,LEN("M"))="M"</formula>
    </cfRule>
    <cfRule type="beginsWith" dxfId="17277" priority="735" operator="beginsWith" text="MN">
      <formula>LEFT(OM15,LEN("MN"))="MN"</formula>
    </cfRule>
  </conditionalFormatting>
  <conditionalFormatting sqref="PK14">
    <cfRule type="expression" dxfId="17276" priority="723">
      <formula>MOD(MONTH(#REF!),4)=1</formula>
    </cfRule>
    <cfRule type="expression" dxfId="17275" priority="724">
      <formula>MOD(MONTH(#REF!),4)=2</formula>
    </cfRule>
    <cfRule type="expression" dxfId="17274" priority="725">
      <formula>MOD(MONTH(#REF!),4)=3</formula>
    </cfRule>
    <cfRule type="expression" dxfId="17273" priority="726">
      <formula>MOD(MONTH(#REF!),4)=0</formula>
    </cfRule>
  </conditionalFormatting>
  <conditionalFormatting sqref="PM15">
    <cfRule type="expression" dxfId="17272" priority="719">
      <formula>MOD(MONTH(#REF!),4)=1</formula>
    </cfRule>
    <cfRule type="expression" dxfId="17271" priority="720">
      <formula>MOD(MONTH(#REF!),4)=2</formula>
    </cfRule>
    <cfRule type="expression" dxfId="17270" priority="721">
      <formula>MOD(MONTH(#REF!),4)=3</formula>
    </cfRule>
    <cfRule type="expression" dxfId="17269" priority="722">
      <formula>MOD(MONTH(#REF!),4)=0</formula>
    </cfRule>
  </conditionalFormatting>
  <conditionalFormatting sqref="PA11:PB11">
    <cfRule type="expression" dxfId="17268" priority="715">
      <formula>MOD(MONTH(#REF!),4)=1</formula>
    </cfRule>
    <cfRule type="expression" dxfId="17267" priority="716">
      <formula>MOD(MONTH(#REF!),4)=2</formula>
    </cfRule>
    <cfRule type="expression" dxfId="17266" priority="717">
      <formula>MOD(MONTH(#REF!),4)=3</formula>
    </cfRule>
    <cfRule type="expression" dxfId="17265" priority="718">
      <formula>MOD(MONTH(#REF!),4)=0</formula>
    </cfRule>
  </conditionalFormatting>
  <conditionalFormatting sqref="OZ9">
    <cfRule type="expression" dxfId="17264" priority="711">
      <formula>MOD(MONTH(#REF!),4)=1</formula>
    </cfRule>
    <cfRule type="expression" dxfId="17263" priority="712">
      <formula>MOD(MONTH(#REF!),4)=2</formula>
    </cfRule>
    <cfRule type="expression" dxfId="17262" priority="713">
      <formula>MOD(MONTH(#REF!),4)=3</formula>
    </cfRule>
    <cfRule type="expression" dxfId="17261" priority="714">
      <formula>MOD(MONTH(#REF!),4)=0</formula>
    </cfRule>
  </conditionalFormatting>
  <conditionalFormatting sqref="OO6:OP6">
    <cfRule type="expression" dxfId="17260" priority="707">
      <formula>MOD(MONTH(#REF!),4)=1</formula>
    </cfRule>
    <cfRule type="expression" dxfId="17259" priority="708">
      <formula>MOD(MONTH(#REF!),4)=2</formula>
    </cfRule>
    <cfRule type="expression" dxfId="17258" priority="709">
      <formula>MOD(MONTH(#REF!),4)=3</formula>
    </cfRule>
    <cfRule type="expression" dxfId="17257" priority="710">
      <formula>MOD(MONTH(#REF!),4)=0</formula>
    </cfRule>
  </conditionalFormatting>
  <conditionalFormatting sqref="ON5:OO5">
    <cfRule type="expression" dxfId="17256" priority="703">
      <formula>MOD(MONTH(#REF!),4)=1</formula>
    </cfRule>
    <cfRule type="expression" dxfId="17255" priority="704">
      <formula>MOD(MONTH(#REF!),4)=2</formula>
    </cfRule>
    <cfRule type="expression" dxfId="17254" priority="705">
      <formula>MOD(MONTH(#REF!),4)=3</formula>
    </cfRule>
    <cfRule type="expression" dxfId="17253" priority="706">
      <formula>MOD(MONTH(#REF!),4)=0</formula>
    </cfRule>
  </conditionalFormatting>
  <conditionalFormatting sqref="QC14:QD14 QA3:QB3 QG3:QH3 QI4 QM3:QN3 QH13:QI13 QI14:QJ14 QM12:QN12 QG12:QH12 QM7:QN7 QG7:QH7 PW8 QA7:QB7 QE6:QF9 QK6:QL9 PY7:PZ9 QA9:QD9 QG9:QI9 PW4 PW14:PX14 PW13 QM9:QP9 QM11:QP11 PY11:QJ11 QA16 QB13:QC13 QO14:QP14 QP5 QN13:QO13">
    <cfRule type="expression" dxfId="17252" priority="691">
      <formula>MOD(MONTH(#REF!),4)=1</formula>
    </cfRule>
    <cfRule type="expression" dxfId="17251" priority="692">
      <formula>MOD(MONTH(#REF!),4)=2</formula>
    </cfRule>
    <cfRule type="expression" dxfId="17250" priority="693">
      <formula>MOD(MONTH(#REF!),4)=3</formula>
    </cfRule>
    <cfRule type="expression" dxfId="17249" priority="694">
      <formula>MOD(MONTH(#REF!),4)=0</formula>
    </cfRule>
  </conditionalFormatting>
  <conditionalFormatting sqref="QD5:QE5 PX4 QC4:QD4 QI4:QJ4 QJ5:QK5 QN8:QO8 QH8:QI8 QB8:QC8 PY15:PZ16 QK15:QL16">
    <cfRule type="expression" dxfId="17248" priority="695">
      <formula>MOD(MONTH(#REF!),4)=1</formula>
    </cfRule>
    <cfRule type="expression" dxfId="17247" priority="696">
      <formula>MOD(MONTH(#REF!),4)=2</formula>
    </cfRule>
    <cfRule type="expression" dxfId="17246" priority="697">
      <formula>MOD(MONTH(#REF!),4)=3</formula>
    </cfRule>
    <cfRule type="expression" dxfId="17245" priority="698">
      <formula>MOD(MONTH(#REF!),4)=0</formula>
    </cfRule>
  </conditionalFormatting>
  <conditionalFormatting sqref="PZ16 QF16:QG16 QL16:QM16 PX10:QP10">
    <cfRule type="expression" dxfId="17244" priority="699">
      <formula>MOD(MONTH(#REF!),4)=1</formula>
    </cfRule>
    <cfRule type="expression" dxfId="17243" priority="700">
      <formula>MOD(MONTH(#REF!),4)=2</formula>
    </cfRule>
    <cfRule type="expression" dxfId="17242" priority="701">
      <formula>MOD(MONTH(#REF!),4)=3</formula>
    </cfRule>
    <cfRule type="expression" dxfId="17241" priority="702">
      <formula>MOD(MONTH(#REF!),4)=0</formula>
    </cfRule>
  </conditionalFormatting>
  <conditionalFormatting sqref="QA12:QB12">
    <cfRule type="expression" dxfId="17240" priority="683">
      <formula>MOD(MONTH(#REF!),4)=1</formula>
    </cfRule>
    <cfRule type="expression" dxfId="17239" priority="684">
      <formula>MOD(MONTH(#REF!),4)=2</formula>
    </cfRule>
    <cfRule type="expression" dxfId="17238" priority="685">
      <formula>MOD(MONTH(#REF!),4)=3</formula>
    </cfRule>
    <cfRule type="expression" dxfId="17237" priority="686">
      <formula>MOD(MONTH(#REF!),4)=0</formula>
    </cfRule>
  </conditionalFormatting>
  <conditionalFormatting sqref="QO4:QP4">
    <cfRule type="expression" dxfId="17236" priority="679">
      <formula>MOD(MONTH(#REF!),4)=1</formula>
    </cfRule>
    <cfRule type="expression" dxfId="17235" priority="680">
      <formula>MOD(MONTH(#REF!),4)=2</formula>
    </cfRule>
    <cfRule type="expression" dxfId="17234" priority="681">
      <formula>MOD(MONTH(#REF!),4)=3</formula>
    </cfRule>
    <cfRule type="expression" dxfId="17233" priority="682">
      <formula>MOD(MONTH(#REF!),4)=0</formula>
    </cfRule>
  </conditionalFormatting>
  <conditionalFormatting sqref="PW3:PZ3 QK9:QN9 PY9:QB9 QA6:QB8 QC6:QD9 QG6:QJ8 QM6:QN8 QO6:QP9 PW6:PX9 PW11:QJ11 PW10:QP10 QM11:QP11 QE9:QI9">
    <cfRule type="containsText" dxfId="17232" priority="662" operator="containsText" text="Hm">
      <formula>NOT(ISERROR(SEARCH("Hm",PW3)))</formula>
    </cfRule>
    <cfRule type="beginsWith" dxfId="17231" priority="663" operator="beginsWith" text="Ms">
      <formula>LEFT(PW3,LEN("Ms"))="Ms"</formula>
    </cfRule>
    <cfRule type="containsText" dxfId="17230" priority="664" operator="containsText" text="C">
      <formula>NOT(ISERROR(SEARCH("C",PW3)))</formula>
    </cfRule>
    <cfRule type="containsText" dxfId="17229" priority="665" operator="containsText" text="S">
      <formula>NOT(ISERROR(SEARCH("S",PW3)))</formula>
    </cfRule>
    <cfRule type="containsText" dxfId="17228" priority="666" operator="containsText" text="T">
      <formula>NOT(ISERROR(SEARCH("T",PW3)))</formula>
    </cfRule>
    <cfRule type="containsText" dxfId="17227" priority="667" operator="containsText" text="H">
      <formula>NOT(ISERROR(SEARCH("H",PW3)))</formula>
    </cfRule>
    <cfRule type="containsText" dxfId="17226" priority="668" operator="containsText" text="AF">
      <formula>NOT(ISERROR(SEARCH("AF",PW3)))</formula>
    </cfRule>
    <cfRule type="endsWith" dxfId="17225" priority="669" operator="endsWith" text="M">
      <formula>RIGHT(PW3,LEN("M"))="M"</formula>
    </cfRule>
    <cfRule type="beginsWith" dxfId="17224" priority="670" operator="beginsWith" text="MN">
      <formula>LEFT(PW3,LEN("MN"))="MN"</formula>
    </cfRule>
  </conditionalFormatting>
  <conditionalFormatting sqref="QC3:QF3">
    <cfRule type="containsText" dxfId="17223" priority="653" operator="containsText" text="Hm">
      <formula>NOT(ISERROR(SEARCH("Hm",QC3)))</formula>
    </cfRule>
    <cfRule type="beginsWith" dxfId="17222" priority="654" operator="beginsWith" text="Ms">
      <formula>LEFT(QC3,LEN("Ms"))="Ms"</formula>
    </cfRule>
    <cfRule type="containsText" dxfId="17221" priority="655" operator="containsText" text="C">
      <formula>NOT(ISERROR(SEARCH("C",QC3)))</formula>
    </cfRule>
    <cfRule type="containsText" dxfId="17220" priority="656" operator="containsText" text="S">
      <formula>NOT(ISERROR(SEARCH("S",QC3)))</formula>
    </cfRule>
    <cfRule type="containsText" dxfId="17219" priority="657" operator="containsText" text="T">
      <formula>NOT(ISERROR(SEARCH("T",QC3)))</formula>
    </cfRule>
    <cfRule type="containsText" dxfId="17218" priority="658" operator="containsText" text="H">
      <formula>NOT(ISERROR(SEARCH("H",QC3)))</formula>
    </cfRule>
    <cfRule type="containsText" dxfId="17217" priority="659" operator="containsText" text="AF">
      <formula>NOT(ISERROR(SEARCH("AF",QC3)))</formula>
    </cfRule>
    <cfRule type="endsWith" dxfId="17216" priority="660" operator="endsWith" text="M">
      <formula>RIGHT(QC3,LEN("M"))="M"</formula>
    </cfRule>
    <cfRule type="beginsWith" dxfId="17215" priority="661" operator="beginsWith" text="MN">
      <formula>LEFT(QC3,LEN("MN"))="MN"</formula>
    </cfRule>
  </conditionalFormatting>
  <conditionalFormatting sqref="PY4:QB4">
    <cfRule type="containsText" dxfId="17214" priority="644" operator="containsText" text="Hm">
      <formula>NOT(ISERROR(SEARCH("Hm",PY4)))</formula>
    </cfRule>
    <cfRule type="beginsWith" dxfId="17213" priority="645" operator="beginsWith" text="Ms">
      <formula>LEFT(PY4,LEN("Ms"))="Ms"</formula>
    </cfRule>
    <cfRule type="containsText" dxfId="17212" priority="646" operator="containsText" text="C">
      <formula>NOT(ISERROR(SEARCH("C",PY4)))</formula>
    </cfRule>
    <cfRule type="containsText" dxfId="17211" priority="647" operator="containsText" text="S">
      <formula>NOT(ISERROR(SEARCH("S",PY4)))</formula>
    </cfRule>
    <cfRule type="containsText" dxfId="17210" priority="648" operator="containsText" text="T">
      <formula>NOT(ISERROR(SEARCH("T",PY4)))</formula>
    </cfRule>
    <cfRule type="containsText" dxfId="17209" priority="649" operator="containsText" text="H">
      <formula>NOT(ISERROR(SEARCH("H",PY4)))</formula>
    </cfRule>
    <cfRule type="containsText" dxfId="17208" priority="650" operator="containsText" text="AF">
      <formula>NOT(ISERROR(SEARCH("AF",PY4)))</formula>
    </cfRule>
    <cfRule type="endsWith" dxfId="17207" priority="651" operator="endsWith" text="M">
      <formula>RIGHT(PY4,LEN("M"))="M"</formula>
    </cfRule>
    <cfRule type="beginsWith" dxfId="17206" priority="652" operator="beginsWith" text="MN">
      <formula>LEFT(PY4,LEN("MN"))="MN"</formula>
    </cfRule>
  </conditionalFormatting>
  <conditionalFormatting sqref="QE4:QH4">
    <cfRule type="containsText" dxfId="17205" priority="635" operator="containsText" text="Hm">
      <formula>NOT(ISERROR(SEARCH("Hm",QE4)))</formula>
    </cfRule>
    <cfRule type="beginsWith" dxfId="17204" priority="636" operator="beginsWith" text="Ms">
      <formula>LEFT(QE4,LEN("Ms"))="Ms"</formula>
    </cfRule>
    <cfRule type="containsText" dxfId="17203" priority="637" operator="containsText" text="C">
      <formula>NOT(ISERROR(SEARCH("C",QE4)))</formula>
    </cfRule>
    <cfRule type="containsText" dxfId="17202" priority="638" operator="containsText" text="S">
      <formula>NOT(ISERROR(SEARCH("S",QE4)))</formula>
    </cfRule>
    <cfRule type="containsText" dxfId="17201" priority="639" operator="containsText" text="T">
      <formula>NOT(ISERROR(SEARCH("T",QE4)))</formula>
    </cfRule>
    <cfRule type="containsText" dxfId="17200" priority="640" operator="containsText" text="H">
      <formula>NOT(ISERROR(SEARCH("H",QE4)))</formula>
    </cfRule>
    <cfRule type="containsText" dxfId="17199" priority="641" operator="containsText" text="AF">
      <formula>NOT(ISERROR(SEARCH("AF",QE4)))</formula>
    </cfRule>
    <cfRule type="endsWith" dxfId="17198" priority="642" operator="endsWith" text="M">
      <formula>RIGHT(QE4,LEN("M"))="M"</formula>
    </cfRule>
    <cfRule type="beginsWith" dxfId="17197" priority="643" operator="beginsWith" text="MN">
      <formula>LEFT(QE4,LEN("MN"))="MN"</formula>
    </cfRule>
  </conditionalFormatting>
  <conditionalFormatting sqref="QF5:QI5">
    <cfRule type="containsText" dxfId="17196" priority="626" operator="containsText" text="Hm">
      <formula>NOT(ISERROR(SEARCH("Hm",QF5)))</formula>
    </cfRule>
    <cfRule type="beginsWith" dxfId="17195" priority="627" operator="beginsWith" text="Ms">
      <formula>LEFT(QF5,LEN("Ms"))="Ms"</formula>
    </cfRule>
    <cfRule type="containsText" dxfId="17194" priority="628" operator="containsText" text="C">
      <formula>NOT(ISERROR(SEARCH("C",QF5)))</formula>
    </cfRule>
    <cfRule type="containsText" dxfId="17193" priority="629" operator="containsText" text="S">
      <formula>NOT(ISERROR(SEARCH("S",QF5)))</formula>
    </cfRule>
    <cfRule type="containsText" dxfId="17192" priority="630" operator="containsText" text="T">
      <formula>NOT(ISERROR(SEARCH("T",QF5)))</formula>
    </cfRule>
    <cfRule type="containsText" dxfId="17191" priority="631" operator="containsText" text="H">
      <formula>NOT(ISERROR(SEARCH("H",QF5)))</formula>
    </cfRule>
    <cfRule type="containsText" dxfId="17190" priority="632" operator="containsText" text="AF">
      <formula>NOT(ISERROR(SEARCH("AF",QF5)))</formula>
    </cfRule>
    <cfRule type="endsWith" dxfId="17189" priority="633" operator="endsWith" text="M">
      <formula>RIGHT(QF5,LEN("M"))="M"</formula>
    </cfRule>
    <cfRule type="beginsWith" dxfId="17188" priority="634" operator="beginsWith" text="MN">
      <formula>LEFT(QF5,LEN("MN"))="MN"</formula>
    </cfRule>
  </conditionalFormatting>
  <conditionalFormatting sqref="PZ5:QC5">
    <cfRule type="containsText" dxfId="17187" priority="617" operator="containsText" text="Hm">
      <formula>NOT(ISERROR(SEARCH("Hm",PZ5)))</formula>
    </cfRule>
    <cfRule type="beginsWith" dxfId="17186" priority="618" operator="beginsWith" text="Ms">
      <formula>LEFT(PZ5,LEN("Ms"))="Ms"</formula>
    </cfRule>
    <cfRule type="containsText" dxfId="17185" priority="619" operator="containsText" text="C">
      <formula>NOT(ISERROR(SEARCH("C",PZ5)))</formula>
    </cfRule>
    <cfRule type="containsText" dxfId="17184" priority="620" operator="containsText" text="S">
      <formula>NOT(ISERROR(SEARCH("S",PZ5)))</formula>
    </cfRule>
    <cfRule type="containsText" dxfId="17183" priority="621" operator="containsText" text="T">
      <formula>NOT(ISERROR(SEARCH("T",PZ5)))</formula>
    </cfRule>
    <cfRule type="containsText" dxfId="17182" priority="622" operator="containsText" text="H">
      <formula>NOT(ISERROR(SEARCH("H",PZ5)))</formula>
    </cfRule>
    <cfRule type="containsText" dxfId="17181" priority="623" operator="containsText" text="AF">
      <formula>NOT(ISERROR(SEARCH("AF",PZ5)))</formula>
    </cfRule>
    <cfRule type="endsWith" dxfId="17180" priority="624" operator="endsWith" text="M">
      <formula>RIGHT(PZ5,LEN("M"))="M"</formula>
    </cfRule>
    <cfRule type="beginsWith" dxfId="17179" priority="625" operator="beginsWith" text="MN">
      <formula>LEFT(PZ5,LEN("MN"))="MN"</formula>
    </cfRule>
  </conditionalFormatting>
  <conditionalFormatting sqref="QO7:QP7">
    <cfRule type="containsText" dxfId="17178" priority="536" operator="containsText" text="Hm">
      <formula>NOT(ISERROR(SEARCH("Hm",QO7)))</formula>
    </cfRule>
    <cfRule type="beginsWith" dxfId="17177" priority="537" operator="beginsWith" text="Ms">
      <formula>LEFT(QO7,LEN("Ms"))="Ms"</formula>
    </cfRule>
    <cfRule type="containsText" dxfId="17176" priority="538" operator="containsText" text="C">
      <formula>NOT(ISERROR(SEARCH("C",QO7)))</formula>
    </cfRule>
    <cfRule type="containsText" dxfId="17175" priority="539" operator="containsText" text="S">
      <formula>NOT(ISERROR(SEARCH("S",QO7)))</formula>
    </cfRule>
    <cfRule type="containsText" dxfId="17174" priority="540" operator="containsText" text="T">
      <formula>NOT(ISERROR(SEARCH("T",QO7)))</formula>
    </cfRule>
    <cfRule type="containsText" dxfId="17173" priority="541" operator="containsText" text="H">
      <formula>NOT(ISERROR(SEARCH("H",QO7)))</formula>
    </cfRule>
    <cfRule type="containsText" dxfId="17172" priority="542" operator="containsText" text="AF">
      <formula>NOT(ISERROR(SEARCH("AF",QO7)))</formula>
    </cfRule>
    <cfRule type="endsWith" dxfId="17171" priority="543" operator="endsWith" text="M">
      <formula>RIGHT(QO7,LEN("M"))="M"</formula>
    </cfRule>
    <cfRule type="beginsWith" dxfId="17170" priority="544" operator="beginsWith" text="MN">
      <formula>LEFT(QO7,LEN("MN"))="MN"</formula>
    </cfRule>
  </conditionalFormatting>
  <conditionalFormatting sqref="QP8">
    <cfRule type="containsText" dxfId="17169" priority="527" operator="containsText" text="Hm">
      <formula>NOT(ISERROR(SEARCH("Hm",QP8)))</formula>
    </cfRule>
    <cfRule type="beginsWith" dxfId="17168" priority="528" operator="beginsWith" text="Ms">
      <formula>LEFT(QP8,LEN("Ms"))="Ms"</formula>
    </cfRule>
    <cfRule type="containsText" dxfId="17167" priority="529" operator="containsText" text="C">
      <formula>NOT(ISERROR(SEARCH("C",QP8)))</formula>
    </cfRule>
    <cfRule type="containsText" dxfId="17166" priority="530" operator="containsText" text="S">
      <formula>NOT(ISERROR(SEARCH("S",QP8)))</formula>
    </cfRule>
    <cfRule type="containsText" dxfId="17165" priority="531" operator="containsText" text="T">
      <formula>NOT(ISERROR(SEARCH("T",QP8)))</formula>
    </cfRule>
    <cfRule type="containsText" dxfId="17164" priority="532" operator="containsText" text="H">
      <formula>NOT(ISERROR(SEARCH("H",QP8)))</formula>
    </cfRule>
    <cfRule type="containsText" dxfId="17163" priority="533" operator="containsText" text="AF">
      <formula>NOT(ISERROR(SEARCH("AF",QP8)))</formula>
    </cfRule>
    <cfRule type="endsWith" dxfId="17162" priority="534" operator="endsWith" text="M">
      <formula>RIGHT(QP8,LEN("M"))="M"</formula>
    </cfRule>
    <cfRule type="beginsWith" dxfId="17161" priority="535" operator="beginsWith" text="MN">
      <formula>LEFT(QP8,LEN("MN"))="MN"</formula>
    </cfRule>
  </conditionalFormatting>
  <conditionalFormatting sqref="QM11:QP11">
    <cfRule type="containsText" dxfId="17160" priority="518" operator="containsText" text="Hm">
      <formula>NOT(ISERROR(SEARCH("Hm",QM11)))</formula>
    </cfRule>
    <cfRule type="beginsWith" dxfId="17159" priority="519" operator="beginsWith" text="Ms">
      <formula>LEFT(QM11,LEN("Ms"))="Ms"</formula>
    </cfRule>
    <cfRule type="containsText" dxfId="17158" priority="520" operator="containsText" text="C">
      <formula>NOT(ISERROR(SEARCH("C",QM11)))</formula>
    </cfRule>
    <cfRule type="containsText" dxfId="17157" priority="521" operator="containsText" text="S">
      <formula>NOT(ISERROR(SEARCH("S",QM11)))</formula>
    </cfRule>
    <cfRule type="containsText" dxfId="17156" priority="522" operator="containsText" text="T">
      <formula>NOT(ISERROR(SEARCH("T",QM11)))</formula>
    </cfRule>
    <cfRule type="containsText" dxfId="17155" priority="523" operator="containsText" text="H">
      <formula>NOT(ISERROR(SEARCH("H",QM11)))</formula>
    </cfRule>
    <cfRule type="containsText" dxfId="17154" priority="524" operator="containsText" text="AF">
      <formula>NOT(ISERROR(SEARCH("AF",QM11)))</formula>
    </cfRule>
    <cfRule type="endsWith" dxfId="17153" priority="525" operator="endsWith" text="M">
      <formula>RIGHT(QM11,LEN("M"))="M"</formula>
    </cfRule>
    <cfRule type="beginsWith" dxfId="17152" priority="526" operator="beginsWith" text="MN">
      <formula>LEFT(QM11,LEN("MN"))="MN"</formula>
    </cfRule>
  </conditionalFormatting>
  <conditionalFormatting sqref="QI7:QL7">
    <cfRule type="containsText" dxfId="17151" priority="509" operator="containsText" text="Hm">
      <formula>NOT(ISERROR(SEARCH("Hm",QI7)))</formula>
    </cfRule>
    <cfRule type="beginsWith" dxfId="17150" priority="510" operator="beginsWith" text="Ms">
      <formula>LEFT(QI7,LEN("Ms"))="Ms"</formula>
    </cfRule>
    <cfRule type="containsText" dxfId="17149" priority="511" operator="containsText" text="C">
      <formula>NOT(ISERROR(SEARCH("C",QI7)))</formula>
    </cfRule>
    <cfRule type="containsText" dxfId="17148" priority="512" operator="containsText" text="S">
      <formula>NOT(ISERROR(SEARCH("S",QI7)))</formula>
    </cfRule>
    <cfRule type="containsText" dxfId="17147" priority="513" operator="containsText" text="T">
      <formula>NOT(ISERROR(SEARCH("T",QI7)))</formula>
    </cfRule>
    <cfRule type="containsText" dxfId="17146" priority="514" operator="containsText" text="H">
      <formula>NOT(ISERROR(SEARCH("H",QI7)))</formula>
    </cfRule>
    <cfRule type="containsText" dxfId="17145" priority="515" operator="containsText" text="AF">
      <formula>NOT(ISERROR(SEARCH("AF",QI7)))</formula>
    </cfRule>
    <cfRule type="endsWith" dxfId="17144" priority="516" operator="endsWith" text="M">
      <formula>RIGHT(QI7,LEN("M"))="M"</formula>
    </cfRule>
    <cfRule type="beginsWith" dxfId="17143" priority="517" operator="beginsWith" text="MN">
      <formula>LEFT(QI7,LEN("MN"))="MN"</formula>
    </cfRule>
  </conditionalFormatting>
  <conditionalFormatting sqref="QJ8:QM8">
    <cfRule type="containsText" dxfId="17142" priority="500" operator="containsText" text="Hm">
      <formula>NOT(ISERROR(SEARCH("Hm",QJ8)))</formula>
    </cfRule>
    <cfRule type="beginsWith" dxfId="17141" priority="501" operator="beginsWith" text="Ms">
      <formula>LEFT(QJ8,LEN("Ms"))="Ms"</formula>
    </cfRule>
    <cfRule type="containsText" dxfId="17140" priority="502" operator="containsText" text="C">
      <formula>NOT(ISERROR(SEARCH("C",QJ8)))</formula>
    </cfRule>
    <cfRule type="containsText" dxfId="17139" priority="503" operator="containsText" text="S">
      <formula>NOT(ISERROR(SEARCH("S",QJ8)))</formula>
    </cfRule>
    <cfRule type="containsText" dxfId="17138" priority="504" operator="containsText" text="T">
      <formula>NOT(ISERROR(SEARCH("T",QJ8)))</formula>
    </cfRule>
    <cfRule type="containsText" dxfId="17137" priority="505" operator="containsText" text="H">
      <formula>NOT(ISERROR(SEARCH("H",QJ8)))</formula>
    </cfRule>
    <cfRule type="containsText" dxfId="17136" priority="506" operator="containsText" text="AF">
      <formula>NOT(ISERROR(SEARCH("AF",QJ8)))</formula>
    </cfRule>
    <cfRule type="endsWith" dxfId="17135" priority="507" operator="endsWith" text="M">
      <formula>RIGHT(QJ8,LEN("M"))="M"</formula>
    </cfRule>
    <cfRule type="beginsWith" dxfId="17134" priority="508" operator="beginsWith" text="MN">
      <formula>LEFT(QJ8,LEN("MN"))="MN"</formula>
    </cfRule>
  </conditionalFormatting>
  <conditionalFormatting sqref="PW16:PY16">
    <cfRule type="containsText" dxfId="17133" priority="482" operator="containsText" text="Hm">
      <formula>NOT(ISERROR(SEARCH("Hm",PW16)))</formula>
    </cfRule>
    <cfRule type="beginsWith" dxfId="17132" priority="483" operator="beginsWith" text="Ms">
      <formula>LEFT(PW16,LEN("Ms"))="Ms"</formula>
    </cfRule>
    <cfRule type="containsText" dxfId="17131" priority="484" operator="containsText" text="C">
      <formula>NOT(ISERROR(SEARCH("C",PW16)))</formula>
    </cfRule>
    <cfRule type="containsText" dxfId="17130" priority="485" operator="containsText" text="S">
      <formula>NOT(ISERROR(SEARCH("S",PW16)))</formula>
    </cfRule>
    <cfRule type="containsText" dxfId="17129" priority="486" operator="containsText" text="T">
      <formula>NOT(ISERROR(SEARCH("T",PW16)))</formula>
    </cfRule>
    <cfRule type="containsText" dxfId="17128" priority="487" operator="containsText" text="H">
      <formula>NOT(ISERROR(SEARCH("H",PW16)))</formula>
    </cfRule>
    <cfRule type="containsText" dxfId="17127" priority="488" operator="containsText" text="AF">
      <formula>NOT(ISERROR(SEARCH("AF",PW16)))</formula>
    </cfRule>
    <cfRule type="endsWith" dxfId="17126" priority="489" operator="endsWith" text="M">
      <formula>RIGHT(PW16,LEN("M"))="M"</formula>
    </cfRule>
    <cfRule type="beginsWith" dxfId="17125" priority="490" operator="beginsWith" text="MN">
      <formula>LEFT(PW16,LEN("MN"))="MN"</formula>
    </cfRule>
  </conditionalFormatting>
  <conditionalFormatting sqref="QI3:QL3">
    <cfRule type="containsText" dxfId="17124" priority="473" operator="containsText" text="Hm">
      <formula>NOT(ISERROR(SEARCH("Hm",QI3)))</formula>
    </cfRule>
    <cfRule type="beginsWith" dxfId="17123" priority="474" operator="beginsWith" text="Ms">
      <formula>LEFT(QI3,LEN("Ms"))="Ms"</formula>
    </cfRule>
    <cfRule type="containsText" dxfId="17122" priority="475" operator="containsText" text="C">
      <formula>NOT(ISERROR(SEARCH("C",QI3)))</formula>
    </cfRule>
    <cfRule type="containsText" dxfId="17121" priority="476" operator="containsText" text="S">
      <formula>NOT(ISERROR(SEARCH("S",QI3)))</formula>
    </cfRule>
    <cfRule type="containsText" dxfId="17120" priority="477" operator="containsText" text="T">
      <formula>NOT(ISERROR(SEARCH("T",QI3)))</formula>
    </cfRule>
    <cfRule type="containsText" dxfId="17119" priority="478" operator="containsText" text="H">
      <formula>NOT(ISERROR(SEARCH("H",QI3)))</formula>
    </cfRule>
    <cfRule type="containsText" dxfId="17118" priority="479" operator="containsText" text="AF">
      <formula>NOT(ISERROR(SEARCH("AF",QI3)))</formula>
    </cfRule>
    <cfRule type="endsWith" dxfId="17117" priority="480" operator="endsWith" text="M">
      <formula>RIGHT(QI3,LEN("M"))="M"</formula>
    </cfRule>
    <cfRule type="beginsWith" dxfId="17116" priority="481" operator="beginsWith" text="MN">
      <formula>LEFT(QI3,LEN("MN"))="MN"</formula>
    </cfRule>
  </conditionalFormatting>
  <conditionalFormatting sqref="QK4:QN4">
    <cfRule type="containsText" dxfId="17115" priority="464" operator="containsText" text="Hm">
      <formula>NOT(ISERROR(SEARCH("Hm",QK4)))</formula>
    </cfRule>
    <cfRule type="beginsWith" dxfId="17114" priority="465" operator="beginsWith" text="Ms">
      <formula>LEFT(QK4,LEN("Ms"))="Ms"</formula>
    </cfRule>
    <cfRule type="containsText" dxfId="17113" priority="466" operator="containsText" text="C">
      <formula>NOT(ISERROR(SEARCH("C",QK4)))</formula>
    </cfRule>
    <cfRule type="containsText" dxfId="17112" priority="467" operator="containsText" text="S">
      <formula>NOT(ISERROR(SEARCH("S",QK4)))</formula>
    </cfRule>
    <cfRule type="containsText" dxfId="17111" priority="468" operator="containsText" text="T">
      <formula>NOT(ISERROR(SEARCH("T",QK4)))</formula>
    </cfRule>
    <cfRule type="containsText" dxfId="17110" priority="469" operator="containsText" text="H">
      <formula>NOT(ISERROR(SEARCH("H",QK4)))</formula>
    </cfRule>
    <cfRule type="containsText" dxfId="17109" priority="470" operator="containsText" text="AF">
      <formula>NOT(ISERROR(SEARCH("AF",QK4)))</formula>
    </cfRule>
    <cfRule type="endsWith" dxfId="17108" priority="471" operator="endsWith" text="M">
      <formula>RIGHT(QK4,LEN("M"))="M"</formula>
    </cfRule>
    <cfRule type="beginsWith" dxfId="17107" priority="472" operator="beginsWith" text="MN">
      <formula>LEFT(QK4,LEN("MN"))="MN"</formula>
    </cfRule>
  </conditionalFormatting>
  <conditionalFormatting sqref="QL5:QO5">
    <cfRule type="containsText" dxfId="17106" priority="455" operator="containsText" text="Hm">
      <formula>NOT(ISERROR(SEARCH("Hm",QL5)))</formula>
    </cfRule>
    <cfRule type="beginsWith" dxfId="17105" priority="456" operator="beginsWith" text="Ms">
      <formula>LEFT(QL5,LEN("Ms"))="Ms"</formula>
    </cfRule>
    <cfRule type="containsText" dxfId="17104" priority="457" operator="containsText" text="C">
      <formula>NOT(ISERROR(SEARCH("C",QL5)))</formula>
    </cfRule>
    <cfRule type="containsText" dxfId="17103" priority="458" operator="containsText" text="S">
      <formula>NOT(ISERROR(SEARCH("S",QL5)))</formula>
    </cfRule>
    <cfRule type="containsText" dxfId="17102" priority="459" operator="containsText" text="T">
      <formula>NOT(ISERROR(SEARCH("T",QL5)))</formula>
    </cfRule>
    <cfRule type="containsText" dxfId="17101" priority="460" operator="containsText" text="H">
      <formula>NOT(ISERROR(SEARCH("H",QL5)))</formula>
    </cfRule>
    <cfRule type="containsText" dxfId="17100" priority="461" operator="containsText" text="AF">
      <formula>NOT(ISERROR(SEARCH("AF",QL5)))</formula>
    </cfRule>
    <cfRule type="endsWith" dxfId="17099" priority="462" operator="endsWith" text="M">
      <formula>RIGHT(QL5,LEN("M"))="M"</formula>
    </cfRule>
    <cfRule type="beginsWith" dxfId="17098" priority="463" operator="beginsWith" text="MN">
      <formula>LEFT(QL5,LEN("MN"))="MN"</formula>
    </cfRule>
  </conditionalFormatting>
  <conditionalFormatting sqref="QO3:QP3">
    <cfRule type="containsText" dxfId="17097" priority="446" operator="containsText" text="Hm">
      <formula>NOT(ISERROR(SEARCH("Hm",QO3)))</formula>
    </cfRule>
    <cfRule type="beginsWith" dxfId="17096" priority="447" operator="beginsWith" text="Ms">
      <formula>LEFT(QO3,LEN("Ms"))="Ms"</formula>
    </cfRule>
    <cfRule type="containsText" dxfId="17095" priority="448" operator="containsText" text="C">
      <formula>NOT(ISERROR(SEARCH("C",QO3)))</formula>
    </cfRule>
    <cfRule type="containsText" dxfId="17094" priority="449" operator="containsText" text="S">
      <formula>NOT(ISERROR(SEARCH("S",QO3)))</formula>
    </cfRule>
    <cfRule type="containsText" dxfId="17093" priority="450" operator="containsText" text="T">
      <formula>NOT(ISERROR(SEARCH("T",QO3)))</formula>
    </cfRule>
    <cfRule type="containsText" dxfId="17092" priority="451" operator="containsText" text="H">
      <formula>NOT(ISERROR(SEARCH("H",QO3)))</formula>
    </cfRule>
    <cfRule type="containsText" dxfId="17091" priority="452" operator="containsText" text="AF">
      <formula>NOT(ISERROR(SEARCH("AF",QO3)))</formula>
    </cfRule>
    <cfRule type="endsWith" dxfId="17090" priority="453" operator="endsWith" text="M">
      <formula>RIGHT(QO3,LEN("M"))="M"</formula>
    </cfRule>
    <cfRule type="beginsWith" dxfId="17089" priority="454" operator="beginsWith" text="MN">
      <formula>LEFT(QO3,LEN("MN"))="MN"</formula>
    </cfRule>
  </conditionalFormatting>
  <conditionalFormatting sqref="QB16:QE16">
    <cfRule type="containsText" dxfId="17088" priority="365" operator="containsText" text="Hm">
      <formula>NOT(ISERROR(SEARCH("Hm",QB16)))</formula>
    </cfRule>
    <cfRule type="beginsWith" dxfId="17087" priority="366" operator="beginsWith" text="Ms">
      <formula>LEFT(QB16,LEN("Ms"))="Ms"</formula>
    </cfRule>
    <cfRule type="containsText" dxfId="17086" priority="367" operator="containsText" text="C">
      <formula>NOT(ISERROR(SEARCH("C",QB16)))</formula>
    </cfRule>
    <cfRule type="containsText" dxfId="17085" priority="368" operator="containsText" text="S">
      <formula>NOT(ISERROR(SEARCH("S",QB16)))</formula>
    </cfRule>
    <cfRule type="containsText" dxfId="17084" priority="369" operator="containsText" text="T">
      <formula>NOT(ISERROR(SEARCH("T",QB16)))</formula>
    </cfRule>
    <cfRule type="containsText" dxfId="17083" priority="370" operator="containsText" text="H">
      <formula>NOT(ISERROR(SEARCH("H",QB16)))</formula>
    </cfRule>
    <cfRule type="containsText" dxfId="17082" priority="371" operator="containsText" text="AF">
      <formula>NOT(ISERROR(SEARCH("AF",QB16)))</formula>
    </cfRule>
    <cfRule type="endsWith" dxfId="17081" priority="372" operator="endsWith" text="M">
      <formula>RIGHT(QB16,LEN("M"))="M"</formula>
    </cfRule>
    <cfRule type="beginsWith" dxfId="17080" priority="373" operator="beginsWith" text="MN">
      <formula>LEFT(QB16,LEN("MN"))="MN"</formula>
    </cfRule>
  </conditionalFormatting>
  <conditionalFormatting sqref="PY14:QB14">
    <cfRule type="containsText" dxfId="17079" priority="356" operator="containsText" text="Hm">
      <formula>NOT(ISERROR(SEARCH("Hm",PY14)))</formula>
    </cfRule>
    <cfRule type="beginsWith" dxfId="17078" priority="357" operator="beginsWith" text="Ms">
      <formula>LEFT(PY14,LEN("Ms"))="Ms"</formula>
    </cfRule>
    <cfRule type="containsText" dxfId="17077" priority="358" operator="containsText" text="C">
      <formula>NOT(ISERROR(SEARCH("C",PY14)))</formula>
    </cfRule>
    <cfRule type="containsText" dxfId="17076" priority="359" operator="containsText" text="S">
      <formula>NOT(ISERROR(SEARCH("S",PY14)))</formula>
    </cfRule>
    <cfRule type="containsText" dxfId="17075" priority="360" operator="containsText" text="T">
      <formula>NOT(ISERROR(SEARCH("T",PY14)))</formula>
    </cfRule>
    <cfRule type="containsText" dxfId="17074" priority="361" operator="containsText" text="H">
      <formula>NOT(ISERROR(SEARCH("H",PY14)))</formula>
    </cfRule>
    <cfRule type="containsText" dxfId="17073" priority="362" operator="containsText" text="AF">
      <formula>NOT(ISERROR(SEARCH("AF",PY14)))</formula>
    </cfRule>
    <cfRule type="endsWith" dxfId="17072" priority="363" operator="endsWith" text="M">
      <formula>RIGHT(PY14,LEN("M"))="M"</formula>
    </cfRule>
    <cfRule type="beginsWith" dxfId="17071" priority="364" operator="beginsWith" text="MN">
      <formula>LEFT(PY14,LEN("MN"))="MN"</formula>
    </cfRule>
  </conditionalFormatting>
  <conditionalFormatting sqref="PX13:QA13">
    <cfRule type="containsText" dxfId="17070" priority="347" operator="containsText" text="Hm">
      <formula>NOT(ISERROR(SEARCH("Hm",PX13)))</formula>
    </cfRule>
    <cfRule type="beginsWith" dxfId="17069" priority="348" operator="beginsWith" text="Ms">
      <formula>LEFT(PX13,LEN("Ms"))="Ms"</formula>
    </cfRule>
    <cfRule type="containsText" dxfId="17068" priority="349" operator="containsText" text="C">
      <formula>NOT(ISERROR(SEARCH("C",PX13)))</formula>
    </cfRule>
    <cfRule type="containsText" dxfId="17067" priority="350" operator="containsText" text="S">
      <formula>NOT(ISERROR(SEARCH("S",PX13)))</formula>
    </cfRule>
    <cfRule type="containsText" dxfId="17066" priority="351" operator="containsText" text="T">
      <formula>NOT(ISERROR(SEARCH("T",PX13)))</formula>
    </cfRule>
    <cfRule type="containsText" dxfId="17065" priority="352" operator="containsText" text="H">
      <formula>NOT(ISERROR(SEARCH("H",PX13)))</formula>
    </cfRule>
    <cfRule type="containsText" dxfId="17064" priority="353" operator="containsText" text="AF">
      <formula>NOT(ISERROR(SEARCH("AF",PX13)))</formula>
    </cfRule>
    <cfRule type="endsWith" dxfId="17063" priority="354" operator="endsWith" text="M">
      <formula>RIGHT(PX13,LEN("M"))="M"</formula>
    </cfRule>
    <cfRule type="beginsWith" dxfId="17062" priority="355" operator="beginsWith" text="MN">
      <formula>LEFT(PX13,LEN("MN"))="MN"</formula>
    </cfRule>
  </conditionalFormatting>
  <conditionalFormatting sqref="PW12:PZ12">
    <cfRule type="containsText" dxfId="17061" priority="338" operator="containsText" text="Hm">
      <formula>NOT(ISERROR(SEARCH("Hm",PW12)))</formula>
    </cfRule>
    <cfRule type="beginsWith" dxfId="17060" priority="339" operator="beginsWith" text="Ms">
      <formula>LEFT(PW12,LEN("Ms"))="Ms"</formula>
    </cfRule>
    <cfRule type="containsText" dxfId="17059" priority="340" operator="containsText" text="C">
      <formula>NOT(ISERROR(SEARCH("C",PW12)))</formula>
    </cfRule>
    <cfRule type="containsText" dxfId="17058" priority="341" operator="containsText" text="S">
      <formula>NOT(ISERROR(SEARCH("S",PW12)))</formula>
    </cfRule>
    <cfRule type="containsText" dxfId="17057" priority="342" operator="containsText" text="T">
      <formula>NOT(ISERROR(SEARCH("T",PW12)))</formula>
    </cfRule>
    <cfRule type="containsText" dxfId="17056" priority="343" operator="containsText" text="H">
      <formula>NOT(ISERROR(SEARCH("H",PW12)))</formula>
    </cfRule>
    <cfRule type="containsText" dxfId="17055" priority="344" operator="containsText" text="AF">
      <formula>NOT(ISERROR(SEARCH("AF",PW12)))</formula>
    </cfRule>
    <cfRule type="endsWith" dxfId="17054" priority="345" operator="endsWith" text="M">
      <formula>RIGHT(PW12,LEN("M"))="M"</formula>
    </cfRule>
    <cfRule type="beginsWith" dxfId="17053" priority="346" operator="beginsWith" text="MN">
      <formula>LEFT(PW12,LEN("MN"))="MN"</formula>
    </cfRule>
  </conditionalFormatting>
  <conditionalFormatting sqref="QC12:QF12">
    <cfRule type="containsText" dxfId="17052" priority="329" operator="containsText" text="Hm">
      <formula>NOT(ISERROR(SEARCH("Hm",QC12)))</formula>
    </cfRule>
    <cfRule type="beginsWith" dxfId="17051" priority="330" operator="beginsWith" text="Ms">
      <formula>LEFT(QC12,LEN("Ms"))="Ms"</formula>
    </cfRule>
    <cfRule type="containsText" dxfId="17050" priority="331" operator="containsText" text="C">
      <formula>NOT(ISERROR(SEARCH("C",QC12)))</formula>
    </cfRule>
    <cfRule type="containsText" dxfId="17049" priority="332" operator="containsText" text="S">
      <formula>NOT(ISERROR(SEARCH("S",QC12)))</formula>
    </cfRule>
    <cfRule type="containsText" dxfId="17048" priority="333" operator="containsText" text="T">
      <formula>NOT(ISERROR(SEARCH("T",QC12)))</formula>
    </cfRule>
    <cfRule type="containsText" dxfId="17047" priority="334" operator="containsText" text="H">
      <formula>NOT(ISERROR(SEARCH("H",QC12)))</formula>
    </cfRule>
    <cfRule type="containsText" dxfId="17046" priority="335" operator="containsText" text="AF">
      <formula>NOT(ISERROR(SEARCH("AF",QC12)))</formula>
    </cfRule>
    <cfRule type="endsWith" dxfId="17045" priority="336" operator="endsWith" text="M">
      <formula>RIGHT(QC12,LEN("M"))="M"</formula>
    </cfRule>
    <cfRule type="beginsWith" dxfId="17044" priority="337" operator="beginsWith" text="MN">
      <formula>LEFT(QC12,LEN("MN"))="MN"</formula>
    </cfRule>
  </conditionalFormatting>
  <conditionalFormatting sqref="QD13:QG13">
    <cfRule type="containsText" dxfId="17043" priority="320" operator="containsText" text="Hm">
      <formula>NOT(ISERROR(SEARCH("Hm",QD13)))</formula>
    </cfRule>
    <cfRule type="beginsWith" dxfId="17042" priority="321" operator="beginsWith" text="Ms">
      <formula>LEFT(QD13,LEN("Ms"))="Ms"</formula>
    </cfRule>
    <cfRule type="containsText" dxfId="17041" priority="322" operator="containsText" text="C">
      <formula>NOT(ISERROR(SEARCH("C",QD13)))</formula>
    </cfRule>
    <cfRule type="containsText" dxfId="17040" priority="323" operator="containsText" text="S">
      <formula>NOT(ISERROR(SEARCH("S",QD13)))</formula>
    </cfRule>
    <cfRule type="containsText" dxfId="17039" priority="324" operator="containsText" text="T">
      <formula>NOT(ISERROR(SEARCH("T",QD13)))</formula>
    </cfRule>
    <cfRule type="containsText" dxfId="17038" priority="325" operator="containsText" text="H">
      <formula>NOT(ISERROR(SEARCH("H",QD13)))</formula>
    </cfRule>
    <cfRule type="containsText" dxfId="17037" priority="326" operator="containsText" text="AF">
      <formula>NOT(ISERROR(SEARCH("AF",QD13)))</formula>
    </cfRule>
    <cfRule type="endsWith" dxfId="17036" priority="327" operator="endsWith" text="M">
      <formula>RIGHT(QD13,LEN("M"))="M"</formula>
    </cfRule>
    <cfRule type="beginsWith" dxfId="17035" priority="328" operator="beginsWith" text="MN">
      <formula>LEFT(QD13,LEN("MN"))="MN"</formula>
    </cfRule>
  </conditionalFormatting>
  <conditionalFormatting sqref="QE14:QH14">
    <cfRule type="containsText" dxfId="17034" priority="311" operator="containsText" text="Hm">
      <formula>NOT(ISERROR(SEARCH("Hm",QE14)))</formula>
    </cfRule>
    <cfRule type="beginsWith" dxfId="17033" priority="312" operator="beginsWith" text="Ms">
      <formula>LEFT(QE14,LEN("Ms"))="Ms"</formula>
    </cfRule>
    <cfRule type="containsText" dxfId="17032" priority="313" operator="containsText" text="C">
      <formula>NOT(ISERROR(SEARCH("C",QE14)))</formula>
    </cfRule>
    <cfRule type="containsText" dxfId="17031" priority="314" operator="containsText" text="S">
      <formula>NOT(ISERROR(SEARCH("S",QE14)))</formula>
    </cfRule>
    <cfRule type="containsText" dxfId="17030" priority="315" operator="containsText" text="T">
      <formula>NOT(ISERROR(SEARCH("T",QE14)))</formula>
    </cfRule>
    <cfRule type="containsText" dxfId="17029" priority="316" operator="containsText" text="H">
      <formula>NOT(ISERROR(SEARCH("H",QE14)))</formula>
    </cfRule>
    <cfRule type="containsText" dxfId="17028" priority="317" operator="containsText" text="AF">
      <formula>NOT(ISERROR(SEARCH("AF",QE14)))</formula>
    </cfRule>
    <cfRule type="endsWith" dxfId="17027" priority="318" operator="endsWith" text="M">
      <formula>RIGHT(QE14,LEN("M"))="M"</formula>
    </cfRule>
    <cfRule type="beginsWith" dxfId="17026" priority="319" operator="beginsWith" text="MN">
      <formula>LEFT(QE14,LEN("MN"))="MN"</formula>
    </cfRule>
  </conditionalFormatting>
  <conditionalFormatting sqref="QH16:QK16">
    <cfRule type="containsText" dxfId="17025" priority="302" operator="containsText" text="Hm">
      <formula>NOT(ISERROR(SEARCH("Hm",QH16)))</formula>
    </cfRule>
    <cfRule type="beginsWith" dxfId="17024" priority="303" operator="beginsWith" text="Ms">
      <formula>LEFT(QH16,LEN("Ms"))="Ms"</formula>
    </cfRule>
    <cfRule type="containsText" dxfId="17023" priority="304" operator="containsText" text="C">
      <formula>NOT(ISERROR(SEARCH("C",QH16)))</formula>
    </cfRule>
    <cfRule type="containsText" dxfId="17022" priority="305" operator="containsText" text="S">
      <formula>NOT(ISERROR(SEARCH("S",QH16)))</formula>
    </cfRule>
    <cfRule type="containsText" dxfId="17021" priority="306" operator="containsText" text="T">
      <formula>NOT(ISERROR(SEARCH("T",QH16)))</formula>
    </cfRule>
    <cfRule type="containsText" dxfId="17020" priority="307" operator="containsText" text="H">
      <formula>NOT(ISERROR(SEARCH("H",QH16)))</formula>
    </cfRule>
    <cfRule type="containsText" dxfId="17019" priority="308" operator="containsText" text="AF">
      <formula>NOT(ISERROR(SEARCH("AF",QH16)))</formula>
    </cfRule>
    <cfRule type="endsWith" dxfId="17018" priority="309" operator="endsWith" text="M">
      <formula>RIGHT(QH16,LEN("M"))="M"</formula>
    </cfRule>
    <cfRule type="beginsWith" dxfId="17017" priority="310" operator="beginsWith" text="MN">
      <formula>LEFT(QH16,LEN("MN"))="MN"</formula>
    </cfRule>
  </conditionalFormatting>
  <conditionalFormatting sqref="PW11:PX11">
    <cfRule type="containsText" dxfId="17016" priority="293" operator="containsText" text="Hm">
      <formula>NOT(ISERROR(SEARCH("Hm",PW11)))</formula>
    </cfRule>
    <cfRule type="beginsWith" dxfId="17015" priority="294" operator="beginsWith" text="Ms">
      <formula>LEFT(PW11,LEN("Ms"))="Ms"</formula>
    </cfRule>
    <cfRule type="containsText" dxfId="17014" priority="295" operator="containsText" text="C">
      <formula>NOT(ISERROR(SEARCH("C",PW11)))</formula>
    </cfRule>
    <cfRule type="containsText" dxfId="17013" priority="296" operator="containsText" text="S">
      <formula>NOT(ISERROR(SEARCH("S",PW11)))</formula>
    </cfRule>
    <cfRule type="containsText" dxfId="17012" priority="297" operator="containsText" text="T">
      <formula>NOT(ISERROR(SEARCH("T",PW11)))</formula>
    </cfRule>
    <cfRule type="containsText" dxfId="17011" priority="298" operator="containsText" text="H">
      <formula>NOT(ISERROR(SEARCH("H",PW11)))</formula>
    </cfRule>
    <cfRule type="containsText" dxfId="17010" priority="299" operator="containsText" text="AF">
      <formula>NOT(ISERROR(SEARCH("AF",PW11)))</formula>
    </cfRule>
    <cfRule type="endsWith" dxfId="17009" priority="300" operator="endsWith" text="M">
      <formula>RIGHT(PW11,LEN("M"))="M"</formula>
    </cfRule>
    <cfRule type="beginsWith" dxfId="17008" priority="301" operator="beginsWith" text="MN">
      <formula>LEFT(PW11,LEN("MN"))="MN"</formula>
    </cfRule>
  </conditionalFormatting>
  <conditionalFormatting sqref="QO12:QP12">
    <cfRule type="containsText" dxfId="17007" priority="230" operator="containsText" text="Hm">
      <formula>NOT(ISERROR(SEARCH("Hm",QO12)))</formula>
    </cfRule>
    <cfRule type="beginsWith" dxfId="17006" priority="231" operator="beginsWith" text="Ms">
      <formula>LEFT(QO12,LEN("Ms"))="Ms"</formula>
    </cfRule>
    <cfRule type="containsText" dxfId="17005" priority="232" operator="containsText" text="C">
      <formula>NOT(ISERROR(SEARCH("C",QO12)))</formula>
    </cfRule>
    <cfRule type="containsText" dxfId="17004" priority="233" operator="containsText" text="S">
      <formula>NOT(ISERROR(SEARCH("S",QO12)))</formula>
    </cfRule>
    <cfRule type="containsText" dxfId="17003" priority="234" operator="containsText" text="T">
      <formula>NOT(ISERROR(SEARCH("T",QO12)))</formula>
    </cfRule>
    <cfRule type="containsText" dxfId="17002" priority="235" operator="containsText" text="H">
      <formula>NOT(ISERROR(SEARCH("H",QO12)))</formula>
    </cfRule>
    <cfRule type="containsText" dxfId="17001" priority="236" operator="containsText" text="AF">
      <formula>NOT(ISERROR(SEARCH("AF",QO12)))</formula>
    </cfRule>
    <cfRule type="endsWith" dxfId="17000" priority="237" operator="endsWith" text="M">
      <formula>RIGHT(QO12,LEN("M"))="M"</formula>
    </cfRule>
    <cfRule type="beginsWith" dxfId="16999" priority="238" operator="beginsWith" text="MN">
      <formula>LEFT(QO12,LEN("MN"))="MN"</formula>
    </cfRule>
  </conditionalFormatting>
  <conditionalFormatting sqref="QP13">
    <cfRule type="containsText" dxfId="16998" priority="221" operator="containsText" text="Hm">
      <formula>NOT(ISERROR(SEARCH("Hm",QP13)))</formula>
    </cfRule>
    <cfRule type="beginsWith" dxfId="16997" priority="222" operator="beginsWith" text="Ms">
      <formula>LEFT(QP13,LEN("Ms"))="Ms"</formula>
    </cfRule>
    <cfRule type="containsText" dxfId="16996" priority="223" operator="containsText" text="C">
      <formula>NOT(ISERROR(SEARCH("C",QP13)))</formula>
    </cfRule>
    <cfRule type="containsText" dxfId="16995" priority="224" operator="containsText" text="S">
      <formula>NOT(ISERROR(SEARCH("S",QP13)))</formula>
    </cfRule>
    <cfRule type="containsText" dxfId="16994" priority="225" operator="containsText" text="T">
      <formula>NOT(ISERROR(SEARCH("T",QP13)))</formula>
    </cfRule>
    <cfRule type="containsText" dxfId="16993" priority="226" operator="containsText" text="H">
      <formula>NOT(ISERROR(SEARCH("H",QP13)))</formula>
    </cfRule>
    <cfRule type="containsText" dxfId="16992" priority="227" operator="containsText" text="AF">
      <formula>NOT(ISERROR(SEARCH("AF",QP13)))</formula>
    </cfRule>
    <cfRule type="endsWith" dxfId="16991" priority="228" operator="endsWith" text="M">
      <formula>RIGHT(QP13,LEN("M"))="M"</formula>
    </cfRule>
    <cfRule type="beginsWith" dxfId="16990" priority="229" operator="beginsWith" text="MN">
      <formula>LEFT(QP13,LEN("MN"))="MN"</formula>
    </cfRule>
  </conditionalFormatting>
  <conditionalFormatting sqref="QK14:QN14">
    <cfRule type="containsText" dxfId="16989" priority="203" operator="containsText" text="Hm">
      <formula>NOT(ISERROR(SEARCH("Hm",QK14)))</formula>
    </cfRule>
    <cfRule type="beginsWith" dxfId="16988" priority="204" operator="beginsWith" text="Ms">
      <formula>LEFT(QK14,LEN("Ms"))="Ms"</formula>
    </cfRule>
    <cfRule type="containsText" dxfId="16987" priority="205" operator="containsText" text="C">
      <formula>NOT(ISERROR(SEARCH("C",QK14)))</formula>
    </cfRule>
    <cfRule type="containsText" dxfId="16986" priority="206" operator="containsText" text="S">
      <formula>NOT(ISERROR(SEARCH("S",QK14)))</formula>
    </cfRule>
    <cfRule type="containsText" dxfId="16985" priority="207" operator="containsText" text="T">
      <formula>NOT(ISERROR(SEARCH("T",QK14)))</formula>
    </cfRule>
    <cfRule type="containsText" dxfId="16984" priority="208" operator="containsText" text="H">
      <formula>NOT(ISERROR(SEARCH("H",QK14)))</formula>
    </cfRule>
    <cfRule type="containsText" dxfId="16983" priority="209" operator="containsText" text="AF">
      <formula>NOT(ISERROR(SEARCH("AF",QK14)))</formula>
    </cfRule>
    <cfRule type="endsWith" dxfId="16982" priority="210" operator="endsWith" text="M">
      <formula>RIGHT(QK14,LEN("M"))="M"</formula>
    </cfRule>
    <cfRule type="beginsWith" dxfId="16981" priority="211" operator="beginsWith" text="MN">
      <formula>LEFT(QK14,LEN("MN"))="MN"</formula>
    </cfRule>
  </conditionalFormatting>
  <conditionalFormatting sqref="QJ13:QM13">
    <cfRule type="containsText" dxfId="16980" priority="194" operator="containsText" text="Hm">
      <formula>NOT(ISERROR(SEARCH("Hm",QJ13)))</formula>
    </cfRule>
    <cfRule type="beginsWith" dxfId="16979" priority="195" operator="beginsWith" text="Ms">
      <formula>LEFT(QJ13,LEN("Ms"))="Ms"</formula>
    </cfRule>
    <cfRule type="containsText" dxfId="16978" priority="196" operator="containsText" text="C">
      <formula>NOT(ISERROR(SEARCH("C",QJ13)))</formula>
    </cfRule>
    <cfRule type="containsText" dxfId="16977" priority="197" operator="containsText" text="S">
      <formula>NOT(ISERROR(SEARCH("S",QJ13)))</formula>
    </cfRule>
    <cfRule type="containsText" dxfId="16976" priority="198" operator="containsText" text="T">
      <formula>NOT(ISERROR(SEARCH("T",QJ13)))</formula>
    </cfRule>
    <cfRule type="containsText" dxfId="16975" priority="199" operator="containsText" text="H">
      <formula>NOT(ISERROR(SEARCH("H",QJ13)))</formula>
    </cfRule>
    <cfRule type="containsText" dxfId="16974" priority="200" operator="containsText" text="AF">
      <formula>NOT(ISERROR(SEARCH("AF",QJ13)))</formula>
    </cfRule>
    <cfRule type="endsWith" dxfId="16973" priority="201" operator="endsWith" text="M">
      <formula>RIGHT(QJ13,LEN("M"))="M"</formula>
    </cfRule>
    <cfRule type="beginsWith" dxfId="16972" priority="202" operator="beginsWith" text="MN">
      <formula>LEFT(QJ13,LEN("MN"))="MN"</formula>
    </cfRule>
  </conditionalFormatting>
  <conditionalFormatting sqref="QI12:QL12">
    <cfRule type="containsText" dxfId="16971" priority="185" operator="containsText" text="Hm">
      <formula>NOT(ISERROR(SEARCH("Hm",QI12)))</formula>
    </cfRule>
    <cfRule type="beginsWith" dxfId="16970" priority="186" operator="beginsWith" text="Ms">
      <formula>LEFT(QI12,LEN("Ms"))="Ms"</formula>
    </cfRule>
    <cfRule type="containsText" dxfId="16969" priority="187" operator="containsText" text="C">
      <formula>NOT(ISERROR(SEARCH("C",QI12)))</formula>
    </cfRule>
    <cfRule type="containsText" dxfId="16968" priority="188" operator="containsText" text="S">
      <formula>NOT(ISERROR(SEARCH("S",QI12)))</formula>
    </cfRule>
    <cfRule type="containsText" dxfId="16967" priority="189" operator="containsText" text="T">
      <formula>NOT(ISERROR(SEARCH("T",QI12)))</formula>
    </cfRule>
    <cfRule type="containsText" dxfId="16966" priority="190" operator="containsText" text="H">
      <formula>NOT(ISERROR(SEARCH("H",QI12)))</formula>
    </cfRule>
    <cfRule type="containsText" dxfId="16965" priority="191" operator="containsText" text="AF">
      <formula>NOT(ISERROR(SEARCH("AF",QI12)))</formula>
    </cfRule>
    <cfRule type="endsWith" dxfId="16964" priority="192" operator="endsWith" text="M">
      <formula>RIGHT(QI12,LEN("M"))="M"</formula>
    </cfRule>
    <cfRule type="beginsWith" dxfId="16963" priority="193" operator="beginsWith" text="MN">
      <formula>LEFT(QI12,LEN("MN"))="MN"</formula>
    </cfRule>
  </conditionalFormatting>
  <conditionalFormatting sqref="QN16:QP16">
    <cfRule type="containsText" dxfId="16962" priority="176" operator="containsText" text="Hm">
      <formula>NOT(ISERROR(SEARCH("Hm",QN16)))</formula>
    </cfRule>
    <cfRule type="beginsWith" dxfId="16961" priority="177" operator="beginsWith" text="Ms">
      <formula>LEFT(QN16,LEN("Ms"))="Ms"</formula>
    </cfRule>
    <cfRule type="containsText" dxfId="16960" priority="178" operator="containsText" text="C">
      <formula>NOT(ISERROR(SEARCH("C",QN16)))</formula>
    </cfRule>
    <cfRule type="containsText" dxfId="16959" priority="179" operator="containsText" text="S">
      <formula>NOT(ISERROR(SEARCH("S",QN16)))</formula>
    </cfRule>
    <cfRule type="containsText" dxfId="16958" priority="180" operator="containsText" text="T">
      <formula>NOT(ISERROR(SEARCH("T",QN16)))</formula>
    </cfRule>
    <cfRule type="containsText" dxfId="16957" priority="181" operator="containsText" text="H">
      <formula>NOT(ISERROR(SEARCH("H",QN16)))</formula>
    </cfRule>
    <cfRule type="containsText" dxfId="16956" priority="182" operator="containsText" text="AF">
      <formula>NOT(ISERROR(SEARCH("AF",QN16)))</formula>
    </cfRule>
    <cfRule type="endsWith" dxfId="16955" priority="183" operator="endsWith" text="M">
      <formula>RIGHT(QN16,LEN("M"))="M"</formula>
    </cfRule>
    <cfRule type="beginsWith" dxfId="16954" priority="184" operator="beginsWith" text="MN">
      <formula>LEFT(QN16,LEN("MN"))="MN"</formula>
    </cfRule>
  </conditionalFormatting>
  <conditionalFormatting sqref="QC7:QF7">
    <cfRule type="containsText" dxfId="16953" priority="158" operator="containsText" text="Hm">
      <formula>NOT(ISERROR(SEARCH("Hm",QC7)))</formula>
    </cfRule>
    <cfRule type="beginsWith" dxfId="16952" priority="159" operator="beginsWith" text="Ms">
      <formula>LEFT(QC7,LEN("Ms"))="Ms"</formula>
    </cfRule>
    <cfRule type="containsText" dxfId="16951" priority="160" operator="containsText" text="C">
      <formula>NOT(ISERROR(SEARCH("C",QC7)))</formula>
    </cfRule>
    <cfRule type="containsText" dxfId="16950" priority="161" operator="containsText" text="S">
      <formula>NOT(ISERROR(SEARCH("S",QC7)))</formula>
    </cfRule>
    <cfRule type="containsText" dxfId="16949" priority="162" operator="containsText" text="T">
      <formula>NOT(ISERROR(SEARCH("T",QC7)))</formula>
    </cfRule>
    <cfRule type="containsText" dxfId="16948" priority="163" operator="containsText" text="H">
      <formula>NOT(ISERROR(SEARCH("H",QC7)))</formula>
    </cfRule>
    <cfRule type="containsText" dxfId="16947" priority="164" operator="containsText" text="AF">
      <formula>NOT(ISERROR(SEARCH("AF",QC7)))</formula>
    </cfRule>
    <cfRule type="endsWith" dxfId="16946" priority="165" operator="endsWith" text="M">
      <formula>RIGHT(QC7,LEN("M"))="M"</formula>
    </cfRule>
    <cfRule type="beginsWith" dxfId="16945" priority="166" operator="beginsWith" text="MN">
      <formula>LEFT(QC7,LEN("MN"))="MN"</formula>
    </cfRule>
  </conditionalFormatting>
  <conditionalFormatting sqref="PW7:PZ7">
    <cfRule type="containsText" dxfId="16944" priority="149" operator="containsText" text="Hm">
      <formula>NOT(ISERROR(SEARCH("Hm",PW7)))</formula>
    </cfRule>
    <cfRule type="beginsWith" dxfId="16943" priority="150" operator="beginsWith" text="Ms">
      <formula>LEFT(PW7,LEN("Ms"))="Ms"</formula>
    </cfRule>
    <cfRule type="containsText" dxfId="16942" priority="151" operator="containsText" text="C">
      <formula>NOT(ISERROR(SEARCH("C",PW7)))</formula>
    </cfRule>
    <cfRule type="containsText" dxfId="16941" priority="152" operator="containsText" text="S">
      <formula>NOT(ISERROR(SEARCH("S",PW7)))</formula>
    </cfRule>
    <cfRule type="containsText" dxfId="16940" priority="153" operator="containsText" text="T">
      <formula>NOT(ISERROR(SEARCH("T",PW7)))</formula>
    </cfRule>
    <cfRule type="containsText" dxfId="16939" priority="154" operator="containsText" text="H">
      <formula>NOT(ISERROR(SEARCH("H",PW7)))</formula>
    </cfRule>
    <cfRule type="containsText" dxfId="16938" priority="155" operator="containsText" text="AF">
      <formula>NOT(ISERROR(SEARCH("AF",PW7)))</formula>
    </cfRule>
    <cfRule type="endsWith" dxfId="16937" priority="156" operator="endsWith" text="M">
      <formula>RIGHT(PW7,LEN("M"))="M"</formula>
    </cfRule>
    <cfRule type="beginsWith" dxfId="16936" priority="157" operator="beginsWith" text="MN">
      <formula>LEFT(PW7,LEN("MN"))="MN"</formula>
    </cfRule>
  </conditionalFormatting>
  <conditionalFormatting sqref="PX8:QA8">
    <cfRule type="containsText" dxfId="16935" priority="140" operator="containsText" text="Hm">
      <formula>NOT(ISERROR(SEARCH("Hm",PX8)))</formula>
    </cfRule>
    <cfRule type="beginsWith" dxfId="16934" priority="141" operator="beginsWith" text="Ms">
      <formula>LEFT(PX8,LEN("Ms"))="Ms"</formula>
    </cfRule>
    <cfRule type="containsText" dxfId="16933" priority="142" operator="containsText" text="C">
      <formula>NOT(ISERROR(SEARCH("C",PX8)))</formula>
    </cfRule>
    <cfRule type="containsText" dxfId="16932" priority="143" operator="containsText" text="S">
      <formula>NOT(ISERROR(SEARCH("S",PX8)))</formula>
    </cfRule>
    <cfRule type="containsText" dxfId="16931" priority="144" operator="containsText" text="T">
      <formula>NOT(ISERROR(SEARCH("T",PX8)))</formula>
    </cfRule>
    <cfRule type="containsText" dxfId="16930" priority="145" operator="containsText" text="H">
      <formula>NOT(ISERROR(SEARCH("H",PX8)))</formula>
    </cfRule>
    <cfRule type="containsText" dxfId="16929" priority="146" operator="containsText" text="AF">
      <formula>NOT(ISERROR(SEARCH("AF",PX8)))</formula>
    </cfRule>
    <cfRule type="endsWith" dxfId="16928" priority="147" operator="endsWith" text="M">
      <formula>RIGHT(PX8,LEN("M"))="M"</formula>
    </cfRule>
    <cfRule type="beginsWith" dxfId="16927" priority="148" operator="beginsWith" text="MN">
      <formula>LEFT(PX8,LEN("MN"))="MN"</formula>
    </cfRule>
  </conditionalFormatting>
  <conditionalFormatting sqref="QD8:QG8">
    <cfRule type="containsText" dxfId="16926" priority="131" operator="containsText" text="Hm">
      <formula>NOT(ISERROR(SEARCH("Hm",QD8)))</formula>
    </cfRule>
    <cfRule type="beginsWith" dxfId="16925" priority="132" operator="beginsWith" text="Ms">
      <formula>LEFT(QD8,LEN("Ms"))="Ms"</formula>
    </cfRule>
    <cfRule type="containsText" dxfId="16924" priority="133" operator="containsText" text="C">
      <formula>NOT(ISERROR(SEARCH("C",QD8)))</formula>
    </cfRule>
    <cfRule type="containsText" dxfId="16923" priority="134" operator="containsText" text="S">
      <formula>NOT(ISERROR(SEARCH("S",QD8)))</formula>
    </cfRule>
    <cfRule type="containsText" dxfId="16922" priority="135" operator="containsText" text="T">
      <formula>NOT(ISERROR(SEARCH("T",QD8)))</formula>
    </cfRule>
    <cfRule type="containsText" dxfId="16921" priority="136" operator="containsText" text="H">
      <formula>NOT(ISERROR(SEARCH("H",QD8)))</formula>
    </cfRule>
    <cfRule type="containsText" dxfId="16920" priority="137" operator="containsText" text="AF">
      <formula>NOT(ISERROR(SEARCH("AF",QD8)))</formula>
    </cfRule>
    <cfRule type="endsWith" dxfId="16919" priority="138" operator="endsWith" text="M">
      <formula>RIGHT(QD8,LEN("M"))="M"</formula>
    </cfRule>
    <cfRule type="beginsWith" dxfId="16918" priority="139" operator="beginsWith" text="MN">
      <formula>LEFT(QD8,LEN("MN"))="MN"</formula>
    </cfRule>
  </conditionalFormatting>
  <conditionalFormatting sqref="QA11:QD11">
    <cfRule type="containsText" dxfId="16917" priority="122" operator="containsText" text="Hm">
      <formula>NOT(ISERROR(SEARCH("Hm",QA11)))</formula>
    </cfRule>
    <cfRule type="beginsWith" dxfId="16916" priority="123" operator="beginsWith" text="Ms">
      <formula>LEFT(QA11,LEN("Ms"))="Ms"</formula>
    </cfRule>
    <cfRule type="containsText" dxfId="16915" priority="124" operator="containsText" text="C">
      <formula>NOT(ISERROR(SEARCH("C",QA11)))</formula>
    </cfRule>
    <cfRule type="containsText" dxfId="16914" priority="125" operator="containsText" text="S">
      <formula>NOT(ISERROR(SEARCH("S",QA11)))</formula>
    </cfRule>
    <cfRule type="containsText" dxfId="16913" priority="126" operator="containsText" text="T">
      <formula>NOT(ISERROR(SEARCH("T",QA11)))</formula>
    </cfRule>
    <cfRule type="containsText" dxfId="16912" priority="127" operator="containsText" text="H">
      <formula>NOT(ISERROR(SEARCH("H",QA11)))</formula>
    </cfRule>
    <cfRule type="containsText" dxfId="16911" priority="128" operator="containsText" text="AF">
      <formula>NOT(ISERROR(SEARCH("AF",QA11)))</formula>
    </cfRule>
    <cfRule type="endsWith" dxfId="16910" priority="129" operator="endsWith" text="M">
      <formula>RIGHT(QA11,LEN("M"))="M"</formula>
    </cfRule>
    <cfRule type="beginsWith" dxfId="16909" priority="130" operator="beginsWith" text="MN">
      <formula>LEFT(QA11,LEN("MN"))="MN"</formula>
    </cfRule>
  </conditionalFormatting>
  <conditionalFormatting sqref="QG11:QJ11">
    <cfRule type="containsText" dxfId="16908" priority="113" operator="containsText" text="Hm">
      <formula>NOT(ISERROR(SEARCH("Hm",QG11)))</formula>
    </cfRule>
    <cfRule type="beginsWith" dxfId="16907" priority="114" operator="beginsWith" text="Ms">
      <formula>LEFT(QG11,LEN("Ms"))="Ms"</formula>
    </cfRule>
    <cfRule type="containsText" dxfId="16906" priority="115" operator="containsText" text="C">
      <formula>NOT(ISERROR(SEARCH("C",QG11)))</formula>
    </cfRule>
    <cfRule type="containsText" dxfId="16905" priority="116" operator="containsText" text="S">
      <formula>NOT(ISERROR(SEARCH("S",QG11)))</formula>
    </cfRule>
    <cfRule type="containsText" dxfId="16904" priority="117" operator="containsText" text="T">
      <formula>NOT(ISERROR(SEARCH("T",QG11)))</formula>
    </cfRule>
    <cfRule type="containsText" dxfId="16903" priority="118" operator="containsText" text="H">
      <formula>NOT(ISERROR(SEARCH("H",QG11)))</formula>
    </cfRule>
    <cfRule type="containsText" dxfId="16902" priority="119" operator="containsText" text="AF">
      <formula>NOT(ISERROR(SEARCH("AF",QG11)))</formula>
    </cfRule>
    <cfRule type="endsWith" dxfId="16901" priority="120" operator="endsWith" text="M">
      <formula>RIGHT(QG11,LEN("M"))="M"</formula>
    </cfRule>
    <cfRule type="beginsWith" dxfId="16900" priority="121" operator="beginsWith" text="MN">
      <formula>LEFT(QG11,LEN("MN"))="MN"</formula>
    </cfRule>
  </conditionalFormatting>
  <conditionalFormatting sqref="PW5">
    <cfRule type="containsText" dxfId="16899" priority="104" operator="containsText" text="Hm">
      <formula>NOT(ISERROR(SEARCH("Hm",PW5)))</formula>
    </cfRule>
    <cfRule type="beginsWith" dxfId="16898" priority="105" operator="beginsWith" text="Ms">
      <formula>LEFT(PW5,LEN("Ms"))="Ms"</formula>
    </cfRule>
    <cfRule type="containsText" dxfId="16897" priority="106" operator="containsText" text="C">
      <formula>NOT(ISERROR(SEARCH("C",PW5)))</formula>
    </cfRule>
    <cfRule type="containsText" dxfId="16896" priority="107" operator="containsText" text="S">
      <formula>NOT(ISERROR(SEARCH("S",PW5)))</formula>
    </cfRule>
    <cfRule type="containsText" dxfId="16895" priority="108" operator="containsText" text="T">
      <formula>NOT(ISERROR(SEARCH("T",PW5)))</formula>
    </cfRule>
    <cfRule type="containsText" dxfId="16894" priority="109" operator="containsText" text="H">
      <formula>NOT(ISERROR(SEARCH("H",PW5)))</formula>
    </cfRule>
    <cfRule type="containsText" dxfId="16893" priority="110" operator="containsText" text="AF">
      <formula>NOT(ISERROR(SEARCH("AF",PW5)))</formula>
    </cfRule>
    <cfRule type="endsWith" dxfId="16892" priority="111" operator="endsWith" text="M">
      <formula>RIGHT(PW5,LEN("M"))="M"</formula>
    </cfRule>
    <cfRule type="beginsWith" dxfId="16891" priority="112" operator="beginsWith" text="MN">
      <formula>LEFT(PW5,LEN("MN"))="MN"</formula>
    </cfRule>
  </conditionalFormatting>
  <conditionalFormatting sqref="QE15:QF16">
    <cfRule type="expression" dxfId="16890" priority="100">
      <formula>MOD(MONTH(#REF!),4)=1</formula>
    </cfRule>
    <cfRule type="expression" dxfId="16889" priority="101">
      <formula>MOD(MONTH(#REF!),4)=2</formula>
    </cfRule>
    <cfRule type="expression" dxfId="16888" priority="102">
      <formula>MOD(MONTH(#REF!),4)=3</formula>
    </cfRule>
    <cfRule type="expression" dxfId="16887" priority="103">
      <formula>MOD(MONTH(#REF!),4)=0</formula>
    </cfRule>
  </conditionalFormatting>
  <conditionalFormatting sqref="QA15:QD16 QE16">
    <cfRule type="containsText" dxfId="16886" priority="61" operator="containsText" text="Hm">
      <formula>NOT(ISERROR(SEARCH("Hm",QA15)))</formula>
    </cfRule>
    <cfRule type="beginsWith" dxfId="16885" priority="62" operator="beginsWith" text="Ms">
      <formula>LEFT(QA15,LEN("Ms"))="Ms"</formula>
    </cfRule>
    <cfRule type="containsText" dxfId="16884" priority="63" operator="containsText" text="C">
      <formula>NOT(ISERROR(SEARCH("C",QA15)))</formula>
    </cfRule>
    <cfRule type="containsText" dxfId="16883" priority="64" operator="containsText" text="S">
      <formula>NOT(ISERROR(SEARCH("S",QA15)))</formula>
    </cfRule>
    <cfRule type="containsText" dxfId="16882" priority="65" operator="containsText" text="T">
      <formula>NOT(ISERROR(SEARCH("T",QA15)))</formula>
    </cfRule>
    <cfRule type="containsText" dxfId="16881" priority="66" operator="containsText" text="H">
      <formula>NOT(ISERROR(SEARCH("H",QA15)))</formula>
    </cfRule>
    <cfRule type="containsText" dxfId="16880" priority="67" operator="containsText" text="AF">
      <formula>NOT(ISERROR(SEARCH("AF",QA15)))</formula>
    </cfRule>
    <cfRule type="endsWith" dxfId="16879" priority="68" operator="endsWith" text="M">
      <formula>RIGHT(QA15,LEN("M"))="M"</formula>
    </cfRule>
    <cfRule type="beginsWith" dxfId="16878" priority="69" operator="beginsWith" text="MN">
      <formula>LEFT(QA15,LEN("MN"))="MN"</formula>
    </cfRule>
  </conditionalFormatting>
  <conditionalFormatting sqref="QG15:QJ16">
    <cfRule type="containsText" dxfId="16877" priority="52" operator="containsText" text="Hm">
      <formula>NOT(ISERROR(SEARCH("Hm",QG15)))</formula>
    </cfRule>
    <cfRule type="beginsWith" dxfId="16876" priority="53" operator="beginsWith" text="Ms">
      <formula>LEFT(QG15,LEN("Ms"))="Ms"</formula>
    </cfRule>
    <cfRule type="containsText" dxfId="16875" priority="54" operator="containsText" text="C">
      <formula>NOT(ISERROR(SEARCH("C",QG15)))</formula>
    </cfRule>
    <cfRule type="containsText" dxfId="16874" priority="55" operator="containsText" text="S">
      <formula>NOT(ISERROR(SEARCH("S",QG15)))</formula>
    </cfRule>
    <cfRule type="containsText" dxfId="16873" priority="56" operator="containsText" text="T">
      <formula>NOT(ISERROR(SEARCH("T",QG15)))</formula>
    </cfRule>
    <cfRule type="containsText" dxfId="16872" priority="57" operator="containsText" text="H">
      <formula>NOT(ISERROR(SEARCH("H",QG15)))</formula>
    </cfRule>
    <cfRule type="containsText" dxfId="16871" priority="58" operator="containsText" text="AF">
      <formula>NOT(ISERROR(SEARCH("AF",QG15)))</formula>
    </cfRule>
    <cfRule type="endsWith" dxfId="16870" priority="59" operator="endsWith" text="M">
      <formula>RIGHT(QG15,LEN("M"))="M"</formula>
    </cfRule>
    <cfRule type="beginsWith" dxfId="16869" priority="60" operator="beginsWith" text="MN">
      <formula>LEFT(QG15,LEN("MN"))="MN"</formula>
    </cfRule>
  </conditionalFormatting>
  <conditionalFormatting sqref="QM15:QP16">
    <cfRule type="containsText" dxfId="16868" priority="34" operator="containsText" text="Hm">
      <formula>NOT(ISERROR(SEARCH("Hm",QM15)))</formula>
    </cfRule>
    <cfRule type="beginsWith" dxfId="16867" priority="35" operator="beginsWith" text="Ms">
      <formula>LEFT(QM15,LEN("Ms"))="Ms"</formula>
    </cfRule>
    <cfRule type="containsText" dxfId="16866" priority="36" operator="containsText" text="C">
      <formula>NOT(ISERROR(SEARCH("C",QM15)))</formula>
    </cfRule>
    <cfRule type="containsText" dxfId="16865" priority="37" operator="containsText" text="S">
      <formula>NOT(ISERROR(SEARCH("S",QM15)))</formula>
    </cfRule>
    <cfRule type="containsText" dxfId="16864" priority="38" operator="containsText" text="T">
      <formula>NOT(ISERROR(SEARCH("T",QM15)))</formula>
    </cfRule>
    <cfRule type="containsText" dxfId="16863" priority="39" operator="containsText" text="H">
      <formula>NOT(ISERROR(SEARCH("H",QM15)))</formula>
    </cfRule>
    <cfRule type="containsText" dxfId="16862" priority="40" operator="containsText" text="AF">
      <formula>NOT(ISERROR(SEARCH("AF",QM15)))</formula>
    </cfRule>
    <cfRule type="endsWith" dxfId="16861" priority="41" operator="endsWith" text="M">
      <formula>RIGHT(QM15,LEN("M"))="M"</formula>
    </cfRule>
    <cfRule type="beginsWith" dxfId="16860" priority="42" operator="beginsWith" text="MN">
      <formula>LEFT(QM15,LEN("MN"))="MN"</formula>
    </cfRule>
  </conditionalFormatting>
  <conditionalFormatting sqref="PW15:PX16">
    <cfRule type="containsText" dxfId="16859" priority="25" operator="containsText" text="Hm">
      <formula>NOT(ISERROR(SEARCH("Hm",PW15)))</formula>
    </cfRule>
    <cfRule type="beginsWith" dxfId="16858" priority="26" operator="beginsWith" text="Ms">
      <formula>LEFT(PW15,LEN("Ms"))="Ms"</formula>
    </cfRule>
    <cfRule type="containsText" dxfId="16857" priority="27" operator="containsText" text="C">
      <formula>NOT(ISERROR(SEARCH("C",PW15)))</formula>
    </cfRule>
    <cfRule type="containsText" dxfId="16856" priority="28" operator="containsText" text="S">
      <formula>NOT(ISERROR(SEARCH("S",PW15)))</formula>
    </cfRule>
    <cfRule type="containsText" dxfId="16855" priority="29" operator="containsText" text="T">
      <formula>NOT(ISERROR(SEARCH("T",PW15)))</formula>
    </cfRule>
    <cfRule type="containsText" dxfId="16854" priority="30" operator="containsText" text="H">
      <formula>NOT(ISERROR(SEARCH("H",PW15)))</formula>
    </cfRule>
    <cfRule type="containsText" dxfId="16853" priority="31" operator="containsText" text="AF">
      <formula>NOT(ISERROR(SEARCH("AF",PW15)))</formula>
    </cfRule>
    <cfRule type="endsWith" dxfId="16852" priority="32" operator="endsWith" text="M">
      <formula>RIGHT(PW15,LEN("M"))="M"</formula>
    </cfRule>
    <cfRule type="beginsWith" dxfId="16851" priority="33" operator="beginsWith" text="MN">
      <formula>LEFT(PW15,LEN("MN"))="MN"</formula>
    </cfRule>
  </conditionalFormatting>
  <conditionalFormatting sqref="QK11:QL11">
    <cfRule type="expression" dxfId="16850" priority="13">
      <formula>MOD(MONTH(#REF!),4)=1</formula>
    </cfRule>
    <cfRule type="expression" dxfId="16849" priority="14">
      <formula>MOD(MONTH(#REF!),4)=2</formula>
    </cfRule>
    <cfRule type="expression" dxfId="16848" priority="15">
      <formula>MOD(MONTH(#REF!),4)=3</formula>
    </cfRule>
    <cfRule type="expression" dxfId="16847" priority="16">
      <formula>MOD(MONTH(#REF!),4)=0</formula>
    </cfRule>
  </conditionalFormatting>
  <conditionalFormatting sqref="QJ9">
    <cfRule type="expression" dxfId="16846" priority="9">
      <formula>MOD(MONTH(#REF!),4)=1</formula>
    </cfRule>
    <cfRule type="expression" dxfId="16845" priority="10">
      <formula>MOD(MONTH(#REF!),4)=2</formula>
    </cfRule>
    <cfRule type="expression" dxfId="16844" priority="11">
      <formula>MOD(MONTH(#REF!),4)=3</formula>
    </cfRule>
    <cfRule type="expression" dxfId="16843" priority="12">
      <formula>MOD(MONTH(#REF!),4)=0</formula>
    </cfRule>
  </conditionalFormatting>
  <conditionalFormatting sqref="PY6:PZ6">
    <cfRule type="expression" dxfId="16842" priority="5">
      <formula>MOD(MONTH(#REF!),4)=1</formula>
    </cfRule>
    <cfRule type="expression" dxfId="16841" priority="6">
      <formula>MOD(MONTH(#REF!),4)=2</formula>
    </cfRule>
    <cfRule type="expression" dxfId="16840" priority="7">
      <formula>MOD(MONTH(#REF!),4)=3</formula>
    </cfRule>
    <cfRule type="expression" dxfId="16839" priority="8">
      <formula>MOD(MONTH(#REF!),4)=0</formula>
    </cfRule>
  </conditionalFormatting>
  <conditionalFormatting sqref="PX5:PY5">
    <cfRule type="expression" dxfId="16838" priority="1">
      <formula>MOD(MONTH(#REF!),4)=1</formula>
    </cfRule>
    <cfRule type="expression" dxfId="16837" priority="2">
      <formula>MOD(MONTH(#REF!),4)=2</formula>
    </cfRule>
    <cfRule type="expression" dxfId="16836" priority="3">
      <formula>MOD(MONTH(#REF!),4)=3</formula>
    </cfRule>
    <cfRule type="expression" dxfId="16835" priority="4">
      <formula>MOD(MONTH(#REF!),4)=0</formula>
    </cfRule>
  </conditionalFormatting>
  <dataValidations count="1">
    <dataValidation allowBlank="1" showErrorMessage="1" sqref="NC35 DE17 EU18 FB18 ID17:IH17 JT17 ME17:MF17 EK17 DW18:DX18 DY17:DZ17 EE17 GD13:GQ13 GR9:HB9 HW18:IA18 KW18:KZ18 LX18:LY18 MA18:MB18 NC18 EQ17 FU10:FY12 KB10:NN11 FH10:FK11 FS10:FT11 FM10:FN11 FB10:FC11 HX10:IE11 IH10:II11 FI17 FD10:FG12 HS3:HT5 HS10:HT11 HU10:HW12 BT13:CO15 BP13:BQ14 BC13:BM14 HT16:IQ16 DD13:DI14 CQ13:DB14 FH3:GG5 IZ8:KG8 KI8:LQ8 LS8:NA8 HO8:IW8 HD8:HM8 HE14:HH14 B3:B18 LS13:MS13 MS14:NB14 HF11:HF12 GB13:GC14 GI3:GJ5 HP18:HT18 HU19 HW19 HO14 HU14:IX14 HW13:LP13 HJ13:HO13 HQ13:HU13 HR5:IY5 GL3:HN3 GK4:GM5 GA9:GP9 GX10:HR10 GG17 HH13 GI11:GZ12 DK13:GB13 HV3:IY3 EZ11:GG12 GA10:GG12 GH12 GQ18 GL10:GM12 GO10:GS12 MV13:MW13 FL8:GX8 MY11:NN13 IK17:IO17 HU4:HY5 IK18 EQ5:GC5 GE5:GO5 GH4:GH5 GG14:GY14 FA3:FC6 EN4:FT5 EN6:FU6 GZ8:HB8 FW6:GT6 GY6:GZ6 GO4:HD5 HI4:HR5 HE5:HH5 IA4:IY5 FH18 HB6:HC6 KA10 GX12:MW12 D8:EP8 D10:FA12 D9:FY9 D14:GE14 D16:HQ16 D13:BB13 D3:EW6 HB11:MW11 IN10:JZ11 MZ17:ND17 HD9:OL9 JA14:MP14 IS16:NN16 NE12:NN14 HE6:NN6 D15:NN15 NC8:NN8 D7:NN7 KJ3:NN5 IZ3:JZ5 KA3:KC4 KD3:KE5 KF3:KI4 KA5 KI5 NK18:NM18 KK17 LJ18:LN18 NO10:QP16 NO3:QP8 OO9:PV9 PY9:QP9" xr:uid="{D42F6754-2422-4FD3-8D59-AEB243F694C7}"/>
  </dataValidations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05DCB-6F2A-46BF-A36F-29871B3057A6}">
  <sheetPr>
    <outlinePr summaryBelow="0" summaryRight="0"/>
  </sheetPr>
  <dimension ref="A1:DY156"/>
  <sheetViews>
    <sheetView zoomScale="114" zoomScaleNormal="115" workbookViewId="0">
      <selection activeCell="R9" sqref="R9"/>
    </sheetView>
  </sheetViews>
  <sheetFormatPr defaultColWidth="9.140625" defaultRowHeight="15" x14ac:dyDescent="0.25"/>
  <cols>
    <col min="1" max="1" width="6.5703125" style="248" bestFit="1" customWidth="1"/>
    <col min="2" max="38" width="4.42578125" style="248" bestFit="1" customWidth="1"/>
    <col min="39" max="39" width="5.140625" style="248" bestFit="1" customWidth="1"/>
    <col min="40" max="40" width="3.42578125" style="248" bestFit="1" customWidth="1"/>
    <col min="41" max="60" width="4.140625" style="248" customWidth="1"/>
    <col min="61" max="61" width="6.7109375" style="248" customWidth="1"/>
    <col min="62" max="86" width="4.140625" style="248" customWidth="1"/>
    <col min="87" max="87" width="3.5703125" style="248" customWidth="1"/>
    <col min="88" max="91" width="4.140625" style="248" customWidth="1"/>
    <col min="92" max="92" width="5.7109375" style="248" customWidth="1"/>
    <col min="93" max="122" width="4.140625" style="248" customWidth="1"/>
    <col min="123" max="16384" width="9.140625" style="248"/>
  </cols>
  <sheetData>
    <row r="1" spans="1:128" x14ac:dyDescent="0.25">
      <c r="B1" s="488">
        <v>1</v>
      </c>
      <c r="C1" s="488">
        <v>2</v>
      </c>
      <c r="D1" s="488">
        <v>3</v>
      </c>
      <c r="E1" s="488">
        <v>4</v>
      </c>
      <c r="F1" s="488">
        <v>5</v>
      </c>
      <c r="G1" s="488">
        <v>6</v>
      </c>
      <c r="H1" s="488">
        <v>7</v>
      </c>
      <c r="I1" s="488">
        <v>8</v>
      </c>
      <c r="J1" s="488">
        <v>9</v>
      </c>
      <c r="K1" s="488">
        <v>10</v>
      </c>
      <c r="L1" s="488">
        <v>11</v>
      </c>
      <c r="M1" s="488">
        <v>12</v>
      </c>
      <c r="N1" s="488">
        <v>13</v>
      </c>
      <c r="O1" s="488">
        <v>14</v>
      </c>
      <c r="P1" s="488">
        <v>15</v>
      </c>
      <c r="Q1" s="488">
        <v>16</v>
      </c>
      <c r="R1" s="488">
        <v>17</v>
      </c>
      <c r="S1" s="488">
        <v>18</v>
      </c>
      <c r="T1" s="488">
        <v>19</v>
      </c>
      <c r="U1" s="488">
        <v>20</v>
      </c>
      <c r="V1" s="488">
        <v>21</v>
      </c>
      <c r="W1" s="488">
        <v>22</v>
      </c>
      <c r="X1" s="488">
        <v>23</v>
      </c>
      <c r="Y1" s="488">
        <v>24</v>
      </c>
      <c r="Z1" s="488">
        <v>25</v>
      </c>
      <c r="AA1" s="488">
        <v>26</v>
      </c>
      <c r="AB1" s="488">
        <v>27</v>
      </c>
      <c r="AC1" s="488">
        <v>28</v>
      </c>
      <c r="AD1" s="488">
        <v>29</v>
      </c>
      <c r="AE1" s="488">
        <v>30</v>
      </c>
      <c r="AF1" s="488">
        <v>31</v>
      </c>
      <c r="AG1" s="488">
        <v>32</v>
      </c>
      <c r="AH1" s="488">
        <v>33</v>
      </c>
      <c r="AI1" s="488">
        <v>34</v>
      </c>
      <c r="AJ1" s="488">
        <v>35</v>
      </c>
      <c r="AK1" s="488">
        <v>36</v>
      </c>
      <c r="AL1" s="250" t="s">
        <v>34</v>
      </c>
      <c r="AM1" s="250" t="s">
        <v>32</v>
      </c>
      <c r="AN1" s="250" t="s">
        <v>33</v>
      </c>
    </row>
    <row r="2" spans="1:128" ht="15.95" customHeight="1" x14ac:dyDescent="0.25">
      <c r="A2" s="489" t="s">
        <v>111</v>
      </c>
      <c r="B2" s="250" t="s">
        <v>32</v>
      </c>
      <c r="C2" s="250" t="s">
        <v>32</v>
      </c>
      <c r="D2" s="250" t="s">
        <v>32</v>
      </c>
      <c r="E2" s="250" t="s">
        <v>32</v>
      </c>
      <c r="F2" s="251"/>
      <c r="G2" s="251"/>
      <c r="H2" s="250" t="s">
        <v>32</v>
      </c>
      <c r="I2" s="250" t="s">
        <v>32</v>
      </c>
      <c r="J2" s="250" t="s">
        <v>32</v>
      </c>
      <c r="K2" s="250" t="s">
        <v>32</v>
      </c>
      <c r="L2" s="251"/>
      <c r="M2" s="251"/>
      <c r="N2" s="250" t="s">
        <v>34</v>
      </c>
      <c r="O2" s="250" t="s">
        <v>34</v>
      </c>
      <c r="P2" s="250" t="s">
        <v>34</v>
      </c>
      <c r="Q2" s="250" t="s">
        <v>34</v>
      </c>
      <c r="R2" s="251"/>
      <c r="S2" s="251"/>
      <c r="T2" s="250" t="s">
        <v>34</v>
      </c>
      <c r="U2" s="250" t="s">
        <v>34</v>
      </c>
      <c r="V2" s="250" t="s">
        <v>34</v>
      </c>
      <c r="W2" s="250" t="s">
        <v>34</v>
      </c>
      <c r="X2" s="251"/>
      <c r="Y2" s="251"/>
      <c r="Z2" s="250" t="s">
        <v>33</v>
      </c>
      <c r="AA2" s="250" t="s">
        <v>33</v>
      </c>
      <c r="AB2" s="250" t="s">
        <v>33</v>
      </c>
      <c r="AC2" s="250" t="s">
        <v>33</v>
      </c>
      <c r="AD2" s="251"/>
      <c r="AE2" s="251"/>
      <c r="AF2" s="250" t="s">
        <v>33</v>
      </c>
      <c r="AG2" s="250" t="s">
        <v>33</v>
      </c>
      <c r="AH2" s="250" t="s">
        <v>33</v>
      </c>
      <c r="AI2" s="250" t="s">
        <v>33</v>
      </c>
      <c r="AJ2" s="251"/>
      <c r="AK2" s="251"/>
      <c r="AL2" s="249">
        <f>COUNTIF(B2:AK2,"MN")</f>
        <v>8</v>
      </c>
      <c r="AM2" s="249">
        <f>COUNTIF(B2:AK2,"M")</f>
        <v>8</v>
      </c>
      <c r="AN2" s="249">
        <f>COUNTIF(B2:AK2,"AF")</f>
        <v>8</v>
      </c>
      <c r="AO2" s="249"/>
      <c r="AP2" s="249"/>
      <c r="AQ2" s="249"/>
      <c r="AR2" s="249"/>
      <c r="AS2" s="249"/>
      <c r="AT2" s="249"/>
      <c r="AU2" s="249"/>
      <c r="AV2" s="249"/>
      <c r="AW2" s="249"/>
      <c r="AX2" s="249"/>
      <c r="AY2" s="249"/>
      <c r="AZ2" s="249"/>
      <c r="BA2" s="249"/>
      <c r="BB2" s="249"/>
      <c r="BC2" s="249"/>
      <c r="BD2" s="249"/>
      <c r="BE2" s="249"/>
      <c r="BF2" s="249"/>
      <c r="BG2" s="249"/>
      <c r="BH2" s="249"/>
      <c r="BI2" s="249"/>
      <c r="BJ2" s="249"/>
      <c r="BK2" s="249"/>
      <c r="BL2" s="249"/>
      <c r="BM2" s="249"/>
      <c r="BN2" s="249"/>
      <c r="BO2" s="249"/>
      <c r="BP2" s="249"/>
      <c r="BQ2" s="249"/>
      <c r="BR2" s="249"/>
      <c r="BS2" s="249"/>
      <c r="BT2" s="249"/>
      <c r="BU2" s="249"/>
      <c r="BV2" s="249"/>
      <c r="BW2" s="249"/>
      <c r="BX2" s="249"/>
      <c r="BY2" s="249"/>
      <c r="BZ2" s="249"/>
      <c r="CA2" s="249"/>
      <c r="CB2" s="249"/>
      <c r="CC2" s="249"/>
      <c r="CD2" s="249"/>
      <c r="CE2" s="249"/>
      <c r="CF2" s="249"/>
      <c r="CG2" s="249"/>
      <c r="CH2" s="249"/>
      <c r="CI2" s="249"/>
      <c r="CJ2" s="249"/>
      <c r="CK2" s="249"/>
      <c r="CL2" s="249"/>
      <c r="CM2" s="249"/>
      <c r="CN2" s="249"/>
      <c r="CO2" s="249"/>
      <c r="CP2" s="249"/>
      <c r="CQ2" s="249"/>
      <c r="CR2" s="249"/>
      <c r="CS2" s="249"/>
      <c r="CT2" s="249"/>
      <c r="CU2" s="249"/>
      <c r="CV2" s="249"/>
      <c r="CW2" s="249"/>
      <c r="CX2" s="249"/>
      <c r="CY2" s="249"/>
      <c r="CZ2" s="249"/>
      <c r="DA2" s="249"/>
      <c r="DB2" s="249"/>
      <c r="DC2" s="249"/>
      <c r="DD2" s="249"/>
      <c r="DE2" s="249"/>
      <c r="DF2" s="249"/>
      <c r="DG2" s="249"/>
      <c r="DH2" s="249"/>
      <c r="DI2" s="249"/>
      <c r="DJ2" s="249"/>
      <c r="DK2" s="249"/>
      <c r="DL2" s="249"/>
      <c r="DM2" s="249"/>
      <c r="DN2" s="249"/>
      <c r="DO2" s="249"/>
      <c r="DP2" s="249"/>
      <c r="DQ2" s="249"/>
      <c r="DR2" s="249"/>
    </row>
    <row r="3" spans="1:128" x14ac:dyDescent="0.25">
      <c r="A3" s="489" t="s">
        <v>112</v>
      </c>
      <c r="B3" s="249"/>
      <c r="C3" s="249"/>
      <c r="D3" s="250" t="s">
        <v>32</v>
      </c>
      <c r="E3" s="250" t="s">
        <v>32</v>
      </c>
      <c r="F3" s="250" t="s">
        <v>32</v>
      </c>
      <c r="G3" s="250" t="s">
        <v>32</v>
      </c>
      <c r="H3" s="251"/>
      <c r="I3" s="251"/>
      <c r="J3" s="250" t="s">
        <v>32</v>
      </c>
      <c r="K3" s="250" t="s">
        <v>32</v>
      </c>
      <c r="L3" s="250" t="s">
        <v>32</v>
      </c>
      <c r="M3" s="250" t="s">
        <v>32</v>
      </c>
      <c r="N3" s="251"/>
      <c r="O3" s="251"/>
      <c r="P3" s="250" t="s">
        <v>34</v>
      </c>
      <c r="Q3" s="250" t="s">
        <v>34</v>
      </c>
      <c r="R3" s="250" t="s">
        <v>34</v>
      </c>
      <c r="S3" s="250" t="s">
        <v>34</v>
      </c>
      <c r="T3" s="251"/>
      <c r="U3" s="251"/>
      <c r="V3" s="250" t="s">
        <v>34</v>
      </c>
      <c r="W3" s="250" t="s">
        <v>34</v>
      </c>
      <c r="X3" s="250" t="s">
        <v>34</v>
      </c>
      <c r="Y3" s="250" t="s">
        <v>34</v>
      </c>
      <c r="Z3" s="249"/>
      <c r="AA3" s="251"/>
      <c r="AB3" s="250" t="s">
        <v>33</v>
      </c>
      <c r="AC3" s="250" t="s">
        <v>33</v>
      </c>
      <c r="AD3" s="250" t="s">
        <v>33</v>
      </c>
      <c r="AE3" s="250" t="s">
        <v>33</v>
      </c>
      <c r="AF3" s="249"/>
      <c r="AG3" s="251"/>
      <c r="AH3" s="250" t="s">
        <v>33</v>
      </c>
      <c r="AI3" s="250" t="s">
        <v>33</v>
      </c>
      <c r="AJ3" s="250" t="s">
        <v>33</v>
      </c>
      <c r="AK3" s="250" t="s">
        <v>33</v>
      </c>
      <c r="AL3" s="249">
        <f t="shared" ref="AL3:AL15" si="0">COUNTIF(B3:AK3,"MN")</f>
        <v>8</v>
      </c>
      <c r="AM3" s="249">
        <f t="shared" ref="AM3:AM15" si="1">COUNTIF(B3:AK3,"M")</f>
        <v>8</v>
      </c>
      <c r="AN3" s="249">
        <f t="shared" ref="AN3:AN15" si="2">COUNTIF(B3:AK3,"AF")</f>
        <v>8</v>
      </c>
      <c r="AO3" s="249"/>
      <c r="AP3" s="249"/>
      <c r="AQ3" s="249"/>
      <c r="AR3" s="249"/>
      <c r="AS3" s="249"/>
      <c r="AT3" s="249"/>
      <c r="AU3" s="249"/>
      <c r="AV3" s="249"/>
      <c r="AW3" s="249"/>
      <c r="AX3" s="249"/>
      <c r="AY3" s="249"/>
      <c r="AZ3" s="249"/>
      <c r="BA3" s="249"/>
      <c r="BB3" s="249"/>
      <c r="BC3" s="249"/>
      <c r="BD3" s="249"/>
      <c r="BE3" s="249"/>
      <c r="BF3" s="249"/>
      <c r="BG3" s="249"/>
      <c r="BH3" s="249"/>
      <c r="BI3" s="249"/>
      <c r="BJ3" s="249"/>
      <c r="BK3" s="249"/>
      <c r="BL3" s="249"/>
      <c r="BM3" s="249"/>
      <c r="BN3" s="249"/>
      <c r="BO3" s="249"/>
      <c r="BP3" s="249"/>
      <c r="BQ3" s="249"/>
      <c r="BR3" s="249"/>
      <c r="BS3" s="249"/>
      <c r="BT3" s="249"/>
      <c r="BU3" s="249"/>
      <c r="BV3" s="249"/>
      <c r="BW3" s="249"/>
      <c r="BX3" s="249"/>
      <c r="BY3" s="249"/>
      <c r="BZ3" s="249"/>
      <c r="CA3" s="249"/>
      <c r="CB3" s="249"/>
      <c r="CC3" s="249"/>
      <c r="CD3" s="249"/>
      <c r="CE3" s="249"/>
      <c r="CF3" s="249"/>
      <c r="CG3" s="249"/>
      <c r="CH3" s="249"/>
      <c r="CI3" s="249"/>
      <c r="CJ3" s="249"/>
      <c r="CK3" s="249"/>
      <c r="CL3" s="249"/>
      <c r="CM3" s="249"/>
      <c r="CN3" s="249"/>
      <c r="CO3" s="249"/>
      <c r="CP3" s="249"/>
      <c r="CQ3" s="249"/>
      <c r="CR3" s="249"/>
      <c r="CS3" s="249"/>
      <c r="CT3" s="249"/>
      <c r="CU3" s="249"/>
      <c r="CV3" s="249"/>
      <c r="CW3" s="249"/>
      <c r="CX3" s="249"/>
      <c r="CY3" s="249"/>
      <c r="CZ3" s="249"/>
      <c r="DA3" s="249"/>
      <c r="DB3" s="249"/>
      <c r="DC3" s="249"/>
      <c r="DD3" s="249"/>
      <c r="DE3" s="249"/>
      <c r="DF3" s="249"/>
      <c r="DG3" s="249"/>
      <c r="DH3" s="249"/>
      <c r="DI3" s="249"/>
      <c r="DJ3" s="249"/>
      <c r="DK3" s="249"/>
      <c r="DL3" s="249"/>
      <c r="DM3" s="249"/>
      <c r="DN3" s="249"/>
      <c r="DO3" s="249"/>
      <c r="DP3" s="249"/>
      <c r="DQ3" s="249"/>
      <c r="DR3" s="249"/>
      <c r="DS3" s="249"/>
    </row>
    <row r="4" spans="1:128" x14ac:dyDescent="0.25">
      <c r="A4" s="489" t="s">
        <v>113</v>
      </c>
      <c r="B4" s="250" t="s">
        <v>33</v>
      </c>
      <c r="C4" s="249"/>
      <c r="D4" s="249"/>
      <c r="E4" s="250" t="s">
        <v>32</v>
      </c>
      <c r="F4" s="250" t="s">
        <v>32</v>
      </c>
      <c r="G4" s="250" t="s">
        <v>32</v>
      </c>
      <c r="H4" s="250" t="s">
        <v>32</v>
      </c>
      <c r="I4" s="251"/>
      <c r="J4" s="251"/>
      <c r="K4" s="250" t="s">
        <v>32</v>
      </c>
      <c r="L4" s="250" t="s">
        <v>32</v>
      </c>
      <c r="M4" s="250" t="s">
        <v>32</v>
      </c>
      <c r="N4" s="250" t="s">
        <v>32</v>
      </c>
      <c r="O4" s="251"/>
      <c r="P4" s="251"/>
      <c r="Q4" s="250" t="s">
        <v>34</v>
      </c>
      <c r="R4" s="250" t="s">
        <v>34</v>
      </c>
      <c r="S4" s="250" t="s">
        <v>34</v>
      </c>
      <c r="T4" s="250" t="s">
        <v>34</v>
      </c>
      <c r="U4" s="251"/>
      <c r="V4" s="251"/>
      <c r="W4" s="250" t="s">
        <v>34</v>
      </c>
      <c r="X4" s="250" t="s">
        <v>34</v>
      </c>
      <c r="Y4" s="250" t="s">
        <v>34</v>
      </c>
      <c r="Z4" s="250" t="s">
        <v>34</v>
      </c>
      <c r="AA4" s="251"/>
      <c r="AB4" s="251"/>
      <c r="AC4" s="250" t="s">
        <v>33</v>
      </c>
      <c r="AD4" s="250" t="s">
        <v>33</v>
      </c>
      <c r="AE4" s="250" t="s">
        <v>33</v>
      </c>
      <c r="AF4" s="250" t="s">
        <v>33</v>
      </c>
      <c r="AG4" s="251"/>
      <c r="AH4" s="251"/>
      <c r="AI4" s="250" t="s">
        <v>33</v>
      </c>
      <c r="AJ4" s="250" t="s">
        <v>33</v>
      </c>
      <c r="AK4" s="250" t="s">
        <v>33</v>
      </c>
      <c r="AL4" s="249">
        <f t="shared" si="0"/>
        <v>8</v>
      </c>
      <c r="AM4" s="249">
        <f t="shared" si="1"/>
        <v>8</v>
      </c>
      <c r="AN4" s="249">
        <f t="shared" si="2"/>
        <v>8</v>
      </c>
      <c r="AO4" s="249"/>
      <c r="AP4" s="249"/>
      <c r="AQ4" s="249"/>
      <c r="AR4" s="249"/>
      <c r="AS4" s="249"/>
      <c r="AT4" s="249"/>
      <c r="AU4" s="249"/>
      <c r="AV4" s="249"/>
      <c r="AW4" s="249"/>
      <c r="AX4" s="249"/>
      <c r="AY4" s="249"/>
      <c r="AZ4" s="249"/>
      <c r="BA4" s="249"/>
      <c r="BB4" s="249"/>
      <c r="BC4" s="249"/>
      <c r="BD4" s="249"/>
      <c r="BE4" s="249"/>
      <c r="BF4" s="249"/>
      <c r="BG4" s="249"/>
      <c r="BH4" s="249"/>
      <c r="BI4" s="249"/>
      <c r="BJ4" s="249"/>
      <c r="BK4" s="249"/>
      <c r="BL4" s="249"/>
      <c r="BM4" s="249"/>
      <c r="BN4" s="249"/>
      <c r="BO4" s="249"/>
      <c r="BP4" s="249"/>
      <c r="BQ4" s="249"/>
      <c r="BR4" s="249"/>
      <c r="BS4" s="249"/>
      <c r="BT4" s="249"/>
      <c r="BU4" s="249"/>
      <c r="BV4" s="249"/>
      <c r="BW4" s="249"/>
      <c r="BX4" s="249"/>
      <c r="BY4" s="249"/>
      <c r="BZ4" s="249"/>
      <c r="CA4" s="249"/>
      <c r="CB4" s="249"/>
      <c r="CC4" s="249"/>
      <c r="CD4" s="249"/>
      <c r="CE4" s="249"/>
      <c r="CF4" s="249"/>
      <c r="CG4" s="249"/>
      <c r="CH4" s="249"/>
      <c r="CI4" s="249"/>
      <c r="CJ4" s="249"/>
      <c r="CK4" s="249"/>
      <c r="CL4" s="249"/>
      <c r="CM4" s="249"/>
      <c r="CN4" s="249"/>
      <c r="CO4" s="249"/>
      <c r="CP4" s="249"/>
      <c r="CQ4" s="249"/>
      <c r="CR4" s="249"/>
      <c r="CS4" s="249"/>
      <c r="CT4" s="249"/>
      <c r="CU4" s="249"/>
      <c r="CV4" s="249"/>
      <c r="CW4" s="249"/>
      <c r="CX4" s="249"/>
      <c r="CY4" s="249"/>
      <c r="CZ4" s="249"/>
      <c r="DA4" s="249"/>
      <c r="DB4" s="249"/>
      <c r="DC4" s="249"/>
      <c r="DD4" s="249"/>
      <c r="DE4" s="249"/>
      <c r="DF4" s="249"/>
      <c r="DG4" s="249"/>
      <c r="DH4" s="249"/>
      <c r="DI4" s="249"/>
      <c r="DJ4" s="249"/>
      <c r="DK4" s="249"/>
      <c r="DL4" s="249"/>
      <c r="DM4" s="249"/>
      <c r="DN4" s="249"/>
      <c r="DO4" s="249"/>
      <c r="DP4" s="249"/>
      <c r="DQ4" s="249"/>
      <c r="DR4" s="249"/>
      <c r="DS4" s="249"/>
    </row>
    <row r="5" spans="1:128" x14ac:dyDescent="0.25">
      <c r="A5" s="489" t="s">
        <v>114</v>
      </c>
      <c r="B5" s="250" t="s">
        <v>33</v>
      </c>
      <c r="C5" s="250" t="s">
        <v>33</v>
      </c>
      <c r="D5" s="249"/>
      <c r="E5" s="249"/>
      <c r="F5" s="250" t="s">
        <v>32</v>
      </c>
      <c r="G5" s="250" t="s">
        <v>32</v>
      </c>
      <c r="H5" s="250" t="s">
        <v>32</v>
      </c>
      <c r="I5" s="250" t="s">
        <v>32</v>
      </c>
      <c r="J5" s="251"/>
      <c r="K5" s="251"/>
      <c r="L5" s="250" t="s">
        <v>32</v>
      </c>
      <c r="M5" s="250" t="s">
        <v>32</v>
      </c>
      <c r="N5" s="250" t="s">
        <v>32</v>
      </c>
      <c r="O5" s="250" t="s">
        <v>32</v>
      </c>
      <c r="P5" s="251"/>
      <c r="Q5" s="251"/>
      <c r="R5" s="250" t="s">
        <v>34</v>
      </c>
      <c r="S5" s="250" t="s">
        <v>34</v>
      </c>
      <c r="T5" s="250" t="s">
        <v>34</v>
      </c>
      <c r="U5" s="250" t="s">
        <v>34</v>
      </c>
      <c r="V5" s="251"/>
      <c r="W5" s="251"/>
      <c r="X5" s="250" t="s">
        <v>34</v>
      </c>
      <c r="Y5" s="250" t="s">
        <v>34</v>
      </c>
      <c r="Z5" s="250" t="s">
        <v>34</v>
      </c>
      <c r="AA5" s="250" t="s">
        <v>34</v>
      </c>
      <c r="AB5" s="251"/>
      <c r="AC5" s="249"/>
      <c r="AD5" s="250" t="s">
        <v>33</v>
      </c>
      <c r="AE5" s="250" t="s">
        <v>33</v>
      </c>
      <c r="AF5" s="250" t="s">
        <v>33</v>
      </c>
      <c r="AG5" s="250" t="s">
        <v>33</v>
      </c>
      <c r="AH5" s="251"/>
      <c r="AI5" s="251"/>
      <c r="AJ5" s="250" t="s">
        <v>33</v>
      </c>
      <c r="AK5" s="250" t="s">
        <v>33</v>
      </c>
      <c r="AL5" s="249">
        <f t="shared" si="0"/>
        <v>8</v>
      </c>
      <c r="AM5" s="249">
        <f t="shared" si="1"/>
        <v>8</v>
      </c>
      <c r="AN5" s="249">
        <f t="shared" si="2"/>
        <v>8</v>
      </c>
      <c r="AO5" s="249"/>
      <c r="AP5" s="249"/>
      <c r="AQ5" s="249"/>
      <c r="AR5" s="249"/>
      <c r="AS5" s="249"/>
      <c r="AT5" s="249"/>
      <c r="AU5" s="249"/>
      <c r="AV5" s="249"/>
      <c r="AW5" s="249"/>
      <c r="AX5" s="249"/>
      <c r="AY5" s="249"/>
      <c r="AZ5" s="249"/>
      <c r="BA5" s="249"/>
      <c r="BB5" s="249"/>
      <c r="BC5" s="249"/>
      <c r="BD5" s="249"/>
      <c r="BE5" s="249"/>
      <c r="BF5" s="249"/>
      <c r="BG5" s="249"/>
      <c r="BH5" s="249"/>
      <c r="BI5" s="249"/>
      <c r="BJ5" s="249"/>
      <c r="BK5" s="249"/>
      <c r="BL5" s="249"/>
      <c r="BM5" s="249"/>
      <c r="BN5" s="249"/>
      <c r="BO5" s="249"/>
      <c r="BP5" s="249"/>
      <c r="BQ5" s="249"/>
      <c r="BR5" s="249"/>
      <c r="BS5" s="249"/>
      <c r="BT5" s="249"/>
      <c r="BU5" s="249"/>
      <c r="BV5" s="249"/>
      <c r="BW5" s="249"/>
      <c r="BX5" s="249"/>
      <c r="BY5" s="249"/>
      <c r="BZ5" s="249"/>
      <c r="CA5" s="249"/>
      <c r="CB5" s="249"/>
      <c r="CC5" s="249"/>
      <c r="CD5" s="249"/>
      <c r="CE5" s="249"/>
      <c r="CF5" s="249"/>
      <c r="CG5" s="249"/>
      <c r="CH5" s="249"/>
      <c r="CI5" s="249"/>
      <c r="CJ5" s="249"/>
      <c r="CK5" s="249"/>
      <c r="CL5" s="249"/>
      <c r="CM5" s="249"/>
      <c r="CN5" s="249"/>
      <c r="CO5" s="249"/>
      <c r="CP5" s="249"/>
      <c r="CQ5" s="249"/>
      <c r="CR5" s="249"/>
      <c r="CS5" s="249"/>
      <c r="CT5" s="249"/>
      <c r="CU5" s="249"/>
      <c r="CV5" s="249"/>
      <c r="CW5" s="249"/>
      <c r="CX5" s="249"/>
      <c r="CY5" s="249"/>
      <c r="CZ5" s="249"/>
      <c r="DA5" s="249"/>
      <c r="DB5" s="249"/>
      <c r="DC5" s="249"/>
      <c r="DD5" s="249"/>
      <c r="DE5" s="249"/>
      <c r="DF5" s="249"/>
      <c r="DG5" s="249"/>
      <c r="DH5" s="249"/>
      <c r="DI5" s="249"/>
      <c r="DJ5" s="249"/>
      <c r="DK5" s="249"/>
      <c r="DL5" s="249"/>
      <c r="DM5" s="249"/>
      <c r="DN5" s="249"/>
      <c r="DO5" s="249"/>
      <c r="DP5" s="249"/>
      <c r="DQ5" s="249"/>
      <c r="DR5" s="249"/>
    </row>
    <row r="6" spans="1:128" x14ac:dyDescent="0.25">
      <c r="A6" s="489" t="s">
        <v>115</v>
      </c>
      <c r="B6" s="250" t="s">
        <v>33</v>
      </c>
      <c r="C6" s="250" t="s">
        <v>33</v>
      </c>
      <c r="D6" s="250" t="s">
        <v>33</v>
      </c>
      <c r="E6" s="250" t="s">
        <v>33</v>
      </c>
      <c r="F6" s="251"/>
      <c r="G6" s="251"/>
      <c r="H6" s="250" t="s">
        <v>33</v>
      </c>
      <c r="I6" s="250" t="s">
        <v>33</v>
      </c>
      <c r="J6" s="250" t="s">
        <v>33</v>
      </c>
      <c r="K6" s="250" t="s">
        <v>33</v>
      </c>
      <c r="L6" s="251"/>
      <c r="M6" s="251"/>
      <c r="N6" s="250" t="s">
        <v>32</v>
      </c>
      <c r="O6" s="250" t="s">
        <v>32</v>
      </c>
      <c r="P6" s="250" t="s">
        <v>32</v>
      </c>
      <c r="Q6" s="250" t="s">
        <v>32</v>
      </c>
      <c r="R6" s="251"/>
      <c r="S6" s="251"/>
      <c r="T6" s="250" t="s">
        <v>32</v>
      </c>
      <c r="U6" s="250" t="s">
        <v>32</v>
      </c>
      <c r="V6" s="250" t="s">
        <v>32</v>
      </c>
      <c r="W6" s="250" t="s">
        <v>32</v>
      </c>
      <c r="X6" s="251"/>
      <c r="Y6" s="251"/>
      <c r="Z6" s="250" t="s">
        <v>34</v>
      </c>
      <c r="AA6" s="250" t="s">
        <v>34</v>
      </c>
      <c r="AB6" s="250" t="s">
        <v>34</v>
      </c>
      <c r="AC6" s="250" t="s">
        <v>34</v>
      </c>
      <c r="AD6" s="251"/>
      <c r="AE6" s="251"/>
      <c r="AF6" s="250" t="s">
        <v>34</v>
      </c>
      <c r="AG6" s="250" t="s">
        <v>34</v>
      </c>
      <c r="AH6" s="250" t="s">
        <v>34</v>
      </c>
      <c r="AI6" s="250" t="s">
        <v>34</v>
      </c>
      <c r="AJ6" s="251"/>
      <c r="AK6" s="251"/>
      <c r="AL6" s="249">
        <f t="shared" si="0"/>
        <v>8</v>
      </c>
      <c r="AM6" s="249">
        <f t="shared" si="1"/>
        <v>8</v>
      </c>
      <c r="AN6" s="249">
        <f t="shared" si="2"/>
        <v>8</v>
      </c>
      <c r="AO6" s="249"/>
      <c r="AP6" s="249"/>
      <c r="AQ6" s="249"/>
      <c r="AR6" s="249"/>
      <c r="AS6" s="249"/>
      <c r="AT6" s="249"/>
      <c r="AU6" s="249"/>
      <c r="AV6" s="249"/>
      <c r="AW6" s="249"/>
      <c r="AX6" s="249"/>
      <c r="AY6" s="249"/>
      <c r="AZ6" s="249"/>
      <c r="BA6" s="249"/>
      <c r="BB6" s="249"/>
      <c r="BC6" s="249"/>
      <c r="BD6" s="249"/>
      <c r="BE6" s="249"/>
      <c r="BF6" s="249"/>
      <c r="BG6" s="249"/>
      <c r="BH6" s="249"/>
      <c r="BI6" s="249"/>
      <c r="BJ6" s="249"/>
      <c r="BK6" s="249"/>
      <c r="BL6" s="249"/>
      <c r="BM6" s="249"/>
      <c r="BN6" s="249"/>
      <c r="BO6" s="249"/>
      <c r="BP6" s="249"/>
      <c r="BQ6" s="249"/>
      <c r="BR6" s="249"/>
      <c r="BS6" s="249"/>
      <c r="BT6" s="249"/>
      <c r="BU6" s="249"/>
      <c r="BV6" s="249"/>
      <c r="BW6" s="249"/>
      <c r="BX6" s="249"/>
      <c r="BY6" s="249"/>
      <c r="BZ6" s="249"/>
      <c r="CA6" s="249"/>
      <c r="CB6" s="249"/>
      <c r="CC6" s="249"/>
      <c r="CD6" s="249"/>
      <c r="CE6" s="249"/>
      <c r="CF6" s="249"/>
      <c r="CG6" s="249"/>
      <c r="CH6" s="249"/>
      <c r="CI6" s="249"/>
      <c r="CJ6" s="249"/>
      <c r="CK6" s="249"/>
      <c r="CL6" s="249"/>
      <c r="CM6" s="249"/>
      <c r="CN6" s="249"/>
      <c r="CO6" s="249"/>
      <c r="CP6" s="249"/>
      <c r="CQ6" s="249"/>
      <c r="CR6" s="249"/>
      <c r="CS6" s="249"/>
      <c r="CT6" s="249"/>
      <c r="CU6" s="249"/>
      <c r="CV6" s="249"/>
      <c r="CW6" s="249"/>
      <c r="CX6" s="249"/>
      <c r="CY6" s="249"/>
      <c r="CZ6" s="249"/>
      <c r="DA6" s="249"/>
      <c r="DB6" s="249"/>
      <c r="DC6" s="249"/>
      <c r="DD6" s="249"/>
      <c r="DE6" s="249"/>
      <c r="DF6" s="249"/>
      <c r="DG6" s="249"/>
      <c r="DH6" s="249"/>
      <c r="DI6" s="249"/>
      <c r="DJ6" s="249"/>
      <c r="DK6" s="249"/>
      <c r="DL6" s="249"/>
      <c r="DM6" s="249"/>
      <c r="DN6" s="249"/>
      <c r="DO6" s="249"/>
      <c r="DP6" s="249"/>
      <c r="DQ6" s="249"/>
      <c r="DR6" s="249"/>
    </row>
    <row r="7" spans="1:128" x14ac:dyDescent="0.25">
      <c r="A7" s="489" t="s">
        <v>116</v>
      </c>
      <c r="C7" s="250" t="s">
        <v>33</v>
      </c>
      <c r="D7" s="250" t="s">
        <v>33</v>
      </c>
      <c r="E7" s="250" t="s">
        <v>33</v>
      </c>
      <c r="F7" s="250" t="s">
        <v>33</v>
      </c>
      <c r="G7" s="251"/>
      <c r="H7" s="251"/>
      <c r="I7" s="250" t="s">
        <v>33</v>
      </c>
      <c r="J7" s="250" t="s">
        <v>33</v>
      </c>
      <c r="K7" s="250" t="s">
        <v>33</v>
      </c>
      <c r="L7" s="250" t="s">
        <v>33</v>
      </c>
      <c r="M7" s="251"/>
      <c r="N7" s="251"/>
      <c r="O7" s="250" t="s">
        <v>32</v>
      </c>
      <c r="P7" s="250" t="s">
        <v>32</v>
      </c>
      <c r="Q7" s="250" t="s">
        <v>32</v>
      </c>
      <c r="R7" s="250" t="s">
        <v>32</v>
      </c>
      <c r="S7" s="251"/>
      <c r="T7" s="251"/>
      <c r="U7" s="250" t="s">
        <v>32</v>
      </c>
      <c r="V7" s="250" t="s">
        <v>32</v>
      </c>
      <c r="W7" s="250" t="s">
        <v>32</v>
      </c>
      <c r="X7" s="250" t="s">
        <v>32</v>
      </c>
      <c r="Y7" s="251"/>
      <c r="Z7" s="251"/>
      <c r="AA7" s="250" t="s">
        <v>34</v>
      </c>
      <c r="AB7" s="250" t="s">
        <v>34</v>
      </c>
      <c r="AC7" s="250" t="s">
        <v>34</v>
      </c>
      <c r="AD7" s="250" t="s">
        <v>34</v>
      </c>
      <c r="AE7" s="251"/>
      <c r="AF7" s="251"/>
      <c r="AG7" s="250" t="s">
        <v>34</v>
      </c>
      <c r="AH7" s="250" t="s">
        <v>34</v>
      </c>
      <c r="AI7" s="250" t="s">
        <v>34</v>
      </c>
      <c r="AJ7" s="250" t="s">
        <v>34</v>
      </c>
      <c r="AK7" s="251"/>
      <c r="AL7" s="249">
        <f t="shared" si="0"/>
        <v>8</v>
      </c>
      <c r="AM7" s="249">
        <f t="shared" si="1"/>
        <v>8</v>
      </c>
      <c r="AN7" s="249">
        <f t="shared" si="2"/>
        <v>8</v>
      </c>
      <c r="AO7" s="249"/>
    </row>
    <row r="8" spans="1:128" x14ac:dyDescent="0.25">
      <c r="A8" s="489" t="s">
        <v>117</v>
      </c>
      <c r="D8" s="250" t="s">
        <v>33</v>
      </c>
      <c r="E8" s="250" t="s">
        <v>33</v>
      </c>
      <c r="F8" s="250" t="s">
        <v>33</v>
      </c>
      <c r="G8" s="250" t="s">
        <v>33</v>
      </c>
      <c r="H8" s="251"/>
      <c r="I8" s="251"/>
      <c r="J8" s="250" t="s">
        <v>33</v>
      </c>
      <c r="K8" s="250" t="s">
        <v>33</v>
      </c>
      <c r="L8" s="250" t="s">
        <v>33</v>
      </c>
      <c r="M8" s="250" t="s">
        <v>33</v>
      </c>
      <c r="N8" s="251"/>
      <c r="O8" s="249"/>
      <c r="P8" s="250" t="s">
        <v>32</v>
      </c>
      <c r="Q8" s="250" t="s">
        <v>32</v>
      </c>
      <c r="R8" s="250" t="s">
        <v>32</v>
      </c>
      <c r="S8" s="250" t="s">
        <v>32</v>
      </c>
      <c r="T8" s="251"/>
      <c r="U8" s="251"/>
      <c r="V8" s="250" t="s">
        <v>32</v>
      </c>
      <c r="W8" s="250" t="s">
        <v>32</v>
      </c>
      <c r="X8" s="250" t="s">
        <v>32</v>
      </c>
      <c r="Y8" s="250" t="s">
        <v>32</v>
      </c>
      <c r="Z8" s="251"/>
      <c r="AA8" s="251"/>
      <c r="AB8" s="250" t="s">
        <v>34</v>
      </c>
      <c r="AC8" s="250" t="s">
        <v>34</v>
      </c>
      <c r="AD8" s="250" t="s">
        <v>34</v>
      </c>
      <c r="AE8" s="250" t="s">
        <v>34</v>
      </c>
      <c r="AF8" s="251"/>
      <c r="AG8" s="251"/>
      <c r="AH8" s="250" t="s">
        <v>34</v>
      </c>
      <c r="AI8" s="250" t="s">
        <v>34</v>
      </c>
      <c r="AJ8" s="250" t="s">
        <v>34</v>
      </c>
      <c r="AK8" s="250" t="s">
        <v>34</v>
      </c>
      <c r="AL8" s="249">
        <f t="shared" si="0"/>
        <v>8</v>
      </c>
      <c r="AM8" s="249">
        <f t="shared" si="1"/>
        <v>8</v>
      </c>
      <c r="AN8" s="249">
        <f t="shared" si="2"/>
        <v>8</v>
      </c>
      <c r="AO8" s="249"/>
      <c r="AP8" s="249"/>
      <c r="AQ8" s="249"/>
      <c r="AR8" s="249"/>
      <c r="AS8" s="249"/>
      <c r="AT8" s="249"/>
      <c r="AU8" s="249"/>
      <c r="AV8" s="249"/>
      <c r="AW8" s="249"/>
      <c r="AX8" s="249"/>
      <c r="AY8" s="249"/>
      <c r="AZ8" s="249"/>
      <c r="BA8" s="249"/>
      <c r="BB8" s="249"/>
      <c r="BC8" s="249"/>
      <c r="BD8" s="249"/>
      <c r="BE8" s="249"/>
      <c r="BF8" s="249"/>
      <c r="BG8" s="249"/>
      <c r="BH8" s="249"/>
      <c r="BI8" s="249"/>
      <c r="BJ8" s="249"/>
      <c r="BK8" s="249"/>
      <c r="BL8" s="249"/>
      <c r="BM8" s="249"/>
      <c r="BN8" s="249"/>
      <c r="BO8" s="249"/>
      <c r="BP8" s="249"/>
      <c r="BQ8" s="249"/>
      <c r="BR8" s="249"/>
      <c r="BS8" s="249"/>
      <c r="BT8" s="249"/>
      <c r="BU8" s="249"/>
      <c r="BV8" s="249"/>
      <c r="BW8" s="249"/>
      <c r="BX8" s="249"/>
      <c r="BY8" s="249"/>
      <c r="BZ8" s="249"/>
      <c r="CA8" s="249"/>
      <c r="CB8" s="249"/>
      <c r="CC8" s="249"/>
      <c r="CD8" s="249"/>
      <c r="CE8" s="249"/>
      <c r="CF8" s="249"/>
      <c r="CG8" s="249"/>
      <c r="CH8" s="249"/>
      <c r="CI8" s="249"/>
      <c r="CJ8" s="249"/>
      <c r="CK8" s="249"/>
      <c r="CL8" s="249"/>
      <c r="CM8" s="249"/>
      <c r="CN8" s="249"/>
      <c r="CO8" s="249"/>
      <c r="CP8" s="249"/>
      <c r="CQ8" s="249"/>
      <c r="CR8" s="249"/>
      <c r="CS8" s="249"/>
      <c r="CT8" s="249"/>
      <c r="CU8" s="249"/>
      <c r="CV8" s="249"/>
      <c r="CW8" s="249"/>
      <c r="CX8" s="249"/>
      <c r="CY8" s="249"/>
      <c r="CZ8" s="249"/>
      <c r="DA8" s="249"/>
      <c r="DB8" s="249"/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</row>
    <row r="9" spans="1:128" x14ac:dyDescent="0.25">
      <c r="A9" s="489" t="s">
        <v>118</v>
      </c>
      <c r="B9" s="250" t="s">
        <v>34</v>
      </c>
      <c r="C9" s="251"/>
      <c r="D9" s="251"/>
      <c r="E9" s="250" t="s">
        <v>33</v>
      </c>
      <c r="F9" s="250" t="s">
        <v>33</v>
      </c>
      <c r="G9" s="250" t="s">
        <v>33</v>
      </c>
      <c r="H9" s="250" t="s">
        <v>33</v>
      </c>
      <c r="I9" s="251"/>
      <c r="J9" s="251"/>
      <c r="K9" s="250" t="s">
        <v>33</v>
      </c>
      <c r="L9" s="250" t="s">
        <v>33</v>
      </c>
      <c r="M9" s="250" t="s">
        <v>33</v>
      </c>
      <c r="N9" s="250" t="s">
        <v>33</v>
      </c>
      <c r="O9" s="251"/>
      <c r="P9" s="251"/>
      <c r="Q9" s="250" t="s">
        <v>32</v>
      </c>
      <c r="R9" s="250" t="s">
        <v>32</v>
      </c>
      <c r="S9" s="250" t="s">
        <v>32</v>
      </c>
      <c r="T9" s="250" t="s">
        <v>32</v>
      </c>
      <c r="U9" s="251"/>
      <c r="V9" s="251"/>
      <c r="W9" s="250" t="s">
        <v>32</v>
      </c>
      <c r="X9" s="250" t="s">
        <v>32</v>
      </c>
      <c r="Y9" s="250" t="s">
        <v>32</v>
      </c>
      <c r="Z9" s="250" t="s">
        <v>32</v>
      </c>
      <c r="AA9" s="251"/>
      <c r="AB9" s="251"/>
      <c r="AC9" s="250" t="s">
        <v>34</v>
      </c>
      <c r="AD9" s="250" t="s">
        <v>34</v>
      </c>
      <c r="AE9" s="250" t="s">
        <v>34</v>
      </c>
      <c r="AF9" s="250" t="s">
        <v>34</v>
      </c>
      <c r="AG9" s="251"/>
      <c r="AH9" s="251"/>
      <c r="AI9" s="250" t="s">
        <v>34</v>
      </c>
      <c r="AJ9" s="250" t="s">
        <v>34</v>
      </c>
      <c r="AK9" s="250" t="s">
        <v>34</v>
      </c>
      <c r="AL9" s="249">
        <f t="shared" si="0"/>
        <v>8</v>
      </c>
      <c r="AM9" s="249">
        <f t="shared" si="1"/>
        <v>8</v>
      </c>
      <c r="AN9" s="249">
        <f t="shared" si="2"/>
        <v>8</v>
      </c>
      <c r="AO9" s="249"/>
      <c r="AP9" s="249"/>
      <c r="AQ9" s="249"/>
      <c r="AR9" s="249"/>
      <c r="AS9" s="249"/>
      <c r="AT9" s="249"/>
      <c r="AU9" s="249"/>
      <c r="AV9" s="249"/>
      <c r="AW9" s="249"/>
      <c r="AX9" s="249"/>
      <c r="AY9" s="249"/>
      <c r="AZ9" s="249"/>
      <c r="BA9" s="249"/>
      <c r="BB9" s="249"/>
      <c r="BC9" s="249"/>
      <c r="BD9" s="249"/>
      <c r="BE9" s="249"/>
      <c r="BF9" s="249"/>
      <c r="BG9" s="249"/>
      <c r="BH9" s="249"/>
      <c r="BI9" s="249"/>
      <c r="BJ9" s="249"/>
      <c r="BK9" s="249"/>
      <c r="BL9" s="249"/>
      <c r="BM9" s="249"/>
      <c r="BN9" s="249"/>
      <c r="BO9" s="249"/>
      <c r="BP9" s="249"/>
      <c r="BQ9" s="249"/>
      <c r="BR9" s="249"/>
      <c r="BS9" s="249"/>
      <c r="BT9" s="249"/>
      <c r="BU9" s="249"/>
      <c r="BV9" s="249"/>
      <c r="BW9" s="249"/>
      <c r="BX9" s="249"/>
      <c r="BY9" s="249"/>
      <c r="BZ9" s="249"/>
      <c r="CA9" s="249"/>
      <c r="CB9" s="249"/>
      <c r="CC9" s="249"/>
      <c r="CD9" s="249"/>
      <c r="CE9" s="249"/>
      <c r="CF9" s="249"/>
      <c r="CG9" s="249"/>
      <c r="CH9" s="249"/>
      <c r="CI9" s="249"/>
      <c r="CJ9" s="249"/>
      <c r="CK9" s="249"/>
      <c r="CL9" s="249"/>
      <c r="CM9" s="249"/>
      <c r="CN9" s="249"/>
      <c r="CO9" s="249"/>
      <c r="CP9" s="249"/>
      <c r="CQ9" s="249"/>
      <c r="CR9" s="249"/>
      <c r="CS9" s="249"/>
      <c r="CT9" s="249"/>
      <c r="CU9" s="249"/>
      <c r="CV9" s="249"/>
      <c r="CW9" s="249"/>
      <c r="CX9" s="249"/>
      <c r="CY9" s="249"/>
      <c r="CZ9" s="249"/>
      <c r="DA9" s="249"/>
      <c r="DB9" s="249"/>
      <c r="DC9" s="249"/>
      <c r="DD9" s="249"/>
      <c r="DE9" s="249"/>
      <c r="DF9" s="249"/>
      <c r="DG9" s="249"/>
      <c r="DH9" s="249"/>
      <c r="DI9" s="249"/>
      <c r="DJ9" s="249"/>
      <c r="DK9" s="249"/>
      <c r="DL9" s="249"/>
      <c r="DM9" s="249"/>
      <c r="DN9" s="249"/>
      <c r="DO9" s="249"/>
      <c r="DP9" s="249"/>
      <c r="DQ9" s="249"/>
    </row>
    <row r="10" spans="1:128" x14ac:dyDescent="0.25">
      <c r="A10" s="489" t="s">
        <v>119</v>
      </c>
      <c r="B10" s="250" t="s">
        <v>34</v>
      </c>
      <c r="C10" s="250" t="s">
        <v>34</v>
      </c>
      <c r="D10" s="251"/>
      <c r="E10" s="251"/>
      <c r="F10" s="250" t="s">
        <v>33</v>
      </c>
      <c r="G10" s="250" t="s">
        <v>33</v>
      </c>
      <c r="H10" s="250" t="s">
        <v>33</v>
      </c>
      <c r="I10" s="250" t="s">
        <v>33</v>
      </c>
      <c r="J10" s="251"/>
      <c r="K10" s="251"/>
      <c r="L10" s="250" t="s">
        <v>33</v>
      </c>
      <c r="M10" s="250" t="s">
        <v>33</v>
      </c>
      <c r="N10" s="250" t="s">
        <v>33</v>
      </c>
      <c r="O10" s="250" t="s">
        <v>33</v>
      </c>
      <c r="P10" s="249"/>
      <c r="Q10" s="249"/>
      <c r="R10" s="250" t="s">
        <v>32</v>
      </c>
      <c r="S10" s="250" t="s">
        <v>32</v>
      </c>
      <c r="T10" s="250" t="s">
        <v>32</v>
      </c>
      <c r="U10" s="250" t="s">
        <v>32</v>
      </c>
      <c r="V10" s="251"/>
      <c r="W10" s="251"/>
      <c r="X10" s="250" t="s">
        <v>32</v>
      </c>
      <c r="Y10" s="250" t="s">
        <v>32</v>
      </c>
      <c r="Z10" s="250" t="s">
        <v>32</v>
      </c>
      <c r="AA10" s="250" t="s">
        <v>32</v>
      </c>
      <c r="AB10" s="251"/>
      <c r="AC10" s="249"/>
      <c r="AD10" s="250" t="s">
        <v>34</v>
      </c>
      <c r="AE10" s="250" t="s">
        <v>34</v>
      </c>
      <c r="AF10" s="250" t="s">
        <v>34</v>
      </c>
      <c r="AG10" s="250" t="s">
        <v>34</v>
      </c>
      <c r="AH10" s="251"/>
      <c r="AI10" s="251"/>
      <c r="AJ10" s="250" t="s">
        <v>34</v>
      </c>
      <c r="AK10" s="250" t="s">
        <v>34</v>
      </c>
      <c r="AL10" s="249">
        <f t="shared" si="0"/>
        <v>8</v>
      </c>
      <c r="AM10" s="249">
        <f t="shared" si="1"/>
        <v>8</v>
      </c>
      <c r="AN10" s="249">
        <f t="shared" si="2"/>
        <v>8</v>
      </c>
      <c r="AO10" s="249"/>
      <c r="AP10" s="249"/>
      <c r="AQ10" s="249"/>
      <c r="AR10" s="249"/>
      <c r="AS10" s="249"/>
      <c r="AT10" s="249"/>
      <c r="AU10" s="249"/>
      <c r="AV10" s="249"/>
      <c r="AW10" s="249"/>
      <c r="AX10" s="249"/>
      <c r="AY10" s="249"/>
      <c r="AZ10" s="249"/>
      <c r="BA10" s="249"/>
      <c r="BB10" s="249"/>
      <c r="BC10" s="249"/>
      <c r="BD10" s="249"/>
      <c r="BE10" s="249"/>
      <c r="BF10" s="249"/>
      <c r="BG10" s="249"/>
      <c r="BH10" s="249"/>
      <c r="BI10" s="249"/>
      <c r="BJ10" s="249"/>
      <c r="BK10" s="249"/>
      <c r="BL10" s="249"/>
      <c r="BM10" s="249"/>
      <c r="BN10" s="249"/>
      <c r="BO10" s="249"/>
      <c r="BP10" s="249"/>
      <c r="BQ10" s="249"/>
      <c r="BR10" s="249"/>
      <c r="BS10" s="249"/>
      <c r="BT10" s="249"/>
      <c r="BU10" s="249"/>
      <c r="BV10" s="249"/>
      <c r="BW10" s="249"/>
      <c r="BX10" s="249"/>
      <c r="BY10" s="249"/>
      <c r="BZ10" s="249"/>
      <c r="CA10" s="249"/>
      <c r="CB10" s="249"/>
      <c r="CC10" s="249"/>
      <c r="CD10" s="249"/>
      <c r="CE10" s="249"/>
      <c r="CF10" s="249"/>
      <c r="CG10" s="249"/>
      <c r="CH10" s="249"/>
      <c r="CI10" s="249"/>
      <c r="CJ10" s="249"/>
      <c r="CK10" s="249"/>
      <c r="CL10" s="249"/>
      <c r="CM10" s="249"/>
      <c r="CN10" s="249"/>
      <c r="CO10" s="249"/>
      <c r="CP10" s="249"/>
      <c r="CQ10" s="249"/>
      <c r="CR10" s="249"/>
      <c r="CS10" s="249"/>
      <c r="CT10" s="249"/>
      <c r="CU10" s="249"/>
      <c r="CV10" s="249"/>
      <c r="CW10" s="249"/>
      <c r="CX10" s="249"/>
      <c r="CY10" s="249"/>
      <c r="CZ10" s="249"/>
      <c r="DA10" s="249"/>
      <c r="DB10" s="249"/>
      <c r="DC10" s="249"/>
      <c r="DD10" s="249"/>
      <c r="DE10" s="249"/>
      <c r="DF10" s="249"/>
      <c r="DG10" s="249"/>
      <c r="DH10" s="249"/>
      <c r="DI10" s="249"/>
      <c r="DJ10" s="249"/>
      <c r="DK10" s="249"/>
      <c r="DL10" s="249"/>
      <c r="DM10" s="249"/>
      <c r="DN10" s="249"/>
      <c r="DO10" s="249"/>
      <c r="DP10" s="249"/>
      <c r="DQ10" s="249"/>
      <c r="DR10" s="249"/>
    </row>
    <row r="11" spans="1:128" x14ac:dyDescent="0.25">
      <c r="A11" s="489" t="s">
        <v>120</v>
      </c>
      <c r="B11" s="250" t="s">
        <v>34</v>
      </c>
      <c r="C11" s="250" t="s">
        <v>34</v>
      </c>
      <c r="D11" s="250" t="s">
        <v>34</v>
      </c>
      <c r="E11" s="250" t="s">
        <v>34</v>
      </c>
      <c r="F11" s="251"/>
      <c r="G11" s="251"/>
      <c r="H11" s="250" t="s">
        <v>34</v>
      </c>
      <c r="I11" s="250" t="s">
        <v>34</v>
      </c>
      <c r="J11" s="250" t="s">
        <v>34</v>
      </c>
      <c r="K11" s="250" t="s">
        <v>34</v>
      </c>
      <c r="L11" s="251"/>
      <c r="M11" s="251"/>
      <c r="N11" s="250" t="s">
        <v>33</v>
      </c>
      <c r="O11" s="250" t="s">
        <v>33</v>
      </c>
      <c r="P11" s="250" t="s">
        <v>33</v>
      </c>
      <c r="Q11" s="250" t="s">
        <v>33</v>
      </c>
      <c r="R11" s="251"/>
      <c r="S11" s="251"/>
      <c r="T11" s="250" t="s">
        <v>33</v>
      </c>
      <c r="U11" s="250" t="s">
        <v>33</v>
      </c>
      <c r="V11" s="250" t="s">
        <v>33</v>
      </c>
      <c r="W11" s="250" t="s">
        <v>33</v>
      </c>
      <c r="X11" s="251"/>
      <c r="Y11" s="251"/>
      <c r="Z11" s="250" t="s">
        <v>32</v>
      </c>
      <c r="AA11" s="250" t="s">
        <v>32</v>
      </c>
      <c r="AB11" s="250" t="s">
        <v>32</v>
      </c>
      <c r="AC11" s="250" t="s">
        <v>32</v>
      </c>
      <c r="AD11" s="251"/>
      <c r="AE11" s="251"/>
      <c r="AF11" s="250" t="s">
        <v>32</v>
      </c>
      <c r="AG11" s="250" t="s">
        <v>32</v>
      </c>
      <c r="AH11" s="250" t="s">
        <v>32</v>
      </c>
      <c r="AI11" s="250" t="s">
        <v>32</v>
      </c>
      <c r="AJ11" s="251"/>
      <c r="AK11" s="251"/>
      <c r="AL11" s="249">
        <f t="shared" si="0"/>
        <v>8</v>
      </c>
      <c r="AM11" s="249">
        <f t="shared" si="1"/>
        <v>8</v>
      </c>
      <c r="AN11" s="249">
        <f t="shared" si="2"/>
        <v>8</v>
      </c>
      <c r="AO11" s="249"/>
      <c r="AP11" s="249"/>
      <c r="AQ11" s="249"/>
      <c r="AR11" s="249"/>
      <c r="AS11" s="249"/>
      <c r="AT11" s="249"/>
      <c r="AU11" s="249"/>
      <c r="AV11" s="249"/>
      <c r="AW11" s="249"/>
      <c r="AX11" s="249"/>
      <c r="AY11" s="249"/>
      <c r="AZ11" s="249"/>
      <c r="BA11" s="249"/>
      <c r="BB11" s="249"/>
      <c r="BC11" s="249"/>
      <c r="BD11" s="249"/>
      <c r="BE11" s="249"/>
      <c r="BF11" s="249"/>
      <c r="BG11" s="249"/>
      <c r="BH11" s="249"/>
      <c r="BI11" s="249"/>
      <c r="BJ11" s="249"/>
      <c r="BK11" s="249"/>
      <c r="BL11" s="249"/>
      <c r="BM11" s="249"/>
      <c r="BN11" s="249"/>
      <c r="BO11" s="249"/>
      <c r="BP11" s="249"/>
      <c r="BQ11" s="249"/>
      <c r="BR11" s="249"/>
      <c r="BS11" s="249"/>
      <c r="BT11" s="249"/>
      <c r="BU11" s="249"/>
      <c r="BV11" s="249"/>
      <c r="BW11" s="249"/>
      <c r="BX11" s="249"/>
      <c r="BY11" s="249"/>
      <c r="BZ11" s="249"/>
      <c r="CA11" s="249"/>
      <c r="CB11" s="249"/>
      <c r="CC11" s="249"/>
      <c r="CD11" s="249"/>
      <c r="CE11" s="249"/>
      <c r="CF11" s="249"/>
      <c r="CG11" s="249"/>
      <c r="CH11" s="249"/>
      <c r="CI11" s="249"/>
      <c r="CJ11" s="249"/>
      <c r="CK11" s="249"/>
      <c r="CL11" s="249"/>
      <c r="CM11" s="249"/>
      <c r="CN11" s="249"/>
      <c r="CO11" s="249"/>
      <c r="CP11" s="249"/>
      <c r="CQ11" s="249"/>
      <c r="CR11" s="249"/>
      <c r="CS11" s="249"/>
      <c r="CT11" s="249"/>
      <c r="CU11" s="249"/>
      <c r="CV11" s="249"/>
      <c r="CW11" s="249"/>
      <c r="CX11" s="249"/>
      <c r="CY11" s="249"/>
      <c r="CZ11" s="249"/>
      <c r="DA11" s="249"/>
      <c r="DB11" s="249"/>
      <c r="DC11" s="249"/>
      <c r="DD11" s="249"/>
      <c r="DE11" s="249"/>
      <c r="DF11" s="249"/>
      <c r="DG11" s="249"/>
      <c r="DH11" s="249"/>
      <c r="DI11" s="249"/>
      <c r="DJ11" s="249"/>
      <c r="DK11" s="249"/>
      <c r="DL11" s="249"/>
      <c r="DM11" s="249"/>
      <c r="DN11" s="249"/>
      <c r="DO11" s="249"/>
      <c r="DP11" s="249"/>
      <c r="DQ11" s="249"/>
      <c r="DR11" s="249"/>
    </row>
    <row r="12" spans="1:128" x14ac:dyDescent="0.25">
      <c r="A12" s="489" t="s">
        <v>121</v>
      </c>
      <c r="B12" s="251"/>
      <c r="C12" s="250" t="s">
        <v>34</v>
      </c>
      <c r="D12" s="250" t="s">
        <v>34</v>
      </c>
      <c r="E12" s="250" t="s">
        <v>34</v>
      </c>
      <c r="F12" s="250" t="s">
        <v>34</v>
      </c>
      <c r="G12" s="251"/>
      <c r="H12" s="251"/>
      <c r="I12" s="250" t="s">
        <v>34</v>
      </c>
      <c r="J12" s="250" t="s">
        <v>34</v>
      </c>
      <c r="K12" s="250" t="s">
        <v>34</v>
      </c>
      <c r="L12" s="250" t="s">
        <v>34</v>
      </c>
      <c r="M12" s="251"/>
      <c r="N12" s="251"/>
      <c r="O12" s="250" t="s">
        <v>33</v>
      </c>
      <c r="P12" s="250" t="s">
        <v>33</v>
      </c>
      <c r="Q12" s="250" t="s">
        <v>33</v>
      </c>
      <c r="R12" s="250" t="s">
        <v>33</v>
      </c>
      <c r="S12" s="251"/>
      <c r="T12" s="251"/>
      <c r="U12" s="250" t="s">
        <v>33</v>
      </c>
      <c r="V12" s="250" t="s">
        <v>33</v>
      </c>
      <c r="W12" s="250" t="s">
        <v>33</v>
      </c>
      <c r="X12" s="250" t="s">
        <v>33</v>
      </c>
      <c r="Y12" s="249"/>
      <c r="Z12" s="251"/>
      <c r="AA12" s="250" t="s">
        <v>32</v>
      </c>
      <c r="AB12" s="250" t="s">
        <v>32</v>
      </c>
      <c r="AC12" s="250" t="s">
        <v>32</v>
      </c>
      <c r="AD12" s="250" t="s">
        <v>32</v>
      </c>
      <c r="AE12" s="251"/>
      <c r="AF12" s="251"/>
      <c r="AG12" s="250" t="s">
        <v>32</v>
      </c>
      <c r="AH12" s="250" t="s">
        <v>32</v>
      </c>
      <c r="AI12" s="250" t="s">
        <v>32</v>
      </c>
      <c r="AJ12" s="250" t="s">
        <v>32</v>
      </c>
      <c r="AK12" s="249"/>
      <c r="AL12" s="249">
        <f t="shared" si="0"/>
        <v>8</v>
      </c>
      <c r="AM12" s="249">
        <f t="shared" si="1"/>
        <v>8</v>
      </c>
      <c r="AN12" s="249">
        <f t="shared" si="2"/>
        <v>8</v>
      </c>
      <c r="AO12" s="249"/>
      <c r="AP12" s="249"/>
      <c r="AQ12" s="249"/>
      <c r="AR12" s="249"/>
      <c r="AS12" s="249"/>
      <c r="AT12" s="249"/>
      <c r="AU12" s="249"/>
      <c r="AV12" s="249"/>
      <c r="AW12" s="249"/>
      <c r="AX12" s="249"/>
      <c r="AY12" s="249"/>
      <c r="AZ12" s="249"/>
      <c r="BA12" s="249"/>
      <c r="BB12" s="249"/>
      <c r="BC12" s="249"/>
      <c r="BD12" s="249"/>
      <c r="BE12" s="249"/>
      <c r="BF12" s="249"/>
      <c r="BG12" s="249"/>
      <c r="BH12" s="249"/>
      <c r="BI12" s="249"/>
      <c r="BJ12" s="249"/>
      <c r="BK12" s="249"/>
      <c r="BL12" s="249"/>
      <c r="BM12" s="249"/>
      <c r="BN12" s="249"/>
      <c r="BO12" s="249"/>
      <c r="BP12" s="249"/>
      <c r="BQ12" s="249"/>
      <c r="BR12" s="249"/>
      <c r="BS12" s="249"/>
      <c r="BT12" s="249"/>
      <c r="BU12" s="249"/>
      <c r="BV12" s="249"/>
      <c r="BW12" s="249"/>
      <c r="BX12" s="249"/>
      <c r="BY12" s="249"/>
      <c r="BZ12" s="249"/>
      <c r="CA12" s="249"/>
      <c r="CB12" s="249"/>
      <c r="CC12" s="249"/>
      <c r="CD12" s="249"/>
      <c r="CE12" s="249"/>
      <c r="CF12" s="249"/>
      <c r="CG12" s="249"/>
      <c r="CH12" s="249"/>
      <c r="CI12" s="249"/>
      <c r="CJ12" s="249"/>
      <c r="CK12" s="249"/>
      <c r="CL12" s="249"/>
      <c r="CM12" s="249"/>
      <c r="CN12" s="249"/>
      <c r="CO12" s="249"/>
      <c r="CP12" s="249"/>
      <c r="CQ12" s="249"/>
      <c r="CR12" s="249"/>
      <c r="CS12" s="249"/>
      <c r="CT12" s="249"/>
      <c r="CU12" s="249"/>
      <c r="CV12" s="249"/>
      <c r="CW12" s="249"/>
      <c r="CX12" s="249"/>
      <c r="CY12" s="249"/>
      <c r="CZ12" s="249"/>
      <c r="DA12" s="249"/>
      <c r="DB12" s="249"/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</row>
    <row r="13" spans="1:128" ht="15.75" customHeight="1" x14ac:dyDescent="0.25">
      <c r="A13" s="489" t="s">
        <v>122</v>
      </c>
      <c r="B13" s="251"/>
      <c r="C13" s="251"/>
      <c r="D13" s="250" t="s">
        <v>34</v>
      </c>
      <c r="E13" s="250" t="s">
        <v>34</v>
      </c>
      <c r="F13" s="250" t="s">
        <v>34</v>
      </c>
      <c r="G13" s="250" t="s">
        <v>34</v>
      </c>
      <c r="H13" s="251"/>
      <c r="I13" s="251"/>
      <c r="J13" s="250" t="s">
        <v>34</v>
      </c>
      <c r="K13" s="250" t="s">
        <v>34</v>
      </c>
      <c r="L13" s="250" t="s">
        <v>34</v>
      </c>
      <c r="M13" s="250" t="s">
        <v>34</v>
      </c>
      <c r="N13" s="251"/>
      <c r="O13" s="251"/>
      <c r="P13" s="250" t="s">
        <v>33</v>
      </c>
      <c r="Q13" s="250" t="s">
        <v>33</v>
      </c>
      <c r="R13" s="250" t="s">
        <v>33</v>
      </c>
      <c r="S13" s="250" t="s">
        <v>33</v>
      </c>
      <c r="T13" s="251"/>
      <c r="U13" s="251"/>
      <c r="V13" s="250" t="s">
        <v>33</v>
      </c>
      <c r="W13" s="250" t="s">
        <v>33</v>
      </c>
      <c r="X13" s="250" t="s">
        <v>33</v>
      </c>
      <c r="Y13" s="250" t="s">
        <v>33</v>
      </c>
      <c r="Z13" s="249"/>
      <c r="AA13" s="251"/>
      <c r="AB13" s="250" t="s">
        <v>32</v>
      </c>
      <c r="AC13" s="250" t="s">
        <v>32</v>
      </c>
      <c r="AD13" s="250" t="s">
        <v>32</v>
      </c>
      <c r="AE13" s="250" t="s">
        <v>32</v>
      </c>
      <c r="AF13" s="251"/>
      <c r="AG13" s="251"/>
      <c r="AH13" s="250" t="s">
        <v>32</v>
      </c>
      <c r="AI13" s="250" t="s">
        <v>32</v>
      </c>
      <c r="AJ13" s="250" t="s">
        <v>32</v>
      </c>
      <c r="AK13" s="250" t="s">
        <v>32</v>
      </c>
      <c r="AL13" s="249">
        <f t="shared" si="0"/>
        <v>8</v>
      </c>
      <c r="AM13" s="249">
        <f t="shared" si="1"/>
        <v>8</v>
      </c>
      <c r="AN13" s="249">
        <f t="shared" si="2"/>
        <v>8</v>
      </c>
      <c r="AO13" s="249"/>
      <c r="AP13" s="249"/>
      <c r="AQ13" s="249"/>
      <c r="AR13" s="249"/>
      <c r="AS13" s="249"/>
      <c r="AT13" s="249"/>
      <c r="AU13" s="249"/>
      <c r="AV13" s="249"/>
      <c r="AW13" s="249"/>
      <c r="AX13" s="249"/>
      <c r="AY13" s="249"/>
      <c r="AZ13" s="249"/>
      <c r="BA13" s="249"/>
      <c r="BB13" s="249"/>
      <c r="BC13" s="249"/>
      <c r="BD13" s="249"/>
      <c r="BE13" s="249"/>
      <c r="BF13" s="249"/>
      <c r="BG13" s="249"/>
      <c r="BH13" s="249"/>
      <c r="BI13" s="249"/>
      <c r="BJ13" s="249"/>
      <c r="BK13" s="249"/>
      <c r="BL13" s="249"/>
      <c r="BM13" s="249"/>
      <c r="BN13" s="249"/>
      <c r="BO13" s="249"/>
      <c r="BP13" s="249"/>
      <c r="BQ13" s="249"/>
      <c r="BR13" s="249"/>
      <c r="BS13" s="249"/>
      <c r="BT13" s="249"/>
      <c r="BU13" s="249"/>
      <c r="BV13" s="249"/>
      <c r="BW13" s="249"/>
      <c r="BX13" s="249"/>
      <c r="BY13" s="249"/>
      <c r="BZ13" s="249"/>
      <c r="CA13" s="249"/>
      <c r="CB13" s="249"/>
      <c r="CC13" s="249"/>
      <c r="CD13" s="249"/>
      <c r="CE13" s="249"/>
      <c r="CF13" s="249"/>
      <c r="CG13" s="249"/>
      <c r="CH13" s="249"/>
      <c r="CI13" s="249"/>
      <c r="CJ13" s="249"/>
      <c r="CK13" s="249"/>
      <c r="CL13" s="249"/>
      <c r="CM13" s="249"/>
      <c r="CN13" s="249"/>
      <c r="CO13" s="249"/>
      <c r="CP13" s="249"/>
      <c r="CQ13" s="249"/>
      <c r="CR13" s="249"/>
      <c r="CS13" s="249"/>
      <c r="CT13" s="249"/>
      <c r="CU13" s="249"/>
      <c r="CV13" s="249"/>
      <c r="CW13" s="249"/>
      <c r="CX13" s="249"/>
      <c r="CY13" s="249"/>
      <c r="CZ13" s="249"/>
      <c r="DA13" s="249"/>
      <c r="DB13" s="249"/>
      <c r="DC13" s="249"/>
      <c r="DD13" s="249"/>
      <c r="DE13" s="249"/>
      <c r="DF13" s="249"/>
      <c r="DG13" s="249"/>
      <c r="DH13" s="249"/>
      <c r="DI13" s="249"/>
      <c r="DJ13" s="249"/>
      <c r="DK13" s="249"/>
      <c r="DL13" s="249"/>
      <c r="DM13" s="249"/>
      <c r="DN13" s="249"/>
      <c r="DO13" s="249"/>
      <c r="DP13" s="249"/>
      <c r="DQ13" s="249"/>
      <c r="DR13" s="249"/>
    </row>
    <row r="14" spans="1:128" x14ac:dyDescent="0.25">
      <c r="A14" s="489" t="s">
        <v>123</v>
      </c>
      <c r="B14" s="250" t="s">
        <v>32</v>
      </c>
      <c r="C14" s="250" t="s">
        <v>32</v>
      </c>
      <c r="D14" s="251"/>
      <c r="E14" s="251"/>
      <c r="F14" s="250" t="s">
        <v>34</v>
      </c>
      <c r="G14" s="250" t="s">
        <v>34</v>
      </c>
      <c r="H14" s="250" t="s">
        <v>34</v>
      </c>
      <c r="I14" s="250" t="s">
        <v>34</v>
      </c>
      <c r="J14" s="251"/>
      <c r="K14" s="251"/>
      <c r="L14" s="250" t="s">
        <v>34</v>
      </c>
      <c r="M14" s="250" t="s">
        <v>34</v>
      </c>
      <c r="N14" s="250" t="s">
        <v>34</v>
      </c>
      <c r="O14" s="250" t="s">
        <v>34</v>
      </c>
      <c r="P14" s="251"/>
      <c r="Q14" s="251"/>
      <c r="R14" s="250" t="s">
        <v>33</v>
      </c>
      <c r="S14" s="250" t="s">
        <v>33</v>
      </c>
      <c r="T14" s="250" t="s">
        <v>33</v>
      </c>
      <c r="U14" s="250" t="s">
        <v>33</v>
      </c>
      <c r="V14" s="251"/>
      <c r="W14" s="251"/>
      <c r="X14" s="250" t="s">
        <v>33</v>
      </c>
      <c r="Y14" s="250" t="s">
        <v>33</v>
      </c>
      <c r="Z14" s="250" t="s">
        <v>33</v>
      </c>
      <c r="AA14" s="250" t="s">
        <v>33</v>
      </c>
      <c r="AB14" s="249"/>
      <c r="AC14" s="251"/>
      <c r="AD14" s="250" t="s">
        <v>32</v>
      </c>
      <c r="AE14" s="250" t="s">
        <v>32</v>
      </c>
      <c r="AF14" s="250" t="s">
        <v>32</v>
      </c>
      <c r="AG14" s="250" t="s">
        <v>32</v>
      </c>
      <c r="AH14" s="251"/>
      <c r="AI14" s="251"/>
      <c r="AJ14" s="250" t="s">
        <v>32</v>
      </c>
      <c r="AK14" s="250" t="s">
        <v>32</v>
      </c>
      <c r="AL14" s="249">
        <f t="shared" si="0"/>
        <v>8</v>
      </c>
      <c r="AM14" s="249">
        <f t="shared" si="1"/>
        <v>8</v>
      </c>
      <c r="AN14" s="249">
        <f t="shared" si="2"/>
        <v>8</v>
      </c>
      <c r="AO14" s="249"/>
      <c r="AP14" s="249"/>
      <c r="AQ14" s="249"/>
      <c r="AR14" s="249"/>
      <c r="AS14" s="249"/>
      <c r="AT14" s="249"/>
      <c r="AU14" s="249"/>
      <c r="AV14" s="249"/>
      <c r="AW14" s="249"/>
      <c r="AX14" s="249"/>
      <c r="AY14" s="249"/>
      <c r="AZ14" s="249"/>
      <c r="BA14" s="249"/>
      <c r="BB14" s="249"/>
      <c r="BC14" s="249"/>
      <c r="BD14" s="249"/>
      <c r="BE14" s="249"/>
      <c r="BF14" s="249"/>
      <c r="BG14" s="249"/>
      <c r="BH14" s="249"/>
      <c r="BI14" s="249"/>
      <c r="BJ14" s="249"/>
      <c r="BK14" s="249"/>
      <c r="BL14" s="249"/>
      <c r="BM14" s="249"/>
      <c r="BN14" s="249"/>
      <c r="BO14" s="249"/>
      <c r="BP14" s="249"/>
      <c r="BQ14" s="249"/>
      <c r="BR14" s="249"/>
      <c r="BS14" s="249"/>
      <c r="BT14" s="249"/>
      <c r="BU14" s="249"/>
      <c r="BV14" s="249"/>
      <c r="BW14" s="249"/>
      <c r="BX14" s="249"/>
      <c r="BY14" s="249"/>
      <c r="BZ14" s="249"/>
      <c r="CA14" s="249"/>
      <c r="CB14" s="249"/>
      <c r="CC14" s="249"/>
      <c r="CD14" s="249"/>
      <c r="CE14" s="249"/>
      <c r="CF14" s="249"/>
      <c r="CG14" s="249"/>
      <c r="CH14" s="249"/>
      <c r="CI14" s="249"/>
      <c r="CJ14" s="249"/>
      <c r="CK14" s="249"/>
      <c r="CL14" s="249"/>
      <c r="CM14" s="249"/>
      <c r="CN14" s="249"/>
      <c r="CO14" s="249"/>
      <c r="CP14" s="249"/>
      <c r="CQ14" s="249"/>
      <c r="CR14" s="249"/>
      <c r="CS14" s="249"/>
      <c r="CT14" s="249"/>
      <c r="CU14" s="249"/>
      <c r="CV14" s="249"/>
      <c r="CW14" s="249"/>
      <c r="CX14" s="249"/>
      <c r="CY14" s="249"/>
      <c r="CZ14" s="249"/>
      <c r="DA14" s="249"/>
      <c r="DB14" s="249"/>
      <c r="DC14" s="249"/>
      <c r="DD14" s="249"/>
      <c r="DE14" s="249"/>
      <c r="DF14" s="249"/>
      <c r="DG14" s="249"/>
      <c r="DH14" s="249"/>
      <c r="DI14" s="249"/>
      <c r="DJ14" s="249"/>
      <c r="DK14" s="249"/>
      <c r="DL14" s="249"/>
      <c r="DM14" s="249"/>
      <c r="DN14" s="249"/>
      <c r="DO14" s="249"/>
      <c r="DP14" s="249"/>
      <c r="DQ14" s="249"/>
      <c r="DR14" s="249"/>
      <c r="DS14" s="249"/>
      <c r="DX14" s="253"/>
    </row>
    <row r="15" spans="1:128" x14ac:dyDescent="0.25">
      <c r="A15" s="489" t="s">
        <v>124</v>
      </c>
      <c r="B15" s="250" t="s">
        <v>32</v>
      </c>
      <c r="C15" s="250" t="s">
        <v>32</v>
      </c>
      <c r="D15" s="250" t="s">
        <v>32</v>
      </c>
      <c r="E15" s="251"/>
      <c r="F15" s="251"/>
      <c r="G15" s="250" t="s">
        <v>34</v>
      </c>
      <c r="H15" s="250" t="s">
        <v>34</v>
      </c>
      <c r="I15" s="250" t="s">
        <v>34</v>
      </c>
      <c r="J15" s="250" t="s">
        <v>34</v>
      </c>
      <c r="K15" s="251"/>
      <c r="L15" s="251"/>
      <c r="M15" s="250" t="s">
        <v>34</v>
      </c>
      <c r="N15" s="250" t="s">
        <v>34</v>
      </c>
      <c r="O15" s="250" t="s">
        <v>34</v>
      </c>
      <c r="P15" s="250" t="s">
        <v>34</v>
      </c>
      <c r="Q15" s="251"/>
      <c r="R15" s="251"/>
      <c r="S15" s="250" t="s">
        <v>33</v>
      </c>
      <c r="T15" s="250" t="s">
        <v>33</v>
      </c>
      <c r="U15" s="250" t="s">
        <v>33</v>
      </c>
      <c r="V15" s="250" t="s">
        <v>33</v>
      </c>
      <c r="W15" s="251"/>
      <c r="X15" s="251"/>
      <c r="Y15" s="250" t="s">
        <v>33</v>
      </c>
      <c r="Z15" s="250" t="s">
        <v>33</v>
      </c>
      <c r="AA15" s="250" t="s">
        <v>33</v>
      </c>
      <c r="AB15" s="250" t="s">
        <v>33</v>
      </c>
      <c r="AC15" s="251"/>
      <c r="AD15" s="251"/>
      <c r="AE15" s="250" t="s">
        <v>32</v>
      </c>
      <c r="AF15" s="250" t="s">
        <v>32</v>
      </c>
      <c r="AG15" s="250" t="s">
        <v>32</v>
      </c>
      <c r="AH15" s="250" t="s">
        <v>32</v>
      </c>
      <c r="AI15" s="251"/>
      <c r="AJ15" s="251"/>
      <c r="AK15" s="250" t="s">
        <v>32</v>
      </c>
      <c r="AL15" s="249">
        <f t="shared" si="0"/>
        <v>8</v>
      </c>
      <c r="AM15" s="249">
        <f t="shared" si="1"/>
        <v>8</v>
      </c>
      <c r="AN15" s="249">
        <f t="shared" si="2"/>
        <v>8</v>
      </c>
      <c r="AO15" s="249"/>
      <c r="AP15" s="249"/>
      <c r="AQ15" s="249"/>
      <c r="AR15" s="249"/>
      <c r="AS15" s="249"/>
      <c r="AT15" s="249"/>
      <c r="AU15" s="249"/>
      <c r="AV15" s="249"/>
      <c r="AW15" s="249"/>
      <c r="AX15" s="249"/>
      <c r="AY15" s="249"/>
      <c r="AZ15" s="249"/>
      <c r="BA15" s="249"/>
      <c r="BB15" s="249"/>
      <c r="BC15" s="249"/>
      <c r="BD15" s="249"/>
      <c r="BE15" s="249"/>
      <c r="BF15" s="249"/>
      <c r="BG15" s="249"/>
      <c r="BH15" s="249"/>
      <c r="BI15" s="249"/>
      <c r="BJ15" s="249"/>
      <c r="BK15" s="249"/>
      <c r="BL15" s="249"/>
      <c r="BM15" s="249"/>
      <c r="BN15" s="249"/>
      <c r="BO15" s="249"/>
      <c r="BP15" s="249"/>
      <c r="BQ15" s="249"/>
      <c r="BR15" s="249"/>
      <c r="BS15" s="249"/>
      <c r="BT15" s="249"/>
      <c r="BU15" s="249"/>
      <c r="BV15" s="249"/>
      <c r="BW15" s="249"/>
      <c r="BX15" s="249"/>
      <c r="BY15" s="249"/>
      <c r="BZ15" s="249"/>
      <c r="CA15" s="249"/>
      <c r="CB15" s="249"/>
      <c r="CC15" s="249"/>
      <c r="CD15" s="249"/>
      <c r="CE15" s="249"/>
      <c r="CF15" s="249"/>
      <c r="CG15" s="249"/>
      <c r="CH15" s="249"/>
      <c r="CI15" s="249"/>
      <c r="CJ15" s="249"/>
      <c r="CK15" s="249"/>
      <c r="CL15" s="249"/>
      <c r="CM15" s="249"/>
      <c r="CN15" s="249"/>
      <c r="CO15" s="249"/>
      <c r="CP15" s="249"/>
      <c r="CQ15" s="249"/>
      <c r="CR15" s="249"/>
      <c r="CS15" s="249"/>
      <c r="CT15" s="249"/>
      <c r="CU15" s="249"/>
      <c r="CV15" s="249"/>
      <c r="CW15" s="249"/>
      <c r="CX15" s="249"/>
      <c r="CY15" s="249"/>
      <c r="CZ15" s="249"/>
      <c r="DA15" s="249"/>
      <c r="DB15" s="249"/>
      <c r="DC15" s="249"/>
      <c r="DD15" s="249"/>
      <c r="DE15" s="249"/>
      <c r="DF15" s="249"/>
      <c r="DG15" s="249"/>
      <c r="DH15" s="249"/>
      <c r="DI15" s="249"/>
      <c r="DJ15" s="249"/>
      <c r="DK15" s="249"/>
      <c r="DL15" s="249"/>
      <c r="DM15" s="249"/>
      <c r="DN15" s="249"/>
      <c r="DO15" s="249"/>
      <c r="DP15" s="249"/>
      <c r="DQ15" s="249"/>
    </row>
    <row r="16" spans="1:128" ht="18.75" x14ac:dyDescent="0.3">
      <c r="A16" s="250" t="s">
        <v>34</v>
      </c>
      <c r="B16" s="254">
        <f>COUNTIF(B$2:B$15,"MN")</f>
        <v>3</v>
      </c>
      <c r="C16" s="254">
        <f t="shared" ref="C16:AK16" si="3">COUNTIF(C$2:C$15,"MN")</f>
        <v>3</v>
      </c>
      <c r="D16" s="254">
        <f t="shared" si="3"/>
        <v>3</v>
      </c>
      <c r="E16" s="254">
        <f t="shared" si="3"/>
        <v>3</v>
      </c>
      <c r="F16" s="254">
        <f t="shared" si="3"/>
        <v>3</v>
      </c>
      <c r="G16" s="254">
        <f t="shared" si="3"/>
        <v>3</v>
      </c>
      <c r="H16" s="254">
        <f t="shared" si="3"/>
        <v>3</v>
      </c>
      <c r="I16" s="254">
        <f t="shared" si="3"/>
        <v>4</v>
      </c>
      <c r="J16" s="254">
        <f t="shared" si="3"/>
        <v>4</v>
      </c>
      <c r="K16" s="254">
        <f t="shared" si="3"/>
        <v>3</v>
      </c>
      <c r="L16" s="254">
        <f t="shared" si="3"/>
        <v>3</v>
      </c>
      <c r="M16" s="254">
        <f t="shared" si="3"/>
        <v>3</v>
      </c>
      <c r="N16" s="254">
        <f t="shared" si="3"/>
        <v>3</v>
      </c>
      <c r="O16" s="254">
        <f t="shared" si="3"/>
        <v>3</v>
      </c>
      <c r="P16" s="254">
        <f t="shared" si="3"/>
        <v>3</v>
      </c>
      <c r="Q16" s="254">
        <f t="shared" si="3"/>
        <v>3</v>
      </c>
      <c r="R16" s="254">
        <f t="shared" si="3"/>
        <v>3</v>
      </c>
      <c r="S16" s="254">
        <f t="shared" si="3"/>
        <v>3</v>
      </c>
      <c r="T16" s="254">
        <f t="shared" si="3"/>
        <v>3</v>
      </c>
      <c r="U16" s="254">
        <f t="shared" si="3"/>
        <v>2</v>
      </c>
      <c r="V16" s="254">
        <f t="shared" si="3"/>
        <v>2</v>
      </c>
      <c r="W16" s="254">
        <f t="shared" si="3"/>
        <v>3</v>
      </c>
      <c r="X16" s="254">
        <f t="shared" si="3"/>
        <v>3</v>
      </c>
      <c r="Y16" s="254">
        <f t="shared" si="3"/>
        <v>3</v>
      </c>
      <c r="Z16" s="254">
        <f t="shared" si="3"/>
        <v>3</v>
      </c>
      <c r="AA16" s="254">
        <f t="shared" si="3"/>
        <v>3</v>
      </c>
      <c r="AB16" s="254">
        <f t="shared" si="3"/>
        <v>3</v>
      </c>
      <c r="AC16" s="254">
        <f t="shared" si="3"/>
        <v>4</v>
      </c>
      <c r="AD16" s="254">
        <f t="shared" si="3"/>
        <v>4</v>
      </c>
      <c r="AE16" s="254">
        <f t="shared" si="3"/>
        <v>3</v>
      </c>
      <c r="AF16" s="254">
        <f t="shared" si="3"/>
        <v>3</v>
      </c>
      <c r="AG16" s="254">
        <f t="shared" si="3"/>
        <v>3</v>
      </c>
      <c r="AH16" s="254">
        <f t="shared" si="3"/>
        <v>3</v>
      </c>
      <c r="AI16" s="254">
        <f t="shared" si="3"/>
        <v>4</v>
      </c>
      <c r="AJ16" s="254">
        <f t="shared" si="3"/>
        <v>4</v>
      </c>
      <c r="AK16" s="254">
        <f t="shared" si="3"/>
        <v>3</v>
      </c>
      <c r="AL16" s="249"/>
      <c r="AM16" s="255"/>
      <c r="AN16" s="255"/>
      <c r="AO16" s="249"/>
      <c r="AP16" s="249"/>
      <c r="AQ16" s="249"/>
      <c r="AR16" s="249"/>
      <c r="AS16" s="249"/>
      <c r="AT16" s="249"/>
      <c r="AU16" s="249"/>
      <c r="AV16" s="249"/>
      <c r="AW16" s="249"/>
      <c r="AX16" s="249"/>
      <c r="AY16" s="249"/>
      <c r="AZ16" s="249"/>
      <c r="BA16" s="249"/>
      <c r="BB16" s="249"/>
      <c r="BC16" s="249"/>
      <c r="BD16" s="249"/>
      <c r="BE16" s="249"/>
      <c r="BF16" s="249"/>
      <c r="BG16" s="249"/>
      <c r="BH16" s="249"/>
      <c r="BI16" s="249"/>
      <c r="BJ16" s="249"/>
      <c r="BK16" s="249"/>
      <c r="BL16" s="249"/>
      <c r="BM16" s="249"/>
      <c r="BN16" s="249"/>
      <c r="BO16" s="249"/>
      <c r="BP16" s="249"/>
      <c r="BQ16" s="249"/>
      <c r="BR16" s="249"/>
      <c r="BS16" s="249"/>
      <c r="BT16" s="249"/>
      <c r="BU16" s="249"/>
      <c r="BV16" s="249"/>
      <c r="BW16" s="249"/>
      <c r="BX16" s="249"/>
      <c r="BY16" s="249"/>
      <c r="BZ16" s="249"/>
      <c r="CA16" s="249"/>
      <c r="CB16" s="249"/>
      <c r="CC16" s="249"/>
      <c r="CD16" s="249"/>
      <c r="CE16" s="249"/>
      <c r="CF16" s="249"/>
      <c r="CG16" s="249"/>
      <c r="CH16" s="249"/>
      <c r="CI16" s="249"/>
      <c r="CJ16" s="249"/>
      <c r="CK16" s="249"/>
      <c r="CL16" s="249"/>
      <c r="CM16" s="249"/>
      <c r="CN16" s="249"/>
      <c r="CO16" s="249"/>
      <c r="CP16" s="249"/>
      <c r="CQ16" s="249"/>
      <c r="CR16" s="249"/>
      <c r="CS16" s="249"/>
      <c r="CT16" s="249"/>
      <c r="CU16" s="249"/>
      <c r="CV16" s="249"/>
      <c r="CW16" s="249"/>
      <c r="CX16" s="249"/>
      <c r="CY16" s="249"/>
      <c r="CZ16" s="249"/>
      <c r="DA16" s="249"/>
      <c r="DB16" s="249"/>
      <c r="DC16" s="249"/>
      <c r="DD16" s="249"/>
      <c r="DE16" s="249"/>
      <c r="DF16" s="249"/>
      <c r="DG16" s="249"/>
      <c r="DH16" s="249"/>
      <c r="DI16" s="249"/>
      <c r="DJ16" s="249"/>
      <c r="DK16" s="249"/>
      <c r="DL16" s="249"/>
      <c r="DM16" s="249"/>
      <c r="DN16" s="249"/>
      <c r="DO16" s="249"/>
      <c r="DP16" s="249"/>
      <c r="DQ16" s="249"/>
      <c r="DR16" s="249"/>
    </row>
    <row r="17" spans="1:129" ht="18.75" x14ac:dyDescent="0.3">
      <c r="A17" s="250" t="s">
        <v>32</v>
      </c>
      <c r="B17" s="254">
        <f>COUNTIF(B$2:B$15,"M")</f>
        <v>3</v>
      </c>
      <c r="C17" s="254">
        <f t="shared" ref="C17:AK17" si="4">COUNTIF(C$2:C$15,"M")</f>
        <v>3</v>
      </c>
      <c r="D17" s="254">
        <f t="shared" si="4"/>
        <v>3</v>
      </c>
      <c r="E17" s="254">
        <f t="shared" si="4"/>
        <v>3</v>
      </c>
      <c r="F17" s="254">
        <f t="shared" si="4"/>
        <v>3</v>
      </c>
      <c r="G17" s="254">
        <f t="shared" si="4"/>
        <v>3</v>
      </c>
      <c r="H17" s="254">
        <f t="shared" si="4"/>
        <v>3</v>
      </c>
      <c r="I17" s="254">
        <f t="shared" si="4"/>
        <v>2</v>
      </c>
      <c r="J17" s="254">
        <f t="shared" si="4"/>
        <v>2</v>
      </c>
      <c r="K17" s="254">
        <f t="shared" si="4"/>
        <v>3</v>
      </c>
      <c r="L17" s="254">
        <f t="shared" si="4"/>
        <v>3</v>
      </c>
      <c r="M17" s="254">
        <f t="shared" si="4"/>
        <v>3</v>
      </c>
      <c r="N17" s="254">
        <f t="shared" si="4"/>
        <v>3</v>
      </c>
      <c r="O17" s="254">
        <f t="shared" si="4"/>
        <v>3</v>
      </c>
      <c r="P17" s="254">
        <f t="shared" si="4"/>
        <v>3</v>
      </c>
      <c r="Q17" s="254">
        <f t="shared" si="4"/>
        <v>4</v>
      </c>
      <c r="R17" s="254">
        <f t="shared" si="4"/>
        <v>4</v>
      </c>
      <c r="S17" s="254">
        <f t="shared" si="4"/>
        <v>3</v>
      </c>
      <c r="T17" s="254">
        <f t="shared" si="4"/>
        <v>3</v>
      </c>
      <c r="U17" s="254">
        <f t="shared" si="4"/>
        <v>3</v>
      </c>
      <c r="V17" s="254">
        <f t="shared" si="4"/>
        <v>3</v>
      </c>
      <c r="W17" s="254">
        <f t="shared" si="4"/>
        <v>4</v>
      </c>
      <c r="X17" s="254">
        <f>COUNTIF(X$2:X$15,"M")</f>
        <v>4</v>
      </c>
      <c r="Y17" s="254">
        <f t="shared" si="4"/>
        <v>3</v>
      </c>
      <c r="Z17" s="254">
        <f t="shared" si="4"/>
        <v>3</v>
      </c>
      <c r="AA17" s="254">
        <f t="shared" si="4"/>
        <v>3</v>
      </c>
      <c r="AB17" s="254">
        <f t="shared" si="4"/>
        <v>3</v>
      </c>
      <c r="AC17" s="254">
        <f t="shared" si="4"/>
        <v>3</v>
      </c>
      <c r="AD17" s="254">
        <f t="shared" si="4"/>
        <v>3</v>
      </c>
      <c r="AE17" s="254">
        <f t="shared" si="4"/>
        <v>3</v>
      </c>
      <c r="AF17" s="254">
        <f t="shared" si="4"/>
        <v>3</v>
      </c>
      <c r="AG17" s="254">
        <f t="shared" si="4"/>
        <v>4</v>
      </c>
      <c r="AH17" s="254">
        <f t="shared" si="4"/>
        <v>4</v>
      </c>
      <c r="AI17" s="254">
        <f t="shared" si="4"/>
        <v>3</v>
      </c>
      <c r="AJ17" s="254">
        <f t="shared" si="4"/>
        <v>3</v>
      </c>
      <c r="AK17" s="254">
        <f t="shared" si="4"/>
        <v>3</v>
      </c>
      <c r="AL17" s="249"/>
      <c r="AM17" s="255"/>
      <c r="AN17" s="255"/>
      <c r="AO17" s="249"/>
      <c r="AP17" s="249"/>
      <c r="AQ17" s="249"/>
      <c r="AR17" s="249"/>
      <c r="AS17" s="249"/>
      <c r="AT17" s="249"/>
      <c r="AU17" s="249"/>
      <c r="AV17" s="249"/>
      <c r="AW17" s="249"/>
      <c r="AX17" s="249"/>
      <c r="AY17" s="249"/>
      <c r="AZ17" s="249"/>
      <c r="BA17" s="249"/>
      <c r="BB17" s="249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49"/>
      <c r="BS17" s="249"/>
      <c r="BT17" s="249"/>
      <c r="BU17" s="249"/>
      <c r="BV17" s="249"/>
      <c r="BW17" s="249"/>
      <c r="BX17" s="249"/>
      <c r="BY17" s="249"/>
      <c r="BZ17" s="249"/>
      <c r="CA17" s="249"/>
      <c r="CB17" s="249"/>
      <c r="CC17" s="249"/>
      <c r="CD17" s="249"/>
      <c r="CE17" s="249"/>
      <c r="CF17" s="249"/>
      <c r="CG17" s="249"/>
      <c r="CH17" s="249"/>
      <c r="CI17" s="249"/>
      <c r="CJ17" s="249"/>
      <c r="CK17" s="249"/>
      <c r="CL17" s="249"/>
      <c r="CM17" s="249"/>
      <c r="CN17" s="249"/>
      <c r="CO17" s="249"/>
      <c r="CP17" s="249"/>
      <c r="CQ17" s="249"/>
      <c r="CR17" s="249"/>
      <c r="CS17" s="249"/>
      <c r="CT17" s="249"/>
      <c r="CU17" s="249"/>
      <c r="CV17" s="249"/>
      <c r="CW17" s="249"/>
      <c r="CX17" s="249"/>
      <c r="CY17" s="249"/>
      <c r="CZ17" s="249"/>
      <c r="DA17" s="249"/>
      <c r="DB17" s="249"/>
      <c r="DC17" s="249"/>
      <c r="DD17" s="249"/>
      <c r="DE17" s="249"/>
      <c r="DF17" s="249"/>
      <c r="DG17" s="249"/>
      <c r="DH17" s="249"/>
      <c r="DI17" s="249"/>
      <c r="DJ17" s="249"/>
      <c r="DK17" s="249"/>
      <c r="DL17" s="249"/>
      <c r="DM17" s="249"/>
      <c r="DN17" s="249"/>
      <c r="DO17" s="249"/>
      <c r="DP17" s="249"/>
      <c r="DQ17" s="249"/>
      <c r="DR17" s="249"/>
    </row>
    <row r="18" spans="1:129" ht="14.1" customHeight="1" x14ac:dyDescent="0.3">
      <c r="A18" s="250" t="s">
        <v>33</v>
      </c>
      <c r="B18" s="254">
        <f>COUNTIF(B$2:B$15,"AF")</f>
        <v>3</v>
      </c>
      <c r="C18" s="254">
        <f t="shared" ref="C18:AK18" si="5">COUNTIF(C$2:C$15,"AF")</f>
        <v>3</v>
      </c>
      <c r="D18" s="254">
        <f t="shared" si="5"/>
        <v>3</v>
      </c>
      <c r="E18" s="254">
        <f t="shared" si="5"/>
        <v>4</v>
      </c>
      <c r="F18" s="254">
        <f t="shared" si="5"/>
        <v>4</v>
      </c>
      <c r="G18" s="254">
        <f t="shared" si="5"/>
        <v>3</v>
      </c>
      <c r="H18" s="254">
        <f t="shared" si="5"/>
        <v>3</v>
      </c>
      <c r="I18" s="254">
        <f t="shared" si="5"/>
        <v>3</v>
      </c>
      <c r="J18" s="254">
        <f t="shared" si="5"/>
        <v>3</v>
      </c>
      <c r="K18" s="254">
        <f t="shared" si="5"/>
        <v>4</v>
      </c>
      <c r="L18" s="254">
        <f t="shared" si="5"/>
        <v>4</v>
      </c>
      <c r="M18" s="254">
        <f t="shared" si="5"/>
        <v>3</v>
      </c>
      <c r="N18" s="254">
        <f t="shared" si="5"/>
        <v>3</v>
      </c>
      <c r="O18" s="254">
        <f t="shared" si="5"/>
        <v>3</v>
      </c>
      <c r="P18" s="254">
        <f t="shared" si="5"/>
        <v>3</v>
      </c>
      <c r="Q18" s="254">
        <f t="shared" si="5"/>
        <v>3</v>
      </c>
      <c r="R18" s="254">
        <f t="shared" si="5"/>
        <v>3</v>
      </c>
      <c r="S18" s="254">
        <f t="shared" si="5"/>
        <v>3</v>
      </c>
      <c r="T18" s="254">
        <f t="shared" si="5"/>
        <v>3</v>
      </c>
      <c r="U18" s="254">
        <f t="shared" si="5"/>
        <v>4</v>
      </c>
      <c r="V18" s="254">
        <f t="shared" si="5"/>
        <v>4</v>
      </c>
      <c r="W18" s="254">
        <f t="shared" si="5"/>
        <v>3</v>
      </c>
      <c r="X18" s="254">
        <f t="shared" si="5"/>
        <v>3</v>
      </c>
      <c r="Y18" s="254">
        <f t="shared" si="5"/>
        <v>3</v>
      </c>
      <c r="Z18" s="254">
        <f t="shared" si="5"/>
        <v>3</v>
      </c>
      <c r="AA18" s="254">
        <f t="shared" si="5"/>
        <v>3</v>
      </c>
      <c r="AB18" s="254">
        <f t="shared" si="5"/>
        <v>3</v>
      </c>
      <c r="AC18" s="254">
        <f t="shared" si="5"/>
        <v>3</v>
      </c>
      <c r="AD18" s="254">
        <f t="shared" si="5"/>
        <v>3</v>
      </c>
      <c r="AE18" s="254">
        <f t="shared" si="5"/>
        <v>3</v>
      </c>
      <c r="AF18" s="254">
        <f t="shared" si="5"/>
        <v>3</v>
      </c>
      <c r="AG18" s="254">
        <f t="shared" si="5"/>
        <v>2</v>
      </c>
      <c r="AH18" s="254">
        <f t="shared" si="5"/>
        <v>2</v>
      </c>
      <c r="AI18" s="254">
        <f t="shared" si="5"/>
        <v>3</v>
      </c>
      <c r="AJ18" s="254">
        <f t="shared" si="5"/>
        <v>3</v>
      </c>
      <c r="AK18" s="254">
        <f t="shared" si="5"/>
        <v>3</v>
      </c>
      <c r="AL18" s="249"/>
      <c r="AM18" s="255"/>
      <c r="AN18" s="255"/>
      <c r="AO18" s="249"/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49"/>
      <c r="BF18" s="249"/>
      <c r="BG18" s="249"/>
      <c r="BH18" s="249"/>
      <c r="BI18" s="249"/>
      <c r="BJ18" s="249"/>
      <c r="BK18" s="249"/>
      <c r="BL18" s="249"/>
      <c r="BM18" s="249"/>
      <c r="BN18" s="249"/>
      <c r="BO18" s="249"/>
      <c r="BP18" s="249"/>
      <c r="BQ18" s="249"/>
      <c r="BR18" s="249"/>
      <c r="BS18" s="249"/>
      <c r="BT18" s="249"/>
      <c r="BU18" s="249"/>
      <c r="BV18" s="249"/>
      <c r="BW18" s="249"/>
      <c r="BX18" s="249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49"/>
      <c r="CN18" s="249"/>
      <c r="CO18" s="249"/>
      <c r="CP18" s="249"/>
      <c r="CQ18" s="249"/>
      <c r="CR18" s="249"/>
      <c r="CS18" s="249"/>
      <c r="CT18" s="249"/>
      <c r="CU18" s="249"/>
      <c r="CV18" s="249"/>
      <c r="CW18" s="249"/>
      <c r="CX18" s="249"/>
      <c r="CY18" s="249"/>
      <c r="CZ18" s="249"/>
      <c r="DA18" s="249"/>
      <c r="DB18" s="249"/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</row>
    <row r="19" spans="1:129" x14ac:dyDescent="0.25">
      <c r="A19" s="247"/>
      <c r="B19" s="249"/>
      <c r="C19" s="249"/>
      <c r="D19" s="249"/>
      <c r="E19" s="249"/>
      <c r="F19" s="249"/>
      <c r="G19" s="249"/>
      <c r="H19" s="249"/>
      <c r="I19" s="249"/>
      <c r="J19" s="249"/>
      <c r="K19" s="249"/>
      <c r="L19" s="249"/>
      <c r="M19" s="249"/>
      <c r="N19" s="249"/>
      <c r="O19" s="249"/>
      <c r="P19" s="249"/>
      <c r="Q19" s="249"/>
      <c r="R19" s="249"/>
      <c r="S19" s="249"/>
      <c r="T19" s="249"/>
      <c r="U19" s="249"/>
      <c r="V19" s="249"/>
      <c r="W19" s="249"/>
      <c r="X19" s="249"/>
      <c r="Y19" s="249"/>
      <c r="Z19" s="249"/>
      <c r="AA19" s="249"/>
      <c r="AB19" s="249"/>
      <c r="AC19" s="249"/>
      <c r="AD19" s="249"/>
      <c r="AE19" s="249"/>
      <c r="AF19" s="249"/>
      <c r="AG19" s="249"/>
      <c r="AH19" s="249"/>
      <c r="AI19" s="249"/>
      <c r="AJ19" s="249"/>
      <c r="AK19" s="249"/>
      <c r="AL19" s="249"/>
      <c r="AM19" s="252"/>
      <c r="AN19" s="249"/>
      <c r="AO19" s="249"/>
      <c r="AP19" s="249"/>
      <c r="AQ19" s="249"/>
      <c r="AR19" s="249"/>
      <c r="AS19" s="249"/>
      <c r="AT19" s="249"/>
      <c r="AU19" s="249"/>
      <c r="AV19" s="249"/>
      <c r="AW19" s="249"/>
      <c r="AX19" s="249"/>
      <c r="AY19" s="249"/>
      <c r="AZ19" s="249"/>
      <c r="BA19" s="249"/>
      <c r="BB19" s="249"/>
      <c r="BC19" s="249"/>
      <c r="BD19" s="249"/>
      <c r="BE19" s="249"/>
      <c r="BF19" s="249"/>
      <c r="BG19" s="249"/>
      <c r="BH19" s="249"/>
      <c r="BI19" s="249"/>
      <c r="BJ19" s="249"/>
      <c r="BK19" s="249"/>
      <c r="BL19" s="249"/>
      <c r="BM19" s="249"/>
      <c r="BN19" s="249"/>
      <c r="BO19" s="249"/>
      <c r="BP19" s="249"/>
      <c r="BQ19" s="249"/>
      <c r="BR19" s="249"/>
      <c r="BS19" s="249"/>
      <c r="BT19" s="249"/>
      <c r="BU19" s="249"/>
      <c r="BV19" s="249"/>
      <c r="BW19" s="249"/>
      <c r="BX19" s="249"/>
      <c r="BY19" s="249"/>
      <c r="BZ19" s="249"/>
      <c r="CA19" s="249"/>
      <c r="CB19" s="249"/>
      <c r="CC19" s="249"/>
      <c r="CD19" s="249"/>
      <c r="CE19" s="249"/>
      <c r="CF19" s="249"/>
      <c r="CG19" s="249"/>
      <c r="CH19" s="249"/>
      <c r="CI19" s="249"/>
      <c r="CJ19" s="249"/>
      <c r="CK19" s="249"/>
      <c r="CL19" s="249"/>
      <c r="CM19" s="249"/>
      <c r="CN19" s="249"/>
      <c r="CO19" s="249"/>
      <c r="CP19" s="249"/>
      <c r="CQ19" s="249"/>
      <c r="CR19" s="249"/>
      <c r="CS19" s="249"/>
      <c r="CT19" s="249"/>
      <c r="CU19" s="249"/>
      <c r="CV19" s="249"/>
      <c r="CW19" s="249"/>
      <c r="CX19" s="249"/>
      <c r="CY19" s="249"/>
      <c r="CZ19" s="249"/>
      <c r="DA19" s="249"/>
      <c r="DB19" s="249"/>
      <c r="DC19" s="249"/>
      <c r="DD19" s="249"/>
      <c r="DE19" s="249"/>
      <c r="DF19" s="249"/>
      <c r="DG19" s="249"/>
      <c r="DH19" s="249"/>
      <c r="DI19" s="249"/>
      <c r="DJ19" s="249"/>
      <c r="DK19" s="249"/>
      <c r="DL19" s="249"/>
      <c r="DM19" s="249"/>
      <c r="DN19" s="249"/>
      <c r="DO19" s="249"/>
      <c r="DP19" s="249"/>
      <c r="DQ19" s="249"/>
      <c r="DR19" s="249"/>
    </row>
    <row r="20" spans="1:129" x14ac:dyDescent="0.25">
      <c r="A20" s="247"/>
      <c r="B20" s="251"/>
      <c r="C20" s="251"/>
      <c r="AL20" s="249"/>
      <c r="AM20" s="249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X20" s="249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49"/>
      <c r="CN20" s="249"/>
      <c r="CO20" s="249"/>
      <c r="CP20" s="249"/>
      <c r="CQ20" s="249"/>
      <c r="CR20" s="249"/>
      <c r="CS20" s="249"/>
      <c r="CT20" s="249"/>
      <c r="CU20" s="249"/>
      <c r="CV20" s="249"/>
      <c r="CW20" s="249"/>
      <c r="CX20" s="249"/>
      <c r="CY20" s="249"/>
      <c r="CZ20" s="249"/>
      <c r="DA20" s="249"/>
      <c r="DB20" s="249"/>
      <c r="DC20" s="249"/>
      <c r="DD20" s="249"/>
      <c r="DE20" s="249"/>
      <c r="DF20" s="249"/>
      <c r="DG20" s="249"/>
      <c r="DH20" s="249"/>
      <c r="DI20" s="249"/>
      <c r="DJ20" s="249"/>
      <c r="DK20" s="249"/>
      <c r="DL20" s="249"/>
      <c r="DM20" s="249"/>
      <c r="DN20" s="249"/>
      <c r="DO20" s="249"/>
      <c r="DP20" s="249"/>
      <c r="DQ20" s="249"/>
      <c r="DR20" s="249"/>
    </row>
    <row r="21" spans="1:129" x14ac:dyDescent="0.25">
      <c r="A21" s="247"/>
      <c r="B21" s="249"/>
      <c r="C21" s="249"/>
      <c r="D21" s="249"/>
      <c r="E21" s="249"/>
      <c r="F21" s="249"/>
      <c r="G21" s="249"/>
      <c r="H21" s="249"/>
      <c r="I21" s="249"/>
      <c r="J21" s="249"/>
      <c r="K21" s="249"/>
      <c r="L21" s="249"/>
      <c r="M21" s="249"/>
      <c r="N21" s="249"/>
      <c r="O21" s="249"/>
      <c r="P21" s="249"/>
      <c r="Q21" s="249"/>
      <c r="R21" s="249"/>
      <c r="S21" s="249"/>
      <c r="T21" s="249"/>
      <c r="U21" s="249"/>
      <c r="V21" s="249"/>
      <c r="W21" s="249"/>
      <c r="X21" s="249"/>
      <c r="Y21" s="249"/>
      <c r="Z21" s="249"/>
      <c r="AA21" s="249"/>
      <c r="AB21" s="249"/>
      <c r="AC21" s="249"/>
      <c r="AD21" s="249"/>
      <c r="AE21" s="249"/>
      <c r="AF21" s="249"/>
      <c r="AG21" s="249"/>
      <c r="AH21" s="249"/>
      <c r="AI21" s="249"/>
      <c r="AJ21" s="249"/>
      <c r="AK21" s="249"/>
      <c r="AL21" s="249"/>
      <c r="AM21" s="249"/>
      <c r="AN21" s="249"/>
      <c r="AO21" s="249"/>
      <c r="AP21" s="249"/>
      <c r="AQ21" s="249"/>
      <c r="AR21" s="249"/>
      <c r="AS21" s="249"/>
      <c r="AT21" s="249"/>
      <c r="AU21" s="249"/>
      <c r="AV21" s="249"/>
      <c r="AW21" s="249"/>
      <c r="AX21" s="249"/>
      <c r="AY21" s="249"/>
      <c r="AZ21" s="249"/>
      <c r="BA21" s="249"/>
      <c r="BB21" s="249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49"/>
      <c r="BS21" s="249"/>
      <c r="BT21" s="249"/>
      <c r="BU21" s="249"/>
      <c r="BV21" s="249"/>
      <c r="BW21" s="249"/>
      <c r="BX21" s="249"/>
      <c r="BY21" s="249"/>
      <c r="BZ21" s="249"/>
      <c r="CA21" s="249"/>
      <c r="CB21" s="249"/>
      <c r="CC21" s="249"/>
      <c r="CD21" s="249"/>
      <c r="CE21" s="249"/>
      <c r="CF21" s="249"/>
      <c r="CG21" s="249"/>
      <c r="CH21" s="249"/>
      <c r="CI21" s="249"/>
      <c r="CJ21" s="249"/>
      <c r="CK21" s="249"/>
      <c r="CL21" s="249"/>
      <c r="CM21" s="249"/>
      <c r="CN21" s="249"/>
      <c r="CO21" s="249"/>
      <c r="CP21" s="249"/>
      <c r="CQ21" s="249"/>
      <c r="CR21" s="249"/>
      <c r="CS21" s="249"/>
      <c r="CT21" s="249"/>
      <c r="CU21" s="249"/>
      <c r="CV21" s="249"/>
      <c r="CW21" s="249"/>
      <c r="CX21" s="249"/>
      <c r="CY21" s="249"/>
      <c r="CZ21" s="249"/>
      <c r="DA21" s="249"/>
      <c r="DB21" s="249"/>
      <c r="DC21" s="249"/>
      <c r="DD21" s="249"/>
      <c r="DE21" s="249"/>
      <c r="DF21" s="249"/>
      <c r="DG21" s="249"/>
      <c r="DH21" s="249"/>
      <c r="DI21" s="249"/>
      <c r="DJ21" s="249"/>
      <c r="DK21" s="249"/>
      <c r="DL21" s="249"/>
      <c r="DM21" s="249"/>
      <c r="DN21" s="249"/>
      <c r="DO21" s="249"/>
      <c r="DP21" s="249"/>
      <c r="DQ21" s="249"/>
      <c r="DR21" s="249"/>
    </row>
    <row r="22" spans="1:129" x14ac:dyDescent="0.25">
      <c r="A22" s="247"/>
      <c r="B22" s="249"/>
      <c r="C22" s="249"/>
      <c r="D22" s="249"/>
      <c r="E22" s="249"/>
      <c r="F22" s="249"/>
      <c r="G22" s="249"/>
      <c r="H22" s="249"/>
      <c r="I22" s="249"/>
      <c r="J22" s="249"/>
      <c r="K22" s="249"/>
      <c r="L22" s="249"/>
      <c r="M22" s="249"/>
      <c r="N22" s="249"/>
      <c r="O22" s="249"/>
      <c r="P22" s="249"/>
      <c r="Q22" s="249"/>
      <c r="R22" s="249"/>
      <c r="S22" s="249"/>
      <c r="T22" s="249"/>
      <c r="U22" s="249"/>
      <c r="V22" s="249"/>
      <c r="W22" s="249"/>
      <c r="X22" s="249"/>
      <c r="Y22" s="249"/>
      <c r="Z22" s="249"/>
      <c r="AA22" s="249"/>
      <c r="AB22" s="249"/>
      <c r="AC22" s="249"/>
      <c r="AD22" s="249"/>
      <c r="AE22" s="249"/>
      <c r="AF22" s="249"/>
      <c r="AG22" s="249"/>
      <c r="AH22" s="249"/>
      <c r="AI22" s="249"/>
      <c r="AJ22" s="249"/>
      <c r="AK22" s="249"/>
      <c r="AL22" s="249"/>
      <c r="AM22" s="249"/>
      <c r="AN22" s="249"/>
      <c r="AO22" s="249"/>
      <c r="AP22" s="249"/>
      <c r="AQ22" s="249"/>
      <c r="AR22" s="249"/>
      <c r="AS22" s="249"/>
      <c r="AT22" s="249"/>
      <c r="AU22" s="249"/>
      <c r="AV22" s="249"/>
      <c r="AW22" s="249"/>
      <c r="AX22" s="249"/>
      <c r="AY22" s="249"/>
      <c r="AZ22" s="249"/>
      <c r="BA22" s="249"/>
      <c r="BB22" s="249"/>
      <c r="BC22" s="249"/>
      <c r="BD22" s="249"/>
      <c r="BE22" s="249"/>
      <c r="BF22" s="249"/>
      <c r="BG22" s="249"/>
      <c r="BH22" s="249"/>
      <c r="BI22" s="249"/>
      <c r="BJ22" s="249"/>
      <c r="BK22" s="249"/>
      <c r="BL22" s="249"/>
      <c r="BM22" s="249"/>
      <c r="BN22" s="249"/>
      <c r="BO22" s="249"/>
      <c r="BP22" s="249"/>
      <c r="BQ22" s="249"/>
      <c r="BR22" s="249"/>
      <c r="BS22" s="249"/>
      <c r="BT22" s="249"/>
      <c r="BU22" s="249"/>
      <c r="BV22" s="249"/>
      <c r="BW22" s="249"/>
      <c r="BX22" s="249"/>
      <c r="BY22" s="249"/>
      <c r="BZ22" s="249"/>
      <c r="CA22" s="249"/>
      <c r="CB22" s="249"/>
      <c r="CC22" s="249"/>
      <c r="CD22" s="249"/>
      <c r="CE22" s="249"/>
      <c r="CF22" s="249"/>
      <c r="CG22" s="249"/>
      <c r="CH22" s="249"/>
      <c r="CI22" s="249"/>
      <c r="CJ22" s="249"/>
      <c r="CK22" s="249"/>
      <c r="CL22" s="249"/>
      <c r="CM22" s="249"/>
      <c r="CN22" s="249"/>
      <c r="CO22" s="249"/>
      <c r="CP22" s="249"/>
      <c r="CQ22" s="249"/>
      <c r="CR22" s="249"/>
      <c r="CS22" s="249"/>
      <c r="CT22" s="249"/>
      <c r="CU22" s="249"/>
      <c r="CV22" s="249"/>
      <c r="CW22" s="249"/>
      <c r="CX22" s="249"/>
      <c r="CY22" s="249"/>
      <c r="CZ22" s="249"/>
      <c r="DA22" s="249"/>
      <c r="DB22" s="249"/>
      <c r="DC22" s="249"/>
      <c r="DD22" s="249"/>
      <c r="DE22" s="249"/>
      <c r="DF22" s="249"/>
      <c r="DG22" s="249"/>
      <c r="DH22" s="249"/>
      <c r="DI22" s="249"/>
      <c r="DJ22" s="249"/>
      <c r="DK22" s="249"/>
      <c r="DL22" s="249"/>
      <c r="DM22" s="249"/>
      <c r="DN22" s="249"/>
      <c r="DO22" s="249"/>
      <c r="DP22" s="249"/>
      <c r="DQ22" s="249"/>
      <c r="DR22" s="249"/>
    </row>
    <row r="23" spans="1:129" x14ac:dyDescent="0.25">
      <c r="A23" s="247"/>
      <c r="B23" s="249"/>
      <c r="C23" s="249"/>
      <c r="D23" s="249"/>
      <c r="E23" s="249"/>
      <c r="F23" s="249"/>
      <c r="G23" s="249"/>
      <c r="H23" s="249"/>
      <c r="I23" s="249"/>
      <c r="J23" s="249"/>
      <c r="K23" s="249"/>
      <c r="L23" s="249"/>
      <c r="M23" s="249"/>
      <c r="N23" s="249"/>
      <c r="O23" s="249"/>
      <c r="P23" s="249"/>
      <c r="Q23" s="249"/>
      <c r="R23" s="249"/>
      <c r="S23" s="249"/>
      <c r="T23" s="249"/>
      <c r="U23" s="249"/>
      <c r="V23" s="249"/>
      <c r="W23" s="249"/>
      <c r="X23" s="249"/>
      <c r="Y23" s="249"/>
      <c r="Z23" s="249"/>
      <c r="AA23" s="249"/>
      <c r="AB23" s="249"/>
      <c r="AC23" s="249"/>
      <c r="AD23" s="249"/>
      <c r="AE23" s="249"/>
      <c r="AF23" s="249"/>
      <c r="AG23" s="249"/>
      <c r="AH23" s="249"/>
      <c r="AI23" s="249"/>
      <c r="AJ23" s="249"/>
      <c r="AK23" s="249"/>
      <c r="AL23" s="249"/>
      <c r="AM23" s="249"/>
      <c r="AN23" s="249"/>
      <c r="AO23" s="249"/>
      <c r="AP23" s="249"/>
      <c r="AQ23" s="249"/>
      <c r="AR23" s="249"/>
      <c r="AS23" s="249"/>
      <c r="AT23" s="249"/>
      <c r="AU23" s="249"/>
      <c r="AV23" s="249"/>
      <c r="AW23" s="249"/>
      <c r="AX23" s="249"/>
      <c r="AY23" s="249"/>
      <c r="AZ23" s="249"/>
      <c r="BA23" s="249"/>
      <c r="BB23" s="249"/>
      <c r="BC23" s="249"/>
      <c r="BD23" s="249"/>
      <c r="BE23" s="249"/>
      <c r="BF23" s="249"/>
      <c r="BG23" s="249"/>
      <c r="BH23" s="249"/>
      <c r="BI23" s="249"/>
      <c r="BJ23" s="249"/>
      <c r="BK23" s="249"/>
      <c r="BL23" s="249"/>
      <c r="BM23" s="249"/>
      <c r="BN23" s="249"/>
      <c r="BO23" s="249"/>
      <c r="BP23" s="249"/>
      <c r="BQ23" s="249"/>
      <c r="BR23" s="249"/>
      <c r="BS23" s="249"/>
      <c r="BT23" s="249"/>
      <c r="BU23" s="249"/>
      <c r="BV23" s="249"/>
      <c r="BW23" s="249"/>
      <c r="BX23" s="249"/>
      <c r="BY23" s="249"/>
      <c r="BZ23" s="249"/>
      <c r="CA23" s="249"/>
      <c r="CB23" s="249"/>
      <c r="CC23" s="249"/>
      <c r="CD23" s="249"/>
      <c r="CE23" s="249"/>
      <c r="CF23" s="249"/>
      <c r="CG23" s="249"/>
      <c r="CH23" s="249"/>
      <c r="CI23" s="249"/>
      <c r="CJ23" s="249"/>
      <c r="CK23" s="249"/>
      <c r="CL23" s="249"/>
      <c r="CM23" s="249"/>
      <c r="CN23" s="249"/>
      <c r="CO23" s="249"/>
      <c r="CP23" s="249"/>
      <c r="CQ23" s="249"/>
      <c r="CR23" s="249"/>
      <c r="CS23" s="249"/>
      <c r="CT23" s="249"/>
      <c r="CU23" s="249"/>
      <c r="CV23" s="249"/>
      <c r="CW23" s="249"/>
      <c r="CX23" s="249"/>
      <c r="CY23" s="249"/>
      <c r="CZ23" s="249"/>
      <c r="DA23" s="249"/>
      <c r="DB23" s="249"/>
      <c r="DC23" s="249"/>
      <c r="DD23" s="249"/>
      <c r="DE23" s="249"/>
      <c r="DF23" s="249"/>
      <c r="DG23" s="249"/>
      <c r="DH23" s="249"/>
      <c r="DI23" s="249"/>
      <c r="DJ23" s="249"/>
      <c r="DK23" s="249"/>
      <c r="DL23" s="249"/>
      <c r="DM23" s="249"/>
      <c r="DN23" s="249"/>
      <c r="DO23" s="249"/>
      <c r="DP23" s="249"/>
      <c r="DQ23" s="249"/>
      <c r="DR23" s="249"/>
    </row>
    <row r="24" spans="1:129" x14ac:dyDescent="0.25">
      <c r="A24" s="247"/>
      <c r="B24" s="249"/>
      <c r="C24" s="249"/>
      <c r="D24" s="249"/>
      <c r="E24" s="249"/>
      <c r="F24" s="249"/>
      <c r="G24" s="249"/>
      <c r="H24" s="249"/>
      <c r="I24" s="249"/>
      <c r="J24" s="249"/>
      <c r="K24" s="249"/>
      <c r="L24" s="249"/>
      <c r="M24" s="249"/>
      <c r="N24" s="249"/>
      <c r="O24" s="249"/>
      <c r="P24" s="249"/>
      <c r="Q24" s="249"/>
      <c r="R24" s="249"/>
      <c r="S24" s="249"/>
      <c r="T24" s="249"/>
      <c r="U24" s="249"/>
      <c r="V24" s="249"/>
      <c r="W24" s="249"/>
      <c r="X24" s="249"/>
      <c r="Y24" s="249"/>
      <c r="Z24" s="249"/>
      <c r="AA24" s="249"/>
      <c r="AB24" s="249"/>
      <c r="AC24" s="249"/>
      <c r="AD24" s="249"/>
      <c r="AE24" s="249"/>
      <c r="AF24" s="249"/>
      <c r="AG24" s="249"/>
      <c r="AH24" s="249"/>
      <c r="AI24" s="249"/>
      <c r="AJ24" s="249"/>
      <c r="AK24" s="249"/>
      <c r="AL24" s="249"/>
      <c r="AM24" s="249"/>
      <c r="AN24" s="249"/>
      <c r="AO24" s="249"/>
      <c r="AP24" s="249"/>
      <c r="AQ24" s="249"/>
      <c r="AR24" s="249"/>
      <c r="AS24" s="249"/>
      <c r="AT24" s="249"/>
      <c r="AU24" s="249"/>
      <c r="AV24" s="249"/>
      <c r="AW24" s="249"/>
      <c r="AX24" s="249"/>
      <c r="AY24" s="249"/>
      <c r="AZ24" s="249"/>
      <c r="BA24" s="249"/>
      <c r="BB24" s="249"/>
      <c r="BC24" s="249"/>
      <c r="BD24" s="249"/>
      <c r="BE24" s="249"/>
      <c r="BF24" s="249"/>
      <c r="BG24" s="249"/>
      <c r="BH24" s="249"/>
      <c r="BI24" s="249"/>
      <c r="BJ24" s="249"/>
      <c r="BK24" s="249"/>
      <c r="BL24" s="249"/>
      <c r="BM24" s="249"/>
      <c r="BN24" s="249"/>
      <c r="BO24" s="249"/>
      <c r="BP24" s="249"/>
      <c r="BQ24" s="249"/>
      <c r="BR24" s="249"/>
      <c r="BS24" s="249"/>
      <c r="BT24" s="249"/>
      <c r="BU24" s="249"/>
      <c r="BV24" s="249"/>
      <c r="BW24" s="249"/>
      <c r="BX24" s="249"/>
      <c r="BY24" s="249"/>
      <c r="BZ24" s="249"/>
      <c r="CA24" s="249"/>
      <c r="CB24" s="249"/>
      <c r="CC24" s="249"/>
      <c r="CD24" s="249"/>
      <c r="CE24" s="249"/>
      <c r="CF24" s="249"/>
      <c r="CG24" s="249"/>
      <c r="CH24" s="249"/>
      <c r="CI24" s="249"/>
      <c r="CJ24" s="249"/>
      <c r="CK24" s="249"/>
      <c r="CL24" s="249"/>
      <c r="CM24" s="249"/>
      <c r="CN24" s="249"/>
      <c r="CO24" s="249"/>
      <c r="CP24" s="249"/>
      <c r="CQ24" s="249"/>
      <c r="CR24" s="249"/>
      <c r="CS24" s="249"/>
      <c r="CT24" s="249"/>
      <c r="CU24" s="249"/>
      <c r="CV24" s="249"/>
      <c r="CW24" s="249"/>
      <c r="CX24" s="249"/>
      <c r="CY24" s="249"/>
      <c r="CZ24" s="249"/>
      <c r="DA24" s="249"/>
      <c r="DB24" s="249"/>
      <c r="DC24" s="249"/>
      <c r="DD24" s="249"/>
      <c r="DE24" s="249"/>
      <c r="DF24" s="249"/>
      <c r="DG24" s="249"/>
      <c r="DH24" s="249"/>
      <c r="DI24" s="249"/>
      <c r="DJ24" s="249"/>
      <c r="DK24" s="249"/>
      <c r="DL24" s="249"/>
      <c r="DM24" s="249"/>
      <c r="DN24" s="249"/>
      <c r="DO24" s="249"/>
      <c r="DP24" s="249"/>
      <c r="DQ24" s="249"/>
      <c r="DR24" s="249"/>
      <c r="DY24" s="256"/>
    </row>
    <row r="25" spans="1:129" x14ac:dyDescent="0.25">
      <c r="A25" s="247"/>
      <c r="B25" s="249"/>
      <c r="C25" s="249"/>
      <c r="D25" s="249"/>
      <c r="E25" s="249"/>
      <c r="F25" s="249"/>
      <c r="G25" s="249"/>
      <c r="H25" s="249"/>
      <c r="I25" s="249"/>
      <c r="J25" s="249"/>
      <c r="K25" s="249"/>
      <c r="L25" s="249"/>
      <c r="M25" s="249"/>
      <c r="N25" s="249"/>
      <c r="O25" s="249"/>
      <c r="P25" s="249"/>
      <c r="Q25" s="249"/>
      <c r="R25" s="249"/>
      <c r="S25" s="249"/>
      <c r="T25" s="249"/>
      <c r="U25" s="249"/>
      <c r="V25" s="249"/>
      <c r="W25" s="249"/>
      <c r="X25" s="249"/>
      <c r="Y25" s="249"/>
      <c r="Z25" s="24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  <c r="AV25" s="249"/>
      <c r="AW25" s="249"/>
      <c r="AX25" s="249"/>
      <c r="AY25" s="249"/>
      <c r="AZ25" s="249"/>
      <c r="BA25" s="249"/>
      <c r="BB25" s="249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49"/>
      <c r="BS25" s="249"/>
      <c r="BT25" s="249"/>
      <c r="BU25" s="249"/>
      <c r="BV25" s="249"/>
      <c r="BW25" s="249"/>
      <c r="BX25" s="249"/>
      <c r="BY25" s="249"/>
      <c r="BZ25" s="249"/>
      <c r="CA25" s="249"/>
      <c r="CB25" s="249"/>
      <c r="CC25" s="249"/>
      <c r="CD25" s="249"/>
      <c r="CE25" s="249"/>
      <c r="CF25" s="249"/>
      <c r="CG25" s="249"/>
      <c r="CH25" s="249"/>
      <c r="CI25" s="249"/>
      <c r="CJ25" s="249"/>
      <c r="CK25" s="249"/>
      <c r="CL25" s="249"/>
      <c r="CM25" s="249"/>
      <c r="CN25" s="249"/>
      <c r="CO25" s="249"/>
      <c r="CP25" s="249"/>
      <c r="CQ25" s="249"/>
      <c r="CR25" s="249"/>
      <c r="CS25" s="249"/>
      <c r="CT25" s="249"/>
      <c r="CU25" s="249"/>
      <c r="CV25" s="249"/>
      <c r="CW25" s="249"/>
      <c r="CX25" s="249"/>
      <c r="CY25" s="249"/>
      <c r="CZ25" s="249"/>
      <c r="DA25" s="249"/>
      <c r="DB25" s="249"/>
      <c r="DC25" s="249"/>
      <c r="DD25" s="249"/>
      <c r="DE25" s="249"/>
      <c r="DF25" s="249"/>
      <c r="DG25" s="249"/>
      <c r="DH25" s="249"/>
      <c r="DI25" s="249"/>
      <c r="DJ25" s="249"/>
      <c r="DK25" s="249"/>
      <c r="DL25" s="249"/>
      <c r="DM25" s="249"/>
      <c r="DN25" s="249"/>
      <c r="DO25" s="249"/>
      <c r="DP25" s="249"/>
      <c r="DQ25" s="249"/>
      <c r="DR25" s="249"/>
    </row>
    <row r="26" spans="1:129" x14ac:dyDescent="0.25">
      <c r="A26" s="247"/>
      <c r="B26" s="249"/>
      <c r="C26" s="249"/>
      <c r="D26" s="249"/>
      <c r="E26" s="249"/>
      <c r="F26" s="249"/>
      <c r="G26" s="249"/>
      <c r="H26" s="249"/>
      <c r="I26" s="249"/>
      <c r="J26" s="249"/>
      <c r="K26" s="249"/>
      <c r="L26" s="249"/>
      <c r="M26" s="249"/>
      <c r="N26" s="249"/>
      <c r="O26" s="249"/>
      <c r="P26" s="249"/>
      <c r="Q26" s="249"/>
      <c r="R26" s="249"/>
      <c r="S26" s="249"/>
      <c r="T26" s="249"/>
      <c r="U26" s="249"/>
      <c r="V26" s="249"/>
      <c r="W26" s="249"/>
      <c r="X26" s="249"/>
      <c r="Y26" s="249"/>
      <c r="Z26" s="249"/>
      <c r="AA26" s="249"/>
      <c r="AB26" s="249"/>
      <c r="AC26" s="249"/>
      <c r="AD26" s="249"/>
      <c r="AE26" s="249"/>
      <c r="AF26" s="249"/>
      <c r="AG26" s="249"/>
      <c r="AH26" s="249"/>
      <c r="AI26" s="249"/>
      <c r="AJ26" s="249"/>
      <c r="AK26" s="249"/>
      <c r="AL26" s="249"/>
      <c r="AM26" s="249"/>
      <c r="AN26" s="249"/>
      <c r="AO26" s="249"/>
      <c r="AP26" s="249"/>
      <c r="AQ26" s="249"/>
      <c r="AR26" s="249"/>
      <c r="AS26" s="249"/>
      <c r="AT26" s="249"/>
      <c r="AU26" s="249"/>
      <c r="AV26" s="249"/>
      <c r="AW26" s="249"/>
      <c r="AX26" s="249"/>
      <c r="AY26" s="249"/>
      <c r="AZ26" s="249"/>
      <c r="BA26" s="249"/>
      <c r="BB26" s="249"/>
      <c r="BC26" s="249"/>
      <c r="BD26" s="249"/>
      <c r="BE26" s="249"/>
      <c r="BF26" s="249"/>
      <c r="BG26" s="249"/>
      <c r="BH26" s="249"/>
      <c r="BI26" s="249"/>
      <c r="BJ26" s="249"/>
      <c r="BK26" s="249"/>
      <c r="BL26" s="249"/>
      <c r="BM26" s="249"/>
      <c r="BN26" s="249"/>
      <c r="BO26" s="249"/>
      <c r="BP26" s="249"/>
      <c r="BQ26" s="249"/>
      <c r="BR26" s="249"/>
      <c r="BS26" s="249"/>
      <c r="BT26" s="249"/>
      <c r="BU26" s="249"/>
      <c r="BV26" s="249"/>
      <c r="BW26" s="249"/>
      <c r="BX26" s="249"/>
      <c r="BY26" s="249"/>
      <c r="BZ26" s="249"/>
      <c r="CA26" s="249"/>
      <c r="CB26" s="249"/>
      <c r="CC26" s="249"/>
      <c r="CD26" s="249"/>
      <c r="CE26" s="249"/>
      <c r="CF26" s="249"/>
      <c r="CG26" s="249"/>
      <c r="CH26" s="249"/>
      <c r="CI26" s="249"/>
      <c r="CJ26" s="249"/>
      <c r="CK26" s="249"/>
      <c r="CL26" s="249"/>
      <c r="CM26" s="249"/>
      <c r="CN26" s="249"/>
      <c r="CO26" s="249"/>
      <c r="CP26" s="249"/>
      <c r="CQ26" s="249"/>
      <c r="CR26" s="249"/>
      <c r="CS26" s="249"/>
      <c r="CT26" s="249"/>
      <c r="CU26" s="249"/>
      <c r="CV26" s="249"/>
      <c r="CW26" s="249"/>
      <c r="CX26" s="249"/>
      <c r="CY26" s="249"/>
      <c r="CZ26" s="249"/>
      <c r="DA26" s="249"/>
      <c r="DB26" s="249"/>
      <c r="DC26" s="249"/>
      <c r="DD26" s="249"/>
      <c r="DE26" s="249"/>
      <c r="DF26" s="249"/>
      <c r="DG26" s="249"/>
      <c r="DH26" s="249"/>
      <c r="DI26" s="249"/>
      <c r="DJ26" s="249"/>
      <c r="DK26" s="249"/>
      <c r="DL26" s="249"/>
      <c r="DM26" s="249"/>
      <c r="DN26" s="249"/>
      <c r="DO26" s="249"/>
      <c r="DP26" s="249"/>
      <c r="DQ26" s="249"/>
      <c r="DR26" s="249"/>
    </row>
    <row r="27" spans="1:129" x14ac:dyDescent="0.25">
      <c r="A27" s="247"/>
      <c r="B27" s="249"/>
      <c r="C27" s="249"/>
      <c r="D27" s="249"/>
      <c r="E27" s="249"/>
      <c r="F27" s="249"/>
      <c r="G27" s="249"/>
      <c r="H27" s="249"/>
      <c r="I27" s="249"/>
      <c r="J27" s="249"/>
      <c r="K27" s="249"/>
      <c r="L27" s="249"/>
      <c r="M27" s="249"/>
      <c r="N27" s="249"/>
      <c r="O27" s="249"/>
      <c r="P27" s="249"/>
      <c r="Q27" s="249"/>
      <c r="R27" s="249"/>
      <c r="S27" s="249"/>
      <c r="T27" s="249"/>
      <c r="U27" s="249"/>
      <c r="V27" s="249"/>
      <c r="W27" s="249"/>
      <c r="X27" s="249"/>
      <c r="Y27" s="249"/>
      <c r="Z27" s="249"/>
      <c r="AA27" s="249"/>
      <c r="AB27" s="249"/>
      <c r="AC27" s="249"/>
      <c r="AD27" s="249"/>
      <c r="AE27" s="249"/>
      <c r="AF27" s="249"/>
      <c r="AG27" s="249"/>
      <c r="AH27" s="249"/>
      <c r="AI27" s="249"/>
      <c r="AJ27" s="249"/>
      <c r="AK27" s="249"/>
      <c r="AL27" s="249"/>
      <c r="AM27" s="249"/>
      <c r="AN27" s="249"/>
      <c r="AO27" s="249"/>
      <c r="AP27" s="249"/>
      <c r="AQ27" s="249"/>
      <c r="AR27" s="249"/>
      <c r="AS27" s="249"/>
      <c r="AT27" s="249"/>
      <c r="AU27" s="249"/>
      <c r="AV27" s="249"/>
      <c r="AW27" s="249"/>
      <c r="AX27" s="249"/>
      <c r="AY27" s="249"/>
      <c r="AZ27" s="249"/>
      <c r="BA27" s="249"/>
      <c r="BB27" s="249"/>
      <c r="BC27" s="249"/>
      <c r="BD27" s="249"/>
      <c r="BE27" s="249"/>
      <c r="BF27" s="249"/>
      <c r="BG27" s="249"/>
      <c r="BH27" s="249"/>
      <c r="BI27" s="249"/>
      <c r="BJ27" s="249"/>
      <c r="BK27" s="249"/>
      <c r="BL27" s="249"/>
      <c r="BM27" s="249"/>
      <c r="BN27" s="249"/>
      <c r="BO27" s="249"/>
      <c r="BP27" s="249"/>
      <c r="BQ27" s="249"/>
      <c r="BR27" s="249"/>
      <c r="BS27" s="249"/>
      <c r="BT27" s="249"/>
      <c r="BU27" s="249"/>
      <c r="BV27" s="249"/>
      <c r="BW27" s="249"/>
      <c r="BX27" s="249"/>
      <c r="BY27" s="249"/>
      <c r="BZ27" s="249"/>
      <c r="CA27" s="249"/>
      <c r="CB27" s="249"/>
      <c r="CC27" s="249"/>
      <c r="CD27" s="249"/>
      <c r="CE27" s="249"/>
      <c r="CF27" s="249"/>
      <c r="CG27" s="249"/>
      <c r="CH27" s="249"/>
      <c r="CI27" s="249"/>
      <c r="CJ27" s="249"/>
      <c r="CK27" s="249"/>
      <c r="CL27" s="249"/>
      <c r="CM27" s="249"/>
      <c r="CN27" s="249"/>
      <c r="CO27" s="249"/>
      <c r="CP27" s="249"/>
      <c r="CQ27" s="249"/>
      <c r="CR27" s="249"/>
      <c r="CS27" s="249"/>
      <c r="CT27" s="249"/>
      <c r="CU27" s="249"/>
      <c r="CV27" s="249"/>
      <c r="CW27" s="249"/>
      <c r="CX27" s="249"/>
      <c r="CY27" s="249"/>
      <c r="CZ27" s="249"/>
      <c r="DA27" s="249"/>
      <c r="DB27" s="249"/>
      <c r="DC27" s="249"/>
      <c r="DD27" s="249"/>
      <c r="DE27" s="249"/>
      <c r="DF27" s="249"/>
      <c r="DG27" s="249"/>
      <c r="DH27" s="249"/>
      <c r="DI27" s="249"/>
      <c r="DJ27" s="249"/>
      <c r="DK27" s="249"/>
      <c r="DL27" s="249"/>
      <c r="DM27" s="249"/>
      <c r="DN27" s="249"/>
      <c r="DO27" s="249"/>
      <c r="DP27" s="249"/>
      <c r="DQ27" s="249"/>
      <c r="DR27" s="249"/>
    </row>
    <row r="28" spans="1:129" x14ac:dyDescent="0.25">
      <c r="A28" s="247"/>
      <c r="B28" s="249"/>
      <c r="C28" s="249"/>
      <c r="D28" s="249"/>
      <c r="E28" s="249"/>
      <c r="F28" s="249"/>
      <c r="G28" s="249"/>
      <c r="H28" s="249"/>
      <c r="I28" s="249"/>
      <c r="J28" s="249"/>
      <c r="K28" s="249"/>
      <c r="L28" s="249"/>
      <c r="M28" s="249"/>
      <c r="N28" s="249"/>
      <c r="O28" s="249"/>
      <c r="P28" s="249"/>
      <c r="Q28" s="249"/>
      <c r="R28" s="249"/>
      <c r="S28" s="249"/>
      <c r="T28" s="249"/>
      <c r="U28" s="249"/>
      <c r="V28" s="249"/>
      <c r="W28" s="249"/>
      <c r="X28" s="249"/>
      <c r="Y28" s="249"/>
      <c r="Z28" s="249"/>
      <c r="AA28" s="249"/>
      <c r="AB28" s="249"/>
      <c r="AC28" s="249"/>
      <c r="AD28" s="249"/>
      <c r="AE28" s="249"/>
      <c r="AF28" s="249"/>
      <c r="AG28" s="249"/>
      <c r="AH28" s="249"/>
      <c r="AI28" s="249"/>
      <c r="AJ28" s="249"/>
      <c r="AK28" s="249"/>
      <c r="AL28" s="249"/>
      <c r="AM28" s="249"/>
      <c r="AN28" s="249"/>
      <c r="AO28" s="249"/>
      <c r="AP28" s="249"/>
      <c r="AQ28" s="249"/>
      <c r="AR28" s="249"/>
      <c r="AS28" s="249"/>
      <c r="AT28" s="249"/>
      <c r="AU28" s="249"/>
      <c r="AV28" s="249"/>
      <c r="AW28" s="249"/>
      <c r="AX28" s="249"/>
      <c r="AY28" s="249"/>
      <c r="AZ28" s="249"/>
      <c r="BA28" s="249"/>
      <c r="BB28" s="249"/>
      <c r="BC28" s="249"/>
      <c r="BD28" s="249"/>
      <c r="BE28" s="249"/>
      <c r="BF28" s="249"/>
      <c r="BG28" s="249"/>
      <c r="BH28" s="249"/>
      <c r="BI28" s="249"/>
      <c r="BJ28" s="249"/>
      <c r="BK28" s="249"/>
      <c r="BL28" s="249"/>
      <c r="BM28" s="249"/>
      <c r="BN28" s="249"/>
      <c r="BO28" s="249"/>
      <c r="BP28" s="249"/>
      <c r="BQ28" s="249"/>
      <c r="BR28" s="249"/>
      <c r="BS28" s="249"/>
      <c r="BT28" s="249"/>
      <c r="BU28" s="249"/>
      <c r="BV28" s="249"/>
      <c r="BW28" s="249"/>
      <c r="BX28" s="249"/>
      <c r="BY28" s="249"/>
      <c r="BZ28" s="249"/>
      <c r="CA28" s="249"/>
      <c r="CB28" s="249"/>
      <c r="CC28" s="249"/>
      <c r="CD28" s="249"/>
      <c r="CE28" s="249"/>
      <c r="CF28" s="249"/>
      <c r="CG28" s="249"/>
      <c r="CH28" s="249"/>
      <c r="CI28" s="249"/>
      <c r="CJ28" s="249"/>
      <c r="CK28" s="249"/>
      <c r="CL28" s="249"/>
      <c r="CM28" s="249"/>
      <c r="CN28" s="249"/>
      <c r="CO28" s="249"/>
      <c r="CP28" s="249"/>
      <c r="CQ28" s="249"/>
      <c r="CR28" s="249"/>
      <c r="CS28" s="249"/>
      <c r="CT28" s="249"/>
      <c r="CU28" s="249"/>
      <c r="CV28" s="249"/>
      <c r="CW28" s="249"/>
      <c r="CX28" s="249"/>
      <c r="CY28" s="249"/>
      <c r="CZ28" s="249"/>
      <c r="DA28" s="249"/>
      <c r="DB28" s="249"/>
      <c r="DC28" s="249"/>
      <c r="DD28" s="249"/>
      <c r="DE28" s="249"/>
      <c r="DF28" s="249"/>
      <c r="DG28" s="249"/>
      <c r="DH28" s="249"/>
      <c r="DI28" s="249"/>
      <c r="DJ28" s="249"/>
      <c r="DK28" s="249"/>
      <c r="DL28" s="249"/>
      <c r="DM28" s="249"/>
      <c r="DN28" s="249"/>
      <c r="DO28" s="249"/>
      <c r="DP28" s="249"/>
      <c r="DQ28" s="249"/>
      <c r="DR28" s="249"/>
    </row>
    <row r="29" spans="1:129" x14ac:dyDescent="0.25">
      <c r="A29" s="247"/>
      <c r="B29" s="249"/>
      <c r="C29" s="249"/>
      <c r="D29" s="249"/>
      <c r="E29" s="249"/>
      <c r="F29" s="249"/>
      <c r="G29" s="249"/>
      <c r="H29" s="249"/>
      <c r="I29" s="249"/>
      <c r="J29" s="249"/>
      <c r="K29" s="249"/>
      <c r="L29" s="249"/>
      <c r="M29" s="249"/>
      <c r="N29" s="249"/>
      <c r="O29" s="249"/>
      <c r="P29" s="249"/>
      <c r="Q29" s="249"/>
      <c r="R29" s="249"/>
      <c r="S29" s="249"/>
      <c r="T29" s="249"/>
      <c r="U29" s="249"/>
      <c r="V29" s="249"/>
      <c r="W29" s="249"/>
      <c r="X29" s="249"/>
      <c r="Y29" s="249"/>
      <c r="Z29" s="249"/>
      <c r="AA29" s="249"/>
      <c r="AB29" s="249"/>
      <c r="AC29" s="249"/>
      <c r="AD29" s="249"/>
      <c r="AE29" s="249"/>
      <c r="AF29" s="249"/>
      <c r="AG29" s="249"/>
      <c r="AH29" s="249"/>
      <c r="AI29" s="249"/>
      <c r="AJ29" s="249"/>
      <c r="AK29" s="249"/>
      <c r="AL29" s="249"/>
      <c r="AM29" s="249"/>
      <c r="AN29" s="249"/>
      <c r="AO29" s="249"/>
      <c r="AP29" s="249"/>
      <c r="AQ29" s="249"/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  <c r="CD29" s="249"/>
      <c r="CE29" s="249"/>
      <c r="CF29" s="249"/>
      <c r="CG29" s="249"/>
      <c r="CH29" s="249"/>
      <c r="CI29" s="249"/>
      <c r="CJ29" s="249"/>
      <c r="CK29" s="249"/>
      <c r="CL29" s="249"/>
      <c r="CM29" s="249"/>
      <c r="CN29" s="249"/>
      <c r="CO29" s="249"/>
      <c r="CP29" s="249"/>
      <c r="CQ29" s="249"/>
      <c r="CR29" s="249"/>
      <c r="CS29" s="249"/>
      <c r="CT29" s="249"/>
      <c r="CU29" s="249"/>
      <c r="CV29" s="249"/>
      <c r="CW29" s="249"/>
      <c r="CX29" s="249"/>
      <c r="CY29" s="249"/>
      <c r="CZ29" s="249"/>
      <c r="DA29" s="249"/>
      <c r="DB29" s="249"/>
      <c r="DC29" s="249"/>
      <c r="DD29" s="249"/>
      <c r="DE29" s="249"/>
      <c r="DF29" s="249"/>
      <c r="DG29" s="249"/>
      <c r="DH29" s="249"/>
      <c r="DI29" s="249"/>
      <c r="DJ29" s="249"/>
      <c r="DK29" s="249"/>
      <c r="DL29" s="249"/>
      <c r="DM29" s="249"/>
      <c r="DN29" s="249"/>
      <c r="DO29" s="249"/>
      <c r="DP29" s="249"/>
      <c r="DQ29" s="249"/>
      <c r="DR29" s="249"/>
    </row>
    <row r="30" spans="1:129" x14ac:dyDescent="0.25">
      <c r="A30" s="247"/>
      <c r="B30" s="249"/>
      <c r="C30" s="249"/>
      <c r="D30" s="249"/>
      <c r="E30" s="249"/>
      <c r="F30" s="249"/>
      <c r="G30" s="249"/>
      <c r="H30" s="249"/>
      <c r="I30" s="249"/>
      <c r="J30" s="249"/>
      <c r="K30" s="249"/>
      <c r="L30" s="249"/>
      <c r="M30" s="249"/>
      <c r="N30" s="249"/>
      <c r="O30" s="249"/>
      <c r="P30" s="249"/>
      <c r="Q30" s="249"/>
      <c r="R30" s="249"/>
      <c r="S30" s="249"/>
      <c r="T30" s="249"/>
      <c r="U30" s="249"/>
      <c r="V30" s="249"/>
      <c r="W30" s="249"/>
      <c r="X30" s="249"/>
      <c r="Y30" s="249"/>
      <c r="Z30" s="249"/>
      <c r="AA30" s="249"/>
      <c r="AB30" s="249"/>
      <c r="AC30" s="249"/>
      <c r="AD30" s="249"/>
      <c r="AE30" s="249"/>
      <c r="AF30" s="249"/>
      <c r="AG30" s="249"/>
      <c r="AH30" s="249"/>
      <c r="AI30" s="249"/>
      <c r="AJ30" s="249"/>
      <c r="AK30" s="249"/>
      <c r="AL30" s="249"/>
      <c r="AM30" s="249"/>
      <c r="AN30" s="249"/>
      <c r="AO30" s="249"/>
      <c r="AP30" s="249"/>
      <c r="AQ30" s="249"/>
      <c r="AR30" s="249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49"/>
      <c r="BF30" s="249"/>
      <c r="BG30" s="249"/>
      <c r="BH30" s="249"/>
      <c r="BI30" s="249"/>
      <c r="BJ30" s="249"/>
      <c r="BK30" s="249"/>
      <c r="BL30" s="249"/>
      <c r="BM30" s="249"/>
      <c r="BN30" s="249"/>
      <c r="BO30" s="249"/>
      <c r="BP30" s="249"/>
      <c r="BQ30" s="249"/>
      <c r="BR30" s="249"/>
      <c r="BS30" s="249"/>
      <c r="BT30" s="249"/>
      <c r="BU30" s="249"/>
      <c r="BV30" s="249"/>
      <c r="BW30" s="249"/>
      <c r="BX30" s="249"/>
      <c r="BY30" s="249"/>
      <c r="BZ30" s="249"/>
      <c r="CA30" s="249"/>
      <c r="CB30" s="249"/>
      <c r="CC30" s="249"/>
      <c r="CD30" s="249"/>
      <c r="CE30" s="249"/>
      <c r="CF30" s="249"/>
      <c r="CG30" s="249"/>
      <c r="CH30" s="249"/>
      <c r="CI30" s="249"/>
      <c r="CJ30" s="249"/>
      <c r="CK30" s="249"/>
      <c r="CL30" s="249"/>
      <c r="CM30" s="249"/>
      <c r="CN30" s="249"/>
      <c r="CO30" s="249"/>
      <c r="CP30" s="249"/>
      <c r="CQ30" s="249"/>
      <c r="CR30" s="249"/>
      <c r="CS30" s="249"/>
      <c r="CT30" s="249"/>
      <c r="CU30" s="249"/>
      <c r="CV30" s="249"/>
      <c r="CW30" s="249"/>
      <c r="CX30" s="249"/>
      <c r="CY30" s="249"/>
      <c r="CZ30" s="249"/>
      <c r="DA30" s="249"/>
      <c r="DB30" s="249"/>
      <c r="DC30" s="249"/>
      <c r="DD30" s="249"/>
      <c r="DE30" s="249"/>
      <c r="DF30" s="249"/>
      <c r="DG30" s="249"/>
      <c r="DH30" s="249"/>
      <c r="DI30" s="249"/>
      <c r="DJ30" s="249"/>
      <c r="DK30" s="249"/>
      <c r="DL30" s="249"/>
      <c r="DM30" s="249"/>
      <c r="DN30" s="249"/>
      <c r="DO30" s="249"/>
      <c r="DP30" s="249"/>
      <c r="DQ30" s="249"/>
      <c r="DR30" s="249"/>
    </row>
    <row r="31" spans="1:129" x14ac:dyDescent="0.25">
      <c r="A31" s="247"/>
      <c r="B31" s="249"/>
      <c r="C31" s="249"/>
      <c r="D31" s="249"/>
      <c r="E31" s="249"/>
      <c r="F31" s="249"/>
      <c r="G31" s="249"/>
      <c r="H31" s="249"/>
      <c r="I31" s="249"/>
      <c r="J31" s="249"/>
      <c r="K31" s="249"/>
      <c r="L31" s="249"/>
      <c r="M31" s="249"/>
      <c r="N31" s="249"/>
      <c r="O31" s="249"/>
      <c r="P31" s="249"/>
      <c r="Q31" s="249"/>
      <c r="R31" s="249"/>
      <c r="S31" s="249"/>
      <c r="T31" s="249"/>
      <c r="U31" s="249"/>
      <c r="V31" s="249"/>
      <c r="W31" s="249"/>
      <c r="X31" s="249"/>
      <c r="Y31" s="249"/>
      <c r="Z31" s="249"/>
      <c r="AA31" s="249"/>
      <c r="AB31" s="249"/>
      <c r="AC31" s="249"/>
      <c r="AD31" s="249"/>
      <c r="AE31" s="249"/>
      <c r="AF31" s="249"/>
      <c r="AG31" s="249"/>
      <c r="AH31" s="249"/>
      <c r="AI31" s="249"/>
      <c r="AJ31" s="249"/>
      <c r="AK31" s="249"/>
      <c r="AL31" s="249"/>
      <c r="AM31" s="249"/>
      <c r="AN31" s="249"/>
      <c r="AO31" s="249"/>
      <c r="AP31" s="249"/>
      <c r="AQ31" s="249"/>
      <c r="AR31" s="249"/>
      <c r="AS31" s="249"/>
      <c r="AT31" s="249"/>
      <c r="AU31" s="249"/>
      <c r="AV31" s="249"/>
      <c r="AW31" s="249"/>
      <c r="AX31" s="249"/>
      <c r="AY31" s="249"/>
      <c r="AZ31" s="249"/>
      <c r="BA31" s="249"/>
      <c r="BB31" s="249"/>
      <c r="BC31" s="249"/>
      <c r="BD31" s="249"/>
      <c r="BE31" s="249"/>
      <c r="BF31" s="249"/>
      <c r="BG31" s="249"/>
      <c r="BH31" s="249"/>
      <c r="BI31" s="249"/>
      <c r="BJ31" s="249"/>
      <c r="BK31" s="249"/>
      <c r="BL31" s="249"/>
      <c r="BM31" s="249"/>
      <c r="BN31" s="249"/>
      <c r="BO31" s="249"/>
      <c r="BP31" s="249"/>
      <c r="BQ31" s="249"/>
      <c r="BR31" s="249"/>
      <c r="BS31" s="249"/>
      <c r="BT31" s="249"/>
      <c r="BU31" s="249"/>
      <c r="BV31" s="249"/>
      <c r="BW31" s="249"/>
      <c r="BX31" s="249"/>
      <c r="BY31" s="249"/>
      <c r="BZ31" s="249"/>
      <c r="CA31" s="249"/>
      <c r="CB31" s="249"/>
      <c r="CC31" s="249"/>
      <c r="CD31" s="249"/>
      <c r="CE31" s="249"/>
      <c r="CF31" s="249"/>
      <c r="CG31" s="249"/>
      <c r="CH31" s="249"/>
      <c r="CI31" s="249"/>
      <c r="CJ31" s="249"/>
      <c r="CK31" s="249"/>
      <c r="CL31" s="249"/>
      <c r="CM31" s="249"/>
      <c r="CN31" s="249"/>
      <c r="CO31" s="249"/>
      <c r="CP31" s="249"/>
      <c r="CQ31" s="249"/>
      <c r="CR31" s="249"/>
      <c r="CS31" s="249"/>
      <c r="CT31" s="249"/>
      <c r="CU31" s="249"/>
      <c r="CV31" s="249"/>
      <c r="CW31" s="249"/>
      <c r="CX31" s="249"/>
      <c r="CY31" s="249"/>
      <c r="CZ31" s="249"/>
      <c r="DA31" s="249"/>
      <c r="DB31" s="249"/>
      <c r="DC31" s="249"/>
      <c r="DD31" s="249"/>
      <c r="DE31" s="249"/>
      <c r="DF31" s="249"/>
      <c r="DG31" s="249"/>
      <c r="DH31" s="249"/>
      <c r="DI31" s="249"/>
      <c r="DJ31" s="249"/>
      <c r="DK31" s="249"/>
      <c r="DL31" s="249"/>
      <c r="DM31" s="249"/>
      <c r="DN31" s="249"/>
      <c r="DO31" s="249"/>
      <c r="DP31" s="249"/>
      <c r="DQ31" s="249"/>
      <c r="DR31" s="249"/>
    </row>
    <row r="32" spans="1:129" x14ac:dyDescent="0.25">
      <c r="A32" s="247"/>
      <c r="B32" s="249"/>
      <c r="C32" s="249"/>
      <c r="D32" s="249"/>
      <c r="E32" s="249"/>
      <c r="F32" s="249"/>
      <c r="G32" s="249"/>
      <c r="H32" s="249"/>
      <c r="I32" s="249"/>
      <c r="J32" s="249"/>
      <c r="K32" s="249"/>
      <c r="L32" s="249"/>
      <c r="M32" s="249"/>
      <c r="N32" s="249"/>
      <c r="O32" s="249"/>
      <c r="P32" s="249"/>
      <c r="Q32" s="249"/>
      <c r="R32" s="249"/>
      <c r="S32" s="249"/>
      <c r="T32" s="249"/>
      <c r="U32" s="249"/>
      <c r="V32" s="249"/>
      <c r="W32" s="249"/>
      <c r="X32" s="249"/>
      <c r="Y32" s="249"/>
      <c r="Z32" s="249"/>
      <c r="AA32" s="249"/>
      <c r="AB32" s="249"/>
      <c r="AC32" s="249"/>
      <c r="AD32" s="249"/>
      <c r="AE32" s="249"/>
      <c r="AF32" s="249"/>
      <c r="AG32" s="249"/>
      <c r="AH32" s="249"/>
      <c r="AI32" s="249"/>
      <c r="AJ32" s="249"/>
      <c r="AK32" s="249"/>
      <c r="AL32" s="249"/>
      <c r="AM32" s="249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49"/>
      <c r="BF32" s="249"/>
      <c r="BG32" s="249"/>
      <c r="BH32" s="249"/>
      <c r="BI32" s="249"/>
      <c r="BJ32" s="249"/>
      <c r="BK32" s="249"/>
      <c r="BL32" s="249"/>
      <c r="BM32" s="249"/>
      <c r="BN32" s="249"/>
      <c r="BO32" s="249"/>
      <c r="BP32" s="249"/>
      <c r="BQ32" s="249"/>
      <c r="BR32" s="249"/>
      <c r="BS32" s="249"/>
      <c r="BT32" s="249"/>
      <c r="BU32" s="249"/>
      <c r="BV32" s="249"/>
      <c r="BW32" s="249"/>
      <c r="BX32" s="249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49"/>
      <c r="CN32" s="249"/>
      <c r="CO32" s="249"/>
      <c r="CP32" s="249"/>
      <c r="CQ32" s="249"/>
      <c r="CR32" s="249"/>
      <c r="CS32" s="249"/>
      <c r="CT32" s="249"/>
      <c r="CU32" s="249"/>
      <c r="CV32" s="249"/>
      <c r="CW32" s="249"/>
      <c r="CX32" s="249"/>
      <c r="CY32" s="249"/>
      <c r="CZ32" s="249"/>
      <c r="DA32" s="249"/>
      <c r="DB32" s="249"/>
      <c r="DC32" s="249"/>
      <c r="DD32" s="249"/>
      <c r="DE32" s="249"/>
      <c r="DF32" s="249"/>
      <c r="DG32" s="249"/>
      <c r="DH32" s="249"/>
      <c r="DI32" s="249"/>
      <c r="DJ32" s="249"/>
      <c r="DK32" s="249"/>
      <c r="DL32" s="249"/>
      <c r="DM32" s="249"/>
      <c r="DN32" s="249"/>
      <c r="DO32" s="249"/>
      <c r="DP32" s="249"/>
      <c r="DQ32" s="249"/>
      <c r="DR32" s="249"/>
    </row>
    <row r="33" spans="1:122" x14ac:dyDescent="0.25">
      <c r="A33" s="247"/>
      <c r="B33" s="249"/>
      <c r="C33" s="249"/>
      <c r="D33" s="249"/>
      <c r="E33" s="249"/>
      <c r="F33" s="249"/>
      <c r="G33" s="249"/>
      <c r="H33" s="249"/>
      <c r="I33" s="249"/>
      <c r="J33" s="249"/>
      <c r="K33" s="249"/>
      <c r="L33" s="249"/>
      <c r="M33" s="249"/>
      <c r="N33" s="249"/>
      <c r="O33" s="249"/>
      <c r="P33" s="249"/>
      <c r="Q33" s="249"/>
      <c r="R33" s="249"/>
      <c r="S33" s="249"/>
      <c r="T33" s="249"/>
      <c r="U33" s="249"/>
      <c r="V33" s="249"/>
      <c r="W33" s="249"/>
      <c r="X33" s="249"/>
      <c r="Y33" s="249"/>
      <c r="Z33" s="249"/>
      <c r="AA33" s="249"/>
      <c r="AB33" s="249"/>
      <c r="AC33" s="249"/>
      <c r="AD33" s="249"/>
      <c r="AE33" s="249"/>
      <c r="AF33" s="249"/>
      <c r="AG33" s="249"/>
      <c r="AH33" s="249"/>
      <c r="AI33" s="249"/>
      <c r="AJ33" s="249"/>
      <c r="AK33" s="249"/>
      <c r="AL33" s="249"/>
      <c r="AM33" s="249"/>
      <c r="AN33" s="249"/>
      <c r="AO33" s="249"/>
      <c r="AP33" s="249"/>
      <c r="AQ33" s="249"/>
      <c r="AR33" s="249"/>
      <c r="AS33" s="249"/>
      <c r="AT33" s="249"/>
      <c r="AU33" s="249"/>
      <c r="AV33" s="249"/>
      <c r="AW33" s="249"/>
      <c r="AX33" s="249"/>
      <c r="AY33" s="249"/>
      <c r="AZ33" s="249"/>
      <c r="BA33" s="249"/>
      <c r="BB33" s="249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49"/>
      <c r="BT33" s="249"/>
      <c r="BU33" s="249"/>
      <c r="BV33" s="249"/>
      <c r="BW33" s="249"/>
      <c r="BX33" s="249"/>
      <c r="BY33" s="249"/>
      <c r="BZ33" s="249"/>
      <c r="CA33" s="249"/>
      <c r="CB33" s="249"/>
      <c r="CC33" s="249"/>
      <c r="CD33" s="249"/>
      <c r="CE33" s="249"/>
      <c r="CF33" s="249"/>
      <c r="CG33" s="249"/>
      <c r="CH33" s="249"/>
      <c r="CI33" s="249"/>
      <c r="CJ33" s="249"/>
      <c r="CK33" s="249"/>
      <c r="CL33" s="249"/>
      <c r="CM33" s="249"/>
      <c r="CN33" s="249"/>
      <c r="CO33" s="249"/>
      <c r="CP33" s="249"/>
      <c r="CQ33" s="249"/>
      <c r="CR33" s="249"/>
      <c r="CS33" s="249"/>
      <c r="CT33" s="249"/>
      <c r="CU33" s="249"/>
      <c r="CV33" s="249"/>
      <c r="CW33" s="249"/>
      <c r="CX33" s="249"/>
      <c r="CY33" s="249"/>
      <c r="CZ33" s="249"/>
      <c r="DA33" s="249"/>
      <c r="DB33" s="249"/>
      <c r="DC33" s="249"/>
      <c r="DD33" s="249"/>
      <c r="DE33" s="249"/>
      <c r="DF33" s="249"/>
      <c r="DG33" s="249"/>
      <c r="DH33" s="249"/>
      <c r="DI33" s="249"/>
      <c r="DJ33" s="249"/>
      <c r="DK33" s="249"/>
      <c r="DL33" s="249"/>
      <c r="DM33" s="249"/>
      <c r="DN33" s="249"/>
      <c r="DO33" s="249"/>
      <c r="DP33" s="249"/>
      <c r="DQ33" s="249"/>
      <c r="DR33" s="249"/>
    </row>
    <row r="34" spans="1:122" x14ac:dyDescent="0.25">
      <c r="A34" s="247"/>
      <c r="B34" s="249"/>
      <c r="C34" s="249"/>
      <c r="D34" s="249"/>
      <c r="E34" s="249"/>
      <c r="F34" s="249"/>
      <c r="G34" s="249"/>
      <c r="H34" s="249"/>
      <c r="I34" s="249"/>
      <c r="J34" s="249"/>
      <c r="K34" s="249"/>
      <c r="L34" s="249"/>
      <c r="M34" s="249"/>
      <c r="N34" s="249"/>
      <c r="O34" s="249"/>
      <c r="P34" s="249"/>
      <c r="Q34" s="249"/>
      <c r="R34" s="249"/>
      <c r="S34" s="249"/>
      <c r="T34" s="249"/>
      <c r="U34" s="249"/>
      <c r="V34" s="249"/>
      <c r="W34" s="249"/>
      <c r="X34" s="249"/>
      <c r="Y34" s="249"/>
      <c r="Z34" s="249"/>
      <c r="AA34" s="249"/>
      <c r="AB34" s="249"/>
      <c r="AC34" s="249"/>
      <c r="AD34" s="249"/>
      <c r="AE34" s="249"/>
      <c r="AF34" s="249"/>
      <c r="AG34" s="249"/>
      <c r="AH34" s="249"/>
      <c r="AI34" s="249"/>
      <c r="AJ34" s="249"/>
      <c r="AK34" s="249"/>
      <c r="AL34" s="249"/>
      <c r="AM34" s="249"/>
      <c r="AN34" s="249"/>
      <c r="AO34" s="249"/>
      <c r="AP34" s="249"/>
      <c r="AQ34" s="249"/>
      <c r="AR34" s="249"/>
      <c r="AS34" s="249"/>
      <c r="AT34" s="249"/>
      <c r="AU34" s="249"/>
      <c r="AV34" s="249"/>
      <c r="AW34" s="249"/>
      <c r="AX34" s="249"/>
      <c r="AY34" s="249"/>
      <c r="AZ34" s="249"/>
      <c r="BA34" s="249"/>
      <c r="BB34" s="249"/>
      <c r="BC34" s="249"/>
      <c r="BD34" s="249"/>
      <c r="BE34" s="249"/>
      <c r="BF34" s="249"/>
      <c r="BG34" s="249"/>
      <c r="BH34" s="249"/>
      <c r="BI34" s="249"/>
      <c r="BJ34" s="249"/>
      <c r="BK34" s="249"/>
      <c r="BL34" s="249"/>
      <c r="BM34" s="249"/>
      <c r="BN34" s="249"/>
      <c r="BO34" s="249"/>
      <c r="BP34" s="249"/>
      <c r="BQ34" s="249"/>
      <c r="BR34" s="249"/>
      <c r="BS34" s="249"/>
      <c r="BT34" s="249"/>
      <c r="BU34" s="249"/>
      <c r="BV34" s="249"/>
      <c r="BW34" s="249"/>
      <c r="BX34" s="249"/>
      <c r="BY34" s="249"/>
      <c r="BZ34" s="249"/>
      <c r="CA34" s="249"/>
      <c r="CB34" s="249"/>
      <c r="CC34" s="249"/>
      <c r="CD34" s="249"/>
      <c r="CE34" s="249"/>
      <c r="CF34" s="249"/>
      <c r="CG34" s="249"/>
      <c r="CH34" s="249"/>
      <c r="CI34" s="249"/>
      <c r="CJ34" s="249"/>
      <c r="CK34" s="249"/>
      <c r="CL34" s="249"/>
      <c r="CM34" s="249"/>
      <c r="CN34" s="249"/>
      <c r="CO34" s="249"/>
      <c r="CP34" s="249"/>
      <c r="CQ34" s="249"/>
      <c r="CR34" s="249"/>
      <c r="CS34" s="249"/>
      <c r="CT34" s="249"/>
      <c r="CU34" s="249"/>
      <c r="CV34" s="249"/>
      <c r="CW34" s="249"/>
      <c r="CX34" s="249"/>
      <c r="CY34" s="249"/>
      <c r="CZ34" s="249"/>
      <c r="DA34" s="249"/>
      <c r="DB34" s="249"/>
      <c r="DC34" s="249"/>
      <c r="DD34" s="249"/>
      <c r="DE34" s="249"/>
      <c r="DF34" s="249"/>
      <c r="DG34" s="249"/>
      <c r="DH34" s="249"/>
      <c r="DI34" s="249"/>
      <c r="DJ34" s="249"/>
      <c r="DK34" s="249"/>
      <c r="DL34" s="249"/>
      <c r="DM34" s="249"/>
      <c r="DN34" s="249"/>
      <c r="DO34" s="249"/>
      <c r="DP34" s="249"/>
      <c r="DQ34" s="249"/>
      <c r="DR34" s="249"/>
    </row>
    <row r="35" spans="1:122" x14ac:dyDescent="0.25">
      <c r="A35" s="247"/>
      <c r="B35" s="249"/>
      <c r="C35" s="249"/>
      <c r="D35" s="249"/>
      <c r="E35" s="249"/>
      <c r="F35" s="249"/>
      <c r="G35" s="249"/>
      <c r="H35" s="249"/>
      <c r="I35" s="249"/>
      <c r="J35" s="249"/>
      <c r="K35" s="249"/>
      <c r="L35" s="249"/>
      <c r="M35" s="249"/>
      <c r="N35" s="249"/>
      <c r="O35" s="249"/>
      <c r="P35" s="249"/>
      <c r="Q35" s="249"/>
      <c r="R35" s="249"/>
      <c r="S35" s="249"/>
      <c r="T35" s="249"/>
      <c r="U35" s="249"/>
      <c r="V35" s="249"/>
      <c r="W35" s="249"/>
      <c r="X35" s="249"/>
      <c r="Y35" s="249"/>
      <c r="Z35" s="249"/>
      <c r="AA35" s="249"/>
      <c r="AB35" s="249"/>
      <c r="AC35" s="249"/>
      <c r="AD35" s="249"/>
      <c r="AE35" s="249"/>
      <c r="AF35" s="249"/>
      <c r="AG35" s="249"/>
      <c r="AH35" s="249"/>
      <c r="AI35" s="249"/>
      <c r="AJ35" s="249"/>
      <c r="AK35" s="249"/>
      <c r="AL35" s="249"/>
      <c r="AM35" s="249"/>
      <c r="AN35" s="249"/>
      <c r="AO35" s="249"/>
      <c r="AP35" s="249"/>
      <c r="AQ35" s="249"/>
      <c r="AR35" s="249"/>
      <c r="AS35" s="249"/>
      <c r="AT35" s="249"/>
      <c r="AU35" s="249"/>
      <c r="AV35" s="249"/>
      <c r="AW35" s="249"/>
      <c r="AX35" s="249"/>
      <c r="AY35" s="249"/>
      <c r="AZ35" s="249"/>
      <c r="BA35" s="249"/>
      <c r="BB35" s="249"/>
      <c r="BC35" s="249"/>
      <c r="BD35" s="249"/>
      <c r="BE35" s="249"/>
      <c r="BF35" s="249"/>
      <c r="BG35" s="249"/>
      <c r="BH35" s="249"/>
      <c r="BI35" s="249"/>
      <c r="BJ35" s="249"/>
      <c r="BK35" s="249"/>
      <c r="BL35" s="249"/>
      <c r="BM35" s="249"/>
      <c r="BN35" s="249"/>
      <c r="BO35" s="249"/>
      <c r="BP35" s="249"/>
      <c r="BQ35" s="249"/>
      <c r="BR35" s="249"/>
      <c r="BS35" s="249"/>
      <c r="BT35" s="249"/>
      <c r="BU35" s="249"/>
      <c r="BV35" s="249"/>
      <c r="BW35" s="249"/>
      <c r="BX35" s="249"/>
      <c r="BY35" s="249"/>
      <c r="BZ35" s="249"/>
      <c r="CA35" s="249"/>
      <c r="CB35" s="249"/>
      <c r="CC35" s="249"/>
      <c r="CD35" s="249"/>
      <c r="CE35" s="249"/>
      <c r="CF35" s="249"/>
      <c r="CG35" s="249"/>
      <c r="CH35" s="249"/>
      <c r="CI35" s="249"/>
      <c r="CJ35" s="249"/>
      <c r="CK35" s="249"/>
      <c r="CL35" s="249"/>
      <c r="CM35" s="249"/>
      <c r="CN35" s="249"/>
      <c r="CO35" s="249"/>
      <c r="CP35" s="249"/>
      <c r="CQ35" s="249"/>
      <c r="CR35" s="249"/>
      <c r="CS35" s="249"/>
      <c r="CT35" s="249"/>
      <c r="CU35" s="249"/>
      <c r="CV35" s="249"/>
      <c r="CW35" s="249"/>
      <c r="CX35" s="249"/>
      <c r="CY35" s="249"/>
      <c r="CZ35" s="249"/>
      <c r="DA35" s="249"/>
      <c r="DB35" s="249"/>
      <c r="DC35" s="249"/>
      <c r="DD35" s="249"/>
      <c r="DE35" s="249"/>
      <c r="DF35" s="249"/>
      <c r="DG35" s="249"/>
      <c r="DH35" s="249"/>
      <c r="DI35" s="249"/>
      <c r="DJ35" s="249"/>
      <c r="DK35" s="249"/>
      <c r="DL35" s="249"/>
      <c r="DM35" s="249"/>
      <c r="DN35" s="249"/>
      <c r="DO35" s="249"/>
      <c r="DP35" s="249"/>
      <c r="DQ35" s="249"/>
      <c r="DR35" s="249"/>
    </row>
    <row r="36" spans="1:122" x14ac:dyDescent="0.25">
      <c r="A36" s="247"/>
      <c r="B36" s="249"/>
      <c r="C36" s="249"/>
      <c r="D36" s="249"/>
      <c r="E36" s="249"/>
      <c r="F36" s="249"/>
      <c r="G36" s="249"/>
      <c r="H36" s="249"/>
      <c r="I36" s="249"/>
      <c r="J36" s="249"/>
      <c r="K36" s="249"/>
      <c r="L36" s="249"/>
      <c r="M36" s="249"/>
      <c r="N36" s="249"/>
      <c r="O36" s="249"/>
      <c r="P36" s="249"/>
      <c r="Q36" s="249"/>
      <c r="R36" s="249"/>
      <c r="S36" s="249"/>
      <c r="T36" s="249"/>
      <c r="U36" s="249"/>
      <c r="V36" s="249"/>
      <c r="W36" s="249"/>
      <c r="X36" s="249"/>
      <c r="Y36" s="249"/>
      <c r="Z36" s="249"/>
      <c r="AA36" s="249"/>
      <c r="AB36" s="249"/>
      <c r="AC36" s="249"/>
      <c r="AD36" s="249"/>
      <c r="AE36" s="249"/>
      <c r="AF36" s="249"/>
      <c r="AG36" s="249"/>
      <c r="AH36" s="249"/>
      <c r="AI36" s="249"/>
      <c r="AJ36" s="249"/>
      <c r="AK36" s="249"/>
      <c r="AL36" s="249"/>
      <c r="AM36" s="249"/>
      <c r="AN36" s="249"/>
      <c r="AO36" s="249"/>
      <c r="AP36" s="249"/>
      <c r="AQ36" s="249"/>
      <c r="AR36" s="249"/>
      <c r="AS36" s="249"/>
      <c r="AT36" s="249"/>
      <c r="AU36" s="249"/>
      <c r="AV36" s="249"/>
      <c r="AW36" s="249"/>
      <c r="AX36" s="249"/>
      <c r="AY36" s="249"/>
      <c r="AZ36" s="249"/>
      <c r="BA36" s="249"/>
      <c r="BB36" s="249"/>
      <c r="BC36" s="249"/>
      <c r="BD36" s="249"/>
      <c r="BE36" s="249"/>
      <c r="BF36" s="249"/>
      <c r="BG36" s="249"/>
      <c r="BH36" s="249"/>
      <c r="BI36" s="249"/>
      <c r="BJ36" s="249"/>
      <c r="BK36" s="249"/>
      <c r="BL36" s="249"/>
      <c r="BM36" s="249"/>
      <c r="BN36" s="249"/>
      <c r="BO36" s="249"/>
      <c r="BP36" s="249"/>
      <c r="BQ36" s="249"/>
      <c r="BR36" s="249"/>
      <c r="BS36" s="249"/>
      <c r="BT36" s="249"/>
      <c r="BU36" s="249"/>
      <c r="BV36" s="249"/>
      <c r="BW36" s="249"/>
      <c r="BX36" s="249"/>
      <c r="BY36" s="249"/>
      <c r="BZ36" s="249"/>
      <c r="CA36" s="249"/>
      <c r="CB36" s="249"/>
      <c r="CC36" s="249"/>
      <c r="CD36" s="249"/>
      <c r="CE36" s="249"/>
      <c r="CF36" s="249"/>
      <c r="CG36" s="249"/>
      <c r="CH36" s="249"/>
      <c r="CI36" s="249"/>
      <c r="CJ36" s="249"/>
      <c r="CK36" s="249"/>
      <c r="CL36" s="249"/>
      <c r="CM36" s="249"/>
      <c r="CN36" s="249"/>
      <c r="CO36" s="249"/>
      <c r="CP36" s="249"/>
      <c r="CQ36" s="249"/>
      <c r="CR36" s="249"/>
      <c r="CS36" s="249"/>
      <c r="CT36" s="249"/>
      <c r="CU36" s="249"/>
      <c r="CV36" s="249"/>
      <c r="CW36" s="249"/>
      <c r="CX36" s="249"/>
      <c r="CY36" s="249"/>
      <c r="CZ36" s="249"/>
      <c r="DA36" s="249"/>
      <c r="DB36" s="249"/>
      <c r="DC36" s="249"/>
      <c r="DD36" s="249"/>
      <c r="DE36" s="249"/>
      <c r="DF36" s="249"/>
      <c r="DG36" s="249"/>
      <c r="DH36" s="249"/>
      <c r="DI36" s="249"/>
      <c r="DJ36" s="249"/>
      <c r="DK36" s="249"/>
      <c r="DL36" s="249"/>
      <c r="DM36" s="249"/>
      <c r="DN36" s="249"/>
      <c r="DO36" s="249"/>
      <c r="DP36" s="249"/>
      <c r="DQ36" s="249"/>
      <c r="DR36" s="249"/>
    </row>
    <row r="37" spans="1:122" x14ac:dyDescent="0.25">
      <c r="A37" s="247"/>
      <c r="B37" s="249"/>
      <c r="C37" s="249"/>
      <c r="D37" s="249"/>
      <c r="E37" s="249"/>
      <c r="F37" s="249"/>
      <c r="G37" s="249"/>
      <c r="H37" s="249"/>
      <c r="I37" s="249"/>
      <c r="J37" s="249"/>
      <c r="K37" s="249"/>
      <c r="L37" s="249"/>
      <c r="M37" s="249"/>
      <c r="N37" s="249"/>
      <c r="O37" s="249"/>
      <c r="P37" s="249"/>
      <c r="Q37" s="249"/>
      <c r="R37" s="249"/>
      <c r="S37" s="249"/>
      <c r="T37" s="249"/>
      <c r="U37" s="249"/>
      <c r="V37" s="249"/>
      <c r="W37" s="249"/>
      <c r="X37" s="249"/>
      <c r="Y37" s="249"/>
      <c r="Z37" s="249"/>
      <c r="AA37" s="249"/>
      <c r="AB37" s="249"/>
      <c r="AC37" s="249"/>
      <c r="AD37" s="249"/>
      <c r="AE37" s="249"/>
      <c r="AF37" s="249"/>
      <c r="AG37" s="249"/>
      <c r="AH37" s="249"/>
      <c r="AI37" s="249"/>
      <c r="AJ37" s="249"/>
      <c r="AK37" s="249"/>
      <c r="AL37" s="249"/>
      <c r="AM37" s="249"/>
      <c r="AN37" s="249"/>
      <c r="AO37" s="249"/>
      <c r="AP37" s="249"/>
      <c r="AQ37" s="249"/>
      <c r="AR37" s="249"/>
      <c r="AS37" s="249"/>
      <c r="AT37" s="249"/>
      <c r="AU37" s="249"/>
      <c r="AV37" s="249"/>
      <c r="AW37" s="249"/>
      <c r="AX37" s="249"/>
      <c r="AY37" s="249"/>
      <c r="AZ37" s="249"/>
      <c r="BA37" s="249"/>
      <c r="BB37" s="249"/>
      <c r="BC37" s="249"/>
      <c r="BD37" s="249"/>
      <c r="BE37" s="249"/>
      <c r="BF37" s="249"/>
      <c r="BG37" s="249"/>
      <c r="BH37" s="249"/>
      <c r="BI37" s="249"/>
      <c r="BJ37" s="249"/>
      <c r="BK37" s="249"/>
      <c r="BL37" s="249"/>
      <c r="BM37" s="249"/>
      <c r="BN37" s="249"/>
      <c r="BO37" s="249"/>
      <c r="BP37" s="249"/>
      <c r="BQ37" s="249"/>
      <c r="BR37" s="249"/>
      <c r="BS37" s="249"/>
      <c r="BT37" s="249"/>
      <c r="BU37" s="249"/>
      <c r="BV37" s="249"/>
      <c r="BW37" s="249"/>
      <c r="BX37" s="249"/>
      <c r="BY37" s="249"/>
      <c r="BZ37" s="249"/>
      <c r="CA37" s="249"/>
      <c r="CB37" s="249"/>
      <c r="CC37" s="249"/>
      <c r="CD37" s="249"/>
      <c r="CE37" s="249"/>
      <c r="CF37" s="249"/>
      <c r="CG37" s="249"/>
      <c r="CH37" s="249"/>
      <c r="CI37" s="249"/>
      <c r="CJ37" s="249"/>
      <c r="CK37" s="249"/>
      <c r="CL37" s="249"/>
      <c r="CM37" s="249"/>
      <c r="CN37" s="249"/>
      <c r="CO37" s="249"/>
      <c r="CP37" s="249"/>
      <c r="CQ37" s="249"/>
      <c r="CR37" s="249"/>
      <c r="CS37" s="249"/>
      <c r="CT37" s="249"/>
      <c r="CU37" s="249"/>
      <c r="CV37" s="249"/>
      <c r="CW37" s="249"/>
      <c r="CX37" s="249"/>
      <c r="CY37" s="249"/>
      <c r="CZ37" s="249"/>
      <c r="DA37" s="249"/>
      <c r="DB37" s="249"/>
      <c r="DC37" s="249"/>
      <c r="DD37" s="249"/>
      <c r="DE37" s="249"/>
      <c r="DF37" s="249"/>
      <c r="DG37" s="249"/>
      <c r="DH37" s="249"/>
      <c r="DI37" s="249"/>
      <c r="DJ37" s="249"/>
      <c r="DK37" s="249"/>
      <c r="DL37" s="249"/>
      <c r="DM37" s="249"/>
      <c r="DN37" s="249"/>
      <c r="DO37" s="249"/>
      <c r="DP37" s="249"/>
      <c r="DQ37" s="249"/>
      <c r="DR37" s="249"/>
    </row>
    <row r="38" spans="1:122" x14ac:dyDescent="0.25">
      <c r="A38" s="247"/>
      <c r="B38" s="249"/>
      <c r="C38" s="249"/>
      <c r="D38" s="249"/>
      <c r="E38" s="249"/>
      <c r="F38" s="249"/>
      <c r="G38" s="249"/>
      <c r="H38" s="249"/>
      <c r="I38" s="249"/>
      <c r="J38" s="249"/>
      <c r="K38" s="249"/>
      <c r="L38" s="249"/>
      <c r="M38" s="249"/>
      <c r="N38" s="249"/>
      <c r="O38" s="249"/>
      <c r="P38" s="249"/>
      <c r="Q38" s="249"/>
      <c r="R38" s="249"/>
      <c r="S38" s="249"/>
      <c r="T38" s="249"/>
      <c r="U38" s="249"/>
      <c r="V38" s="249"/>
      <c r="W38" s="249"/>
      <c r="X38" s="249"/>
      <c r="Y38" s="249"/>
      <c r="Z38" s="249"/>
      <c r="AA38" s="249"/>
      <c r="AB38" s="249"/>
      <c r="AC38" s="249"/>
      <c r="AD38" s="249"/>
      <c r="AE38" s="249"/>
      <c r="AF38" s="249"/>
      <c r="AG38" s="249"/>
      <c r="AH38" s="249"/>
      <c r="AI38" s="249"/>
      <c r="AJ38" s="249"/>
      <c r="AK38" s="249"/>
      <c r="AL38" s="249"/>
      <c r="AM38" s="249"/>
      <c r="AN38" s="249"/>
      <c r="AO38" s="249"/>
      <c r="AP38" s="249"/>
      <c r="AQ38" s="249"/>
      <c r="AR38" s="249"/>
      <c r="AS38" s="249"/>
      <c r="AT38" s="249"/>
      <c r="AU38" s="249"/>
      <c r="AV38" s="249"/>
      <c r="AW38" s="249"/>
      <c r="AX38" s="249"/>
      <c r="AY38" s="249"/>
      <c r="AZ38" s="249"/>
      <c r="BA38" s="249"/>
      <c r="BB38" s="249"/>
      <c r="BC38" s="249"/>
      <c r="BD38" s="249"/>
      <c r="BE38" s="249"/>
      <c r="BF38" s="249"/>
      <c r="BG38" s="249"/>
      <c r="BH38" s="249"/>
      <c r="BI38" s="249"/>
      <c r="BJ38" s="249"/>
      <c r="BK38" s="249"/>
      <c r="BL38" s="249"/>
      <c r="BM38" s="249"/>
      <c r="BN38" s="249"/>
      <c r="BO38" s="249"/>
      <c r="BP38" s="249"/>
      <c r="BQ38" s="249"/>
      <c r="BR38" s="249"/>
      <c r="BS38" s="249"/>
      <c r="BT38" s="249"/>
      <c r="BU38" s="249"/>
      <c r="BV38" s="249"/>
      <c r="BW38" s="249"/>
      <c r="BX38" s="249"/>
      <c r="BY38" s="249"/>
      <c r="BZ38" s="249"/>
      <c r="CA38" s="249"/>
      <c r="CB38" s="249"/>
      <c r="CC38" s="249"/>
      <c r="CD38" s="249"/>
      <c r="CE38" s="249"/>
      <c r="CF38" s="249"/>
      <c r="CG38" s="249"/>
      <c r="CH38" s="249"/>
      <c r="CI38" s="249"/>
      <c r="CJ38" s="249"/>
      <c r="CK38" s="249"/>
      <c r="CL38" s="249"/>
      <c r="CM38" s="249"/>
      <c r="CN38" s="249"/>
      <c r="CO38" s="249"/>
      <c r="CP38" s="249"/>
      <c r="CQ38" s="249"/>
      <c r="CR38" s="249"/>
      <c r="CS38" s="249"/>
      <c r="CT38" s="249"/>
      <c r="CU38" s="249"/>
      <c r="CV38" s="249"/>
      <c r="CW38" s="249"/>
      <c r="CX38" s="249"/>
      <c r="CY38" s="249"/>
      <c r="CZ38" s="249"/>
      <c r="DA38" s="249"/>
      <c r="DB38" s="249"/>
      <c r="DC38" s="249"/>
      <c r="DD38" s="249"/>
      <c r="DE38" s="249"/>
      <c r="DF38" s="249"/>
      <c r="DG38" s="249"/>
      <c r="DH38" s="249"/>
      <c r="DI38" s="249"/>
      <c r="DJ38" s="249"/>
      <c r="DK38" s="249"/>
      <c r="DL38" s="249"/>
      <c r="DM38" s="249"/>
      <c r="DN38" s="249"/>
      <c r="DO38" s="249"/>
      <c r="DP38" s="249"/>
      <c r="DQ38" s="249"/>
      <c r="DR38" s="249"/>
    </row>
    <row r="39" spans="1:122" x14ac:dyDescent="0.25">
      <c r="A39" s="247"/>
      <c r="B39" s="249"/>
      <c r="C39" s="249"/>
      <c r="D39" s="249"/>
      <c r="E39" s="249"/>
      <c r="F39" s="249"/>
      <c r="G39" s="249"/>
      <c r="H39" s="249"/>
      <c r="I39" s="249"/>
      <c r="J39" s="249"/>
      <c r="K39" s="249"/>
      <c r="L39" s="249"/>
      <c r="M39" s="249"/>
      <c r="N39" s="249"/>
      <c r="O39" s="249"/>
      <c r="P39" s="249"/>
      <c r="Q39" s="249"/>
      <c r="R39" s="249"/>
      <c r="S39" s="249"/>
      <c r="T39" s="249"/>
      <c r="U39" s="249"/>
      <c r="V39" s="249"/>
      <c r="W39" s="249"/>
      <c r="X39" s="249"/>
      <c r="Y39" s="249"/>
      <c r="Z39" s="249"/>
      <c r="AA39" s="249"/>
      <c r="AB39" s="249"/>
      <c r="AC39" s="249"/>
      <c r="AD39" s="249"/>
      <c r="AE39" s="249"/>
      <c r="AF39" s="249"/>
      <c r="AG39" s="249"/>
      <c r="AH39" s="249"/>
      <c r="AI39" s="249"/>
      <c r="AJ39" s="249"/>
      <c r="AK39" s="249"/>
      <c r="AL39" s="249"/>
      <c r="AM39" s="249"/>
      <c r="AN39" s="249"/>
      <c r="AO39" s="249"/>
      <c r="AP39" s="249"/>
      <c r="AQ39" s="249"/>
      <c r="AR39" s="249"/>
      <c r="AS39" s="249"/>
      <c r="AT39" s="249"/>
      <c r="AU39" s="249"/>
      <c r="AV39" s="249"/>
      <c r="AW39" s="249"/>
      <c r="AX39" s="249"/>
      <c r="AY39" s="249"/>
      <c r="AZ39" s="249"/>
      <c r="BA39" s="249"/>
      <c r="BB39" s="249"/>
      <c r="BC39" s="249"/>
      <c r="BD39" s="249"/>
      <c r="BE39" s="249"/>
      <c r="BF39" s="249"/>
      <c r="BG39" s="249"/>
      <c r="BH39" s="249"/>
      <c r="BI39" s="249"/>
      <c r="BJ39" s="249"/>
      <c r="BK39" s="249"/>
      <c r="BL39" s="249"/>
      <c r="BM39" s="249"/>
      <c r="BN39" s="249"/>
      <c r="BO39" s="249"/>
      <c r="BP39" s="249"/>
      <c r="BQ39" s="249"/>
      <c r="BR39" s="249"/>
      <c r="BS39" s="249"/>
      <c r="BT39" s="249"/>
      <c r="BU39" s="249"/>
      <c r="BV39" s="249"/>
      <c r="BW39" s="249"/>
      <c r="BX39" s="249"/>
      <c r="BY39" s="249"/>
      <c r="BZ39" s="249"/>
      <c r="CA39" s="249"/>
      <c r="CB39" s="249"/>
      <c r="CC39" s="249"/>
      <c r="CD39" s="249"/>
      <c r="CE39" s="249"/>
      <c r="CF39" s="249"/>
      <c r="CG39" s="249"/>
      <c r="CH39" s="249"/>
      <c r="CI39" s="249"/>
      <c r="CJ39" s="249"/>
      <c r="CK39" s="249"/>
      <c r="CL39" s="249"/>
      <c r="CM39" s="249"/>
      <c r="CN39" s="249"/>
      <c r="CO39" s="249"/>
      <c r="CP39" s="249"/>
      <c r="CQ39" s="249"/>
      <c r="CR39" s="249"/>
      <c r="CS39" s="249"/>
      <c r="CT39" s="249"/>
      <c r="CU39" s="249"/>
      <c r="CV39" s="249"/>
      <c r="CW39" s="249"/>
      <c r="CX39" s="249"/>
      <c r="CY39" s="249"/>
      <c r="CZ39" s="249"/>
      <c r="DA39" s="249"/>
      <c r="DB39" s="249"/>
      <c r="DC39" s="249"/>
      <c r="DD39" s="249"/>
      <c r="DE39" s="249"/>
      <c r="DF39" s="249"/>
      <c r="DG39" s="249"/>
      <c r="DH39" s="249"/>
      <c r="DI39" s="249"/>
      <c r="DJ39" s="249"/>
      <c r="DK39" s="249"/>
      <c r="DL39" s="249"/>
      <c r="DM39" s="249"/>
      <c r="DN39" s="249"/>
      <c r="DO39" s="249"/>
      <c r="DP39" s="249"/>
      <c r="DQ39" s="249"/>
      <c r="DR39" s="249"/>
    </row>
    <row r="40" spans="1:122" x14ac:dyDescent="0.25">
      <c r="A40" s="247"/>
      <c r="B40" s="249"/>
      <c r="C40" s="249"/>
      <c r="D40" s="249"/>
      <c r="E40" s="249"/>
      <c r="F40" s="249"/>
      <c r="G40" s="249"/>
      <c r="H40" s="249"/>
      <c r="I40" s="249"/>
      <c r="J40" s="249"/>
      <c r="K40" s="249"/>
      <c r="L40" s="249"/>
      <c r="M40" s="249"/>
      <c r="N40" s="249"/>
      <c r="O40" s="249"/>
      <c r="P40" s="249"/>
      <c r="Q40" s="249"/>
      <c r="R40" s="249"/>
      <c r="S40" s="249"/>
      <c r="T40" s="249"/>
      <c r="U40" s="249"/>
      <c r="V40" s="249"/>
      <c r="W40" s="249"/>
      <c r="X40" s="249"/>
      <c r="Y40" s="249"/>
      <c r="Z40" s="249"/>
      <c r="AA40" s="249"/>
      <c r="AB40" s="249"/>
      <c r="AC40" s="249"/>
      <c r="AD40" s="249"/>
      <c r="AE40" s="249"/>
      <c r="AF40" s="249"/>
      <c r="AG40" s="249"/>
      <c r="AH40" s="249"/>
      <c r="AI40" s="249"/>
      <c r="AJ40" s="249"/>
      <c r="AK40" s="249"/>
      <c r="AL40" s="249"/>
      <c r="AM40" s="249"/>
      <c r="AN40" s="249"/>
      <c r="AO40" s="249"/>
      <c r="AP40" s="249"/>
      <c r="AQ40" s="249"/>
      <c r="AR40" s="249"/>
      <c r="AS40" s="249"/>
      <c r="AT40" s="249"/>
      <c r="AU40" s="249"/>
      <c r="AV40" s="249"/>
      <c r="AW40" s="249"/>
      <c r="AX40" s="249"/>
      <c r="AY40" s="249"/>
      <c r="AZ40" s="249"/>
      <c r="BA40" s="249"/>
      <c r="BB40" s="249"/>
      <c r="BC40" s="249"/>
      <c r="BD40" s="249"/>
      <c r="BE40" s="249"/>
      <c r="BF40" s="249"/>
      <c r="BG40" s="249"/>
      <c r="BH40" s="249"/>
      <c r="BI40" s="249"/>
      <c r="BJ40" s="249"/>
      <c r="BK40" s="249"/>
      <c r="BL40" s="249"/>
      <c r="BM40" s="249"/>
      <c r="BN40" s="249"/>
      <c r="BO40" s="249"/>
      <c r="BP40" s="249"/>
      <c r="BQ40" s="249"/>
      <c r="BR40" s="249"/>
      <c r="BS40" s="249"/>
      <c r="BT40" s="249"/>
      <c r="BU40" s="249"/>
      <c r="BV40" s="249"/>
      <c r="BW40" s="249"/>
      <c r="BX40" s="249"/>
      <c r="BY40" s="249"/>
      <c r="BZ40" s="249"/>
      <c r="CA40" s="249"/>
      <c r="CB40" s="249"/>
      <c r="CC40" s="249"/>
      <c r="CD40" s="249"/>
      <c r="CE40" s="249"/>
      <c r="CF40" s="249"/>
      <c r="CG40" s="249"/>
      <c r="CH40" s="249"/>
      <c r="CI40" s="249"/>
      <c r="CJ40" s="249"/>
      <c r="CK40" s="249"/>
      <c r="CL40" s="249"/>
      <c r="CM40" s="249"/>
      <c r="CN40" s="249"/>
      <c r="CO40" s="249"/>
      <c r="CP40" s="249"/>
      <c r="CQ40" s="249"/>
      <c r="CR40" s="249"/>
      <c r="CS40" s="249"/>
      <c r="CT40" s="249"/>
      <c r="CU40" s="249"/>
      <c r="CV40" s="249"/>
      <c r="CW40" s="249"/>
      <c r="CX40" s="249"/>
      <c r="CY40" s="249"/>
      <c r="CZ40" s="249"/>
      <c r="DA40" s="249"/>
      <c r="DB40" s="249"/>
      <c r="DC40" s="249"/>
      <c r="DD40" s="249"/>
      <c r="DE40" s="249"/>
      <c r="DF40" s="249"/>
      <c r="DG40" s="249"/>
      <c r="DH40" s="249"/>
      <c r="DI40" s="249"/>
      <c r="DJ40" s="249"/>
      <c r="DK40" s="249"/>
      <c r="DL40" s="249"/>
      <c r="DM40" s="249"/>
      <c r="DN40" s="249"/>
      <c r="DO40" s="249"/>
      <c r="DP40" s="249"/>
      <c r="DQ40" s="249"/>
      <c r="DR40" s="249"/>
    </row>
    <row r="41" spans="1:122" x14ac:dyDescent="0.25">
      <c r="A41" s="247"/>
      <c r="B41" s="249"/>
      <c r="C41" s="249"/>
      <c r="D41" s="249"/>
      <c r="E41" s="249"/>
      <c r="F41" s="249"/>
      <c r="G41" s="249"/>
      <c r="H41" s="249"/>
      <c r="I41" s="249"/>
      <c r="J41" s="249"/>
      <c r="K41" s="249"/>
      <c r="L41" s="249"/>
      <c r="M41" s="249"/>
      <c r="N41" s="249"/>
      <c r="O41" s="249"/>
      <c r="P41" s="249"/>
      <c r="Q41" s="249"/>
      <c r="R41" s="249"/>
      <c r="S41" s="249"/>
      <c r="T41" s="249"/>
      <c r="U41" s="249"/>
      <c r="V41" s="249"/>
      <c r="W41" s="249"/>
      <c r="X41" s="249"/>
      <c r="Y41" s="249"/>
      <c r="Z41" s="249"/>
      <c r="AA41" s="249"/>
      <c r="AB41" s="249"/>
      <c r="AC41" s="249"/>
      <c r="AD41" s="249"/>
      <c r="AE41" s="249"/>
      <c r="AF41" s="249"/>
      <c r="AG41" s="249"/>
      <c r="AH41" s="249"/>
      <c r="AI41" s="249"/>
      <c r="AJ41" s="249"/>
      <c r="AK41" s="249"/>
      <c r="AL41" s="249"/>
      <c r="AM41" s="249"/>
      <c r="AN41" s="249"/>
      <c r="AO41" s="249"/>
      <c r="AP41" s="249"/>
      <c r="AQ41" s="249"/>
      <c r="AR41" s="249"/>
      <c r="AS41" s="249"/>
      <c r="AT41" s="249"/>
      <c r="AU41" s="249"/>
      <c r="AV41" s="249"/>
      <c r="AW41" s="249"/>
      <c r="AX41" s="249"/>
      <c r="AY41" s="249"/>
      <c r="AZ41" s="249"/>
      <c r="BA41" s="249"/>
      <c r="BB41" s="249"/>
      <c r="BC41" s="249"/>
      <c r="BD41" s="249"/>
      <c r="BE41" s="249"/>
      <c r="BF41" s="249"/>
      <c r="BG41" s="249"/>
      <c r="BH41" s="249"/>
      <c r="BI41" s="249"/>
      <c r="BJ41" s="249"/>
      <c r="BK41" s="249"/>
      <c r="BL41" s="249"/>
      <c r="BM41" s="249"/>
      <c r="BN41" s="249"/>
      <c r="BO41" s="249"/>
      <c r="BP41" s="249"/>
      <c r="BQ41" s="249"/>
      <c r="BR41" s="249"/>
      <c r="BS41" s="249"/>
      <c r="BT41" s="249"/>
      <c r="BU41" s="249"/>
      <c r="BV41" s="249"/>
      <c r="BW41" s="249"/>
      <c r="BX41" s="249"/>
      <c r="BY41" s="249"/>
      <c r="BZ41" s="249"/>
      <c r="CA41" s="249"/>
      <c r="CB41" s="249"/>
      <c r="CC41" s="249"/>
      <c r="CD41" s="249"/>
      <c r="CE41" s="249"/>
      <c r="CF41" s="249"/>
      <c r="CG41" s="249"/>
      <c r="CH41" s="249"/>
      <c r="CI41" s="249"/>
      <c r="CJ41" s="249"/>
      <c r="CK41" s="249"/>
      <c r="CL41" s="249"/>
      <c r="CM41" s="249"/>
      <c r="CN41" s="249"/>
      <c r="CO41" s="249"/>
      <c r="CP41" s="249"/>
      <c r="CQ41" s="249"/>
      <c r="CR41" s="249"/>
      <c r="CS41" s="249"/>
      <c r="CT41" s="249"/>
      <c r="CU41" s="249"/>
      <c r="CV41" s="249"/>
      <c r="CW41" s="249"/>
      <c r="CX41" s="249"/>
      <c r="CY41" s="249"/>
      <c r="CZ41" s="249"/>
      <c r="DA41" s="249"/>
      <c r="DB41" s="249"/>
      <c r="DC41" s="249"/>
      <c r="DD41" s="249"/>
      <c r="DE41" s="249"/>
      <c r="DF41" s="249"/>
      <c r="DG41" s="249"/>
      <c r="DH41" s="249"/>
      <c r="DI41" s="249"/>
      <c r="DJ41" s="249"/>
      <c r="DK41" s="249"/>
      <c r="DL41" s="249"/>
      <c r="DM41" s="249"/>
      <c r="DN41" s="249"/>
      <c r="DO41" s="249"/>
      <c r="DP41" s="249"/>
      <c r="DQ41" s="249"/>
      <c r="DR41" s="249"/>
    </row>
    <row r="42" spans="1:122" x14ac:dyDescent="0.25">
      <c r="A42" s="247"/>
      <c r="B42" s="249"/>
      <c r="C42" s="249"/>
      <c r="D42" s="249"/>
      <c r="E42" s="249"/>
      <c r="F42" s="249"/>
      <c r="G42" s="249"/>
      <c r="H42" s="249"/>
      <c r="I42" s="249"/>
      <c r="J42" s="249"/>
      <c r="K42" s="249"/>
      <c r="L42" s="249"/>
      <c r="M42" s="249"/>
      <c r="N42" s="249"/>
      <c r="O42" s="249"/>
      <c r="P42" s="249"/>
      <c r="Q42" s="249"/>
      <c r="R42" s="249"/>
      <c r="S42" s="249"/>
      <c r="T42" s="249"/>
      <c r="U42" s="249"/>
      <c r="V42" s="249"/>
      <c r="W42" s="249"/>
      <c r="X42" s="249"/>
      <c r="Y42" s="249"/>
      <c r="Z42" s="249"/>
      <c r="AA42" s="249"/>
      <c r="AB42" s="249"/>
      <c r="AC42" s="249"/>
      <c r="AD42" s="249"/>
      <c r="AE42" s="249"/>
      <c r="AF42" s="249"/>
      <c r="AG42" s="249"/>
      <c r="AH42" s="249"/>
      <c r="AI42" s="249"/>
      <c r="AJ42" s="249"/>
      <c r="AK42" s="249"/>
      <c r="AL42" s="249"/>
      <c r="AM42" s="249"/>
      <c r="AN42" s="249"/>
      <c r="AO42" s="249"/>
      <c r="AP42" s="249"/>
      <c r="AQ42" s="249"/>
      <c r="AR42" s="249"/>
      <c r="AS42" s="249"/>
      <c r="AT42" s="249"/>
      <c r="AU42" s="249"/>
      <c r="AV42" s="249"/>
      <c r="AW42" s="249"/>
      <c r="AX42" s="249"/>
      <c r="AY42" s="249"/>
      <c r="AZ42" s="249"/>
      <c r="BA42" s="249"/>
      <c r="BB42" s="249"/>
      <c r="BC42" s="249"/>
      <c r="BD42" s="249"/>
      <c r="BE42" s="249"/>
      <c r="BF42" s="249"/>
      <c r="BG42" s="249"/>
      <c r="BH42" s="249"/>
      <c r="BI42" s="249"/>
      <c r="BJ42" s="249"/>
      <c r="BK42" s="249"/>
      <c r="BL42" s="249"/>
      <c r="BM42" s="249"/>
      <c r="BN42" s="249"/>
      <c r="BO42" s="249"/>
      <c r="BP42" s="249"/>
      <c r="BQ42" s="249"/>
      <c r="BR42" s="249"/>
      <c r="BS42" s="249"/>
      <c r="BT42" s="249"/>
      <c r="BU42" s="249"/>
      <c r="BV42" s="249"/>
      <c r="BW42" s="249"/>
      <c r="BX42" s="249"/>
      <c r="BY42" s="249"/>
      <c r="BZ42" s="249"/>
      <c r="CA42" s="249"/>
      <c r="CB42" s="249"/>
      <c r="CC42" s="249"/>
      <c r="CD42" s="249"/>
      <c r="CE42" s="249"/>
      <c r="CF42" s="249"/>
      <c r="CG42" s="249"/>
      <c r="CH42" s="249"/>
      <c r="CI42" s="249"/>
      <c r="CJ42" s="249"/>
      <c r="CK42" s="249"/>
      <c r="CL42" s="249"/>
      <c r="CM42" s="249"/>
      <c r="CN42" s="249"/>
      <c r="CO42" s="249"/>
      <c r="CP42" s="249"/>
      <c r="CQ42" s="249"/>
      <c r="CR42" s="249"/>
      <c r="CS42" s="249"/>
      <c r="CT42" s="249"/>
      <c r="CU42" s="249"/>
      <c r="CV42" s="249"/>
      <c r="CW42" s="249"/>
      <c r="CX42" s="249"/>
      <c r="CY42" s="249"/>
      <c r="CZ42" s="249"/>
      <c r="DA42" s="249"/>
      <c r="DB42" s="249"/>
      <c r="DC42" s="249"/>
      <c r="DD42" s="249"/>
      <c r="DE42" s="249"/>
      <c r="DF42" s="249"/>
      <c r="DG42" s="249"/>
      <c r="DH42" s="249"/>
      <c r="DI42" s="249"/>
      <c r="DJ42" s="249"/>
      <c r="DK42" s="249"/>
      <c r="DL42" s="249"/>
      <c r="DM42" s="249"/>
      <c r="DN42" s="249"/>
      <c r="DO42" s="249"/>
      <c r="DP42" s="249"/>
      <c r="DQ42" s="249"/>
      <c r="DR42" s="249"/>
    </row>
    <row r="43" spans="1:122" x14ac:dyDescent="0.25">
      <c r="A43" s="247"/>
      <c r="B43" s="249"/>
      <c r="C43" s="249"/>
      <c r="D43" s="249"/>
      <c r="E43" s="249"/>
      <c r="F43" s="249"/>
      <c r="G43" s="249"/>
      <c r="H43" s="249"/>
      <c r="I43" s="249"/>
      <c r="J43" s="249"/>
      <c r="K43" s="249"/>
      <c r="L43" s="249"/>
      <c r="M43" s="249"/>
      <c r="N43" s="249"/>
      <c r="O43" s="249"/>
      <c r="P43" s="249"/>
      <c r="Q43" s="249"/>
      <c r="R43" s="249"/>
      <c r="S43" s="249"/>
      <c r="T43" s="249"/>
      <c r="U43" s="249"/>
      <c r="V43" s="249"/>
      <c r="W43" s="249"/>
      <c r="X43" s="249"/>
      <c r="Y43" s="249"/>
      <c r="Z43" s="249"/>
      <c r="AA43" s="249"/>
      <c r="AB43" s="249"/>
      <c r="AC43" s="249"/>
      <c r="AD43" s="249"/>
      <c r="AE43" s="249"/>
      <c r="AF43" s="249"/>
      <c r="AG43" s="249"/>
      <c r="AH43" s="249"/>
      <c r="AI43" s="249"/>
      <c r="AJ43" s="249"/>
      <c r="AK43" s="249"/>
      <c r="AL43" s="249"/>
      <c r="AM43" s="249"/>
      <c r="AN43" s="249"/>
      <c r="AO43" s="249"/>
      <c r="AP43" s="249"/>
      <c r="AQ43" s="249"/>
      <c r="AR43" s="249"/>
      <c r="AS43" s="249"/>
      <c r="AT43" s="249"/>
      <c r="AU43" s="249"/>
      <c r="AV43" s="249"/>
      <c r="AW43" s="249"/>
      <c r="AX43" s="249"/>
      <c r="AY43" s="249"/>
      <c r="AZ43" s="249"/>
      <c r="BA43" s="249"/>
      <c r="BB43" s="249"/>
      <c r="BC43" s="249"/>
      <c r="BD43" s="249"/>
      <c r="BE43" s="249"/>
      <c r="BF43" s="249"/>
      <c r="BG43" s="249"/>
      <c r="BH43" s="249"/>
      <c r="BI43" s="249"/>
      <c r="BJ43" s="249"/>
      <c r="BK43" s="249"/>
      <c r="BL43" s="249"/>
      <c r="BM43" s="249"/>
      <c r="BN43" s="249"/>
      <c r="BO43" s="249"/>
      <c r="BP43" s="249"/>
      <c r="BQ43" s="249"/>
      <c r="BR43" s="249"/>
      <c r="BS43" s="249"/>
      <c r="BT43" s="249"/>
      <c r="BU43" s="249"/>
      <c r="BV43" s="249"/>
      <c r="BW43" s="249"/>
      <c r="BX43" s="249"/>
      <c r="BY43" s="249"/>
      <c r="BZ43" s="249"/>
      <c r="CA43" s="249"/>
      <c r="CB43" s="249"/>
      <c r="CC43" s="249"/>
      <c r="CD43" s="249"/>
      <c r="CE43" s="249"/>
      <c r="CF43" s="249"/>
      <c r="CG43" s="249"/>
      <c r="CH43" s="249"/>
      <c r="CI43" s="249"/>
      <c r="CJ43" s="249"/>
      <c r="CK43" s="249"/>
      <c r="CL43" s="249"/>
      <c r="CM43" s="249"/>
      <c r="CN43" s="249"/>
      <c r="CO43" s="249"/>
      <c r="CP43" s="249"/>
      <c r="CQ43" s="249"/>
      <c r="CR43" s="249"/>
      <c r="CS43" s="249"/>
      <c r="CT43" s="249"/>
      <c r="CU43" s="249"/>
      <c r="CV43" s="249"/>
      <c r="CW43" s="249"/>
      <c r="CX43" s="249"/>
      <c r="CY43" s="249"/>
      <c r="CZ43" s="249"/>
      <c r="DA43" s="249"/>
      <c r="DB43" s="249"/>
      <c r="DC43" s="249"/>
      <c r="DD43" s="249"/>
      <c r="DE43" s="249"/>
      <c r="DF43" s="249"/>
      <c r="DG43" s="249"/>
      <c r="DH43" s="249"/>
      <c r="DI43" s="249"/>
      <c r="DJ43" s="249"/>
      <c r="DK43" s="249"/>
      <c r="DL43" s="249"/>
      <c r="DM43" s="249"/>
      <c r="DN43" s="249"/>
      <c r="DO43" s="249"/>
      <c r="DP43" s="249"/>
      <c r="DQ43" s="249"/>
      <c r="DR43" s="249"/>
    </row>
    <row r="44" spans="1:122" x14ac:dyDescent="0.25">
      <c r="A44" s="247"/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49"/>
      <c r="N44" s="249"/>
      <c r="O44" s="249"/>
      <c r="P44" s="249"/>
      <c r="Q44" s="249"/>
      <c r="R44" s="249"/>
      <c r="S44" s="249"/>
      <c r="T44" s="249"/>
      <c r="U44" s="249"/>
      <c r="V44" s="249"/>
      <c r="W44" s="249"/>
      <c r="X44" s="249"/>
      <c r="Y44" s="249"/>
      <c r="Z44" s="249"/>
      <c r="AA44" s="249"/>
      <c r="AB44" s="249"/>
      <c r="AC44" s="249"/>
      <c r="AD44" s="249"/>
      <c r="AE44" s="249"/>
      <c r="AF44" s="249"/>
      <c r="AG44" s="249"/>
      <c r="AH44" s="249"/>
      <c r="AI44" s="249"/>
      <c r="AJ44" s="249"/>
      <c r="AK44" s="249"/>
      <c r="AL44" s="249"/>
      <c r="AM44" s="249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49"/>
      <c r="BF44" s="249"/>
      <c r="BG44" s="249"/>
      <c r="BH44" s="249"/>
      <c r="BI44" s="249"/>
      <c r="BJ44" s="249"/>
      <c r="BK44" s="249"/>
      <c r="BL44" s="249"/>
      <c r="BM44" s="249"/>
      <c r="BN44" s="249"/>
      <c r="BO44" s="249"/>
      <c r="BP44" s="249"/>
      <c r="BQ44" s="249"/>
      <c r="BR44" s="249"/>
      <c r="BS44" s="249"/>
      <c r="BT44" s="249"/>
      <c r="BU44" s="249"/>
      <c r="BV44" s="249"/>
      <c r="BW44" s="249"/>
      <c r="BX44" s="249"/>
      <c r="BY44" s="249"/>
      <c r="BZ44" s="249"/>
      <c r="CA44" s="249"/>
      <c r="CB44" s="249"/>
      <c r="CC44" s="249"/>
      <c r="CD44" s="249"/>
      <c r="CE44" s="249"/>
      <c r="CF44" s="249"/>
      <c r="CG44" s="249"/>
      <c r="CH44" s="249"/>
      <c r="CI44" s="249"/>
      <c r="CJ44" s="249"/>
      <c r="CK44" s="249"/>
      <c r="CL44" s="249"/>
      <c r="CM44" s="249"/>
      <c r="CN44" s="249"/>
      <c r="CO44" s="249"/>
      <c r="CP44" s="249"/>
      <c r="CQ44" s="249"/>
      <c r="CR44" s="249"/>
      <c r="CS44" s="249"/>
      <c r="CT44" s="249"/>
      <c r="CU44" s="249"/>
      <c r="CV44" s="249"/>
      <c r="CW44" s="249"/>
      <c r="CX44" s="249"/>
      <c r="CY44" s="249"/>
      <c r="CZ44" s="249"/>
      <c r="DA44" s="249"/>
      <c r="DB44" s="249"/>
      <c r="DC44" s="249"/>
      <c r="DD44" s="249"/>
      <c r="DE44" s="249"/>
      <c r="DF44" s="249"/>
      <c r="DG44" s="249"/>
      <c r="DH44" s="249"/>
      <c r="DI44" s="249"/>
      <c r="DJ44" s="249"/>
      <c r="DK44" s="249"/>
      <c r="DL44" s="249"/>
      <c r="DM44" s="249"/>
      <c r="DN44" s="249"/>
      <c r="DO44" s="249"/>
      <c r="DP44" s="249"/>
      <c r="DQ44" s="249"/>
      <c r="DR44" s="249"/>
    </row>
    <row r="45" spans="1:122" x14ac:dyDescent="0.25">
      <c r="A45" s="247"/>
      <c r="B45" s="249"/>
      <c r="C45" s="249"/>
      <c r="D45" s="249"/>
      <c r="E45" s="249"/>
      <c r="F45" s="249"/>
      <c r="G45" s="249"/>
      <c r="H45" s="249"/>
      <c r="I45" s="249"/>
      <c r="J45" s="249"/>
      <c r="K45" s="249"/>
      <c r="L45" s="249"/>
      <c r="M45" s="249"/>
      <c r="N45" s="249"/>
      <c r="O45" s="249"/>
      <c r="P45" s="249"/>
      <c r="Q45" s="249"/>
      <c r="R45" s="249"/>
      <c r="S45" s="249"/>
      <c r="T45" s="249"/>
      <c r="U45" s="249"/>
      <c r="V45" s="249"/>
      <c r="W45" s="249"/>
      <c r="X45" s="249"/>
      <c r="Y45" s="249"/>
      <c r="Z45" s="249"/>
      <c r="AA45" s="249"/>
      <c r="AB45" s="249"/>
      <c r="AC45" s="249"/>
      <c r="AD45" s="249"/>
      <c r="AE45" s="249"/>
      <c r="AF45" s="249"/>
      <c r="AG45" s="249"/>
      <c r="AH45" s="249"/>
      <c r="AI45" s="249"/>
      <c r="AJ45" s="249"/>
      <c r="AK45" s="249"/>
      <c r="AL45" s="249"/>
      <c r="AM45" s="249"/>
      <c r="AN45" s="249"/>
      <c r="AO45" s="249"/>
      <c r="AP45" s="249"/>
      <c r="AQ45" s="249"/>
      <c r="AR45" s="249"/>
      <c r="AS45" s="249"/>
      <c r="AT45" s="249"/>
      <c r="AU45" s="249"/>
      <c r="AV45" s="249"/>
      <c r="AW45" s="249"/>
      <c r="AX45" s="249"/>
      <c r="AY45" s="249"/>
      <c r="AZ45" s="249"/>
      <c r="BA45" s="249"/>
      <c r="BB45" s="249"/>
      <c r="BC45" s="249"/>
      <c r="BD45" s="249"/>
      <c r="BE45" s="249"/>
      <c r="BF45" s="249"/>
      <c r="BG45" s="249"/>
      <c r="BH45" s="249"/>
      <c r="BI45" s="249"/>
      <c r="BJ45" s="249"/>
      <c r="BK45" s="249"/>
      <c r="BL45" s="249"/>
      <c r="BM45" s="249"/>
      <c r="BN45" s="249"/>
      <c r="BO45" s="249"/>
      <c r="BP45" s="249"/>
      <c r="BQ45" s="249"/>
      <c r="BR45" s="249"/>
      <c r="BS45" s="249"/>
      <c r="BT45" s="249"/>
      <c r="BU45" s="249"/>
      <c r="BV45" s="249"/>
      <c r="BW45" s="249"/>
      <c r="BX45" s="249"/>
      <c r="BY45" s="249"/>
      <c r="BZ45" s="249"/>
      <c r="CA45" s="249"/>
      <c r="CB45" s="249"/>
      <c r="CC45" s="249"/>
      <c r="CD45" s="249"/>
      <c r="CE45" s="249"/>
      <c r="CF45" s="249"/>
      <c r="CG45" s="249"/>
      <c r="CH45" s="249"/>
      <c r="CI45" s="249"/>
      <c r="CJ45" s="249"/>
      <c r="CK45" s="249"/>
      <c r="CL45" s="249"/>
      <c r="CM45" s="249"/>
      <c r="CN45" s="249"/>
      <c r="CO45" s="249"/>
      <c r="CP45" s="249"/>
      <c r="CQ45" s="249"/>
      <c r="CR45" s="249"/>
      <c r="CS45" s="249"/>
      <c r="CT45" s="249"/>
      <c r="CU45" s="249"/>
      <c r="CV45" s="249"/>
      <c r="CW45" s="249"/>
      <c r="CX45" s="249"/>
      <c r="CY45" s="249"/>
      <c r="CZ45" s="249"/>
      <c r="DA45" s="249"/>
      <c r="DB45" s="249"/>
      <c r="DC45" s="249"/>
      <c r="DD45" s="249"/>
      <c r="DE45" s="249"/>
      <c r="DF45" s="249"/>
      <c r="DG45" s="249"/>
      <c r="DH45" s="249"/>
      <c r="DI45" s="249"/>
      <c r="DJ45" s="249"/>
      <c r="DK45" s="249"/>
      <c r="DL45" s="249"/>
      <c r="DM45" s="249"/>
      <c r="DN45" s="249"/>
      <c r="DO45" s="249"/>
      <c r="DP45" s="249"/>
      <c r="DQ45" s="249"/>
      <c r="DR45" s="249"/>
    </row>
    <row r="46" spans="1:122" x14ac:dyDescent="0.25">
      <c r="A46" s="247"/>
      <c r="B46" s="249"/>
      <c r="C46" s="249"/>
      <c r="D46" s="249"/>
      <c r="E46" s="249"/>
      <c r="F46" s="249"/>
      <c r="G46" s="249"/>
      <c r="H46" s="249"/>
      <c r="I46" s="249"/>
      <c r="J46" s="249"/>
      <c r="K46" s="249"/>
      <c r="L46" s="249"/>
      <c r="M46" s="249"/>
      <c r="N46" s="249"/>
      <c r="O46" s="249"/>
      <c r="P46" s="249"/>
      <c r="Q46" s="249"/>
      <c r="R46" s="249"/>
      <c r="S46" s="249"/>
      <c r="T46" s="249"/>
      <c r="U46" s="249"/>
      <c r="V46" s="249"/>
      <c r="W46" s="249"/>
      <c r="X46" s="249"/>
      <c r="Y46" s="249"/>
      <c r="Z46" s="249"/>
      <c r="AA46" s="249"/>
      <c r="AB46" s="249"/>
      <c r="AC46" s="249"/>
      <c r="AD46" s="249"/>
      <c r="AE46" s="249"/>
      <c r="AF46" s="249"/>
      <c r="AG46" s="249"/>
      <c r="AH46" s="249"/>
      <c r="AI46" s="249"/>
      <c r="AJ46" s="249"/>
      <c r="AK46" s="249"/>
      <c r="AL46" s="249"/>
      <c r="AM46" s="249"/>
      <c r="AN46" s="249"/>
      <c r="AO46" s="249"/>
      <c r="AP46" s="249"/>
      <c r="AQ46" s="249"/>
      <c r="AR46" s="249"/>
      <c r="AS46" s="249"/>
      <c r="AT46" s="249"/>
      <c r="AU46" s="249"/>
      <c r="AV46" s="249"/>
      <c r="AW46" s="249"/>
      <c r="AX46" s="249"/>
      <c r="AY46" s="249"/>
      <c r="AZ46" s="249"/>
      <c r="BA46" s="249"/>
      <c r="BB46" s="249"/>
      <c r="BC46" s="249"/>
      <c r="BD46" s="249"/>
      <c r="BE46" s="249"/>
      <c r="BF46" s="249"/>
      <c r="BG46" s="249"/>
      <c r="BH46" s="249"/>
      <c r="BI46" s="249"/>
      <c r="BJ46" s="249"/>
      <c r="BK46" s="249"/>
      <c r="BL46" s="249"/>
      <c r="BM46" s="249"/>
      <c r="BN46" s="249"/>
      <c r="BO46" s="249"/>
      <c r="BP46" s="249"/>
      <c r="BQ46" s="249"/>
      <c r="BR46" s="249"/>
      <c r="BS46" s="249"/>
      <c r="BT46" s="249"/>
      <c r="BU46" s="249"/>
      <c r="BV46" s="249"/>
      <c r="BW46" s="249"/>
      <c r="BX46" s="249"/>
      <c r="BY46" s="249"/>
      <c r="BZ46" s="249"/>
      <c r="CA46" s="249"/>
      <c r="CB46" s="249"/>
      <c r="CC46" s="249"/>
      <c r="CD46" s="249"/>
      <c r="CE46" s="249"/>
      <c r="CF46" s="249"/>
      <c r="CG46" s="249"/>
      <c r="CH46" s="249"/>
      <c r="CI46" s="249"/>
      <c r="CJ46" s="249"/>
      <c r="CK46" s="249"/>
      <c r="CL46" s="249"/>
      <c r="CM46" s="249"/>
      <c r="CN46" s="249"/>
      <c r="CO46" s="249"/>
      <c r="CP46" s="249"/>
      <c r="CQ46" s="249"/>
      <c r="CR46" s="249"/>
      <c r="CS46" s="249"/>
      <c r="CT46" s="249"/>
      <c r="CU46" s="249"/>
      <c r="CV46" s="249"/>
      <c r="CW46" s="249"/>
      <c r="CX46" s="249"/>
      <c r="CY46" s="249"/>
      <c r="CZ46" s="249"/>
      <c r="DA46" s="249"/>
      <c r="DB46" s="249"/>
      <c r="DC46" s="249"/>
      <c r="DD46" s="249"/>
      <c r="DE46" s="249"/>
      <c r="DF46" s="249"/>
      <c r="DG46" s="249"/>
      <c r="DH46" s="249"/>
      <c r="DI46" s="249"/>
      <c r="DJ46" s="249"/>
      <c r="DK46" s="249"/>
      <c r="DL46" s="249"/>
      <c r="DM46" s="249"/>
      <c r="DN46" s="249"/>
      <c r="DO46" s="249"/>
      <c r="DP46" s="249"/>
      <c r="DQ46" s="249"/>
      <c r="DR46" s="249"/>
    </row>
    <row r="47" spans="1:122" x14ac:dyDescent="0.25">
      <c r="A47" s="247"/>
      <c r="B47" s="249"/>
      <c r="C47" s="249"/>
      <c r="D47" s="249"/>
      <c r="E47" s="249"/>
      <c r="F47" s="249"/>
      <c r="G47" s="249"/>
      <c r="H47" s="249"/>
      <c r="I47" s="249"/>
      <c r="J47" s="249"/>
      <c r="K47" s="249"/>
      <c r="L47" s="249"/>
      <c r="M47" s="249"/>
      <c r="N47" s="249"/>
      <c r="O47" s="249"/>
      <c r="P47" s="249"/>
      <c r="Q47" s="249"/>
      <c r="R47" s="249"/>
      <c r="S47" s="249"/>
      <c r="T47" s="249"/>
      <c r="U47" s="249"/>
      <c r="V47" s="249"/>
      <c r="W47" s="249"/>
      <c r="X47" s="249"/>
      <c r="Y47" s="249"/>
      <c r="Z47" s="249"/>
      <c r="AA47" s="249"/>
      <c r="AB47" s="249"/>
      <c r="AC47" s="249"/>
      <c r="AD47" s="249"/>
      <c r="AE47" s="249"/>
      <c r="AF47" s="249"/>
      <c r="AG47" s="249"/>
      <c r="AH47" s="249"/>
      <c r="AI47" s="249"/>
      <c r="AJ47" s="249"/>
      <c r="AK47" s="249"/>
      <c r="AL47" s="249"/>
      <c r="AM47" s="249"/>
      <c r="AN47" s="249"/>
      <c r="AO47" s="249"/>
      <c r="AP47" s="249"/>
      <c r="AQ47" s="249"/>
      <c r="AR47" s="249"/>
      <c r="AS47" s="249"/>
      <c r="AT47" s="249"/>
      <c r="AU47" s="249"/>
      <c r="AV47" s="249"/>
      <c r="AW47" s="249"/>
      <c r="AX47" s="249"/>
      <c r="AY47" s="249"/>
      <c r="AZ47" s="249"/>
      <c r="BA47" s="249"/>
      <c r="BB47" s="249"/>
      <c r="BC47" s="249"/>
      <c r="BD47" s="249"/>
      <c r="BE47" s="249"/>
      <c r="BF47" s="249"/>
      <c r="BG47" s="249"/>
      <c r="BH47" s="249"/>
      <c r="BI47" s="249"/>
      <c r="BJ47" s="249"/>
      <c r="BK47" s="249"/>
      <c r="BL47" s="249"/>
      <c r="BM47" s="249"/>
      <c r="BN47" s="249"/>
      <c r="BO47" s="249"/>
      <c r="BP47" s="249"/>
      <c r="BQ47" s="249"/>
      <c r="BR47" s="249"/>
      <c r="BS47" s="249"/>
      <c r="BT47" s="249"/>
      <c r="BU47" s="249"/>
      <c r="BV47" s="249"/>
      <c r="BW47" s="249"/>
      <c r="BX47" s="249"/>
      <c r="BY47" s="249"/>
      <c r="BZ47" s="249"/>
      <c r="CA47" s="249"/>
      <c r="CB47" s="249"/>
      <c r="CC47" s="249"/>
      <c r="CD47" s="249"/>
      <c r="CE47" s="249"/>
      <c r="CF47" s="249"/>
      <c r="CG47" s="249"/>
      <c r="CH47" s="249"/>
      <c r="CI47" s="249"/>
      <c r="CJ47" s="249"/>
      <c r="CK47" s="249"/>
      <c r="CL47" s="249"/>
      <c r="CM47" s="249"/>
      <c r="CN47" s="249"/>
      <c r="CO47" s="249"/>
      <c r="CP47" s="249"/>
      <c r="CQ47" s="249"/>
      <c r="CR47" s="249"/>
      <c r="CS47" s="249"/>
      <c r="CT47" s="249"/>
      <c r="CU47" s="249"/>
      <c r="CV47" s="249"/>
      <c r="CW47" s="249"/>
      <c r="CX47" s="249"/>
      <c r="CY47" s="249"/>
      <c r="CZ47" s="249"/>
      <c r="DA47" s="249"/>
      <c r="DB47" s="249"/>
      <c r="DC47" s="249"/>
      <c r="DD47" s="249"/>
      <c r="DE47" s="249"/>
      <c r="DF47" s="249"/>
      <c r="DG47" s="249"/>
      <c r="DH47" s="249"/>
      <c r="DI47" s="249"/>
      <c r="DJ47" s="249"/>
      <c r="DK47" s="249"/>
      <c r="DL47" s="249"/>
      <c r="DM47" s="249"/>
      <c r="DN47" s="249"/>
      <c r="DO47" s="249"/>
      <c r="DP47" s="249"/>
      <c r="DQ47" s="249"/>
      <c r="DR47" s="249"/>
    </row>
    <row r="48" spans="1:122" x14ac:dyDescent="0.25">
      <c r="A48" s="247"/>
      <c r="B48" s="249"/>
      <c r="C48" s="249"/>
      <c r="D48" s="249"/>
      <c r="E48" s="249"/>
      <c r="F48" s="249"/>
      <c r="G48" s="249"/>
      <c r="H48" s="249"/>
      <c r="I48" s="249"/>
      <c r="J48" s="249"/>
      <c r="K48" s="249"/>
      <c r="L48" s="249"/>
      <c r="M48" s="249"/>
      <c r="N48" s="249"/>
      <c r="O48" s="249"/>
      <c r="P48" s="249"/>
      <c r="Q48" s="249"/>
      <c r="R48" s="249"/>
      <c r="S48" s="249"/>
      <c r="T48" s="249"/>
      <c r="U48" s="249"/>
      <c r="V48" s="249"/>
      <c r="W48" s="249"/>
      <c r="X48" s="249"/>
      <c r="Y48" s="249"/>
      <c r="Z48" s="249"/>
      <c r="AA48" s="249"/>
      <c r="AB48" s="249"/>
      <c r="AC48" s="249"/>
      <c r="AD48" s="249"/>
      <c r="AE48" s="249"/>
      <c r="AF48" s="249"/>
      <c r="AG48" s="249"/>
      <c r="AH48" s="249"/>
      <c r="AI48" s="249"/>
      <c r="AJ48" s="249"/>
      <c r="AK48" s="249"/>
      <c r="AL48" s="249"/>
      <c r="AM48" s="249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49"/>
      <c r="BF48" s="249"/>
      <c r="BG48" s="249"/>
      <c r="BH48" s="249"/>
      <c r="BI48" s="249"/>
      <c r="BJ48" s="249"/>
      <c r="BK48" s="249"/>
      <c r="BL48" s="249"/>
      <c r="BM48" s="249"/>
      <c r="BN48" s="249"/>
      <c r="BO48" s="249"/>
      <c r="BP48" s="249"/>
      <c r="BQ48" s="249"/>
      <c r="BR48" s="249"/>
      <c r="BS48" s="249"/>
      <c r="BT48" s="249"/>
      <c r="BU48" s="249"/>
      <c r="BV48" s="249"/>
      <c r="BW48" s="249"/>
      <c r="BX48" s="249"/>
      <c r="BY48" s="249"/>
      <c r="BZ48" s="249"/>
      <c r="CA48" s="249"/>
      <c r="CB48" s="249"/>
      <c r="CC48" s="249"/>
      <c r="CD48" s="249"/>
      <c r="CE48" s="249"/>
      <c r="CF48" s="249"/>
      <c r="CG48" s="249"/>
      <c r="CH48" s="249"/>
      <c r="CI48" s="249"/>
      <c r="CJ48" s="249"/>
      <c r="CK48" s="249"/>
      <c r="CL48" s="249"/>
      <c r="CM48" s="249"/>
      <c r="CN48" s="249"/>
      <c r="CO48" s="249"/>
      <c r="CP48" s="249"/>
      <c r="CQ48" s="249"/>
      <c r="CR48" s="249"/>
      <c r="CS48" s="249"/>
      <c r="CT48" s="249"/>
      <c r="CU48" s="249"/>
      <c r="CV48" s="249"/>
      <c r="CW48" s="249"/>
      <c r="CX48" s="249"/>
      <c r="CY48" s="249"/>
      <c r="CZ48" s="249"/>
      <c r="DA48" s="249"/>
      <c r="DB48" s="249"/>
      <c r="DC48" s="249"/>
      <c r="DD48" s="249"/>
      <c r="DE48" s="249"/>
      <c r="DF48" s="249"/>
      <c r="DG48" s="249"/>
      <c r="DH48" s="249"/>
      <c r="DI48" s="249"/>
      <c r="DJ48" s="249"/>
      <c r="DK48" s="249"/>
      <c r="DL48" s="249"/>
      <c r="DM48" s="249"/>
      <c r="DN48" s="249"/>
      <c r="DO48" s="249"/>
      <c r="DP48" s="249"/>
      <c r="DQ48" s="249"/>
      <c r="DR48" s="249"/>
    </row>
    <row r="49" spans="1:122" x14ac:dyDescent="0.25">
      <c r="A49" s="247"/>
      <c r="B49" s="249"/>
      <c r="C49" s="249"/>
      <c r="D49" s="249"/>
      <c r="E49" s="249"/>
      <c r="F49" s="249"/>
      <c r="G49" s="249"/>
      <c r="H49" s="249"/>
      <c r="I49" s="249"/>
      <c r="J49" s="249"/>
      <c r="K49" s="249"/>
      <c r="L49" s="249"/>
      <c r="M49" s="249"/>
      <c r="N49" s="249"/>
      <c r="O49" s="249"/>
      <c r="P49" s="249"/>
      <c r="Q49" s="249"/>
      <c r="R49" s="249"/>
      <c r="S49" s="249"/>
      <c r="T49" s="249"/>
      <c r="U49" s="249"/>
      <c r="V49" s="249"/>
      <c r="W49" s="249"/>
      <c r="X49" s="249"/>
      <c r="Y49" s="249"/>
      <c r="Z49" s="249"/>
      <c r="AA49" s="249"/>
      <c r="AB49" s="249"/>
      <c r="AC49" s="249"/>
      <c r="AD49" s="249"/>
      <c r="AE49" s="249"/>
      <c r="AF49" s="249"/>
      <c r="AG49" s="249"/>
      <c r="AH49" s="249"/>
      <c r="AI49" s="249"/>
      <c r="AJ49" s="249"/>
      <c r="AK49" s="249"/>
      <c r="AL49" s="249"/>
      <c r="AM49" s="249"/>
      <c r="AN49" s="249"/>
      <c r="AO49" s="249"/>
      <c r="AP49" s="249"/>
      <c r="AQ49" s="249"/>
      <c r="AR49" s="249"/>
      <c r="AS49" s="249"/>
      <c r="AT49" s="249"/>
      <c r="AU49" s="249"/>
      <c r="AV49" s="249"/>
      <c r="AW49" s="249"/>
      <c r="AX49" s="249"/>
      <c r="AY49" s="249"/>
      <c r="AZ49" s="249"/>
      <c r="BA49" s="249"/>
      <c r="BB49" s="249"/>
      <c r="BC49" s="249"/>
      <c r="BD49" s="249"/>
      <c r="BE49" s="249"/>
      <c r="BF49" s="249"/>
      <c r="BG49" s="249"/>
      <c r="BH49" s="249"/>
      <c r="BI49" s="249"/>
      <c r="BJ49" s="249"/>
      <c r="BK49" s="249"/>
      <c r="BL49" s="249"/>
      <c r="BM49" s="249"/>
      <c r="BN49" s="249"/>
      <c r="BO49" s="249"/>
      <c r="BP49" s="249"/>
      <c r="BQ49" s="249"/>
      <c r="BR49" s="249"/>
      <c r="BS49" s="249"/>
      <c r="BT49" s="249"/>
      <c r="BU49" s="249"/>
      <c r="BV49" s="249"/>
      <c r="BW49" s="249"/>
      <c r="BX49" s="249"/>
      <c r="BY49" s="249"/>
      <c r="BZ49" s="249"/>
      <c r="CA49" s="249"/>
      <c r="CB49" s="249"/>
      <c r="CC49" s="249"/>
      <c r="CD49" s="249"/>
      <c r="CE49" s="249"/>
      <c r="CF49" s="249"/>
      <c r="CG49" s="249"/>
      <c r="CH49" s="249"/>
      <c r="CI49" s="249"/>
      <c r="CJ49" s="249"/>
      <c r="CK49" s="249"/>
      <c r="CL49" s="249"/>
      <c r="CM49" s="249"/>
      <c r="CN49" s="249"/>
      <c r="CO49" s="249"/>
      <c r="CP49" s="249"/>
      <c r="CQ49" s="249"/>
      <c r="CR49" s="249"/>
      <c r="CS49" s="249"/>
      <c r="CT49" s="249"/>
      <c r="CU49" s="249"/>
      <c r="CV49" s="249"/>
      <c r="CW49" s="249"/>
      <c r="CX49" s="249"/>
      <c r="CY49" s="249"/>
      <c r="CZ49" s="249"/>
      <c r="DA49" s="249"/>
      <c r="DB49" s="249"/>
      <c r="DC49" s="249"/>
      <c r="DD49" s="249"/>
      <c r="DE49" s="249"/>
      <c r="DF49" s="249"/>
      <c r="DG49" s="249"/>
      <c r="DH49" s="249"/>
      <c r="DI49" s="249"/>
      <c r="DJ49" s="249"/>
      <c r="DK49" s="249"/>
      <c r="DL49" s="249"/>
      <c r="DM49" s="249"/>
      <c r="DN49" s="249"/>
      <c r="DO49" s="249"/>
      <c r="DP49" s="249"/>
      <c r="DQ49" s="249"/>
      <c r="DR49" s="249"/>
    </row>
    <row r="50" spans="1:122" x14ac:dyDescent="0.25">
      <c r="A50" s="247"/>
      <c r="B50" s="249"/>
      <c r="C50" s="249"/>
      <c r="D50" s="249"/>
      <c r="E50" s="249"/>
      <c r="F50" s="249"/>
      <c r="G50" s="249"/>
      <c r="H50" s="249"/>
      <c r="I50" s="249"/>
      <c r="J50" s="249"/>
      <c r="K50" s="249"/>
      <c r="L50" s="249"/>
      <c r="M50" s="249"/>
      <c r="N50" s="249"/>
      <c r="O50" s="249"/>
      <c r="P50" s="249"/>
      <c r="Q50" s="249"/>
      <c r="R50" s="249"/>
      <c r="S50" s="249"/>
      <c r="T50" s="249"/>
      <c r="U50" s="249"/>
      <c r="V50" s="249"/>
      <c r="W50" s="249"/>
      <c r="X50" s="249"/>
      <c r="Y50" s="249"/>
      <c r="Z50" s="249"/>
      <c r="AA50" s="249"/>
      <c r="AB50" s="249"/>
      <c r="AC50" s="249"/>
      <c r="AD50" s="249"/>
      <c r="AE50" s="249"/>
      <c r="AF50" s="249"/>
      <c r="AG50" s="249"/>
      <c r="AH50" s="249"/>
      <c r="AI50" s="249"/>
      <c r="AJ50" s="249"/>
      <c r="AK50" s="249"/>
      <c r="AL50" s="249"/>
      <c r="AM50" s="249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49"/>
      <c r="BF50" s="249"/>
      <c r="BG50" s="249"/>
      <c r="BH50" s="249"/>
      <c r="BI50" s="249"/>
      <c r="BJ50" s="249"/>
      <c r="BK50" s="249"/>
      <c r="BL50" s="249"/>
      <c r="BM50" s="249"/>
      <c r="BN50" s="249"/>
      <c r="BO50" s="249"/>
      <c r="BP50" s="249"/>
      <c r="BQ50" s="249"/>
      <c r="BR50" s="249"/>
      <c r="BS50" s="249"/>
      <c r="BT50" s="249"/>
      <c r="BU50" s="249"/>
      <c r="BV50" s="249"/>
      <c r="BW50" s="249"/>
      <c r="BX50" s="249"/>
      <c r="BY50" s="249"/>
      <c r="BZ50" s="249"/>
      <c r="CA50" s="249"/>
      <c r="CB50" s="249"/>
      <c r="CC50" s="249"/>
      <c r="CD50" s="249"/>
      <c r="CE50" s="249"/>
      <c r="CF50" s="249"/>
      <c r="CG50" s="249"/>
      <c r="CH50" s="249"/>
      <c r="CI50" s="249"/>
      <c r="CJ50" s="249"/>
      <c r="CK50" s="249"/>
      <c r="CL50" s="249"/>
      <c r="CM50" s="249"/>
      <c r="CN50" s="249"/>
      <c r="CO50" s="249"/>
      <c r="CP50" s="249"/>
      <c r="CQ50" s="249"/>
      <c r="CR50" s="249"/>
      <c r="CS50" s="249"/>
      <c r="CT50" s="249"/>
      <c r="CU50" s="249"/>
      <c r="CV50" s="249"/>
      <c r="CW50" s="249"/>
      <c r="CX50" s="249"/>
      <c r="CY50" s="249"/>
      <c r="CZ50" s="249"/>
      <c r="DA50" s="249"/>
      <c r="DB50" s="249"/>
      <c r="DC50" s="249"/>
      <c r="DD50" s="249"/>
      <c r="DE50" s="249"/>
      <c r="DF50" s="249"/>
      <c r="DG50" s="249"/>
      <c r="DH50" s="249"/>
      <c r="DI50" s="249"/>
      <c r="DJ50" s="249"/>
      <c r="DK50" s="249"/>
      <c r="DL50" s="249"/>
      <c r="DM50" s="249"/>
      <c r="DN50" s="249"/>
      <c r="DO50" s="249"/>
      <c r="DP50" s="249"/>
      <c r="DQ50" s="249"/>
      <c r="DR50" s="249"/>
    </row>
    <row r="51" spans="1:122" x14ac:dyDescent="0.25">
      <c r="A51" s="247"/>
      <c r="B51" s="249"/>
      <c r="C51" s="249"/>
      <c r="D51" s="249"/>
      <c r="E51" s="249"/>
      <c r="F51" s="249"/>
      <c r="G51" s="249"/>
      <c r="H51" s="249"/>
      <c r="I51" s="249"/>
      <c r="J51" s="249"/>
      <c r="K51" s="249"/>
      <c r="L51" s="249"/>
      <c r="M51" s="249"/>
      <c r="N51" s="249"/>
      <c r="O51" s="249"/>
      <c r="P51" s="249"/>
      <c r="Q51" s="249"/>
      <c r="R51" s="249"/>
      <c r="S51" s="249"/>
      <c r="T51" s="249"/>
      <c r="U51" s="249"/>
      <c r="V51" s="249"/>
      <c r="W51" s="249"/>
      <c r="X51" s="249"/>
      <c r="Y51" s="249"/>
      <c r="Z51" s="249"/>
      <c r="AA51" s="249"/>
      <c r="AB51" s="249"/>
      <c r="AC51" s="249"/>
      <c r="AD51" s="249"/>
      <c r="AE51" s="249"/>
      <c r="AF51" s="249"/>
      <c r="AG51" s="249"/>
      <c r="AH51" s="249"/>
      <c r="AI51" s="249"/>
      <c r="AJ51" s="249"/>
      <c r="AK51" s="249"/>
      <c r="AL51" s="249"/>
      <c r="AM51" s="249"/>
      <c r="AN51" s="249"/>
      <c r="AO51" s="249"/>
      <c r="AP51" s="249"/>
      <c r="AQ51" s="249"/>
      <c r="AR51" s="249"/>
      <c r="AS51" s="249"/>
      <c r="AT51" s="249"/>
      <c r="AU51" s="249"/>
      <c r="AV51" s="249"/>
      <c r="AW51" s="249"/>
      <c r="AX51" s="249"/>
      <c r="AY51" s="249"/>
      <c r="AZ51" s="249"/>
      <c r="BA51" s="249"/>
      <c r="BB51" s="249"/>
      <c r="BC51" s="249"/>
      <c r="BD51" s="249"/>
      <c r="BE51" s="249"/>
      <c r="BF51" s="249"/>
      <c r="BG51" s="249"/>
      <c r="BH51" s="249"/>
      <c r="BI51" s="249"/>
      <c r="BJ51" s="249"/>
      <c r="BK51" s="249"/>
      <c r="BL51" s="249"/>
      <c r="BM51" s="249"/>
      <c r="BN51" s="249"/>
      <c r="BO51" s="249"/>
      <c r="BP51" s="249"/>
      <c r="BQ51" s="249"/>
      <c r="BR51" s="249"/>
      <c r="BS51" s="249"/>
      <c r="BT51" s="249"/>
      <c r="BU51" s="249"/>
      <c r="BV51" s="249"/>
      <c r="BW51" s="249"/>
      <c r="BX51" s="249"/>
      <c r="BY51" s="249"/>
      <c r="BZ51" s="249"/>
      <c r="CA51" s="249"/>
      <c r="CB51" s="249"/>
      <c r="CC51" s="249"/>
      <c r="CD51" s="249"/>
      <c r="CE51" s="249"/>
      <c r="CF51" s="249"/>
      <c r="CG51" s="249"/>
      <c r="CH51" s="249"/>
      <c r="CI51" s="249"/>
      <c r="CJ51" s="249"/>
      <c r="CK51" s="249"/>
      <c r="CL51" s="249"/>
      <c r="CM51" s="249"/>
      <c r="CN51" s="249"/>
      <c r="CO51" s="249"/>
      <c r="CP51" s="249"/>
      <c r="CQ51" s="249"/>
      <c r="CR51" s="249"/>
      <c r="CS51" s="249"/>
      <c r="CT51" s="249"/>
      <c r="CU51" s="249"/>
      <c r="CV51" s="249"/>
      <c r="CW51" s="249"/>
      <c r="CX51" s="249"/>
      <c r="CY51" s="249"/>
      <c r="CZ51" s="249"/>
      <c r="DA51" s="249"/>
      <c r="DB51" s="249"/>
      <c r="DC51" s="249"/>
      <c r="DD51" s="249"/>
      <c r="DE51" s="249"/>
      <c r="DF51" s="249"/>
      <c r="DG51" s="249"/>
      <c r="DH51" s="249"/>
      <c r="DI51" s="249"/>
      <c r="DJ51" s="249"/>
      <c r="DK51" s="249"/>
      <c r="DL51" s="249"/>
      <c r="DM51" s="249"/>
      <c r="DN51" s="249"/>
      <c r="DO51" s="249"/>
      <c r="DP51" s="249"/>
      <c r="DQ51" s="249"/>
      <c r="DR51" s="249"/>
    </row>
    <row r="52" spans="1:122" x14ac:dyDescent="0.25">
      <c r="A52" s="247"/>
      <c r="B52" s="249"/>
      <c r="C52" s="249"/>
      <c r="D52" s="249"/>
      <c r="E52" s="249"/>
      <c r="F52" s="249"/>
      <c r="G52" s="249"/>
      <c r="H52" s="249"/>
      <c r="I52" s="249"/>
      <c r="J52" s="249"/>
      <c r="K52" s="249"/>
      <c r="L52" s="249"/>
      <c r="M52" s="249"/>
      <c r="N52" s="249"/>
      <c r="O52" s="249"/>
      <c r="P52" s="249"/>
      <c r="Q52" s="249"/>
      <c r="R52" s="249"/>
      <c r="S52" s="249"/>
      <c r="T52" s="249"/>
      <c r="U52" s="249"/>
      <c r="V52" s="249"/>
      <c r="W52" s="249"/>
      <c r="X52" s="249"/>
      <c r="Y52" s="249"/>
      <c r="Z52" s="249"/>
      <c r="AA52" s="249"/>
      <c r="AB52" s="249"/>
      <c r="AC52" s="249"/>
      <c r="AD52" s="249"/>
      <c r="AE52" s="249"/>
      <c r="AF52" s="249"/>
      <c r="AG52" s="249"/>
      <c r="AH52" s="249"/>
      <c r="AI52" s="249"/>
      <c r="AJ52" s="249"/>
      <c r="AK52" s="249"/>
      <c r="AL52" s="249"/>
      <c r="AM52" s="249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  <c r="BA52" s="249"/>
      <c r="BB52" s="249"/>
      <c r="BC52" s="249"/>
      <c r="BD52" s="249"/>
      <c r="BE52" s="249"/>
      <c r="BF52" s="249"/>
      <c r="BG52" s="249"/>
      <c r="BH52" s="249"/>
      <c r="BI52" s="249"/>
      <c r="BJ52" s="249"/>
      <c r="BK52" s="249"/>
      <c r="BL52" s="249"/>
      <c r="BM52" s="249"/>
      <c r="BN52" s="249"/>
      <c r="BO52" s="249"/>
      <c r="BP52" s="249"/>
      <c r="BQ52" s="249"/>
      <c r="BR52" s="249"/>
      <c r="BS52" s="249"/>
      <c r="BT52" s="249"/>
      <c r="BU52" s="249"/>
      <c r="BV52" s="249"/>
      <c r="BW52" s="249"/>
      <c r="BX52" s="249"/>
      <c r="BY52" s="249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M52" s="249"/>
      <c r="CN52" s="249"/>
      <c r="CO52" s="249"/>
      <c r="CP52" s="249"/>
      <c r="CQ52" s="249"/>
      <c r="CR52" s="249"/>
      <c r="CS52" s="249"/>
      <c r="CT52" s="249"/>
      <c r="CU52" s="249"/>
      <c r="CV52" s="249"/>
      <c r="CW52" s="249"/>
      <c r="CX52" s="249"/>
      <c r="CY52" s="249"/>
      <c r="CZ52" s="249"/>
      <c r="DA52" s="249"/>
      <c r="DB52" s="249"/>
      <c r="DC52" s="249"/>
      <c r="DD52" s="249"/>
      <c r="DE52" s="249"/>
      <c r="DF52" s="249"/>
      <c r="DG52" s="249"/>
      <c r="DH52" s="249"/>
      <c r="DI52" s="249"/>
      <c r="DJ52" s="249"/>
      <c r="DK52" s="249"/>
      <c r="DL52" s="249"/>
      <c r="DM52" s="249"/>
      <c r="DN52" s="249"/>
      <c r="DO52" s="249"/>
      <c r="DP52" s="249"/>
      <c r="DQ52" s="249"/>
      <c r="DR52" s="249"/>
    </row>
    <row r="53" spans="1:122" x14ac:dyDescent="0.25">
      <c r="A53" s="247"/>
      <c r="B53" s="249"/>
      <c r="C53" s="249"/>
      <c r="D53" s="249"/>
      <c r="E53" s="249"/>
      <c r="F53" s="249"/>
      <c r="G53" s="249"/>
      <c r="H53" s="249"/>
      <c r="I53" s="249"/>
      <c r="J53" s="249"/>
      <c r="K53" s="249"/>
      <c r="L53" s="249"/>
      <c r="M53" s="249"/>
      <c r="N53" s="249"/>
      <c r="O53" s="249"/>
      <c r="P53" s="249"/>
      <c r="Q53" s="249"/>
      <c r="R53" s="249"/>
      <c r="S53" s="249"/>
      <c r="T53" s="249"/>
      <c r="U53" s="249"/>
      <c r="V53" s="249"/>
      <c r="W53" s="249"/>
      <c r="X53" s="249"/>
      <c r="Y53" s="249"/>
      <c r="Z53" s="249"/>
      <c r="AA53" s="249"/>
      <c r="AB53" s="249"/>
      <c r="AC53" s="249"/>
      <c r="AD53" s="249"/>
      <c r="AE53" s="249"/>
      <c r="AF53" s="249"/>
      <c r="AG53" s="249"/>
      <c r="AH53" s="249"/>
      <c r="AI53" s="249"/>
      <c r="AJ53" s="249"/>
      <c r="AK53" s="249"/>
      <c r="AL53" s="249"/>
      <c r="AM53" s="249"/>
      <c r="AN53" s="249"/>
      <c r="AO53" s="249"/>
      <c r="AP53" s="249"/>
      <c r="AQ53" s="249"/>
      <c r="AR53" s="249"/>
      <c r="AS53" s="249"/>
      <c r="AT53" s="249"/>
      <c r="AU53" s="249"/>
      <c r="AV53" s="249"/>
      <c r="AW53" s="249"/>
      <c r="AX53" s="249"/>
      <c r="AY53" s="249"/>
      <c r="AZ53" s="249"/>
      <c r="BA53" s="249"/>
      <c r="BB53" s="249"/>
      <c r="BC53" s="249"/>
      <c r="BD53" s="249"/>
      <c r="BE53" s="249"/>
      <c r="BF53" s="249"/>
      <c r="BG53" s="249"/>
      <c r="BH53" s="249"/>
      <c r="BI53" s="249"/>
      <c r="BJ53" s="249"/>
      <c r="BK53" s="249"/>
      <c r="BL53" s="249"/>
      <c r="BM53" s="249"/>
      <c r="BN53" s="249"/>
      <c r="BO53" s="249"/>
      <c r="BP53" s="249"/>
      <c r="BQ53" s="249"/>
      <c r="BR53" s="249"/>
      <c r="BS53" s="249"/>
      <c r="BT53" s="249"/>
      <c r="BU53" s="249"/>
      <c r="BV53" s="249"/>
      <c r="BW53" s="249"/>
      <c r="BX53" s="249"/>
      <c r="BY53" s="249"/>
      <c r="BZ53" s="249"/>
      <c r="CA53" s="249"/>
      <c r="CB53" s="249"/>
      <c r="CC53" s="249"/>
      <c r="CD53" s="249"/>
      <c r="CE53" s="249"/>
      <c r="CF53" s="249"/>
      <c r="CG53" s="249"/>
      <c r="CH53" s="249"/>
      <c r="CI53" s="249"/>
      <c r="CJ53" s="249"/>
      <c r="CK53" s="249"/>
      <c r="CL53" s="249"/>
      <c r="CM53" s="249"/>
      <c r="CN53" s="249"/>
      <c r="CO53" s="249"/>
      <c r="CP53" s="249"/>
      <c r="CQ53" s="249"/>
      <c r="CR53" s="249"/>
      <c r="CS53" s="249"/>
      <c r="CT53" s="249"/>
      <c r="CU53" s="249"/>
      <c r="CV53" s="249"/>
      <c r="CW53" s="249"/>
      <c r="CX53" s="249"/>
      <c r="CY53" s="249"/>
      <c r="CZ53" s="249"/>
      <c r="DA53" s="249"/>
      <c r="DB53" s="249"/>
      <c r="DC53" s="249"/>
      <c r="DD53" s="249"/>
      <c r="DE53" s="249"/>
      <c r="DF53" s="249"/>
      <c r="DG53" s="249"/>
      <c r="DH53" s="249"/>
      <c r="DI53" s="249"/>
      <c r="DJ53" s="249"/>
      <c r="DK53" s="249"/>
      <c r="DL53" s="249"/>
      <c r="DM53" s="249"/>
      <c r="DN53" s="249"/>
      <c r="DO53" s="249"/>
      <c r="DP53" s="249"/>
      <c r="DQ53" s="249"/>
      <c r="DR53" s="249"/>
    </row>
    <row r="54" spans="1:122" x14ac:dyDescent="0.25">
      <c r="A54" s="247"/>
      <c r="B54" s="249"/>
      <c r="C54" s="249"/>
      <c r="D54" s="249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</row>
    <row r="55" spans="1:122" x14ac:dyDescent="0.25">
      <c r="A55" s="247"/>
      <c r="B55" s="249"/>
      <c r="C55" s="249"/>
      <c r="D55" s="249"/>
      <c r="E55" s="249"/>
      <c r="F55" s="249"/>
      <c r="G55" s="249"/>
      <c r="H55" s="249"/>
      <c r="I55" s="249"/>
      <c r="J55" s="249"/>
      <c r="K55" s="249"/>
      <c r="L55" s="249"/>
      <c r="M55" s="249"/>
      <c r="N55" s="249"/>
      <c r="O55" s="249"/>
      <c r="P55" s="249"/>
      <c r="Q55" s="249"/>
      <c r="R55" s="249"/>
      <c r="S55" s="249"/>
      <c r="T55" s="249"/>
      <c r="U55" s="249"/>
      <c r="V55" s="249"/>
      <c r="W55" s="249"/>
      <c r="X55" s="249"/>
      <c r="Y55" s="249"/>
      <c r="Z55" s="249"/>
      <c r="AA55" s="249"/>
      <c r="AB55" s="249"/>
      <c r="AC55" s="249"/>
      <c r="AD55" s="249"/>
      <c r="AE55" s="249"/>
      <c r="AF55" s="249"/>
      <c r="AG55" s="249"/>
      <c r="AH55" s="249"/>
      <c r="AI55" s="249"/>
      <c r="AJ55" s="249"/>
      <c r="AK55" s="249"/>
      <c r="AL55" s="249"/>
      <c r="AM55" s="249"/>
      <c r="AN55" s="249"/>
      <c r="AO55" s="249"/>
      <c r="AP55" s="249"/>
      <c r="AQ55" s="249"/>
      <c r="AR55" s="249"/>
      <c r="AS55" s="249"/>
      <c r="AT55" s="249"/>
      <c r="AU55" s="249"/>
      <c r="AV55" s="249"/>
      <c r="AW55" s="249"/>
      <c r="AX55" s="249"/>
      <c r="AY55" s="249"/>
      <c r="AZ55" s="249"/>
      <c r="BA55" s="249"/>
      <c r="BB55" s="249"/>
      <c r="BC55" s="249"/>
      <c r="BD55" s="249"/>
      <c r="BE55" s="249"/>
      <c r="BF55" s="249"/>
      <c r="BG55" s="249"/>
      <c r="BH55" s="249"/>
      <c r="BI55" s="249"/>
      <c r="BJ55" s="249"/>
      <c r="BK55" s="249"/>
      <c r="BL55" s="249"/>
      <c r="BM55" s="249"/>
      <c r="BN55" s="249"/>
      <c r="BO55" s="249"/>
      <c r="BP55" s="249"/>
      <c r="BQ55" s="249"/>
      <c r="BR55" s="249"/>
      <c r="BS55" s="249"/>
      <c r="BT55" s="249"/>
      <c r="BU55" s="249"/>
      <c r="BV55" s="249"/>
      <c r="BW55" s="249"/>
      <c r="BX55" s="249"/>
      <c r="BY55" s="249"/>
      <c r="BZ55" s="249"/>
      <c r="CA55" s="249"/>
      <c r="CB55" s="249"/>
      <c r="CC55" s="249"/>
      <c r="CD55" s="249"/>
      <c r="CE55" s="249"/>
      <c r="CF55" s="249"/>
      <c r="CG55" s="249"/>
      <c r="CH55" s="249"/>
      <c r="CI55" s="249"/>
      <c r="CJ55" s="249"/>
      <c r="CK55" s="249"/>
      <c r="CL55" s="249"/>
      <c r="CM55" s="249"/>
      <c r="CN55" s="249"/>
      <c r="CO55" s="249"/>
      <c r="CP55" s="249"/>
      <c r="CQ55" s="249"/>
      <c r="CR55" s="249"/>
      <c r="CS55" s="249"/>
      <c r="CT55" s="249"/>
      <c r="CU55" s="249"/>
      <c r="CV55" s="249"/>
      <c r="CW55" s="249"/>
      <c r="CX55" s="249"/>
      <c r="CY55" s="249"/>
      <c r="CZ55" s="249"/>
      <c r="DA55" s="249"/>
      <c r="DB55" s="249"/>
      <c r="DC55" s="249"/>
      <c r="DD55" s="249"/>
      <c r="DE55" s="249"/>
      <c r="DF55" s="249"/>
      <c r="DG55" s="249"/>
      <c r="DH55" s="249"/>
      <c r="DI55" s="249"/>
      <c r="DJ55" s="249"/>
      <c r="DK55" s="249"/>
      <c r="DL55" s="249"/>
      <c r="DM55" s="249"/>
      <c r="DN55" s="249"/>
      <c r="DO55" s="249"/>
      <c r="DP55" s="249"/>
      <c r="DQ55" s="249"/>
      <c r="DR55" s="249"/>
    </row>
    <row r="56" spans="1:122" x14ac:dyDescent="0.25">
      <c r="A56" s="247"/>
      <c r="B56" s="249"/>
      <c r="C56" s="249"/>
      <c r="D56" s="249"/>
      <c r="E56" s="249"/>
      <c r="F56" s="249"/>
      <c r="G56" s="249"/>
      <c r="H56" s="249"/>
      <c r="I56" s="249"/>
      <c r="J56" s="249"/>
      <c r="K56" s="249"/>
      <c r="L56" s="249"/>
      <c r="M56" s="249"/>
      <c r="N56" s="249"/>
      <c r="O56" s="249"/>
      <c r="P56" s="249"/>
      <c r="Q56" s="249"/>
      <c r="R56" s="249"/>
      <c r="S56" s="249"/>
      <c r="T56" s="249"/>
      <c r="U56" s="249"/>
      <c r="V56" s="249"/>
      <c r="W56" s="249"/>
      <c r="X56" s="249"/>
      <c r="Y56" s="249"/>
      <c r="Z56" s="249"/>
      <c r="AA56" s="249"/>
      <c r="AB56" s="249"/>
      <c r="AC56" s="249"/>
      <c r="AD56" s="249"/>
      <c r="AE56" s="249"/>
      <c r="AF56" s="249"/>
      <c r="AG56" s="249"/>
      <c r="AH56" s="249"/>
      <c r="AI56" s="249"/>
      <c r="AJ56" s="249"/>
      <c r="AK56" s="249"/>
      <c r="AL56" s="249"/>
      <c r="AM56" s="249"/>
      <c r="AN56" s="249"/>
      <c r="AO56" s="249"/>
      <c r="AP56" s="249"/>
      <c r="AQ56" s="249"/>
      <c r="AR56" s="249"/>
      <c r="AS56" s="249"/>
      <c r="AT56" s="249"/>
      <c r="AU56" s="249"/>
      <c r="AV56" s="249"/>
      <c r="AW56" s="249"/>
      <c r="AX56" s="249"/>
      <c r="AY56" s="249"/>
      <c r="AZ56" s="249"/>
      <c r="BA56" s="249"/>
      <c r="BB56" s="249"/>
      <c r="BC56" s="249"/>
      <c r="BD56" s="249"/>
      <c r="BE56" s="249"/>
      <c r="BF56" s="249"/>
      <c r="BG56" s="249"/>
      <c r="BH56" s="249"/>
      <c r="BI56" s="249"/>
      <c r="BJ56" s="249"/>
      <c r="BK56" s="249"/>
      <c r="BL56" s="249"/>
      <c r="BM56" s="249"/>
      <c r="BN56" s="249"/>
      <c r="BO56" s="249"/>
      <c r="BP56" s="249"/>
      <c r="BQ56" s="249"/>
      <c r="BR56" s="249"/>
      <c r="BS56" s="249"/>
      <c r="BT56" s="249"/>
      <c r="BU56" s="249"/>
      <c r="BV56" s="249"/>
      <c r="BW56" s="249"/>
      <c r="BX56" s="249"/>
      <c r="BY56" s="249"/>
      <c r="BZ56" s="249"/>
      <c r="CA56" s="249"/>
      <c r="CB56" s="249"/>
      <c r="CC56" s="249"/>
      <c r="CD56" s="249"/>
      <c r="CE56" s="249"/>
      <c r="CF56" s="249"/>
      <c r="CG56" s="249"/>
      <c r="CH56" s="249"/>
      <c r="CI56" s="249"/>
      <c r="CJ56" s="249"/>
      <c r="CK56" s="249"/>
      <c r="CL56" s="249"/>
      <c r="CM56" s="249"/>
      <c r="CN56" s="249"/>
      <c r="CO56" s="249"/>
      <c r="CP56" s="249"/>
      <c r="CQ56" s="249"/>
      <c r="CR56" s="249"/>
      <c r="CS56" s="249"/>
      <c r="CT56" s="249"/>
      <c r="CU56" s="249"/>
      <c r="CV56" s="249"/>
      <c r="CW56" s="249"/>
      <c r="CX56" s="249"/>
      <c r="CY56" s="249"/>
      <c r="CZ56" s="249"/>
      <c r="DA56" s="249"/>
      <c r="DB56" s="249"/>
      <c r="DC56" s="249"/>
      <c r="DD56" s="249"/>
      <c r="DE56" s="249"/>
      <c r="DF56" s="249"/>
      <c r="DG56" s="249"/>
      <c r="DH56" s="249"/>
      <c r="DI56" s="249"/>
      <c r="DJ56" s="249"/>
      <c r="DK56" s="249"/>
      <c r="DL56" s="249"/>
      <c r="DM56" s="249"/>
      <c r="DN56" s="249"/>
      <c r="DO56" s="249"/>
      <c r="DP56" s="249"/>
      <c r="DQ56" s="249"/>
      <c r="DR56" s="249"/>
    </row>
    <row r="57" spans="1:122" x14ac:dyDescent="0.25">
      <c r="A57" s="247"/>
      <c r="B57" s="249"/>
      <c r="C57" s="249"/>
      <c r="D57" s="249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</row>
    <row r="58" spans="1:122" x14ac:dyDescent="0.25">
      <c r="A58" s="247"/>
      <c r="B58" s="249"/>
      <c r="C58" s="249"/>
      <c r="D58" s="249"/>
      <c r="E58" s="249"/>
      <c r="F58" s="249"/>
      <c r="G58" s="249"/>
      <c r="H58" s="249"/>
      <c r="I58" s="249"/>
      <c r="J58" s="249"/>
      <c r="K58" s="249"/>
      <c r="L58" s="249"/>
      <c r="M58" s="249"/>
      <c r="N58" s="249"/>
      <c r="O58" s="249"/>
      <c r="P58" s="249"/>
      <c r="Q58" s="249"/>
      <c r="R58" s="249"/>
      <c r="S58" s="249"/>
      <c r="T58" s="249"/>
      <c r="U58" s="249"/>
      <c r="V58" s="249"/>
      <c r="W58" s="249"/>
      <c r="X58" s="249"/>
      <c r="Y58" s="249"/>
      <c r="Z58" s="249"/>
      <c r="AA58" s="249"/>
      <c r="AB58" s="249"/>
      <c r="AC58" s="249"/>
      <c r="AD58" s="249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249"/>
      <c r="BI58" s="249"/>
      <c r="BJ58" s="249"/>
      <c r="BK58" s="249"/>
      <c r="BL58" s="249"/>
      <c r="BM58" s="249"/>
      <c r="BN58" s="249"/>
      <c r="BO58" s="249"/>
      <c r="BP58" s="249"/>
      <c r="BQ58" s="249"/>
      <c r="BR58" s="249"/>
      <c r="BS58" s="249"/>
      <c r="BT58" s="249"/>
      <c r="BU58" s="249"/>
      <c r="BV58" s="249"/>
      <c r="BW58" s="249"/>
      <c r="BX58" s="249"/>
      <c r="BY58" s="249"/>
      <c r="BZ58" s="249"/>
      <c r="CA58" s="249"/>
      <c r="CB58" s="249"/>
      <c r="CC58" s="249"/>
      <c r="CD58" s="249"/>
      <c r="CE58" s="249"/>
      <c r="CF58" s="249"/>
      <c r="CG58" s="249"/>
      <c r="CH58" s="249"/>
      <c r="CI58" s="249"/>
      <c r="CJ58" s="249"/>
      <c r="CK58" s="249"/>
      <c r="CL58" s="249"/>
      <c r="CM58" s="249"/>
      <c r="CN58" s="249"/>
      <c r="CO58" s="249"/>
      <c r="CP58" s="249"/>
      <c r="CQ58" s="249"/>
      <c r="CR58" s="249"/>
      <c r="CS58" s="249"/>
      <c r="CT58" s="249"/>
      <c r="CU58" s="249"/>
      <c r="CV58" s="249"/>
      <c r="CW58" s="249"/>
      <c r="CX58" s="249"/>
      <c r="CY58" s="249"/>
      <c r="CZ58" s="249"/>
      <c r="DA58" s="249"/>
      <c r="DB58" s="249"/>
      <c r="DC58" s="249"/>
      <c r="DD58" s="249"/>
      <c r="DE58" s="249"/>
      <c r="DF58" s="249"/>
      <c r="DG58" s="249"/>
      <c r="DH58" s="249"/>
      <c r="DI58" s="249"/>
      <c r="DJ58" s="249"/>
      <c r="DK58" s="249"/>
      <c r="DL58" s="249"/>
      <c r="DM58" s="249"/>
      <c r="DN58" s="249"/>
      <c r="DO58" s="249"/>
      <c r="DP58" s="249"/>
      <c r="DQ58" s="249"/>
      <c r="DR58" s="249"/>
    </row>
    <row r="59" spans="1:122" x14ac:dyDescent="0.25">
      <c r="A59" s="247"/>
      <c r="B59" s="249"/>
      <c r="C59" s="249"/>
      <c r="D59" s="249"/>
      <c r="E59" s="249"/>
      <c r="F59" s="249"/>
      <c r="G59" s="249"/>
      <c r="H59" s="249"/>
      <c r="I59" s="249"/>
      <c r="J59" s="249"/>
      <c r="K59" s="249"/>
      <c r="L59" s="249"/>
      <c r="M59" s="249"/>
      <c r="N59" s="249"/>
      <c r="O59" s="249"/>
      <c r="P59" s="249"/>
      <c r="Q59" s="249"/>
      <c r="R59" s="249"/>
      <c r="S59" s="249"/>
      <c r="T59" s="249"/>
      <c r="U59" s="249"/>
      <c r="V59" s="249"/>
      <c r="W59" s="249"/>
      <c r="X59" s="249"/>
      <c r="Y59" s="249"/>
      <c r="Z59" s="249"/>
      <c r="AA59" s="249"/>
      <c r="AB59" s="249"/>
      <c r="AC59" s="249"/>
      <c r="AD59" s="249"/>
      <c r="AE59" s="249"/>
      <c r="AF59" s="249"/>
      <c r="AG59" s="249"/>
      <c r="AH59" s="249"/>
      <c r="AI59" s="249"/>
      <c r="AJ59" s="249"/>
      <c r="AK59" s="249"/>
      <c r="AL59" s="249"/>
      <c r="AM59" s="249"/>
      <c r="AN59" s="249"/>
      <c r="AO59" s="249"/>
      <c r="AP59" s="249"/>
      <c r="AQ59" s="249"/>
      <c r="AR59" s="249"/>
      <c r="AS59" s="249"/>
      <c r="AT59" s="249"/>
      <c r="AU59" s="249"/>
      <c r="AV59" s="249"/>
      <c r="AW59" s="249"/>
      <c r="AX59" s="249"/>
      <c r="AY59" s="249"/>
      <c r="AZ59" s="249"/>
      <c r="BA59" s="249"/>
      <c r="BB59" s="249"/>
      <c r="BC59" s="249"/>
      <c r="BD59" s="249"/>
      <c r="BE59" s="249"/>
      <c r="BF59" s="249"/>
      <c r="BG59" s="249"/>
      <c r="BH59" s="249"/>
      <c r="BI59" s="249"/>
      <c r="BJ59" s="249"/>
      <c r="BK59" s="249"/>
      <c r="BL59" s="249"/>
      <c r="BM59" s="249"/>
      <c r="BN59" s="249"/>
      <c r="BO59" s="249"/>
      <c r="BP59" s="249"/>
      <c r="BQ59" s="249"/>
      <c r="BR59" s="249"/>
      <c r="BS59" s="249"/>
      <c r="BT59" s="249"/>
      <c r="BU59" s="249"/>
      <c r="BV59" s="249"/>
      <c r="BW59" s="249"/>
      <c r="BX59" s="249"/>
      <c r="BY59" s="249"/>
      <c r="BZ59" s="249"/>
      <c r="CA59" s="249"/>
      <c r="CB59" s="249"/>
      <c r="CC59" s="249"/>
      <c r="CD59" s="249"/>
      <c r="CE59" s="249"/>
      <c r="CF59" s="249"/>
      <c r="CG59" s="249"/>
      <c r="CH59" s="249"/>
      <c r="CI59" s="249"/>
      <c r="CJ59" s="249"/>
      <c r="CK59" s="249"/>
      <c r="CL59" s="249"/>
      <c r="CM59" s="249"/>
      <c r="CN59" s="249"/>
      <c r="CO59" s="249"/>
      <c r="CP59" s="249"/>
      <c r="CQ59" s="249"/>
      <c r="CR59" s="249"/>
      <c r="CS59" s="249"/>
      <c r="CT59" s="249"/>
      <c r="CU59" s="249"/>
      <c r="CV59" s="249"/>
      <c r="CW59" s="249"/>
      <c r="CX59" s="249"/>
      <c r="CY59" s="249"/>
      <c r="CZ59" s="249"/>
      <c r="DA59" s="249"/>
      <c r="DB59" s="249"/>
      <c r="DC59" s="249"/>
      <c r="DD59" s="249"/>
      <c r="DE59" s="249"/>
      <c r="DF59" s="249"/>
      <c r="DG59" s="249"/>
      <c r="DH59" s="249"/>
      <c r="DI59" s="249"/>
      <c r="DJ59" s="249"/>
      <c r="DK59" s="249"/>
      <c r="DL59" s="249"/>
      <c r="DM59" s="249"/>
      <c r="DN59" s="249"/>
      <c r="DO59" s="249"/>
      <c r="DP59" s="249"/>
      <c r="DQ59" s="249"/>
      <c r="DR59" s="249"/>
    </row>
    <row r="60" spans="1:122" x14ac:dyDescent="0.25">
      <c r="A60" s="247"/>
      <c r="B60" s="249"/>
      <c r="C60" s="249"/>
      <c r="D60" s="249"/>
      <c r="E60" s="249"/>
      <c r="F60" s="249"/>
      <c r="G60" s="249"/>
      <c r="H60" s="249"/>
      <c r="I60" s="249"/>
      <c r="J60" s="249"/>
      <c r="K60" s="249"/>
      <c r="L60" s="249"/>
      <c r="M60" s="249"/>
      <c r="N60" s="249"/>
      <c r="O60" s="249"/>
      <c r="P60" s="249"/>
      <c r="Q60" s="249"/>
      <c r="R60" s="249"/>
      <c r="S60" s="249"/>
      <c r="T60" s="249"/>
      <c r="U60" s="249"/>
      <c r="V60" s="249"/>
      <c r="W60" s="249"/>
      <c r="X60" s="249"/>
      <c r="Y60" s="249"/>
      <c r="Z60" s="249"/>
      <c r="AA60" s="249"/>
      <c r="AB60" s="249"/>
      <c r="AC60" s="249"/>
      <c r="AD60" s="249"/>
      <c r="AE60" s="249"/>
      <c r="AF60" s="249"/>
      <c r="AG60" s="249"/>
      <c r="AH60" s="249"/>
      <c r="AI60" s="249"/>
      <c r="AJ60" s="249"/>
      <c r="AK60" s="249"/>
      <c r="AL60" s="249"/>
      <c r="AM60" s="249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49"/>
      <c r="BF60" s="249"/>
      <c r="BG60" s="249"/>
      <c r="BH60" s="249"/>
      <c r="BI60" s="249"/>
      <c r="BJ60" s="249"/>
      <c r="BK60" s="249"/>
      <c r="BL60" s="249"/>
      <c r="BM60" s="249"/>
      <c r="BN60" s="249"/>
      <c r="BO60" s="249"/>
      <c r="BP60" s="249"/>
      <c r="BQ60" s="249"/>
      <c r="BR60" s="249"/>
      <c r="BS60" s="249"/>
      <c r="BT60" s="249"/>
      <c r="BU60" s="249"/>
      <c r="BV60" s="249"/>
      <c r="BW60" s="249"/>
      <c r="BX60" s="249"/>
      <c r="BY60" s="249"/>
      <c r="BZ60" s="249"/>
      <c r="CA60" s="249"/>
      <c r="CB60" s="249"/>
      <c r="CC60" s="249"/>
      <c r="CD60" s="249"/>
      <c r="CE60" s="249"/>
      <c r="CF60" s="249"/>
      <c r="CG60" s="249"/>
      <c r="CH60" s="249"/>
      <c r="CI60" s="249"/>
      <c r="CJ60" s="249"/>
      <c r="CK60" s="249"/>
      <c r="CL60" s="249"/>
      <c r="CM60" s="249"/>
      <c r="CN60" s="249"/>
      <c r="CO60" s="249"/>
      <c r="CP60" s="249"/>
      <c r="CQ60" s="249"/>
      <c r="CR60" s="249"/>
      <c r="CS60" s="249"/>
      <c r="CT60" s="249"/>
      <c r="CU60" s="249"/>
      <c r="CV60" s="249"/>
      <c r="CW60" s="249"/>
      <c r="CX60" s="249"/>
      <c r="CY60" s="249"/>
      <c r="CZ60" s="249"/>
      <c r="DA60" s="249"/>
      <c r="DB60" s="249"/>
      <c r="DC60" s="249"/>
      <c r="DD60" s="249"/>
      <c r="DE60" s="249"/>
      <c r="DF60" s="249"/>
      <c r="DG60" s="249"/>
      <c r="DH60" s="249"/>
      <c r="DI60" s="249"/>
      <c r="DJ60" s="249"/>
      <c r="DK60" s="249"/>
      <c r="DL60" s="249"/>
      <c r="DM60" s="249"/>
      <c r="DN60" s="249"/>
      <c r="DO60" s="249"/>
      <c r="DP60" s="249"/>
      <c r="DQ60" s="249"/>
      <c r="DR60" s="249"/>
    </row>
    <row r="61" spans="1:122" x14ac:dyDescent="0.25">
      <c r="A61" s="247"/>
      <c r="B61" s="249"/>
      <c r="C61" s="249"/>
      <c r="D61" s="249"/>
      <c r="E61" s="249"/>
      <c r="F61" s="249"/>
      <c r="G61" s="249"/>
      <c r="H61" s="249"/>
      <c r="I61" s="249"/>
      <c r="J61" s="249"/>
      <c r="K61" s="249"/>
      <c r="L61" s="249"/>
      <c r="M61" s="249"/>
      <c r="N61" s="249"/>
      <c r="O61" s="249"/>
      <c r="P61" s="249"/>
      <c r="Q61" s="249"/>
      <c r="R61" s="249"/>
      <c r="S61" s="249"/>
      <c r="T61" s="249"/>
      <c r="U61" s="249"/>
      <c r="V61" s="249"/>
      <c r="W61" s="249"/>
      <c r="X61" s="249"/>
      <c r="Y61" s="249"/>
      <c r="Z61" s="249"/>
      <c r="AA61" s="249"/>
      <c r="AB61" s="249"/>
      <c r="AC61" s="249"/>
      <c r="AD61" s="249"/>
      <c r="AE61" s="249"/>
      <c r="AF61" s="249"/>
      <c r="AG61" s="249"/>
      <c r="AH61" s="249"/>
      <c r="AI61" s="249"/>
      <c r="AJ61" s="249"/>
      <c r="AK61" s="249"/>
      <c r="AL61" s="249"/>
      <c r="AM61" s="249"/>
      <c r="AN61" s="249"/>
      <c r="AO61" s="249"/>
      <c r="AP61" s="249"/>
      <c r="AQ61" s="249"/>
      <c r="AR61" s="249"/>
      <c r="AS61" s="249"/>
      <c r="AT61" s="249"/>
      <c r="AU61" s="249"/>
      <c r="AV61" s="249"/>
      <c r="AW61" s="249"/>
      <c r="AX61" s="249"/>
      <c r="AY61" s="249"/>
      <c r="AZ61" s="249"/>
      <c r="BA61" s="249"/>
      <c r="BB61" s="249"/>
      <c r="BC61" s="249"/>
      <c r="BD61" s="249"/>
      <c r="BE61" s="249"/>
      <c r="BF61" s="249"/>
      <c r="BG61" s="249"/>
      <c r="BH61" s="249"/>
      <c r="BI61" s="249"/>
      <c r="BJ61" s="249"/>
      <c r="BK61" s="249"/>
      <c r="BL61" s="249"/>
      <c r="BM61" s="249"/>
      <c r="BN61" s="249"/>
      <c r="BO61" s="249"/>
      <c r="BP61" s="249"/>
      <c r="BQ61" s="249"/>
      <c r="BR61" s="249"/>
      <c r="BS61" s="249"/>
      <c r="BT61" s="249"/>
      <c r="BU61" s="249"/>
      <c r="BV61" s="249"/>
      <c r="BW61" s="249"/>
      <c r="BX61" s="249"/>
      <c r="BY61" s="249"/>
      <c r="BZ61" s="249"/>
      <c r="CA61" s="249"/>
      <c r="CB61" s="249"/>
      <c r="CC61" s="249"/>
      <c r="CD61" s="249"/>
      <c r="CE61" s="249"/>
      <c r="CF61" s="249"/>
      <c r="CG61" s="249"/>
      <c r="CH61" s="249"/>
      <c r="CI61" s="249"/>
      <c r="CJ61" s="249"/>
      <c r="CK61" s="249"/>
      <c r="CL61" s="249"/>
      <c r="CM61" s="249"/>
      <c r="CN61" s="249"/>
      <c r="CO61" s="249"/>
      <c r="CP61" s="249"/>
      <c r="CQ61" s="249"/>
      <c r="CR61" s="249"/>
      <c r="CS61" s="249"/>
      <c r="CT61" s="249"/>
      <c r="CU61" s="249"/>
      <c r="CV61" s="249"/>
      <c r="CW61" s="249"/>
      <c r="CX61" s="249"/>
      <c r="CY61" s="249"/>
      <c r="CZ61" s="249"/>
      <c r="DA61" s="249"/>
      <c r="DB61" s="249"/>
      <c r="DC61" s="249"/>
      <c r="DD61" s="249"/>
      <c r="DE61" s="249"/>
      <c r="DF61" s="249"/>
      <c r="DG61" s="249"/>
      <c r="DH61" s="249"/>
      <c r="DI61" s="249"/>
      <c r="DJ61" s="249"/>
      <c r="DK61" s="249"/>
      <c r="DL61" s="249"/>
      <c r="DM61" s="249"/>
      <c r="DN61" s="249"/>
      <c r="DO61" s="249"/>
      <c r="DP61" s="249"/>
      <c r="DQ61" s="249"/>
      <c r="DR61" s="249"/>
    </row>
    <row r="62" spans="1:122" x14ac:dyDescent="0.25">
      <c r="A62" s="247"/>
      <c r="B62" s="249"/>
      <c r="C62" s="249"/>
      <c r="D62" s="249"/>
      <c r="E62" s="249"/>
      <c r="F62" s="249"/>
      <c r="G62" s="249"/>
      <c r="H62" s="249"/>
      <c r="I62" s="249"/>
      <c r="J62" s="249"/>
      <c r="K62" s="249"/>
      <c r="L62" s="249"/>
      <c r="M62" s="249"/>
      <c r="N62" s="249"/>
      <c r="O62" s="249"/>
      <c r="P62" s="249"/>
      <c r="Q62" s="249"/>
      <c r="R62" s="249"/>
      <c r="S62" s="249"/>
      <c r="T62" s="249"/>
      <c r="U62" s="249"/>
      <c r="V62" s="249"/>
      <c r="W62" s="249"/>
      <c r="X62" s="249"/>
      <c r="Y62" s="249"/>
      <c r="Z62" s="249"/>
      <c r="AA62" s="249"/>
      <c r="AB62" s="249"/>
      <c r="AC62" s="249"/>
      <c r="AD62" s="249"/>
      <c r="AE62" s="249"/>
      <c r="AF62" s="249"/>
      <c r="AG62" s="249"/>
      <c r="AH62" s="249"/>
      <c r="AI62" s="249"/>
      <c r="AJ62" s="249"/>
      <c r="AK62" s="249"/>
      <c r="AL62" s="249"/>
      <c r="AM62" s="249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49"/>
      <c r="BF62" s="249"/>
      <c r="BG62" s="249"/>
      <c r="BH62" s="249"/>
      <c r="BI62" s="249"/>
      <c r="BJ62" s="249"/>
      <c r="BK62" s="249"/>
      <c r="BL62" s="249"/>
      <c r="BM62" s="249"/>
      <c r="BN62" s="249"/>
      <c r="BO62" s="249"/>
      <c r="BP62" s="249"/>
      <c r="BQ62" s="249"/>
      <c r="BR62" s="249"/>
      <c r="BS62" s="249"/>
      <c r="BT62" s="249"/>
      <c r="BU62" s="249"/>
      <c r="BV62" s="249"/>
      <c r="BW62" s="249"/>
      <c r="BX62" s="249"/>
      <c r="BY62" s="249"/>
      <c r="BZ62" s="249"/>
      <c r="CA62" s="249"/>
      <c r="CB62" s="249"/>
      <c r="CC62" s="249"/>
      <c r="CD62" s="249"/>
      <c r="CE62" s="249"/>
      <c r="CF62" s="249"/>
      <c r="CG62" s="249"/>
      <c r="CH62" s="249"/>
      <c r="CI62" s="249"/>
      <c r="CJ62" s="249"/>
      <c r="CK62" s="249"/>
      <c r="CL62" s="249"/>
      <c r="CM62" s="249"/>
      <c r="CN62" s="249"/>
      <c r="CO62" s="249"/>
      <c r="CP62" s="249"/>
      <c r="CQ62" s="249"/>
      <c r="CR62" s="249"/>
      <c r="CS62" s="249"/>
      <c r="CT62" s="249"/>
      <c r="CU62" s="249"/>
      <c r="CV62" s="249"/>
      <c r="CW62" s="249"/>
      <c r="CX62" s="249"/>
      <c r="CY62" s="249"/>
      <c r="CZ62" s="249"/>
      <c r="DA62" s="249"/>
      <c r="DB62" s="249"/>
      <c r="DC62" s="249"/>
      <c r="DD62" s="249"/>
      <c r="DE62" s="249"/>
      <c r="DF62" s="249"/>
      <c r="DG62" s="249"/>
      <c r="DH62" s="249"/>
      <c r="DI62" s="249"/>
      <c r="DJ62" s="249"/>
      <c r="DK62" s="249"/>
      <c r="DL62" s="249"/>
      <c r="DM62" s="249"/>
      <c r="DN62" s="249"/>
      <c r="DO62" s="249"/>
      <c r="DP62" s="249"/>
      <c r="DQ62" s="249"/>
      <c r="DR62" s="249"/>
    </row>
    <row r="63" spans="1:122" x14ac:dyDescent="0.25">
      <c r="A63" s="247"/>
      <c r="B63" s="249"/>
      <c r="C63" s="249"/>
      <c r="D63" s="249"/>
      <c r="E63" s="249"/>
      <c r="F63" s="249"/>
      <c r="G63" s="249"/>
      <c r="H63" s="249"/>
      <c r="I63" s="249"/>
      <c r="J63" s="249"/>
      <c r="K63" s="249"/>
      <c r="L63" s="249"/>
      <c r="M63" s="249"/>
      <c r="N63" s="249"/>
      <c r="O63" s="249"/>
      <c r="P63" s="249"/>
      <c r="Q63" s="249"/>
      <c r="R63" s="249"/>
      <c r="S63" s="249"/>
      <c r="T63" s="249"/>
      <c r="U63" s="249"/>
      <c r="V63" s="249"/>
      <c r="W63" s="249"/>
      <c r="X63" s="249"/>
      <c r="Y63" s="249"/>
      <c r="Z63" s="249"/>
      <c r="AA63" s="249"/>
      <c r="AB63" s="249"/>
      <c r="AC63" s="249"/>
      <c r="AD63" s="249"/>
      <c r="AE63" s="249"/>
      <c r="AF63" s="249"/>
      <c r="AG63" s="249"/>
      <c r="AH63" s="249"/>
      <c r="AI63" s="249"/>
      <c r="AJ63" s="249"/>
      <c r="AK63" s="249"/>
      <c r="AL63" s="249"/>
      <c r="AM63" s="249"/>
      <c r="AN63" s="249"/>
      <c r="AO63" s="249"/>
      <c r="AP63" s="249"/>
      <c r="AQ63" s="249"/>
      <c r="AR63" s="249"/>
      <c r="AS63" s="249"/>
      <c r="AT63" s="249"/>
      <c r="AU63" s="249"/>
      <c r="AV63" s="249"/>
      <c r="AW63" s="249"/>
      <c r="AX63" s="249"/>
      <c r="AY63" s="249"/>
      <c r="AZ63" s="249"/>
      <c r="BA63" s="249"/>
      <c r="BB63" s="249"/>
      <c r="BC63" s="249"/>
      <c r="BD63" s="249"/>
      <c r="BE63" s="249"/>
      <c r="BF63" s="249"/>
      <c r="BG63" s="249"/>
      <c r="BH63" s="249"/>
      <c r="BI63" s="249"/>
      <c r="BJ63" s="249"/>
      <c r="BK63" s="249"/>
      <c r="BL63" s="249"/>
      <c r="BM63" s="249"/>
      <c r="BN63" s="249"/>
      <c r="BO63" s="249"/>
      <c r="BP63" s="249"/>
      <c r="BQ63" s="249"/>
      <c r="BR63" s="249"/>
      <c r="BS63" s="249"/>
      <c r="BT63" s="249"/>
      <c r="BU63" s="249"/>
      <c r="BV63" s="249"/>
      <c r="BW63" s="249"/>
      <c r="BX63" s="249"/>
      <c r="BY63" s="249"/>
      <c r="BZ63" s="249"/>
      <c r="CA63" s="249"/>
      <c r="CB63" s="249"/>
      <c r="CC63" s="249"/>
      <c r="CD63" s="249"/>
      <c r="CE63" s="249"/>
      <c r="CF63" s="249"/>
      <c r="CG63" s="249"/>
      <c r="CH63" s="249"/>
      <c r="CI63" s="249"/>
      <c r="CJ63" s="249"/>
      <c r="CK63" s="249"/>
      <c r="CL63" s="249"/>
      <c r="CM63" s="249"/>
      <c r="CN63" s="249"/>
      <c r="CO63" s="249"/>
      <c r="CP63" s="249"/>
      <c r="CQ63" s="249"/>
      <c r="CR63" s="249"/>
      <c r="CS63" s="249"/>
      <c r="CT63" s="249"/>
      <c r="CU63" s="249"/>
      <c r="CV63" s="249"/>
      <c r="CW63" s="249"/>
      <c r="CX63" s="249"/>
      <c r="CY63" s="249"/>
      <c r="CZ63" s="249"/>
      <c r="DA63" s="249"/>
      <c r="DB63" s="249"/>
      <c r="DC63" s="249"/>
      <c r="DD63" s="249"/>
      <c r="DE63" s="249"/>
      <c r="DF63" s="249"/>
      <c r="DG63" s="249"/>
      <c r="DH63" s="249"/>
      <c r="DI63" s="249"/>
      <c r="DJ63" s="249"/>
      <c r="DK63" s="249"/>
      <c r="DL63" s="249"/>
      <c r="DM63" s="249"/>
      <c r="DN63" s="249"/>
      <c r="DO63" s="249"/>
      <c r="DP63" s="249"/>
      <c r="DQ63" s="249"/>
      <c r="DR63" s="249"/>
    </row>
    <row r="64" spans="1:122" x14ac:dyDescent="0.25">
      <c r="A64" s="247"/>
      <c r="B64" s="249"/>
      <c r="C64" s="249"/>
      <c r="D64" s="249"/>
      <c r="E64" s="249"/>
      <c r="F64" s="249"/>
      <c r="G64" s="249"/>
      <c r="H64" s="249"/>
      <c r="I64" s="249"/>
      <c r="J64" s="249"/>
      <c r="K64" s="249"/>
      <c r="L64" s="249"/>
      <c r="M64" s="249"/>
      <c r="N64" s="249"/>
      <c r="O64" s="249"/>
      <c r="P64" s="249"/>
      <c r="Q64" s="249"/>
      <c r="R64" s="249"/>
      <c r="S64" s="249"/>
      <c r="T64" s="249"/>
      <c r="U64" s="249"/>
      <c r="V64" s="249"/>
      <c r="W64" s="249"/>
      <c r="X64" s="249"/>
      <c r="Y64" s="249"/>
      <c r="Z64" s="249"/>
      <c r="AA64" s="249"/>
      <c r="AB64" s="249"/>
      <c r="AC64" s="249"/>
      <c r="AD64" s="249"/>
      <c r="AE64" s="249"/>
      <c r="AF64" s="249"/>
      <c r="AG64" s="249"/>
      <c r="AH64" s="249"/>
      <c r="AI64" s="249"/>
      <c r="AJ64" s="249"/>
      <c r="AK64" s="249"/>
      <c r="AL64" s="249"/>
      <c r="AM64" s="249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49"/>
      <c r="BF64" s="249"/>
      <c r="BG64" s="249"/>
      <c r="BH64" s="249"/>
      <c r="BI64" s="249"/>
      <c r="BJ64" s="249"/>
      <c r="BK64" s="249"/>
      <c r="BL64" s="249"/>
      <c r="BM64" s="249"/>
      <c r="BN64" s="249"/>
      <c r="BO64" s="249"/>
      <c r="BP64" s="249"/>
      <c r="BQ64" s="249"/>
      <c r="BR64" s="249"/>
      <c r="BS64" s="249"/>
      <c r="BT64" s="249"/>
      <c r="BU64" s="249"/>
      <c r="BV64" s="249"/>
      <c r="BW64" s="249"/>
      <c r="BX64" s="249"/>
      <c r="BY64" s="249"/>
      <c r="BZ64" s="249"/>
      <c r="CA64" s="249"/>
      <c r="CB64" s="249"/>
      <c r="CC64" s="249"/>
      <c r="CD64" s="249"/>
      <c r="CE64" s="249"/>
      <c r="CF64" s="249"/>
      <c r="CG64" s="249"/>
      <c r="CH64" s="249"/>
      <c r="CI64" s="249"/>
      <c r="CJ64" s="249"/>
      <c r="CK64" s="249"/>
      <c r="CL64" s="249"/>
      <c r="CM64" s="249"/>
      <c r="CN64" s="249"/>
      <c r="CO64" s="249"/>
      <c r="CP64" s="249"/>
      <c r="CQ64" s="249"/>
      <c r="CR64" s="249"/>
      <c r="CS64" s="249"/>
      <c r="CT64" s="249"/>
      <c r="CU64" s="249"/>
      <c r="CV64" s="249"/>
      <c r="CW64" s="249"/>
      <c r="CX64" s="249"/>
      <c r="CY64" s="249"/>
      <c r="CZ64" s="249"/>
      <c r="DA64" s="249"/>
      <c r="DB64" s="249"/>
      <c r="DC64" s="249"/>
      <c r="DD64" s="249"/>
      <c r="DE64" s="249"/>
      <c r="DF64" s="249"/>
      <c r="DG64" s="249"/>
      <c r="DH64" s="249"/>
      <c r="DI64" s="249"/>
      <c r="DJ64" s="249"/>
      <c r="DK64" s="249"/>
      <c r="DL64" s="249"/>
      <c r="DM64" s="249"/>
      <c r="DN64" s="249"/>
      <c r="DO64" s="249"/>
      <c r="DP64" s="249"/>
      <c r="DQ64" s="249"/>
      <c r="DR64" s="249"/>
    </row>
    <row r="65" spans="1:122" x14ac:dyDescent="0.25">
      <c r="A65" s="247"/>
      <c r="B65" s="249"/>
      <c r="C65" s="249"/>
      <c r="D65" s="249"/>
      <c r="E65" s="249"/>
      <c r="F65" s="249"/>
      <c r="G65" s="249"/>
      <c r="H65" s="249"/>
      <c r="I65" s="249"/>
      <c r="J65" s="249"/>
      <c r="K65" s="249"/>
      <c r="L65" s="249"/>
      <c r="M65" s="249"/>
      <c r="N65" s="249"/>
      <c r="O65" s="249"/>
      <c r="P65" s="249"/>
      <c r="Q65" s="249"/>
      <c r="R65" s="249"/>
      <c r="S65" s="249"/>
      <c r="T65" s="249"/>
      <c r="U65" s="249"/>
      <c r="V65" s="249"/>
      <c r="W65" s="249"/>
      <c r="X65" s="249"/>
      <c r="Y65" s="249"/>
      <c r="Z65" s="249"/>
      <c r="AA65" s="249"/>
      <c r="AB65" s="249"/>
      <c r="AC65" s="249"/>
      <c r="AD65" s="249"/>
      <c r="AE65" s="249"/>
      <c r="AF65" s="249"/>
      <c r="AG65" s="249"/>
      <c r="AH65" s="249"/>
      <c r="AI65" s="249"/>
      <c r="AJ65" s="249"/>
      <c r="AK65" s="249"/>
      <c r="AL65" s="249"/>
      <c r="AM65" s="249"/>
      <c r="AN65" s="249"/>
      <c r="AO65" s="249"/>
      <c r="AP65" s="249"/>
      <c r="AQ65" s="249"/>
      <c r="AR65" s="249"/>
      <c r="AS65" s="249"/>
      <c r="AT65" s="249"/>
      <c r="AU65" s="249"/>
      <c r="AV65" s="249"/>
      <c r="AW65" s="249"/>
      <c r="AX65" s="249"/>
      <c r="AY65" s="249"/>
      <c r="AZ65" s="249"/>
      <c r="BA65" s="249"/>
      <c r="BB65" s="249"/>
      <c r="BC65" s="249"/>
      <c r="BD65" s="249"/>
      <c r="BE65" s="249"/>
      <c r="BF65" s="249"/>
      <c r="BG65" s="249"/>
      <c r="BH65" s="249"/>
      <c r="BI65" s="249"/>
      <c r="BJ65" s="249"/>
      <c r="BK65" s="249"/>
      <c r="BL65" s="249"/>
      <c r="BM65" s="249"/>
      <c r="BN65" s="249"/>
      <c r="BO65" s="249"/>
      <c r="BP65" s="249"/>
      <c r="BQ65" s="249"/>
      <c r="BR65" s="249"/>
      <c r="BS65" s="249"/>
      <c r="BT65" s="249"/>
      <c r="BU65" s="249"/>
      <c r="BV65" s="249"/>
      <c r="BW65" s="249"/>
      <c r="BX65" s="249"/>
      <c r="BY65" s="249"/>
      <c r="BZ65" s="249"/>
      <c r="CA65" s="249"/>
      <c r="CB65" s="249"/>
      <c r="CC65" s="249"/>
      <c r="CD65" s="249"/>
      <c r="CE65" s="249"/>
      <c r="CF65" s="249"/>
      <c r="CG65" s="249"/>
      <c r="CH65" s="249"/>
      <c r="CI65" s="249"/>
      <c r="CJ65" s="249"/>
      <c r="CK65" s="249"/>
      <c r="CL65" s="249"/>
      <c r="CM65" s="249"/>
      <c r="CN65" s="249"/>
      <c r="CO65" s="249"/>
      <c r="CP65" s="249"/>
      <c r="CQ65" s="249"/>
      <c r="CR65" s="249"/>
      <c r="CS65" s="249"/>
      <c r="CT65" s="249"/>
      <c r="CU65" s="249"/>
      <c r="CV65" s="249"/>
      <c r="CW65" s="249"/>
      <c r="CX65" s="249"/>
      <c r="CY65" s="249"/>
      <c r="CZ65" s="249"/>
      <c r="DA65" s="249"/>
      <c r="DB65" s="249"/>
      <c r="DC65" s="249"/>
      <c r="DD65" s="249"/>
      <c r="DE65" s="249"/>
      <c r="DF65" s="249"/>
      <c r="DG65" s="249"/>
      <c r="DH65" s="249"/>
      <c r="DI65" s="249"/>
      <c r="DJ65" s="249"/>
      <c r="DK65" s="249"/>
      <c r="DL65" s="249"/>
      <c r="DM65" s="249"/>
      <c r="DN65" s="249"/>
      <c r="DO65" s="249"/>
      <c r="DP65" s="249"/>
      <c r="DQ65" s="249"/>
      <c r="DR65" s="249"/>
    </row>
    <row r="66" spans="1:122" x14ac:dyDescent="0.25">
      <c r="A66" s="247"/>
      <c r="B66" s="249"/>
      <c r="C66" s="249"/>
      <c r="D66" s="249"/>
      <c r="E66" s="249"/>
      <c r="F66" s="249"/>
      <c r="G66" s="249"/>
      <c r="H66" s="249"/>
      <c r="I66" s="249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249"/>
      <c r="AC66" s="249"/>
      <c r="AD66" s="249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249"/>
      <c r="BI66" s="249"/>
      <c r="BJ66" s="249"/>
      <c r="BK66" s="249"/>
      <c r="BL66" s="249"/>
      <c r="BM66" s="249"/>
      <c r="BN66" s="249"/>
      <c r="BO66" s="249"/>
      <c r="BP66" s="249"/>
      <c r="BQ66" s="249"/>
      <c r="BR66" s="249"/>
      <c r="BS66" s="249"/>
      <c r="BT66" s="249"/>
      <c r="BU66" s="249"/>
      <c r="BV66" s="249"/>
      <c r="BW66" s="249"/>
      <c r="BX66" s="249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49"/>
      <c r="CN66" s="249"/>
      <c r="CO66" s="249"/>
      <c r="CP66" s="249"/>
      <c r="CQ66" s="249"/>
      <c r="CR66" s="249"/>
      <c r="CS66" s="249"/>
      <c r="CT66" s="249"/>
      <c r="CU66" s="249"/>
      <c r="CV66" s="249"/>
      <c r="CW66" s="249"/>
      <c r="CX66" s="249"/>
      <c r="CY66" s="249"/>
      <c r="CZ66" s="249"/>
      <c r="DA66" s="249"/>
      <c r="DB66" s="249"/>
      <c r="DC66" s="249"/>
      <c r="DD66" s="249"/>
      <c r="DE66" s="249"/>
      <c r="DF66" s="249"/>
      <c r="DG66" s="249"/>
      <c r="DH66" s="249"/>
      <c r="DI66" s="249"/>
      <c r="DJ66" s="249"/>
      <c r="DK66" s="249"/>
      <c r="DL66" s="249"/>
      <c r="DM66" s="249"/>
      <c r="DN66" s="249"/>
      <c r="DO66" s="249"/>
      <c r="DP66" s="249"/>
      <c r="DQ66" s="249"/>
      <c r="DR66" s="249"/>
    </row>
    <row r="67" spans="1:122" x14ac:dyDescent="0.25">
      <c r="A67" s="247"/>
      <c r="B67" s="249"/>
      <c r="C67" s="249"/>
      <c r="D67" s="249"/>
      <c r="E67" s="249"/>
      <c r="F67" s="249"/>
      <c r="G67" s="249"/>
      <c r="H67" s="249"/>
      <c r="I67" s="249"/>
      <c r="J67" s="249"/>
      <c r="K67" s="249"/>
      <c r="L67" s="249"/>
      <c r="M67" s="249"/>
      <c r="N67" s="249"/>
      <c r="O67" s="249"/>
      <c r="P67" s="249"/>
      <c r="Q67" s="249"/>
      <c r="R67" s="249"/>
      <c r="S67" s="249"/>
      <c r="T67" s="249"/>
      <c r="U67" s="249"/>
      <c r="V67" s="249"/>
      <c r="W67" s="249"/>
      <c r="X67" s="249"/>
      <c r="Y67" s="249"/>
      <c r="Z67" s="249"/>
      <c r="AA67" s="249"/>
      <c r="AB67" s="249"/>
      <c r="AC67" s="249"/>
      <c r="AD67" s="249"/>
      <c r="AE67" s="249"/>
      <c r="AF67" s="249"/>
      <c r="AG67" s="249"/>
      <c r="AH67" s="249"/>
      <c r="AI67" s="249"/>
      <c r="AJ67" s="249"/>
      <c r="AK67" s="249"/>
      <c r="AL67" s="249"/>
      <c r="AM67" s="249"/>
      <c r="AN67" s="249"/>
      <c r="AO67" s="249"/>
      <c r="AP67" s="249"/>
      <c r="AQ67" s="249"/>
      <c r="AR67" s="249"/>
      <c r="AS67" s="249"/>
      <c r="AT67" s="249"/>
      <c r="AU67" s="249"/>
      <c r="AV67" s="249"/>
      <c r="AW67" s="249"/>
      <c r="AX67" s="249"/>
      <c r="AY67" s="249"/>
      <c r="AZ67" s="249"/>
      <c r="BA67" s="249"/>
      <c r="BB67" s="249"/>
      <c r="BC67" s="249"/>
      <c r="BD67" s="249"/>
      <c r="BE67" s="249"/>
      <c r="BF67" s="249"/>
      <c r="BG67" s="249"/>
      <c r="BH67" s="249"/>
      <c r="BI67" s="249"/>
      <c r="BJ67" s="249"/>
      <c r="BK67" s="249"/>
      <c r="BL67" s="249"/>
      <c r="BM67" s="249"/>
      <c r="BN67" s="249"/>
      <c r="BO67" s="249"/>
      <c r="BP67" s="249"/>
      <c r="BQ67" s="249"/>
      <c r="BR67" s="249"/>
      <c r="BS67" s="249"/>
      <c r="BT67" s="249"/>
      <c r="BU67" s="249"/>
      <c r="BV67" s="249"/>
      <c r="BW67" s="249"/>
      <c r="BX67" s="249"/>
      <c r="BY67" s="249"/>
      <c r="BZ67" s="249"/>
      <c r="CA67" s="249"/>
      <c r="CB67" s="249"/>
      <c r="CC67" s="249"/>
      <c r="CD67" s="249"/>
      <c r="CE67" s="249"/>
      <c r="CF67" s="249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49"/>
      <c r="CV67" s="249"/>
      <c r="CW67" s="249"/>
      <c r="CX67" s="249"/>
      <c r="CY67" s="249"/>
      <c r="CZ67" s="249"/>
      <c r="DA67" s="249"/>
      <c r="DB67" s="249"/>
      <c r="DC67" s="249"/>
      <c r="DD67" s="249"/>
      <c r="DE67" s="249"/>
      <c r="DF67" s="249"/>
      <c r="DG67" s="249"/>
      <c r="DH67" s="249"/>
      <c r="DI67" s="249"/>
      <c r="DJ67" s="249"/>
      <c r="DK67" s="249"/>
      <c r="DL67" s="249"/>
      <c r="DM67" s="249"/>
      <c r="DN67" s="249"/>
      <c r="DO67" s="249"/>
      <c r="DP67" s="249"/>
      <c r="DQ67" s="249"/>
      <c r="DR67" s="249"/>
    </row>
    <row r="68" spans="1:122" x14ac:dyDescent="0.25">
      <c r="A68" s="247"/>
      <c r="B68" s="249"/>
      <c r="C68" s="249"/>
      <c r="D68" s="249"/>
      <c r="E68" s="249"/>
      <c r="F68" s="249"/>
      <c r="G68" s="249"/>
      <c r="H68" s="249"/>
      <c r="I68" s="249"/>
      <c r="J68" s="249"/>
      <c r="K68" s="249"/>
      <c r="L68" s="249"/>
      <c r="M68" s="249"/>
      <c r="N68" s="249"/>
      <c r="O68" s="249"/>
      <c r="P68" s="249"/>
      <c r="Q68" s="249"/>
      <c r="R68" s="249"/>
      <c r="S68" s="249"/>
      <c r="T68" s="249"/>
      <c r="U68" s="249"/>
      <c r="V68" s="249"/>
      <c r="W68" s="249"/>
      <c r="X68" s="249"/>
      <c r="Y68" s="249"/>
      <c r="Z68" s="249"/>
      <c r="AA68" s="249"/>
      <c r="AB68" s="249"/>
      <c r="AC68" s="249"/>
      <c r="AD68" s="249"/>
      <c r="AE68" s="249"/>
      <c r="AF68" s="249"/>
      <c r="AG68" s="249"/>
      <c r="AH68" s="249"/>
      <c r="AI68" s="249"/>
      <c r="AJ68" s="249"/>
      <c r="AK68" s="249"/>
      <c r="AL68" s="249"/>
      <c r="AM68" s="249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  <c r="AY68" s="249"/>
      <c r="AZ68" s="249"/>
      <c r="BA68" s="249"/>
      <c r="BB68" s="249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249"/>
      <c r="BN68" s="249"/>
      <c r="BO68" s="249"/>
      <c r="BP68" s="249"/>
      <c r="BQ68" s="249"/>
      <c r="BR68" s="249"/>
      <c r="BS68" s="249"/>
      <c r="BT68" s="249"/>
      <c r="BU68" s="249"/>
      <c r="BV68" s="249"/>
      <c r="BW68" s="249"/>
      <c r="BX68" s="249"/>
      <c r="BY68" s="249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M68" s="249"/>
      <c r="CN68" s="249"/>
      <c r="CO68" s="249"/>
      <c r="CP68" s="249"/>
      <c r="CQ68" s="249"/>
      <c r="CR68" s="249"/>
      <c r="CS68" s="249"/>
      <c r="CT68" s="249"/>
      <c r="CU68" s="249"/>
      <c r="CV68" s="249"/>
      <c r="CW68" s="249"/>
      <c r="CX68" s="249"/>
      <c r="CY68" s="249"/>
      <c r="CZ68" s="249"/>
      <c r="DA68" s="249"/>
      <c r="DB68" s="249"/>
      <c r="DC68" s="249"/>
      <c r="DD68" s="249"/>
      <c r="DE68" s="249"/>
      <c r="DF68" s="249"/>
      <c r="DG68" s="249"/>
      <c r="DH68" s="249"/>
      <c r="DI68" s="249"/>
      <c r="DJ68" s="249"/>
      <c r="DK68" s="249"/>
      <c r="DL68" s="249"/>
      <c r="DM68" s="249"/>
      <c r="DN68" s="249"/>
      <c r="DO68" s="249"/>
      <c r="DP68" s="249"/>
      <c r="DQ68" s="249"/>
      <c r="DR68" s="249"/>
    </row>
    <row r="69" spans="1:122" x14ac:dyDescent="0.25">
      <c r="A69" s="247"/>
      <c r="B69" s="249"/>
      <c r="C69" s="249"/>
      <c r="D69" s="249"/>
      <c r="E69" s="249"/>
      <c r="F69" s="249"/>
      <c r="G69" s="249"/>
      <c r="H69" s="249"/>
      <c r="I69" s="249"/>
      <c r="J69" s="249"/>
      <c r="K69" s="249"/>
      <c r="L69" s="249"/>
      <c r="M69" s="249"/>
      <c r="N69" s="249"/>
      <c r="O69" s="249"/>
      <c r="P69" s="249"/>
      <c r="Q69" s="249"/>
      <c r="R69" s="249"/>
      <c r="S69" s="249"/>
      <c r="T69" s="249"/>
      <c r="U69" s="249"/>
      <c r="V69" s="249"/>
      <c r="W69" s="249"/>
      <c r="X69" s="249"/>
      <c r="Y69" s="249"/>
      <c r="Z69" s="249"/>
      <c r="AA69" s="249"/>
      <c r="AB69" s="249"/>
      <c r="AC69" s="249"/>
      <c r="AD69" s="249"/>
      <c r="AE69" s="249"/>
      <c r="AF69" s="249"/>
      <c r="AG69" s="249"/>
      <c r="AH69" s="249"/>
      <c r="AI69" s="249"/>
      <c r="AJ69" s="249"/>
      <c r="AK69" s="249"/>
      <c r="AL69" s="249"/>
      <c r="AM69" s="249"/>
      <c r="AN69" s="249"/>
      <c r="AO69" s="249"/>
      <c r="AP69" s="249"/>
      <c r="AQ69" s="249"/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J69" s="249"/>
      <c r="BK69" s="249"/>
      <c r="BL69" s="249"/>
      <c r="BM69" s="249"/>
      <c r="BN69" s="249"/>
      <c r="BO69" s="249"/>
      <c r="BP69" s="249"/>
      <c r="BQ69" s="249"/>
      <c r="BR69" s="249"/>
      <c r="BS69" s="249"/>
      <c r="BT69" s="249"/>
      <c r="BU69" s="249"/>
      <c r="BV69" s="249"/>
      <c r="BW69" s="249"/>
      <c r="BX69" s="249"/>
      <c r="BY69" s="249"/>
      <c r="BZ69" s="249"/>
      <c r="CA69" s="249"/>
      <c r="CB69" s="249"/>
      <c r="CC69" s="249"/>
      <c r="CD69" s="249"/>
      <c r="CE69" s="249"/>
      <c r="CF69" s="249"/>
      <c r="CG69" s="249"/>
      <c r="CH69" s="249"/>
      <c r="CI69" s="249"/>
      <c r="CJ69" s="249"/>
      <c r="CK69" s="249"/>
      <c r="CL69" s="249"/>
      <c r="CM69" s="249"/>
      <c r="CN69" s="249"/>
      <c r="CO69" s="249"/>
      <c r="CP69" s="249"/>
      <c r="CQ69" s="249"/>
      <c r="CR69" s="249"/>
      <c r="CS69" s="249"/>
      <c r="CT69" s="249"/>
      <c r="CU69" s="249"/>
      <c r="CV69" s="249"/>
      <c r="CW69" s="249"/>
      <c r="CX69" s="249"/>
      <c r="CY69" s="249"/>
      <c r="CZ69" s="249"/>
      <c r="DA69" s="249"/>
      <c r="DB69" s="249"/>
      <c r="DC69" s="249"/>
      <c r="DD69" s="249"/>
      <c r="DE69" s="249"/>
      <c r="DF69" s="249"/>
      <c r="DG69" s="249"/>
      <c r="DH69" s="249"/>
      <c r="DI69" s="249"/>
      <c r="DJ69" s="249"/>
      <c r="DK69" s="249"/>
      <c r="DL69" s="249"/>
      <c r="DM69" s="249"/>
      <c r="DN69" s="249"/>
      <c r="DO69" s="249"/>
      <c r="DP69" s="249"/>
      <c r="DQ69" s="249"/>
      <c r="DR69" s="249"/>
    </row>
    <row r="70" spans="1:122" x14ac:dyDescent="0.25">
      <c r="A70" s="247"/>
      <c r="B70" s="249"/>
      <c r="C70" s="249"/>
      <c r="D70" s="249"/>
      <c r="E70" s="249"/>
      <c r="F70" s="249"/>
      <c r="G70" s="249"/>
      <c r="H70" s="249"/>
      <c r="I70" s="249"/>
      <c r="J70" s="249"/>
      <c r="K70" s="249"/>
      <c r="L70" s="249"/>
      <c r="M70" s="249"/>
      <c r="N70" s="249"/>
      <c r="O70" s="249"/>
      <c r="P70" s="249"/>
      <c r="Q70" s="249"/>
      <c r="R70" s="249"/>
      <c r="S70" s="249"/>
      <c r="T70" s="249"/>
      <c r="U70" s="249"/>
      <c r="V70" s="249"/>
      <c r="W70" s="249"/>
      <c r="X70" s="249"/>
      <c r="Y70" s="249"/>
      <c r="Z70" s="249"/>
      <c r="AA70" s="249"/>
      <c r="AB70" s="249"/>
      <c r="AC70" s="249"/>
      <c r="AD70" s="249"/>
      <c r="AE70" s="249"/>
      <c r="AF70" s="249"/>
      <c r="AG70" s="249"/>
      <c r="AH70" s="249"/>
      <c r="AI70" s="249"/>
      <c r="AJ70" s="249"/>
      <c r="AK70" s="249"/>
      <c r="AL70" s="249"/>
      <c r="AM70" s="249"/>
      <c r="AN70" s="249"/>
      <c r="AO70" s="249"/>
      <c r="AP70" s="249"/>
      <c r="AQ70" s="249"/>
      <c r="AR70" s="249"/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49"/>
      <c r="BF70" s="249"/>
      <c r="BG70" s="249"/>
      <c r="BH70" s="249"/>
      <c r="BI70" s="249"/>
      <c r="BJ70" s="249"/>
      <c r="BK70" s="249"/>
      <c r="BL70" s="249"/>
      <c r="BM70" s="249"/>
      <c r="BN70" s="249"/>
      <c r="BO70" s="249"/>
      <c r="BP70" s="249"/>
      <c r="BQ70" s="249"/>
      <c r="BR70" s="249"/>
      <c r="BS70" s="249"/>
      <c r="BT70" s="249"/>
      <c r="BU70" s="249"/>
      <c r="BV70" s="249"/>
      <c r="BW70" s="249"/>
      <c r="BX70" s="249"/>
      <c r="BY70" s="249"/>
      <c r="BZ70" s="249"/>
      <c r="CA70" s="249"/>
      <c r="CB70" s="249"/>
      <c r="CC70" s="249"/>
      <c r="CD70" s="249"/>
      <c r="CE70" s="249"/>
      <c r="CF70" s="249"/>
      <c r="CG70" s="249"/>
      <c r="CH70" s="249"/>
      <c r="CI70" s="249"/>
      <c r="CJ70" s="249"/>
      <c r="CK70" s="249"/>
      <c r="CL70" s="249"/>
      <c r="CM70" s="249"/>
      <c r="CN70" s="249"/>
      <c r="CO70" s="249"/>
      <c r="CP70" s="249"/>
      <c r="CQ70" s="249"/>
      <c r="CR70" s="249"/>
      <c r="CS70" s="249"/>
      <c r="CT70" s="249"/>
      <c r="CU70" s="249"/>
      <c r="CV70" s="249"/>
      <c r="CW70" s="249"/>
      <c r="CX70" s="249"/>
      <c r="CY70" s="249"/>
      <c r="CZ70" s="249"/>
      <c r="DA70" s="249"/>
      <c r="DB70" s="249"/>
      <c r="DC70" s="249"/>
      <c r="DD70" s="249"/>
      <c r="DE70" s="249"/>
      <c r="DF70" s="249"/>
      <c r="DG70" s="249"/>
      <c r="DH70" s="249"/>
      <c r="DI70" s="249"/>
      <c r="DJ70" s="249"/>
      <c r="DK70" s="249"/>
      <c r="DL70" s="249"/>
      <c r="DM70" s="249"/>
      <c r="DN70" s="249"/>
      <c r="DO70" s="249"/>
      <c r="DP70" s="249"/>
      <c r="DQ70" s="249"/>
      <c r="DR70" s="249"/>
    </row>
    <row r="71" spans="1:122" x14ac:dyDescent="0.25">
      <c r="A71" s="247"/>
      <c r="B71" s="249"/>
      <c r="C71" s="249"/>
      <c r="D71" s="249"/>
      <c r="E71" s="249"/>
      <c r="F71" s="249"/>
      <c r="G71" s="249"/>
      <c r="H71" s="249"/>
      <c r="I71" s="249"/>
      <c r="J71" s="249"/>
      <c r="K71" s="249"/>
      <c r="L71" s="249"/>
      <c r="M71" s="249"/>
      <c r="N71" s="249"/>
      <c r="O71" s="249"/>
      <c r="P71" s="249"/>
      <c r="Q71" s="249"/>
      <c r="R71" s="249"/>
      <c r="S71" s="249"/>
      <c r="T71" s="249"/>
      <c r="U71" s="249"/>
      <c r="V71" s="249"/>
      <c r="W71" s="249"/>
      <c r="X71" s="249"/>
      <c r="Y71" s="249"/>
      <c r="Z71" s="249"/>
      <c r="AA71" s="249"/>
      <c r="AB71" s="249"/>
      <c r="AC71" s="249"/>
      <c r="AD71" s="249"/>
      <c r="AE71" s="249"/>
      <c r="AF71" s="249"/>
      <c r="AG71" s="249"/>
      <c r="AH71" s="249"/>
      <c r="AI71" s="249"/>
      <c r="AJ71" s="249"/>
      <c r="AK71" s="249"/>
      <c r="AL71" s="249"/>
      <c r="AM71" s="249"/>
      <c r="AN71" s="249"/>
      <c r="AO71" s="249"/>
      <c r="AP71" s="249"/>
      <c r="AQ71" s="249"/>
      <c r="AR71" s="249"/>
      <c r="AS71" s="249"/>
      <c r="AT71" s="249"/>
      <c r="AU71" s="249"/>
      <c r="AV71" s="249"/>
      <c r="AW71" s="249"/>
      <c r="AX71" s="249"/>
      <c r="AY71" s="249"/>
      <c r="AZ71" s="249"/>
      <c r="BA71" s="249"/>
      <c r="BB71" s="249"/>
      <c r="BC71" s="249"/>
      <c r="BD71" s="249"/>
      <c r="BE71" s="249"/>
      <c r="BF71" s="249"/>
      <c r="BG71" s="249"/>
      <c r="BH71" s="249"/>
      <c r="BI71" s="249"/>
      <c r="BJ71" s="249"/>
      <c r="BK71" s="249"/>
      <c r="BL71" s="249"/>
      <c r="BM71" s="249"/>
      <c r="BN71" s="249"/>
      <c r="BO71" s="249"/>
      <c r="BP71" s="249"/>
      <c r="BQ71" s="249"/>
      <c r="BR71" s="249"/>
      <c r="BS71" s="249"/>
      <c r="BT71" s="249"/>
      <c r="BU71" s="249"/>
      <c r="BV71" s="249"/>
      <c r="BW71" s="249"/>
      <c r="BX71" s="249"/>
      <c r="BY71" s="249"/>
      <c r="BZ71" s="249"/>
      <c r="CA71" s="249"/>
      <c r="CB71" s="249"/>
      <c r="CC71" s="249"/>
      <c r="CD71" s="249"/>
      <c r="CE71" s="249"/>
      <c r="CF71" s="249"/>
      <c r="CG71" s="249"/>
      <c r="CH71" s="249"/>
      <c r="CI71" s="249"/>
      <c r="CJ71" s="249"/>
      <c r="CK71" s="249"/>
      <c r="CL71" s="249"/>
      <c r="CM71" s="249"/>
      <c r="CN71" s="249"/>
      <c r="CO71" s="249"/>
      <c r="CP71" s="249"/>
      <c r="CQ71" s="249"/>
      <c r="CR71" s="249"/>
      <c r="CS71" s="249"/>
      <c r="CT71" s="249"/>
      <c r="CU71" s="249"/>
      <c r="CV71" s="249"/>
      <c r="CW71" s="249"/>
      <c r="CX71" s="249"/>
      <c r="CY71" s="249"/>
      <c r="CZ71" s="249"/>
      <c r="DA71" s="249"/>
      <c r="DB71" s="249"/>
      <c r="DC71" s="249"/>
      <c r="DD71" s="249"/>
      <c r="DE71" s="249"/>
      <c r="DF71" s="249"/>
      <c r="DG71" s="249"/>
      <c r="DH71" s="249"/>
      <c r="DI71" s="249"/>
      <c r="DJ71" s="249"/>
      <c r="DK71" s="249"/>
      <c r="DL71" s="249"/>
      <c r="DM71" s="249"/>
      <c r="DN71" s="249"/>
      <c r="DO71" s="249"/>
      <c r="DP71" s="249"/>
      <c r="DQ71" s="249"/>
      <c r="DR71" s="249"/>
    </row>
    <row r="72" spans="1:122" x14ac:dyDescent="0.25">
      <c r="A72" s="247"/>
      <c r="B72" s="249"/>
      <c r="C72" s="249"/>
      <c r="D72" s="249"/>
      <c r="E72" s="249"/>
      <c r="F72" s="249"/>
      <c r="G72" s="249"/>
      <c r="H72" s="249"/>
      <c r="I72" s="249"/>
      <c r="J72" s="249"/>
      <c r="K72" s="249"/>
      <c r="L72" s="249"/>
      <c r="M72" s="249"/>
      <c r="N72" s="249"/>
      <c r="O72" s="249"/>
      <c r="P72" s="249"/>
      <c r="Q72" s="249"/>
      <c r="R72" s="249"/>
      <c r="S72" s="249"/>
      <c r="T72" s="249"/>
      <c r="U72" s="249"/>
      <c r="V72" s="249"/>
      <c r="W72" s="249"/>
      <c r="X72" s="249"/>
      <c r="Y72" s="249"/>
      <c r="Z72" s="249"/>
      <c r="AA72" s="249"/>
      <c r="AB72" s="249"/>
      <c r="AC72" s="249"/>
      <c r="AD72" s="249"/>
      <c r="AE72" s="249"/>
      <c r="AF72" s="249"/>
      <c r="AG72" s="249"/>
      <c r="AH72" s="249"/>
      <c r="AI72" s="249"/>
      <c r="AJ72" s="249"/>
      <c r="AK72" s="249"/>
      <c r="AL72" s="249"/>
      <c r="AM72" s="249"/>
      <c r="AN72" s="249"/>
      <c r="AO72" s="249"/>
      <c r="AP72" s="249"/>
      <c r="AQ72" s="249"/>
      <c r="AR72" s="249"/>
      <c r="AS72" s="249"/>
      <c r="AT72" s="249"/>
      <c r="AU72" s="249"/>
      <c r="AV72" s="249"/>
      <c r="AW72" s="249"/>
      <c r="AX72" s="249"/>
      <c r="AY72" s="249"/>
      <c r="AZ72" s="249"/>
      <c r="BA72" s="249"/>
      <c r="BB72" s="249"/>
      <c r="BC72" s="249"/>
      <c r="BD72" s="249"/>
      <c r="BE72" s="249"/>
      <c r="BF72" s="249"/>
      <c r="BG72" s="249"/>
      <c r="BH72" s="249"/>
      <c r="BI72" s="249"/>
      <c r="BJ72" s="249"/>
      <c r="BK72" s="249"/>
      <c r="BL72" s="249"/>
      <c r="BM72" s="249"/>
      <c r="BN72" s="249"/>
      <c r="BO72" s="249"/>
      <c r="BP72" s="249"/>
      <c r="BQ72" s="249"/>
      <c r="BR72" s="249"/>
      <c r="BS72" s="249"/>
      <c r="BT72" s="249"/>
      <c r="BU72" s="249"/>
      <c r="BV72" s="249"/>
      <c r="BW72" s="249"/>
      <c r="BX72" s="249"/>
      <c r="BY72" s="249"/>
      <c r="BZ72" s="249"/>
      <c r="CA72" s="249"/>
      <c r="CB72" s="249"/>
      <c r="CC72" s="249"/>
      <c r="CD72" s="249"/>
      <c r="CE72" s="249"/>
      <c r="CF72" s="249"/>
      <c r="CG72" s="249"/>
      <c r="CH72" s="249"/>
      <c r="CI72" s="249"/>
      <c r="CJ72" s="249"/>
      <c r="CK72" s="249"/>
      <c r="CL72" s="249"/>
      <c r="CM72" s="249"/>
      <c r="CN72" s="249"/>
      <c r="CO72" s="249"/>
      <c r="CP72" s="249"/>
      <c r="CQ72" s="249"/>
      <c r="CR72" s="249"/>
      <c r="CS72" s="249"/>
      <c r="CT72" s="249"/>
      <c r="CU72" s="249"/>
      <c r="CV72" s="249"/>
      <c r="CW72" s="249"/>
      <c r="CX72" s="249"/>
      <c r="CY72" s="249"/>
      <c r="CZ72" s="249"/>
      <c r="DA72" s="249"/>
      <c r="DB72" s="249"/>
      <c r="DC72" s="249"/>
      <c r="DD72" s="249"/>
      <c r="DE72" s="249"/>
      <c r="DF72" s="249"/>
      <c r="DG72" s="249"/>
      <c r="DH72" s="249"/>
      <c r="DI72" s="249"/>
      <c r="DJ72" s="249"/>
      <c r="DK72" s="249"/>
      <c r="DL72" s="249"/>
      <c r="DM72" s="249"/>
      <c r="DN72" s="249"/>
      <c r="DO72" s="249"/>
      <c r="DP72" s="249"/>
      <c r="DQ72" s="249"/>
      <c r="DR72" s="249"/>
    </row>
    <row r="73" spans="1:122" x14ac:dyDescent="0.25">
      <c r="A73" s="247"/>
      <c r="B73" s="249"/>
      <c r="C73" s="249"/>
      <c r="D73" s="249"/>
      <c r="E73" s="249"/>
      <c r="F73" s="249"/>
      <c r="G73" s="249"/>
      <c r="H73" s="249"/>
      <c r="I73" s="249"/>
      <c r="J73" s="249"/>
      <c r="K73" s="249"/>
      <c r="L73" s="249"/>
      <c r="M73" s="249"/>
      <c r="N73" s="249"/>
      <c r="O73" s="249"/>
      <c r="P73" s="249"/>
      <c r="Q73" s="249"/>
      <c r="R73" s="249"/>
      <c r="S73" s="249"/>
      <c r="T73" s="249"/>
      <c r="U73" s="249"/>
      <c r="V73" s="249"/>
      <c r="W73" s="249"/>
      <c r="X73" s="249"/>
      <c r="Y73" s="249"/>
      <c r="Z73" s="249"/>
      <c r="AA73" s="249"/>
      <c r="AB73" s="249"/>
      <c r="AC73" s="249"/>
      <c r="AD73" s="249"/>
      <c r="AE73" s="249"/>
      <c r="AF73" s="249"/>
      <c r="AG73" s="249"/>
      <c r="AH73" s="249"/>
      <c r="AI73" s="249"/>
      <c r="AJ73" s="249"/>
      <c r="AK73" s="249"/>
      <c r="AL73" s="249"/>
      <c r="AM73" s="249"/>
      <c r="AN73" s="249"/>
      <c r="AO73" s="249"/>
      <c r="AP73" s="249"/>
      <c r="AQ73" s="249"/>
      <c r="AR73" s="249"/>
      <c r="AS73" s="249"/>
      <c r="AT73" s="249"/>
      <c r="AU73" s="249"/>
      <c r="AV73" s="249"/>
      <c r="AW73" s="249"/>
      <c r="AX73" s="249"/>
      <c r="AY73" s="249"/>
      <c r="AZ73" s="249"/>
      <c r="BA73" s="249"/>
      <c r="BB73" s="249"/>
      <c r="BC73" s="249"/>
      <c r="BD73" s="249"/>
      <c r="BE73" s="249"/>
      <c r="BF73" s="249"/>
      <c r="BG73" s="249"/>
      <c r="BH73" s="249"/>
      <c r="BI73" s="249"/>
      <c r="BJ73" s="249"/>
      <c r="BK73" s="249"/>
      <c r="BL73" s="249"/>
      <c r="BM73" s="249"/>
      <c r="BN73" s="249"/>
      <c r="BO73" s="249"/>
      <c r="BP73" s="249"/>
      <c r="BQ73" s="249"/>
      <c r="BR73" s="249"/>
      <c r="BS73" s="249"/>
      <c r="BT73" s="249"/>
      <c r="BU73" s="249"/>
      <c r="BV73" s="249"/>
      <c r="BW73" s="249"/>
      <c r="BX73" s="249"/>
      <c r="BY73" s="249"/>
      <c r="BZ73" s="249"/>
      <c r="CA73" s="249"/>
      <c r="CB73" s="249"/>
      <c r="CC73" s="249"/>
      <c r="CD73" s="249"/>
      <c r="CE73" s="249"/>
      <c r="CF73" s="249"/>
      <c r="CG73" s="249"/>
      <c r="CH73" s="249"/>
      <c r="CI73" s="249"/>
      <c r="CJ73" s="249"/>
      <c r="CK73" s="249"/>
      <c r="CL73" s="249"/>
      <c r="CM73" s="249"/>
      <c r="CN73" s="249"/>
      <c r="CO73" s="249"/>
      <c r="CP73" s="249"/>
      <c r="CQ73" s="249"/>
      <c r="CR73" s="249"/>
      <c r="CS73" s="249"/>
      <c r="CT73" s="249"/>
      <c r="CU73" s="249"/>
      <c r="CV73" s="249"/>
      <c r="CW73" s="249"/>
      <c r="CX73" s="249"/>
      <c r="CY73" s="249"/>
      <c r="CZ73" s="249"/>
      <c r="DA73" s="249"/>
      <c r="DB73" s="249"/>
      <c r="DC73" s="249"/>
      <c r="DD73" s="249"/>
      <c r="DE73" s="249"/>
      <c r="DF73" s="249"/>
      <c r="DG73" s="249"/>
      <c r="DH73" s="249"/>
      <c r="DI73" s="249"/>
      <c r="DJ73" s="249"/>
      <c r="DK73" s="249"/>
      <c r="DL73" s="249"/>
      <c r="DM73" s="249"/>
      <c r="DN73" s="249"/>
      <c r="DO73" s="249"/>
      <c r="DP73" s="249"/>
      <c r="DQ73" s="249"/>
      <c r="DR73" s="249"/>
    </row>
    <row r="74" spans="1:122" x14ac:dyDescent="0.25">
      <c r="A74" s="247"/>
      <c r="B74" s="249"/>
      <c r="C74" s="249"/>
      <c r="D74" s="249"/>
      <c r="E74" s="249"/>
      <c r="F74" s="249"/>
      <c r="G74" s="249"/>
      <c r="H74" s="249"/>
      <c r="I74" s="249"/>
      <c r="J74" s="249"/>
      <c r="K74" s="249"/>
      <c r="L74" s="249"/>
      <c r="M74" s="249"/>
      <c r="N74" s="249"/>
      <c r="O74" s="249"/>
      <c r="P74" s="249"/>
      <c r="Q74" s="249"/>
      <c r="R74" s="249"/>
      <c r="S74" s="249"/>
      <c r="T74" s="249"/>
      <c r="U74" s="249"/>
      <c r="V74" s="249"/>
      <c r="W74" s="249"/>
      <c r="X74" s="249"/>
      <c r="Y74" s="249"/>
      <c r="Z74" s="249"/>
      <c r="AA74" s="249"/>
      <c r="AB74" s="249"/>
      <c r="AC74" s="249"/>
      <c r="AD74" s="249"/>
      <c r="AE74" s="249"/>
      <c r="AF74" s="249"/>
      <c r="AG74" s="249"/>
      <c r="AH74" s="249"/>
      <c r="AI74" s="249"/>
      <c r="AJ74" s="249"/>
      <c r="AK74" s="249"/>
      <c r="AL74" s="249"/>
      <c r="AM74" s="249"/>
      <c r="AN74" s="249"/>
      <c r="AO74" s="249"/>
      <c r="AP74" s="249"/>
      <c r="AQ74" s="249"/>
      <c r="AR74" s="249"/>
      <c r="AS74" s="249"/>
      <c r="AT74" s="249"/>
      <c r="AU74" s="249"/>
      <c r="AV74" s="249"/>
      <c r="AW74" s="249"/>
      <c r="AX74" s="249"/>
      <c r="AY74" s="249"/>
      <c r="AZ74" s="249"/>
      <c r="BA74" s="249"/>
      <c r="BB74" s="249"/>
      <c r="BC74" s="249"/>
      <c r="BD74" s="249"/>
      <c r="BE74" s="249"/>
      <c r="BF74" s="249"/>
      <c r="BG74" s="249"/>
      <c r="BH74" s="249"/>
      <c r="BI74" s="249"/>
      <c r="BJ74" s="249"/>
      <c r="BK74" s="249"/>
      <c r="BL74" s="249"/>
      <c r="BM74" s="249"/>
      <c r="BN74" s="249"/>
      <c r="BO74" s="249"/>
      <c r="BP74" s="249"/>
      <c r="BQ74" s="249"/>
      <c r="BR74" s="249"/>
      <c r="BS74" s="249"/>
      <c r="BT74" s="249"/>
      <c r="BU74" s="249"/>
      <c r="BV74" s="249"/>
      <c r="BW74" s="249"/>
      <c r="BX74" s="249"/>
      <c r="BY74" s="249"/>
      <c r="BZ74" s="249"/>
      <c r="CA74" s="249"/>
      <c r="CB74" s="249"/>
      <c r="CC74" s="249"/>
      <c r="CD74" s="249"/>
      <c r="CE74" s="249"/>
      <c r="CF74" s="249"/>
      <c r="CG74" s="249"/>
      <c r="CH74" s="249"/>
      <c r="CI74" s="249"/>
      <c r="CJ74" s="249"/>
      <c r="CK74" s="249"/>
      <c r="CL74" s="249"/>
      <c r="CM74" s="249"/>
      <c r="CN74" s="249"/>
      <c r="CO74" s="249"/>
      <c r="CP74" s="249"/>
      <c r="CQ74" s="249"/>
      <c r="CR74" s="249"/>
      <c r="CS74" s="249"/>
      <c r="CT74" s="249"/>
      <c r="CU74" s="249"/>
      <c r="CV74" s="249"/>
      <c r="CW74" s="249"/>
      <c r="CX74" s="249"/>
      <c r="CY74" s="249"/>
      <c r="CZ74" s="249"/>
      <c r="DA74" s="249"/>
      <c r="DB74" s="249"/>
      <c r="DC74" s="249"/>
      <c r="DD74" s="249"/>
      <c r="DE74" s="249"/>
      <c r="DF74" s="249"/>
      <c r="DG74" s="249"/>
      <c r="DH74" s="249"/>
      <c r="DI74" s="249"/>
      <c r="DJ74" s="249"/>
      <c r="DK74" s="249"/>
      <c r="DL74" s="249"/>
      <c r="DM74" s="249"/>
      <c r="DN74" s="249"/>
      <c r="DO74" s="249"/>
      <c r="DP74" s="249"/>
      <c r="DQ74" s="249"/>
      <c r="DR74" s="249"/>
    </row>
    <row r="75" spans="1:122" x14ac:dyDescent="0.25">
      <c r="A75" s="247"/>
      <c r="B75" s="249"/>
      <c r="C75" s="249"/>
      <c r="D75" s="249"/>
      <c r="E75" s="249"/>
      <c r="F75" s="249"/>
      <c r="G75" s="249"/>
      <c r="H75" s="249"/>
      <c r="I75" s="249"/>
      <c r="J75" s="249"/>
      <c r="K75" s="249"/>
      <c r="L75" s="249"/>
      <c r="M75" s="249"/>
      <c r="N75" s="249"/>
      <c r="O75" s="249"/>
      <c r="P75" s="249"/>
      <c r="Q75" s="249"/>
      <c r="R75" s="249"/>
      <c r="S75" s="249"/>
      <c r="T75" s="249"/>
      <c r="U75" s="249"/>
      <c r="V75" s="249"/>
      <c r="W75" s="249"/>
      <c r="X75" s="249"/>
      <c r="Y75" s="249"/>
      <c r="Z75" s="249"/>
      <c r="AA75" s="249"/>
      <c r="AB75" s="249"/>
      <c r="AC75" s="249"/>
      <c r="AD75" s="249"/>
      <c r="AE75" s="249"/>
      <c r="AF75" s="249"/>
      <c r="AG75" s="249"/>
      <c r="AH75" s="249"/>
      <c r="AI75" s="249"/>
      <c r="AJ75" s="249"/>
      <c r="AK75" s="249"/>
      <c r="AL75" s="249"/>
      <c r="AM75" s="249"/>
      <c r="AN75" s="249"/>
      <c r="AO75" s="249"/>
      <c r="AP75" s="249"/>
      <c r="AQ75" s="249"/>
      <c r="AR75" s="249"/>
      <c r="AS75" s="249"/>
      <c r="AT75" s="249"/>
      <c r="AU75" s="249"/>
      <c r="AV75" s="249"/>
      <c r="AW75" s="249"/>
      <c r="AX75" s="249"/>
      <c r="AY75" s="249"/>
      <c r="AZ75" s="249"/>
      <c r="BA75" s="249"/>
      <c r="BB75" s="249"/>
      <c r="BC75" s="249"/>
      <c r="BD75" s="249"/>
      <c r="BE75" s="249"/>
      <c r="BF75" s="249"/>
      <c r="BG75" s="249"/>
      <c r="BH75" s="249"/>
      <c r="BI75" s="249"/>
      <c r="BJ75" s="249"/>
      <c r="BK75" s="249"/>
      <c r="BL75" s="249"/>
      <c r="BM75" s="249"/>
      <c r="BN75" s="249"/>
      <c r="BO75" s="249"/>
      <c r="BP75" s="249"/>
      <c r="BQ75" s="249"/>
      <c r="BR75" s="249"/>
      <c r="BS75" s="249"/>
      <c r="BT75" s="249"/>
      <c r="BU75" s="249"/>
      <c r="BV75" s="249"/>
      <c r="BW75" s="249"/>
      <c r="BX75" s="249"/>
      <c r="BY75" s="249"/>
      <c r="BZ75" s="249"/>
      <c r="CA75" s="249"/>
      <c r="CB75" s="249"/>
      <c r="CC75" s="249"/>
      <c r="CD75" s="249"/>
      <c r="CE75" s="249"/>
      <c r="CF75" s="249"/>
      <c r="CG75" s="249"/>
      <c r="CH75" s="249"/>
      <c r="CI75" s="249"/>
      <c r="CJ75" s="249"/>
      <c r="CK75" s="249"/>
      <c r="CL75" s="249"/>
      <c r="CM75" s="249"/>
      <c r="CN75" s="249"/>
      <c r="CO75" s="249"/>
      <c r="CP75" s="249"/>
      <c r="CQ75" s="249"/>
      <c r="CR75" s="249"/>
      <c r="CS75" s="249"/>
      <c r="CT75" s="249"/>
      <c r="CU75" s="249"/>
      <c r="CV75" s="249"/>
      <c r="CW75" s="249"/>
      <c r="CX75" s="249"/>
      <c r="CY75" s="249"/>
      <c r="CZ75" s="249"/>
      <c r="DA75" s="249"/>
      <c r="DB75" s="249"/>
      <c r="DC75" s="249"/>
      <c r="DD75" s="249"/>
      <c r="DE75" s="249"/>
      <c r="DF75" s="249"/>
      <c r="DG75" s="249"/>
      <c r="DH75" s="249"/>
      <c r="DI75" s="249"/>
      <c r="DJ75" s="249"/>
      <c r="DK75" s="249"/>
      <c r="DL75" s="249"/>
      <c r="DM75" s="249"/>
      <c r="DN75" s="249"/>
      <c r="DO75" s="249"/>
      <c r="DP75" s="249"/>
      <c r="DQ75" s="249"/>
      <c r="DR75" s="249"/>
    </row>
    <row r="76" spans="1:122" x14ac:dyDescent="0.25">
      <c r="A76" s="247"/>
      <c r="B76" s="249"/>
      <c r="C76" s="249"/>
      <c r="D76" s="249"/>
      <c r="E76" s="249"/>
      <c r="F76" s="249"/>
      <c r="G76" s="249"/>
      <c r="H76" s="249"/>
      <c r="I76" s="249"/>
      <c r="J76" s="249"/>
      <c r="K76" s="249"/>
      <c r="L76" s="249"/>
      <c r="M76" s="249"/>
      <c r="N76" s="249"/>
      <c r="O76" s="249"/>
      <c r="P76" s="249"/>
      <c r="Q76" s="249"/>
      <c r="R76" s="249"/>
      <c r="S76" s="249"/>
      <c r="T76" s="249"/>
      <c r="U76" s="249"/>
      <c r="V76" s="249"/>
      <c r="W76" s="249"/>
      <c r="X76" s="249"/>
      <c r="Y76" s="249"/>
      <c r="Z76" s="249"/>
      <c r="AA76" s="249"/>
      <c r="AB76" s="249"/>
      <c r="AC76" s="249"/>
      <c r="AD76" s="249"/>
      <c r="AE76" s="249"/>
      <c r="AF76" s="249"/>
      <c r="AG76" s="249"/>
      <c r="AH76" s="249"/>
      <c r="AI76" s="249"/>
      <c r="AJ76" s="249"/>
      <c r="AK76" s="249"/>
      <c r="AL76" s="249"/>
      <c r="AM76" s="249"/>
      <c r="AN76" s="249"/>
      <c r="AO76" s="249"/>
      <c r="AP76" s="249"/>
      <c r="AQ76" s="249"/>
      <c r="AR76" s="249"/>
      <c r="AS76" s="249"/>
      <c r="AT76" s="249"/>
      <c r="AU76" s="249"/>
      <c r="AV76" s="249"/>
      <c r="AW76" s="249"/>
      <c r="AX76" s="249"/>
      <c r="AY76" s="249"/>
      <c r="AZ76" s="249"/>
      <c r="BA76" s="249"/>
      <c r="BB76" s="249"/>
      <c r="BC76" s="249"/>
      <c r="BD76" s="249"/>
      <c r="BE76" s="249"/>
      <c r="BF76" s="249"/>
      <c r="BG76" s="249"/>
      <c r="BH76" s="249"/>
      <c r="BI76" s="249"/>
      <c r="BJ76" s="249"/>
      <c r="BK76" s="249"/>
      <c r="BL76" s="249"/>
      <c r="BM76" s="249"/>
      <c r="BN76" s="249"/>
      <c r="BO76" s="249"/>
      <c r="BP76" s="249"/>
      <c r="BQ76" s="249"/>
      <c r="BR76" s="249"/>
      <c r="BS76" s="249"/>
      <c r="BT76" s="249"/>
      <c r="BU76" s="249"/>
      <c r="BV76" s="249"/>
      <c r="BW76" s="249"/>
      <c r="BX76" s="249"/>
      <c r="BY76" s="249"/>
      <c r="BZ76" s="249"/>
      <c r="CA76" s="249"/>
      <c r="CB76" s="249"/>
      <c r="CC76" s="249"/>
      <c r="CD76" s="249"/>
      <c r="CE76" s="249"/>
      <c r="CF76" s="249"/>
      <c r="CG76" s="249"/>
      <c r="CH76" s="249"/>
      <c r="CI76" s="249"/>
      <c r="CJ76" s="249"/>
      <c r="CK76" s="249"/>
      <c r="CL76" s="249"/>
      <c r="CM76" s="249"/>
      <c r="CN76" s="249"/>
      <c r="CO76" s="249"/>
      <c r="CP76" s="249"/>
      <c r="CQ76" s="249"/>
      <c r="CR76" s="249"/>
      <c r="CS76" s="249"/>
      <c r="CT76" s="249"/>
      <c r="CU76" s="249"/>
      <c r="CV76" s="249"/>
      <c r="CW76" s="249"/>
      <c r="CX76" s="249"/>
      <c r="CY76" s="249"/>
      <c r="CZ76" s="249"/>
      <c r="DA76" s="249"/>
      <c r="DB76" s="249"/>
      <c r="DC76" s="249"/>
      <c r="DD76" s="249"/>
      <c r="DE76" s="249"/>
      <c r="DF76" s="249"/>
      <c r="DG76" s="249"/>
      <c r="DH76" s="249"/>
      <c r="DI76" s="249"/>
      <c r="DJ76" s="249"/>
      <c r="DK76" s="249"/>
      <c r="DL76" s="249"/>
      <c r="DM76" s="249"/>
      <c r="DN76" s="249"/>
      <c r="DO76" s="249"/>
      <c r="DP76" s="249"/>
      <c r="DQ76" s="249"/>
      <c r="DR76" s="249"/>
    </row>
    <row r="77" spans="1:122" x14ac:dyDescent="0.25">
      <c r="A77" s="247"/>
      <c r="B77" s="249"/>
      <c r="C77" s="249"/>
      <c r="D77" s="249"/>
      <c r="E77" s="249"/>
      <c r="F77" s="249"/>
      <c r="G77" s="249"/>
      <c r="H77" s="249"/>
      <c r="I77" s="249"/>
      <c r="J77" s="249"/>
      <c r="K77" s="249"/>
      <c r="L77" s="249"/>
      <c r="M77" s="249"/>
      <c r="N77" s="249"/>
      <c r="O77" s="249"/>
      <c r="P77" s="249"/>
      <c r="Q77" s="249"/>
      <c r="R77" s="249"/>
      <c r="S77" s="249"/>
      <c r="T77" s="249"/>
      <c r="U77" s="249"/>
      <c r="V77" s="249"/>
      <c r="W77" s="249"/>
      <c r="X77" s="249"/>
      <c r="Y77" s="249"/>
      <c r="Z77" s="249"/>
      <c r="AA77" s="249"/>
      <c r="AB77" s="249"/>
      <c r="AC77" s="249"/>
      <c r="AD77" s="249"/>
      <c r="AE77" s="249"/>
      <c r="AF77" s="249"/>
      <c r="AG77" s="249"/>
      <c r="AH77" s="249"/>
      <c r="AI77" s="249"/>
      <c r="AJ77" s="249"/>
      <c r="AK77" s="249"/>
      <c r="AL77" s="249"/>
      <c r="AM77" s="249"/>
      <c r="AN77" s="249"/>
      <c r="AO77" s="249"/>
      <c r="AP77" s="249"/>
      <c r="AQ77" s="249"/>
      <c r="AR77" s="249"/>
      <c r="AS77" s="249"/>
      <c r="AT77" s="249"/>
      <c r="AU77" s="249"/>
      <c r="AV77" s="249"/>
      <c r="AW77" s="249"/>
      <c r="AX77" s="249"/>
      <c r="AY77" s="249"/>
      <c r="AZ77" s="249"/>
      <c r="BA77" s="249"/>
      <c r="BB77" s="249"/>
      <c r="BC77" s="249"/>
      <c r="BD77" s="249"/>
      <c r="BE77" s="249"/>
      <c r="BF77" s="249"/>
      <c r="BG77" s="249"/>
      <c r="BH77" s="249"/>
      <c r="BI77" s="249"/>
      <c r="BJ77" s="249"/>
      <c r="BK77" s="249"/>
      <c r="BL77" s="249"/>
      <c r="BM77" s="249"/>
      <c r="BN77" s="249"/>
      <c r="BO77" s="249"/>
      <c r="BP77" s="249"/>
      <c r="BQ77" s="249"/>
      <c r="BR77" s="249"/>
      <c r="BS77" s="249"/>
      <c r="BT77" s="249"/>
      <c r="BU77" s="249"/>
      <c r="BV77" s="249"/>
      <c r="BW77" s="249"/>
      <c r="BX77" s="249"/>
      <c r="BY77" s="249"/>
      <c r="BZ77" s="249"/>
      <c r="CA77" s="249"/>
      <c r="CB77" s="249"/>
      <c r="CC77" s="249"/>
      <c r="CD77" s="249"/>
      <c r="CE77" s="249"/>
      <c r="CF77" s="249"/>
      <c r="CG77" s="249"/>
      <c r="CH77" s="249"/>
      <c r="CI77" s="249"/>
      <c r="CJ77" s="249"/>
      <c r="CK77" s="249"/>
      <c r="CL77" s="249"/>
      <c r="CM77" s="249"/>
      <c r="CN77" s="249"/>
      <c r="CO77" s="249"/>
      <c r="CP77" s="249"/>
      <c r="CQ77" s="249"/>
      <c r="CR77" s="249"/>
      <c r="CS77" s="249"/>
      <c r="CT77" s="249"/>
      <c r="CU77" s="249"/>
      <c r="CV77" s="249"/>
      <c r="CW77" s="249"/>
      <c r="CX77" s="249"/>
      <c r="CY77" s="249"/>
      <c r="CZ77" s="249"/>
      <c r="DA77" s="249"/>
      <c r="DB77" s="249"/>
      <c r="DC77" s="249"/>
      <c r="DD77" s="249"/>
      <c r="DE77" s="249"/>
      <c r="DF77" s="249"/>
      <c r="DG77" s="249"/>
      <c r="DH77" s="249"/>
      <c r="DI77" s="249"/>
      <c r="DJ77" s="249"/>
      <c r="DK77" s="249"/>
      <c r="DL77" s="249"/>
      <c r="DM77" s="249"/>
      <c r="DN77" s="249"/>
      <c r="DO77" s="249"/>
      <c r="DP77" s="249"/>
      <c r="DQ77" s="249"/>
      <c r="DR77" s="249"/>
    </row>
    <row r="78" spans="1:122" x14ac:dyDescent="0.25">
      <c r="A78" s="247"/>
      <c r="B78" s="249"/>
      <c r="C78" s="249"/>
      <c r="D78" s="249"/>
      <c r="E78" s="249"/>
      <c r="F78" s="249"/>
      <c r="G78" s="249"/>
      <c r="H78" s="249"/>
      <c r="I78" s="249"/>
      <c r="J78" s="249"/>
      <c r="K78" s="249"/>
      <c r="L78" s="249"/>
      <c r="M78" s="249"/>
      <c r="N78" s="249"/>
      <c r="O78" s="249"/>
      <c r="P78" s="249"/>
      <c r="Q78" s="249"/>
      <c r="R78" s="249"/>
      <c r="S78" s="249"/>
      <c r="T78" s="249"/>
      <c r="U78" s="249"/>
      <c r="V78" s="249"/>
      <c r="W78" s="249"/>
      <c r="X78" s="249"/>
      <c r="Y78" s="249"/>
      <c r="Z78" s="249"/>
      <c r="AA78" s="249"/>
      <c r="AB78" s="249"/>
      <c r="AC78" s="249"/>
      <c r="AD78" s="249"/>
      <c r="AE78" s="249"/>
      <c r="AF78" s="249"/>
      <c r="AG78" s="249"/>
      <c r="AH78" s="249"/>
      <c r="AI78" s="249"/>
      <c r="AJ78" s="249"/>
      <c r="AK78" s="249"/>
      <c r="AL78" s="249"/>
      <c r="AM78" s="249"/>
      <c r="AN78" s="249"/>
      <c r="AO78" s="249"/>
      <c r="AP78" s="249"/>
      <c r="AQ78" s="249"/>
      <c r="AR78" s="249"/>
      <c r="AS78" s="249"/>
      <c r="AT78" s="249"/>
      <c r="AU78" s="249"/>
      <c r="AV78" s="249"/>
      <c r="AW78" s="249"/>
      <c r="AX78" s="249"/>
      <c r="AY78" s="249"/>
      <c r="AZ78" s="249"/>
      <c r="BA78" s="249"/>
      <c r="BB78" s="249"/>
      <c r="BC78" s="249"/>
      <c r="BD78" s="249"/>
      <c r="BE78" s="249"/>
      <c r="BF78" s="249"/>
      <c r="BG78" s="249"/>
      <c r="BH78" s="249"/>
      <c r="BI78" s="249"/>
      <c r="BJ78" s="249"/>
      <c r="BK78" s="249"/>
      <c r="BL78" s="249"/>
      <c r="BM78" s="249"/>
      <c r="BN78" s="249"/>
      <c r="BO78" s="249"/>
      <c r="BP78" s="249"/>
      <c r="BQ78" s="249"/>
      <c r="BR78" s="249"/>
      <c r="BS78" s="249"/>
      <c r="BT78" s="249"/>
      <c r="BU78" s="249"/>
      <c r="BV78" s="249"/>
      <c r="BW78" s="249"/>
      <c r="BX78" s="249"/>
      <c r="BY78" s="249"/>
      <c r="BZ78" s="249"/>
      <c r="CA78" s="249"/>
      <c r="CB78" s="249"/>
      <c r="CC78" s="249"/>
      <c r="CD78" s="249"/>
      <c r="CE78" s="249"/>
      <c r="CF78" s="249"/>
      <c r="CG78" s="249"/>
      <c r="CH78" s="249"/>
      <c r="CI78" s="249"/>
      <c r="CJ78" s="249"/>
      <c r="CK78" s="249"/>
      <c r="CL78" s="249"/>
      <c r="CM78" s="249"/>
      <c r="CN78" s="249"/>
      <c r="CO78" s="249"/>
      <c r="CP78" s="249"/>
      <c r="CQ78" s="249"/>
      <c r="CR78" s="249"/>
      <c r="CS78" s="249"/>
      <c r="CT78" s="249"/>
      <c r="CU78" s="249"/>
      <c r="CV78" s="249"/>
      <c r="CW78" s="249"/>
      <c r="CX78" s="249"/>
      <c r="CY78" s="249"/>
      <c r="CZ78" s="249"/>
      <c r="DA78" s="249"/>
      <c r="DB78" s="249"/>
      <c r="DC78" s="249"/>
      <c r="DD78" s="249"/>
      <c r="DE78" s="249"/>
      <c r="DF78" s="249"/>
      <c r="DG78" s="249"/>
      <c r="DH78" s="249"/>
      <c r="DI78" s="249"/>
      <c r="DJ78" s="249"/>
      <c r="DK78" s="249"/>
      <c r="DL78" s="249"/>
      <c r="DM78" s="249"/>
      <c r="DN78" s="249"/>
      <c r="DO78" s="249"/>
      <c r="DP78" s="249"/>
      <c r="DQ78" s="249"/>
      <c r="DR78" s="249"/>
    </row>
    <row r="79" spans="1:122" x14ac:dyDescent="0.25">
      <c r="A79" s="247"/>
      <c r="B79" s="249"/>
      <c r="C79" s="249"/>
      <c r="D79" s="249"/>
      <c r="E79" s="249"/>
      <c r="F79" s="249"/>
      <c r="G79" s="249"/>
      <c r="H79" s="249"/>
      <c r="I79" s="249"/>
      <c r="J79" s="249"/>
      <c r="K79" s="249"/>
      <c r="L79" s="249"/>
      <c r="M79" s="249"/>
      <c r="N79" s="249"/>
      <c r="O79" s="249"/>
      <c r="P79" s="249"/>
      <c r="Q79" s="249"/>
      <c r="R79" s="249"/>
      <c r="S79" s="249"/>
      <c r="T79" s="249"/>
      <c r="U79" s="249"/>
      <c r="V79" s="249"/>
      <c r="W79" s="249"/>
      <c r="X79" s="249"/>
      <c r="Y79" s="249"/>
      <c r="Z79" s="249"/>
      <c r="AA79" s="249"/>
      <c r="AB79" s="249"/>
      <c r="AC79" s="249"/>
      <c r="AD79" s="249"/>
      <c r="AE79" s="249"/>
      <c r="AF79" s="249"/>
      <c r="AG79" s="249"/>
      <c r="AH79" s="249"/>
      <c r="AI79" s="249"/>
      <c r="AJ79" s="249"/>
      <c r="AK79" s="249"/>
      <c r="AL79" s="249"/>
      <c r="AM79" s="249"/>
      <c r="AN79" s="249"/>
      <c r="AO79" s="249"/>
      <c r="AP79" s="249"/>
      <c r="AQ79" s="249"/>
      <c r="AR79" s="249"/>
      <c r="AS79" s="249"/>
      <c r="AT79" s="249"/>
      <c r="AU79" s="249"/>
      <c r="AV79" s="249"/>
      <c r="AW79" s="249"/>
      <c r="AX79" s="249"/>
      <c r="AY79" s="249"/>
      <c r="AZ79" s="249"/>
      <c r="BA79" s="249"/>
      <c r="BB79" s="249"/>
      <c r="BC79" s="249"/>
      <c r="BD79" s="249"/>
      <c r="BE79" s="249"/>
      <c r="BF79" s="249"/>
      <c r="BG79" s="249"/>
      <c r="BH79" s="249"/>
      <c r="BI79" s="249"/>
      <c r="BJ79" s="249"/>
      <c r="BK79" s="249"/>
      <c r="BL79" s="249"/>
      <c r="BM79" s="249"/>
      <c r="BN79" s="249"/>
      <c r="BO79" s="249"/>
      <c r="BP79" s="249"/>
      <c r="BQ79" s="249"/>
      <c r="BR79" s="249"/>
      <c r="BS79" s="249"/>
      <c r="BT79" s="249"/>
      <c r="BU79" s="249"/>
      <c r="BV79" s="249"/>
      <c r="BW79" s="249"/>
      <c r="BX79" s="249"/>
      <c r="BY79" s="249"/>
      <c r="BZ79" s="249"/>
      <c r="CA79" s="249"/>
      <c r="CB79" s="249"/>
      <c r="CC79" s="249"/>
      <c r="CD79" s="249"/>
      <c r="CE79" s="249"/>
      <c r="CF79" s="249"/>
      <c r="CG79" s="249"/>
      <c r="CH79" s="249"/>
      <c r="CI79" s="249"/>
      <c r="CJ79" s="249"/>
      <c r="CK79" s="249"/>
      <c r="CL79" s="249"/>
      <c r="CM79" s="249"/>
      <c r="CN79" s="249"/>
      <c r="CO79" s="249"/>
      <c r="CP79" s="249"/>
      <c r="CQ79" s="249"/>
      <c r="CR79" s="249"/>
      <c r="CS79" s="249"/>
      <c r="CT79" s="249"/>
      <c r="CU79" s="249"/>
      <c r="CV79" s="249"/>
      <c r="CW79" s="249"/>
      <c r="CX79" s="249"/>
      <c r="CY79" s="249"/>
      <c r="CZ79" s="249"/>
      <c r="DA79" s="249"/>
      <c r="DB79" s="249"/>
      <c r="DC79" s="249"/>
      <c r="DD79" s="249"/>
      <c r="DE79" s="249"/>
      <c r="DF79" s="249"/>
      <c r="DG79" s="249"/>
      <c r="DH79" s="249"/>
      <c r="DI79" s="249"/>
      <c r="DJ79" s="249"/>
      <c r="DK79" s="249"/>
      <c r="DL79" s="249"/>
      <c r="DM79" s="249"/>
      <c r="DN79" s="249"/>
      <c r="DO79" s="249"/>
      <c r="DP79" s="249"/>
      <c r="DQ79" s="249"/>
      <c r="DR79" s="249"/>
    </row>
    <row r="80" spans="1:122" x14ac:dyDescent="0.25">
      <c r="A80" s="247"/>
      <c r="B80" s="249"/>
      <c r="C80" s="249"/>
      <c r="D80" s="249"/>
      <c r="E80" s="249"/>
      <c r="F80" s="249"/>
      <c r="G80" s="249"/>
      <c r="H80" s="249"/>
      <c r="I80" s="249"/>
      <c r="J80" s="249"/>
      <c r="K80" s="249"/>
      <c r="L80" s="249"/>
      <c r="M80" s="249"/>
      <c r="N80" s="249"/>
      <c r="O80" s="249"/>
      <c r="P80" s="249"/>
      <c r="Q80" s="249"/>
      <c r="R80" s="249"/>
      <c r="S80" s="249"/>
      <c r="T80" s="249"/>
      <c r="U80" s="249"/>
      <c r="V80" s="249"/>
      <c r="W80" s="249"/>
      <c r="X80" s="249"/>
      <c r="Y80" s="249"/>
      <c r="Z80" s="249"/>
      <c r="AA80" s="249"/>
      <c r="AB80" s="249"/>
      <c r="AC80" s="249"/>
      <c r="AD80" s="249"/>
      <c r="AE80" s="249"/>
      <c r="AF80" s="249"/>
      <c r="AG80" s="249"/>
      <c r="AH80" s="249"/>
      <c r="AI80" s="249"/>
      <c r="AJ80" s="249"/>
      <c r="AK80" s="249"/>
      <c r="AL80" s="249"/>
      <c r="AM80" s="249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49"/>
      <c r="BF80" s="249"/>
      <c r="BG80" s="249"/>
      <c r="BH80" s="249"/>
      <c r="BI80" s="249"/>
      <c r="BJ80" s="249"/>
      <c r="BK80" s="249"/>
      <c r="BL80" s="249"/>
      <c r="BM80" s="249"/>
      <c r="BN80" s="249"/>
      <c r="BO80" s="249"/>
      <c r="BP80" s="249"/>
      <c r="BQ80" s="249"/>
      <c r="BR80" s="249"/>
      <c r="BS80" s="249"/>
      <c r="BT80" s="249"/>
      <c r="BU80" s="249"/>
      <c r="BV80" s="249"/>
      <c r="BW80" s="249"/>
      <c r="BX80" s="249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49"/>
      <c r="CN80" s="249"/>
      <c r="CO80" s="249"/>
      <c r="CP80" s="249"/>
      <c r="CQ80" s="249"/>
      <c r="CR80" s="249"/>
      <c r="CS80" s="249"/>
      <c r="CT80" s="249"/>
      <c r="CU80" s="249"/>
      <c r="CV80" s="249"/>
      <c r="CW80" s="249"/>
      <c r="CX80" s="249"/>
      <c r="CY80" s="249"/>
      <c r="CZ80" s="249"/>
      <c r="DA80" s="249"/>
      <c r="DB80" s="249"/>
      <c r="DC80" s="249"/>
      <c r="DD80" s="249"/>
      <c r="DE80" s="249"/>
      <c r="DF80" s="249"/>
      <c r="DG80" s="249"/>
      <c r="DH80" s="249"/>
      <c r="DI80" s="249"/>
      <c r="DJ80" s="249"/>
      <c r="DK80" s="249"/>
      <c r="DL80" s="249"/>
      <c r="DM80" s="249"/>
      <c r="DN80" s="249"/>
      <c r="DO80" s="249"/>
      <c r="DP80" s="249"/>
      <c r="DQ80" s="249"/>
      <c r="DR80" s="249"/>
    </row>
    <row r="81" spans="1:122" x14ac:dyDescent="0.25">
      <c r="A81" s="247"/>
      <c r="B81" s="249"/>
      <c r="C81" s="249"/>
      <c r="D81" s="249"/>
      <c r="E81" s="249"/>
      <c r="F81" s="249"/>
      <c r="G81" s="249"/>
      <c r="H81" s="249"/>
      <c r="I81" s="249"/>
      <c r="J81" s="249"/>
      <c r="K81" s="249"/>
      <c r="L81" s="249"/>
      <c r="M81" s="249"/>
      <c r="N81" s="249"/>
      <c r="O81" s="249"/>
      <c r="P81" s="249"/>
      <c r="Q81" s="249"/>
      <c r="R81" s="249"/>
      <c r="S81" s="249"/>
      <c r="T81" s="249"/>
      <c r="U81" s="249"/>
      <c r="V81" s="249"/>
      <c r="W81" s="249"/>
      <c r="X81" s="249"/>
      <c r="Y81" s="249"/>
      <c r="Z81" s="249"/>
      <c r="AA81" s="249"/>
      <c r="AB81" s="249"/>
      <c r="AC81" s="249"/>
      <c r="AD81" s="249"/>
      <c r="AE81" s="249"/>
      <c r="AF81" s="249"/>
      <c r="AG81" s="249"/>
      <c r="AH81" s="249"/>
      <c r="AI81" s="249"/>
      <c r="AJ81" s="249"/>
      <c r="AK81" s="249"/>
      <c r="AL81" s="249"/>
      <c r="AM81" s="249"/>
      <c r="AN81" s="249"/>
      <c r="AO81" s="249"/>
      <c r="AP81" s="249"/>
      <c r="AQ81" s="249"/>
      <c r="AR81" s="249"/>
      <c r="AS81" s="249"/>
      <c r="AT81" s="249"/>
      <c r="AU81" s="249"/>
      <c r="AV81" s="249"/>
      <c r="AW81" s="249"/>
      <c r="AX81" s="249"/>
      <c r="AY81" s="249"/>
      <c r="AZ81" s="249"/>
      <c r="BA81" s="249"/>
      <c r="BB81" s="249"/>
      <c r="BC81" s="249"/>
      <c r="BD81" s="249"/>
      <c r="BE81" s="249"/>
      <c r="BF81" s="249"/>
      <c r="BG81" s="249"/>
      <c r="BH81" s="249"/>
      <c r="BI81" s="249"/>
      <c r="BJ81" s="249"/>
      <c r="BK81" s="249"/>
      <c r="BL81" s="249"/>
      <c r="BM81" s="249"/>
      <c r="BN81" s="249"/>
      <c r="BO81" s="249"/>
      <c r="BP81" s="249"/>
      <c r="BQ81" s="249"/>
      <c r="BR81" s="249"/>
      <c r="BS81" s="249"/>
      <c r="BT81" s="249"/>
      <c r="BU81" s="249"/>
      <c r="BV81" s="249"/>
      <c r="BW81" s="249"/>
      <c r="BX81" s="249"/>
      <c r="BY81" s="249"/>
      <c r="BZ81" s="249"/>
      <c r="CA81" s="249"/>
      <c r="CB81" s="249"/>
      <c r="CC81" s="249"/>
      <c r="CD81" s="249"/>
      <c r="CE81" s="249"/>
      <c r="CF81" s="249"/>
      <c r="CG81" s="249"/>
      <c r="CH81" s="249"/>
      <c r="CI81" s="249"/>
      <c r="CJ81" s="249"/>
      <c r="CK81" s="249"/>
      <c r="CL81" s="249"/>
      <c r="CM81" s="249"/>
      <c r="CN81" s="249"/>
      <c r="CO81" s="249"/>
      <c r="CP81" s="249"/>
      <c r="CQ81" s="249"/>
      <c r="CR81" s="249"/>
      <c r="CS81" s="249"/>
      <c r="CT81" s="249"/>
      <c r="CU81" s="249"/>
      <c r="CV81" s="249"/>
      <c r="CW81" s="249"/>
      <c r="CX81" s="249"/>
      <c r="CY81" s="249"/>
      <c r="CZ81" s="249"/>
      <c r="DA81" s="249"/>
      <c r="DB81" s="249"/>
      <c r="DC81" s="249"/>
      <c r="DD81" s="249"/>
      <c r="DE81" s="249"/>
      <c r="DF81" s="249"/>
      <c r="DG81" s="249"/>
      <c r="DH81" s="249"/>
      <c r="DI81" s="249"/>
      <c r="DJ81" s="249"/>
      <c r="DK81" s="249"/>
      <c r="DL81" s="249"/>
      <c r="DM81" s="249"/>
      <c r="DN81" s="249"/>
      <c r="DO81" s="249"/>
      <c r="DP81" s="249"/>
      <c r="DQ81" s="249"/>
      <c r="DR81" s="249"/>
    </row>
    <row r="82" spans="1:122" x14ac:dyDescent="0.25">
      <c r="A82" s="247"/>
      <c r="B82" s="249"/>
      <c r="C82" s="249"/>
      <c r="D82" s="249"/>
      <c r="E82" s="249"/>
      <c r="F82" s="249"/>
      <c r="G82" s="249"/>
      <c r="H82" s="249"/>
      <c r="I82" s="249"/>
      <c r="J82" s="249"/>
      <c r="K82" s="249"/>
      <c r="L82" s="249"/>
      <c r="M82" s="249"/>
      <c r="N82" s="249"/>
      <c r="O82" s="249"/>
      <c r="P82" s="249"/>
      <c r="Q82" s="249"/>
      <c r="R82" s="249"/>
      <c r="S82" s="249"/>
      <c r="T82" s="249"/>
      <c r="U82" s="249"/>
      <c r="V82" s="249"/>
      <c r="W82" s="249"/>
      <c r="X82" s="249"/>
      <c r="Y82" s="249"/>
      <c r="Z82" s="249"/>
      <c r="AA82" s="249"/>
      <c r="AB82" s="249"/>
      <c r="AC82" s="249"/>
      <c r="AD82" s="249"/>
      <c r="AE82" s="249"/>
      <c r="AF82" s="249"/>
      <c r="AG82" s="249"/>
      <c r="AH82" s="249"/>
      <c r="AI82" s="249"/>
      <c r="AJ82" s="249"/>
      <c r="AK82" s="249"/>
      <c r="AL82" s="249"/>
      <c r="AM82" s="249"/>
      <c r="AN82" s="249"/>
      <c r="AO82" s="249"/>
      <c r="AP82" s="249"/>
      <c r="AQ82" s="249"/>
      <c r="AR82" s="249"/>
      <c r="AS82" s="249"/>
      <c r="AT82" s="249"/>
      <c r="AU82" s="249"/>
      <c r="AV82" s="249"/>
      <c r="AW82" s="249"/>
      <c r="AX82" s="249"/>
      <c r="AY82" s="249"/>
      <c r="AZ82" s="249"/>
      <c r="BA82" s="249"/>
      <c r="BB82" s="249"/>
      <c r="BC82" s="249"/>
      <c r="BD82" s="249"/>
      <c r="BE82" s="249"/>
      <c r="BF82" s="249"/>
      <c r="BG82" s="249"/>
      <c r="BH82" s="249"/>
      <c r="BI82" s="249"/>
      <c r="BJ82" s="249"/>
      <c r="BK82" s="249"/>
      <c r="BL82" s="249"/>
      <c r="BM82" s="249"/>
      <c r="BN82" s="249"/>
      <c r="BO82" s="249"/>
      <c r="BP82" s="249"/>
      <c r="BQ82" s="249"/>
      <c r="BR82" s="249"/>
      <c r="BS82" s="249"/>
      <c r="BT82" s="249"/>
      <c r="BU82" s="249"/>
      <c r="BV82" s="249"/>
      <c r="BW82" s="249"/>
      <c r="BX82" s="249"/>
      <c r="BY82" s="249"/>
      <c r="BZ82" s="249"/>
      <c r="CA82" s="249"/>
      <c r="CB82" s="249"/>
      <c r="CC82" s="249"/>
      <c r="CD82" s="249"/>
      <c r="CE82" s="249"/>
      <c r="CF82" s="249"/>
      <c r="CG82" s="249"/>
      <c r="CH82" s="249"/>
      <c r="CI82" s="249"/>
      <c r="CJ82" s="249"/>
      <c r="CK82" s="249"/>
      <c r="CL82" s="249"/>
      <c r="CM82" s="249"/>
      <c r="CN82" s="249"/>
      <c r="CO82" s="249"/>
      <c r="CP82" s="249"/>
      <c r="CQ82" s="249"/>
      <c r="CR82" s="249"/>
      <c r="CS82" s="249"/>
      <c r="CT82" s="249"/>
      <c r="CU82" s="249"/>
      <c r="CV82" s="249"/>
      <c r="CW82" s="249"/>
      <c r="CX82" s="249"/>
      <c r="CY82" s="249"/>
      <c r="CZ82" s="249"/>
      <c r="DA82" s="249"/>
      <c r="DB82" s="249"/>
      <c r="DC82" s="249"/>
      <c r="DD82" s="249"/>
      <c r="DE82" s="249"/>
      <c r="DF82" s="249"/>
      <c r="DG82" s="249"/>
      <c r="DH82" s="249"/>
      <c r="DI82" s="249"/>
      <c r="DJ82" s="249"/>
      <c r="DK82" s="249"/>
      <c r="DL82" s="249"/>
      <c r="DM82" s="249"/>
      <c r="DN82" s="249"/>
      <c r="DO82" s="249"/>
      <c r="DP82" s="249"/>
      <c r="DQ82" s="249"/>
      <c r="DR82" s="249"/>
    </row>
    <row r="83" spans="1:122" x14ac:dyDescent="0.25">
      <c r="A83" s="247"/>
      <c r="B83" s="249"/>
      <c r="C83" s="249"/>
      <c r="D83" s="249"/>
      <c r="E83" s="249"/>
      <c r="F83" s="249"/>
      <c r="G83" s="249"/>
      <c r="H83" s="249"/>
      <c r="I83" s="249"/>
      <c r="J83" s="249"/>
      <c r="K83" s="249"/>
      <c r="L83" s="249"/>
      <c r="M83" s="249"/>
      <c r="N83" s="249"/>
      <c r="O83" s="249"/>
      <c r="P83" s="249"/>
      <c r="Q83" s="249"/>
      <c r="R83" s="249"/>
      <c r="S83" s="249"/>
      <c r="T83" s="249"/>
      <c r="U83" s="249"/>
      <c r="V83" s="249"/>
      <c r="W83" s="249"/>
      <c r="X83" s="249"/>
      <c r="Y83" s="249"/>
      <c r="Z83" s="249"/>
      <c r="AA83" s="249"/>
      <c r="AB83" s="249"/>
      <c r="AC83" s="249"/>
      <c r="AD83" s="249"/>
      <c r="AE83" s="249"/>
      <c r="AF83" s="249"/>
      <c r="AG83" s="249"/>
      <c r="AH83" s="249"/>
      <c r="AI83" s="249"/>
      <c r="AJ83" s="249"/>
      <c r="AK83" s="249"/>
      <c r="AL83" s="249"/>
      <c r="AM83" s="249"/>
      <c r="AN83" s="249"/>
      <c r="AO83" s="249"/>
      <c r="AP83" s="249"/>
      <c r="AQ83" s="249"/>
      <c r="AR83" s="249"/>
      <c r="AS83" s="249"/>
      <c r="AT83" s="249"/>
      <c r="AU83" s="249"/>
      <c r="AV83" s="249"/>
      <c r="AW83" s="249"/>
      <c r="AX83" s="249"/>
      <c r="AY83" s="249"/>
      <c r="AZ83" s="249"/>
      <c r="BA83" s="249"/>
      <c r="BB83" s="249"/>
      <c r="BC83" s="249"/>
      <c r="BD83" s="249"/>
      <c r="BE83" s="249"/>
      <c r="BF83" s="249"/>
      <c r="BG83" s="249"/>
      <c r="BH83" s="249"/>
      <c r="BI83" s="249"/>
      <c r="BJ83" s="249"/>
      <c r="BK83" s="249"/>
      <c r="BL83" s="249"/>
      <c r="BM83" s="249"/>
      <c r="BN83" s="249"/>
      <c r="BO83" s="249"/>
      <c r="BP83" s="249"/>
      <c r="BQ83" s="249"/>
      <c r="BR83" s="249"/>
      <c r="BS83" s="249"/>
      <c r="BT83" s="249"/>
      <c r="BU83" s="249"/>
      <c r="BV83" s="249"/>
      <c r="BW83" s="249"/>
      <c r="BX83" s="249"/>
      <c r="BY83" s="249"/>
      <c r="BZ83" s="249"/>
      <c r="CA83" s="249"/>
      <c r="CB83" s="249"/>
      <c r="CC83" s="249"/>
      <c r="CD83" s="249"/>
      <c r="CE83" s="249"/>
      <c r="CF83" s="249"/>
      <c r="CG83" s="249"/>
      <c r="CH83" s="249"/>
      <c r="CI83" s="249"/>
      <c r="CJ83" s="249"/>
      <c r="CK83" s="249"/>
      <c r="CL83" s="249"/>
      <c r="CM83" s="249"/>
      <c r="CN83" s="249"/>
      <c r="CO83" s="249"/>
      <c r="CP83" s="249"/>
      <c r="CQ83" s="249"/>
      <c r="CR83" s="249"/>
      <c r="CS83" s="249"/>
      <c r="CT83" s="249"/>
      <c r="CU83" s="249"/>
      <c r="CV83" s="249"/>
      <c r="CW83" s="249"/>
      <c r="CX83" s="249"/>
      <c r="CY83" s="249"/>
      <c r="CZ83" s="249"/>
      <c r="DA83" s="249"/>
      <c r="DB83" s="249"/>
      <c r="DC83" s="249"/>
      <c r="DD83" s="249"/>
      <c r="DE83" s="249"/>
      <c r="DF83" s="249"/>
      <c r="DG83" s="249"/>
      <c r="DH83" s="249"/>
      <c r="DI83" s="249"/>
      <c r="DJ83" s="249"/>
      <c r="DK83" s="249"/>
      <c r="DL83" s="249"/>
      <c r="DM83" s="249"/>
      <c r="DN83" s="249"/>
      <c r="DO83" s="249"/>
      <c r="DP83" s="249"/>
      <c r="DQ83" s="249"/>
      <c r="DR83" s="249"/>
    </row>
    <row r="84" spans="1:122" x14ac:dyDescent="0.25">
      <c r="A84" s="247"/>
      <c r="B84" s="249"/>
      <c r="C84" s="249"/>
      <c r="D84" s="249"/>
      <c r="E84" s="249"/>
      <c r="F84" s="249"/>
      <c r="G84" s="249"/>
      <c r="H84" s="249"/>
      <c r="I84" s="249"/>
      <c r="J84" s="249"/>
      <c r="K84" s="249"/>
      <c r="L84" s="249"/>
      <c r="M84" s="249"/>
      <c r="N84" s="249"/>
      <c r="O84" s="249"/>
      <c r="P84" s="249"/>
      <c r="Q84" s="249"/>
      <c r="R84" s="249"/>
      <c r="S84" s="249"/>
      <c r="T84" s="249"/>
      <c r="U84" s="249"/>
      <c r="V84" s="249"/>
      <c r="W84" s="249"/>
      <c r="X84" s="249"/>
      <c r="Y84" s="249"/>
      <c r="Z84" s="249"/>
      <c r="AA84" s="249"/>
      <c r="AB84" s="249"/>
      <c r="AC84" s="249"/>
      <c r="AD84" s="249"/>
      <c r="AE84" s="249"/>
      <c r="AF84" s="249"/>
      <c r="AG84" s="249"/>
      <c r="AH84" s="249"/>
      <c r="AI84" s="249"/>
      <c r="AJ84" s="249"/>
      <c r="AK84" s="249"/>
      <c r="AL84" s="249"/>
      <c r="AM84" s="249"/>
      <c r="AN84" s="249"/>
      <c r="AO84" s="249"/>
      <c r="AP84" s="249"/>
      <c r="AQ84" s="249"/>
      <c r="AR84" s="249"/>
      <c r="AS84" s="249"/>
      <c r="AT84" s="249"/>
      <c r="AU84" s="249"/>
      <c r="AV84" s="249"/>
      <c r="AW84" s="249"/>
      <c r="AX84" s="249"/>
      <c r="AY84" s="249"/>
      <c r="AZ84" s="249"/>
      <c r="BA84" s="249"/>
      <c r="BB84" s="249"/>
      <c r="BC84" s="249"/>
      <c r="BD84" s="249"/>
      <c r="BE84" s="249"/>
      <c r="BF84" s="249"/>
      <c r="BG84" s="249"/>
      <c r="BH84" s="249"/>
      <c r="BI84" s="249"/>
      <c r="BJ84" s="249"/>
      <c r="BK84" s="249"/>
      <c r="BL84" s="249"/>
      <c r="BM84" s="249"/>
      <c r="BN84" s="249"/>
      <c r="BO84" s="249"/>
      <c r="BP84" s="249"/>
      <c r="BQ84" s="249"/>
      <c r="BR84" s="249"/>
      <c r="BS84" s="249"/>
      <c r="BT84" s="249"/>
      <c r="BU84" s="249"/>
      <c r="BV84" s="249"/>
      <c r="BW84" s="249"/>
      <c r="BX84" s="249"/>
      <c r="BY84" s="249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M84" s="249"/>
      <c r="CN84" s="249"/>
      <c r="CO84" s="249"/>
      <c r="CP84" s="249"/>
      <c r="CQ84" s="249"/>
      <c r="CR84" s="249"/>
      <c r="CS84" s="249"/>
      <c r="CT84" s="249"/>
      <c r="CU84" s="249"/>
      <c r="CV84" s="249"/>
      <c r="CW84" s="249"/>
      <c r="CX84" s="249"/>
      <c r="CY84" s="249"/>
      <c r="CZ84" s="249"/>
      <c r="DA84" s="249"/>
      <c r="DB84" s="249"/>
      <c r="DC84" s="249"/>
      <c r="DD84" s="249"/>
      <c r="DE84" s="249"/>
      <c r="DF84" s="249"/>
      <c r="DG84" s="249"/>
      <c r="DH84" s="249"/>
      <c r="DI84" s="249"/>
      <c r="DJ84" s="249"/>
      <c r="DK84" s="249"/>
      <c r="DL84" s="249"/>
      <c r="DM84" s="249"/>
      <c r="DN84" s="249"/>
      <c r="DO84" s="249"/>
      <c r="DP84" s="249"/>
      <c r="DQ84" s="249"/>
      <c r="DR84" s="249"/>
    </row>
    <row r="85" spans="1:122" x14ac:dyDescent="0.25">
      <c r="A85" s="247"/>
      <c r="B85" s="249"/>
      <c r="C85" s="249"/>
      <c r="D85" s="249"/>
      <c r="E85" s="249"/>
      <c r="F85" s="249"/>
      <c r="G85" s="249"/>
      <c r="H85" s="249"/>
      <c r="I85" s="249"/>
      <c r="J85" s="249"/>
      <c r="K85" s="249"/>
      <c r="L85" s="249"/>
      <c r="M85" s="249"/>
      <c r="N85" s="249"/>
      <c r="O85" s="249"/>
      <c r="P85" s="249"/>
      <c r="Q85" s="249"/>
      <c r="R85" s="249"/>
      <c r="S85" s="249"/>
      <c r="T85" s="249"/>
      <c r="U85" s="249"/>
      <c r="V85" s="249"/>
      <c r="W85" s="249"/>
      <c r="X85" s="249"/>
      <c r="Y85" s="249"/>
      <c r="Z85" s="249"/>
      <c r="AA85" s="249"/>
      <c r="AB85" s="249"/>
      <c r="AC85" s="249"/>
      <c r="AD85" s="249"/>
      <c r="AE85" s="249"/>
      <c r="AF85" s="249"/>
      <c r="AG85" s="249"/>
      <c r="AH85" s="249"/>
      <c r="AI85" s="249"/>
      <c r="AJ85" s="249"/>
      <c r="AK85" s="249"/>
      <c r="AL85" s="249"/>
      <c r="AM85" s="249"/>
      <c r="AN85" s="249"/>
      <c r="AO85" s="249"/>
      <c r="AP85" s="249"/>
      <c r="AQ85" s="249"/>
      <c r="AR85" s="249"/>
      <c r="AS85" s="249"/>
      <c r="AT85" s="249"/>
      <c r="AU85" s="249"/>
      <c r="AV85" s="249"/>
      <c r="AW85" s="249"/>
      <c r="AX85" s="249"/>
      <c r="AY85" s="249"/>
      <c r="AZ85" s="249"/>
      <c r="BA85" s="249"/>
      <c r="BB85" s="249"/>
      <c r="BC85" s="249"/>
      <c r="BD85" s="249"/>
      <c r="BE85" s="249"/>
      <c r="BF85" s="249"/>
      <c r="BG85" s="249"/>
      <c r="BH85" s="249"/>
      <c r="BI85" s="249"/>
      <c r="BJ85" s="249"/>
      <c r="BK85" s="249"/>
      <c r="BL85" s="249"/>
      <c r="BM85" s="249"/>
      <c r="BN85" s="249"/>
      <c r="BO85" s="249"/>
      <c r="BP85" s="249"/>
      <c r="BQ85" s="249"/>
      <c r="BR85" s="249"/>
      <c r="BS85" s="249"/>
      <c r="BT85" s="249"/>
      <c r="BU85" s="249"/>
      <c r="BV85" s="249"/>
      <c r="BW85" s="249"/>
      <c r="BX85" s="249"/>
      <c r="BY85" s="249"/>
      <c r="BZ85" s="249"/>
      <c r="CA85" s="249"/>
      <c r="CB85" s="249"/>
      <c r="CC85" s="249"/>
      <c r="CD85" s="249"/>
      <c r="CE85" s="249"/>
      <c r="CF85" s="249"/>
      <c r="CG85" s="249"/>
      <c r="CH85" s="249"/>
      <c r="CI85" s="249"/>
      <c r="CJ85" s="249"/>
      <c r="CK85" s="249"/>
      <c r="CL85" s="249"/>
      <c r="CM85" s="249"/>
      <c r="CN85" s="249"/>
      <c r="CO85" s="249"/>
      <c r="CP85" s="249"/>
      <c r="CQ85" s="249"/>
      <c r="CR85" s="249"/>
      <c r="CS85" s="249"/>
      <c r="CT85" s="249"/>
      <c r="CU85" s="249"/>
      <c r="CV85" s="249"/>
      <c r="CW85" s="249"/>
      <c r="CX85" s="249"/>
      <c r="CY85" s="249"/>
      <c r="CZ85" s="249"/>
      <c r="DA85" s="249"/>
      <c r="DB85" s="249"/>
      <c r="DC85" s="249"/>
      <c r="DD85" s="249"/>
      <c r="DE85" s="249"/>
      <c r="DF85" s="249"/>
      <c r="DG85" s="249"/>
      <c r="DH85" s="249"/>
      <c r="DI85" s="249"/>
      <c r="DJ85" s="249"/>
      <c r="DK85" s="249"/>
      <c r="DL85" s="249"/>
      <c r="DM85" s="249"/>
      <c r="DN85" s="249"/>
      <c r="DO85" s="249"/>
      <c r="DP85" s="249"/>
      <c r="DQ85" s="249"/>
      <c r="DR85" s="249"/>
    </row>
    <row r="86" spans="1:122" x14ac:dyDescent="0.25">
      <c r="A86" s="247"/>
      <c r="B86" s="249"/>
      <c r="C86" s="249"/>
      <c r="D86" s="249"/>
      <c r="E86" s="249"/>
      <c r="F86" s="249"/>
      <c r="G86" s="249"/>
      <c r="H86" s="249"/>
      <c r="I86" s="249"/>
      <c r="J86" s="249"/>
      <c r="K86" s="249"/>
      <c r="L86" s="249"/>
      <c r="M86" s="249"/>
      <c r="N86" s="249"/>
      <c r="O86" s="249"/>
      <c r="P86" s="249"/>
      <c r="Q86" s="249"/>
      <c r="R86" s="249"/>
      <c r="S86" s="249"/>
      <c r="T86" s="249"/>
      <c r="U86" s="249"/>
      <c r="V86" s="249"/>
      <c r="W86" s="249"/>
      <c r="X86" s="249"/>
      <c r="Y86" s="249"/>
      <c r="Z86" s="249"/>
      <c r="AA86" s="249"/>
      <c r="AB86" s="249"/>
      <c r="AC86" s="249"/>
      <c r="AD86" s="249"/>
      <c r="AE86" s="249"/>
      <c r="AF86" s="249"/>
      <c r="AG86" s="249"/>
      <c r="AH86" s="249"/>
      <c r="AI86" s="249"/>
      <c r="AJ86" s="249"/>
      <c r="AK86" s="249"/>
      <c r="AL86" s="249"/>
      <c r="AM86" s="249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249"/>
      <c r="BA86" s="249"/>
      <c r="BB86" s="249"/>
      <c r="BC86" s="249"/>
      <c r="BD86" s="249"/>
      <c r="BE86" s="249"/>
      <c r="BF86" s="249"/>
      <c r="BG86" s="249"/>
      <c r="BH86" s="249"/>
      <c r="BI86" s="249"/>
      <c r="BJ86" s="249"/>
      <c r="BK86" s="249"/>
      <c r="BL86" s="249"/>
      <c r="BM86" s="249"/>
      <c r="BN86" s="249"/>
      <c r="BO86" s="249"/>
      <c r="BP86" s="249"/>
      <c r="BQ86" s="249"/>
      <c r="BR86" s="249"/>
      <c r="BS86" s="249"/>
      <c r="BT86" s="249"/>
      <c r="BU86" s="249"/>
      <c r="BV86" s="249"/>
      <c r="BW86" s="249"/>
      <c r="BX86" s="249"/>
      <c r="BY86" s="249"/>
      <c r="BZ86" s="249"/>
      <c r="CA86" s="249"/>
      <c r="CB86" s="249"/>
      <c r="CC86" s="249"/>
      <c r="CD86" s="249"/>
      <c r="CE86" s="249"/>
      <c r="CF86" s="249"/>
      <c r="CG86" s="249"/>
      <c r="CH86" s="249"/>
      <c r="CI86" s="249"/>
      <c r="CJ86" s="249"/>
      <c r="CK86" s="249"/>
      <c r="CL86" s="249"/>
      <c r="CM86" s="249"/>
      <c r="CN86" s="249"/>
      <c r="CO86" s="249"/>
      <c r="CP86" s="249"/>
      <c r="CQ86" s="249"/>
      <c r="CR86" s="249"/>
      <c r="CS86" s="249"/>
      <c r="CT86" s="249"/>
      <c r="CU86" s="249"/>
      <c r="CV86" s="249"/>
      <c r="CW86" s="249"/>
      <c r="CX86" s="249"/>
      <c r="CY86" s="249"/>
      <c r="CZ86" s="249"/>
      <c r="DA86" s="249"/>
      <c r="DB86" s="249"/>
      <c r="DC86" s="249"/>
      <c r="DD86" s="249"/>
      <c r="DE86" s="249"/>
      <c r="DF86" s="249"/>
      <c r="DG86" s="249"/>
      <c r="DH86" s="249"/>
      <c r="DI86" s="249"/>
      <c r="DJ86" s="249"/>
      <c r="DK86" s="249"/>
      <c r="DL86" s="249"/>
      <c r="DM86" s="249"/>
      <c r="DN86" s="249"/>
      <c r="DO86" s="249"/>
      <c r="DP86" s="249"/>
      <c r="DQ86" s="249"/>
      <c r="DR86" s="249"/>
    </row>
    <row r="87" spans="1:122" x14ac:dyDescent="0.25">
      <c r="A87" s="247"/>
      <c r="B87" s="249"/>
      <c r="C87" s="249"/>
      <c r="D87" s="249"/>
      <c r="E87" s="249"/>
      <c r="F87" s="249"/>
      <c r="G87" s="249"/>
      <c r="H87" s="249"/>
      <c r="I87" s="249"/>
      <c r="J87" s="249"/>
      <c r="K87" s="249"/>
      <c r="L87" s="249"/>
      <c r="M87" s="249"/>
      <c r="N87" s="249"/>
      <c r="O87" s="249"/>
      <c r="P87" s="249"/>
      <c r="Q87" s="249"/>
      <c r="R87" s="249"/>
      <c r="S87" s="249"/>
      <c r="T87" s="249"/>
      <c r="U87" s="249"/>
      <c r="V87" s="249"/>
      <c r="W87" s="249"/>
      <c r="X87" s="249"/>
      <c r="Y87" s="249"/>
      <c r="Z87" s="249"/>
      <c r="AA87" s="249"/>
      <c r="AB87" s="249"/>
      <c r="AC87" s="249"/>
      <c r="AD87" s="249"/>
      <c r="AE87" s="249"/>
      <c r="AF87" s="249"/>
      <c r="AG87" s="249"/>
      <c r="AH87" s="249"/>
      <c r="AI87" s="249"/>
      <c r="AJ87" s="249"/>
      <c r="AK87" s="249"/>
      <c r="AL87" s="249"/>
      <c r="AM87" s="249"/>
      <c r="AN87" s="249"/>
      <c r="AO87" s="249"/>
      <c r="AP87" s="249"/>
      <c r="AQ87" s="249"/>
      <c r="AR87" s="249"/>
      <c r="AS87" s="249"/>
      <c r="AT87" s="249"/>
      <c r="AU87" s="249"/>
      <c r="AV87" s="249"/>
      <c r="AW87" s="249"/>
      <c r="AX87" s="249"/>
      <c r="AY87" s="249"/>
      <c r="AZ87" s="249"/>
      <c r="BA87" s="249"/>
      <c r="BB87" s="249"/>
      <c r="BC87" s="249"/>
      <c r="BD87" s="249"/>
      <c r="BE87" s="249"/>
      <c r="BF87" s="249"/>
      <c r="BG87" s="249"/>
      <c r="BH87" s="249"/>
      <c r="BI87" s="249"/>
      <c r="BJ87" s="249"/>
      <c r="BK87" s="249"/>
      <c r="BL87" s="249"/>
      <c r="BM87" s="249"/>
      <c r="BN87" s="249"/>
      <c r="BO87" s="249"/>
      <c r="BP87" s="249"/>
      <c r="BQ87" s="249"/>
      <c r="BR87" s="249"/>
      <c r="BS87" s="249"/>
      <c r="BT87" s="249"/>
      <c r="BU87" s="249"/>
      <c r="BV87" s="249"/>
      <c r="BW87" s="249"/>
      <c r="BX87" s="249"/>
      <c r="BY87" s="249"/>
      <c r="BZ87" s="249"/>
      <c r="CA87" s="249"/>
      <c r="CB87" s="249"/>
      <c r="CC87" s="249"/>
      <c r="CD87" s="249"/>
      <c r="CE87" s="249"/>
      <c r="CF87" s="249"/>
      <c r="CG87" s="249"/>
      <c r="CH87" s="249"/>
      <c r="CI87" s="249"/>
      <c r="CJ87" s="249"/>
      <c r="CK87" s="249"/>
      <c r="CL87" s="249"/>
      <c r="CM87" s="249"/>
      <c r="CN87" s="249"/>
      <c r="CO87" s="249"/>
      <c r="CP87" s="249"/>
      <c r="CQ87" s="249"/>
      <c r="CR87" s="249"/>
      <c r="CS87" s="249"/>
      <c r="CT87" s="249"/>
      <c r="CU87" s="249"/>
      <c r="CV87" s="249"/>
      <c r="CW87" s="249"/>
      <c r="CX87" s="249"/>
      <c r="CY87" s="249"/>
      <c r="CZ87" s="249"/>
      <c r="DA87" s="249"/>
      <c r="DB87" s="249"/>
      <c r="DC87" s="249"/>
      <c r="DD87" s="249"/>
      <c r="DE87" s="249"/>
      <c r="DF87" s="249"/>
      <c r="DG87" s="249"/>
      <c r="DH87" s="249"/>
      <c r="DI87" s="249"/>
      <c r="DJ87" s="249"/>
      <c r="DK87" s="249"/>
      <c r="DL87" s="249"/>
      <c r="DM87" s="249"/>
      <c r="DN87" s="249"/>
      <c r="DO87" s="249"/>
      <c r="DP87" s="249"/>
      <c r="DQ87" s="249"/>
      <c r="DR87" s="249"/>
    </row>
    <row r="88" spans="1:122" x14ac:dyDescent="0.25">
      <c r="A88" s="247"/>
      <c r="B88" s="249"/>
      <c r="C88" s="249"/>
      <c r="D88" s="249"/>
      <c r="E88" s="249"/>
      <c r="F88" s="249"/>
      <c r="G88" s="249"/>
      <c r="H88" s="249"/>
      <c r="I88" s="249"/>
      <c r="J88" s="249"/>
      <c r="K88" s="249"/>
      <c r="L88" s="249"/>
      <c r="M88" s="249"/>
      <c r="N88" s="249"/>
      <c r="O88" s="249"/>
      <c r="P88" s="249"/>
      <c r="Q88" s="249"/>
      <c r="R88" s="249"/>
      <c r="S88" s="249"/>
      <c r="T88" s="249"/>
      <c r="U88" s="249"/>
      <c r="V88" s="249"/>
      <c r="W88" s="249"/>
      <c r="X88" s="249"/>
      <c r="Y88" s="249"/>
      <c r="Z88" s="249"/>
      <c r="AA88" s="249"/>
      <c r="AB88" s="249"/>
      <c r="AC88" s="249"/>
      <c r="AD88" s="249"/>
      <c r="AE88" s="249"/>
      <c r="AF88" s="249"/>
      <c r="AG88" s="249"/>
      <c r="AH88" s="249"/>
      <c r="AI88" s="249"/>
      <c r="AJ88" s="249"/>
      <c r="AK88" s="249"/>
      <c r="AL88" s="249"/>
      <c r="AM88" s="249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249"/>
      <c r="BA88" s="249"/>
      <c r="BB88" s="249"/>
      <c r="BC88" s="249"/>
      <c r="BD88" s="249"/>
      <c r="BE88" s="249"/>
      <c r="BF88" s="249"/>
      <c r="BG88" s="249"/>
      <c r="BH88" s="249"/>
      <c r="BI88" s="249"/>
      <c r="BJ88" s="249"/>
      <c r="BK88" s="249"/>
      <c r="BL88" s="249"/>
      <c r="BM88" s="249"/>
      <c r="BN88" s="249"/>
      <c r="BO88" s="249"/>
      <c r="BP88" s="249"/>
      <c r="BQ88" s="249"/>
      <c r="BR88" s="249"/>
      <c r="BS88" s="249"/>
      <c r="BT88" s="249"/>
      <c r="BU88" s="249"/>
      <c r="BV88" s="249"/>
      <c r="BW88" s="249"/>
      <c r="BX88" s="249"/>
      <c r="BY88" s="249"/>
      <c r="BZ88" s="249"/>
      <c r="CA88" s="249"/>
      <c r="CB88" s="249"/>
      <c r="CC88" s="249"/>
      <c r="CD88" s="249"/>
      <c r="CE88" s="249"/>
      <c r="CF88" s="249"/>
      <c r="CG88" s="249"/>
      <c r="CH88" s="249"/>
      <c r="CI88" s="249"/>
      <c r="CJ88" s="249"/>
      <c r="CK88" s="249"/>
      <c r="CL88" s="249"/>
      <c r="CM88" s="249"/>
      <c r="CN88" s="249"/>
      <c r="CO88" s="249"/>
      <c r="CP88" s="249"/>
      <c r="CQ88" s="249"/>
      <c r="CR88" s="249"/>
      <c r="CS88" s="249"/>
      <c r="CT88" s="249"/>
      <c r="CU88" s="249"/>
      <c r="CV88" s="249"/>
      <c r="CW88" s="249"/>
      <c r="CX88" s="249"/>
      <c r="CY88" s="249"/>
      <c r="CZ88" s="249"/>
      <c r="DA88" s="249"/>
      <c r="DB88" s="249"/>
      <c r="DC88" s="249"/>
      <c r="DD88" s="249"/>
      <c r="DE88" s="249"/>
      <c r="DF88" s="249"/>
      <c r="DG88" s="249"/>
      <c r="DH88" s="249"/>
      <c r="DI88" s="249"/>
      <c r="DJ88" s="249"/>
      <c r="DK88" s="249"/>
      <c r="DL88" s="249"/>
      <c r="DM88" s="249"/>
      <c r="DN88" s="249"/>
      <c r="DO88" s="249"/>
      <c r="DP88" s="249"/>
      <c r="DQ88" s="249"/>
      <c r="DR88" s="249"/>
    </row>
    <row r="89" spans="1:122" x14ac:dyDescent="0.25">
      <c r="A89" s="247"/>
      <c r="B89" s="249"/>
      <c r="C89" s="249"/>
      <c r="D89" s="249"/>
      <c r="E89" s="249"/>
      <c r="F89" s="249"/>
      <c r="G89" s="249"/>
      <c r="H89" s="249"/>
      <c r="I89" s="249"/>
      <c r="J89" s="249"/>
      <c r="K89" s="249"/>
      <c r="L89" s="249"/>
      <c r="M89" s="249"/>
      <c r="N89" s="249"/>
      <c r="O89" s="249"/>
      <c r="P89" s="249"/>
      <c r="Q89" s="249"/>
      <c r="R89" s="249"/>
      <c r="S89" s="249"/>
      <c r="T89" s="249"/>
      <c r="U89" s="249"/>
      <c r="V89" s="249"/>
      <c r="W89" s="249"/>
      <c r="X89" s="249"/>
      <c r="Y89" s="249"/>
      <c r="Z89" s="249"/>
      <c r="AA89" s="249"/>
      <c r="AB89" s="249"/>
      <c r="AC89" s="249"/>
      <c r="AD89" s="249"/>
      <c r="AE89" s="249"/>
      <c r="AF89" s="249"/>
      <c r="AG89" s="249"/>
      <c r="AH89" s="249"/>
      <c r="AI89" s="249"/>
      <c r="AJ89" s="249"/>
      <c r="AK89" s="249"/>
      <c r="AL89" s="249"/>
      <c r="AM89" s="249"/>
      <c r="AN89" s="249"/>
      <c r="AO89" s="249"/>
      <c r="AP89" s="249"/>
      <c r="AQ89" s="249"/>
      <c r="AR89" s="249"/>
      <c r="AS89" s="249"/>
      <c r="AT89" s="249"/>
      <c r="AU89" s="249"/>
      <c r="AV89" s="249"/>
      <c r="AW89" s="249"/>
      <c r="AX89" s="249"/>
      <c r="AY89" s="249"/>
      <c r="AZ89" s="249"/>
      <c r="BA89" s="249"/>
      <c r="BB89" s="249"/>
      <c r="BC89" s="249"/>
      <c r="BD89" s="249"/>
      <c r="BE89" s="249"/>
      <c r="BF89" s="249"/>
      <c r="BG89" s="249"/>
      <c r="BH89" s="249"/>
      <c r="BI89" s="249"/>
      <c r="BJ89" s="249"/>
      <c r="BK89" s="249"/>
      <c r="BL89" s="249"/>
      <c r="BM89" s="249"/>
      <c r="BN89" s="249"/>
      <c r="BO89" s="249"/>
      <c r="BP89" s="249"/>
      <c r="BQ89" s="249"/>
      <c r="BR89" s="249"/>
      <c r="BS89" s="249"/>
      <c r="BT89" s="249"/>
      <c r="BU89" s="249"/>
      <c r="BV89" s="249"/>
      <c r="BW89" s="249"/>
      <c r="BX89" s="249"/>
      <c r="BY89" s="249"/>
      <c r="BZ89" s="249"/>
      <c r="CA89" s="249"/>
      <c r="CB89" s="249"/>
      <c r="CC89" s="249"/>
      <c r="CD89" s="249"/>
      <c r="CE89" s="249"/>
      <c r="CF89" s="249"/>
      <c r="CG89" s="249"/>
      <c r="CH89" s="249"/>
      <c r="CI89" s="249"/>
      <c r="CJ89" s="249"/>
      <c r="CK89" s="249"/>
      <c r="CL89" s="249"/>
      <c r="CM89" s="249"/>
      <c r="CN89" s="249"/>
      <c r="CO89" s="249"/>
      <c r="CP89" s="249"/>
      <c r="CQ89" s="249"/>
      <c r="CR89" s="249"/>
      <c r="CS89" s="249"/>
      <c r="CT89" s="249"/>
      <c r="CU89" s="249"/>
      <c r="CV89" s="249"/>
      <c r="CW89" s="249"/>
      <c r="CX89" s="249"/>
      <c r="CY89" s="249"/>
      <c r="CZ89" s="249"/>
      <c r="DA89" s="249"/>
      <c r="DB89" s="249"/>
      <c r="DC89" s="249"/>
      <c r="DD89" s="249"/>
      <c r="DE89" s="249"/>
      <c r="DF89" s="249"/>
      <c r="DG89" s="249"/>
      <c r="DH89" s="249"/>
      <c r="DI89" s="249"/>
      <c r="DJ89" s="249"/>
      <c r="DK89" s="249"/>
      <c r="DL89" s="249"/>
      <c r="DM89" s="249"/>
      <c r="DN89" s="249"/>
      <c r="DO89" s="249"/>
      <c r="DP89" s="249"/>
      <c r="DQ89" s="249"/>
      <c r="DR89" s="249"/>
    </row>
    <row r="90" spans="1:122" x14ac:dyDescent="0.25">
      <c r="A90" s="247"/>
      <c r="B90" s="249"/>
      <c r="C90" s="249"/>
      <c r="D90" s="249"/>
      <c r="E90" s="249"/>
      <c r="F90" s="249"/>
      <c r="G90" s="249"/>
      <c r="H90" s="249"/>
      <c r="I90" s="249"/>
      <c r="J90" s="249"/>
      <c r="K90" s="249"/>
      <c r="L90" s="249"/>
      <c r="M90" s="249"/>
      <c r="N90" s="249"/>
      <c r="O90" s="249"/>
      <c r="P90" s="249"/>
      <c r="Q90" s="249"/>
      <c r="R90" s="249"/>
      <c r="S90" s="249"/>
      <c r="T90" s="249"/>
      <c r="U90" s="249"/>
      <c r="V90" s="249"/>
      <c r="W90" s="249"/>
      <c r="X90" s="249"/>
      <c r="Y90" s="249"/>
      <c r="Z90" s="249"/>
      <c r="AA90" s="249"/>
      <c r="AB90" s="249"/>
      <c r="AC90" s="249"/>
      <c r="AD90" s="249"/>
      <c r="AE90" s="249"/>
      <c r="AF90" s="249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249"/>
      <c r="BA90" s="249"/>
      <c r="BB90" s="249"/>
      <c r="BC90" s="249"/>
      <c r="BD90" s="249"/>
      <c r="BE90" s="249"/>
      <c r="BF90" s="249"/>
      <c r="BG90" s="249"/>
      <c r="BH90" s="249"/>
      <c r="BI90" s="249"/>
      <c r="BJ90" s="249"/>
      <c r="BK90" s="249"/>
      <c r="BL90" s="249"/>
      <c r="BM90" s="249"/>
      <c r="BN90" s="249"/>
      <c r="BO90" s="249"/>
      <c r="BP90" s="249"/>
      <c r="BQ90" s="249"/>
      <c r="BR90" s="249"/>
      <c r="BS90" s="249"/>
      <c r="BT90" s="249"/>
      <c r="BU90" s="249"/>
      <c r="BV90" s="249"/>
      <c r="BW90" s="249"/>
      <c r="BX90" s="249"/>
      <c r="BY90" s="249"/>
      <c r="BZ90" s="249"/>
      <c r="CA90" s="249"/>
      <c r="CB90" s="249"/>
      <c r="CC90" s="249"/>
      <c r="CD90" s="249"/>
      <c r="CE90" s="249"/>
      <c r="CF90" s="249"/>
      <c r="CG90" s="249"/>
      <c r="CH90" s="249"/>
      <c r="CI90" s="249"/>
      <c r="CJ90" s="249"/>
      <c r="CK90" s="249"/>
      <c r="CL90" s="249"/>
      <c r="CM90" s="249"/>
      <c r="CN90" s="249"/>
      <c r="CO90" s="249"/>
      <c r="CP90" s="249"/>
      <c r="CQ90" s="249"/>
      <c r="CR90" s="249"/>
      <c r="CS90" s="249"/>
      <c r="CT90" s="249"/>
      <c r="CU90" s="249"/>
      <c r="CV90" s="249"/>
      <c r="CW90" s="249"/>
      <c r="CX90" s="249"/>
      <c r="CY90" s="249"/>
      <c r="CZ90" s="249"/>
      <c r="DA90" s="249"/>
      <c r="DB90" s="249"/>
      <c r="DC90" s="249"/>
      <c r="DD90" s="249"/>
      <c r="DE90" s="249"/>
      <c r="DF90" s="249"/>
      <c r="DG90" s="249"/>
      <c r="DH90" s="249"/>
      <c r="DI90" s="249"/>
      <c r="DJ90" s="249"/>
      <c r="DK90" s="249"/>
      <c r="DL90" s="249"/>
      <c r="DM90" s="249"/>
      <c r="DN90" s="249"/>
      <c r="DO90" s="249"/>
      <c r="DP90" s="249"/>
      <c r="DQ90" s="249"/>
      <c r="DR90" s="249"/>
    </row>
    <row r="91" spans="1:122" x14ac:dyDescent="0.25">
      <c r="A91" s="247"/>
      <c r="B91" s="249"/>
      <c r="C91" s="249"/>
      <c r="D91" s="249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249"/>
      <c r="S91" s="249"/>
      <c r="T91" s="249"/>
      <c r="U91" s="249"/>
      <c r="V91" s="249"/>
      <c r="W91" s="249"/>
      <c r="X91" s="249"/>
      <c r="Y91" s="249"/>
      <c r="Z91" s="249"/>
      <c r="AA91" s="249"/>
      <c r="AB91" s="249"/>
      <c r="AC91" s="249"/>
      <c r="AD91" s="249"/>
      <c r="AE91" s="249"/>
      <c r="AF91" s="249"/>
      <c r="AG91" s="249"/>
      <c r="AH91" s="249"/>
      <c r="AI91" s="249"/>
      <c r="AJ91" s="249"/>
      <c r="AK91" s="249"/>
      <c r="AL91" s="249"/>
      <c r="AM91" s="249"/>
      <c r="AN91" s="249"/>
      <c r="AO91" s="249"/>
      <c r="AP91" s="249"/>
      <c r="AQ91" s="249"/>
      <c r="AR91" s="249"/>
      <c r="AS91" s="249"/>
      <c r="AT91" s="249"/>
      <c r="AU91" s="249"/>
      <c r="AV91" s="249"/>
      <c r="AW91" s="249"/>
      <c r="AX91" s="249"/>
      <c r="AY91" s="249"/>
      <c r="AZ91" s="249"/>
      <c r="BA91" s="249"/>
      <c r="BB91" s="249"/>
      <c r="BC91" s="249"/>
      <c r="BD91" s="249"/>
      <c r="BE91" s="249"/>
      <c r="BF91" s="249"/>
      <c r="BG91" s="249"/>
      <c r="BH91" s="249"/>
      <c r="BI91" s="249"/>
      <c r="BJ91" s="249"/>
      <c r="BK91" s="249"/>
      <c r="BL91" s="249"/>
      <c r="BM91" s="249"/>
      <c r="BN91" s="249"/>
      <c r="BO91" s="249"/>
      <c r="BP91" s="249"/>
      <c r="BQ91" s="249"/>
      <c r="BR91" s="249"/>
      <c r="BS91" s="249"/>
      <c r="BT91" s="249"/>
      <c r="BU91" s="249"/>
      <c r="BV91" s="249"/>
      <c r="BW91" s="249"/>
      <c r="BX91" s="249"/>
      <c r="BY91" s="249"/>
      <c r="BZ91" s="249"/>
      <c r="CA91" s="249"/>
      <c r="CB91" s="249"/>
      <c r="CC91" s="249"/>
      <c r="CD91" s="249"/>
      <c r="CE91" s="249"/>
      <c r="CF91" s="249"/>
      <c r="CG91" s="249"/>
      <c r="CH91" s="249"/>
      <c r="CI91" s="249"/>
      <c r="CJ91" s="249"/>
      <c r="CK91" s="249"/>
      <c r="CL91" s="249"/>
      <c r="CM91" s="249"/>
      <c r="CN91" s="249"/>
      <c r="CO91" s="249"/>
      <c r="CP91" s="249"/>
      <c r="CQ91" s="249"/>
      <c r="CR91" s="249"/>
      <c r="CS91" s="249"/>
      <c r="CT91" s="249"/>
      <c r="CU91" s="249"/>
      <c r="CV91" s="249"/>
      <c r="CW91" s="249"/>
      <c r="CX91" s="249"/>
      <c r="CY91" s="249"/>
      <c r="CZ91" s="249"/>
      <c r="DA91" s="249"/>
      <c r="DB91" s="249"/>
      <c r="DC91" s="249"/>
      <c r="DD91" s="249"/>
      <c r="DE91" s="249"/>
      <c r="DF91" s="249"/>
      <c r="DG91" s="249"/>
      <c r="DH91" s="249"/>
      <c r="DI91" s="249"/>
      <c r="DJ91" s="249"/>
      <c r="DK91" s="249"/>
      <c r="DL91" s="249"/>
      <c r="DM91" s="249"/>
      <c r="DN91" s="249"/>
      <c r="DO91" s="249"/>
      <c r="DP91" s="249"/>
      <c r="DQ91" s="249"/>
      <c r="DR91" s="249"/>
    </row>
    <row r="92" spans="1:122" x14ac:dyDescent="0.25">
      <c r="A92" s="247"/>
      <c r="B92" s="249"/>
      <c r="C92" s="249"/>
      <c r="D92" s="249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249"/>
      <c r="S92" s="249"/>
      <c r="T92" s="249"/>
      <c r="U92" s="249"/>
      <c r="V92" s="249"/>
      <c r="W92" s="249"/>
      <c r="X92" s="249"/>
      <c r="Y92" s="249"/>
      <c r="Z92" s="249"/>
      <c r="AA92" s="249"/>
      <c r="AB92" s="249"/>
      <c r="AC92" s="249"/>
      <c r="AD92" s="249"/>
      <c r="AE92" s="249"/>
      <c r="AF92" s="249"/>
      <c r="AG92" s="249"/>
      <c r="AH92" s="249"/>
      <c r="AI92" s="249"/>
      <c r="AJ92" s="249"/>
      <c r="AK92" s="249"/>
      <c r="AL92" s="249"/>
      <c r="AM92" s="249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249"/>
      <c r="BA92" s="249"/>
      <c r="BB92" s="249"/>
      <c r="BC92" s="249"/>
      <c r="BD92" s="249"/>
      <c r="BE92" s="249"/>
      <c r="BF92" s="249"/>
      <c r="BG92" s="249"/>
      <c r="BH92" s="249"/>
      <c r="BI92" s="249"/>
      <c r="BJ92" s="249"/>
      <c r="BK92" s="249"/>
      <c r="BL92" s="249"/>
      <c r="BM92" s="249"/>
      <c r="BN92" s="249"/>
      <c r="BO92" s="249"/>
      <c r="BP92" s="249"/>
      <c r="BQ92" s="249"/>
      <c r="BR92" s="249"/>
      <c r="BS92" s="249"/>
      <c r="BT92" s="249"/>
      <c r="BU92" s="249"/>
      <c r="BV92" s="249"/>
      <c r="BW92" s="249"/>
      <c r="BX92" s="249"/>
      <c r="BY92" s="249"/>
      <c r="BZ92" s="249"/>
      <c r="CA92" s="249"/>
      <c r="CB92" s="249"/>
      <c r="CC92" s="249"/>
      <c r="CD92" s="249"/>
      <c r="CE92" s="249"/>
      <c r="CF92" s="249"/>
      <c r="CG92" s="249"/>
      <c r="CH92" s="249"/>
      <c r="CI92" s="249"/>
      <c r="CJ92" s="249"/>
      <c r="CK92" s="249"/>
      <c r="CL92" s="249"/>
      <c r="CM92" s="249"/>
      <c r="CN92" s="249"/>
      <c r="CO92" s="249"/>
      <c r="CP92" s="249"/>
      <c r="CQ92" s="249"/>
      <c r="CR92" s="249"/>
      <c r="CS92" s="249"/>
      <c r="CT92" s="249"/>
      <c r="CU92" s="249"/>
      <c r="CV92" s="249"/>
      <c r="CW92" s="249"/>
      <c r="CX92" s="249"/>
      <c r="CY92" s="249"/>
      <c r="CZ92" s="249"/>
      <c r="DA92" s="249"/>
      <c r="DB92" s="249"/>
      <c r="DC92" s="249"/>
      <c r="DD92" s="249"/>
      <c r="DE92" s="249"/>
      <c r="DF92" s="249"/>
      <c r="DG92" s="249"/>
      <c r="DH92" s="249"/>
      <c r="DI92" s="249"/>
      <c r="DJ92" s="249"/>
      <c r="DK92" s="249"/>
      <c r="DL92" s="249"/>
      <c r="DM92" s="249"/>
      <c r="DN92" s="249"/>
      <c r="DO92" s="249"/>
      <c r="DP92" s="249"/>
      <c r="DQ92" s="249"/>
      <c r="DR92" s="249"/>
    </row>
    <row r="93" spans="1:122" x14ac:dyDescent="0.25">
      <c r="A93" s="247"/>
      <c r="B93" s="249"/>
      <c r="C93" s="249"/>
      <c r="D93" s="249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  <c r="AA93" s="249"/>
      <c r="AB93" s="249"/>
      <c r="AC93" s="249"/>
      <c r="AD93" s="249"/>
      <c r="AE93" s="249"/>
      <c r="AF93" s="249"/>
      <c r="AG93" s="249"/>
      <c r="AH93" s="249"/>
      <c r="AI93" s="249"/>
      <c r="AJ93" s="249"/>
      <c r="AK93" s="249"/>
      <c r="AL93" s="249"/>
      <c r="AM93" s="249"/>
      <c r="AN93" s="249"/>
      <c r="AO93" s="249"/>
      <c r="AP93" s="249"/>
      <c r="AQ93" s="249"/>
      <c r="AR93" s="249"/>
      <c r="AS93" s="249"/>
      <c r="AT93" s="249"/>
      <c r="AU93" s="249"/>
      <c r="AV93" s="249"/>
      <c r="AW93" s="249"/>
      <c r="AX93" s="249"/>
      <c r="AY93" s="249"/>
      <c r="AZ93" s="249"/>
      <c r="BA93" s="249"/>
      <c r="BB93" s="249"/>
      <c r="BC93" s="249"/>
      <c r="BD93" s="249"/>
      <c r="BE93" s="249"/>
      <c r="BF93" s="249"/>
      <c r="BG93" s="249"/>
      <c r="BH93" s="249"/>
      <c r="BI93" s="249"/>
      <c r="BJ93" s="249"/>
      <c r="BK93" s="249"/>
      <c r="BL93" s="249"/>
      <c r="BM93" s="249"/>
      <c r="BN93" s="249"/>
      <c r="BO93" s="249"/>
      <c r="BP93" s="249"/>
      <c r="BQ93" s="249"/>
      <c r="BR93" s="249"/>
      <c r="BS93" s="249"/>
      <c r="BT93" s="249"/>
      <c r="BU93" s="249"/>
      <c r="BV93" s="249"/>
      <c r="BW93" s="249"/>
      <c r="BX93" s="249"/>
      <c r="BY93" s="249"/>
      <c r="BZ93" s="249"/>
      <c r="CA93" s="249"/>
      <c r="CB93" s="249"/>
      <c r="CC93" s="249"/>
      <c r="CD93" s="249"/>
      <c r="CE93" s="249"/>
      <c r="CF93" s="249"/>
      <c r="CG93" s="249"/>
      <c r="CH93" s="249"/>
      <c r="CI93" s="249"/>
      <c r="CJ93" s="249"/>
      <c r="CK93" s="249"/>
      <c r="CL93" s="249"/>
      <c r="CM93" s="249"/>
      <c r="CN93" s="249"/>
      <c r="CO93" s="249"/>
      <c r="CP93" s="249"/>
      <c r="CQ93" s="249"/>
      <c r="CR93" s="249"/>
      <c r="CS93" s="249"/>
      <c r="CT93" s="249"/>
      <c r="CU93" s="249"/>
      <c r="CV93" s="249"/>
      <c r="CW93" s="249"/>
      <c r="CX93" s="249"/>
      <c r="CY93" s="249"/>
      <c r="CZ93" s="249"/>
      <c r="DA93" s="249"/>
      <c r="DB93" s="249"/>
      <c r="DC93" s="249"/>
      <c r="DD93" s="249"/>
      <c r="DE93" s="249"/>
      <c r="DF93" s="249"/>
      <c r="DG93" s="249"/>
      <c r="DH93" s="249"/>
      <c r="DI93" s="249"/>
      <c r="DJ93" s="249"/>
      <c r="DK93" s="249"/>
      <c r="DL93" s="249"/>
      <c r="DM93" s="249"/>
      <c r="DN93" s="249"/>
      <c r="DO93" s="249"/>
      <c r="DP93" s="249"/>
      <c r="DQ93" s="249"/>
      <c r="DR93" s="249"/>
    </row>
    <row r="94" spans="1:122" x14ac:dyDescent="0.25">
      <c r="A94" s="247"/>
      <c r="B94" s="249"/>
      <c r="C94" s="249"/>
      <c r="D94" s="249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49"/>
      <c r="R94" s="249"/>
      <c r="S94" s="249"/>
      <c r="T94" s="249"/>
      <c r="U94" s="249"/>
      <c r="V94" s="249"/>
      <c r="W94" s="249"/>
      <c r="X94" s="249"/>
      <c r="Y94" s="249"/>
      <c r="Z94" s="249"/>
      <c r="AA94" s="249"/>
      <c r="AB94" s="249"/>
      <c r="AC94" s="249"/>
      <c r="AD94" s="249"/>
      <c r="AE94" s="249"/>
      <c r="AF94" s="249"/>
      <c r="AG94" s="249"/>
      <c r="AH94" s="249"/>
      <c r="AI94" s="249"/>
      <c r="AJ94" s="249"/>
      <c r="AK94" s="249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49"/>
      <c r="BF94" s="249"/>
      <c r="BG94" s="249"/>
      <c r="BH94" s="249"/>
      <c r="BI94" s="249"/>
      <c r="BJ94" s="249"/>
      <c r="BK94" s="249"/>
      <c r="BL94" s="249"/>
      <c r="BM94" s="249"/>
      <c r="BN94" s="249"/>
      <c r="BO94" s="249"/>
      <c r="BP94" s="249"/>
      <c r="BQ94" s="249"/>
      <c r="BR94" s="249"/>
      <c r="BS94" s="249"/>
      <c r="BT94" s="249"/>
      <c r="BU94" s="249"/>
      <c r="BV94" s="249"/>
      <c r="BW94" s="249"/>
      <c r="BX94" s="249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49"/>
      <c r="CN94" s="249"/>
      <c r="CO94" s="249"/>
      <c r="CP94" s="249"/>
      <c r="CQ94" s="249"/>
      <c r="CR94" s="249"/>
      <c r="CS94" s="249"/>
      <c r="CT94" s="249"/>
      <c r="CU94" s="249"/>
      <c r="CV94" s="249"/>
      <c r="CW94" s="249"/>
      <c r="CX94" s="249"/>
      <c r="CY94" s="249"/>
      <c r="CZ94" s="249"/>
      <c r="DA94" s="249"/>
      <c r="DB94" s="249"/>
      <c r="DC94" s="249"/>
      <c r="DD94" s="249"/>
      <c r="DE94" s="249"/>
      <c r="DF94" s="249"/>
      <c r="DG94" s="249"/>
      <c r="DH94" s="249"/>
      <c r="DI94" s="249"/>
      <c r="DJ94" s="249"/>
      <c r="DK94" s="249"/>
      <c r="DL94" s="249"/>
      <c r="DM94" s="249"/>
      <c r="DN94" s="249"/>
      <c r="DO94" s="249"/>
      <c r="DP94" s="249"/>
      <c r="DQ94" s="249"/>
      <c r="DR94" s="249"/>
    </row>
    <row r="95" spans="1:122" x14ac:dyDescent="0.25">
      <c r="A95" s="247"/>
      <c r="B95" s="249"/>
      <c r="C95" s="249"/>
      <c r="D95" s="249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49"/>
      <c r="P95" s="249"/>
      <c r="Q95" s="249"/>
      <c r="R95" s="249"/>
      <c r="S95" s="249"/>
      <c r="T95" s="249"/>
      <c r="U95" s="249"/>
      <c r="V95" s="249"/>
      <c r="W95" s="249"/>
      <c r="X95" s="249"/>
      <c r="Y95" s="249"/>
      <c r="Z95" s="249"/>
      <c r="AA95" s="249"/>
      <c r="AB95" s="249"/>
      <c r="AC95" s="249"/>
      <c r="AD95" s="249"/>
      <c r="AE95" s="249"/>
      <c r="AF95" s="249"/>
      <c r="AG95" s="249"/>
      <c r="AH95" s="249"/>
      <c r="AI95" s="249"/>
      <c r="AJ95" s="249"/>
      <c r="AK95" s="249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49"/>
      <c r="AX95" s="249"/>
      <c r="AY95" s="249"/>
      <c r="AZ95" s="249"/>
      <c r="BA95" s="249"/>
      <c r="BB95" s="249"/>
      <c r="BC95" s="249"/>
      <c r="BD95" s="249"/>
      <c r="BE95" s="249"/>
      <c r="BF95" s="249"/>
      <c r="BG95" s="249"/>
      <c r="BH95" s="249"/>
      <c r="BI95" s="249"/>
      <c r="BJ95" s="249"/>
      <c r="BK95" s="249"/>
      <c r="BL95" s="249"/>
      <c r="BM95" s="249"/>
      <c r="BN95" s="249"/>
      <c r="BO95" s="249"/>
      <c r="BP95" s="249"/>
      <c r="BQ95" s="249"/>
      <c r="BR95" s="249"/>
      <c r="BS95" s="249"/>
      <c r="BT95" s="249"/>
      <c r="BU95" s="249"/>
      <c r="BV95" s="249"/>
      <c r="BW95" s="249"/>
      <c r="BX95" s="249"/>
      <c r="BY95" s="249"/>
      <c r="BZ95" s="249"/>
      <c r="CA95" s="249"/>
      <c r="CB95" s="249"/>
      <c r="CC95" s="249"/>
      <c r="CD95" s="249"/>
      <c r="CE95" s="249"/>
      <c r="CF95" s="249"/>
      <c r="CG95" s="249"/>
      <c r="CH95" s="249"/>
      <c r="CI95" s="249"/>
      <c r="CJ95" s="249"/>
      <c r="CK95" s="249"/>
      <c r="CL95" s="249"/>
      <c r="CM95" s="249"/>
      <c r="CN95" s="249"/>
      <c r="CO95" s="249"/>
      <c r="CP95" s="249"/>
      <c r="CQ95" s="249"/>
      <c r="CR95" s="249"/>
      <c r="CS95" s="249"/>
      <c r="CT95" s="249"/>
      <c r="CU95" s="249"/>
      <c r="CV95" s="249"/>
      <c r="CW95" s="249"/>
      <c r="CX95" s="249"/>
      <c r="CY95" s="249"/>
      <c r="CZ95" s="249"/>
      <c r="DA95" s="249"/>
      <c r="DB95" s="249"/>
      <c r="DC95" s="249"/>
      <c r="DD95" s="249"/>
      <c r="DE95" s="249"/>
      <c r="DF95" s="249"/>
      <c r="DG95" s="249"/>
      <c r="DH95" s="249"/>
      <c r="DI95" s="249"/>
      <c r="DJ95" s="249"/>
      <c r="DK95" s="249"/>
      <c r="DL95" s="249"/>
      <c r="DM95" s="249"/>
      <c r="DN95" s="249"/>
      <c r="DO95" s="249"/>
      <c r="DP95" s="249"/>
      <c r="DQ95" s="249"/>
      <c r="DR95" s="249"/>
    </row>
    <row r="96" spans="1:122" x14ac:dyDescent="0.25">
      <c r="A96" s="247"/>
      <c r="B96" s="249"/>
      <c r="C96" s="249"/>
      <c r="D96" s="249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49"/>
      <c r="R96" s="249"/>
      <c r="S96" s="249"/>
      <c r="T96" s="249"/>
      <c r="U96" s="249"/>
      <c r="V96" s="249"/>
      <c r="W96" s="249"/>
      <c r="X96" s="249"/>
      <c r="Y96" s="249"/>
      <c r="Z96" s="249"/>
      <c r="AA96" s="249"/>
      <c r="AB96" s="249"/>
      <c r="AC96" s="249"/>
      <c r="AD96" s="249"/>
      <c r="AE96" s="249"/>
      <c r="AF96" s="249"/>
      <c r="AG96" s="249"/>
      <c r="AH96" s="249"/>
      <c r="AI96" s="249"/>
      <c r="AJ96" s="249"/>
      <c r="AK96" s="249"/>
      <c r="AL96" s="249"/>
      <c r="AM96" s="249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  <c r="BB96" s="249"/>
      <c r="BC96" s="249"/>
      <c r="BD96" s="249"/>
      <c r="BE96" s="249"/>
      <c r="BF96" s="249"/>
      <c r="BG96" s="249"/>
      <c r="BH96" s="249"/>
      <c r="BI96" s="249"/>
      <c r="BJ96" s="249"/>
      <c r="BK96" s="249"/>
      <c r="BL96" s="249"/>
      <c r="BM96" s="249"/>
      <c r="BN96" s="249"/>
      <c r="BO96" s="249"/>
      <c r="BP96" s="249"/>
      <c r="BQ96" s="249"/>
      <c r="BR96" s="249"/>
      <c r="BS96" s="249"/>
      <c r="BT96" s="249"/>
      <c r="BU96" s="249"/>
      <c r="BV96" s="249"/>
      <c r="BW96" s="249"/>
      <c r="BX96" s="249"/>
      <c r="BY96" s="249"/>
      <c r="BZ96" s="249"/>
      <c r="CA96" s="249"/>
      <c r="CB96" s="249"/>
      <c r="CC96" s="249"/>
      <c r="CD96" s="249"/>
      <c r="CE96" s="249"/>
      <c r="CF96" s="249"/>
      <c r="CG96" s="249"/>
      <c r="CH96" s="249"/>
      <c r="CI96" s="249"/>
      <c r="CJ96" s="249"/>
      <c r="CK96" s="249"/>
      <c r="CL96" s="249"/>
      <c r="CM96" s="249"/>
      <c r="CN96" s="249"/>
      <c r="CO96" s="249"/>
      <c r="CP96" s="249"/>
      <c r="CQ96" s="249"/>
      <c r="CR96" s="249"/>
      <c r="CS96" s="249"/>
      <c r="CT96" s="249"/>
      <c r="CU96" s="249"/>
      <c r="CV96" s="249"/>
      <c r="CW96" s="249"/>
      <c r="CX96" s="249"/>
      <c r="CY96" s="249"/>
      <c r="CZ96" s="249"/>
      <c r="DA96" s="249"/>
      <c r="DB96" s="249"/>
      <c r="DC96" s="249"/>
      <c r="DD96" s="249"/>
      <c r="DE96" s="249"/>
      <c r="DF96" s="249"/>
      <c r="DG96" s="249"/>
      <c r="DH96" s="249"/>
      <c r="DI96" s="249"/>
      <c r="DJ96" s="249"/>
      <c r="DK96" s="249"/>
      <c r="DL96" s="249"/>
      <c r="DM96" s="249"/>
      <c r="DN96" s="249"/>
      <c r="DO96" s="249"/>
      <c r="DP96" s="249"/>
      <c r="DQ96" s="249"/>
      <c r="DR96" s="249"/>
    </row>
    <row r="97" spans="1:122" x14ac:dyDescent="0.25">
      <c r="A97" s="247"/>
      <c r="B97" s="249"/>
      <c r="C97" s="249"/>
      <c r="D97" s="249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49"/>
      <c r="P97" s="249"/>
      <c r="Q97" s="249"/>
      <c r="R97" s="249"/>
      <c r="S97" s="249"/>
      <c r="T97" s="249"/>
      <c r="U97" s="249"/>
      <c r="V97" s="249"/>
      <c r="W97" s="249"/>
      <c r="X97" s="249"/>
      <c r="Y97" s="249"/>
      <c r="Z97" s="249"/>
      <c r="AA97" s="249"/>
      <c r="AB97" s="249"/>
      <c r="AC97" s="249"/>
      <c r="AD97" s="249"/>
      <c r="AE97" s="249"/>
      <c r="AF97" s="249"/>
      <c r="AG97" s="249"/>
      <c r="AH97" s="249"/>
      <c r="AI97" s="249"/>
      <c r="AJ97" s="249"/>
      <c r="AK97" s="249"/>
      <c r="AL97" s="249"/>
      <c r="AM97" s="249"/>
      <c r="AN97" s="249"/>
      <c r="AO97" s="249"/>
      <c r="AP97" s="249"/>
      <c r="AQ97" s="249"/>
      <c r="AR97" s="249"/>
      <c r="AS97" s="249"/>
      <c r="AT97" s="249"/>
      <c r="AU97" s="249"/>
      <c r="AV97" s="249"/>
      <c r="AW97" s="249"/>
      <c r="AX97" s="249"/>
      <c r="AY97" s="249"/>
      <c r="AZ97" s="249"/>
      <c r="BA97" s="249"/>
      <c r="BB97" s="249"/>
      <c r="BC97" s="249"/>
      <c r="BD97" s="249"/>
      <c r="BE97" s="249"/>
      <c r="BF97" s="249"/>
      <c r="BG97" s="249"/>
      <c r="BH97" s="249"/>
      <c r="BI97" s="249"/>
      <c r="BJ97" s="249"/>
      <c r="BK97" s="249"/>
      <c r="BL97" s="249"/>
      <c r="BM97" s="249"/>
      <c r="BN97" s="249"/>
      <c r="BO97" s="249"/>
      <c r="BP97" s="249"/>
      <c r="BQ97" s="249"/>
      <c r="BR97" s="249"/>
      <c r="BS97" s="249"/>
      <c r="BT97" s="249"/>
      <c r="BU97" s="249"/>
      <c r="BV97" s="249"/>
      <c r="BW97" s="249"/>
      <c r="BX97" s="249"/>
      <c r="BY97" s="249"/>
      <c r="BZ97" s="249"/>
      <c r="CA97" s="249"/>
      <c r="CB97" s="249"/>
      <c r="CC97" s="249"/>
      <c r="CD97" s="249"/>
      <c r="CE97" s="249"/>
      <c r="CF97" s="249"/>
      <c r="CG97" s="249"/>
      <c r="CH97" s="249"/>
      <c r="CI97" s="249"/>
      <c r="CJ97" s="249"/>
      <c r="CK97" s="249"/>
      <c r="CL97" s="249"/>
      <c r="CM97" s="249"/>
      <c r="CN97" s="249"/>
      <c r="CO97" s="249"/>
      <c r="CP97" s="249"/>
      <c r="CQ97" s="249"/>
      <c r="CR97" s="249"/>
      <c r="CS97" s="249"/>
      <c r="CT97" s="249"/>
      <c r="CU97" s="249"/>
      <c r="CV97" s="249"/>
      <c r="CW97" s="249"/>
      <c r="CX97" s="249"/>
      <c r="CY97" s="249"/>
      <c r="CZ97" s="249"/>
      <c r="DA97" s="249"/>
      <c r="DB97" s="249"/>
      <c r="DC97" s="249"/>
      <c r="DD97" s="249"/>
      <c r="DE97" s="249"/>
      <c r="DF97" s="249"/>
      <c r="DG97" s="249"/>
      <c r="DH97" s="249"/>
      <c r="DI97" s="249"/>
      <c r="DJ97" s="249"/>
      <c r="DK97" s="249"/>
      <c r="DL97" s="249"/>
      <c r="DM97" s="249"/>
      <c r="DN97" s="249"/>
      <c r="DO97" s="249"/>
      <c r="DP97" s="249"/>
      <c r="DQ97" s="249"/>
      <c r="DR97" s="249"/>
    </row>
    <row r="98" spans="1:122" x14ac:dyDescent="0.25">
      <c r="A98" s="247"/>
      <c r="B98" s="249"/>
      <c r="C98" s="249"/>
      <c r="D98" s="249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249"/>
      <c r="S98" s="249"/>
      <c r="T98" s="249"/>
      <c r="U98" s="249"/>
      <c r="V98" s="249"/>
      <c r="W98" s="249"/>
      <c r="X98" s="249"/>
      <c r="Y98" s="249"/>
      <c r="Z98" s="249"/>
      <c r="AA98" s="249"/>
      <c r="AB98" s="249"/>
      <c r="AC98" s="249"/>
      <c r="AD98" s="249"/>
      <c r="AE98" s="249"/>
      <c r="AF98" s="249"/>
      <c r="AG98" s="249"/>
      <c r="AH98" s="249"/>
      <c r="AI98" s="249"/>
      <c r="AJ98" s="249"/>
      <c r="AK98" s="249"/>
      <c r="AL98" s="249"/>
      <c r="AM98" s="249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249"/>
      <c r="BA98" s="249"/>
      <c r="BB98" s="249"/>
      <c r="BC98" s="249"/>
      <c r="BD98" s="249"/>
      <c r="BE98" s="249"/>
      <c r="BF98" s="249"/>
      <c r="BG98" s="249"/>
      <c r="BH98" s="249"/>
      <c r="BI98" s="249"/>
      <c r="BJ98" s="249"/>
      <c r="BK98" s="249"/>
      <c r="BL98" s="249"/>
      <c r="BM98" s="249"/>
      <c r="BN98" s="249"/>
      <c r="BO98" s="249"/>
      <c r="BP98" s="249"/>
      <c r="BQ98" s="249"/>
      <c r="BR98" s="249"/>
      <c r="BS98" s="249"/>
      <c r="BT98" s="249"/>
      <c r="BU98" s="249"/>
      <c r="BV98" s="249"/>
      <c r="BW98" s="249"/>
      <c r="BX98" s="249"/>
      <c r="BY98" s="249"/>
      <c r="BZ98" s="249"/>
      <c r="CA98" s="249"/>
      <c r="CB98" s="249"/>
      <c r="CC98" s="249"/>
      <c r="CD98" s="249"/>
      <c r="CE98" s="249"/>
      <c r="CF98" s="249"/>
      <c r="CG98" s="249"/>
      <c r="CH98" s="249"/>
      <c r="CI98" s="249"/>
      <c r="CJ98" s="249"/>
      <c r="CK98" s="249"/>
      <c r="CL98" s="249"/>
      <c r="CM98" s="249"/>
      <c r="CN98" s="249"/>
      <c r="CO98" s="249"/>
      <c r="CP98" s="249"/>
      <c r="CQ98" s="249"/>
      <c r="CR98" s="249"/>
      <c r="CS98" s="249"/>
      <c r="CT98" s="249"/>
      <c r="CU98" s="249"/>
      <c r="CV98" s="249"/>
      <c r="CW98" s="249"/>
      <c r="CX98" s="249"/>
      <c r="CY98" s="249"/>
      <c r="CZ98" s="249"/>
      <c r="DA98" s="249"/>
      <c r="DB98" s="249"/>
      <c r="DC98" s="249"/>
      <c r="DD98" s="249"/>
      <c r="DE98" s="249"/>
      <c r="DF98" s="249"/>
      <c r="DG98" s="249"/>
      <c r="DH98" s="249"/>
      <c r="DI98" s="249"/>
      <c r="DJ98" s="249"/>
      <c r="DK98" s="249"/>
      <c r="DL98" s="249"/>
      <c r="DM98" s="249"/>
      <c r="DN98" s="249"/>
      <c r="DO98" s="249"/>
      <c r="DP98" s="249"/>
      <c r="DQ98" s="249"/>
      <c r="DR98" s="249"/>
    </row>
    <row r="99" spans="1:122" x14ac:dyDescent="0.25">
      <c r="A99" s="247"/>
      <c r="B99" s="249"/>
      <c r="C99" s="249"/>
      <c r="D99" s="249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249"/>
      <c r="S99" s="249"/>
      <c r="T99" s="249"/>
      <c r="U99" s="249"/>
      <c r="V99" s="249"/>
      <c r="W99" s="249"/>
      <c r="X99" s="249"/>
      <c r="Y99" s="249"/>
      <c r="Z99" s="249"/>
      <c r="AA99" s="249"/>
      <c r="AB99" s="249"/>
      <c r="AC99" s="249"/>
      <c r="AD99" s="249"/>
      <c r="AE99" s="249"/>
      <c r="AF99" s="249"/>
      <c r="AG99" s="249"/>
      <c r="AH99" s="249"/>
      <c r="AI99" s="249"/>
      <c r="AJ99" s="249"/>
      <c r="AK99" s="249"/>
      <c r="AL99" s="249"/>
      <c r="AM99" s="249"/>
      <c r="AN99" s="249"/>
      <c r="AO99" s="249"/>
      <c r="AP99" s="249"/>
      <c r="AQ99" s="249"/>
      <c r="AR99" s="249"/>
      <c r="AS99" s="249"/>
      <c r="AT99" s="249"/>
      <c r="AU99" s="249"/>
      <c r="AV99" s="249"/>
      <c r="AW99" s="249"/>
      <c r="AX99" s="249"/>
      <c r="AY99" s="249"/>
      <c r="AZ99" s="249"/>
      <c r="BA99" s="249"/>
      <c r="BB99" s="249"/>
      <c r="BC99" s="249"/>
      <c r="BD99" s="249"/>
      <c r="BE99" s="249"/>
      <c r="BF99" s="249"/>
      <c r="BG99" s="249"/>
      <c r="BH99" s="249"/>
      <c r="BI99" s="249"/>
      <c r="BJ99" s="249"/>
      <c r="BK99" s="249"/>
      <c r="BL99" s="249"/>
      <c r="BM99" s="249"/>
      <c r="BN99" s="249"/>
      <c r="BO99" s="249"/>
      <c r="BP99" s="249"/>
      <c r="BQ99" s="249"/>
      <c r="BR99" s="249"/>
      <c r="BS99" s="249"/>
      <c r="BT99" s="249"/>
      <c r="BU99" s="249"/>
      <c r="BV99" s="249"/>
      <c r="BW99" s="249"/>
      <c r="BX99" s="249"/>
      <c r="BY99" s="249"/>
      <c r="BZ99" s="249"/>
      <c r="CA99" s="249"/>
      <c r="CB99" s="249"/>
      <c r="CC99" s="249"/>
      <c r="CD99" s="249"/>
      <c r="CE99" s="249"/>
      <c r="CF99" s="249"/>
      <c r="CG99" s="249"/>
      <c r="CH99" s="249"/>
      <c r="CI99" s="249"/>
      <c r="CJ99" s="249"/>
      <c r="CK99" s="249"/>
      <c r="CL99" s="249"/>
      <c r="CM99" s="249"/>
      <c r="CN99" s="249"/>
      <c r="CO99" s="249"/>
      <c r="CP99" s="249"/>
      <c r="CQ99" s="249"/>
      <c r="CR99" s="249"/>
      <c r="CS99" s="249"/>
      <c r="CT99" s="249"/>
      <c r="CU99" s="249"/>
      <c r="CV99" s="249"/>
      <c r="CW99" s="249"/>
      <c r="CX99" s="249"/>
      <c r="CY99" s="249"/>
      <c r="CZ99" s="249"/>
      <c r="DA99" s="249"/>
      <c r="DB99" s="249"/>
      <c r="DC99" s="249"/>
      <c r="DD99" s="249"/>
      <c r="DE99" s="249"/>
      <c r="DF99" s="249"/>
      <c r="DG99" s="249"/>
      <c r="DH99" s="249"/>
      <c r="DI99" s="249"/>
      <c r="DJ99" s="249"/>
      <c r="DK99" s="249"/>
      <c r="DL99" s="249"/>
      <c r="DM99" s="249"/>
      <c r="DN99" s="249"/>
      <c r="DO99" s="249"/>
      <c r="DP99" s="249"/>
      <c r="DQ99" s="249"/>
      <c r="DR99" s="249"/>
    </row>
    <row r="100" spans="1:122" x14ac:dyDescent="0.25">
      <c r="A100" s="247"/>
      <c r="B100" s="249"/>
      <c r="C100" s="249"/>
      <c r="D100" s="249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49"/>
      <c r="P100" s="249"/>
      <c r="Q100" s="249"/>
      <c r="R100" s="249"/>
      <c r="S100" s="249"/>
      <c r="T100" s="249"/>
      <c r="U100" s="249"/>
      <c r="V100" s="249"/>
      <c r="W100" s="249"/>
      <c r="X100" s="249"/>
      <c r="Y100" s="249"/>
      <c r="Z100" s="249"/>
      <c r="AA100" s="249"/>
      <c r="AB100" s="249"/>
      <c r="AC100" s="249"/>
      <c r="AD100" s="249"/>
      <c r="AE100" s="249"/>
      <c r="AF100" s="249"/>
      <c r="AG100" s="249"/>
      <c r="AH100" s="249"/>
      <c r="AI100" s="249"/>
      <c r="AJ100" s="249"/>
      <c r="AK100" s="249"/>
      <c r="AL100" s="249"/>
      <c r="AM100" s="249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49"/>
      <c r="BF100" s="249"/>
      <c r="BG100" s="249"/>
      <c r="BH100" s="249"/>
      <c r="BI100" s="249"/>
      <c r="BJ100" s="249"/>
      <c r="BK100" s="249"/>
      <c r="BL100" s="249"/>
      <c r="BM100" s="249"/>
      <c r="BN100" s="249"/>
      <c r="BO100" s="249"/>
      <c r="BP100" s="249"/>
      <c r="BQ100" s="249"/>
      <c r="BR100" s="249"/>
      <c r="BS100" s="249"/>
      <c r="BT100" s="249"/>
      <c r="BU100" s="249"/>
      <c r="BV100" s="249"/>
      <c r="BW100" s="249"/>
      <c r="BX100" s="249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49"/>
      <c r="CN100" s="249"/>
      <c r="CO100" s="249"/>
      <c r="CP100" s="249"/>
      <c r="CQ100" s="249"/>
      <c r="CR100" s="249"/>
      <c r="CS100" s="249"/>
      <c r="CT100" s="249"/>
      <c r="CU100" s="249"/>
      <c r="CV100" s="249"/>
      <c r="CW100" s="249"/>
      <c r="CX100" s="249"/>
      <c r="CY100" s="249"/>
      <c r="CZ100" s="249"/>
      <c r="DA100" s="249"/>
      <c r="DB100" s="249"/>
      <c r="DC100" s="249"/>
      <c r="DD100" s="249"/>
      <c r="DE100" s="249"/>
      <c r="DF100" s="249"/>
      <c r="DG100" s="249"/>
      <c r="DH100" s="249"/>
      <c r="DI100" s="249"/>
      <c r="DJ100" s="249"/>
      <c r="DK100" s="249"/>
      <c r="DL100" s="249"/>
      <c r="DM100" s="249"/>
      <c r="DN100" s="249"/>
      <c r="DO100" s="249"/>
      <c r="DP100" s="249"/>
      <c r="DQ100" s="249"/>
      <c r="DR100" s="249"/>
    </row>
    <row r="101" spans="1:122" x14ac:dyDescent="0.25">
      <c r="A101" s="247"/>
      <c r="B101" s="249"/>
      <c r="C101" s="249"/>
      <c r="D101" s="249"/>
      <c r="E101" s="249"/>
      <c r="F101" s="249"/>
      <c r="G101" s="249"/>
      <c r="H101" s="249"/>
      <c r="I101" s="249"/>
      <c r="J101" s="249"/>
      <c r="K101" s="249"/>
      <c r="L101" s="249"/>
      <c r="M101" s="249"/>
      <c r="N101" s="249"/>
      <c r="O101" s="249"/>
      <c r="P101" s="249"/>
      <c r="Q101" s="249"/>
      <c r="R101" s="249"/>
      <c r="S101" s="249"/>
      <c r="T101" s="249"/>
      <c r="U101" s="249"/>
      <c r="V101" s="249"/>
      <c r="W101" s="249"/>
      <c r="X101" s="249"/>
      <c r="Y101" s="249"/>
      <c r="Z101" s="249"/>
      <c r="AA101" s="249"/>
      <c r="AB101" s="249"/>
      <c r="AC101" s="249"/>
      <c r="AD101" s="249"/>
      <c r="AE101" s="249"/>
      <c r="AF101" s="249"/>
      <c r="AG101" s="249"/>
      <c r="AH101" s="249"/>
      <c r="AI101" s="249"/>
      <c r="AJ101" s="249"/>
      <c r="AK101" s="249"/>
      <c r="AL101" s="249"/>
      <c r="AM101" s="249"/>
      <c r="AN101" s="249"/>
      <c r="AO101" s="249"/>
      <c r="AP101" s="249"/>
      <c r="AQ101" s="249"/>
      <c r="AR101" s="249"/>
      <c r="AS101" s="249"/>
      <c r="AT101" s="249"/>
      <c r="AU101" s="249"/>
      <c r="AV101" s="249"/>
      <c r="AW101" s="249"/>
      <c r="AX101" s="249"/>
      <c r="AY101" s="249"/>
      <c r="AZ101" s="249"/>
      <c r="BA101" s="249"/>
      <c r="BB101" s="249"/>
      <c r="BC101" s="249"/>
      <c r="BD101" s="249"/>
      <c r="BE101" s="249"/>
      <c r="BF101" s="249"/>
      <c r="BG101" s="249"/>
      <c r="BH101" s="249"/>
      <c r="BI101" s="249"/>
      <c r="BJ101" s="249"/>
      <c r="BK101" s="249"/>
      <c r="BL101" s="249"/>
      <c r="BM101" s="249"/>
      <c r="BN101" s="249"/>
      <c r="BO101" s="249"/>
      <c r="BP101" s="249"/>
      <c r="BQ101" s="249"/>
      <c r="BR101" s="249"/>
      <c r="BS101" s="249"/>
      <c r="BT101" s="249"/>
      <c r="BU101" s="249"/>
      <c r="BV101" s="249"/>
      <c r="BW101" s="249"/>
      <c r="BX101" s="249"/>
      <c r="BY101" s="249"/>
      <c r="BZ101" s="249"/>
      <c r="CA101" s="249"/>
      <c r="CB101" s="249"/>
      <c r="CC101" s="249"/>
      <c r="CD101" s="249"/>
      <c r="CE101" s="249"/>
      <c r="CF101" s="249"/>
      <c r="CG101" s="249"/>
      <c r="CH101" s="249"/>
      <c r="CI101" s="249"/>
      <c r="CJ101" s="249"/>
      <c r="CK101" s="249"/>
      <c r="CL101" s="249"/>
      <c r="CM101" s="249"/>
      <c r="CN101" s="249"/>
      <c r="CO101" s="249"/>
      <c r="CP101" s="249"/>
      <c r="CQ101" s="249"/>
      <c r="CR101" s="249"/>
      <c r="CS101" s="249"/>
      <c r="CT101" s="249"/>
      <c r="CU101" s="249"/>
      <c r="CV101" s="249"/>
      <c r="CW101" s="249"/>
      <c r="CX101" s="249"/>
      <c r="CY101" s="249"/>
      <c r="CZ101" s="249"/>
      <c r="DA101" s="249"/>
      <c r="DB101" s="249"/>
      <c r="DC101" s="249"/>
      <c r="DD101" s="249"/>
      <c r="DE101" s="249"/>
      <c r="DF101" s="249"/>
      <c r="DG101" s="249"/>
      <c r="DH101" s="249"/>
      <c r="DI101" s="249"/>
      <c r="DJ101" s="249"/>
      <c r="DK101" s="249"/>
      <c r="DL101" s="249"/>
      <c r="DM101" s="249"/>
      <c r="DN101" s="249"/>
      <c r="DO101" s="249"/>
      <c r="DP101" s="249"/>
      <c r="DQ101" s="249"/>
      <c r="DR101" s="249"/>
    </row>
    <row r="102" spans="1:122" x14ac:dyDescent="0.25">
      <c r="A102" s="247"/>
      <c r="B102" s="249"/>
      <c r="C102" s="249"/>
      <c r="D102" s="249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/>
      <c r="X102" s="249"/>
      <c r="Y102" s="249"/>
      <c r="Z102" s="249"/>
      <c r="AA102" s="249"/>
      <c r="AB102" s="249"/>
      <c r="AC102" s="249"/>
      <c r="AD102" s="249"/>
      <c r="AE102" s="249"/>
      <c r="AF102" s="249"/>
      <c r="AG102" s="249"/>
      <c r="AH102" s="249"/>
      <c r="AI102" s="249"/>
      <c r="AJ102" s="249"/>
      <c r="AK102" s="249"/>
      <c r="AL102" s="249"/>
      <c r="AM102" s="249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49"/>
      <c r="BA102" s="249"/>
      <c r="BB102" s="249"/>
      <c r="BC102" s="249"/>
      <c r="BD102" s="249"/>
      <c r="BE102" s="249"/>
      <c r="BF102" s="249"/>
      <c r="BG102" s="249"/>
      <c r="BH102" s="249"/>
      <c r="BI102" s="249"/>
      <c r="BJ102" s="249"/>
      <c r="BK102" s="249"/>
      <c r="BL102" s="249"/>
      <c r="BM102" s="249"/>
      <c r="BN102" s="249"/>
      <c r="BO102" s="249"/>
      <c r="BP102" s="249"/>
      <c r="BQ102" s="249"/>
      <c r="BR102" s="249"/>
      <c r="BS102" s="249"/>
      <c r="BT102" s="249"/>
      <c r="BU102" s="249"/>
      <c r="BV102" s="249"/>
      <c r="BW102" s="249"/>
      <c r="BX102" s="249"/>
      <c r="BY102" s="249"/>
      <c r="BZ102" s="249"/>
      <c r="CA102" s="249"/>
      <c r="CB102" s="249"/>
      <c r="CC102" s="249"/>
      <c r="CD102" s="249"/>
      <c r="CE102" s="249"/>
      <c r="CF102" s="249"/>
      <c r="CG102" s="249"/>
      <c r="CH102" s="249"/>
      <c r="CI102" s="249"/>
      <c r="CJ102" s="249"/>
      <c r="CK102" s="249"/>
      <c r="CL102" s="249"/>
      <c r="CM102" s="249"/>
      <c r="CN102" s="249"/>
      <c r="CO102" s="249"/>
      <c r="CP102" s="249"/>
      <c r="CQ102" s="249"/>
      <c r="CR102" s="249"/>
      <c r="CS102" s="249"/>
      <c r="CT102" s="249"/>
      <c r="CU102" s="249"/>
      <c r="CV102" s="249"/>
      <c r="CW102" s="249"/>
      <c r="CX102" s="249"/>
      <c r="CY102" s="249"/>
      <c r="CZ102" s="249"/>
      <c r="DA102" s="249"/>
      <c r="DB102" s="249"/>
      <c r="DC102" s="249"/>
      <c r="DD102" s="249"/>
      <c r="DE102" s="249"/>
      <c r="DF102" s="249"/>
      <c r="DG102" s="249"/>
      <c r="DH102" s="249"/>
      <c r="DI102" s="249"/>
      <c r="DJ102" s="249"/>
      <c r="DK102" s="249"/>
      <c r="DL102" s="249"/>
      <c r="DM102" s="249"/>
      <c r="DN102" s="249"/>
      <c r="DO102" s="249"/>
      <c r="DP102" s="249"/>
      <c r="DQ102" s="249"/>
      <c r="DR102" s="249"/>
    </row>
    <row r="103" spans="1:122" x14ac:dyDescent="0.25">
      <c r="A103" s="247"/>
      <c r="B103" s="249"/>
      <c r="C103" s="249"/>
      <c r="D103" s="249"/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  <c r="R103" s="249"/>
      <c r="S103" s="249"/>
      <c r="T103" s="249"/>
      <c r="U103" s="249"/>
      <c r="V103" s="249"/>
      <c r="W103" s="249"/>
      <c r="X103" s="249"/>
      <c r="Y103" s="249"/>
      <c r="Z103" s="249"/>
      <c r="AA103" s="249"/>
      <c r="AB103" s="249"/>
      <c r="AC103" s="249"/>
      <c r="AD103" s="249"/>
      <c r="AE103" s="249"/>
      <c r="AF103" s="249"/>
      <c r="AG103" s="249"/>
      <c r="AH103" s="249"/>
      <c r="AI103" s="249"/>
      <c r="AJ103" s="249"/>
      <c r="AK103" s="249"/>
      <c r="AL103" s="249"/>
      <c r="AM103" s="249"/>
      <c r="AN103" s="249"/>
      <c r="AO103" s="249"/>
      <c r="AP103" s="249"/>
      <c r="AQ103" s="249"/>
      <c r="AR103" s="249"/>
      <c r="AS103" s="249"/>
      <c r="AT103" s="249"/>
      <c r="AU103" s="249"/>
      <c r="AV103" s="249"/>
      <c r="AW103" s="249"/>
      <c r="AX103" s="249"/>
      <c r="AY103" s="249"/>
      <c r="AZ103" s="249"/>
      <c r="BA103" s="249"/>
      <c r="BB103" s="249"/>
      <c r="BC103" s="249"/>
      <c r="BD103" s="249"/>
      <c r="BE103" s="249"/>
      <c r="BF103" s="249"/>
      <c r="BG103" s="249"/>
      <c r="BH103" s="249"/>
      <c r="BI103" s="249"/>
      <c r="BJ103" s="249"/>
      <c r="BK103" s="249"/>
      <c r="BL103" s="249"/>
      <c r="BM103" s="249"/>
      <c r="BN103" s="249"/>
      <c r="BO103" s="249"/>
      <c r="BP103" s="249"/>
      <c r="BQ103" s="249"/>
      <c r="BR103" s="249"/>
      <c r="BS103" s="249"/>
      <c r="BT103" s="249"/>
      <c r="BU103" s="249"/>
      <c r="BV103" s="249"/>
      <c r="BW103" s="249"/>
      <c r="BX103" s="249"/>
      <c r="BY103" s="249"/>
      <c r="BZ103" s="249"/>
      <c r="CA103" s="249"/>
      <c r="CB103" s="249"/>
      <c r="CC103" s="249"/>
      <c r="CD103" s="249"/>
      <c r="CE103" s="249"/>
      <c r="CF103" s="249"/>
      <c r="CG103" s="249"/>
      <c r="CH103" s="249"/>
      <c r="CI103" s="249"/>
      <c r="CJ103" s="249"/>
      <c r="CK103" s="249"/>
      <c r="CL103" s="249"/>
      <c r="CM103" s="249"/>
      <c r="CN103" s="249"/>
      <c r="CO103" s="249"/>
      <c r="CP103" s="249"/>
      <c r="CQ103" s="249"/>
      <c r="CR103" s="249"/>
      <c r="CS103" s="249"/>
      <c r="CT103" s="249"/>
      <c r="CU103" s="249"/>
      <c r="CV103" s="249"/>
      <c r="CW103" s="249"/>
      <c r="CX103" s="249"/>
      <c r="CY103" s="249"/>
      <c r="CZ103" s="249"/>
      <c r="DA103" s="249"/>
      <c r="DB103" s="249"/>
      <c r="DC103" s="249"/>
      <c r="DD103" s="249"/>
      <c r="DE103" s="249"/>
      <c r="DF103" s="249"/>
      <c r="DG103" s="249"/>
      <c r="DH103" s="249"/>
      <c r="DI103" s="249"/>
      <c r="DJ103" s="249"/>
      <c r="DK103" s="249"/>
      <c r="DL103" s="249"/>
      <c r="DM103" s="249"/>
      <c r="DN103" s="249"/>
      <c r="DO103" s="249"/>
      <c r="DP103" s="249"/>
      <c r="DQ103" s="249"/>
      <c r="DR103" s="249"/>
    </row>
    <row r="104" spans="1:122" x14ac:dyDescent="0.25">
      <c r="A104" s="247"/>
      <c r="B104" s="249"/>
      <c r="C104" s="249"/>
      <c r="D104" s="249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249"/>
      <c r="S104" s="249"/>
      <c r="T104" s="249"/>
      <c r="U104" s="249"/>
      <c r="V104" s="249"/>
      <c r="W104" s="249"/>
      <c r="X104" s="249"/>
      <c r="Y104" s="249"/>
      <c r="Z104" s="249"/>
      <c r="AA104" s="249"/>
      <c r="AB104" s="249"/>
      <c r="AC104" s="249"/>
      <c r="AD104" s="249"/>
      <c r="AE104" s="249"/>
      <c r="AF104" s="249"/>
      <c r="AG104" s="249"/>
      <c r="AH104" s="249"/>
      <c r="AI104" s="249"/>
      <c r="AJ104" s="249"/>
      <c r="AK104" s="249"/>
      <c r="AL104" s="249"/>
      <c r="AM104" s="249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49"/>
      <c r="BA104" s="249"/>
      <c r="BB104" s="249"/>
      <c r="BC104" s="249"/>
      <c r="BD104" s="249"/>
      <c r="BE104" s="249"/>
      <c r="BF104" s="249"/>
      <c r="BG104" s="249"/>
      <c r="BH104" s="249"/>
      <c r="BI104" s="249"/>
      <c r="BJ104" s="249"/>
      <c r="BK104" s="249"/>
      <c r="BL104" s="249"/>
      <c r="BM104" s="249"/>
      <c r="BN104" s="249"/>
      <c r="BO104" s="249"/>
      <c r="BP104" s="249"/>
      <c r="BQ104" s="249"/>
      <c r="BR104" s="249"/>
      <c r="BS104" s="249"/>
      <c r="BT104" s="249"/>
      <c r="BU104" s="249"/>
      <c r="BV104" s="249"/>
      <c r="BW104" s="249"/>
      <c r="BX104" s="249"/>
      <c r="BY104" s="249"/>
      <c r="BZ104" s="249"/>
      <c r="CA104" s="249"/>
      <c r="CB104" s="249"/>
      <c r="CC104" s="249"/>
      <c r="CD104" s="249"/>
      <c r="CE104" s="249"/>
      <c r="CF104" s="249"/>
      <c r="CG104" s="249"/>
      <c r="CH104" s="249"/>
      <c r="CI104" s="249"/>
      <c r="CJ104" s="249"/>
      <c r="CK104" s="249"/>
      <c r="CL104" s="249"/>
      <c r="CM104" s="249"/>
      <c r="CN104" s="249"/>
      <c r="CO104" s="249"/>
      <c r="CP104" s="249"/>
      <c r="CQ104" s="249"/>
      <c r="CR104" s="249"/>
      <c r="CS104" s="249"/>
      <c r="CT104" s="249"/>
      <c r="CU104" s="249"/>
      <c r="CV104" s="249"/>
      <c r="CW104" s="249"/>
      <c r="CX104" s="249"/>
      <c r="CY104" s="249"/>
      <c r="CZ104" s="249"/>
      <c r="DA104" s="249"/>
      <c r="DB104" s="249"/>
      <c r="DC104" s="249"/>
      <c r="DD104" s="249"/>
      <c r="DE104" s="249"/>
      <c r="DF104" s="249"/>
      <c r="DG104" s="249"/>
      <c r="DH104" s="249"/>
      <c r="DI104" s="249"/>
      <c r="DJ104" s="249"/>
      <c r="DK104" s="249"/>
      <c r="DL104" s="249"/>
      <c r="DM104" s="249"/>
      <c r="DN104" s="249"/>
      <c r="DO104" s="249"/>
      <c r="DP104" s="249"/>
      <c r="DQ104" s="249"/>
      <c r="DR104" s="249"/>
    </row>
    <row r="105" spans="1:122" x14ac:dyDescent="0.25">
      <c r="A105" s="247"/>
      <c r="B105" s="249"/>
      <c r="C105" s="249"/>
      <c r="D105" s="249"/>
      <c r="E105" s="249"/>
      <c r="F105" s="249"/>
      <c r="G105" s="249"/>
      <c r="H105" s="249"/>
      <c r="I105" s="249"/>
      <c r="J105" s="249"/>
      <c r="K105" s="249"/>
      <c r="L105" s="249"/>
      <c r="M105" s="249"/>
      <c r="N105" s="249"/>
      <c r="O105" s="249"/>
      <c r="P105" s="249"/>
      <c r="Q105" s="249"/>
      <c r="R105" s="249"/>
      <c r="S105" s="249"/>
      <c r="T105" s="249"/>
      <c r="U105" s="249"/>
      <c r="V105" s="249"/>
      <c r="W105" s="249"/>
      <c r="X105" s="249"/>
      <c r="Y105" s="249"/>
      <c r="Z105" s="249"/>
      <c r="AA105" s="249"/>
      <c r="AB105" s="249"/>
      <c r="AC105" s="249"/>
      <c r="AD105" s="249"/>
      <c r="AE105" s="249"/>
      <c r="AF105" s="249"/>
      <c r="AG105" s="249"/>
      <c r="AH105" s="249"/>
      <c r="AI105" s="249"/>
      <c r="AJ105" s="249"/>
      <c r="AK105" s="249"/>
      <c r="AL105" s="249"/>
      <c r="AM105" s="249"/>
      <c r="AN105" s="249"/>
      <c r="AO105" s="249"/>
      <c r="AP105" s="249"/>
      <c r="AQ105" s="249"/>
      <c r="AR105" s="249"/>
      <c r="AS105" s="249"/>
      <c r="AT105" s="249"/>
      <c r="AU105" s="249"/>
      <c r="AV105" s="249"/>
      <c r="AW105" s="249"/>
      <c r="AX105" s="249"/>
      <c r="AY105" s="249"/>
      <c r="AZ105" s="249"/>
      <c r="BA105" s="249"/>
      <c r="BB105" s="249"/>
      <c r="BC105" s="249"/>
      <c r="BD105" s="249"/>
      <c r="BE105" s="249"/>
      <c r="BF105" s="249"/>
      <c r="BG105" s="249"/>
      <c r="BH105" s="249"/>
      <c r="BI105" s="249"/>
      <c r="BJ105" s="249"/>
      <c r="BK105" s="249"/>
      <c r="BL105" s="249"/>
      <c r="BM105" s="249"/>
      <c r="BN105" s="249"/>
      <c r="BO105" s="249"/>
      <c r="BP105" s="249"/>
      <c r="BQ105" s="249"/>
      <c r="BR105" s="249"/>
      <c r="BS105" s="249"/>
      <c r="BT105" s="249"/>
      <c r="BU105" s="249"/>
      <c r="BV105" s="249"/>
      <c r="BW105" s="249"/>
      <c r="BX105" s="249"/>
      <c r="BY105" s="249"/>
      <c r="BZ105" s="249"/>
      <c r="CA105" s="249"/>
      <c r="CB105" s="249"/>
      <c r="CC105" s="249"/>
      <c r="CD105" s="249"/>
      <c r="CE105" s="249"/>
      <c r="CF105" s="249"/>
      <c r="CG105" s="249"/>
      <c r="CH105" s="249"/>
      <c r="CI105" s="249"/>
      <c r="CJ105" s="249"/>
      <c r="CK105" s="249"/>
      <c r="CL105" s="249"/>
      <c r="CM105" s="249"/>
      <c r="CN105" s="249"/>
      <c r="CO105" s="249"/>
      <c r="CP105" s="249"/>
      <c r="CQ105" s="249"/>
      <c r="CR105" s="249"/>
      <c r="CS105" s="249"/>
      <c r="CT105" s="249"/>
      <c r="CU105" s="249"/>
      <c r="CV105" s="249"/>
      <c r="CW105" s="249"/>
      <c r="CX105" s="249"/>
      <c r="CY105" s="249"/>
      <c r="CZ105" s="249"/>
      <c r="DA105" s="249"/>
      <c r="DB105" s="249"/>
      <c r="DC105" s="249"/>
      <c r="DD105" s="249"/>
      <c r="DE105" s="249"/>
      <c r="DF105" s="249"/>
      <c r="DG105" s="249"/>
      <c r="DH105" s="249"/>
      <c r="DI105" s="249"/>
      <c r="DJ105" s="249"/>
      <c r="DK105" s="249"/>
      <c r="DL105" s="249"/>
      <c r="DM105" s="249"/>
      <c r="DN105" s="249"/>
      <c r="DO105" s="249"/>
      <c r="DP105" s="249"/>
      <c r="DQ105" s="249"/>
      <c r="DR105" s="249"/>
    </row>
    <row r="106" spans="1:122" x14ac:dyDescent="0.25">
      <c r="A106" s="247"/>
      <c r="B106" s="249"/>
      <c r="C106" s="249"/>
      <c r="D106" s="249"/>
      <c r="E106" s="249"/>
      <c r="F106" s="249"/>
      <c r="G106" s="249"/>
      <c r="H106" s="249"/>
      <c r="I106" s="249"/>
      <c r="J106" s="249"/>
      <c r="K106" s="249"/>
      <c r="L106" s="249"/>
      <c r="M106" s="249"/>
      <c r="N106" s="249"/>
      <c r="O106" s="249"/>
      <c r="P106" s="249"/>
      <c r="Q106" s="249"/>
      <c r="R106" s="249"/>
      <c r="S106" s="249"/>
      <c r="T106" s="249"/>
      <c r="U106" s="249"/>
      <c r="V106" s="249"/>
      <c r="W106" s="249"/>
      <c r="X106" s="249"/>
      <c r="Y106" s="249"/>
      <c r="Z106" s="249"/>
      <c r="AA106" s="249"/>
      <c r="AB106" s="249"/>
      <c r="AC106" s="249"/>
      <c r="AD106" s="249"/>
      <c r="AE106" s="249"/>
      <c r="AF106" s="249"/>
      <c r="AG106" s="249"/>
      <c r="AH106" s="249"/>
      <c r="AI106" s="249"/>
      <c r="AJ106" s="249"/>
      <c r="AK106" s="249"/>
      <c r="AL106" s="249"/>
      <c r="AM106" s="249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49"/>
      <c r="BA106" s="249"/>
      <c r="BB106" s="249"/>
      <c r="BC106" s="249"/>
      <c r="BD106" s="249"/>
      <c r="BE106" s="249"/>
      <c r="BF106" s="249"/>
      <c r="BG106" s="249"/>
      <c r="BH106" s="249"/>
      <c r="BI106" s="249"/>
      <c r="BJ106" s="249"/>
      <c r="BK106" s="249"/>
      <c r="BL106" s="249"/>
      <c r="BM106" s="249"/>
      <c r="BN106" s="249"/>
      <c r="BO106" s="249"/>
      <c r="BP106" s="249"/>
      <c r="BQ106" s="249"/>
      <c r="BR106" s="249"/>
      <c r="BS106" s="249"/>
      <c r="BT106" s="249"/>
      <c r="BU106" s="249"/>
      <c r="BV106" s="249"/>
      <c r="BW106" s="249"/>
      <c r="BX106" s="249"/>
      <c r="BY106" s="249"/>
      <c r="BZ106" s="249"/>
      <c r="CA106" s="249"/>
      <c r="CB106" s="249"/>
      <c r="CC106" s="249"/>
      <c r="CD106" s="249"/>
      <c r="CE106" s="249"/>
      <c r="CF106" s="249"/>
      <c r="CG106" s="249"/>
      <c r="CH106" s="249"/>
      <c r="CI106" s="249"/>
      <c r="CJ106" s="249"/>
      <c r="CK106" s="249"/>
      <c r="CL106" s="249"/>
      <c r="CM106" s="249"/>
      <c r="CN106" s="249"/>
      <c r="CO106" s="249"/>
      <c r="CP106" s="249"/>
      <c r="CQ106" s="249"/>
      <c r="CR106" s="249"/>
      <c r="CS106" s="249"/>
      <c r="CT106" s="249"/>
      <c r="CU106" s="249"/>
      <c r="CV106" s="249"/>
      <c r="CW106" s="249"/>
      <c r="CX106" s="249"/>
      <c r="CY106" s="249"/>
      <c r="CZ106" s="249"/>
      <c r="DA106" s="249"/>
      <c r="DB106" s="249"/>
      <c r="DC106" s="249"/>
      <c r="DD106" s="249"/>
      <c r="DE106" s="249"/>
      <c r="DF106" s="249"/>
      <c r="DG106" s="249"/>
      <c r="DH106" s="249"/>
      <c r="DI106" s="249"/>
      <c r="DJ106" s="249"/>
      <c r="DK106" s="249"/>
      <c r="DL106" s="249"/>
      <c r="DM106" s="249"/>
      <c r="DN106" s="249"/>
      <c r="DO106" s="249"/>
      <c r="DP106" s="249"/>
      <c r="DQ106" s="249"/>
      <c r="DR106" s="249"/>
    </row>
    <row r="107" spans="1:122" x14ac:dyDescent="0.25">
      <c r="A107" s="247"/>
      <c r="B107" s="249"/>
      <c r="C107" s="249"/>
      <c r="D107" s="249"/>
      <c r="E107" s="249"/>
      <c r="F107" s="249"/>
      <c r="G107" s="249"/>
      <c r="H107" s="249"/>
      <c r="I107" s="249"/>
      <c r="J107" s="249"/>
      <c r="K107" s="249"/>
      <c r="L107" s="249"/>
      <c r="M107" s="249"/>
      <c r="N107" s="249"/>
      <c r="O107" s="249"/>
      <c r="P107" s="249"/>
      <c r="Q107" s="249"/>
      <c r="R107" s="249"/>
      <c r="S107" s="249"/>
      <c r="T107" s="249"/>
      <c r="U107" s="249"/>
      <c r="V107" s="249"/>
      <c r="W107" s="249"/>
      <c r="X107" s="249"/>
      <c r="Y107" s="249"/>
      <c r="Z107" s="249"/>
      <c r="AA107" s="249"/>
      <c r="AB107" s="249"/>
      <c r="AC107" s="249"/>
      <c r="AD107" s="249"/>
      <c r="AE107" s="249"/>
      <c r="AF107" s="249"/>
      <c r="AG107" s="249"/>
      <c r="AH107" s="249"/>
      <c r="AI107" s="249"/>
      <c r="AJ107" s="249"/>
      <c r="AK107" s="249"/>
      <c r="AL107" s="249"/>
      <c r="AM107" s="249"/>
      <c r="AN107" s="249"/>
      <c r="AO107" s="249"/>
      <c r="AP107" s="249"/>
      <c r="AQ107" s="249"/>
      <c r="AR107" s="249"/>
      <c r="AS107" s="249"/>
      <c r="AT107" s="249"/>
      <c r="AU107" s="249"/>
      <c r="AV107" s="249"/>
      <c r="AW107" s="249"/>
      <c r="AX107" s="249"/>
      <c r="AY107" s="249"/>
      <c r="AZ107" s="249"/>
      <c r="BA107" s="249"/>
      <c r="BB107" s="249"/>
      <c r="BC107" s="249"/>
      <c r="BD107" s="249"/>
      <c r="BE107" s="249"/>
      <c r="BF107" s="249"/>
      <c r="BG107" s="249"/>
      <c r="BH107" s="249"/>
      <c r="BI107" s="249"/>
      <c r="BJ107" s="249"/>
      <c r="BK107" s="249"/>
      <c r="BL107" s="249"/>
      <c r="BM107" s="249"/>
      <c r="BN107" s="249"/>
      <c r="BO107" s="249"/>
      <c r="BP107" s="249"/>
      <c r="BQ107" s="249"/>
      <c r="BR107" s="249"/>
      <c r="BS107" s="249"/>
      <c r="BT107" s="249"/>
      <c r="BU107" s="249"/>
      <c r="BV107" s="249"/>
      <c r="BW107" s="249"/>
      <c r="BX107" s="249"/>
      <c r="BY107" s="249"/>
      <c r="BZ107" s="249"/>
      <c r="CA107" s="249"/>
      <c r="CB107" s="249"/>
      <c r="CC107" s="249"/>
      <c r="CD107" s="249"/>
      <c r="CE107" s="249"/>
      <c r="CF107" s="249"/>
      <c r="CG107" s="249"/>
      <c r="CH107" s="249"/>
      <c r="CI107" s="249"/>
      <c r="CJ107" s="249"/>
      <c r="CK107" s="249"/>
      <c r="CL107" s="249"/>
      <c r="CM107" s="249"/>
      <c r="CN107" s="249"/>
      <c r="CO107" s="249"/>
      <c r="CP107" s="249"/>
      <c r="CQ107" s="249"/>
      <c r="CR107" s="249"/>
      <c r="CS107" s="249"/>
      <c r="CT107" s="249"/>
      <c r="CU107" s="249"/>
      <c r="CV107" s="249"/>
      <c r="CW107" s="249"/>
      <c r="CX107" s="249"/>
      <c r="CY107" s="249"/>
      <c r="CZ107" s="249"/>
      <c r="DA107" s="249"/>
      <c r="DB107" s="249"/>
      <c r="DC107" s="249"/>
      <c r="DD107" s="249"/>
      <c r="DE107" s="249"/>
      <c r="DF107" s="249"/>
      <c r="DG107" s="249"/>
      <c r="DH107" s="249"/>
      <c r="DI107" s="249"/>
      <c r="DJ107" s="249"/>
      <c r="DK107" s="249"/>
      <c r="DL107" s="249"/>
      <c r="DM107" s="249"/>
      <c r="DN107" s="249"/>
      <c r="DO107" s="249"/>
      <c r="DP107" s="249"/>
      <c r="DQ107" s="249"/>
      <c r="DR107" s="249"/>
    </row>
    <row r="108" spans="1:122" x14ac:dyDescent="0.25">
      <c r="A108" s="247"/>
      <c r="B108" s="249"/>
      <c r="C108" s="249"/>
      <c r="D108" s="249"/>
      <c r="E108" s="249"/>
      <c r="F108" s="249"/>
      <c r="G108" s="249"/>
      <c r="H108" s="249"/>
      <c r="I108" s="249"/>
      <c r="J108" s="249"/>
      <c r="K108" s="249"/>
      <c r="L108" s="249"/>
      <c r="M108" s="249"/>
      <c r="N108" s="249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249"/>
      <c r="AB108" s="249"/>
      <c r="AC108" s="249"/>
      <c r="AD108" s="249"/>
      <c r="AE108" s="249"/>
      <c r="AF108" s="249"/>
      <c r="AG108" s="249"/>
      <c r="AH108" s="249"/>
      <c r="AI108" s="249"/>
      <c r="AJ108" s="249"/>
      <c r="AK108" s="249"/>
      <c r="AL108" s="249"/>
      <c r="AM108" s="249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  <c r="BB108" s="249"/>
      <c r="BC108" s="249"/>
      <c r="BD108" s="249"/>
      <c r="BE108" s="249"/>
      <c r="BF108" s="249"/>
      <c r="BG108" s="249"/>
      <c r="BH108" s="249"/>
      <c r="BI108" s="249"/>
      <c r="BJ108" s="249"/>
      <c r="BK108" s="249"/>
      <c r="BL108" s="249"/>
      <c r="BM108" s="249"/>
      <c r="BN108" s="249"/>
      <c r="BO108" s="249"/>
      <c r="BP108" s="249"/>
      <c r="BQ108" s="249"/>
      <c r="BR108" s="249"/>
      <c r="BS108" s="249"/>
      <c r="BT108" s="249"/>
      <c r="BU108" s="249"/>
      <c r="BV108" s="249"/>
      <c r="BW108" s="249"/>
      <c r="BX108" s="249"/>
      <c r="BY108" s="249"/>
      <c r="BZ108" s="249"/>
      <c r="CA108" s="249"/>
      <c r="CB108" s="249"/>
      <c r="CC108" s="249"/>
      <c r="CD108" s="249"/>
      <c r="CE108" s="249"/>
      <c r="CF108" s="249"/>
      <c r="CG108" s="249"/>
      <c r="CH108" s="249"/>
      <c r="CI108" s="249"/>
      <c r="CJ108" s="249"/>
      <c r="CK108" s="249"/>
      <c r="CL108" s="249"/>
      <c r="CM108" s="249"/>
      <c r="CN108" s="249"/>
      <c r="CO108" s="249"/>
      <c r="CP108" s="249"/>
      <c r="CQ108" s="249"/>
      <c r="CR108" s="249"/>
      <c r="CS108" s="249"/>
      <c r="CT108" s="249"/>
      <c r="CU108" s="249"/>
      <c r="CV108" s="249"/>
      <c r="CW108" s="249"/>
      <c r="CX108" s="249"/>
      <c r="CY108" s="249"/>
      <c r="CZ108" s="249"/>
      <c r="DA108" s="249"/>
      <c r="DB108" s="249"/>
      <c r="DC108" s="249"/>
      <c r="DD108" s="249"/>
      <c r="DE108" s="249"/>
      <c r="DF108" s="249"/>
      <c r="DG108" s="249"/>
      <c r="DH108" s="249"/>
      <c r="DI108" s="249"/>
      <c r="DJ108" s="249"/>
      <c r="DK108" s="249"/>
      <c r="DL108" s="249"/>
      <c r="DM108" s="249"/>
      <c r="DN108" s="249"/>
      <c r="DO108" s="249"/>
      <c r="DP108" s="249"/>
      <c r="DQ108" s="249"/>
      <c r="DR108" s="249"/>
    </row>
    <row r="109" spans="1:122" x14ac:dyDescent="0.25">
      <c r="A109" s="247"/>
      <c r="B109" s="249"/>
      <c r="C109" s="249"/>
      <c r="D109" s="249"/>
      <c r="E109" s="249"/>
      <c r="F109" s="249"/>
      <c r="G109" s="249"/>
      <c r="H109" s="249"/>
      <c r="I109" s="249"/>
      <c r="J109" s="249"/>
      <c r="K109" s="249"/>
      <c r="L109" s="249"/>
      <c r="M109" s="249"/>
      <c r="N109" s="249"/>
      <c r="O109" s="249"/>
      <c r="P109" s="249"/>
      <c r="Q109" s="249"/>
      <c r="R109" s="249"/>
      <c r="S109" s="249"/>
      <c r="T109" s="249"/>
      <c r="U109" s="249"/>
      <c r="V109" s="249"/>
      <c r="W109" s="249"/>
      <c r="X109" s="249"/>
      <c r="Y109" s="249"/>
      <c r="Z109" s="249"/>
      <c r="AA109" s="249"/>
      <c r="AB109" s="249"/>
      <c r="AC109" s="249"/>
      <c r="AD109" s="249"/>
      <c r="AE109" s="249"/>
      <c r="AF109" s="249"/>
      <c r="AG109" s="249"/>
      <c r="AH109" s="249"/>
      <c r="AI109" s="249"/>
      <c r="AJ109" s="249"/>
      <c r="AK109" s="249"/>
      <c r="AL109" s="249"/>
      <c r="AM109" s="249"/>
      <c r="AN109" s="249"/>
      <c r="AO109" s="249"/>
      <c r="AP109" s="249"/>
      <c r="AQ109" s="249"/>
      <c r="AR109" s="249"/>
      <c r="AS109" s="249"/>
      <c r="AT109" s="249"/>
      <c r="AU109" s="249"/>
      <c r="AV109" s="249"/>
      <c r="AW109" s="249"/>
      <c r="AX109" s="249"/>
      <c r="AY109" s="249"/>
      <c r="AZ109" s="249"/>
      <c r="BA109" s="249"/>
      <c r="BB109" s="249"/>
      <c r="BC109" s="249"/>
      <c r="BD109" s="249"/>
      <c r="BE109" s="249"/>
      <c r="BF109" s="249"/>
      <c r="BG109" s="249"/>
      <c r="BH109" s="249"/>
      <c r="BI109" s="249"/>
      <c r="BJ109" s="249"/>
      <c r="BK109" s="249"/>
      <c r="BL109" s="249"/>
      <c r="BM109" s="249"/>
      <c r="BN109" s="249"/>
      <c r="BO109" s="249"/>
      <c r="BP109" s="249"/>
      <c r="BQ109" s="249"/>
      <c r="BR109" s="249"/>
      <c r="BS109" s="249"/>
      <c r="BT109" s="249"/>
      <c r="BU109" s="249"/>
      <c r="BV109" s="249"/>
      <c r="BW109" s="249"/>
      <c r="BX109" s="249"/>
      <c r="BY109" s="249"/>
      <c r="BZ109" s="249"/>
      <c r="CA109" s="249"/>
      <c r="CB109" s="249"/>
      <c r="CC109" s="249"/>
      <c r="CD109" s="249"/>
      <c r="CE109" s="249"/>
      <c r="CF109" s="249"/>
      <c r="CG109" s="249"/>
      <c r="CH109" s="249"/>
      <c r="CI109" s="249"/>
      <c r="CJ109" s="249"/>
      <c r="CK109" s="249"/>
      <c r="CL109" s="249"/>
      <c r="CM109" s="249"/>
      <c r="CN109" s="249"/>
      <c r="CO109" s="249"/>
      <c r="CP109" s="249"/>
      <c r="CQ109" s="249"/>
      <c r="CR109" s="249"/>
      <c r="CS109" s="249"/>
      <c r="CT109" s="249"/>
      <c r="CU109" s="249"/>
      <c r="CV109" s="249"/>
      <c r="CW109" s="249"/>
      <c r="CX109" s="249"/>
      <c r="CY109" s="249"/>
      <c r="CZ109" s="249"/>
      <c r="DA109" s="249"/>
      <c r="DB109" s="249"/>
      <c r="DC109" s="249"/>
      <c r="DD109" s="249"/>
      <c r="DE109" s="249"/>
      <c r="DF109" s="249"/>
      <c r="DG109" s="249"/>
      <c r="DH109" s="249"/>
      <c r="DI109" s="249"/>
      <c r="DJ109" s="249"/>
      <c r="DK109" s="249"/>
      <c r="DL109" s="249"/>
      <c r="DM109" s="249"/>
      <c r="DN109" s="249"/>
      <c r="DO109" s="249"/>
      <c r="DP109" s="249"/>
      <c r="DQ109" s="249"/>
      <c r="DR109" s="249"/>
    </row>
    <row r="110" spans="1:122" x14ac:dyDescent="0.25">
      <c r="A110" s="247"/>
      <c r="B110" s="249"/>
      <c r="C110" s="249"/>
      <c r="D110" s="249"/>
      <c r="E110" s="249"/>
      <c r="F110" s="249"/>
      <c r="G110" s="249"/>
      <c r="H110" s="249"/>
      <c r="I110" s="249"/>
      <c r="J110" s="249"/>
      <c r="K110" s="249"/>
      <c r="L110" s="249"/>
      <c r="M110" s="249"/>
      <c r="N110" s="249"/>
      <c r="O110" s="249"/>
      <c r="P110" s="249"/>
      <c r="Q110" s="249"/>
      <c r="R110" s="249"/>
      <c r="S110" s="249"/>
      <c r="T110" s="249"/>
      <c r="U110" s="249"/>
      <c r="V110" s="249"/>
      <c r="W110" s="249"/>
      <c r="X110" s="249"/>
      <c r="Y110" s="249"/>
      <c r="Z110" s="249"/>
      <c r="AA110" s="249"/>
      <c r="AB110" s="249"/>
      <c r="AC110" s="249"/>
      <c r="AD110" s="249"/>
      <c r="AE110" s="249"/>
      <c r="AF110" s="249"/>
      <c r="AG110" s="249"/>
      <c r="AH110" s="249"/>
      <c r="AI110" s="249"/>
      <c r="AJ110" s="249"/>
      <c r="AK110" s="249"/>
      <c r="AL110" s="249"/>
      <c r="AM110" s="249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  <c r="BB110" s="249"/>
      <c r="BC110" s="249"/>
      <c r="BD110" s="249"/>
      <c r="BE110" s="249"/>
      <c r="BF110" s="249"/>
      <c r="BG110" s="249"/>
      <c r="BH110" s="249"/>
      <c r="BI110" s="249"/>
      <c r="BJ110" s="249"/>
      <c r="BK110" s="249"/>
      <c r="BL110" s="249"/>
      <c r="BM110" s="249"/>
      <c r="BN110" s="249"/>
      <c r="BO110" s="249"/>
      <c r="BP110" s="249"/>
      <c r="BQ110" s="249"/>
      <c r="BR110" s="249"/>
      <c r="BS110" s="249"/>
      <c r="BT110" s="249"/>
      <c r="BU110" s="249"/>
      <c r="BV110" s="249"/>
      <c r="BW110" s="249"/>
      <c r="BX110" s="249"/>
      <c r="BY110" s="249"/>
      <c r="BZ110" s="249"/>
      <c r="CA110" s="249"/>
      <c r="CB110" s="249"/>
      <c r="CC110" s="249"/>
      <c r="CD110" s="249"/>
      <c r="CE110" s="249"/>
      <c r="CF110" s="249"/>
      <c r="CG110" s="249"/>
      <c r="CH110" s="249"/>
      <c r="CI110" s="249"/>
      <c r="CJ110" s="249"/>
      <c r="CK110" s="249"/>
      <c r="CL110" s="249"/>
      <c r="CM110" s="249"/>
      <c r="CN110" s="249"/>
      <c r="CO110" s="249"/>
      <c r="CP110" s="249"/>
      <c r="CQ110" s="249"/>
      <c r="CR110" s="249"/>
      <c r="CS110" s="249"/>
      <c r="CT110" s="249"/>
      <c r="CU110" s="249"/>
      <c r="CV110" s="249"/>
      <c r="CW110" s="249"/>
      <c r="CX110" s="249"/>
      <c r="CY110" s="249"/>
      <c r="CZ110" s="249"/>
      <c r="DA110" s="249"/>
      <c r="DB110" s="249"/>
      <c r="DC110" s="249"/>
      <c r="DD110" s="249"/>
      <c r="DE110" s="249"/>
      <c r="DF110" s="249"/>
      <c r="DG110" s="249"/>
      <c r="DH110" s="249"/>
      <c r="DI110" s="249"/>
      <c r="DJ110" s="249"/>
      <c r="DK110" s="249"/>
      <c r="DL110" s="249"/>
      <c r="DM110" s="249"/>
      <c r="DN110" s="249"/>
      <c r="DO110" s="249"/>
      <c r="DP110" s="249"/>
      <c r="DQ110" s="249"/>
      <c r="DR110" s="249"/>
    </row>
    <row r="111" spans="1:122" x14ac:dyDescent="0.25">
      <c r="A111" s="247"/>
      <c r="B111" s="249"/>
      <c r="C111" s="249"/>
      <c r="D111" s="249"/>
      <c r="E111" s="249"/>
      <c r="F111" s="249"/>
      <c r="G111" s="249"/>
      <c r="H111" s="249"/>
      <c r="I111" s="249"/>
      <c r="J111" s="249"/>
      <c r="K111" s="249"/>
      <c r="L111" s="249"/>
      <c r="M111" s="249"/>
      <c r="N111" s="249"/>
      <c r="O111" s="249"/>
      <c r="P111" s="249"/>
      <c r="Q111" s="249"/>
      <c r="R111" s="249"/>
      <c r="S111" s="249"/>
      <c r="T111" s="249"/>
      <c r="U111" s="249"/>
      <c r="V111" s="249"/>
      <c r="W111" s="249"/>
      <c r="X111" s="249"/>
      <c r="Y111" s="249"/>
      <c r="Z111" s="249"/>
      <c r="AA111" s="249"/>
      <c r="AB111" s="249"/>
      <c r="AC111" s="249"/>
      <c r="AD111" s="249"/>
      <c r="AE111" s="249"/>
      <c r="AF111" s="249"/>
      <c r="AG111" s="249"/>
      <c r="AH111" s="249"/>
      <c r="AI111" s="249"/>
      <c r="AJ111" s="249"/>
      <c r="AK111" s="249"/>
      <c r="AL111" s="249"/>
      <c r="AM111" s="249"/>
      <c r="AN111" s="249"/>
      <c r="AO111" s="249"/>
      <c r="AP111" s="249"/>
      <c r="AQ111" s="249"/>
      <c r="AR111" s="249"/>
      <c r="AS111" s="249"/>
      <c r="AT111" s="249"/>
      <c r="AU111" s="249"/>
      <c r="AV111" s="249"/>
      <c r="AW111" s="249"/>
      <c r="AX111" s="249"/>
      <c r="AY111" s="249"/>
      <c r="AZ111" s="249"/>
      <c r="BA111" s="249"/>
      <c r="BB111" s="249"/>
      <c r="BC111" s="249"/>
      <c r="BD111" s="249"/>
      <c r="BE111" s="249"/>
      <c r="BF111" s="249"/>
      <c r="BG111" s="249"/>
      <c r="BH111" s="249"/>
      <c r="BI111" s="249"/>
      <c r="BJ111" s="249"/>
      <c r="BK111" s="249"/>
      <c r="BL111" s="249"/>
      <c r="BM111" s="249"/>
      <c r="BN111" s="249"/>
      <c r="BO111" s="249"/>
      <c r="BP111" s="249"/>
      <c r="BQ111" s="249"/>
      <c r="BR111" s="249"/>
      <c r="BS111" s="249"/>
      <c r="BT111" s="249"/>
      <c r="BU111" s="249"/>
      <c r="BV111" s="249"/>
      <c r="BW111" s="249"/>
      <c r="BX111" s="249"/>
      <c r="BY111" s="249"/>
      <c r="BZ111" s="249"/>
      <c r="CA111" s="249"/>
      <c r="CB111" s="249"/>
      <c r="CC111" s="249"/>
      <c r="CD111" s="249"/>
      <c r="CE111" s="249"/>
      <c r="CF111" s="249"/>
      <c r="CG111" s="249"/>
      <c r="CH111" s="249"/>
      <c r="CI111" s="249"/>
      <c r="CJ111" s="249"/>
      <c r="CK111" s="249"/>
      <c r="CL111" s="249"/>
      <c r="CM111" s="249"/>
      <c r="CN111" s="249"/>
      <c r="CO111" s="249"/>
      <c r="CP111" s="249"/>
      <c r="CQ111" s="249"/>
      <c r="CR111" s="249"/>
      <c r="CS111" s="249"/>
      <c r="CT111" s="249"/>
      <c r="CU111" s="249"/>
      <c r="CV111" s="249"/>
      <c r="CW111" s="249"/>
      <c r="CX111" s="249"/>
      <c r="CY111" s="249"/>
      <c r="CZ111" s="249"/>
      <c r="DA111" s="249"/>
      <c r="DB111" s="249"/>
      <c r="DC111" s="249"/>
      <c r="DD111" s="249"/>
      <c r="DE111" s="249"/>
      <c r="DF111" s="249"/>
      <c r="DG111" s="249"/>
      <c r="DH111" s="249"/>
      <c r="DI111" s="249"/>
      <c r="DJ111" s="249"/>
      <c r="DK111" s="249"/>
      <c r="DL111" s="249"/>
      <c r="DM111" s="249"/>
      <c r="DN111" s="249"/>
      <c r="DO111" s="249"/>
      <c r="DP111" s="249"/>
      <c r="DQ111" s="249"/>
      <c r="DR111" s="249"/>
    </row>
    <row r="112" spans="1:122" x14ac:dyDescent="0.25">
      <c r="A112" s="247"/>
      <c r="B112" s="249"/>
      <c r="C112" s="249"/>
      <c r="D112" s="249"/>
      <c r="E112" s="249"/>
      <c r="F112" s="249"/>
      <c r="G112" s="249"/>
      <c r="H112" s="249"/>
      <c r="I112" s="249"/>
      <c r="J112" s="249"/>
      <c r="K112" s="249"/>
      <c r="L112" s="249"/>
      <c r="M112" s="249"/>
      <c r="N112" s="249"/>
      <c r="O112" s="249"/>
      <c r="P112" s="249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A112" s="249"/>
      <c r="AB112" s="249"/>
      <c r="AC112" s="249"/>
      <c r="AD112" s="249"/>
      <c r="AE112" s="249"/>
      <c r="AF112" s="249"/>
      <c r="AG112" s="249"/>
      <c r="AH112" s="249"/>
      <c r="AI112" s="249"/>
      <c r="AJ112" s="249"/>
      <c r="AK112" s="249"/>
      <c r="AL112" s="249"/>
      <c r="AM112" s="249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  <c r="BB112" s="249"/>
      <c r="BC112" s="249"/>
      <c r="BD112" s="249"/>
      <c r="BE112" s="249"/>
      <c r="BF112" s="249"/>
      <c r="BG112" s="249"/>
      <c r="BH112" s="249"/>
      <c r="BI112" s="249"/>
      <c r="BJ112" s="249"/>
      <c r="BK112" s="249"/>
      <c r="BL112" s="249"/>
      <c r="BM112" s="249"/>
      <c r="BN112" s="249"/>
      <c r="BO112" s="249"/>
      <c r="BP112" s="249"/>
      <c r="BQ112" s="249"/>
      <c r="BR112" s="249"/>
      <c r="BS112" s="249"/>
      <c r="BT112" s="249"/>
      <c r="BU112" s="249"/>
      <c r="BV112" s="249"/>
      <c r="BW112" s="249"/>
      <c r="BX112" s="249"/>
      <c r="BY112" s="249"/>
      <c r="BZ112" s="249"/>
      <c r="CA112" s="249"/>
      <c r="CB112" s="249"/>
      <c r="CC112" s="249"/>
      <c r="CD112" s="249"/>
      <c r="CE112" s="249"/>
      <c r="CF112" s="249"/>
      <c r="CG112" s="249"/>
      <c r="CH112" s="249"/>
      <c r="CI112" s="249"/>
      <c r="CJ112" s="249"/>
      <c r="CK112" s="249"/>
      <c r="CL112" s="249"/>
      <c r="CM112" s="249"/>
      <c r="CN112" s="249"/>
      <c r="CO112" s="249"/>
      <c r="CP112" s="249"/>
      <c r="CQ112" s="249"/>
      <c r="CR112" s="249"/>
      <c r="CS112" s="249"/>
      <c r="CT112" s="249"/>
      <c r="CU112" s="249"/>
      <c r="CV112" s="249"/>
      <c r="CW112" s="249"/>
      <c r="CX112" s="249"/>
      <c r="CY112" s="249"/>
      <c r="CZ112" s="249"/>
      <c r="DA112" s="249"/>
      <c r="DB112" s="249"/>
      <c r="DC112" s="249"/>
      <c r="DD112" s="249"/>
      <c r="DE112" s="249"/>
      <c r="DF112" s="249"/>
      <c r="DG112" s="249"/>
      <c r="DH112" s="249"/>
      <c r="DI112" s="249"/>
      <c r="DJ112" s="249"/>
      <c r="DK112" s="249"/>
      <c r="DL112" s="249"/>
      <c r="DM112" s="249"/>
      <c r="DN112" s="249"/>
      <c r="DO112" s="249"/>
      <c r="DP112" s="249"/>
      <c r="DQ112" s="249"/>
      <c r="DR112" s="249"/>
    </row>
    <row r="113" spans="1:122" x14ac:dyDescent="0.25">
      <c r="A113" s="247"/>
      <c r="B113" s="249"/>
      <c r="C113" s="249"/>
      <c r="D113" s="249"/>
      <c r="E113" s="249"/>
      <c r="F113" s="249"/>
      <c r="G113" s="249"/>
      <c r="H113" s="249"/>
      <c r="I113" s="249"/>
      <c r="J113" s="249"/>
      <c r="K113" s="249"/>
      <c r="L113" s="249"/>
      <c r="M113" s="249"/>
      <c r="N113" s="249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9"/>
      <c r="AB113" s="249"/>
      <c r="AC113" s="249"/>
      <c r="AD113" s="249"/>
      <c r="AE113" s="249"/>
      <c r="AF113" s="249"/>
      <c r="AG113" s="249"/>
      <c r="AH113" s="249"/>
      <c r="AI113" s="249"/>
      <c r="AJ113" s="249"/>
      <c r="AK113" s="249"/>
      <c r="AL113" s="249"/>
      <c r="AM113" s="249"/>
      <c r="AN113" s="249"/>
      <c r="AO113" s="249"/>
      <c r="AP113" s="249"/>
      <c r="AQ113" s="249"/>
      <c r="AR113" s="249"/>
      <c r="AS113" s="249"/>
      <c r="AT113" s="249"/>
      <c r="AU113" s="249"/>
      <c r="AV113" s="249"/>
      <c r="AW113" s="249"/>
      <c r="AX113" s="249"/>
      <c r="AY113" s="249"/>
      <c r="AZ113" s="249"/>
      <c r="BA113" s="249"/>
      <c r="BB113" s="249"/>
      <c r="BC113" s="249"/>
      <c r="BD113" s="249"/>
      <c r="BE113" s="249"/>
      <c r="BF113" s="249"/>
      <c r="BG113" s="249"/>
      <c r="BH113" s="249"/>
      <c r="BI113" s="249"/>
      <c r="BJ113" s="249"/>
      <c r="BK113" s="249"/>
      <c r="BL113" s="249"/>
      <c r="BM113" s="249"/>
      <c r="BN113" s="249"/>
      <c r="BO113" s="249"/>
      <c r="BP113" s="249"/>
      <c r="BQ113" s="249"/>
      <c r="BR113" s="249"/>
      <c r="BS113" s="249"/>
      <c r="BT113" s="249"/>
      <c r="BU113" s="249"/>
      <c r="BV113" s="249"/>
      <c r="BW113" s="249"/>
      <c r="BX113" s="249"/>
      <c r="BY113" s="249"/>
      <c r="BZ113" s="249"/>
      <c r="CA113" s="249"/>
      <c r="CB113" s="249"/>
      <c r="CC113" s="249"/>
      <c r="CD113" s="249"/>
      <c r="CE113" s="249"/>
      <c r="CF113" s="249"/>
      <c r="CG113" s="249"/>
      <c r="CH113" s="249"/>
      <c r="CI113" s="249"/>
      <c r="CJ113" s="249"/>
      <c r="CK113" s="249"/>
      <c r="CL113" s="249"/>
      <c r="CM113" s="249"/>
      <c r="CN113" s="249"/>
      <c r="CO113" s="249"/>
      <c r="CP113" s="249"/>
      <c r="CQ113" s="249"/>
      <c r="CR113" s="249"/>
      <c r="CS113" s="249"/>
      <c r="CT113" s="249"/>
      <c r="CU113" s="249"/>
      <c r="CV113" s="249"/>
      <c r="CW113" s="249"/>
      <c r="CX113" s="249"/>
      <c r="CY113" s="249"/>
      <c r="CZ113" s="249"/>
      <c r="DA113" s="249"/>
      <c r="DB113" s="249"/>
      <c r="DC113" s="249"/>
      <c r="DD113" s="249"/>
      <c r="DE113" s="249"/>
      <c r="DF113" s="249"/>
      <c r="DG113" s="249"/>
      <c r="DH113" s="249"/>
      <c r="DI113" s="249"/>
      <c r="DJ113" s="249"/>
      <c r="DK113" s="249"/>
      <c r="DL113" s="249"/>
      <c r="DM113" s="249"/>
      <c r="DN113" s="249"/>
      <c r="DO113" s="249"/>
      <c r="DP113" s="249"/>
      <c r="DQ113" s="249"/>
      <c r="DR113" s="249"/>
    </row>
    <row r="114" spans="1:122" x14ac:dyDescent="0.25">
      <c r="A114" s="247"/>
      <c r="B114" s="249"/>
      <c r="C114" s="249"/>
      <c r="D114" s="249"/>
      <c r="E114" s="249"/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49"/>
      <c r="R114" s="249"/>
      <c r="S114" s="249"/>
      <c r="T114" s="249"/>
      <c r="U114" s="249"/>
      <c r="V114" s="249"/>
      <c r="W114" s="249"/>
      <c r="X114" s="249"/>
      <c r="Y114" s="249"/>
      <c r="Z114" s="249"/>
      <c r="AA114" s="249"/>
      <c r="AB114" s="249"/>
      <c r="AC114" s="249"/>
      <c r="AD114" s="249"/>
      <c r="AE114" s="249"/>
      <c r="AF114" s="249"/>
      <c r="AG114" s="249"/>
      <c r="AH114" s="249"/>
      <c r="AI114" s="249"/>
      <c r="AJ114" s="249"/>
      <c r="AK114" s="249"/>
      <c r="AL114" s="249"/>
      <c r="AM114" s="249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  <c r="BB114" s="249"/>
      <c r="BC114" s="249"/>
      <c r="BD114" s="249"/>
      <c r="BE114" s="249"/>
      <c r="BF114" s="249"/>
      <c r="BG114" s="249"/>
      <c r="BH114" s="249"/>
      <c r="BI114" s="249"/>
      <c r="BJ114" s="249"/>
      <c r="BK114" s="249"/>
      <c r="BL114" s="249"/>
      <c r="BM114" s="249"/>
      <c r="BN114" s="249"/>
      <c r="BO114" s="249"/>
      <c r="BP114" s="249"/>
      <c r="BQ114" s="249"/>
      <c r="BR114" s="249"/>
      <c r="BS114" s="249"/>
      <c r="BT114" s="249"/>
      <c r="BU114" s="249"/>
      <c r="BV114" s="249"/>
      <c r="BW114" s="249"/>
      <c r="BX114" s="249"/>
      <c r="BY114" s="249"/>
      <c r="BZ114" s="249"/>
      <c r="CA114" s="249"/>
      <c r="CB114" s="249"/>
      <c r="CC114" s="249"/>
      <c r="CD114" s="249"/>
      <c r="CE114" s="249"/>
      <c r="CF114" s="249"/>
      <c r="CG114" s="249"/>
      <c r="CH114" s="249"/>
      <c r="CI114" s="249"/>
      <c r="CJ114" s="249"/>
      <c r="CK114" s="249"/>
      <c r="CL114" s="249"/>
      <c r="CM114" s="249"/>
      <c r="CN114" s="249"/>
      <c r="CO114" s="249"/>
      <c r="CP114" s="249"/>
      <c r="CQ114" s="249"/>
      <c r="CR114" s="249"/>
      <c r="CS114" s="249"/>
      <c r="CT114" s="249"/>
      <c r="CU114" s="249"/>
      <c r="CV114" s="249"/>
      <c r="CW114" s="249"/>
      <c r="CX114" s="249"/>
      <c r="CY114" s="249"/>
      <c r="CZ114" s="249"/>
      <c r="DA114" s="249"/>
      <c r="DB114" s="249"/>
      <c r="DC114" s="249"/>
      <c r="DD114" s="249"/>
      <c r="DE114" s="249"/>
      <c r="DF114" s="249"/>
      <c r="DG114" s="249"/>
      <c r="DH114" s="249"/>
      <c r="DI114" s="249"/>
      <c r="DJ114" s="249"/>
      <c r="DK114" s="249"/>
      <c r="DL114" s="249"/>
      <c r="DM114" s="249"/>
      <c r="DN114" s="249"/>
      <c r="DO114" s="249"/>
      <c r="DP114" s="249"/>
      <c r="DQ114" s="249"/>
      <c r="DR114" s="249"/>
    </row>
    <row r="115" spans="1:122" x14ac:dyDescent="0.25">
      <c r="A115" s="247"/>
      <c r="B115" s="249"/>
      <c r="C115" s="249"/>
      <c r="D115" s="249"/>
      <c r="E115" s="249"/>
      <c r="F115" s="249"/>
      <c r="G115" s="249"/>
      <c r="H115" s="249"/>
      <c r="I115" s="249"/>
      <c r="J115" s="249"/>
      <c r="K115" s="249"/>
      <c r="L115" s="249"/>
      <c r="M115" s="249"/>
      <c r="N115" s="249"/>
      <c r="O115" s="249"/>
      <c r="P115" s="249"/>
      <c r="Q115" s="249"/>
      <c r="R115" s="249"/>
      <c r="S115" s="249"/>
      <c r="T115" s="249"/>
      <c r="U115" s="249"/>
      <c r="V115" s="249"/>
      <c r="W115" s="249"/>
      <c r="X115" s="249"/>
      <c r="Y115" s="249"/>
      <c r="Z115" s="249"/>
      <c r="AA115" s="249"/>
      <c r="AB115" s="249"/>
      <c r="AC115" s="249"/>
      <c r="AD115" s="249"/>
      <c r="AE115" s="249"/>
      <c r="AF115" s="249"/>
      <c r="AG115" s="249"/>
      <c r="AH115" s="249"/>
      <c r="AI115" s="249"/>
      <c r="AJ115" s="249"/>
      <c r="AK115" s="249"/>
      <c r="AL115" s="249"/>
      <c r="AM115" s="249"/>
      <c r="AN115" s="249"/>
      <c r="AO115" s="249"/>
      <c r="AP115" s="249"/>
      <c r="AQ115" s="249"/>
      <c r="AR115" s="249"/>
      <c r="AS115" s="249"/>
      <c r="AT115" s="249"/>
      <c r="AU115" s="249"/>
      <c r="AV115" s="249"/>
      <c r="AW115" s="249"/>
      <c r="AX115" s="249"/>
      <c r="AY115" s="249"/>
      <c r="AZ115" s="249"/>
      <c r="BA115" s="249"/>
      <c r="BB115" s="249"/>
      <c r="BC115" s="249"/>
      <c r="BD115" s="249"/>
      <c r="BE115" s="249"/>
      <c r="BF115" s="249"/>
      <c r="BG115" s="249"/>
      <c r="BH115" s="249"/>
      <c r="BI115" s="249"/>
      <c r="BJ115" s="249"/>
      <c r="BK115" s="249"/>
      <c r="BL115" s="249"/>
      <c r="BM115" s="249"/>
      <c r="BN115" s="249"/>
      <c r="BO115" s="249"/>
      <c r="BP115" s="249"/>
      <c r="BQ115" s="249"/>
      <c r="BR115" s="249"/>
      <c r="BS115" s="249"/>
      <c r="BT115" s="249"/>
      <c r="BU115" s="249"/>
      <c r="BV115" s="249"/>
      <c r="BW115" s="249"/>
      <c r="BX115" s="249"/>
      <c r="BY115" s="249"/>
      <c r="BZ115" s="249"/>
      <c r="CA115" s="249"/>
      <c r="CB115" s="249"/>
      <c r="CC115" s="249"/>
      <c r="CD115" s="249"/>
      <c r="CE115" s="249"/>
      <c r="CF115" s="249"/>
      <c r="CG115" s="249"/>
      <c r="CH115" s="249"/>
      <c r="CI115" s="249"/>
      <c r="CJ115" s="249"/>
      <c r="CK115" s="249"/>
      <c r="CL115" s="249"/>
      <c r="CM115" s="249"/>
      <c r="CN115" s="249"/>
      <c r="CO115" s="249"/>
      <c r="CP115" s="249"/>
      <c r="CQ115" s="249"/>
      <c r="CR115" s="249"/>
      <c r="CS115" s="249"/>
      <c r="CT115" s="249"/>
      <c r="CU115" s="249"/>
      <c r="CV115" s="249"/>
      <c r="CW115" s="249"/>
      <c r="CX115" s="249"/>
      <c r="CY115" s="249"/>
      <c r="CZ115" s="249"/>
      <c r="DA115" s="249"/>
      <c r="DB115" s="249"/>
      <c r="DC115" s="249"/>
      <c r="DD115" s="249"/>
      <c r="DE115" s="249"/>
      <c r="DF115" s="249"/>
      <c r="DG115" s="249"/>
      <c r="DH115" s="249"/>
      <c r="DI115" s="249"/>
      <c r="DJ115" s="249"/>
      <c r="DK115" s="249"/>
      <c r="DL115" s="249"/>
      <c r="DM115" s="249"/>
      <c r="DN115" s="249"/>
      <c r="DO115" s="249"/>
      <c r="DP115" s="249"/>
      <c r="DQ115" s="249"/>
      <c r="DR115" s="249"/>
    </row>
    <row r="116" spans="1:122" x14ac:dyDescent="0.25">
      <c r="A116" s="247"/>
      <c r="B116" s="249"/>
      <c r="C116" s="249"/>
      <c r="D116" s="249"/>
      <c r="E116" s="249"/>
      <c r="F116" s="249"/>
      <c r="G116" s="249"/>
      <c r="H116" s="249"/>
      <c r="I116" s="249"/>
      <c r="J116" s="249"/>
      <c r="K116" s="249"/>
      <c r="L116" s="249"/>
      <c r="M116" s="249"/>
      <c r="N116" s="249"/>
      <c r="O116" s="249"/>
      <c r="P116" s="249"/>
      <c r="Q116" s="249"/>
      <c r="R116" s="249"/>
      <c r="S116" s="249"/>
      <c r="T116" s="249"/>
      <c r="U116" s="249"/>
      <c r="V116" s="249"/>
      <c r="W116" s="249"/>
      <c r="X116" s="249"/>
      <c r="Y116" s="249"/>
      <c r="Z116" s="249"/>
      <c r="AA116" s="249"/>
      <c r="AB116" s="249"/>
      <c r="AC116" s="249"/>
      <c r="AD116" s="249"/>
      <c r="AE116" s="249"/>
      <c r="AF116" s="249"/>
      <c r="AG116" s="249"/>
      <c r="AH116" s="249"/>
      <c r="AI116" s="249"/>
      <c r="AJ116" s="249"/>
      <c r="AK116" s="249"/>
      <c r="AL116" s="249"/>
      <c r="AM116" s="249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49"/>
      <c r="BF116" s="249"/>
      <c r="BG116" s="249"/>
      <c r="BH116" s="249"/>
      <c r="BI116" s="249"/>
      <c r="BJ116" s="249"/>
      <c r="BK116" s="249"/>
      <c r="BL116" s="249"/>
      <c r="BM116" s="249"/>
      <c r="BN116" s="249"/>
      <c r="BO116" s="249"/>
      <c r="BP116" s="249"/>
      <c r="BQ116" s="249"/>
      <c r="BR116" s="249"/>
      <c r="BS116" s="249"/>
      <c r="BT116" s="249"/>
      <c r="BU116" s="249"/>
      <c r="BV116" s="249"/>
      <c r="BW116" s="249"/>
      <c r="BX116" s="249"/>
      <c r="BY116" s="249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M116" s="249"/>
      <c r="CN116" s="249"/>
      <c r="CO116" s="249"/>
      <c r="CP116" s="249"/>
      <c r="CQ116" s="249"/>
      <c r="CR116" s="249"/>
      <c r="CS116" s="249"/>
      <c r="CT116" s="249"/>
      <c r="CU116" s="249"/>
      <c r="CV116" s="249"/>
      <c r="CW116" s="249"/>
      <c r="CX116" s="249"/>
      <c r="CY116" s="249"/>
      <c r="CZ116" s="249"/>
      <c r="DA116" s="249"/>
      <c r="DB116" s="249"/>
      <c r="DC116" s="249"/>
      <c r="DD116" s="249"/>
      <c r="DE116" s="249"/>
      <c r="DF116" s="249"/>
      <c r="DG116" s="249"/>
      <c r="DH116" s="249"/>
      <c r="DI116" s="249"/>
      <c r="DJ116" s="249"/>
      <c r="DK116" s="249"/>
      <c r="DL116" s="249"/>
      <c r="DM116" s="249"/>
      <c r="DN116" s="249"/>
      <c r="DO116" s="249"/>
      <c r="DP116" s="249"/>
      <c r="DQ116" s="249"/>
      <c r="DR116" s="249"/>
    </row>
    <row r="117" spans="1:122" x14ac:dyDescent="0.25">
      <c r="A117" s="247"/>
      <c r="B117" s="249"/>
      <c r="C117" s="249"/>
      <c r="D117" s="249"/>
      <c r="E117" s="249"/>
      <c r="F117" s="249"/>
      <c r="G117" s="249"/>
      <c r="H117" s="249"/>
      <c r="I117" s="249"/>
      <c r="J117" s="249"/>
      <c r="K117" s="249"/>
      <c r="L117" s="249"/>
      <c r="M117" s="249"/>
      <c r="N117" s="249"/>
      <c r="O117" s="249"/>
      <c r="P117" s="249"/>
      <c r="Q117" s="249"/>
      <c r="R117" s="249"/>
      <c r="S117" s="249"/>
      <c r="T117" s="249"/>
      <c r="U117" s="249"/>
      <c r="V117" s="249"/>
      <c r="W117" s="249"/>
      <c r="X117" s="249"/>
      <c r="Y117" s="249"/>
      <c r="Z117" s="249"/>
      <c r="AA117" s="249"/>
      <c r="AB117" s="249"/>
      <c r="AC117" s="249"/>
      <c r="AD117" s="249"/>
      <c r="AE117" s="249"/>
      <c r="AF117" s="249"/>
      <c r="AG117" s="249"/>
      <c r="AH117" s="249"/>
      <c r="AI117" s="249"/>
      <c r="AJ117" s="249"/>
      <c r="AK117" s="249"/>
      <c r="AL117" s="249"/>
      <c r="AM117" s="249"/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49"/>
      <c r="AX117" s="249"/>
      <c r="AY117" s="249"/>
      <c r="AZ117" s="249"/>
      <c r="BA117" s="249"/>
      <c r="BB117" s="249"/>
      <c r="BC117" s="249"/>
      <c r="BD117" s="249"/>
      <c r="BE117" s="249"/>
      <c r="BF117" s="249"/>
      <c r="BG117" s="249"/>
      <c r="BH117" s="249"/>
      <c r="BI117" s="249"/>
      <c r="BJ117" s="249"/>
      <c r="BK117" s="249"/>
      <c r="BL117" s="249"/>
      <c r="BM117" s="249"/>
      <c r="BN117" s="249"/>
      <c r="BO117" s="249"/>
      <c r="BP117" s="249"/>
      <c r="BQ117" s="249"/>
      <c r="BR117" s="249"/>
      <c r="BS117" s="249"/>
      <c r="BT117" s="249"/>
      <c r="BU117" s="249"/>
      <c r="BV117" s="249"/>
      <c r="BW117" s="249"/>
      <c r="BX117" s="249"/>
      <c r="BY117" s="249"/>
      <c r="BZ117" s="249"/>
      <c r="CA117" s="249"/>
      <c r="CB117" s="249"/>
      <c r="CC117" s="249"/>
      <c r="CD117" s="249"/>
      <c r="CE117" s="249"/>
      <c r="CF117" s="249"/>
      <c r="CG117" s="249"/>
      <c r="CH117" s="249"/>
      <c r="CI117" s="249"/>
      <c r="CJ117" s="249"/>
      <c r="CK117" s="249"/>
      <c r="CL117" s="249"/>
      <c r="CM117" s="249"/>
      <c r="CN117" s="249"/>
      <c r="CO117" s="249"/>
      <c r="CP117" s="249"/>
      <c r="CQ117" s="249"/>
      <c r="CR117" s="249"/>
      <c r="CS117" s="249"/>
      <c r="CT117" s="249"/>
      <c r="CU117" s="249"/>
      <c r="CV117" s="249"/>
      <c r="CW117" s="249"/>
      <c r="CX117" s="249"/>
      <c r="CY117" s="249"/>
      <c r="CZ117" s="249"/>
      <c r="DA117" s="249"/>
      <c r="DB117" s="249"/>
      <c r="DC117" s="249"/>
      <c r="DD117" s="249"/>
      <c r="DE117" s="249"/>
      <c r="DF117" s="249"/>
      <c r="DG117" s="249"/>
      <c r="DH117" s="249"/>
      <c r="DI117" s="249"/>
      <c r="DJ117" s="249"/>
      <c r="DK117" s="249"/>
      <c r="DL117" s="249"/>
      <c r="DM117" s="249"/>
      <c r="DN117" s="249"/>
      <c r="DO117" s="249"/>
      <c r="DP117" s="249"/>
      <c r="DQ117" s="249"/>
      <c r="DR117" s="249"/>
    </row>
    <row r="118" spans="1:122" x14ac:dyDescent="0.25">
      <c r="A118" s="247"/>
      <c r="B118" s="249"/>
      <c r="C118" s="249"/>
      <c r="D118" s="249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9"/>
      <c r="AB118" s="249"/>
      <c r="AC118" s="249"/>
      <c r="AD118" s="249"/>
      <c r="AE118" s="249"/>
      <c r="AF118" s="249"/>
      <c r="AG118" s="249"/>
      <c r="AH118" s="249"/>
      <c r="AI118" s="249"/>
      <c r="AJ118" s="249"/>
      <c r="AK118" s="249"/>
      <c r="AL118" s="249"/>
      <c r="AM118" s="249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BB118" s="249"/>
      <c r="BC118" s="249"/>
      <c r="BD118" s="249"/>
      <c r="BE118" s="249"/>
      <c r="BF118" s="249"/>
      <c r="BG118" s="249"/>
      <c r="BH118" s="249"/>
      <c r="BI118" s="249"/>
      <c r="BJ118" s="249"/>
      <c r="BK118" s="249"/>
      <c r="BL118" s="249"/>
      <c r="BM118" s="249"/>
      <c r="BN118" s="249"/>
      <c r="BO118" s="249"/>
      <c r="BP118" s="249"/>
      <c r="BQ118" s="249"/>
      <c r="BR118" s="249"/>
      <c r="BS118" s="249"/>
      <c r="BT118" s="249"/>
      <c r="BU118" s="249"/>
      <c r="BV118" s="249"/>
      <c r="BW118" s="249"/>
      <c r="BX118" s="249"/>
      <c r="BY118" s="249"/>
      <c r="BZ118" s="249"/>
      <c r="CA118" s="249"/>
      <c r="CB118" s="249"/>
      <c r="CC118" s="249"/>
      <c r="CD118" s="249"/>
      <c r="CE118" s="249"/>
      <c r="CF118" s="249"/>
      <c r="CG118" s="249"/>
      <c r="CH118" s="249"/>
      <c r="CI118" s="249"/>
      <c r="CJ118" s="249"/>
      <c r="CK118" s="249"/>
      <c r="CL118" s="249"/>
      <c r="CM118" s="249"/>
      <c r="CN118" s="249"/>
      <c r="CO118" s="249"/>
      <c r="CP118" s="249"/>
      <c r="CQ118" s="249"/>
      <c r="CR118" s="249"/>
      <c r="CS118" s="249"/>
      <c r="CT118" s="249"/>
      <c r="CU118" s="249"/>
      <c r="CV118" s="249"/>
      <c r="CW118" s="249"/>
      <c r="CX118" s="249"/>
      <c r="CY118" s="249"/>
      <c r="CZ118" s="249"/>
      <c r="DA118" s="249"/>
      <c r="DB118" s="249"/>
      <c r="DC118" s="249"/>
      <c r="DD118" s="249"/>
      <c r="DE118" s="249"/>
      <c r="DF118" s="249"/>
      <c r="DG118" s="249"/>
      <c r="DH118" s="249"/>
      <c r="DI118" s="249"/>
      <c r="DJ118" s="249"/>
      <c r="DK118" s="249"/>
      <c r="DL118" s="249"/>
      <c r="DM118" s="249"/>
      <c r="DN118" s="249"/>
      <c r="DO118" s="249"/>
      <c r="DP118" s="249"/>
      <c r="DQ118" s="249"/>
      <c r="DR118" s="249"/>
    </row>
    <row r="119" spans="1:122" x14ac:dyDescent="0.25">
      <c r="A119" s="247"/>
      <c r="B119" s="249"/>
      <c r="C119" s="249"/>
      <c r="D119" s="249"/>
      <c r="E119" s="249"/>
      <c r="F119" s="249"/>
      <c r="G119" s="249"/>
      <c r="H119" s="249"/>
      <c r="I119" s="249"/>
      <c r="J119" s="249"/>
      <c r="K119" s="249"/>
      <c r="L119" s="249"/>
      <c r="M119" s="249"/>
      <c r="N119" s="249"/>
      <c r="O119" s="249"/>
      <c r="P119" s="249"/>
      <c r="Q119" s="249"/>
      <c r="R119" s="249"/>
      <c r="S119" s="249"/>
      <c r="T119" s="249"/>
      <c r="U119" s="249"/>
      <c r="V119" s="249"/>
      <c r="W119" s="249"/>
      <c r="X119" s="249"/>
      <c r="Y119" s="249"/>
      <c r="Z119" s="249"/>
      <c r="AA119" s="249"/>
      <c r="AB119" s="249"/>
      <c r="AC119" s="249"/>
      <c r="AD119" s="249"/>
      <c r="AE119" s="249"/>
      <c r="AF119" s="249"/>
      <c r="AG119" s="249"/>
      <c r="AH119" s="249"/>
      <c r="AI119" s="249"/>
      <c r="AJ119" s="249"/>
      <c r="AK119" s="249"/>
      <c r="AL119" s="249"/>
      <c r="AM119" s="249"/>
      <c r="AN119" s="249"/>
      <c r="AO119" s="249"/>
      <c r="AP119" s="249"/>
      <c r="AQ119" s="249"/>
      <c r="AR119" s="249"/>
      <c r="AS119" s="249"/>
      <c r="AT119" s="249"/>
      <c r="AU119" s="249"/>
      <c r="AV119" s="249"/>
      <c r="AW119" s="249"/>
      <c r="AX119" s="249"/>
      <c r="AY119" s="249"/>
      <c r="AZ119" s="249"/>
      <c r="BA119" s="249"/>
      <c r="BB119" s="249"/>
      <c r="BC119" s="249"/>
      <c r="BD119" s="249"/>
      <c r="BE119" s="249"/>
      <c r="BF119" s="249"/>
      <c r="BG119" s="249"/>
      <c r="BH119" s="249"/>
      <c r="BI119" s="249"/>
      <c r="BJ119" s="249"/>
      <c r="BK119" s="249"/>
      <c r="BL119" s="249"/>
      <c r="BM119" s="249"/>
      <c r="BN119" s="249"/>
      <c r="BO119" s="249"/>
      <c r="BP119" s="249"/>
      <c r="BQ119" s="249"/>
      <c r="BR119" s="249"/>
      <c r="BS119" s="249"/>
      <c r="BT119" s="249"/>
      <c r="BU119" s="249"/>
      <c r="BV119" s="249"/>
      <c r="BW119" s="249"/>
      <c r="BX119" s="249"/>
      <c r="BY119" s="249"/>
      <c r="BZ119" s="249"/>
      <c r="CA119" s="249"/>
      <c r="CB119" s="249"/>
      <c r="CC119" s="249"/>
      <c r="CD119" s="249"/>
      <c r="CE119" s="249"/>
      <c r="CF119" s="249"/>
      <c r="CG119" s="249"/>
      <c r="CH119" s="249"/>
      <c r="CI119" s="249"/>
      <c r="CJ119" s="249"/>
      <c r="CK119" s="249"/>
      <c r="CL119" s="249"/>
      <c r="CM119" s="249"/>
      <c r="CN119" s="249"/>
      <c r="CO119" s="249"/>
      <c r="CP119" s="249"/>
      <c r="CQ119" s="249"/>
      <c r="CR119" s="249"/>
      <c r="CS119" s="249"/>
      <c r="CT119" s="249"/>
      <c r="CU119" s="249"/>
      <c r="CV119" s="249"/>
      <c r="CW119" s="249"/>
      <c r="CX119" s="249"/>
      <c r="CY119" s="249"/>
      <c r="CZ119" s="249"/>
      <c r="DA119" s="249"/>
      <c r="DB119" s="249"/>
      <c r="DC119" s="249"/>
      <c r="DD119" s="249"/>
      <c r="DE119" s="249"/>
      <c r="DF119" s="249"/>
      <c r="DG119" s="249"/>
      <c r="DH119" s="249"/>
      <c r="DI119" s="249"/>
      <c r="DJ119" s="249"/>
      <c r="DK119" s="249"/>
      <c r="DL119" s="249"/>
      <c r="DM119" s="249"/>
      <c r="DN119" s="249"/>
      <c r="DO119" s="249"/>
      <c r="DP119" s="249"/>
      <c r="DQ119" s="249"/>
      <c r="DR119" s="249"/>
    </row>
    <row r="120" spans="1:122" x14ac:dyDescent="0.25">
      <c r="A120" s="247"/>
      <c r="B120" s="249"/>
      <c r="C120" s="249"/>
      <c r="D120" s="249"/>
      <c r="E120" s="249"/>
      <c r="F120" s="249"/>
      <c r="G120" s="249"/>
      <c r="H120" s="249"/>
      <c r="I120" s="249"/>
      <c r="J120" s="249"/>
      <c r="K120" s="249"/>
      <c r="L120" s="249"/>
      <c r="M120" s="249"/>
      <c r="N120" s="249"/>
      <c r="O120" s="249"/>
      <c r="P120" s="249"/>
      <c r="Q120" s="249"/>
      <c r="R120" s="249"/>
      <c r="S120" s="249"/>
      <c r="T120" s="249"/>
      <c r="U120" s="249"/>
      <c r="V120" s="249"/>
      <c r="W120" s="249"/>
      <c r="X120" s="249"/>
      <c r="Y120" s="249"/>
      <c r="Z120" s="249"/>
      <c r="AA120" s="249"/>
      <c r="AB120" s="249"/>
      <c r="AC120" s="249"/>
      <c r="AD120" s="249"/>
      <c r="AE120" s="249"/>
      <c r="AF120" s="249"/>
      <c r="AG120" s="249"/>
      <c r="AH120" s="249"/>
      <c r="AI120" s="249"/>
      <c r="AJ120" s="249"/>
      <c r="AK120" s="249"/>
      <c r="AL120" s="249"/>
      <c r="AM120" s="249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  <c r="BB120" s="249"/>
      <c r="BC120" s="249"/>
      <c r="BD120" s="249"/>
      <c r="BE120" s="249"/>
      <c r="BF120" s="249"/>
      <c r="BG120" s="249"/>
      <c r="BH120" s="249"/>
      <c r="BI120" s="249"/>
      <c r="BJ120" s="249"/>
      <c r="BK120" s="249"/>
      <c r="BL120" s="249"/>
      <c r="BM120" s="249"/>
      <c r="BN120" s="249"/>
      <c r="BO120" s="249"/>
      <c r="BP120" s="249"/>
      <c r="BQ120" s="249"/>
      <c r="BR120" s="249"/>
      <c r="BS120" s="249"/>
      <c r="BT120" s="249"/>
      <c r="BU120" s="249"/>
      <c r="BV120" s="249"/>
      <c r="BW120" s="249"/>
      <c r="BX120" s="249"/>
      <c r="BY120" s="249"/>
      <c r="BZ120" s="249"/>
      <c r="CA120" s="249"/>
      <c r="CB120" s="249"/>
      <c r="CC120" s="249"/>
      <c r="CD120" s="249"/>
      <c r="CE120" s="249"/>
      <c r="CF120" s="249"/>
      <c r="CG120" s="249"/>
      <c r="CH120" s="249"/>
      <c r="CI120" s="249"/>
      <c r="CJ120" s="249"/>
      <c r="CK120" s="249"/>
      <c r="CL120" s="249"/>
      <c r="CM120" s="249"/>
      <c r="CN120" s="249"/>
      <c r="CO120" s="249"/>
      <c r="CP120" s="249"/>
      <c r="CQ120" s="249"/>
      <c r="CR120" s="249"/>
      <c r="CS120" s="249"/>
      <c r="CT120" s="249"/>
      <c r="CU120" s="249"/>
      <c r="CV120" s="249"/>
      <c r="CW120" s="249"/>
      <c r="CX120" s="249"/>
      <c r="CY120" s="249"/>
      <c r="CZ120" s="249"/>
      <c r="DA120" s="249"/>
      <c r="DB120" s="249"/>
      <c r="DC120" s="249"/>
      <c r="DD120" s="249"/>
      <c r="DE120" s="249"/>
      <c r="DF120" s="249"/>
      <c r="DG120" s="249"/>
      <c r="DH120" s="249"/>
      <c r="DI120" s="249"/>
      <c r="DJ120" s="249"/>
      <c r="DK120" s="249"/>
      <c r="DL120" s="249"/>
      <c r="DM120" s="249"/>
      <c r="DN120" s="249"/>
      <c r="DO120" s="249"/>
      <c r="DP120" s="249"/>
      <c r="DQ120" s="249"/>
      <c r="DR120" s="249"/>
    </row>
    <row r="121" spans="1:122" x14ac:dyDescent="0.25">
      <c r="A121" s="247"/>
      <c r="B121" s="249"/>
      <c r="C121" s="249"/>
      <c r="D121" s="249"/>
      <c r="E121" s="249"/>
      <c r="F121" s="249"/>
      <c r="G121" s="249"/>
      <c r="H121" s="249"/>
      <c r="I121" s="249"/>
      <c r="J121" s="249"/>
      <c r="K121" s="249"/>
      <c r="L121" s="249"/>
      <c r="M121" s="249"/>
      <c r="N121" s="249"/>
      <c r="O121" s="249"/>
      <c r="P121" s="249"/>
      <c r="Q121" s="249"/>
      <c r="R121" s="249"/>
      <c r="S121" s="249"/>
      <c r="T121" s="249"/>
      <c r="U121" s="249"/>
      <c r="V121" s="249"/>
      <c r="W121" s="249"/>
      <c r="X121" s="249"/>
      <c r="Y121" s="249"/>
      <c r="Z121" s="249"/>
      <c r="AA121" s="249"/>
      <c r="AB121" s="249"/>
      <c r="AC121" s="249"/>
      <c r="AD121" s="249"/>
      <c r="AE121" s="249"/>
      <c r="AF121" s="249"/>
      <c r="AG121" s="249"/>
      <c r="AH121" s="249"/>
      <c r="AI121" s="249"/>
      <c r="AJ121" s="249"/>
      <c r="AK121" s="249"/>
      <c r="AL121" s="249"/>
      <c r="AM121" s="249"/>
      <c r="AN121" s="249"/>
      <c r="AO121" s="249"/>
      <c r="AP121" s="249"/>
      <c r="AQ121" s="249"/>
      <c r="AR121" s="249"/>
      <c r="AS121" s="249"/>
      <c r="AT121" s="249"/>
      <c r="AU121" s="249"/>
      <c r="AV121" s="249"/>
      <c r="AW121" s="249"/>
      <c r="AX121" s="249"/>
      <c r="AY121" s="249"/>
      <c r="AZ121" s="249"/>
      <c r="BA121" s="249"/>
      <c r="BB121" s="249"/>
      <c r="BC121" s="249"/>
      <c r="BD121" s="249"/>
      <c r="BE121" s="249"/>
      <c r="BF121" s="249"/>
      <c r="BG121" s="249"/>
      <c r="BH121" s="249"/>
      <c r="BI121" s="249"/>
      <c r="BJ121" s="249"/>
      <c r="BK121" s="249"/>
      <c r="BL121" s="249"/>
      <c r="BM121" s="249"/>
      <c r="BN121" s="249"/>
      <c r="BO121" s="249"/>
      <c r="BP121" s="249"/>
      <c r="BQ121" s="249"/>
      <c r="BR121" s="249"/>
      <c r="BS121" s="249"/>
      <c r="BT121" s="249"/>
      <c r="BU121" s="249"/>
      <c r="BV121" s="249"/>
      <c r="BW121" s="249"/>
      <c r="BX121" s="249"/>
      <c r="BY121" s="249"/>
      <c r="BZ121" s="249"/>
      <c r="CA121" s="249"/>
      <c r="CB121" s="249"/>
      <c r="CC121" s="249"/>
      <c r="CD121" s="249"/>
      <c r="CE121" s="249"/>
      <c r="CF121" s="249"/>
      <c r="CG121" s="249"/>
      <c r="CH121" s="249"/>
      <c r="CI121" s="249"/>
      <c r="CJ121" s="249"/>
      <c r="CK121" s="249"/>
      <c r="CL121" s="249"/>
      <c r="CM121" s="249"/>
      <c r="CN121" s="249"/>
      <c r="CO121" s="249"/>
      <c r="CP121" s="249"/>
      <c r="CQ121" s="249"/>
      <c r="CR121" s="249"/>
      <c r="CS121" s="249"/>
      <c r="CT121" s="249"/>
      <c r="CU121" s="249"/>
      <c r="CV121" s="249"/>
      <c r="CW121" s="249"/>
      <c r="CX121" s="249"/>
      <c r="CY121" s="249"/>
      <c r="CZ121" s="249"/>
      <c r="DA121" s="249"/>
      <c r="DB121" s="249"/>
      <c r="DC121" s="249"/>
      <c r="DD121" s="249"/>
      <c r="DE121" s="249"/>
      <c r="DF121" s="249"/>
      <c r="DG121" s="249"/>
      <c r="DH121" s="249"/>
      <c r="DI121" s="249"/>
      <c r="DJ121" s="249"/>
      <c r="DK121" s="249"/>
      <c r="DL121" s="249"/>
      <c r="DM121" s="249"/>
      <c r="DN121" s="249"/>
      <c r="DO121" s="249"/>
      <c r="DP121" s="249"/>
      <c r="DQ121" s="249"/>
      <c r="DR121" s="249"/>
    </row>
    <row r="122" spans="1:122" x14ac:dyDescent="0.25">
      <c r="A122" s="247"/>
      <c r="B122" s="249"/>
      <c r="C122" s="249"/>
      <c r="D122" s="249"/>
      <c r="E122" s="249"/>
      <c r="F122" s="249"/>
      <c r="G122" s="249"/>
      <c r="H122" s="249"/>
      <c r="I122" s="249"/>
      <c r="J122" s="249"/>
      <c r="K122" s="249"/>
      <c r="L122" s="249"/>
      <c r="M122" s="249"/>
      <c r="N122" s="249"/>
      <c r="O122" s="249"/>
      <c r="P122" s="249"/>
      <c r="Q122" s="249"/>
      <c r="R122" s="249"/>
      <c r="S122" s="249"/>
      <c r="T122" s="249"/>
      <c r="U122" s="249"/>
      <c r="V122" s="249"/>
      <c r="W122" s="249"/>
      <c r="X122" s="249"/>
      <c r="Y122" s="249"/>
      <c r="Z122" s="249"/>
      <c r="AA122" s="249"/>
      <c r="AB122" s="249"/>
      <c r="AC122" s="249"/>
      <c r="AD122" s="249"/>
      <c r="AE122" s="249"/>
      <c r="AF122" s="249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49"/>
      <c r="BE122" s="249"/>
      <c r="BF122" s="249"/>
      <c r="BG122" s="249"/>
      <c r="BH122" s="249"/>
      <c r="BI122" s="249"/>
      <c r="BJ122" s="249"/>
      <c r="BK122" s="249"/>
      <c r="BL122" s="249"/>
      <c r="BM122" s="249"/>
      <c r="BN122" s="249"/>
      <c r="BO122" s="249"/>
      <c r="BP122" s="249"/>
      <c r="BQ122" s="249"/>
      <c r="BR122" s="249"/>
      <c r="BS122" s="249"/>
      <c r="BT122" s="249"/>
      <c r="BU122" s="249"/>
      <c r="BV122" s="249"/>
      <c r="BW122" s="249"/>
      <c r="BX122" s="249"/>
      <c r="BY122" s="249"/>
      <c r="BZ122" s="249"/>
      <c r="CA122" s="249"/>
      <c r="CB122" s="249"/>
      <c r="CC122" s="249"/>
      <c r="CD122" s="249"/>
      <c r="CE122" s="249"/>
      <c r="CF122" s="249"/>
      <c r="CG122" s="249"/>
      <c r="CH122" s="249"/>
      <c r="CI122" s="249"/>
      <c r="CJ122" s="249"/>
      <c r="CK122" s="249"/>
      <c r="CL122" s="249"/>
      <c r="CM122" s="249"/>
      <c r="CN122" s="249"/>
      <c r="CO122" s="249"/>
      <c r="CP122" s="249"/>
      <c r="CQ122" s="249"/>
      <c r="CR122" s="249"/>
      <c r="CS122" s="249"/>
      <c r="CT122" s="249"/>
      <c r="CU122" s="249"/>
      <c r="CV122" s="249"/>
      <c r="CW122" s="249"/>
      <c r="CX122" s="249"/>
      <c r="CY122" s="249"/>
      <c r="CZ122" s="249"/>
      <c r="DA122" s="249"/>
      <c r="DB122" s="249"/>
      <c r="DC122" s="249"/>
      <c r="DD122" s="249"/>
      <c r="DE122" s="249"/>
      <c r="DF122" s="249"/>
      <c r="DG122" s="249"/>
      <c r="DH122" s="249"/>
      <c r="DI122" s="249"/>
      <c r="DJ122" s="249"/>
      <c r="DK122" s="249"/>
      <c r="DL122" s="249"/>
      <c r="DM122" s="249"/>
      <c r="DN122" s="249"/>
      <c r="DO122" s="249"/>
      <c r="DP122" s="249"/>
      <c r="DQ122" s="249"/>
      <c r="DR122" s="249"/>
    </row>
    <row r="123" spans="1:122" x14ac:dyDescent="0.25">
      <c r="A123" s="247"/>
      <c r="B123" s="249"/>
      <c r="C123" s="249"/>
      <c r="D123" s="249"/>
      <c r="E123" s="249"/>
      <c r="F123" s="249"/>
      <c r="G123" s="249"/>
      <c r="H123" s="249"/>
      <c r="I123" s="249"/>
      <c r="J123" s="249"/>
      <c r="K123" s="249"/>
      <c r="L123" s="249"/>
      <c r="M123" s="249"/>
      <c r="N123" s="249"/>
      <c r="O123" s="249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9"/>
      <c r="AG123" s="249"/>
      <c r="AH123" s="249"/>
      <c r="AI123" s="249"/>
      <c r="AJ123" s="249"/>
      <c r="AK123" s="249"/>
      <c r="AL123" s="249"/>
      <c r="AM123" s="249"/>
      <c r="AN123" s="249"/>
      <c r="AO123" s="249"/>
      <c r="AP123" s="249"/>
      <c r="AQ123" s="249"/>
      <c r="AR123" s="249"/>
      <c r="AS123" s="249"/>
      <c r="AT123" s="249"/>
      <c r="AU123" s="249"/>
      <c r="AV123" s="249"/>
      <c r="AW123" s="249"/>
      <c r="AX123" s="249"/>
      <c r="AY123" s="249"/>
      <c r="AZ123" s="249"/>
      <c r="BA123" s="249"/>
      <c r="BB123" s="249"/>
      <c r="BC123" s="249"/>
      <c r="BD123" s="249"/>
      <c r="BE123" s="249"/>
      <c r="BF123" s="249"/>
      <c r="BG123" s="249"/>
      <c r="BH123" s="249"/>
      <c r="BI123" s="249"/>
      <c r="BJ123" s="249"/>
      <c r="BK123" s="249"/>
      <c r="BL123" s="249"/>
      <c r="BM123" s="249"/>
      <c r="BN123" s="249"/>
      <c r="BO123" s="249"/>
      <c r="BP123" s="249"/>
      <c r="BQ123" s="249"/>
      <c r="BR123" s="249"/>
      <c r="BS123" s="249"/>
      <c r="BT123" s="249"/>
      <c r="BU123" s="249"/>
      <c r="BV123" s="249"/>
      <c r="BW123" s="249"/>
      <c r="BX123" s="249"/>
      <c r="BY123" s="249"/>
      <c r="BZ123" s="249"/>
      <c r="CA123" s="249"/>
      <c r="CB123" s="249"/>
      <c r="CC123" s="249"/>
      <c r="CD123" s="249"/>
      <c r="CE123" s="249"/>
      <c r="CF123" s="249"/>
      <c r="CG123" s="249"/>
      <c r="CH123" s="249"/>
      <c r="CI123" s="249"/>
      <c r="CJ123" s="249"/>
      <c r="CK123" s="249"/>
      <c r="CL123" s="249"/>
      <c r="CM123" s="249"/>
      <c r="CN123" s="249"/>
      <c r="CO123" s="249"/>
      <c r="CP123" s="249"/>
      <c r="CQ123" s="249"/>
      <c r="CR123" s="249"/>
      <c r="CS123" s="249"/>
      <c r="CT123" s="249"/>
      <c r="CU123" s="249"/>
      <c r="CV123" s="249"/>
      <c r="CW123" s="249"/>
      <c r="CX123" s="249"/>
      <c r="CY123" s="249"/>
      <c r="CZ123" s="249"/>
      <c r="DA123" s="249"/>
      <c r="DB123" s="249"/>
      <c r="DC123" s="249"/>
      <c r="DD123" s="249"/>
      <c r="DE123" s="249"/>
      <c r="DF123" s="249"/>
      <c r="DG123" s="249"/>
      <c r="DH123" s="249"/>
      <c r="DI123" s="249"/>
      <c r="DJ123" s="249"/>
      <c r="DK123" s="249"/>
      <c r="DL123" s="249"/>
      <c r="DM123" s="249"/>
      <c r="DN123" s="249"/>
      <c r="DO123" s="249"/>
      <c r="DP123" s="249"/>
      <c r="DQ123" s="249"/>
      <c r="DR123" s="249"/>
    </row>
    <row r="124" spans="1:122" x14ac:dyDescent="0.25">
      <c r="A124" s="247"/>
      <c r="B124" s="249"/>
      <c r="C124" s="249"/>
      <c r="D124" s="249"/>
      <c r="E124" s="249"/>
      <c r="F124" s="249"/>
      <c r="G124" s="249"/>
      <c r="H124" s="249"/>
      <c r="I124" s="249"/>
      <c r="J124" s="249"/>
      <c r="K124" s="249"/>
      <c r="L124" s="249"/>
      <c r="M124" s="249"/>
      <c r="N124" s="249"/>
      <c r="O124" s="249"/>
      <c r="P124" s="249"/>
      <c r="Q124" s="249"/>
      <c r="R124" s="249"/>
      <c r="S124" s="249"/>
      <c r="T124" s="249"/>
      <c r="U124" s="249"/>
      <c r="V124" s="249"/>
      <c r="W124" s="249"/>
      <c r="X124" s="249"/>
      <c r="Y124" s="249"/>
      <c r="Z124" s="249"/>
      <c r="AA124" s="249"/>
      <c r="AB124" s="249"/>
      <c r="AC124" s="249"/>
      <c r="AD124" s="249"/>
      <c r="AE124" s="249"/>
      <c r="AF124" s="249"/>
      <c r="AG124" s="249"/>
      <c r="AH124" s="249"/>
      <c r="AI124" s="249"/>
      <c r="AJ124" s="249"/>
      <c r="AK124" s="249"/>
      <c r="AL124" s="249"/>
      <c r="AM124" s="249"/>
      <c r="AN124" s="249"/>
      <c r="AO124" s="249"/>
      <c r="AP124" s="249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49"/>
      <c r="BA124" s="249"/>
      <c r="BB124" s="249"/>
      <c r="BC124" s="249"/>
      <c r="BD124" s="249"/>
      <c r="BE124" s="249"/>
      <c r="BF124" s="249"/>
      <c r="BG124" s="249"/>
      <c r="BH124" s="249"/>
      <c r="BI124" s="249"/>
      <c r="BJ124" s="249"/>
      <c r="BK124" s="249"/>
      <c r="BL124" s="249"/>
      <c r="BM124" s="249"/>
      <c r="BN124" s="249"/>
      <c r="BO124" s="249"/>
      <c r="BP124" s="249"/>
      <c r="BQ124" s="249"/>
      <c r="BR124" s="249"/>
      <c r="BS124" s="249"/>
      <c r="BT124" s="249"/>
      <c r="BU124" s="249"/>
      <c r="BV124" s="249"/>
      <c r="BW124" s="249"/>
      <c r="BX124" s="249"/>
      <c r="BY124" s="249"/>
      <c r="BZ124" s="249"/>
      <c r="CA124" s="249"/>
      <c r="CB124" s="249"/>
      <c r="CC124" s="249"/>
      <c r="CD124" s="249"/>
      <c r="CE124" s="249"/>
      <c r="CF124" s="249"/>
      <c r="CG124" s="249"/>
      <c r="CH124" s="249"/>
      <c r="CI124" s="249"/>
      <c r="CJ124" s="249"/>
      <c r="CK124" s="249"/>
      <c r="CL124" s="249"/>
      <c r="CM124" s="249"/>
      <c r="CN124" s="249"/>
      <c r="CO124" s="249"/>
      <c r="CP124" s="249"/>
      <c r="CQ124" s="249"/>
      <c r="CR124" s="249"/>
      <c r="CS124" s="249"/>
      <c r="CT124" s="249"/>
      <c r="CU124" s="249"/>
      <c r="CV124" s="249"/>
      <c r="CW124" s="249"/>
      <c r="CX124" s="249"/>
      <c r="CY124" s="249"/>
      <c r="CZ124" s="249"/>
      <c r="DA124" s="249"/>
      <c r="DB124" s="249"/>
      <c r="DC124" s="249"/>
      <c r="DD124" s="249"/>
      <c r="DE124" s="249"/>
      <c r="DF124" s="249"/>
      <c r="DG124" s="249"/>
      <c r="DH124" s="249"/>
      <c r="DI124" s="249"/>
      <c r="DJ124" s="249"/>
      <c r="DK124" s="249"/>
      <c r="DL124" s="249"/>
      <c r="DM124" s="249"/>
      <c r="DN124" s="249"/>
      <c r="DO124" s="249"/>
      <c r="DP124" s="249"/>
      <c r="DQ124" s="249"/>
      <c r="DR124" s="249"/>
    </row>
    <row r="125" spans="1:122" x14ac:dyDescent="0.25">
      <c r="A125" s="247"/>
      <c r="B125" s="249"/>
      <c r="C125" s="249"/>
      <c r="D125" s="249"/>
      <c r="E125" s="249"/>
      <c r="F125" s="249"/>
      <c r="G125" s="249"/>
      <c r="H125" s="249"/>
      <c r="I125" s="249"/>
      <c r="J125" s="249"/>
      <c r="K125" s="249"/>
      <c r="L125" s="249"/>
      <c r="M125" s="249"/>
      <c r="N125" s="249"/>
      <c r="O125" s="249"/>
      <c r="P125" s="249"/>
      <c r="Q125" s="249"/>
      <c r="R125" s="249"/>
      <c r="S125" s="249"/>
      <c r="T125" s="249"/>
      <c r="U125" s="249"/>
      <c r="V125" s="249"/>
      <c r="W125" s="249"/>
      <c r="X125" s="249"/>
      <c r="Y125" s="249"/>
      <c r="Z125" s="249"/>
      <c r="AA125" s="249"/>
      <c r="AB125" s="249"/>
      <c r="AC125" s="249"/>
      <c r="AD125" s="249"/>
      <c r="AE125" s="249"/>
      <c r="AF125" s="249"/>
      <c r="AG125" s="249"/>
      <c r="AH125" s="249"/>
      <c r="AI125" s="249"/>
      <c r="AJ125" s="249"/>
      <c r="AK125" s="249"/>
      <c r="AL125" s="249"/>
      <c r="AM125" s="249"/>
      <c r="AN125" s="249"/>
      <c r="AO125" s="249"/>
      <c r="AP125" s="249"/>
      <c r="AQ125" s="249"/>
      <c r="AR125" s="249"/>
      <c r="AS125" s="249"/>
      <c r="AT125" s="249"/>
      <c r="AU125" s="249"/>
      <c r="AV125" s="249"/>
      <c r="AW125" s="249"/>
      <c r="AX125" s="249"/>
      <c r="AY125" s="249"/>
      <c r="AZ125" s="249"/>
      <c r="BA125" s="249"/>
      <c r="BB125" s="249"/>
      <c r="BC125" s="249"/>
      <c r="BD125" s="249"/>
      <c r="BE125" s="249"/>
      <c r="BF125" s="249"/>
      <c r="BG125" s="249"/>
      <c r="BH125" s="249"/>
      <c r="BI125" s="249"/>
      <c r="BJ125" s="249"/>
      <c r="BK125" s="249"/>
      <c r="BL125" s="249"/>
      <c r="BM125" s="249"/>
      <c r="BN125" s="249"/>
      <c r="BO125" s="249"/>
      <c r="BP125" s="249"/>
      <c r="BQ125" s="249"/>
      <c r="BR125" s="249"/>
      <c r="BS125" s="249"/>
      <c r="BT125" s="249"/>
      <c r="BU125" s="249"/>
      <c r="BV125" s="249"/>
      <c r="BW125" s="249"/>
      <c r="BX125" s="249"/>
      <c r="BY125" s="249"/>
      <c r="BZ125" s="249"/>
      <c r="CA125" s="249"/>
      <c r="CB125" s="249"/>
      <c r="CC125" s="249"/>
      <c r="CD125" s="249"/>
      <c r="CE125" s="249"/>
      <c r="CF125" s="249"/>
      <c r="CG125" s="249"/>
      <c r="CH125" s="249"/>
      <c r="CI125" s="249"/>
      <c r="CJ125" s="249"/>
      <c r="CK125" s="249"/>
      <c r="CL125" s="249"/>
      <c r="CM125" s="249"/>
      <c r="CN125" s="249"/>
      <c r="CO125" s="249"/>
      <c r="CP125" s="249"/>
      <c r="CQ125" s="249"/>
      <c r="CR125" s="249"/>
      <c r="CS125" s="249"/>
      <c r="CT125" s="249"/>
      <c r="CU125" s="249"/>
      <c r="CV125" s="249"/>
      <c r="CW125" s="249"/>
      <c r="CX125" s="249"/>
      <c r="CY125" s="249"/>
      <c r="CZ125" s="249"/>
      <c r="DA125" s="249"/>
      <c r="DB125" s="249"/>
      <c r="DC125" s="249"/>
      <c r="DD125" s="249"/>
      <c r="DE125" s="249"/>
      <c r="DF125" s="249"/>
      <c r="DG125" s="249"/>
      <c r="DH125" s="249"/>
      <c r="DI125" s="249"/>
      <c r="DJ125" s="249"/>
      <c r="DK125" s="249"/>
      <c r="DL125" s="249"/>
      <c r="DM125" s="249"/>
      <c r="DN125" s="249"/>
      <c r="DO125" s="249"/>
      <c r="DP125" s="249"/>
      <c r="DQ125" s="249"/>
      <c r="DR125" s="249"/>
    </row>
    <row r="126" spans="1:122" x14ac:dyDescent="0.25">
      <c r="A126" s="247"/>
      <c r="B126" s="249"/>
      <c r="C126" s="249"/>
      <c r="D126" s="249"/>
      <c r="E126" s="249"/>
      <c r="F126" s="249"/>
      <c r="G126" s="249"/>
      <c r="H126" s="249"/>
      <c r="I126" s="249"/>
      <c r="J126" s="249"/>
      <c r="K126" s="249"/>
      <c r="L126" s="249"/>
      <c r="M126" s="249"/>
      <c r="N126" s="249"/>
      <c r="O126" s="249"/>
      <c r="P126" s="249"/>
      <c r="Q126" s="249"/>
      <c r="R126" s="249"/>
      <c r="S126" s="249"/>
      <c r="T126" s="249"/>
      <c r="U126" s="249"/>
      <c r="V126" s="249"/>
      <c r="W126" s="249"/>
      <c r="X126" s="249"/>
      <c r="Y126" s="249"/>
      <c r="Z126" s="249"/>
      <c r="AA126" s="249"/>
      <c r="AB126" s="249"/>
      <c r="AC126" s="249"/>
      <c r="AD126" s="249"/>
      <c r="AE126" s="249"/>
      <c r="AF126" s="249"/>
      <c r="AG126" s="249"/>
      <c r="AH126" s="249"/>
      <c r="AI126" s="249"/>
      <c r="AJ126" s="249"/>
      <c r="AK126" s="249"/>
      <c r="AL126" s="249"/>
      <c r="AM126" s="249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49"/>
      <c r="BE126" s="249"/>
      <c r="BF126" s="249"/>
      <c r="BG126" s="249"/>
      <c r="BH126" s="249"/>
      <c r="BI126" s="249"/>
      <c r="BJ126" s="249"/>
      <c r="BK126" s="249"/>
      <c r="BL126" s="249"/>
      <c r="BM126" s="249"/>
      <c r="BN126" s="249"/>
      <c r="BO126" s="249"/>
      <c r="BP126" s="249"/>
      <c r="BQ126" s="249"/>
      <c r="BR126" s="249"/>
      <c r="BS126" s="249"/>
      <c r="BT126" s="249"/>
      <c r="BU126" s="249"/>
      <c r="BV126" s="249"/>
      <c r="BW126" s="249"/>
      <c r="BX126" s="249"/>
      <c r="BY126" s="249"/>
      <c r="BZ126" s="249"/>
      <c r="CA126" s="249"/>
      <c r="CB126" s="249"/>
      <c r="CC126" s="249"/>
      <c r="CD126" s="249"/>
      <c r="CE126" s="249"/>
      <c r="CF126" s="249"/>
      <c r="CG126" s="249"/>
      <c r="CH126" s="249"/>
      <c r="CI126" s="249"/>
      <c r="CJ126" s="249"/>
      <c r="CK126" s="249"/>
      <c r="CL126" s="249"/>
      <c r="CM126" s="249"/>
      <c r="CN126" s="249"/>
      <c r="CO126" s="249"/>
      <c r="CP126" s="249"/>
      <c r="CQ126" s="249"/>
      <c r="CR126" s="249"/>
      <c r="CS126" s="249"/>
      <c r="CT126" s="249"/>
      <c r="CU126" s="249"/>
      <c r="CV126" s="249"/>
      <c r="CW126" s="249"/>
      <c r="CX126" s="249"/>
      <c r="CY126" s="249"/>
      <c r="CZ126" s="249"/>
      <c r="DA126" s="249"/>
      <c r="DB126" s="249"/>
      <c r="DC126" s="249"/>
      <c r="DD126" s="249"/>
      <c r="DE126" s="249"/>
      <c r="DF126" s="249"/>
      <c r="DG126" s="249"/>
      <c r="DH126" s="249"/>
      <c r="DI126" s="249"/>
      <c r="DJ126" s="249"/>
      <c r="DK126" s="249"/>
      <c r="DL126" s="249"/>
      <c r="DM126" s="249"/>
      <c r="DN126" s="249"/>
      <c r="DO126" s="249"/>
      <c r="DP126" s="249"/>
      <c r="DQ126" s="249"/>
      <c r="DR126" s="249"/>
    </row>
    <row r="127" spans="1:122" x14ac:dyDescent="0.25">
      <c r="A127" s="247"/>
      <c r="B127" s="249"/>
      <c r="C127" s="249"/>
      <c r="D127" s="249"/>
      <c r="E127" s="249"/>
      <c r="F127" s="249"/>
      <c r="G127" s="249"/>
      <c r="H127" s="249"/>
      <c r="I127" s="249"/>
      <c r="J127" s="249"/>
      <c r="K127" s="249"/>
      <c r="L127" s="249"/>
      <c r="M127" s="249"/>
      <c r="N127" s="249"/>
      <c r="O127" s="249"/>
      <c r="P127" s="249"/>
      <c r="Q127" s="249"/>
      <c r="R127" s="249"/>
      <c r="S127" s="249"/>
      <c r="T127" s="249"/>
      <c r="U127" s="249"/>
      <c r="V127" s="249"/>
      <c r="W127" s="249"/>
      <c r="X127" s="249"/>
      <c r="Y127" s="249"/>
      <c r="Z127" s="249"/>
      <c r="AA127" s="249"/>
      <c r="AB127" s="249"/>
      <c r="AC127" s="249"/>
      <c r="AD127" s="249"/>
      <c r="AE127" s="249"/>
      <c r="AF127" s="249"/>
      <c r="AG127" s="249"/>
      <c r="AH127" s="249"/>
      <c r="AI127" s="249"/>
      <c r="AJ127" s="249"/>
      <c r="AK127" s="249"/>
      <c r="AL127" s="249"/>
      <c r="AM127" s="249"/>
      <c r="AN127" s="249"/>
      <c r="AO127" s="249"/>
      <c r="AP127" s="249"/>
      <c r="AQ127" s="249"/>
      <c r="AR127" s="249"/>
      <c r="AS127" s="249"/>
      <c r="AT127" s="249"/>
      <c r="AU127" s="249"/>
      <c r="AV127" s="249"/>
      <c r="AW127" s="249"/>
      <c r="AX127" s="249"/>
      <c r="AY127" s="249"/>
      <c r="AZ127" s="249"/>
      <c r="BA127" s="249"/>
      <c r="BB127" s="249"/>
      <c r="BC127" s="249"/>
      <c r="BD127" s="249"/>
      <c r="BE127" s="249"/>
      <c r="BF127" s="249"/>
      <c r="BG127" s="249"/>
      <c r="BH127" s="249"/>
      <c r="BI127" s="249"/>
      <c r="BJ127" s="249"/>
      <c r="BK127" s="249"/>
      <c r="BL127" s="249"/>
      <c r="BM127" s="249"/>
      <c r="BN127" s="249"/>
      <c r="BO127" s="249"/>
      <c r="BP127" s="249"/>
      <c r="BQ127" s="249"/>
      <c r="BR127" s="249"/>
      <c r="BS127" s="249"/>
      <c r="BT127" s="249"/>
      <c r="BU127" s="249"/>
      <c r="BV127" s="249"/>
      <c r="BW127" s="249"/>
      <c r="BX127" s="249"/>
      <c r="BY127" s="249"/>
      <c r="BZ127" s="249"/>
      <c r="CA127" s="249"/>
      <c r="CB127" s="249"/>
      <c r="CC127" s="249"/>
      <c r="CD127" s="249"/>
      <c r="CE127" s="249"/>
      <c r="CF127" s="249"/>
      <c r="CG127" s="249"/>
      <c r="CH127" s="249"/>
      <c r="CI127" s="249"/>
      <c r="CJ127" s="249"/>
      <c r="CK127" s="249"/>
      <c r="CL127" s="249"/>
      <c r="CM127" s="249"/>
      <c r="CN127" s="249"/>
      <c r="CO127" s="249"/>
      <c r="CP127" s="249"/>
      <c r="CQ127" s="249"/>
      <c r="CR127" s="249"/>
      <c r="CS127" s="249"/>
      <c r="CT127" s="249"/>
      <c r="CU127" s="249"/>
      <c r="CV127" s="249"/>
      <c r="CW127" s="249"/>
      <c r="CX127" s="249"/>
      <c r="CY127" s="249"/>
      <c r="CZ127" s="249"/>
      <c r="DA127" s="249"/>
      <c r="DB127" s="249"/>
      <c r="DC127" s="249"/>
      <c r="DD127" s="249"/>
      <c r="DE127" s="249"/>
      <c r="DF127" s="249"/>
      <c r="DG127" s="249"/>
      <c r="DH127" s="249"/>
      <c r="DI127" s="249"/>
      <c r="DJ127" s="249"/>
      <c r="DK127" s="249"/>
      <c r="DL127" s="249"/>
      <c r="DM127" s="249"/>
      <c r="DN127" s="249"/>
      <c r="DO127" s="249"/>
      <c r="DP127" s="249"/>
      <c r="DQ127" s="249"/>
      <c r="DR127" s="249"/>
    </row>
    <row r="128" spans="1:122" x14ac:dyDescent="0.25">
      <c r="A128" s="247"/>
      <c r="B128" s="249"/>
      <c r="C128" s="249"/>
      <c r="D128" s="249"/>
      <c r="E128" s="249"/>
      <c r="F128" s="249"/>
      <c r="G128" s="249"/>
      <c r="H128" s="249"/>
      <c r="I128" s="249"/>
      <c r="J128" s="249"/>
      <c r="K128" s="249"/>
      <c r="L128" s="249"/>
      <c r="M128" s="249"/>
      <c r="N128" s="249"/>
      <c r="O128" s="249"/>
      <c r="P128" s="249"/>
      <c r="Q128" s="249"/>
      <c r="R128" s="249"/>
      <c r="S128" s="249"/>
      <c r="T128" s="249"/>
      <c r="U128" s="249"/>
      <c r="V128" s="249"/>
      <c r="W128" s="249"/>
      <c r="X128" s="249"/>
      <c r="Y128" s="249"/>
      <c r="Z128" s="249"/>
      <c r="AA128" s="249"/>
      <c r="AB128" s="249"/>
      <c r="AC128" s="249"/>
      <c r="AD128" s="249"/>
      <c r="AE128" s="249"/>
      <c r="AF128" s="249"/>
      <c r="AG128" s="249"/>
      <c r="AH128" s="249"/>
      <c r="AI128" s="249"/>
      <c r="AJ128" s="249"/>
      <c r="AK128" s="249"/>
      <c r="AL128" s="249"/>
      <c r="AM128" s="249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49"/>
      <c r="BE128" s="249"/>
      <c r="BF128" s="249"/>
      <c r="BG128" s="249"/>
      <c r="BH128" s="249"/>
      <c r="BI128" s="249"/>
      <c r="BJ128" s="249"/>
      <c r="BK128" s="249"/>
      <c r="BL128" s="249"/>
      <c r="BM128" s="249"/>
      <c r="BN128" s="249"/>
      <c r="BO128" s="249"/>
      <c r="BP128" s="249"/>
      <c r="BQ128" s="249"/>
      <c r="BR128" s="249"/>
      <c r="BS128" s="249"/>
      <c r="BT128" s="249"/>
      <c r="BU128" s="249"/>
      <c r="BV128" s="249"/>
      <c r="BW128" s="249"/>
      <c r="BX128" s="249"/>
      <c r="BY128" s="249"/>
      <c r="BZ128" s="249"/>
      <c r="CA128" s="249"/>
      <c r="CB128" s="249"/>
      <c r="CC128" s="249"/>
      <c r="CD128" s="249"/>
      <c r="CE128" s="249"/>
      <c r="CF128" s="249"/>
      <c r="CG128" s="249"/>
      <c r="CH128" s="249"/>
      <c r="CI128" s="249"/>
      <c r="CJ128" s="249"/>
      <c r="CK128" s="249"/>
      <c r="CL128" s="249"/>
      <c r="CM128" s="249"/>
      <c r="CN128" s="249"/>
      <c r="CO128" s="249"/>
      <c r="CP128" s="249"/>
      <c r="CQ128" s="249"/>
      <c r="CR128" s="249"/>
      <c r="CS128" s="249"/>
      <c r="CT128" s="249"/>
      <c r="CU128" s="249"/>
      <c r="CV128" s="249"/>
      <c r="CW128" s="249"/>
      <c r="CX128" s="249"/>
      <c r="CY128" s="249"/>
      <c r="CZ128" s="249"/>
      <c r="DA128" s="249"/>
      <c r="DB128" s="249"/>
      <c r="DC128" s="249"/>
      <c r="DD128" s="249"/>
      <c r="DE128" s="249"/>
      <c r="DF128" s="249"/>
      <c r="DG128" s="249"/>
      <c r="DH128" s="249"/>
      <c r="DI128" s="249"/>
      <c r="DJ128" s="249"/>
      <c r="DK128" s="249"/>
      <c r="DL128" s="249"/>
      <c r="DM128" s="249"/>
      <c r="DN128" s="249"/>
      <c r="DO128" s="249"/>
      <c r="DP128" s="249"/>
      <c r="DQ128" s="249"/>
      <c r="DR128" s="249"/>
    </row>
    <row r="129" spans="1:122" x14ac:dyDescent="0.25">
      <c r="A129" s="247"/>
      <c r="B129" s="249"/>
      <c r="C129" s="249"/>
      <c r="D129" s="249"/>
      <c r="E129" s="249"/>
      <c r="F129" s="249"/>
      <c r="G129" s="249"/>
      <c r="H129" s="249"/>
      <c r="I129" s="249"/>
      <c r="J129" s="249"/>
      <c r="K129" s="249"/>
      <c r="L129" s="249"/>
      <c r="M129" s="249"/>
      <c r="N129" s="249"/>
      <c r="O129" s="249"/>
      <c r="P129" s="249"/>
      <c r="Q129" s="249"/>
      <c r="R129" s="249"/>
      <c r="S129" s="249"/>
      <c r="T129" s="249"/>
      <c r="U129" s="249"/>
      <c r="V129" s="249"/>
      <c r="W129" s="249"/>
      <c r="X129" s="249"/>
      <c r="Y129" s="249"/>
      <c r="Z129" s="249"/>
      <c r="AA129" s="249"/>
      <c r="AB129" s="249"/>
      <c r="AC129" s="249"/>
      <c r="AD129" s="249"/>
      <c r="AE129" s="249"/>
      <c r="AF129" s="249"/>
      <c r="AG129" s="249"/>
      <c r="AH129" s="249"/>
      <c r="AI129" s="249"/>
      <c r="AJ129" s="249"/>
      <c r="AK129" s="249"/>
      <c r="AL129" s="249"/>
      <c r="AM129" s="249"/>
      <c r="AN129" s="249"/>
      <c r="AO129" s="249"/>
      <c r="AP129" s="249"/>
      <c r="AQ129" s="249"/>
      <c r="AR129" s="249"/>
      <c r="AS129" s="249"/>
      <c r="AT129" s="249"/>
      <c r="AU129" s="249"/>
      <c r="AV129" s="249"/>
      <c r="AW129" s="249"/>
      <c r="AX129" s="249"/>
      <c r="AY129" s="249"/>
      <c r="AZ129" s="249"/>
      <c r="BA129" s="249"/>
      <c r="BB129" s="249"/>
      <c r="BC129" s="249"/>
      <c r="BD129" s="249"/>
      <c r="BE129" s="249"/>
      <c r="BF129" s="249"/>
      <c r="BG129" s="249"/>
      <c r="BH129" s="249"/>
      <c r="BI129" s="249"/>
      <c r="BJ129" s="249"/>
      <c r="BK129" s="249"/>
      <c r="BL129" s="249"/>
      <c r="BM129" s="249"/>
      <c r="BN129" s="249"/>
      <c r="BO129" s="249"/>
      <c r="BP129" s="249"/>
      <c r="BQ129" s="249"/>
      <c r="BR129" s="249"/>
      <c r="BS129" s="249"/>
      <c r="BT129" s="249"/>
      <c r="BU129" s="249"/>
      <c r="BV129" s="249"/>
      <c r="BW129" s="249"/>
      <c r="BX129" s="249"/>
      <c r="BY129" s="249"/>
      <c r="BZ129" s="249"/>
      <c r="CA129" s="249"/>
      <c r="CB129" s="249"/>
      <c r="CC129" s="249"/>
      <c r="CD129" s="249"/>
      <c r="CE129" s="249"/>
      <c r="CF129" s="249"/>
      <c r="CG129" s="249"/>
      <c r="CH129" s="249"/>
      <c r="CI129" s="249"/>
      <c r="CJ129" s="249"/>
      <c r="CK129" s="249"/>
      <c r="CL129" s="249"/>
      <c r="CM129" s="249"/>
      <c r="CN129" s="249"/>
      <c r="CO129" s="249"/>
      <c r="CP129" s="249"/>
      <c r="CQ129" s="249"/>
      <c r="CR129" s="249"/>
      <c r="CS129" s="249"/>
      <c r="CT129" s="249"/>
      <c r="CU129" s="249"/>
      <c r="CV129" s="249"/>
      <c r="CW129" s="249"/>
      <c r="CX129" s="249"/>
      <c r="CY129" s="249"/>
      <c r="CZ129" s="249"/>
      <c r="DA129" s="249"/>
      <c r="DB129" s="249"/>
      <c r="DC129" s="249"/>
      <c r="DD129" s="249"/>
      <c r="DE129" s="249"/>
      <c r="DF129" s="249"/>
      <c r="DG129" s="249"/>
      <c r="DH129" s="249"/>
      <c r="DI129" s="249"/>
      <c r="DJ129" s="249"/>
      <c r="DK129" s="249"/>
      <c r="DL129" s="249"/>
      <c r="DM129" s="249"/>
      <c r="DN129" s="249"/>
      <c r="DO129" s="249"/>
      <c r="DP129" s="249"/>
      <c r="DQ129" s="249"/>
      <c r="DR129" s="249"/>
    </row>
    <row r="130" spans="1:122" x14ac:dyDescent="0.25">
      <c r="A130" s="247"/>
      <c r="B130" s="249"/>
      <c r="C130" s="249"/>
      <c r="D130" s="249"/>
      <c r="E130" s="249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49"/>
      <c r="R130" s="249"/>
      <c r="S130" s="249"/>
      <c r="T130" s="249"/>
      <c r="U130" s="249"/>
      <c r="V130" s="249"/>
      <c r="W130" s="249"/>
      <c r="X130" s="249"/>
      <c r="Y130" s="249"/>
      <c r="Z130" s="249"/>
      <c r="AA130" s="249"/>
      <c r="AB130" s="249"/>
      <c r="AC130" s="249"/>
      <c r="AD130" s="249"/>
      <c r="AE130" s="249"/>
      <c r="AF130" s="249"/>
      <c r="AG130" s="249"/>
      <c r="AH130" s="249"/>
      <c r="AI130" s="249"/>
      <c r="AJ130" s="249"/>
      <c r="AK130" s="249"/>
      <c r="AL130" s="249"/>
      <c r="AM130" s="249"/>
      <c r="AN130" s="249"/>
      <c r="AO130" s="249"/>
      <c r="AP130" s="249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49"/>
      <c r="BA130" s="249"/>
      <c r="BB130" s="249"/>
      <c r="BC130" s="249"/>
      <c r="BD130" s="249"/>
      <c r="BE130" s="249"/>
      <c r="BF130" s="249"/>
      <c r="BG130" s="249"/>
      <c r="BH130" s="249"/>
      <c r="BI130" s="249"/>
      <c r="BJ130" s="249"/>
      <c r="BK130" s="249"/>
      <c r="BL130" s="249"/>
      <c r="BM130" s="249"/>
      <c r="BN130" s="249"/>
      <c r="BO130" s="249"/>
      <c r="BP130" s="249"/>
      <c r="BQ130" s="249"/>
      <c r="BR130" s="249"/>
      <c r="BS130" s="249"/>
      <c r="BT130" s="249"/>
      <c r="BU130" s="249"/>
      <c r="BV130" s="249"/>
      <c r="BW130" s="249"/>
      <c r="BX130" s="249"/>
      <c r="BY130" s="249"/>
      <c r="BZ130" s="249"/>
      <c r="CA130" s="249"/>
      <c r="CB130" s="249"/>
      <c r="CC130" s="249"/>
      <c r="CD130" s="249"/>
      <c r="CE130" s="249"/>
      <c r="CF130" s="249"/>
      <c r="CG130" s="249"/>
      <c r="CH130" s="249"/>
      <c r="CI130" s="249"/>
      <c r="CJ130" s="249"/>
      <c r="CK130" s="249"/>
      <c r="CL130" s="249"/>
      <c r="CM130" s="249"/>
      <c r="CN130" s="249"/>
      <c r="CO130" s="249"/>
      <c r="CP130" s="249"/>
      <c r="CQ130" s="249"/>
      <c r="CR130" s="249"/>
      <c r="CS130" s="249"/>
      <c r="CT130" s="249"/>
      <c r="CU130" s="249"/>
      <c r="CV130" s="249"/>
      <c r="CW130" s="249"/>
      <c r="CX130" s="249"/>
      <c r="CY130" s="249"/>
      <c r="CZ130" s="249"/>
      <c r="DA130" s="249"/>
      <c r="DB130" s="249"/>
      <c r="DC130" s="249"/>
      <c r="DD130" s="249"/>
      <c r="DE130" s="249"/>
      <c r="DF130" s="249"/>
      <c r="DG130" s="249"/>
      <c r="DH130" s="249"/>
      <c r="DI130" s="249"/>
      <c r="DJ130" s="249"/>
      <c r="DK130" s="249"/>
      <c r="DL130" s="249"/>
      <c r="DM130" s="249"/>
      <c r="DN130" s="249"/>
      <c r="DO130" s="249"/>
      <c r="DP130" s="249"/>
      <c r="DQ130" s="249"/>
      <c r="DR130" s="249"/>
    </row>
    <row r="131" spans="1:122" x14ac:dyDescent="0.25">
      <c r="A131" s="247"/>
      <c r="B131" s="249"/>
      <c r="C131" s="249"/>
      <c r="D131" s="249"/>
      <c r="E131" s="249"/>
      <c r="F131" s="249"/>
      <c r="G131" s="249"/>
      <c r="H131" s="249"/>
      <c r="I131" s="249"/>
      <c r="J131" s="249"/>
      <c r="K131" s="249"/>
      <c r="L131" s="249"/>
      <c r="M131" s="249"/>
      <c r="N131" s="249"/>
      <c r="O131" s="249"/>
      <c r="P131" s="249"/>
      <c r="Q131" s="249"/>
      <c r="R131" s="249"/>
      <c r="S131" s="249"/>
      <c r="T131" s="249"/>
      <c r="U131" s="249"/>
      <c r="V131" s="249"/>
      <c r="W131" s="249"/>
      <c r="X131" s="249"/>
      <c r="Y131" s="249"/>
      <c r="Z131" s="249"/>
      <c r="AA131" s="249"/>
      <c r="AB131" s="249"/>
      <c r="AC131" s="249"/>
      <c r="AD131" s="249"/>
      <c r="AE131" s="249"/>
      <c r="AF131" s="249"/>
      <c r="AG131" s="249"/>
      <c r="AH131" s="249"/>
      <c r="AI131" s="249"/>
      <c r="AJ131" s="249"/>
      <c r="AK131" s="249"/>
      <c r="AL131" s="249"/>
      <c r="AM131" s="249"/>
      <c r="AN131" s="249"/>
      <c r="AO131" s="249"/>
      <c r="AP131" s="249"/>
      <c r="AQ131" s="249"/>
      <c r="AR131" s="249"/>
      <c r="AS131" s="249"/>
      <c r="AT131" s="249"/>
      <c r="AU131" s="249"/>
      <c r="AV131" s="249"/>
      <c r="AW131" s="249"/>
      <c r="AX131" s="249"/>
      <c r="AY131" s="249"/>
      <c r="AZ131" s="249"/>
      <c r="BA131" s="249"/>
      <c r="BB131" s="249"/>
      <c r="BC131" s="249"/>
      <c r="BD131" s="249"/>
      <c r="BE131" s="249"/>
      <c r="BF131" s="249"/>
      <c r="BG131" s="249"/>
      <c r="BH131" s="249"/>
      <c r="BI131" s="249"/>
      <c r="BJ131" s="249"/>
      <c r="BK131" s="249"/>
      <c r="BL131" s="249"/>
      <c r="BM131" s="249"/>
      <c r="BN131" s="249"/>
      <c r="BO131" s="249"/>
      <c r="BP131" s="249"/>
      <c r="BQ131" s="249"/>
      <c r="BR131" s="249"/>
      <c r="BS131" s="249"/>
      <c r="BT131" s="249"/>
      <c r="BU131" s="249"/>
      <c r="BV131" s="249"/>
      <c r="BW131" s="249"/>
      <c r="BX131" s="249"/>
      <c r="BY131" s="249"/>
      <c r="BZ131" s="249"/>
      <c r="CA131" s="249"/>
      <c r="CB131" s="249"/>
      <c r="CC131" s="249"/>
      <c r="CD131" s="249"/>
      <c r="CE131" s="249"/>
      <c r="CF131" s="249"/>
      <c r="CG131" s="249"/>
      <c r="CH131" s="249"/>
      <c r="CI131" s="249"/>
      <c r="CJ131" s="249"/>
      <c r="CK131" s="249"/>
      <c r="CL131" s="249"/>
      <c r="CM131" s="249"/>
      <c r="CN131" s="249"/>
      <c r="CO131" s="249"/>
      <c r="CP131" s="249"/>
      <c r="CQ131" s="249"/>
      <c r="CR131" s="249"/>
      <c r="CS131" s="249"/>
      <c r="CT131" s="249"/>
      <c r="CU131" s="249"/>
      <c r="CV131" s="249"/>
      <c r="CW131" s="249"/>
      <c r="CX131" s="249"/>
      <c r="CY131" s="249"/>
      <c r="CZ131" s="249"/>
      <c r="DA131" s="249"/>
      <c r="DB131" s="249"/>
      <c r="DC131" s="249"/>
      <c r="DD131" s="249"/>
      <c r="DE131" s="249"/>
      <c r="DF131" s="249"/>
      <c r="DG131" s="249"/>
      <c r="DH131" s="249"/>
      <c r="DI131" s="249"/>
      <c r="DJ131" s="249"/>
      <c r="DK131" s="249"/>
      <c r="DL131" s="249"/>
      <c r="DM131" s="249"/>
      <c r="DN131" s="249"/>
      <c r="DO131" s="249"/>
      <c r="DP131" s="249"/>
      <c r="DQ131" s="249"/>
      <c r="DR131" s="249"/>
    </row>
    <row r="132" spans="1:122" x14ac:dyDescent="0.25">
      <c r="A132" s="247"/>
      <c r="B132" s="249"/>
      <c r="C132" s="249"/>
      <c r="D132" s="249"/>
      <c r="E132" s="249"/>
      <c r="F132" s="249"/>
      <c r="G132" s="249"/>
      <c r="H132" s="249"/>
      <c r="I132" s="249"/>
      <c r="J132" s="249"/>
      <c r="K132" s="249"/>
      <c r="L132" s="249"/>
      <c r="M132" s="249"/>
      <c r="N132" s="249"/>
      <c r="O132" s="249"/>
      <c r="P132" s="249"/>
      <c r="Q132" s="249"/>
      <c r="R132" s="249"/>
      <c r="S132" s="249"/>
      <c r="T132" s="249"/>
      <c r="U132" s="249"/>
      <c r="V132" s="249"/>
      <c r="W132" s="249"/>
      <c r="X132" s="249"/>
      <c r="Y132" s="249"/>
      <c r="Z132" s="249"/>
      <c r="AA132" s="249"/>
      <c r="AB132" s="249"/>
      <c r="AC132" s="249"/>
      <c r="AD132" s="249"/>
      <c r="AE132" s="249"/>
      <c r="AF132" s="249"/>
      <c r="AG132" s="249"/>
      <c r="AH132" s="249"/>
      <c r="AI132" s="249"/>
      <c r="AJ132" s="249"/>
      <c r="AK132" s="249"/>
      <c r="AL132" s="249"/>
      <c r="AM132" s="249"/>
      <c r="AN132" s="249"/>
      <c r="AO132" s="249"/>
      <c r="AP132" s="249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49"/>
      <c r="BF132" s="249"/>
      <c r="BG132" s="249"/>
      <c r="BH132" s="249"/>
      <c r="BI132" s="249"/>
      <c r="BJ132" s="249"/>
      <c r="BK132" s="249"/>
      <c r="BL132" s="249"/>
      <c r="BM132" s="249"/>
      <c r="BN132" s="249"/>
      <c r="BO132" s="249"/>
      <c r="BP132" s="249"/>
      <c r="BQ132" s="249"/>
      <c r="BR132" s="249"/>
      <c r="BS132" s="249"/>
      <c r="BT132" s="249"/>
      <c r="BU132" s="249"/>
      <c r="BV132" s="249"/>
      <c r="BW132" s="249"/>
      <c r="BX132" s="249"/>
      <c r="BY132" s="249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M132" s="249"/>
      <c r="CN132" s="249"/>
      <c r="CO132" s="249"/>
      <c r="CP132" s="249"/>
      <c r="CQ132" s="249"/>
      <c r="CR132" s="249"/>
      <c r="CS132" s="249"/>
      <c r="CT132" s="249"/>
      <c r="CU132" s="249"/>
      <c r="CV132" s="249"/>
      <c r="CW132" s="249"/>
      <c r="CX132" s="249"/>
      <c r="CY132" s="249"/>
      <c r="CZ132" s="249"/>
      <c r="DA132" s="249"/>
      <c r="DB132" s="249"/>
      <c r="DC132" s="249"/>
      <c r="DD132" s="249"/>
      <c r="DE132" s="249"/>
      <c r="DF132" s="249"/>
      <c r="DG132" s="249"/>
      <c r="DH132" s="249"/>
      <c r="DI132" s="249"/>
      <c r="DJ132" s="249"/>
      <c r="DK132" s="249"/>
      <c r="DL132" s="249"/>
      <c r="DM132" s="249"/>
      <c r="DN132" s="249"/>
      <c r="DO132" s="249"/>
      <c r="DP132" s="249"/>
      <c r="DQ132" s="249"/>
      <c r="DR132" s="249"/>
    </row>
    <row r="133" spans="1:122" x14ac:dyDescent="0.25">
      <c r="A133" s="247"/>
      <c r="B133" s="249"/>
      <c r="C133" s="249"/>
      <c r="D133" s="249"/>
      <c r="E133" s="249"/>
      <c r="F133" s="249"/>
      <c r="G133" s="249"/>
      <c r="H133" s="249"/>
      <c r="I133" s="249"/>
      <c r="J133" s="249"/>
      <c r="K133" s="249"/>
      <c r="L133" s="249"/>
      <c r="M133" s="249"/>
      <c r="N133" s="249"/>
      <c r="O133" s="249"/>
      <c r="P133" s="249"/>
      <c r="Q133" s="249"/>
      <c r="R133" s="249"/>
      <c r="S133" s="249"/>
      <c r="T133" s="249"/>
      <c r="U133" s="249"/>
      <c r="V133" s="249"/>
      <c r="W133" s="249"/>
      <c r="X133" s="249"/>
      <c r="Y133" s="249"/>
      <c r="Z133" s="249"/>
      <c r="AA133" s="249"/>
      <c r="AB133" s="249"/>
      <c r="AC133" s="249"/>
      <c r="AD133" s="249"/>
      <c r="AE133" s="249"/>
      <c r="AF133" s="249"/>
      <c r="AG133" s="249"/>
      <c r="AH133" s="249"/>
      <c r="AI133" s="249"/>
      <c r="AJ133" s="249"/>
      <c r="AK133" s="249"/>
      <c r="AL133" s="249"/>
      <c r="AM133" s="249"/>
      <c r="AN133" s="249"/>
      <c r="AO133" s="249"/>
      <c r="AP133" s="249"/>
      <c r="AQ133" s="249"/>
      <c r="AR133" s="249"/>
      <c r="AS133" s="249"/>
      <c r="AT133" s="249"/>
      <c r="AU133" s="249"/>
      <c r="AV133" s="249"/>
      <c r="AW133" s="249"/>
      <c r="AX133" s="249"/>
      <c r="AY133" s="249"/>
      <c r="AZ133" s="249"/>
      <c r="BA133" s="249"/>
      <c r="BB133" s="249"/>
      <c r="BC133" s="249"/>
      <c r="BD133" s="249"/>
      <c r="BE133" s="249"/>
      <c r="BF133" s="249"/>
      <c r="BG133" s="249"/>
      <c r="BH133" s="249"/>
      <c r="BI133" s="249"/>
      <c r="BJ133" s="249"/>
      <c r="BK133" s="249"/>
      <c r="BL133" s="249"/>
      <c r="BM133" s="249"/>
      <c r="BN133" s="249"/>
      <c r="BO133" s="249"/>
      <c r="BP133" s="249"/>
      <c r="BQ133" s="249"/>
      <c r="BR133" s="249"/>
      <c r="BS133" s="249"/>
      <c r="BT133" s="249"/>
      <c r="BU133" s="249"/>
      <c r="BV133" s="249"/>
      <c r="BW133" s="249"/>
      <c r="BX133" s="249"/>
      <c r="BY133" s="249"/>
      <c r="BZ133" s="249"/>
      <c r="CA133" s="249"/>
      <c r="CB133" s="249"/>
      <c r="CC133" s="249"/>
      <c r="CD133" s="249"/>
      <c r="CE133" s="249"/>
      <c r="CF133" s="249"/>
      <c r="CG133" s="249"/>
      <c r="CH133" s="249"/>
      <c r="CI133" s="249"/>
      <c r="CJ133" s="249"/>
      <c r="CK133" s="249"/>
      <c r="CL133" s="249"/>
      <c r="CM133" s="249"/>
      <c r="CN133" s="249"/>
      <c r="CO133" s="249"/>
      <c r="CP133" s="249"/>
      <c r="CQ133" s="249"/>
      <c r="CR133" s="249"/>
      <c r="CS133" s="249"/>
      <c r="CT133" s="249"/>
      <c r="CU133" s="249"/>
      <c r="CV133" s="249"/>
      <c r="CW133" s="249"/>
      <c r="CX133" s="249"/>
      <c r="CY133" s="249"/>
      <c r="CZ133" s="249"/>
      <c r="DA133" s="249"/>
      <c r="DB133" s="249"/>
      <c r="DC133" s="249"/>
      <c r="DD133" s="249"/>
      <c r="DE133" s="249"/>
      <c r="DF133" s="249"/>
      <c r="DG133" s="249"/>
      <c r="DH133" s="249"/>
      <c r="DI133" s="249"/>
      <c r="DJ133" s="249"/>
      <c r="DK133" s="249"/>
      <c r="DL133" s="249"/>
      <c r="DM133" s="249"/>
      <c r="DN133" s="249"/>
      <c r="DO133" s="249"/>
      <c r="DP133" s="249"/>
      <c r="DQ133" s="249"/>
      <c r="DR133" s="249"/>
    </row>
    <row r="134" spans="1:122" x14ac:dyDescent="0.25">
      <c r="A134" s="247"/>
      <c r="B134" s="249"/>
      <c r="C134" s="249"/>
      <c r="D134" s="249"/>
      <c r="E134" s="249"/>
      <c r="F134" s="249"/>
      <c r="G134" s="249"/>
      <c r="H134" s="249"/>
      <c r="I134" s="249"/>
      <c r="J134" s="249"/>
      <c r="K134" s="249"/>
      <c r="L134" s="249"/>
      <c r="M134" s="249"/>
      <c r="N134" s="249"/>
      <c r="O134" s="249"/>
      <c r="P134" s="249"/>
      <c r="Q134" s="249"/>
      <c r="R134" s="249"/>
      <c r="S134" s="249"/>
      <c r="T134" s="249"/>
      <c r="U134" s="249"/>
      <c r="V134" s="249"/>
      <c r="W134" s="249"/>
      <c r="X134" s="249"/>
      <c r="Y134" s="249"/>
      <c r="Z134" s="249"/>
      <c r="AA134" s="249"/>
      <c r="AB134" s="249"/>
      <c r="AC134" s="249"/>
      <c r="AD134" s="249"/>
      <c r="AE134" s="249"/>
      <c r="AF134" s="249"/>
      <c r="AG134" s="249"/>
      <c r="AH134" s="249"/>
      <c r="AI134" s="249"/>
      <c r="AJ134" s="249"/>
      <c r="AK134" s="249"/>
      <c r="AL134" s="249"/>
      <c r="AM134" s="249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  <c r="BB134" s="249"/>
      <c r="BC134" s="249"/>
      <c r="BD134" s="249"/>
      <c r="BE134" s="249"/>
      <c r="BF134" s="249"/>
      <c r="BG134" s="249"/>
      <c r="BH134" s="249"/>
      <c r="BI134" s="249"/>
      <c r="BJ134" s="249"/>
      <c r="BK134" s="249"/>
      <c r="BL134" s="249"/>
      <c r="BM134" s="249"/>
      <c r="BN134" s="249"/>
      <c r="BO134" s="249"/>
      <c r="BP134" s="249"/>
      <c r="BQ134" s="249"/>
      <c r="BR134" s="249"/>
      <c r="BS134" s="249"/>
      <c r="BT134" s="249"/>
      <c r="BU134" s="249"/>
      <c r="BV134" s="249"/>
      <c r="BW134" s="249"/>
      <c r="BX134" s="249"/>
      <c r="BY134" s="249"/>
      <c r="BZ134" s="249"/>
      <c r="CA134" s="249"/>
      <c r="CB134" s="249"/>
      <c r="CC134" s="249"/>
      <c r="CD134" s="249"/>
      <c r="CE134" s="249"/>
      <c r="CF134" s="249"/>
      <c r="CG134" s="249"/>
      <c r="CH134" s="249"/>
      <c r="CI134" s="249"/>
      <c r="CJ134" s="249"/>
      <c r="CK134" s="249"/>
      <c r="CL134" s="249"/>
      <c r="CM134" s="249"/>
      <c r="CN134" s="249"/>
      <c r="CO134" s="249"/>
      <c r="CP134" s="249"/>
      <c r="CQ134" s="249"/>
      <c r="CR134" s="249"/>
      <c r="CS134" s="249"/>
      <c r="CT134" s="249"/>
      <c r="CU134" s="249"/>
      <c r="CV134" s="249"/>
      <c r="CW134" s="249"/>
      <c r="CX134" s="249"/>
      <c r="CY134" s="249"/>
      <c r="CZ134" s="249"/>
      <c r="DA134" s="249"/>
      <c r="DB134" s="249"/>
      <c r="DC134" s="249"/>
      <c r="DD134" s="249"/>
      <c r="DE134" s="249"/>
      <c r="DF134" s="249"/>
      <c r="DG134" s="249"/>
      <c r="DH134" s="249"/>
      <c r="DI134" s="249"/>
      <c r="DJ134" s="249"/>
      <c r="DK134" s="249"/>
      <c r="DL134" s="249"/>
      <c r="DM134" s="249"/>
      <c r="DN134" s="249"/>
      <c r="DO134" s="249"/>
      <c r="DP134" s="249"/>
      <c r="DQ134" s="249"/>
      <c r="DR134" s="249"/>
    </row>
    <row r="135" spans="1:122" x14ac:dyDescent="0.25">
      <c r="A135" s="247"/>
      <c r="B135" s="249"/>
      <c r="C135" s="249"/>
      <c r="D135" s="249"/>
      <c r="E135" s="249"/>
      <c r="F135" s="249"/>
      <c r="G135" s="249"/>
      <c r="H135" s="249"/>
      <c r="I135" s="249"/>
      <c r="J135" s="249"/>
      <c r="K135" s="249"/>
      <c r="L135" s="249"/>
      <c r="M135" s="249"/>
      <c r="N135" s="249"/>
      <c r="O135" s="249"/>
      <c r="P135" s="249"/>
      <c r="Q135" s="249"/>
      <c r="R135" s="249"/>
      <c r="S135" s="249"/>
      <c r="T135" s="249"/>
      <c r="U135" s="249"/>
      <c r="V135" s="249"/>
      <c r="W135" s="249"/>
      <c r="X135" s="249"/>
      <c r="Y135" s="249"/>
      <c r="Z135" s="249"/>
      <c r="AA135" s="249"/>
      <c r="AB135" s="249"/>
      <c r="AC135" s="249"/>
      <c r="AD135" s="249"/>
      <c r="AE135" s="249"/>
      <c r="AF135" s="249"/>
      <c r="AG135" s="249"/>
      <c r="AH135" s="249"/>
      <c r="AI135" s="249"/>
      <c r="AJ135" s="249"/>
      <c r="AK135" s="249"/>
      <c r="AL135" s="249"/>
      <c r="AM135" s="249"/>
      <c r="AN135" s="249"/>
      <c r="AO135" s="249"/>
      <c r="AP135" s="249"/>
      <c r="AQ135" s="249"/>
      <c r="AR135" s="249"/>
      <c r="AS135" s="249"/>
      <c r="AT135" s="249"/>
      <c r="AU135" s="249"/>
      <c r="AV135" s="249"/>
      <c r="AW135" s="249"/>
      <c r="AX135" s="249"/>
      <c r="AY135" s="249"/>
      <c r="AZ135" s="249"/>
      <c r="BA135" s="249"/>
      <c r="BB135" s="249"/>
      <c r="BC135" s="249"/>
      <c r="BD135" s="249"/>
      <c r="BE135" s="249"/>
      <c r="BF135" s="249"/>
      <c r="BG135" s="249"/>
      <c r="BH135" s="249"/>
      <c r="BI135" s="249"/>
      <c r="BJ135" s="249"/>
      <c r="BK135" s="249"/>
      <c r="BL135" s="249"/>
      <c r="BM135" s="249"/>
      <c r="BN135" s="249"/>
      <c r="BO135" s="249"/>
      <c r="BP135" s="249"/>
      <c r="BQ135" s="249"/>
      <c r="BR135" s="249"/>
      <c r="BS135" s="249"/>
      <c r="BT135" s="249"/>
      <c r="BU135" s="249"/>
      <c r="BV135" s="249"/>
      <c r="BW135" s="249"/>
      <c r="BX135" s="249"/>
      <c r="BY135" s="249"/>
      <c r="BZ135" s="249"/>
      <c r="CA135" s="249"/>
      <c r="CB135" s="249"/>
      <c r="CC135" s="249"/>
      <c r="CD135" s="249"/>
      <c r="CE135" s="249"/>
      <c r="CF135" s="249"/>
      <c r="CG135" s="249"/>
      <c r="CH135" s="249"/>
      <c r="CI135" s="249"/>
      <c r="CJ135" s="249"/>
      <c r="CK135" s="249"/>
      <c r="CL135" s="249"/>
      <c r="CM135" s="249"/>
      <c r="CN135" s="249"/>
      <c r="CO135" s="249"/>
      <c r="CP135" s="249"/>
      <c r="CQ135" s="249"/>
      <c r="CR135" s="249"/>
      <c r="CS135" s="249"/>
      <c r="CT135" s="249"/>
      <c r="CU135" s="249"/>
      <c r="CV135" s="249"/>
      <c r="CW135" s="249"/>
      <c r="CX135" s="249"/>
      <c r="CY135" s="249"/>
      <c r="CZ135" s="249"/>
      <c r="DA135" s="249"/>
      <c r="DB135" s="249"/>
      <c r="DC135" s="249"/>
      <c r="DD135" s="249"/>
      <c r="DE135" s="249"/>
      <c r="DF135" s="249"/>
      <c r="DG135" s="249"/>
      <c r="DH135" s="249"/>
      <c r="DI135" s="249"/>
      <c r="DJ135" s="249"/>
      <c r="DK135" s="249"/>
      <c r="DL135" s="249"/>
      <c r="DM135" s="249"/>
      <c r="DN135" s="249"/>
      <c r="DO135" s="249"/>
      <c r="DP135" s="249"/>
      <c r="DQ135" s="249"/>
      <c r="DR135" s="249"/>
    </row>
    <row r="136" spans="1:122" x14ac:dyDescent="0.25">
      <c r="A136" s="247"/>
      <c r="B136" s="249"/>
      <c r="C136" s="249"/>
      <c r="D136" s="249"/>
      <c r="E136" s="249"/>
      <c r="F136" s="249"/>
      <c r="G136" s="249"/>
      <c r="H136" s="249"/>
      <c r="I136" s="249"/>
      <c r="J136" s="249"/>
      <c r="K136" s="249"/>
      <c r="L136" s="249"/>
      <c r="M136" s="249"/>
      <c r="N136" s="249"/>
      <c r="O136" s="249"/>
      <c r="P136" s="249"/>
      <c r="Q136" s="249"/>
      <c r="R136" s="249"/>
      <c r="S136" s="249"/>
      <c r="T136" s="249"/>
      <c r="U136" s="249"/>
      <c r="V136" s="249"/>
      <c r="W136" s="249"/>
      <c r="X136" s="249"/>
      <c r="Y136" s="249"/>
      <c r="Z136" s="249"/>
      <c r="AA136" s="249"/>
      <c r="AB136" s="249"/>
      <c r="AC136" s="249"/>
      <c r="AD136" s="249"/>
      <c r="AE136" s="249"/>
      <c r="AF136" s="249"/>
      <c r="AG136" s="249"/>
      <c r="AH136" s="249"/>
      <c r="AI136" s="249"/>
      <c r="AJ136" s="249"/>
      <c r="AK136" s="249"/>
      <c r="AL136" s="249"/>
      <c r="AM136" s="249"/>
      <c r="AN136" s="249"/>
      <c r="AO136" s="249"/>
      <c r="AP136" s="249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49"/>
      <c r="BA136" s="249"/>
      <c r="BB136" s="249"/>
      <c r="BC136" s="249"/>
      <c r="BD136" s="249"/>
      <c r="BE136" s="249"/>
      <c r="BF136" s="249"/>
      <c r="BG136" s="249"/>
      <c r="BH136" s="249"/>
      <c r="BI136" s="249"/>
      <c r="BJ136" s="249"/>
      <c r="BK136" s="249"/>
      <c r="BL136" s="249"/>
      <c r="BM136" s="249"/>
      <c r="BN136" s="249"/>
      <c r="BO136" s="249"/>
      <c r="BP136" s="249"/>
      <c r="BQ136" s="249"/>
      <c r="BR136" s="249"/>
      <c r="BS136" s="249"/>
      <c r="BT136" s="249"/>
      <c r="BU136" s="249"/>
      <c r="BV136" s="249"/>
      <c r="BW136" s="249"/>
      <c r="BX136" s="249"/>
      <c r="BY136" s="249"/>
      <c r="BZ136" s="249"/>
      <c r="CA136" s="249"/>
      <c r="CB136" s="249"/>
      <c r="CC136" s="249"/>
      <c r="CD136" s="249"/>
      <c r="CE136" s="249"/>
      <c r="CF136" s="249"/>
      <c r="CG136" s="249"/>
      <c r="CH136" s="249"/>
      <c r="CI136" s="249"/>
      <c r="CJ136" s="249"/>
      <c r="CK136" s="249"/>
      <c r="CL136" s="249"/>
      <c r="CM136" s="249"/>
      <c r="CN136" s="249"/>
      <c r="CO136" s="249"/>
      <c r="CP136" s="249"/>
      <c r="CQ136" s="249"/>
      <c r="CR136" s="249"/>
      <c r="CS136" s="249"/>
      <c r="CT136" s="249"/>
      <c r="CU136" s="249"/>
      <c r="CV136" s="249"/>
      <c r="CW136" s="249"/>
      <c r="CX136" s="249"/>
      <c r="CY136" s="249"/>
      <c r="CZ136" s="249"/>
      <c r="DA136" s="249"/>
      <c r="DB136" s="249"/>
      <c r="DC136" s="249"/>
      <c r="DD136" s="249"/>
      <c r="DE136" s="249"/>
      <c r="DF136" s="249"/>
      <c r="DG136" s="249"/>
      <c r="DH136" s="249"/>
      <c r="DI136" s="249"/>
      <c r="DJ136" s="249"/>
      <c r="DK136" s="249"/>
      <c r="DL136" s="249"/>
      <c r="DM136" s="249"/>
      <c r="DN136" s="249"/>
      <c r="DO136" s="249"/>
      <c r="DP136" s="249"/>
      <c r="DQ136" s="249"/>
      <c r="DR136" s="249"/>
    </row>
    <row r="137" spans="1:122" x14ac:dyDescent="0.25">
      <c r="A137" s="247"/>
      <c r="B137" s="249"/>
      <c r="C137" s="249"/>
      <c r="D137" s="249"/>
      <c r="E137" s="249"/>
      <c r="F137" s="249"/>
      <c r="G137" s="249"/>
      <c r="H137" s="249"/>
      <c r="I137" s="249"/>
      <c r="J137" s="249"/>
      <c r="K137" s="249"/>
      <c r="L137" s="249"/>
      <c r="M137" s="249"/>
      <c r="N137" s="249"/>
      <c r="O137" s="249"/>
      <c r="P137" s="249"/>
      <c r="Q137" s="249"/>
      <c r="R137" s="249"/>
      <c r="S137" s="249"/>
      <c r="T137" s="249"/>
      <c r="U137" s="249"/>
      <c r="V137" s="249"/>
      <c r="W137" s="249"/>
      <c r="X137" s="249"/>
      <c r="Y137" s="249"/>
      <c r="Z137" s="249"/>
      <c r="AA137" s="249"/>
      <c r="AB137" s="249"/>
      <c r="AC137" s="249"/>
      <c r="AD137" s="249"/>
      <c r="AE137" s="249"/>
      <c r="AF137" s="249"/>
      <c r="AG137" s="249"/>
      <c r="AH137" s="249"/>
      <c r="AI137" s="249"/>
      <c r="AJ137" s="249"/>
      <c r="AK137" s="249"/>
      <c r="AL137" s="249"/>
      <c r="AM137" s="249"/>
      <c r="AN137" s="249"/>
      <c r="AO137" s="249"/>
      <c r="AP137" s="249"/>
      <c r="AQ137" s="249"/>
      <c r="AR137" s="249"/>
      <c r="AS137" s="249"/>
      <c r="AT137" s="249"/>
      <c r="AU137" s="249"/>
      <c r="AV137" s="249"/>
      <c r="AW137" s="249"/>
      <c r="AX137" s="249"/>
      <c r="AY137" s="249"/>
      <c r="AZ137" s="249"/>
      <c r="BA137" s="249"/>
      <c r="BB137" s="249"/>
      <c r="BC137" s="249"/>
      <c r="BD137" s="249"/>
      <c r="BE137" s="249"/>
      <c r="BF137" s="249"/>
      <c r="BG137" s="249"/>
      <c r="BH137" s="249"/>
      <c r="BI137" s="249"/>
      <c r="BJ137" s="249"/>
      <c r="BK137" s="249"/>
      <c r="BL137" s="249"/>
      <c r="BM137" s="249"/>
      <c r="BN137" s="249"/>
      <c r="BO137" s="249"/>
      <c r="BP137" s="249"/>
      <c r="BQ137" s="249"/>
      <c r="BR137" s="249"/>
      <c r="BS137" s="249"/>
      <c r="BT137" s="249"/>
      <c r="BU137" s="249"/>
      <c r="BV137" s="249"/>
      <c r="BW137" s="249"/>
      <c r="BX137" s="249"/>
      <c r="BY137" s="249"/>
      <c r="BZ137" s="249"/>
      <c r="CA137" s="249"/>
      <c r="CB137" s="249"/>
      <c r="CC137" s="249"/>
      <c r="CD137" s="249"/>
      <c r="CE137" s="249"/>
      <c r="CF137" s="249"/>
      <c r="CG137" s="249"/>
      <c r="CH137" s="249"/>
      <c r="CI137" s="249"/>
      <c r="CJ137" s="249"/>
      <c r="CK137" s="249"/>
      <c r="CL137" s="249"/>
      <c r="CM137" s="249"/>
      <c r="CN137" s="249"/>
      <c r="CO137" s="249"/>
      <c r="CP137" s="249"/>
      <c r="CQ137" s="249"/>
      <c r="CR137" s="249"/>
      <c r="CS137" s="249"/>
      <c r="CT137" s="249"/>
      <c r="CU137" s="249"/>
      <c r="CV137" s="249"/>
      <c r="CW137" s="249"/>
      <c r="CX137" s="249"/>
      <c r="CY137" s="249"/>
      <c r="CZ137" s="249"/>
      <c r="DA137" s="249"/>
      <c r="DB137" s="249"/>
      <c r="DC137" s="249"/>
      <c r="DD137" s="249"/>
      <c r="DE137" s="249"/>
      <c r="DF137" s="249"/>
      <c r="DG137" s="249"/>
      <c r="DH137" s="249"/>
      <c r="DI137" s="249"/>
      <c r="DJ137" s="249"/>
      <c r="DK137" s="249"/>
      <c r="DL137" s="249"/>
      <c r="DM137" s="249"/>
      <c r="DN137" s="249"/>
      <c r="DO137" s="249"/>
      <c r="DP137" s="249"/>
      <c r="DQ137" s="249"/>
      <c r="DR137" s="249"/>
    </row>
    <row r="138" spans="1:122" x14ac:dyDescent="0.25">
      <c r="A138" s="247"/>
      <c r="B138" s="249"/>
      <c r="C138" s="249"/>
      <c r="D138" s="249"/>
      <c r="E138" s="249"/>
      <c r="F138" s="249"/>
      <c r="G138" s="249"/>
      <c r="H138" s="249"/>
      <c r="I138" s="249"/>
      <c r="J138" s="249"/>
      <c r="K138" s="249"/>
      <c r="L138" s="249"/>
      <c r="M138" s="249"/>
      <c r="N138" s="249"/>
      <c r="O138" s="249"/>
      <c r="P138" s="249"/>
      <c r="Q138" s="249"/>
      <c r="R138" s="249"/>
      <c r="S138" s="249"/>
      <c r="T138" s="249"/>
      <c r="U138" s="249"/>
      <c r="V138" s="249"/>
      <c r="W138" s="249"/>
      <c r="X138" s="249"/>
      <c r="Y138" s="249"/>
      <c r="Z138" s="249"/>
      <c r="AA138" s="249"/>
      <c r="AB138" s="249"/>
      <c r="AC138" s="249"/>
      <c r="AD138" s="249"/>
      <c r="AE138" s="249"/>
      <c r="AF138" s="249"/>
      <c r="AG138" s="249"/>
      <c r="AH138" s="249"/>
      <c r="AI138" s="249"/>
      <c r="AJ138" s="249"/>
      <c r="AK138" s="249"/>
      <c r="AL138" s="249"/>
      <c r="AM138" s="249"/>
      <c r="AN138" s="249"/>
      <c r="AO138" s="249"/>
      <c r="AP138" s="249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49"/>
      <c r="BA138" s="249"/>
      <c r="BB138" s="249"/>
      <c r="BC138" s="249"/>
      <c r="BD138" s="249"/>
      <c r="BE138" s="249"/>
      <c r="BF138" s="249"/>
      <c r="BG138" s="249"/>
      <c r="BH138" s="249"/>
      <c r="BI138" s="249"/>
      <c r="BJ138" s="249"/>
      <c r="BK138" s="249"/>
      <c r="BL138" s="249"/>
      <c r="BM138" s="249"/>
      <c r="BN138" s="249"/>
      <c r="BO138" s="249"/>
      <c r="BP138" s="249"/>
      <c r="BQ138" s="249"/>
      <c r="BR138" s="249"/>
      <c r="BS138" s="249"/>
      <c r="BT138" s="249"/>
      <c r="BU138" s="249"/>
      <c r="BV138" s="249"/>
      <c r="BW138" s="249"/>
      <c r="BX138" s="249"/>
      <c r="BY138" s="249"/>
      <c r="BZ138" s="249"/>
      <c r="CA138" s="249"/>
      <c r="CB138" s="249"/>
      <c r="CC138" s="249"/>
      <c r="CD138" s="249"/>
      <c r="CE138" s="249"/>
      <c r="CF138" s="249"/>
      <c r="CG138" s="249"/>
      <c r="CH138" s="249"/>
      <c r="CI138" s="249"/>
      <c r="CJ138" s="249"/>
      <c r="CK138" s="249"/>
      <c r="CL138" s="249"/>
      <c r="CM138" s="249"/>
      <c r="CN138" s="249"/>
      <c r="CO138" s="249"/>
      <c r="CP138" s="249"/>
      <c r="CQ138" s="249"/>
      <c r="CR138" s="249"/>
      <c r="CS138" s="249"/>
      <c r="CT138" s="249"/>
      <c r="CU138" s="249"/>
      <c r="CV138" s="249"/>
      <c r="CW138" s="249"/>
      <c r="CX138" s="249"/>
      <c r="CY138" s="249"/>
      <c r="CZ138" s="249"/>
      <c r="DA138" s="249"/>
      <c r="DB138" s="249"/>
      <c r="DC138" s="249"/>
      <c r="DD138" s="249"/>
      <c r="DE138" s="249"/>
      <c r="DF138" s="249"/>
      <c r="DG138" s="249"/>
      <c r="DH138" s="249"/>
      <c r="DI138" s="249"/>
      <c r="DJ138" s="249"/>
      <c r="DK138" s="249"/>
      <c r="DL138" s="249"/>
      <c r="DM138" s="249"/>
      <c r="DN138" s="249"/>
      <c r="DO138" s="249"/>
      <c r="DP138" s="249"/>
      <c r="DQ138" s="249"/>
      <c r="DR138" s="249"/>
    </row>
    <row r="139" spans="1:122" x14ac:dyDescent="0.25">
      <c r="A139" s="247"/>
      <c r="B139" s="249"/>
      <c r="C139" s="249"/>
      <c r="D139" s="249"/>
      <c r="E139" s="249"/>
      <c r="F139" s="249"/>
      <c r="G139" s="249"/>
      <c r="H139" s="249"/>
      <c r="I139" s="249"/>
      <c r="J139" s="249"/>
      <c r="K139" s="249"/>
      <c r="L139" s="249"/>
      <c r="M139" s="249"/>
      <c r="N139" s="249"/>
      <c r="O139" s="249"/>
      <c r="P139" s="249"/>
      <c r="Q139" s="249"/>
      <c r="R139" s="249"/>
      <c r="S139" s="249"/>
      <c r="T139" s="249"/>
      <c r="U139" s="249"/>
      <c r="V139" s="249"/>
      <c r="W139" s="249"/>
      <c r="X139" s="249"/>
      <c r="Y139" s="249"/>
      <c r="Z139" s="249"/>
      <c r="AA139" s="249"/>
      <c r="AB139" s="249"/>
      <c r="AC139" s="249"/>
      <c r="AD139" s="249"/>
      <c r="AE139" s="249"/>
      <c r="AF139" s="249"/>
      <c r="AG139" s="249"/>
      <c r="AH139" s="249"/>
      <c r="AI139" s="249"/>
      <c r="AJ139" s="249"/>
      <c r="AK139" s="249"/>
      <c r="AL139" s="249"/>
      <c r="AM139" s="249"/>
      <c r="AN139" s="249"/>
      <c r="AO139" s="249"/>
      <c r="AP139" s="249"/>
      <c r="AQ139" s="249"/>
      <c r="AR139" s="249"/>
      <c r="AS139" s="249"/>
      <c r="AT139" s="249"/>
      <c r="AU139" s="249"/>
      <c r="AV139" s="249"/>
      <c r="AW139" s="249"/>
      <c r="AX139" s="249"/>
      <c r="AY139" s="249"/>
      <c r="AZ139" s="249"/>
      <c r="BA139" s="249"/>
      <c r="BB139" s="249"/>
      <c r="BC139" s="249"/>
      <c r="BD139" s="249"/>
      <c r="BE139" s="249"/>
      <c r="BF139" s="249"/>
      <c r="BG139" s="249"/>
      <c r="BH139" s="249"/>
      <c r="BI139" s="249"/>
      <c r="BJ139" s="249"/>
      <c r="BK139" s="249"/>
      <c r="BL139" s="249"/>
      <c r="BM139" s="249"/>
      <c r="BN139" s="249"/>
      <c r="BO139" s="249"/>
      <c r="BP139" s="249"/>
      <c r="BQ139" s="249"/>
      <c r="BR139" s="249"/>
      <c r="BS139" s="249"/>
      <c r="BT139" s="249"/>
      <c r="BU139" s="249"/>
      <c r="BV139" s="249"/>
      <c r="BW139" s="249"/>
      <c r="BX139" s="249"/>
      <c r="BY139" s="249"/>
      <c r="BZ139" s="249"/>
      <c r="CA139" s="249"/>
      <c r="CB139" s="249"/>
      <c r="CC139" s="249"/>
      <c r="CD139" s="249"/>
      <c r="CE139" s="249"/>
      <c r="CF139" s="249"/>
      <c r="CG139" s="249"/>
      <c r="CH139" s="249"/>
      <c r="CI139" s="249"/>
      <c r="CJ139" s="249"/>
      <c r="CK139" s="249"/>
      <c r="CL139" s="249"/>
      <c r="CM139" s="249"/>
      <c r="CN139" s="249"/>
      <c r="CO139" s="249"/>
      <c r="CP139" s="249"/>
      <c r="CQ139" s="249"/>
      <c r="CR139" s="249"/>
      <c r="CS139" s="249"/>
      <c r="CT139" s="249"/>
      <c r="CU139" s="249"/>
      <c r="CV139" s="249"/>
      <c r="CW139" s="249"/>
      <c r="CX139" s="249"/>
      <c r="CY139" s="249"/>
      <c r="CZ139" s="249"/>
      <c r="DA139" s="249"/>
      <c r="DB139" s="249"/>
      <c r="DC139" s="249"/>
      <c r="DD139" s="249"/>
      <c r="DE139" s="249"/>
      <c r="DF139" s="249"/>
      <c r="DG139" s="249"/>
      <c r="DH139" s="249"/>
      <c r="DI139" s="249"/>
      <c r="DJ139" s="249"/>
      <c r="DK139" s="249"/>
      <c r="DL139" s="249"/>
      <c r="DM139" s="249"/>
      <c r="DN139" s="249"/>
      <c r="DO139" s="249"/>
      <c r="DP139" s="249"/>
      <c r="DQ139" s="249"/>
      <c r="DR139" s="249"/>
    </row>
    <row r="140" spans="1:122" x14ac:dyDescent="0.25">
      <c r="A140" s="247"/>
      <c r="B140" s="249"/>
      <c r="C140" s="249"/>
      <c r="D140" s="249"/>
      <c r="E140" s="249"/>
      <c r="F140" s="249"/>
      <c r="G140" s="249"/>
      <c r="H140" s="249"/>
      <c r="I140" s="249"/>
      <c r="J140" s="249"/>
      <c r="K140" s="249"/>
      <c r="L140" s="249"/>
      <c r="M140" s="249"/>
      <c r="N140" s="249"/>
      <c r="O140" s="249"/>
      <c r="P140" s="249"/>
      <c r="Q140" s="249"/>
      <c r="R140" s="249"/>
      <c r="S140" s="249"/>
      <c r="T140" s="249"/>
      <c r="U140" s="249"/>
      <c r="V140" s="249"/>
      <c r="W140" s="249"/>
      <c r="X140" s="249"/>
      <c r="Y140" s="249"/>
      <c r="Z140" s="249"/>
      <c r="AA140" s="249"/>
      <c r="AB140" s="249"/>
      <c r="AC140" s="249"/>
      <c r="AD140" s="249"/>
      <c r="AE140" s="249"/>
      <c r="AF140" s="249"/>
      <c r="AG140" s="249"/>
      <c r="AH140" s="249"/>
      <c r="AI140" s="249"/>
      <c r="AJ140" s="249"/>
      <c r="AK140" s="249"/>
      <c r="AL140" s="249"/>
      <c r="AM140" s="249"/>
      <c r="AN140" s="249"/>
      <c r="AO140" s="249"/>
      <c r="AP140" s="249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49"/>
      <c r="BA140" s="249"/>
      <c r="BB140" s="249"/>
      <c r="BC140" s="249"/>
      <c r="BD140" s="249"/>
      <c r="BE140" s="249"/>
      <c r="BF140" s="249"/>
      <c r="BG140" s="249"/>
      <c r="BH140" s="249"/>
      <c r="BI140" s="249"/>
      <c r="BJ140" s="249"/>
      <c r="BK140" s="249"/>
      <c r="BL140" s="249"/>
      <c r="BM140" s="249"/>
      <c r="BN140" s="249"/>
      <c r="BO140" s="249"/>
      <c r="BP140" s="249"/>
      <c r="BQ140" s="249"/>
      <c r="BR140" s="249"/>
      <c r="BS140" s="249"/>
      <c r="BT140" s="249"/>
      <c r="BU140" s="249"/>
      <c r="BV140" s="249"/>
      <c r="BW140" s="249"/>
      <c r="BX140" s="249"/>
      <c r="BY140" s="249"/>
      <c r="BZ140" s="249"/>
      <c r="CA140" s="249"/>
      <c r="CB140" s="249"/>
      <c r="CC140" s="249"/>
      <c r="CD140" s="249"/>
      <c r="CE140" s="249"/>
      <c r="CF140" s="249"/>
      <c r="CG140" s="249"/>
      <c r="CH140" s="249"/>
      <c r="CI140" s="249"/>
      <c r="CJ140" s="249"/>
      <c r="CK140" s="249"/>
      <c r="CL140" s="249"/>
      <c r="CM140" s="249"/>
      <c r="CN140" s="249"/>
      <c r="CO140" s="249"/>
      <c r="CP140" s="249"/>
      <c r="CQ140" s="249"/>
      <c r="CR140" s="249"/>
      <c r="CS140" s="249"/>
      <c r="CT140" s="249"/>
      <c r="CU140" s="249"/>
      <c r="CV140" s="249"/>
      <c r="CW140" s="249"/>
      <c r="CX140" s="249"/>
      <c r="CY140" s="249"/>
      <c r="CZ140" s="249"/>
      <c r="DA140" s="249"/>
      <c r="DB140" s="249"/>
      <c r="DC140" s="249"/>
      <c r="DD140" s="249"/>
      <c r="DE140" s="249"/>
      <c r="DF140" s="249"/>
      <c r="DG140" s="249"/>
      <c r="DH140" s="249"/>
      <c r="DI140" s="249"/>
      <c r="DJ140" s="249"/>
      <c r="DK140" s="249"/>
      <c r="DL140" s="249"/>
      <c r="DM140" s="249"/>
      <c r="DN140" s="249"/>
      <c r="DO140" s="249"/>
      <c r="DP140" s="249"/>
      <c r="DQ140" s="249"/>
      <c r="DR140" s="249"/>
    </row>
    <row r="141" spans="1:122" x14ac:dyDescent="0.25">
      <c r="A141" s="247"/>
      <c r="B141" s="249"/>
      <c r="C141" s="249"/>
      <c r="D141" s="249"/>
      <c r="E141" s="249"/>
      <c r="F141" s="249"/>
      <c r="G141" s="249"/>
      <c r="H141" s="249"/>
      <c r="I141" s="249"/>
      <c r="J141" s="249"/>
      <c r="K141" s="249"/>
      <c r="L141" s="249"/>
      <c r="M141" s="249"/>
      <c r="N141" s="249"/>
      <c r="O141" s="249"/>
      <c r="P141" s="249"/>
      <c r="Q141" s="249"/>
      <c r="R141" s="249"/>
      <c r="S141" s="249"/>
      <c r="T141" s="249"/>
      <c r="U141" s="249"/>
      <c r="V141" s="249"/>
      <c r="W141" s="249"/>
      <c r="X141" s="249"/>
      <c r="Y141" s="249"/>
      <c r="Z141" s="249"/>
      <c r="AA141" s="249"/>
      <c r="AB141" s="249"/>
      <c r="AC141" s="249"/>
      <c r="AD141" s="249"/>
      <c r="AE141" s="249"/>
      <c r="AF141" s="249"/>
      <c r="AG141" s="249"/>
      <c r="AH141" s="249"/>
      <c r="AI141" s="249"/>
      <c r="AJ141" s="249"/>
      <c r="AK141" s="249"/>
      <c r="AL141" s="249"/>
      <c r="AM141" s="249"/>
      <c r="AN141" s="249"/>
      <c r="AO141" s="249"/>
      <c r="AP141" s="249"/>
      <c r="AQ141" s="249"/>
      <c r="AR141" s="249"/>
      <c r="AS141" s="249"/>
      <c r="AT141" s="249"/>
      <c r="AU141" s="249"/>
      <c r="AV141" s="249"/>
      <c r="AW141" s="249"/>
      <c r="AX141" s="249"/>
      <c r="AY141" s="249"/>
      <c r="AZ141" s="249"/>
      <c r="BA141" s="249"/>
      <c r="BB141" s="249"/>
      <c r="BC141" s="249"/>
      <c r="BD141" s="249"/>
      <c r="BE141" s="249"/>
      <c r="BF141" s="249"/>
      <c r="BG141" s="249"/>
      <c r="BH141" s="249"/>
      <c r="BI141" s="249"/>
      <c r="BJ141" s="249"/>
      <c r="BK141" s="249"/>
      <c r="BL141" s="249"/>
      <c r="BM141" s="249"/>
      <c r="BN141" s="249"/>
      <c r="BO141" s="249"/>
      <c r="BP141" s="249"/>
      <c r="BQ141" s="249"/>
      <c r="BR141" s="249"/>
      <c r="BS141" s="249"/>
      <c r="BT141" s="249"/>
      <c r="BU141" s="249"/>
      <c r="BV141" s="249"/>
      <c r="BW141" s="249"/>
      <c r="BX141" s="249"/>
      <c r="BY141" s="249"/>
      <c r="BZ141" s="249"/>
      <c r="CA141" s="249"/>
      <c r="CB141" s="249"/>
      <c r="CC141" s="249"/>
      <c r="CD141" s="249"/>
      <c r="CE141" s="249"/>
      <c r="CF141" s="249"/>
      <c r="CG141" s="249"/>
      <c r="CH141" s="249"/>
      <c r="CI141" s="249"/>
      <c r="CJ141" s="249"/>
      <c r="CK141" s="249"/>
      <c r="CL141" s="249"/>
      <c r="CM141" s="249"/>
      <c r="CN141" s="249"/>
      <c r="CO141" s="249"/>
      <c r="CP141" s="249"/>
      <c r="CQ141" s="249"/>
      <c r="CR141" s="249"/>
      <c r="CS141" s="249"/>
      <c r="CT141" s="249"/>
      <c r="CU141" s="249"/>
      <c r="CV141" s="249"/>
      <c r="CW141" s="249"/>
      <c r="CX141" s="249"/>
      <c r="CY141" s="249"/>
      <c r="CZ141" s="249"/>
      <c r="DA141" s="249"/>
      <c r="DB141" s="249"/>
      <c r="DC141" s="249"/>
      <c r="DD141" s="249"/>
      <c r="DE141" s="249"/>
      <c r="DF141" s="249"/>
      <c r="DG141" s="249"/>
      <c r="DH141" s="249"/>
      <c r="DI141" s="249"/>
      <c r="DJ141" s="249"/>
      <c r="DK141" s="249"/>
      <c r="DL141" s="249"/>
      <c r="DM141" s="249"/>
      <c r="DN141" s="249"/>
      <c r="DO141" s="249"/>
      <c r="DP141" s="249"/>
      <c r="DQ141" s="249"/>
      <c r="DR141" s="249"/>
    </row>
    <row r="142" spans="1:122" x14ac:dyDescent="0.25">
      <c r="A142" s="247"/>
      <c r="B142" s="249"/>
      <c r="C142" s="249"/>
      <c r="D142" s="249"/>
      <c r="E142" s="249"/>
      <c r="F142" s="249"/>
      <c r="G142" s="249"/>
      <c r="H142" s="249"/>
      <c r="I142" s="249"/>
      <c r="J142" s="249"/>
      <c r="K142" s="249"/>
      <c r="L142" s="249"/>
      <c r="M142" s="249"/>
      <c r="N142" s="249"/>
      <c r="O142" s="249"/>
      <c r="P142" s="249"/>
      <c r="Q142" s="249"/>
      <c r="R142" s="249"/>
      <c r="S142" s="249"/>
      <c r="T142" s="249"/>
      <c r="U142" s="249"/>
      <c r="V142" s="249"/>
      <c r="W142" s="249"/>
      <c r="X142" s="249"/>
      <c r="Y142" s="249"/>
      <c r="Z142" s="249"/>
      <c r="AA142" s="249"/>
      <c r="AB142" s="249"/>
      <c r="AC142" s="249"/>
      <c r="AD142" s="249"/>
      <c r="AE142" s="249"/>
      <c r="AF142" s="249"/>
      <c r="AG142" s="249"/>
      <c r="AH142" s="249"/>
      <c r="AI142" s="249"/>
      <c r="AJ142" s="249"/>
      <c r="AK142" s="249"/>
      <c r="AL142" s="249"/>
      <c r="AM142" s="249"/>
      <c r="AN142" s="249"/>
      <c r="AO142" s="249"/>
      <c r="AP142" s="249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49"/>
      <c r="BA142" s="249"/>
      <c r="BB142" s="249"/>
      <c r="BC142" s="249"/>
      <c r="BD142" s="249"/>
      <c r="BE142" s="249"/>
      <c r="BF142" s="249"/>
      <c r="BG142" s="249"/>
      <c r="BH142" s="249"/>
      <c r="BI142" s="249"/>
      <c r="BJ142" s="249"/>
      <c r="BK142" s="249"/>
      <c r="BL142" s="249"/>
      <c r="BM142" s="249"/>
      <c r="BN142" s="249"/>
      <c r="BO142" s="249"/>
      <c r="BP142" s="249"/>
      <c r="BQ142" s="249"/>
      <c r="BR142" s="249"/>
      <c r="BS142" s="249"/>
      <c r="BT142" s="249"/>
      <c r="BU142" s="249"/>
      <c r="BV142" s="249"/>
      <c r="BW142" s="249"/>
      <c r="BX142" s="249"/>
      <c r="BY142" s="249"/>
      <c r="BZ142" s="249"/>
      <c r="CA142" s="249"/>
      <c r="CB142" s="249"/>
      <c r="CC142" s="249"/>
      <c r="CD142" s="249"/>
      <c r="CE142" s="249"/>
      <c r="CF142" s="249"/>
      <c r="CG142" s="249"/>
      <c r="CH142" s="249"/>
      <c r="CI142" s="249"/>
      <c r="CJ142" s="249"/>
      <c r="CK142" s="249"/>
      <c r="CL142" s="249"/>
      <c r="CM142" s="249"/>
      <c r="CN142" s="249"/>
      <c r="CO142" s="249"/>
      <c r="CP142" s="249"/>
      <c r="CQ142" s="249"/>
      <c r="CR142" s="249"/>
      <c r="CS142" s="249"/>
      <c r="CT142" s="249"/>
      <c r="CU142" s="249"/>
      <c r="CV142" s="249"/>
      <c r="CW142" s="249"/>
      <c r="CX142" s="249"/>
      <c r="CY142" s="249"/>
      <c r="CZ142" s="249"/>
      <c r="DA142" s="249"/>
      <c r="DB142" s="249"/>
      <c r="DC142" s="249"/>
      <c r="DD142" s="249"/>
      <c r="DE142" s="249"/>
      <c r="DF142" s="249"/>
      <c r="DG142" s="249"/>
      <c r="DH142" s="249"/>
      <c r="DI142" s="249"/>
      <c r="DJ142" s="249"/>
      <c r="DK142" s="249"/>
      <c r="DL142" s="249"/>
      <c r="DM142" s="249"/>
      <c r="DN142" s="249"/>
      <c r="DO142" s="249"/>
      <c r="DP142" s="249"/>
      <c r="DQ142" s="249"/>
      <c r="DR142" s="249"/>
    </row>
    <row r="143" spans="1:122" x14ac:dyDescent="0.25">
      <c r="A143" s="247"/>
      <c r="B143" s="249"/>
      <c r="C143" s="249"/>
      <c r="D143" s="249"/>
      <c r="E143" s="249"/>
      <c r="F143" s="249"/>
      <c r="G143" s="249"/>
      <c r="H143" s="249"/>
      <c r="I143" s="249"/>
      <c r="J143" s="249"/>
      <c r="K143" s="249"/>
      <c r="L143" s="249"/>
      <c r="M143" s="249"/>
      <c r="N143" s="249"/>
      <c r="O143" s="249"/>
      <c r="P143" s="249"/>
      <c r="Q143" s="249"/>
      <c r="R143" s="249"/>
      <c r="S143" s="249"/>
      <c r="T143" s="249"/>
      <c r="U143" s="249"/>
      <c r="V143" s="249"/>
      <c r="W143" s="249"/>
      <c r="X143" s="249"/>
      <c r="Y143" s="249"/>
      <c r="Z143" s="249"/>
      <c r="AA143" s="249"/>
      <c r="AB143" s="249"/>
      <c r="AC143" s="249"/>
      <c r="AD143" s="249"/>
      <c r="AE143" s="249"/>
      <c r="AF143" s="249"/>
      <c r="AG143" s="249"/>
      <c r="AH143" s="249"/>
      <c r="AI143" s="249"/>
      <c r="AJ143" s="249"/>
      <c r="AK143" s="249"/>
      <c r="AL143" s="249"/>
      <c r="AM143" s="249"/>
      <c r="AN143" s="249"/>
      <c r="AO143" s="249"/>
      <c r="AP143" s="249"/>
      <c r="AQ143" s="249"/>
      <c r="AR143" s="249"/>
      <c r="AS143" s="249"/>
      <c r="AT143" s="249"/>
      <c r="AU143" s="249"/>
      <c r="AV143" s="249"/>
      <c r="AW143" s="249"/>
      <c r="AX143" s="249"/>
      <c r="AY143" s="249"/>
      <c r="AZ143" s="249"/>
      <c r="BA143" s="249"/>
      <c r="BB143" s="249"/>
      <c r="BC143" s="249"/>
      <c r="BD143" s="249"/>
      <c r="BE143" s="249"/>
      <c r="BF143" s="249"/>
      <c r="BG143" s="249"/>
      <c r="BH143" s="249"/>
      <c r="BI143" s="249"/>
      <c r="BJ143" s="249"/>
      <c r="BK143" s="249"/>
      <c r="BL143" s="249"/>
      <c r="BM143" s="249"/>
      <c r="BN143" s="249"/>
      <c r="BO143" s="249"/>
      <c r="BP143" s="249"/>
      <c r="BQ143" s="249"/>
      <c r="BR143" s="249"/>
      <c r="BS143" s="249"/>
      <c r="BT143" s="249"/>
      <c r="BU143" s="249"/>
      <c r="BV143" s="249"/>
      <c r="BW143" s="249"/>
      <c r="BX143" s="249"/>
      <c r="BY143" s="249"/>
      <c r="BZ143" s="249"/>
      <c r="CA143" s="249"/>
      <c r="CB143" s="249"/>
      <c r="CC143" s="249"/>
      <c r="CD143" s="249"/>
      <c r="CE143" s="249"/>
      <c r="CF143" s="249"/>
      <c r="CG143" s="249"/>
      <c r="CH143" s="249"/>
      <c r="CI143" s="249"/>
      <c r="CJ143" s="249"/>
      <c r="CK143" s="249"/>
      <c r="CL143" s="249"/>
      <c r="CM143" s="249"/>
      <c r="CN143" s="249"/>
      <c r="CO143" s="249"/>
      <c r="CP143" s="249"/>
      <c r="CQ143" s="249"/>
      <c r="CR143" s="249"/>
      <c r="CS143" s="249"/>
      <c r="CT143" s="249"/>
      <c r="CU143" s="249"/>
      <c r="CV143" s="249"/>
      <c r="CW143" s="249"/>
      <c r="CX143" s="249"/>
      <c r="CY143" s="249"/>
      <c r="CZ143" s="249"/>
      <c r="DA143" s="249"/>
      <c r="DB143" s="249"/>
      <c r="DC143" s="249"/>
      <c r="DD143" s="249"/>
      <c r="DE143" s="249"/>
      <c r="DF143" s="249"/>
      <c r="DG143" s="249"/>
      <c r="DH143" s="249"/>
      <c r="DI143" s="249"/>
      <c r="DJ143" s="249"/>
      <c r="DK143" s="249"/>
      <c r="DL143" s="249"/>
      <c r="DM143" s="249"/>
      <c r="DN143" s="249"/>
      <c r="DO143" s="249"/>
      <c r="DP143" s="249"/>
      <c r="DQ143" s="249"/>
      <c r="DR143" s="249"/>
    </row>
    <row r="144" spans="1:122" x14ac:dyDescent="0.25">
      <c r="A144" s="247"/>
      <c r="B144" s="249"/>
      <c r="C144" s="249"/>
      <c r="D144" s="249"/>
      <c r="E144" s="249"/>
      <c r="F144" s="249"/>
      <c r="G144" s="249"/>
      <c r="H144" s="249"/>
      <c r="I144" s="249"/>
      <c r="J144" s="249"/>
      <c r="K144" s="249"/>
      <c r="L144" s="249"/>
      <c r="M144" s="249"/>
      <c r="N144" s="249"/>
      <c r="O144" s="249"/>
      <c r="P144" s="249"/>
      <c r="Q144" s="249"/>
      <c r="R144" s="249"/>
      <c r="S144" s="249"/>
      <c r="T144" s="249"/>
      <c r="U144" s="249"/>
      <c r="V144" s="249"/>
      <c r="W144" s="249"/>
      <c r="X144" s="249"/>
      <c r="Y144" s="249"/>
      <c r="Z144" s="249"/>
      <c r="AA144" s="249"/>
      <c r="AB144" s="249"/>
      <c r="AC144" s="249"/>
      <c r="AD144" s="249"/>
      <c r="AE144" s="249"/>
      <c r="AF144" s="249"/>
      <c r="AG144" s="249"/>
      <c r="AH144" s="249"/>
      <c r="AI144" s="249"/>
      <c r="AJ144" s="249"/>
      <c r="AK144" s="249"/>
      <c r="AL144" s="249"/>
      <c r="AM144" s="249"/>
      <c r="AN144" s="249"/>
      <c r="AO144" s="249"/>
      <c r="AP144" s="249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49"/>
      <c r="BA144" s="249"/>
      <c r="BB144" s="249"/>
      <c r="BC144" s="249"/>
      <c r="BD144" s="249"/>
      <c r="BE144" s="249"/>
      <c r="BF144" s="249"/>
      <c r="BG144" s="249"/>
      <c r="BH144" s="249"/>
      <c r="BI144" s="249"/>
      <c r="BJ144" s="249"/>
      <c r="BK144" s="249"/>
      <c r="BL144" s="249"/>
      <c r="BM144" s="249"/>
      <c r="BN144" s="249"/>
      <c r="BO144" s="249"/>
      <c r="BP144" s="249"/>
      <c r="BQ144" s="249"/>
      <c r="BR144" s="249"/>
      <c r="BS144" s="249"/>
      <c r="BT144" s="249"/>
      <c r="BU144" s="249"/>
      <c r="BV144" s="249"/>
      <c r="BW144" s="249"/>
      <c r="BX144" s="249"/>
      <c r="BY144" s="249"/>
      <c r="BZ144" s="249"/>
      <c r="CA144" s="249"/>
      <c r="CB144" s="249"/>
      <c r="CC144" s="249"/>
      <c r="CD144" s="249"/>
      <c r="CE144" s="249"/>
      <c r="CF144" s="249"/>
      <c r="CG144" s="249"/>
      <c r="CH144" s="249"/>
      <c r="CI144" s="249"/>
      <c r="CJ144" s="249"/>
      <c r="CK144" s="249"/>
      <c r="CL144" s="249"/>
      <c r="CM144" s="249"/>
      <c r="CN144" s="249"/>
      <c r="CO144" s="249"/>
      <c r="CP144" s="249"/>
      <c r="CQ144" s="249"/>
      <c r="CR144" s="249"/>
      <c r="CS144" s="249"/>
      <c r="CT144" s="249"/>
      <c r="CU144" s="249"/>
      <c r="CV144" s="249"/>
      <c r="CW144" s="249"/>
      <c r="CX144" s="249"/>
      <c r="CY144" s="249"/>
      <c r="CZ144" s="249"/>
      <c r="DA144" s="249"/>
      <c r="DB144" s="249"/>
      <c r="DC144" s="249"/>
      <c r="DD144" s="249"/>
      <c r="DE144" s="249"/>
      <c r="DF144" s="249"/>
      <c r="DG144" s="249"/>
      <c r="DH144" s="249"/>
      <c r="DI144" s="249"/>
      <c r="DJ144" s="249"/>
      <c r="DK144" s="249"/>
      <c r="DL144" s="249"/>
      <c r="DM144" s="249"/>
      <c r="DN144" s="249"/>
      <c r="DO144" s="249"/>
      <c r="DP144" s="249"/>
      <c r="DQ144" s="249"/>
      <c r="DR144" s="249"/>
    </row>
    <row r="145" spans="1:122" x14ac:dyDescent="0.25">
      <c r="A145" s="247"/>
      <c r="B145" s="249"/>
      <c r="C145" s="249"/>
      <c r="D145" s="249"/>
      <c r="E145" s="249"/>
      <c r="F145" s="249"/>
      <c r="G145" s="249"/>
      <c r="H145" s="249"/>
      <c r="I145" s="249"/>
      <c r="J145" s="249"/>
      <c r="K145" s="249"/>
      <c r="L145" s="249"/>
      <c r="M145" s="249"/>
      <c r="N145" s="249"/>
      <c r="O145" s="249"/>
      <c r="P145" s="249"/>
      <c r="Q145" s="249"/>
      <c r="R145" s="249"/>
      <c r="S145" s="249"/>
      <c r="T145" s="249"/>
      <c r="U145" s="249"/>
      <c r="V145" s="249"/>
      <c r="W145" s="249"/>
      <c r="X145" s="249"/>
      <c r="Y145" s="249"/>
      <c r="Z145" s="249"/>
      <c r="AA145" s="249"/>
      <c r="AB145" s="249"/>
      <c r="AC145" s="249"/>
      <c r="AD145" s="249"/>
      <c r="AE145" s="249"/>
      <c r="AF145" s="249"/>
      <c r="AG145" s="249"/>
      <c r="AH145" s="249"/>
      <c r="AI145" s="249"/>
      <c r="AJ145" s="249"/>
      <c r="AK145" s="249"/>
      <c r="AL145" s="249"/>
      <c r="AM145" s="249"/>
      <c r="AN145" s="249"/>
      <c r="AO145" s="249"/>
      <c r="AP145" s="249"/>
      <c r="AQ145" s="249"/>
      <c r="AR145" s="249"/>
      <c r="AS145" s="249"/>
      <c r="AT145" s="249"/>
      <c r="AU145" s="249"/>
      <c r="AV145" s="249"/>
      <c r="AW145" s="249"/>
      <c r="AX145" s="249"/>
      <c r="AY145" s="249"/>
      <c r="AZ145" s="249"/>
      <c r="BA145" s="249"/>
      <c r="BB145" s="249"/>
      <c r="BC145" s="249"/>
      <c r="BD145" s="249"/>
      <c r="BE145" s="249"/>
      <c r="BF145" s="249"/>
      <c r="BG145" s="249"/>
      <c r="BH145" s="249"/>
      <c r="BI145" s="249"/>
      <c r="BJ145" s="249"/>
      <c r="BK145" s="249"/>
      <c r="BL145" s="249"/>
      <c r="BM145" s="249"/>
      <c r="BN145" s="249"/>
      <c r="BO145" s="249"/>
      <c r="BP145" s="249"/>
      <c r="BQ145" s="249"/>
      <c r="BR145" s="249"/>
      <c r="BS145" s="249"/>
      <c r="BT145" s="249"/>
      <c r="BU145" s="249"/>
      <c r="BV145" s="249"/>
      <c r="BW145" s="249"/>
      <c r="BX145" s="249"/>
      <c r="BY145" s="249"/>
      <c r="BZ145" s="249"/>
      <c r="CA145" s="249"/>
      <c r="CB145" s="249"/>
      <c r="CC145" s="249"/>
      <c r="CD145" s="249"/>
      <c r="CE145" s="249"/>
      <c r="CF145" s="249"/>
      <c r="CG145" s="249"/>
      <c r="CH145" s="249"/>
      <c r="CI145" s="249"/>
      <c r="CJ145" s="249"/>
      <c r="CK145" s="249"/>
      <c r="CL145" s="249"/>
      <c r="CM145" s="249"/>
      <c r="CN145" s="249"/>
      <c r="CO145" s="249"/>
      <c r="CP145" s="249"/>
      <c r="CQ145" s="249"/>
      <c r="CR145" s="249"/>
      <c r="CS145" s="249"/>
      <c r="CT145" s="249"/>
      <c r="CU145" s="249"/>
      <c r="CV145" s="249"/>
      <c r="CW145" s="249"/>
      <c r="CX145" s="249"/>
      <c r="CY145" s="249"/>
      <c r="CZ145" s="249"/>
      <c r="DA145" s="249"/>
      <c r="DB145" s="249"/>
      <c r="DC145" s="249"/>
      <c r="DD145" s="249"/>
      <c r="DE145" s="249"/>
      <c r="DF145" s="249"/>
      <c r="DG145" s="249"/>
      <c r="DH145" s="249"/>
      <c r="DI145" s="249"/>
      <c r="DJ145" s="249"/>
      <c r="DK145" s="249"/>
      <c r="DL145" s="249"/>
      <c r="DM145" s="249"/>
      <c r="DN145" s="249"/>
      <c r="DO145" s="249"/>
      <c r="DP145" s="249"/>
      <c r="DQ145" s="249"/>
      <c r="DR145" s="249"/>
    </row>
    <row r="146" spans="1:122" x14ac:dyDescent="0.25">
      <c r="A146" s="247"/>
      <c r="B146" s="249"/>
      <c r="C146" s="249"/>
      <c r="D146" s="249"/>
      <c r="E146" s="249"/>
      <c r="F146" s="249"/>
      <c r="G146" s="249"/>
      <c r="H146" s="249"/>
      <c r="I146" s="249"/>
      <c r="J146" s="249"/>
      <c r="K146" s="249"/>
      <c r="L146" s="249"/>
      <c r="M146" s="249"/>
      <c r="N146" s="249"/>
      <c r="O146" s="249"/>
      <c r="P146" s="249"/>
      <c r="Q146" s="249"/>
      <c r="R146" s="249"/>
      <c r="S146" s="249"/>
      <c r="T146" s="249"/>
      <c r="U146" s="249"/>
      <c r="V146" s="249"/>
      <c r="W146" s="249"/>
      <c r="X146" s="249"/>
      <c r="Y146" s="249"/>
      <c r="Z146" s="249"/>
      <c r="AA146" s="249"/>
      <c r="AB146" s="249"/>
      <c r="AC146" s="249"/>
      <c r="AD146" s="249"/>
      <c r="AE146" s="249"/>
      <c r="AF146" s="249"/>
      <c r="AG146" s="249"/>
      <c r="AH146" s="249"/>
      <c r="AI146" s="249"/>
      <c r="AJ146" s="249"/>
      <c r="AK146" s="249"/>
      <c r="AL146" s="249"/>
      <c r="AM146" s="249"/>
      <c r="AN146" s="249"/>
      <c r="AO146" s="249"/>
      <c r="AP146" s="249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49"/>
      <c r="BA146" s="249"/>
      <c r="BB146" s="249"/>
      <c r="BC146" s="249"/>
      <c r="BD146" s="249"/>
      <c r="BE146" s="249"/>
      <c r="BF146" s="249"/>
      <c r="BG146" s="249"/>
      <c r="BH146" s="249"/>
      <c r="BI146" s="249"/>
      <c r="BJ146" s="249"/>
      <c r="BK146" s="249"/>
      <c r="BL146" s="249"/>
      <c r="BM146" s="249"/>
      <c r="BN146" s="249"/>
      <c r="BO146" s="249"/>
      <c r="BP146" s="249"/>
      <c r="BQ146" s="249"/>
      <c r="BR146" s="249"/>
      <c r="BS146" s="249"/>
      <c r="BT146" s="249"/>
      <c r="BU146" s="249"/>
      <c r="BV146" s="249"/>
      <c r="BW146" s="249"/>
      <c r="BX146" s="249"/>
      <c r="BY146" s="249"/>
      <c r="BZ146" s="249"/>
      <c r="CA146" s="249"/>
      <c r="CB146" s="249"/>
      <c r="CC146" s="249"/>
      <c r="CD146" s="249"/>
      <c r="CE146" s="249"/>
      <c r="CF146" s="249"/>
      <c r="CG146" s="249"/>
      <c r="CH146" s="249"/>
      <c r="CI146" s="249"/>
      <c r="CJ146" s="249"/>
      <c r="CK146" s="249"/>
      <c r="CL146" s="249"/>
      <c r="CM146" s="249"/>
      <c r="CN146" s="249"/>
      <c r="CO146" s="249"/>
      <c r="CP146" s="249"/>
      <c r="CQ146" s="249"/>
      <c r="CR146" s="249"/>
      <c r="CS146" s="249"/>
      <c r="CT146" s="249"/>
      <c r="CU146" s="249"/>
      <c r="CV146" s="249"/>
      <c r="CW146" s="249"/>
      <c r="CX146" s="249"/>
      <c r="CY146" s="249"/>
      <c r="CZ146" s="249"/>
      <c r="DA146" s="249"/>
      <c r="DB146" s="249"/>
      <c r="DC146" s="249"/>
      <c r="DD146" s="249"/>
      <c r="DE146" s="249"/>
      <c r="DF146" s="249"/>
      <c r="DG146" s="249"/>
      <c r="DH146" s="249"/>
      <c r="DI146" s="249"/>
      <c r="DJ146" s="249"/>
      <c r="DK146" s="249"/>
      <c r="DL146" s="249"/>
      <c r="DM146" s="249"/>
      <c r="DN146" s="249"/>
      <c r="DO146" s="249"/>
      <c r="DP146" s="249"/>
      <c r="DQ146" s="249"/>
      <c r="DR146" s="249"/>
    </row>
    <row r="147" spans="1:122" x14ac:dyDescent="0.25">
      <c r="A147" s="247"/>
      <c r="B147" s="249"/>
      <c r="C147" s="249"/>
      <c r="D147" s="249"/>
      <c r="E147" s="249"/>
      <c r="F147" s="249"/>
      <c r="G147" s="249"/>
      <c r="H147" s="249"/>
      <c r="I147" s="249"/>
      <c r="J147" s="249"/>
      <c r="K147" s="249"/>
      <c r="L147" s="249"/>
      <c r="M147" s="249"/>
      <c r="N147" s="249"/>
      <c r="O147" s="249"/>
      <c r="P147" s="249"/>
      <c r="Q147" s="249"/>
      <c r="R147" s="249"/>
      <c r="S147" s="249"/>
      <c r="T147" s="249"/>
      <c r="U147" s="249"/>
      <c r="V147" s="249"/>
      <c r="W147" s="249"/>
      <c r="X147" s="249"/>
      <c r="Y147" s="249"/>
      <c r="Z147" s="249"/>
      <c r="AA147" s="249"/>
      <c r="AB147" s="249"/>
      <c r="AC147" s="249"/>
      <c r="AD147" s="249"/>
      <c r="AE147" s="249"/>
      <c r="AF147" s="249"/>
      <c r="AG147" s="249"/>
      <c r="AH147" s="249"/>
      <c r="AI147" s="249"/>
      <c r="AJ147" s="249"/>
      <c r="AK147" s="249"/>
      <c r="AL147" s="249"/>
      <c r="AM147" s="249"/>
      <c r="AN147" s="249"/>
      <c r="AO147" s="249"/>
      <c r="AP147" s="249"/>
      <c r="AQ147" s="249"/>
      <c r="AR147" s="249"/>
      <c r="AS147" s="249"/>
      <c r="AT147" s="249"/>
      <c r="AU147" s="249"/>
      <c r="AV147" s="249"/>
      <c r="AW147" s="249"/>
      <c r="AX147" s="249"/>
      <c r="AY147" s="249"/>
      <c r="AZ147" s="249"/>
      <c r="BA147" s="249"/>
      <c r="BB147" s="249"/>
      <c r="BC147" s="249"/>
      <c r="BD147" s="249"/>
      <c r="BE147" s="249"/>
      <c r="BF147" s="249"/>
      <c r="BG147" s="249"/>
      <c r="BH147" s="249"/>
      <c r="BI147" s="249"/>
      <c r="BJ147" s="249"/>
      <c r="BK147" s="249"/>
      <c r="BL147" s="249"/>
      <c r="BM147" s="249"/>
      <c r="BN147" s="249"/>
      <c r="BO147" s="249"/>
      <c r="BP147" s="249"/>
      <c r="BQ147" s="249"/>
      <c r="BR147" s="249"/>
      <c r="BS147" s="249"/>
      <c r="BT147" s="249"/>
      <c r="BU147" s="249"/>
      <c r="BV147" s="249"/>
      <c r="BW147" s="249"/>
      <c r="BX147" s="249"/>
      <c r="BY147" s="249"/>
      <c r="BZ147" s="249"/>
      <c r="CA147" s="249"/>
      <c r="CB147" s="249"/>
      <c r="CC147" s="249"/>
      <c r="CD147" s="249"/>
      <c r="CE147" s="249"/>
      <c r="CF147" s="249"/>
      <c r="CG147" s="249"/>
      <c r="CH147" s="249"/>
      <c r="CI147" s="249"/>
      <c r="CJ147" s="249"/>
      <c r="CK147" s="249"/>
      <c r="CL147" s="249"/>
      <c r="CM147" s="249"/>
      <c r="CN147" s="249"/>
      <c r="CO147" s="249"/>
      <c r="CP147" s="249"/>
      <c r="CQ147" s="249"/>
      <c r="CR147" s="249"/>
      <c r="CS147" s="249"/>
      <c r="CT147" s="249"/>
      <c r="CU147" s="249"/>
      <c r="CV147" s="249"/>
      <c r="CW147" s="249"/>
      <c r="CX147" s="249"/>
      <c r="CY147" s="249"/>
      <c r="CZ147" s="249"/>
      <c r="DA147" s="249"/>
      <c r="DB147" s="249"/>
      <c r="DC147" s="249"/>
      <c r="DD147" s="249"/>
      <c r="DE147" s="249"/>
      <c r="DF147" s="249"/>
      <c r="DG147" s="249"/>
      <c r="DH147" s="249"/>
      <c r="DI147" s="249"/>
      <c r="DJ147" s="249"/>
      <c r="DK147" s="249"/>
      <c r="DL147" s="249"/>
      <c r="DM147" s="249"/>
      <c r="DN147" s="249"/>
      <c r="DO147" s="249"/>
      <c r="DP147" s="249"/>
      <c r="DQ147" s="249"/>
      <c r="DR147" s="249"/>
    </row>
    <row r="148" spans="1:122" x14ac:dyDescent="0.25">
      <c r="A148" s="247"/>
      <c r="B148" s="249"/>
      <c r="C148" s="249"/>
      <c r="D148" s="249"/>
      <c r="E148" s="249"/>
      <c r="F148" s="249"/>
      <c r="G148" s="249"/>
      <c r="H148" s="249"/>
      <c r="I148" s="249"/>
      <c r="J148" s="249"/>
      <c r="K148" s="249"/>
      <c r="L148" s="249"/>
      <c r="M148" s="249"/>
      <c r="N148" s="249"/>
      <c r="O148" s="249"/>
      <c r="P148" s="249"/>
      <c r="Q148" s="249"/>
      <c r="R148" s="249"/>
      <c r="S148" s="249"/>
      <c r="T148" s="249"/>
      <c r="U148" s="249"/>
      <c r="V148" s="249"/>
      <c r="W148" s="249"/>
      <c r="X148" s="249"/>
      <c r="Y148" s="249"/>
      <c r="Z148" s="249"/>
      <c r="AA148" s="249"/>
      <c r="AB148" s="249"/>
      <c r="AC148" s="249"/>
      <c r="AD148" s="249"/>
      <c r="AE148" s="249"/>
      <c r="AF148" s="249"/>
      <c r="AG148" s="249"/>
      <c r="AH148" s="249"/>
      <c r="AI148" s="249"/>
      <c r="AJ148" s="249"/>
      <c r="AK148" s="249"/>
      <c r="AL148" s="249"/>
      <c r="AM148" s="249"/>
      <c r="AN148" s="249"/>
      <c r="AO148" s="249"/>
      <c r="AP148" s="249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49"/>
      <c r="BA148" s="249"/>
      <c r="BB148" s="249"/>
      <c r="BC148" s="249"/>
      <c r="BD148" s="249"/>
      <c r="BE148" s="249"/>
      <c r="BF148" s="249"/>
      <c r="BG148" s="249"/>
      <c r="BH148" s="249"/>
      <c r="BI148" s="249"/>
      <c r="BJ148" s="249"/>
      <c r="BK148" s="249"/>
      <c r="BL148" s="249"/>
      <c r="BM148" s="249"/>
      <c r="BN148" s="249"/>
      <c r="BO148" s="249"/>
      <c r="BP148" s="249"/>
      <c r="BQ148" s="249"/>
      <c r="BR148" s="249"/>
      <c r="BS148" s="249"/>
      <c r="BT148" s="249"/>
      <c r="BU148" s="249"/>
      <c r="BV148" s="249"/>
      <c r="BW148" s="249"/>
      <c r="BX148" s="249"/>
      <c r="BY148" s="249"/>
      <c r="BZ148" s="249"/>
      <c r="CA148" s="249"/>
      <c r="CB148" s="249"/>
      <c r="CC148" s="249"/>
      <c r="CD148" s="249"/>
      <c r="CE148" s="249"/>
      <c r="CF148" s="249"/>
      <c r="CG148" s="249"/>
      <c r="CH148" s="249"/>
      <c r="CI148" s="249"/>
      <c r="CJ148" s="249"/>
      <c r="CK148" s="249"/>
      <c r="CL148" s="249"/>
      <c r="CM148" s="249"/>
      <c r="CN148" s="249"/>
      <c r="CO148" s="249"/>
      <c r="CP148" s="249"/>
      <c r="CQ148" s="249"/>
      <c r="CR148" s="249"/>
      <c r="CS148" s="249"/>
      <c r="CT148" s="249"/>
      <c r="CU148" s="249"/>
      <c r="CV148" s="249"/>
      <c r="CW148" s="249"/>
      <c r="CX148" s="249"/>
      <c r="CY148" s="249"/>
      <c r="CZ148" s="249"/>
      <c r="DA148" s="249"/>
      <c r="DB148" s="249"/>
      <c r="DC148" s="249"/>
      <c r="DD148" s="249"/>
      <c r="DE148" s="249"/>
      <c r="DF148" s="249"/>
      <c r="DG148" s="249"/>
      <c r="DH148" s="249"/>
      <c r="DI148" s="249"/>
      <c r="DJ148" s="249"/>
      <c r="DK148" s="249"/>
      <c r="DL148" s="249"/>
      <c r="DM148" s="249"/>
      <c r="DN148" s="249"/>
      <c r="DO148" s="249"/>
      <c r="DP148" s="249"/>
      <c r="DQ148" s="249"/>
      <c r="DR148" s="249"/>
    </row>
    <row r="149" spans="1:122" x14ac:dyDescent="0.25">
      <c r="A149" s="247"/>
      <c r="B149" s="249"/>
      <c r="C149" s="249"/>
      <c r="D149" s="249"/>
      <c r="E149" s="249"/>
      <c r="F149" s="249"/>
      <c r="G149" s="249"/>
      <c r="H149" s="249"/>
      <c r="I149" s="249"/>
      <c r="J149" s="249"/>
      <c r="K149" s="249"/>
      <c r="L149" s="249"/>
      <c r="M149" s="249"/>
      <c r="N149" s="249"/>
      <c r="O149" s="249"/>
      <c r="P149" s="249"/>
      <c r="Q149" s="249"/>
      <c r="R149" s="249"/>
      <c r="S149" s="249"/>
      <c r="T149" s="249"/>
      <c r="U149" s="249"/>
      <c r="V149" s="249"/>
      <c r="W149" s="249"/>
      <c r="X149" s="249"/>
      <c r="Y149" s="249"/>
      <c r="Z149" s="249"/>
      <c r="AA149" s="249"/>
      <c r="AB149" s="249"/>
      <c r="AC149" s="249"/>
      <c r="AD149" s="249"/>
      <c r="AE149" s="249"/>
      <c r="AF149" s="249"/>
      <c r="AG149" s="249"/>
      <c r="AH149" s="249"/>
      <c r="AI149" s="249"/>
      <c r="AJ149" s="249"/>
      <c r="AK149" s="249"/>
      <c r="AL149" s="249"/>
      <c r="AM149" s="249"/>
      <c r="AN149" s="249"/>
      <c r="AO149" s="249"/>
      <c r="AP149" s="249"/>
      <c r="AQ149" s="249"/>
      <c r="AR149" s="249"/>
      <c r="AS149" s="249"/>
      <c r="AT149" s="249"/>
      <c r="AU149" s="249"/>
      <c r="AV149" s="249"/>
      <c r="AW149" s="249"/>
      <c r="AX149" s="249"/>
      <c r="AY149" s="249"/>
      <c r="AZ149" s="249"/>
      <c r="BA149" s="249"/>
      <c r="BB149" s="249"/>
      <c r="BC149" s="249"/>
      <c r="BD149" s="249"/>
      <c r="BE149" s="249"/>
      <c r="BF149" s="249"/>
      <c r="BG149" s="249"/>
      <c r="BH149" s="249"/>
      <c r="BI149" s="249"/>
      <c r="BJ149" s="249"/>
      <c r="BK149" s="249"/>
      <c r="BL149" s="249"/>
      <c r="BM149" s="249"/>
      <c r="BN149" s="249"/>
      <c r="BO149" s="249"/>
      <c r="BP149" s="249"/>
      <c r="BQ149" s="249"/>
      <c r="BR149" s="249"/>
      <c r="BS149" s="249"/>
      <c r="BT149" s="249"/>
      <c r="BU149" s="249"/>
      <c r="BV149" s="249"/>
      <c r="BW149" s="249"/>
      <c r="BX149" s="249"/>
      <c r="BY149" s="249"/>
      <c r="BZ149" s="249"/>
      <c r="CA149" s="249"/>
      <c r="CB149" s="249"/>
      <c r="CC149" s="249"/>
      <c r="CD149" s="249"/>
      <c r="CE149" s="249"/>
      <c r="CF149" s="249"/>
      <c r="CG149" s="249"/>
      <c r="CH149" s="249"/>
      <c r="CI149" s="249"/>
      <c r="CJ149" s="249"/>
      <c r="CK149" s="249"/>
      <c r="CL149" s="249"/>
      <c r="CM149" s="249"/>
      <c r="CN149" s="249"/>
      <c r="CO149" s="249"/>
      <c r="CP149" s="249"/>
      <c r="CQ149" s="249"/>
      <c r="CR149" s="249"/>
      <c r="CS149" s="249"/>
      <c r="CT149" s="249"/>
      <c r="CU149" s="249"/>
      <c r="CV149" s="249"/>
      <c r="CW149" s="249"/>
      <c r="CX149" s="249"/>
      <c r="CY149" s="249"/>
      <c r="CZ149" s="249"/>
      <c r="DA149" s="249"/>
      <c r="DB149" s="249"/>
      <c r="DC149" s="249"/>
      <c r="DD149" s="249"/>
      <c r="DE149" s="249"/>
      <c r="DF149" s="249"/>
      <c r="DG149" s="249"/>
      <c r="DH149" s="249"/>
      <c r="DI149" s="249"/>
      <c r="DJ149" s="249"/>
      <c r="DK149" s="249"/>
      <c r="DL149" s="249"/>
      <c r="DM149" s="249"/>
      <c r="DN149" s="249"/>
      <c r="DO149" s="249"/>
      <c r="DP149" s="249"/>
      <c r="DQ149" s="249"/>
      <c r="DR149" s="249"/>
    </row>
    <row r="150" spans="1:122" x14ac:dyDescent="0.25">
      <c r="A150" s="247"/>
      <c r="B150" s="249"/>
      <c r="C150" s="249"/>
      <c r="D150" s="249"/>
      <c r="E150" s="249"/>
      <c r="F150" s="249"/>
      <c r="G150" s="249"/>
      <c r="H150" s="249"/>
      <c r="I150" s="249"/>
      <c r="J150" s="249"/>
      <c r="K150" s="249"/>
      <c r="L150" s="249"/>
      <c r="M150" s="249"/>
      <c r="N150" s="249"/>
      <c r="O150" s="249"/>
      <c r="P150" s="249"/>
      <c r="Q150" s="249"/>
      <c r="R150" s="249"/>
      <c r="S150" s="249"/>
      <c r="T150" s="249"/>
      <c r="U150" s="249"/>
      <c r="V150" s="249"/>
      <c r="W150" s="249"/>
      <c r="X150" s="249"/>
      <c r="Y150" s="249"/>
      <c r="Z150" s="249"/>
      <c r="AA150" s="249"/>
      <c r="AB150" s="249"/>
      <c r="AC150" s="249"/>
      <c r="AD150" s="249"/>
      <c r="AE150" s="249"/>
      <c r="AF150" s="249"/>
      <c r="AG150" s="249"/>
      <c r="AH150" s="249"/>
      <c r="AI150" s="249"/>
      <c r="AJ150" s="249"/>
      <c r="AK150" s="249"/>
      <c r="AL150" s="249"/>
      <c r="AM150" s="249"/>
      <c r="AN150" s="249"/>
      <c r="AO150" s="249"/>
      <c r="AP150" s="249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49"/>
      <c r="BA150" s="249"/>
      <c r="BB150" s="249"/>
      <c r="BC150" s="249"/>
      <c r="BD150" s="249"/>
      <c r="BE150" s="249"/>
      <c r="BF150" s="249"/>
      <c r="BG150" s="249"/>
      <c r="BH150" s="249"/>
      <c r="BI150" s="249"/>
      <c r="BJ150" s="249"/>
      <c r="BK150" s="249"/>
      <c r="BL150" s="249"/>
      <c r="BM150" s="249"/>
      <c r="BN150" s="249"/>
      <c r="BO150" s="249"/>
      <c r="BP150" s="249"/>
      <c r="BQ150" s="249"/>
      <c r="BR150" s="249"/>
      <c r="BS150" s="249"/>
      <c r="BT150" s="249"/>
      <c r="BU150" s="249"/>
      <c r="BV150" s="249"/>
      <c r="BW150" s="249"/>
      <c r="BX150" s="249"/>
      <c r="BY150" s="249"/>
      <c r="BZ150" s="249"/>
      <c r="CA150" s="249"/>
      <c r="CB150" s="249"/>
      <c r="CC150" s="249"/>
      <c r="CD150" s="249"/>
      <c r="CE150" s="249"/>
      <c r="CF150" s="249"/>
      <c r="CG150" s="249"/>
      <c r="CH150" s="249"/>
      <c r="CI150" s="249"/>
      <c r="CJ150" s="249"/>
      <c r="CK150" s="249"/>
      <c r="CL150" s="249"/>
      <c r="CM150" s="249"/>
      <c r="CN150" s="249"/>
      <c r="CO150" s="249"/>
      <c r="CP150" s="249"/>
      <c r="CQ150" s="249"/>
      <c r="CR150" s="249"/>
      <c r="CS150" s="249"/>
      <c r="CT150" s="249"/>
      <c r="CU150" s="249"/>
      <c r="CV150" s="249"/>
      <c r="CW150" s="249"/>
      <c r="CX150" s="249"/>
      <c r="CY150" s="249"/>
      <c r="CZ150" s="249"/>
      <c r="DA150" s="249"/>
      <c r="DB150" s="249"/>
      <c r="DC150" s="249"/>
      <c r="DD150" s="249"/>
      <c r="DE150" s="249"/>
      <c r="DF150" s="249"/>
      <c r="DG150" s="249"/>
      <c r="DH150" s="249"/>
      <c r="DI150" s="249"/>
      <c r="DJ150" s="249"/>
      <c r="DK150" s="249"/>
      <c r="DL150" s="249"/>
      <c r="DM150" s="249"/>
      <c r="DN150" s="249"/>
      <c r="DO150" s="249"/>
      <c r="DP150" s="249"/>
      <c r="DQ150" s="249"/>
      <c r="DR150" s="249"/>
    </row>
    <row r="151" spans="1:122" x14ac:dyDescent="0.25">
      <c r="A151" s="247"/>
      <c r="B151" s="249"/>
      <c r="C151" s="249"/>
      <c r="D151" s="249"/>
      <c r="E151" s="249"/>
      <c r="F151" s="249"/>
      <c r="G151" s="249"/>
      <c r="H151" s="249"/>
      <c r="I151" s="249"/>
      <c r="J151" s="249"/>
      <c r="K151" s="249"/>
      <c r="L151" s="249"/>
      <c r="M151" s="249"/>
      <c r="N151" s="249"/>
      <c r="O151" s="249"/>
      <c r="P151" s="249"/>
      <c r="Q151" s="249"/>
      <c r="R151" s="249"/>
      <c r="S151" s="249"/>
      <c r="T151" s="249"/>
      <c r="U151" s="249"/>
      <c r="V151" s="249"/>
      <c r="W151" s="249"/>
      <c r="X151" s="249"/>
      <c r="Y151" s="249"/>
      <c r="Z151" s="249"/>
      <c r="AA151" s="249"/>
      <c r="AB151" s="249"/>
      <c r="AC151" s="249"/>
      <c r="AD151" s="249"/>
      <c r="AE151" s="249"/>
      <c r="AF151" s="249"/>
      <c r="AG151" s="249"/>
      <c r="AH151" s="249"/>
      <c r="AI151" s="249"/>
      <c r="AJ151" s="249"/>
      <c r="AK151" s="249"/>
      <c r="AL151" s="249"/>
      <c r="AM151" s="249"/>
      <c r="AN151" s="249"/>
      <c r="AO151" s="249"/>
      <c r="AP151" s="249"/>
      <c r="AQ151" s="249"/>
      <c r="AR151" s="249"/>
      <c r="AS151" s="249"/>
      <c r="AT151" s="249"/>
      <c r="AU151" s="249"/>
      <c r="AV151" s="249"/>
      <c r="AW151" s="249"/>
      <c r="AX151" s="249"/>
      <c r="AY151" s="249"/>
      <c r="AZ151" s="249"/>
      <c r="BA151" s="249"/>
      <c r="BB151" s="249"/>
      <c r="BC151" s="249"/>
      <c r="BD151" s="249"/>
      <c r="BE151" s="249"/>
      <c r="BF151" s="249"/>
      <c r="BG151" s="249"/>
      <c r="BH151" s="249"/>
      <c r="BI151" s="249"/>
      <c r="BJ151" s="249"/>
      <c r="BK151" s="249"/>
      <c r="BL151" s="249"/>
      <c r="BM151" s="249"/>
      <c r="BN151" s="249"/>
      <c r="BO151" s="249"/>
      <c r="BP151" s="249"/>
      <c r="BQ151" s="249"/>
      <c r="BR151" s="249"/>
      <c r="BS151" s="249"/>
      <c r="BT151" s="249"/>
      <c r="BU151" s="249"/>
      <c r="BV151" s="249"/>
      <c r="BW151" s="249"/>
      <c r="BX151" s="249"/>
      <c r="BY151" s="249"/>
      <c r="BZ151" s="249"/>
      <c r="CA151" s="249"/>
      <c r="CB151" s="249"/>
      <c r="CC151" s="249"/>
      <c r="CD151" s="249"/>
      <c r="CE151" s="249"/>
      <c r="CF151" s="249"/>
      <c r="CG151" s="249"/>
      <c r="CH151" s="249"/>
      <c r="CI151" s="249"/>
      <c r="CJ151" s="249"/>
      <c r="CK151" s="249"/>
      <c r="CL151" s="249"/>
      <c r="CM151" s="249"/>
      <c r="CN151" s="249"/>
      <c r="CO151" s="249"/>
      <c r="CP151" s="249"/>
      <c r="CQ151" s="249"/>
      <c r="CR151" s="249"/>
      <c r="CS151" s="249"/>
      <c r="CT151" s="249"/>
      <c r="CU151" s="249"/>
      <c r="CV151" s="249"/>
      <c r="CW151" s="249"/>
      <c r="CX151" s="249"/>
      <c r="CY151" s="249"/>
      <c r="CZ151" s="249"/>
      <c r="DA151" s="249"/>
      <c r="DB151" s="249"/>
      <c r="DC151" s="249"/>
      <c r="DD151" s="249"/>
      <c r="DE151" s="249"/>
      <c r="DF151" s="249"/>
      <c r="DG151" s="249"/>
      <c r="DH151" s="249"/>
      <c r="DI151" s="249"/>
      <c r="DJ151" s="249"/>
      <c r="DK151" s="249"/>
      <c r="DL151" s="249"/>
      <c r="DM151" s="249"/>
      <c r="DN151" s="249"/>
      <c r="DO151" s="249"/>
      <c r="DP151" s="249"/>
      <c r="DQ151" s="249"/>
      <c r="DR151" s="249"/>
    </row>
    <row r="152" spans="1:122" x14ac:dyDescent="0.25">
      <c r="A152" s="247"/>
      <c r="B152" s="257" t="s">
        <v>125</v>
      </c>
      <c r="C152" s="257" t="s">
        <v>125</v>
      </c>
      <c r="D152" s="257" t="s">
        <v>125</v>
      </c>
      <c r="E152" s="257" t="s">
        <v>125</v>
      </c>
      <c r="F152" s="257" t="s">
        <v>125</v>
      </c>
      <c r="G152" s="257" t="s">
        <v>125</v>
      </c>
      <c r="H152" s="257" t="s">
        <v>125</v>
      </c>
      <c r="I152" s="257" t="s">
        <v>125</v>
      </c>
      <c r="J152" s="257" t="s">
        <v>125</v>
      </c>
      <c r="K152" s="257" t="s">
        <v>125</v>
      </c>
      <c r="L152" s="257" t="s">
        <v>125</v>
      </c>
      <c r="M152" s="257" t="s">
        <v>125</v>
      </c>
      <c r="N152" s="257" t="s">
        <v>125</v>
      </c>
      <c r="O152" s="257" t="s">
        <v>125</v>
      </c>
      <c r="P152" s="257" t="s">
        <v>125</v>
      </c>
      <c r="Q152" s="257" t="s">
        <v>125</v>
      </c>
      <c r="R152" s="257" t="s">
        <v>125</v>
      </c>
      <c r="S152" s="257" t="s">
        <v>125</v>
      </c>
      <c r="T152" s="257" t="s">
        <v>125</v>
      </c>
      <c r="U152" s="257" t="s">
        <v>125</v>
      </c>
      <c r="V152" s="257" t="s">
        <v>125</v>
      </c>
      <c r="W152" s="257" t="s">
        <v>125</v>
      </c>
      <c r="X152" s="257" t="s">
        <v>125</v>
      </c>
      <c r="Y152" s="257" t="s">
        <v>125</v>
      </c>
      <c r="Z152" s="257" t="s">
        <v>125</v>
      </c>
      <c r="AA152" s="257" t="s">
        <v>125</v>
      </c>
      <c r="AB152" s="257" t="s">
        <v>125</v>
      </c>
      <c r="AC152" s="257" t="s">
        <v>125</v>
      </c>
      <c r="AD152" s="257" t="s">
        <v>125</v>
      </c>
      <c r="AE152" s="257" t="s">
        <v>125</v>
      </c>
      <c r="AF152" s="257" t="s">
        <v>125</v>
      </c>
      <c r="AG152" s="257" t="s">
        <v>125</v>
      </c>
      <c r="AH152" s="257" t="s">
        <v>125</v>
      </c>
      <c r="AI152" s="257" t="s">
        <v>125</v>
      </c>
      <c r="AJ152" s="257" t="s">
        <v>125</v>
      </c>
      <c r="AK152" s="257" t="s">
        <v>125</v>
      </c>
      <c r="AL152" s="257" t="s">
        <v>125</v>
      </c>
      <c r="AM152" s="257" t="s">
        <v>125</v>
      </c>
      <c r="AN152" s="257" t="s">
        <v>125</v>
      </c>
      <c r="AO152" s="257" t="s">
        <v>125</v>
      </c>
      <c r="AP152" s="257" t="s">
        <v>125</v>
      </c>
      <c r="AQ152" s="257" t="s">
        <v>125</v>
      </c>
      <c r="AR152" s="257" t="s">
        <v>125</v>
      </c>
      <c r="AS152" s="257" t="s">
        <v>125</v>
      </c>
      <c r="AT152" s="257" t="s">
        <v>125</v>
      </c>
      <c r="AU152" s="257" t="s">
        <v>125</v>
      </c>
      <c r="AV152" s="257" t="s">
        <v>125</v>
      </c>
      <c r="AW152" s="257" t="s">
        <v>125</v>
      </c>
      <c r="AX152" s="257" t="s">
        <v>125</v>
      </c>
      <c r="AY152" s="257" t="s">
        <v>125</v>
      </c>
      <c r="AZ152" s="257" t="s">
        <v>125</v>
      </c>
      <c r="BA152" s="257" t="s">
        <v>125</v>
      </c>
      <c r="BB152" s="257" t="s">
        <v>125</v>
      </c>
      <c r="BC152" s="257" t="s">
        <v>125</v>
      </c>
      <c r="BD152" s="257" t="s">
        <v>125</v>
      </c>
      <c r="BE152" s="257" t="s">
        <v>125</v>
      </c>
      <c r="BF152" s="257" t="s">
        <v>125</v>
      </c>
      <c r="BG152" s="257" t="s">
        <v>125</v>
      </c>
      <c r="BH152" s="257" t="s">
        <v>125</v>
      </c>
      <c r="BI152" s="257" t="s">
        <v>125</v>
      </c>
      <c r="BJ152" s="257" t="s">
        <v>125</v>
      </c>
      <c r="BK152" s="257" t="s">
        <v>125</v>
      </c>
      <c r="BL152" s="257" t="s">
        <v>125</v>
      </c>
      <c r="BM152" s="257" t="s">
        <v>125</v>
      </c>
      <c r="BN152" s="257" t="s">
        <v>125</v>
      </c>
      <c r="BO152" s="257" t="s">
        <v>125</v>
      </c>
      <c r="BP152" s="257" t="s">
        <v>125</v>
      </c>
      <c r="BQ152" s="257" t="s">
        <v>125</v>
      </c>
      <c r="BR152" s="257" t="s">
        <v>125</v>
      </c>
      <c r="BS152" s="257" t="s">
        <v>125</v>
      </c>
      <c r="BT152" s="257" t="s">
        <v>125</v>
      </c>
      <c r="BU152" s="257" t="s">
        <v>125</v>
      </c>
      <c r="BV152" s="257" t="s">
        <v>125</v>
      </c>
      <c r="BW152" s="257" t="s">
        <v>125</v>
      </c>
      <c r="BX152" s="257" t="s">
        <v>125</v>
      </c>
      <c r="BY152" s="257" t="s">
        <v>125</v>
      </c>
      <c r="BZ152" s="257" t="s">
        <v>125</v>
      </c>
      <c r="CA152" s="257" t="s">
        <v>125</v>
      </c>
      <c r="CB152" s="257" t="s">
        <v>125</v>
      </c>
      <c r="CC152" s="257" t="s">
        <v>125</v>
      </c>
      <c r="CD152" s="257" t="s">
        <v>125</v>
      </c>
      <c r="CE152" s="257" t="s">
        <v>125</v>
      </c>
      <c r="CF152" s="257" t="s">
        <v>125</v>
      </c>
      <c r="CG152" s="257" t="s">
        <v>125</v>
      </c>
      <c r="CH152" s="257" t="s">
        <v>125</v>
      </c>
      <c r="CI152" s="257" t="s">
        <v>125</v>
      </c>
      <c r="CJ152" s="257" t="s">
        <v>125</v>
      </c>
      <c r="CK152" s="257" t="s">
        <v>125</v>
      </c>
      <c r="CL152" s="257" t="s">
        <v>125</v>
      </c>
      <c r="CM152" s="257" t="s">
        <v>125</v>
      </c>
      <c r="CN152" s="257" t="s">
        <v>125</v>
      </c>
      <c r="CO152" s="257" t="s">
        <v>125</v>
      </c>
      <c r="CP152" s="257" t="s">
        <v>125</v>
      </c>
      <c r="CQ152" s="257" t="s">
        <v>125</v>
      </c>
      <c r="CR152" s="257" t="s">
        <v>125</v>
      </c>
      <c r="CS152" s="257" t="s">
        <v>125</v>
      </c>
      <c r="CT152" s="257" t="s">
        <v>125</v>
      </c>
      <c r="CU152" s="257" t="s">
        <v>125</v>
      </c>
      <c r="CV152" s="257" t="s">
        <v>125</v>
      </c>
      <c r="CW152" s="257" t="s">
        <v>125</v>
      </c>
      <c r="CX152" s="257" t="s">
        <v>125</v>
      </c>
      <c r="CY152" s="257" t="s">
        <v>125</v>
      </c>
      <c r="CZ152" s="257" t="s">
        <v>125</v>
      </c>
      <c r="DA152" s="257" t="s">
        <v>125</v>
      </c>
      <c r="DB152" s="257" t="s">
        <v>125</v>
      </c>
      <c r="DC152" s="257" t="s">
        <v>125</v>
      </c>
      <c r="DD152" s="257" t="s">
        <v>125</v>
      </c>
      <c r="DE152" s="257" t="s">
        <v>125</v>
      </c>
      <c r="DF152" s="257" t="s">
        <v>125</v>
      </c>
      <c r="DG152" s="257" t="s">
        <v>125</v>
      </c>
      <c r="DH152" s="257" t="s">
        <v>125</v>
      </c>
      <c r="DI152" s="257" t="s">
        <v>125</v>
      </c>
      <c r="DJ152" s="257" t="s">
        <v>125</v>
      </c>
      <c r="DK152" s="257" t="s">
        <v>125</v>
      </c>
      <c r="DL152" s="257" t="s">
        <v>125</v>
      </c>
      <c r="DM152" s="257" t="s">
        <v>125</v>
      </c>
      <c r="DN152" s="257" t="s">
        <v>125</v>
      </c>
      <c r="DO152" s="257" t="s">
        <v>125</v>
      </c>
      <c r="DP152" s="257" t="s">
        <v>125</v>
      </c>
      <c r="DQ152" s="257" t="s">
        <v>125</v>
      </c>
      <c r="DR152" s="257" t="s">
        <v>125</v>
      </c>
    </row>
    <row r="155" spans="1:122" x14ac:dyDescent="0.25">
      <c r="A155" s="258"/>
    </row>
    <row r="156" spans="1:122" x14ac:dyDescent="0.25">
      <c r="A156" s="258"/>
    </row>
  </sheetData>
  <phoneticPr fontId="49" type="noConversion"/>
  <conditionalFormatting sqref="H13:I13 AP2:DR2 F2:G2 L2:M2 N3 X11:Y11 AD11:AE11 AE12:AF12 AK12 R2:S2 X2:Y2 M12:N12 N13:O13 AJ11:AK11 AD2:AE2 AJ2:AK2 Y12:Z12 R11:S11 L11:M11 R6:S6 X6:Y6 AD6:AE6 L6:M6 B7 F6:G6 AO2:AO4 AJ6:AK6 AO16:DR18 V5:W8 J5:K8 P5:Q8 D6:E8 D8:N8 AB5:AC8 AH5:AI8 B3 B13:C13 B12 B20:C20 AO10:DR13 P8:AK8 R10:AK10 D10:O10 F15 G12:H12 T13:U13 U4 S12:T12 AA13 AA3 AI15 AF13:AG13 AG3 AL20:DR20 B19:DR19 B21:DR152 B16:AL18 AO5:DR8">
    <cfRule type="expression" dxfId="16834" priority="1023">
      <formula>MOD(MONTH(#REF!),4)=1</formula>
    </cfRule>
    <cfRule type="expression" dxfId="16833" priority="1024">
      <formula>MOD(MONTH(#REF!),4)=2</formula>
    </cfRule>
    <cfRule type="expression" dxfId="16832" priority="1025">
      <formula>MOD(MONTH(#REF!),4)=3</formula>
    </cfRule>
    <cfRule type="expression" dxfId="16831" priority="1026">
      <formula>MOD(MONTH(#REF!),4)=0</formula>
    </cfRule>
  </conditionalFormatting>
  <conditionalFormatting sqref="V10:W10">
    <cfRule type="expression" dxfId="16830" priority="1018">
      <formula>MOD(MONTH(#REF!),4)=1</formula>
    </cfRule>
    <cfRule type="expression" dxfId="16829" priority="1019">
      <formula>MOD(MONTH(#REF!),4)=2</formula>
    </cfRule>
    <cfRule type="expression" dxfId="16828" priority="1020">
      <formula>MOD(MONTH(#REF!),4)=3</formula>
    </cfRule>
    <cfRule type="expression" dxfId="16827" priority="1021">
      <formula>MOD(MONTH(#REF!),4)=0</formula>
    </cfRule>
  </conditionalFormatting>
  <conditionalFormatting sqref="I4:J4 V4 AP3:DS4 C3 H3:I3 N3:O3 O4:P4 Z3 AF3 AK7 Y7:Z7 S7:T7 AE7:AF7 M7:N7 G7:H7 D14:E15 AB15 AH14:AH15 P14:Q15">
    <cfRule type="expression" dxfId="16826" priority="1027">
      <formula>MOD(MONTH(#REF!),4)=1</formula>
    </cfRule>
    <cfRule type="expression" dxfId="16825" priority="1028">
      <formula>MOD(MONTH(#REF!),4)=2</formula>
    </cfRule>
    <cfRule type="expression" dxfId="16824" priority="1029">
      <formula>MOD(MONTH(#REF!),4)=3</formula>
    </cfRule>
    <cfRule type="expression" dxfId="16823" priority="1030">
      <formula>MOD(MONTH(#REF!),4)=0</formula>
    </cfRule>
  </conditionalFormatting>
  <conditionalFormatting sqref="B16:AK18">
    <cfRule type="cellIs" dxfId="16822" priority="275" operator="greaterThan">
      <formula>3</formula>
    </cfRule>
    <cfRule type="cellIs" dxfId="16821" priority="1012" operator="equal">
      <formula>2</formula>
    </cfRule>
    <cfRule type="cellIs" dxfId="16820" priority="1013" operator="lessThan">
      <formula>2</formula>
    </cfRule>
  </conditionalFormatting>
  <conditionalFormatting sqref="E15 K15:L15 W15:X15 AC15:AD15 AO15:DQ15 AJ15 Q15:R15 C9:AJ9 AO9:DQ9">
    <cfRule type="expression" dxfId="16819" priority="1035">
      <formula>MOD(MONTH(#REF!),4)=1</formula>
    </cfRule>
    <cfRule type="expression" dxfId="16818" priority="1036">
      <formula>MOD(MONTH(#REF!),4)=2</formula>
    </cfRule>
    <cfRule type="expression" dxfId="16817" priority="1037">
      <formula>MOD(MONTH(#REF!),4)=3</formula>
    </cfRule>
    <cfRule type="expression" dxfId="16816" priority="1038">
      <formula>MOD(MONTH(#REF!),4)=0</formula>
    </cfRule>
  </conditionalFormatting>
  <conditionalFormatting sqref="F11:G11">
    <cfRule type="expression" dxfId="16815" priority="1008">
      <formula>MOD(MONTH(#REF!),4)=1</formula>
    </cfRule>
    <cfRule type="expression" dxfId="16814" priority="1009">
      <formula>MOD(MONTH(#REF!),4)=2</formula>
    </cfRule>
    <cfRule type="expression" dxfId="16813" priority="1010">
      <formula>MOD(MONTH(#REF!),4)=3</formula>
    </cfRule>
    <cfRule type="expression" dxfId="16812" priority="1011">
      <formula>MOD(MONTH(#REF!),4)=0</formula>
    </cfRule>
  </conditionalFormatting>
  <conditionalFormatting sqref="T3:U3">
    <cfRule type="expression" dxfId="16811" priority="1004">
      <formula>MOD(MONTH(#REF!),4)=1</formula>
    </cfRule>
    <cfRule type="expression" dxfId="16810" priority="1005">
      <formula>MOD(MONTH(#REF!),4)=2</formula>
    </cfRule>
    <cfRule type="expression" dxfId="16809" priority="1006">
      <formula>MOD(MONTH(#REF!),4)=3</formula>
    </cfRule>
    <cfRule type="expression" dxfId="16808" priority="1007">
      <formula>MOD(MONTH(#REF!),4)=0</formula>
    </cfRule>
  </conditionalFormatting>
  <conditionalFormatting sqref="AA4:AB4">
    <cfRule type="expression" dxfId="16807" priority="1000">
      <formula>MOD(MONTH(#REF!),4)=1</formula>
    </cfRule>
    <cfRule type="expression" dxfId="16806" priority="1001">
      <formula>MOD(MONTH(#REF!),4)=2</formula>
    </cfRule>
    <cfRule type="expression" dxfId="16805" priority="1002">
      <formula>MOD(MONTH(#REF!),4)=3</formula>
    </cfRule>
    <cfRule type="expression" dxfId="16804" priority="1003">
      <formula>MOD(MONTH(#REF!),4)=0</formula>
    </cfRule>
  </conditionalFormatting>
  <conditionalFormatting sqref="AG4:AH4">
    <cfRule type="expression" dxfId="16803" priority="996">
      <formula>MOD(MONTH(#REF!),4)=1</formula>
    </cfRule>
    <cfRule type="expression" dxfId="16802" priority="997">
      <formula>MOD(MONTH(#REF!),4)=2</formula>
    </cfRule>
    <cfRule type="expression" dxfId="16801" priority="998">
      <formula>MOD(MONTH(#REF!),4)=3</formula>
    </cfRule>
    <cfRule type="expression" dxfId="16800" priority="999">
      <formula>MOD(MONTH(#REF!),4)=0</formula>
    </cfRule>
  </conditionalFormatting>
  <conditionalFormatting sqref="B2:E2 P16:S16 V16:Y16 AB16:AE16 AH16:AK16 D16:G16 J16:M16 P8:S8 V8:Y8 AB8:AE8 AH8:AK8 D8:G8 F5:I8 L5:O7 R5:U8 X5:AA8 AD5:AG8 AJ5:AK8 B5:C8 B10:O10 B9:AK9 R10:AK10 J8:N8">
    <cfRule type="containsText" dxfId="16799" priority="987" operator="containsText" text="Hm">
      <formula>NOT(ISERROR(SEARCH("Hm",B2)))</formula>
    </cfRule>
    <cfRule type="beginsWith" dxfId="16798" priority="988" operator="beginsWith" text="Ms">
      <formula>LEFT(B2,LEN("Ms"))="Ms"</formula>
    </cfRule>
    <cfRule type="containsText" dxfId="16797" priority="989" operator="containsText" text="C">
      <formula>NOT(ISERROR(SEARCH("C",B2)))</formula>
    </cfRule>
    <cfRule type="containsText" dxfId="16796" priority="990" operator="containsText" text="S">
      <formula>NOT(ISERROR(SEARCH("S",B2)))</formula>
    </cfRule>
    <cfRule type="containsText" dxfId="16795" priority="991" operator="containsText" text="T">
      <formula>NOT(ISERROR(SEARCH("T",B2)))</formula>
    </cfRule>
    <cfRule type="containsText" dxfId="16794" priority="992" operator="containsText" text="H">
      <formula>NOT(ISERROR(SEARCH("H",B2)))</formula>
    </cfRule>
    <cfRule type="containsText" dxfId="16793" priority="993" operator="containsText" text="AF">
      <formula>NOT(ISERROR(SEARCH("AF",B2)))</formula>
    </cfRule>
    <cfRule type="endsWith" dxfId="16792" priority="994" operator="endsWith" text="M">
      <formula>RIGHT(B2,LEN("M"))="M"</formula>
    </cfRule>
    <cfRule type="beginsWith" dxfId="16791" priority="995" operator="beginsWith" text="MN">
      <formula>LEFT(B2,LEN("MN"))="MN"</formula>
    </cfRule>
  </conditionalFormatting>
  <conditionalFormatting sqref="H2:K2">
    <cfRule type="containsText" dxfId="16790" priority="978" operator="containsText" text="Hm">
      <formula>NOT(ISERROR(SEARCH("Hm",H2)))</formula>
    </cfRule>
    <cfRule type="beginsWith" dxfId="16789" priority="979" operator="beginsWith" text="Ms">
      <formula>LEFT(H2,LEN("Ms"))="Ms"</formula>
    </cfRule>
    <cfRule type="containsText" dxfId="16788" priority="980" operator="containsText" text="C">
      <formula>NOT(ISERROR(SEARCH("C",H2)))</formula>
    </cfRule>
    <cfRule type="containsText" dxfId="16787" priority="981" operator="containsText" text="S">
      <formula>NOT(ISERROR(SEARCH("S",H2)))</formula>
    </cfRule>
    <cfRule type="containsText" dxfId="16786" priority="982" operator="containsText" text="T">
      <formula>NOT(ISERROR(SEARCH("T",H2)))</formula>
    </cfRule>
    <cfRule type="containsText" dxfId="16785" priority="983" operator="containsText" text="H">
      <formula>NOT(ISERROR(SEARCH("H",H2)))</formula>
    </cfRule>
    <cfRule type="containsText" dxfId="16784" priority="984" operator="containsText" text="AF">
      <formula>NOT(ISERROR(SEARCH("AF",H2)))</formula>
    </cfRule>
    <cfRule type="endsWith" dxfId="16783" priority="985" operator="endsWith" text="M">
      <formula>RIGHT(H2,LEN("M"))="M"</formula>
    </cfRule>
    <cfRule type="beginsWith" dxfId="16782" priority="986" operator="beginsWith" text="MN">
      <formula>LEFT(H2,LEN("MN"))="MN"</formula>
    </cfRule>
  </conditionalFormatting>
  <conditionalFormatting sqref="D3:G3">
    <cfRule type="containsText" dxfId="16781" priority="969" operator="containsText" text="Hm">
      <formula>NOT(ISERROR(SEARCH("Hm",D3)))</formula>
    </cfRule>
    <cfRule type="beginsWith" dxfId="16780" priority="970" operator="beginsWith" text="Ms">
      <formula>LEFT(D3,LEN("Ms"))="Ms"</formula>
    </cfRule>
    <cfRule type="containsText" dxfId="16779" priority="971" operator="containsText" text="C">
      <formula>NOT(ISERROR(SEARCH("C",D3)))</formula>
    </cfRule>
    <cfRule type="containsText" dxfId="16778" priority="972" operator="containsText" text="S">
      <formula>NOT(ISERROR(SEARCH("S",D3)))</formula>
    </cfRule>
    <cfRule type="containsText" dxfId="16777" priority="973" operator="containsText" text="T">
      <formula>NOT(ISERROR(SEARCH("T",D3)))</formula>
    </cfRule>
    <cfRule type="containsText" dxfId="16776" priority="974" operator="containsText" text="H">
      <formula>NOT(ISERROR(SEARCH("H",D3)))</formula>
    </cfRule>
    <cfRule type="containsText" dxfId="16775" priority="975" operator="containsText" text="AF">
      <formula>NOT(ISERROR(SEARCH("AF",D3)))</formula>
    </cfRule>
    <cfRule type="endsWith" dxfId="16774" priority="976" operator="endsWith" text="M">
      <formula>RIGHT(D3,LEN("M"))="M"</formula>
    </cfRule>
    <cfRule type="beginsWith" dxfId="16773" priority="977" operator="beginsWith" text="MN">
      <formula>LEFT(D3,LEN("MN"))="MN"</formula>
    </cfRule>
  </conditionalFormatting>
  <conditionalFormatting sqref="J3:M3">
    <cfRule type="containsText" dxfId="16772" priority="960" operator="containsText" text="Hm">
      <formula>NOT(ISERROR(SEARCH("Hm",J3)))</formula>
    </cfRule>
    <cfRule type="beginsWith" dxfId="16771" priority="961" operator="beginsWith" text="Ms">
      <formula>LEFT(J3,LEN("Ms"))="Ms"</formula>
    </cfRule>
    <cfRule type="containsText" dxfId="16770" priority="962" operator="containsText" text="C">
      <formula>NOT(ISERROR(SEARCH("C",J3)))</formula>
    </cfRule>
    <cfRule type="containsText" dxfId="16769" priority="963" operator="containsText" text="S">
      <formula>NOT(ISERROR(SEARCH("S",J3)))</formula>
    </cfRule>
    <cfRule type="containsText" dxfId="16768" priority="964" operator="containsText" text="T">
      <formula>NOT(ISERROR(SEARCH("T",J3)))</formula>
    </cfRule>
    <cfRule type="containsText" dxfId="16767" priority="965" operator="containsText" text="H">
      <formula>NOT(ISERROR(SEARCH("H",J3)))</formula>
    </cfRule>
    <cfRule type="containsText" dxfId="16766" priority="966" operator="containsText" text="AF">
      <formula>NOT(ISERROR(SEARCH("AF",J3)))</formula>
    </cfRule>
    <cfRule type="endsWith" dxfId="16765" priority="967" operator="endsWith" text="M">
      <formula>RIGHT(J3,LEN("M"))="M"</formula>
    </cfRule>
    <cfRule type="beginsWith" dxfId="16764" priority="968" operator="beginsWith" text="MN">
      <formula>LEFT(J3,LEN("MN"))="MN"</formula>
    </cfRule>
  </conditionalFormatting>
  <conditionalFormatting sqref="K4:N4">
    <cfRule type="containsText" dxfId="16763" priority="951" operator="containsText" text="Hm">
      <formula>NOT(ISERROR(SEARCH("Hm",K4)))</formula>
    </cfRule>
    <cfRule type="beginsWith" dxfId="16762" priority="952" operator="beginsWith" text="Ms">
      <formula>LEFT(K4,LEN("Ms"))="Ms"</formula>
    </cfRule>
    <cfRule type="containsText" dxfId="16761" priority="953" operator="containsText" text="C">
      <formula>NOT(ISERROR(SEARCH("C",K4)))</formula>
    </cfRule>
    <cfRule type="containsText" dxfId="16760" priority="954" operator="containsText" text="S">
      <formula>NOT(ISERROR(SEARCH("S",K4)))</formula>
    </cfRule>
    <cfRule type="containsText" dxfId="16759" priority="955" operator="containsText" text="T">
      <formula>NOT(ISERROR(SEARCH("T",K4)))</formula>
    </cfRule>
    <cfRule type="containsText" dxfId="16758" priority="956" operator="containsText" text="H">
      <formula>NOT(ISERROR(SEARCH("H",K4)))</formula>
    </cfRule>
    <cfRule type="containsText" dxfId="16757" priority="957" operator="containsText" text="AF">
      <formula>NOT(ISERROR(SEARCH("AF",K4)))</formula>
    </cfRule>
    <cfRule type="endsWith" dxfId="16756" priority="958" operator="endsWith" text="M">
      <formula>RIGHT(K4,LEN("M"))="M"</formula>
    </cfRule>
    <cfRule type="beginsWith" dxfId="16755" priority="959" operator="beginsWith" text="MN">
      <formula>LEFT(K4,LEN("MN"))="MN"</formula>
    </cfRule>
  </conditionalFormatting>
  <conditionalFormatting sqref="E4:H4">
    <cfRule type="containsText" dxfId="16754" priority="942" operator="containsText" text="Hm">
      <formula>NOT(ISERROR(SEARCH("Hm",E4)))</formula>
    </cfRule>
    <cfRule type="beginsWith" dxfId="16753" priority="943" operator="beginsWith" text="Ms">
      <formula>LEFT(E4,LEN("Ms"))="Ms"</formula>
    </cfRule>
    <cfRule type="containsText" dxfId="16752" priority="944" operator="containsText" text="C">
      <formula>NOT(ISERROR(SEARCH("C",E4)))</formula>
    </cfRule>
    <cfRule type="containsText" dxfId="16751" priority="945" operator="containsText" text="S">
      <formula>NOT(ISERROR(SEARCH("S",E4)))</formula>
    </cfRule>
    <cfRule type="containsText" dxfId="16750" priority="946" operator="containsText" text="T">
      <formula>NOT(ISERROR(SEARCH("T",E4)))</formula>
    </cfRule>
    <cfRule type="containsText" dxfId="16749" priority="947" operator="containsText" text="H">
      <formula>NOT(ISERROR(SEARCH("H",E4)))</formula>
    </cfRule>
    <cfRule type="containsText" dxfId="16748" priority="948" operator="containsText" text="AF">
      <formula>NOT(ISERROR(SEARCH("AF",E4)))</formula>
    </cfRule>
    <cfRule type="endsWith" dxfId="16747" priority="949" operator="endsWith" text="M">
      <formula>RIGHT(E4,LEN("M"))="M"</formula>
    </cfRule>
    <cfRule type="beginsWith" dxfId="16746" priority="950" operator="beginsWith" text="MN">
      <formula>LEFT(E4,LEN("MN"))="MN"</formula>
    </cfRule>
  </conditionalFormatting>
  <conditionalFormatting sqref="AB13:AE13">
    <cfRule type="containsText" dxfId="16745" priority="897" operator="containsText" text="Hm">
      <formula>NOT(ISERROR(SEARCH("Hm",AB13)))</formula>
    </cfRule>
    <cfRule type="beginsWith" dxfId="16744" priority="898" operator="beginsWith" text="Ms">
      <formula>LEFT(AB13,LEN("Ms"))="Ms"</formula>
    </cfRule>
    <cfRule type="containsText" dxfId="16743" priority="899" operator="containsText" text="C">
      <formula>NOT(ISERROR(SEARCH("C",AB13)))</formula>
    </cfRule>
    <cfRule type="containsText" dxfId="16742" priority="900" operator="containsText" text="S">
      <formula>NOT(ISERROR(SEARCH("S",AB13)))</formula>
    </cfRule>
    <cfRule type="containsText" dxfId="16741" priority="901" operator="containsText" text="T">
      <formula>NOT(ISERROR(SEARCH("T",AB13)))</formula>
    </cfRule>
    <cfRule type="containsText" dxfId="16740" priority="902" operator="containsText" text="H">
      <formula>NOT(ISERROR(SEARCH("H",AB13)))</formula>
    </cfRule>
    <cfRule type="containsText" dxfId="16739" priority="903" operator="containsText" text="AF">
      <formula>NOT(ISERROR(SEARCH("AF",AB13)))</formula>
    </cfRule>
    <cfRule type="endsWith" dxfId="16738" priority="904" operator="endsWith" text="M">
      <formula>RIGHT(AB13,LEN("M"))="M"</formula>
    </cfRule>
    <cfRule type="beginsWith" dxfId="16737" priority="905" operator="beginsWith" text="MN">
      <formula>LEFT(AB13,LEN("MN"))="MN"</formula>
    </cfRule>
  </conditionalFormatting>
  <conditionalFormatting sqref="Z11:AC11">
    <cfRule type="containsText" dxfId="16736" priority="915" operator="containsText" text="Hm">
      <formula>NOT(ISERROR(SEARCH("Hm",Z11)))</formula>
    </cfRule>
    <cfRule type="beginsWith" dxfId="16735" priority="916" operator="beginsWith" text="Ms">
      <formula>LEFT(Z11,LEN("Ms"))="Ms"</formula>
    </cfRule>
    <cfRule type="containsText" dxfId="16734" priority="917" operator="containsText" text="C">
      <formula>NOT(ISERROR(SEARCH("C",Z11)))</formula>
    </cfRule>
    <cfRule type="containsText" dxfId="16733" priority="918" operator="containsText" text="S">
      <formula>NOT(ISERROR(SEARCH("S",Z11)))</formula>
    </cfRule>
    <cfRule type="containsText" dxfId="16732" priority="919" operator="containsText" text="T">
      <formula>NOT(ISERROR(SEARCH("T",Z11)))</formula>
    </cfRule>
    <cfRule type="containsText" dxfId="16731" priority="920" operator="containsText" text="H">
      <formula>NOT(ISERROR(SEARCH("H",Z11)))</formula>
    </cfRule>
    <cfRule type="containsText" dxfId="16730" priority="921" operator="containsText" text="AF">
      <formula>NOT(ISERROR(SEARCH("AF",Z11)))</formula>
    </cfRule>
    <cfRule type="endsWith" dxfId="16729" priority="922" operator="endsWith" text="M">
      <formula>RIGHT(Z11,LEN("M"))="M"</formula>
    </cfRule>
    <cfRule type="beginsWith" dxfId="16728" priority="923" operator="beginsWith" text="MN">
      <formula>LEFT(Z11,LEN("MN"))="MN"</formula>
    </cfRule>
  </conditionalFormatting>
  <conditionalFormatting sqref="AA12:AD12">
    <cfRule type="containsText" dxfId="16727" priority="906" operator="containsText" text="Hm">
      <formula>NOT(ISERROR(SEARCH("Hm",AA12)))</formula>
    </cfRule>
    <cfRule type="beginsWith" dxfId="16726" priority="907" operator="beginsWith" text="Ms">
      <formula>LEFT(AA12,LEN("Ms"))="Ms"</formula>
    </cfRule>
    <cfRule type="containsText" dxfId="16725" priority="908" operator="containsText" text="C">
      <formula>NOT(ISERROR(SEARCH("C",AA12)))</formula>
    </cfRule>
    <cfRule type="containsText" dxfId="16724" priority="909" operator="containsText" text="S">
      <formula>NOT(ISERROR(SEARCH("S",AA12)))</formula>
    </cfRule>
    <cfRule type="containsText" dxfId="16723" priority="910" operator="containsText" text="T">
      <formula>NOT(ISERROR(SEARCH("T",AA12)))</formula>
    </cfRule>
    <cfRule type="containsText" dxfId="16722" priority="911" operator="containsText" text="H">
      <formula>NOT(ISERROR(SEARCH("H",AA12)))</formula>
    </cfRule>
    <cfRule type="containsText" dxfId="16721" priority="912" operator="containsText" text="AF">
      <formula>NOT(ISERROR(SEARCH("AF",AA12)))</formula>
    </cfRule>
    <cfRule type="endsWith" dxfId="16720" priority="913" operator="endsWith" text="M">
      <formula>RIGHT(AA12,LEN("M"))="M"</formula>
    </cfRule>
    <cfRule type="beginsWith" dxfId="16719" priority="914" operator="beginsWith" text="MN">
      <formula>LEFT(AA12,LEN("MN"))="MN"</formula>
    </cfRule>
  </conditionalFormatting>
  <conditionalFormatting sqref="AE15:AH15">
    <cfRule type="containsText" dxfId="16718" priority="888" operator="containsText" text="Hm">
      <formula>NOT(ISERROR(SEARCH("Hm",AE15)))</formula>
    </cfRule>
    <cfRule type="beginsWith" dxfId="16717" priority="889" operator="beginsWith" text="Ms">
      <formula>LEFT(AE15,LEN("Ms"))="Ms"</formula>
    </cfRule>
    <cfRule type="containsText" dxfId="16716" priority="890" operator="containsText" text="C">
      <formula>NOT(ISERROR(SEARCH("C",AE15)))</formula>
    </cfRule>
    <cfRule type="containsText" dxfId="16715" priority="891" operator="containsText" text="S">
      <formula>NOT(ISERROR(SEARCH("S",AE15)))</formula>
    </cfRule>
    <cfRule type="containsText" dxfId="16714" priority="892" operator="containsText" text="T">
      <formula>NOT(ISERROR(SEARCH("T",AE15)))</formula>
    </cfRule>
    <cfRule type="containsText" dxfId="16713" priority="893" operator="containsText" text="H">
      <formula>NOT(ISERROR(SEARCH("H",AE15)))</formula>
    </cfRule>
    <cfRule type="containsText" dxfId="16712" priority="894" operator="containsText" text="AF">
      <formula>NOT(ISERROR(SEARCH("AF",AE15)))</formula>
    </cfRule>
    <cfRule type="endsWith" dxfId="16711" priority="895" operator="endsWith" text="M">
      <formula>RIGHT(AE15,LEN("M"))="M"</formula>
    </cfRule>
    <cfRule type="beginsWith" dxfId="16710" priority="896" operator="beginsWith" text="MN">
      <formula>LEFT(AE15,LEN("MN"))="MN"</formula>
    </cfRule>
  </conditionalFormatting>
  <conditionalFormatting sqref="AF11:AI11">
    <cfRule type="containsText" dxfId="16709" priority="879" operator="containsText" text="Hm">
      <formula>NOT(ISERROR(SEARCH("Hm",AF11)))</formula>
    </cfRule>
    <cfRule type="beginsWith" dxfId="16708" priority="880" operator="beginsWith" text="Ms">
      <formula>LEFT(AF11,LEN("Ms"))="Ms"</formula>
    </cfRule>
    <cfRule type="containsText" dxfId="16707" priority="881" operator="containsText" text="C">
      <formula>NOT(ISERROR(SEARCH("C",AF11)))</formula>
    </cfRule>
    <cfRule type="containsText" dxfId="16706" priority="882" operator="containsText" text="S">
      <formula>NOT(ISERROR(SEARCH("S",AF11)))</formula>
    </cfRule>
    <cfRule type="containsText" dxfId="16705" priority="883" operator="containsText" text="T">
      <formula>NOT(ISERROR(SEARCH("T",AF11)))</formula>
    </cfRule>
    <cfRule type="containsText" dxfId="16704" priority="884" operator="containsText" text="H">
      <formula>NOT(ISERROR(SEARCH("H",AF11)))</formula>
    </cfRule>
    <cfRule type="containsText" dxfId="16703" priority="885" operator="containsText" text="AF">
      <formula>NOT(ISERROR(SEARCH("AF",AF11)))</formula>
    </cfRule>
    <cfRule type="endsWith" dxfId="16702" priority="886" operator="endsWith" text="M">
      <formula>RIGHT(AF11,LEN("M"))="M"</formula>
    </cfRule>
    <cfRule type="beginsWith" dxfId="16701" priority="887" operator="beginsWith" text="MN">
      <formula>LEFT(AF11,LEN("MN"))="MN"</formula>
    </cfRule>
  </conditionalFormatting>
  <conditionalFormatting sqref="AG12:AJ12">
    <cfRule type="containsText" dxfId="16700" priority="870" operator="containsText" text="Hm">
      <formula>NOT(ISERROR(SEARCH("Hm",AG12)))</formula>
    </cfRule>
    <cfRule type="beginsWith" dxfId="16699" priority="871" operator="beginsWith" text="Ms">
      <formula>LEFT(AG12,LEN("Ms"))="Ms"</formula>
    </cfRule>
    <cfRule type="containsText" dxfId="16698" priority="872" operator="containsText" text="C">
      <formula>NOT(ISERROR(SEARCH("C",AG12)))</formula>
    </cfRule>
    <cfRule type="containsText" dxfId="16697" priority="873" operator="containsText" text="S">
      <formula>NOT(ISERROR(SEARCH("S",AG12)))</formula>
    </cfRule>
    <cfRule type="containsText" dxfId="16696" priority="874" operator="containsText" text="T">
      <formula>NOT(ISERROR(SEARCH("T",AG12)))</formula>
    </cfRule>
    <cfRule type="containsText" dxfId="16695" priority="875" operator="containsText" text="H">
      <formula>NOT(ISERROR(SEARCH("H",AG12)))</formula>
    </cfRule>
    <cfRule type="containsText" dxfId="16694" priority="876" operator="containsText" text="AF">
      <formula>NOT(ISERROR(SEARCH("AF",AG12)))</formula>
    </cfRule>
    <cfRule type="endsWith" dxfId="16693" priority="877" operator="endsWith" text="M">
      <formula>RIGHT(AG12,LEN("M"))="M"</formula>
    </cfRule>
    <cfRule type="beginsWith" dxfId="16692" priority="878" operator="beginsWith" text="MN">
      <formula>LEFT(AG12,LEN("MN"))="MN"</formula>
    </cfRule>
  </conditionalFormatting>
  <conditionalFormatting sqref="AH13:AK13">
    <cfRule type="containsText" dxfId="16691" priority="861" operator="containsText" text="Hm">
      <formula>NOT(ISERROR(SEARCH("Hm",AH13)))</formula>
    </cfRule>
    <cfRule type="beginsWith" dxfId="16690" priority="862" operator="beginsWith" text="Ms">
      <formula>LEFT(AH13,LEN("Ms"))="Ms"</formula>
    </cfRule>
    <cfRule type="containsText" dxfId="16689" priority="863" operator="containsText" text="C">
      <formula>NOT(ISERROR(SEARCH("C",AH13)))</formula>
    </cfRule>
    <cfRule type="containsText" dxfId="16688" priority="864" operator="containsText" text="S">
      <formula>NOT(ISERROR(SEARCH("S",AH13)))</formula>
    </cfRule>
    <cfRule type="containsText" dxfId="16687" priority="865" operator="containsText" text="T">
      <formula>NOT(ISERROR(SEARCH("T",AH13)))</formula>
    </cfRule>
    <cfRule type="containsText" dxfId="16686" priority="866" operator="containsText" text="H">
      <formula>NOT(ISERROR(SEARCH("H",AH13)))</formula>
    </cfRule>
    <cfRule type="containsText" dxfId="16685" priority="867" operator="containsText" text="AF">
      <formula>NOT(ISERROR(SEARCH("AF",AH13)))</formula>
    </cfRule>
    <cfRule type="endsWith" dxfId="16684" priority="868" operator="endsWith" text="M">
      <formula>RIGHT(AH13,LEN("M"))="M"</formula>
    </cfRule>
    <cfRule type="beginsWith" dxfId="16683" priority="869" operator="beginsWith" text="MN">
      <formula>LEFT(AH13,LEN("MN"))="MN"</formula>
    </cfRule>
  </conditionalFormatting>
  <conditionalFormatting sqref="AK15">
    <cfRule type="containsText" dxfId="16682" priority="852" operator="containsText" text="Hm">
      <formula>NOT(ISERROR(SEARCH("Hm",AK15)))</formula>
    </cfRule>
    <cfRule type="beginsWith" dxfId="16681" priority="853" operator="beginsWith" text="Ms">
      <formula>LEFT(AK15,LEN("Ms"))="Ms"</formula>
    </cfRule>
    <cfRule type="containsText" dxfId="16680" priority="854" operator="containsText" text="C">
      <formula>NOT(ISERROR(SEARCH("C",AK15)))</formula>
    </cfRule>
    <cfRule type="containsText" dxfId="16679" priority="855" operator="containsText" text="S">
      <formula>NOT(ISERROR(SEARCH("S",AK15)))</formula>
    </cfRule>
    <cfRule type="containsText" dxfId="16678" priority="856" operator="containsText" text="T">
      <formula>NOT(ISERROR(SEARCH("T",AK15)))</formula>
    </cfRule>
    <cfRule type="containsText" dxfId="16677" priority="857" operator="containsText" text="H">
      <formula>NOT(ISERROR(SEARCH("H",AK15)))</formula>
    </cfRule>
    <cfRule type="containsText" dxfId="16676" priority="858" operator="containsText" text="AF">
      <formula>NOT(ISERROR(SEARCH("AF",AK15)))</formula>
    </cfRule>
    <cfRule type="endsWith" dxfId="16675" priority="859" operator="endsWith" text="M">
      <formula>RIGHT(AK15,LEN("M"))="M"</formula>
    </cfRule>
    <cfRule type="beginsWith" dxfId="16674" priority="860" operator="beginsWith" text="MN">
      <formula>LEFT(AK15,LEN("MN"))="MN"</formula>
    </cfRule>
  </conditionalFormatting>
  <conditionalFormatting sqref="T6:W6">
    <cfRule type="containsText" dxfId="16673" priority="843" operator="containsText" text="Hm">
      <formula>NOT(ISERROR(SEARCH("Hm",T6)))</formula>
    </cfRule>
    <cfRule type="beginsWith" dxfId="16672" priority="844" operator="beginsWith" text="Ms">
      <formula>LEFT(T6,LEN("Ms"))="Ms"</formula>
    </cfRule>
    <cfRule type="containsText" dxfId="16671" priority="845" operator="containsText" text="C">
      <formula>NOT(ISERROR(SEARCH("C",T6)))</formula>
    </cfRule>
    <cfRule type="containsText" dxfId="16670" priority="846" operator="containsText" text="S">
      <formula>NOT(ISERROR(SEARCH("S",T6)))</formula>
    </cfRule>
    <cfRule type="containsText" dxfId="16669" priority="847" operator="containsText" text="T">
      <formula>NOT(ISERROR(SEARCH("T",T6)))</formula>
    </cfRule>
    <cfRule type="containsText" dxfId="16668" priority="848" operator="containsText" text="H">
      <formula>NOT(ISERROR(SEARCH("H",T6)))</formula>
    </cfRule>
    <cfRule type="containsText" dxfId="16667" priority="849" operator="containsText" text="AF">
      <formula>NOT(ISERROR(SEARCH("AF",T6)))</formula>
    </cfRule>
    <cfRule type="endsWith" dxfId="16666" priority="850" operator="endsWith" text="M">
      <formula>RIGHT(T6,LEN("M"))="M"</formula>
    </cfRule>
    <cfRule type="beginsWith" dxfId="16665" priority="851" operator="beginsWith" text="MN">
      <formula>LEFT(T6,LEN("MN"))="MN"</formula>
    </cfRule>
  </conditionalFormatting>
  <conditionalFormatting sqref="U7:X7">
    <cfRule type="containsText" dxfId="16664" priority="834" operator="containsText" text="Hm">
      <formula>NOT(ISERROR(SEARCH("Hm",U7)))</formula>
    </cfRule>
    <cfRule type="beginsWith" dxfId="16663" priority="835" operator="beginsWith" text="Ms">
      <formula>LEFT(U7,LEN("Ms"))="Ms"</formula>
    </cfRule>
    <cfRule type="containsText" dxfId="16662" priority="836" operator="containsText" text="C">
      <formula>NOT(ISERROR(SEARCH("C",U7)))</formula>
    </cfRule>
    <cfRule type="containsText" dxfId="16661" priority="837" operator="containsText" text="S">
      <formula>NOT(ISERROR(SEARCH("S",U7)))</formula>
    </cfRule>
    <cfRule type="containsText" dxfId="16660" priority="838" operator="containsText" text="T">
      <formula>NOT(ISERROR(SEARCH("T",U7)))</formula>
    </cfRule>
    <cfRule type="containsText" dxfId="16659" priority="839" operator="containsText" text="H">
      <formula>NOT(ISERROR(SEARCH("H",U7)))</formula>
    </cfRule>
    <cfRule type="containsText" dxfId="16658" priority="840" operator="containsText" text="AF">
      <formula>NOT(ISERROR(SEARCH("AF",U7)))</formula>
    </cfRule>
    <cfRule type="endsWith" dxfId="16657" priority="841" operator="endsWith" text="M">
      <formula>RIGHT(U7,LEN("M"))="M"</formula>
    </cfRule>
    <cfRule type="beginsWith" dxfId="16656" priority="842" operator="beginsWith" text="MN">
      <formula>LEFT(U7,LEN("MN"))="MN"</formula>
    </cfRule>
  </conditionalFormatting>
  <conditionalFormatting sqref="R10:U10">
    <cfRule type="containsText" dxfId="16655" priority="825" operator="containsText" text="Hm">
      <formula>NOT(ISERROR(SEARCH("Hm",R10)))</formula>
    </cfRule>
    <cfRule type="beginsWith" dxfId="16654" priority="826" operator="beginsWith" text="Ms">
      <formula>LEFT(R10,LEN("Ms"))="Ms"</formula>
    </cfRule>
    <cfRule type="containsText" dxfId="16653" priority="827" operator="containsText" text="C">
      <formula>NOT(ISERROR(SEARCH("C",R10)))</formula>
    </cfRule>
    <cfRule type="containsText" dxfId="16652" priority="828" operator="containsText" text="S">
      <formula>NOT(ISERROR(SEARCH("S",R10)))</formula>
    </cfRule>
    <cfRule type="containsText" dxfId="16651" priority="829" operator="containsText" text="T">
      <formula>NOT(ISERROR(SEARCH("T",R10)))</formula>
    </cfRule>
    <cfRule type="containsText" dxfId="16650" priority="830" operator="containsText" text="H">
      <formula>NOT(ISERROR(SEARCH("H",R10)))</formula>
    </cfRule>
    <cfRule type="containsText" dxfId="16649" priority="831" operator="containsText" text="AF">
      <formula>NOT(ISERROR(SEARCH("AF",R10)))</formula>
    </cfRule>
    <cfRule type="endsWith" dxfId="16648" priority="832" operator="endsWith" text="M">
      <formula>RIGHT(R10,LEN("M"))="M"</formula>
    </cfRule>
    <cfRule type="beginsWith" dxfId="16647" priority="833" operator="beginsWith" text="MN">
      <formula>LEFT(R10,LEN("MN"))="MN"</formula>
    </cfRule>
  </conditionalFormatting>
  <conditionalFormatting sqref="N6:Q6">
    <cfRule type="containsText" dxfId="16646" priority="807" operator="containsText" text="Hm">
      <formula>NOT(ISERROR(SEARCH("Hm",N6)))</formula>
    </cfRule>
    <cfRule type="beginsWith" dxfId="16645" priority="808" operator="beginsWith" text="Ms">
      <formula>LEFT(N6,LEN("Ms"))="Ms"</formula>
    </cfRule>
    <cfRule type="containsText" dxfId="16644" priority="809" operator="containsText" text="C">
      <formula>NOT(ISERROR(SEARCH("C",N6)))</formula>
    </cfRule>
    <cfRule type="containsText" dxfId="16643" priority="810" operator="containsText" text="S">
      <formula>NOT(ISERROR(SEARCH("S",N6)))</formula>
    </cfRule>
    <cfRule type="containsText" dxfId="16642" priority="811" operator="containsText" text="T">
      <formula>NOT(ISERROR(SEARCH("T",N6)))</formula>
    </cfRule>
    <cfRule type="containsText" dxfId="16641" priority="812" operator="containsText" text="H">
      <formula>NOT(ISERROR(SEARCH("H",N6)))</formula>
    </cfRule>
    <cfRule type="containsText" dxfId="16640" priority="813" operator="containsText" text="AF">
      <formula>NOT(ISERROR(SEARCH("AF",N6)))</formula>
    </cfRule>
    <cfRule type="endsWith" dxfId="16639" priority="814" operator="endsWith" text="M">
      <formula>RIGHT(N6,LEN("M"))="M"</formula>
    </cfRule>
    <cfRule type="beginsWith" dxfId="16638" priority="815" operator="beginsWith" text="MN">
      <formula>LEFT(N6,LEN("MN"))="MN"</formula>
    </cfRule>
  </conditionalFormatting>
  <conditionalFormatting sqref="O7:R7">
    <cfRule type="containsText" dxfId="16637" priority="798" operator="containsText" text="Hm">
      <formula>NOT(ISERROR(SEARCH("Hm",O7)))</formula>
    </cfRule>
    <cfRule type="beginsWith" dxfId="16636" priority="799" operator="beginsWith" text="Ms">
      <formula>LEFT(O7,LEN("Ms"))="Ms"</formula>
    </cfRule>
    <cfRule type="containsText" dxfId="16635" priority="800" operator="containsText" text="C">
      <formula>NOT(ISERROR(SEARCH("C",O7)))</formula>
    </cfRule>
    <cfRule type="containsText" dxfId="16634" priority="801" operator="containsText" text="S">
      <formula>NOT(ISERROR(SEARCH("S",O7)))</formula>
    </cfRule>
    <cfRule type="containsText" dxfId="16633" priority="802" operator="containsText" text="T">
      <formula>NOT(ISERROR(SEARCH("T",O7)))</formula>
    </cfRule>
    <cfRule type="containsText" dxfId="16632" priority="803" operator="containsText" text="H">
      <formula>NOT(ISERROR(SEARCH("H",O7)))</formula>
    </cfRule>
    <cfRule type="containsText" dxfId="16631" priority="804" operator="containsText" text="AF">
      <formula>NOT(ISERROR(SEARCH("AF",O7)))</formula>
    </cfRule>
    <cfRule type="endsWith" dxfId="16630" priority="805" operator="endsWith" text="M">
      <formula>RIGHT(O7,LEN("M"))="M"</formula>
    </cfRule>
    <cfRule type="beginsWith" dxfId="16629" priority="806" operator="beginsWith" text="MN">
      <formula>LEFT(O7,LEN("MN"))="MN"</formula>
    </cfRule>
  </conditionalFormatting>
  <conditionalFormatting sqref="X10:AA10">
    <cfRule type="containsText" dxfId="16628" priority="789" operator="containsText" text="Hm">
      <formula>NOT(ISERROR(SEARCH("Hm",X10)))</formula>
    </cfRule>
    <cfRule type="beginsWith" dxfId="16627" priority="790" operator="beginsWith" text="Ms">
      <formula>LEFT(X10,LEN("Ms"))="Ms"</formula>
    </cfRule>
    <cfRule type="containsText" dxfId="16626" priority="791" operator="containsText" text="C">
      <formula>NOT(ISERROR(SEARCH("C",X10)))</formula>
    </cfRule>
    <cfRule type="containsText" dxfId="16625" priority="792" operator="containsText" text="S">
      <formula>NOT(ISERROR(SEARCH("S",X10)))</formula>
    </cfRule>
    <cfRule type="containsText" dxfId="16624" priority="793" operator="containsText" text="T">
      <formula>NOT(ISERROR(SEARCH("T",X10)))</formula>
    </cfRule>
    <cfRule type="containsText" dxfId="16623" priority="794" operator="containsText" text="H">
      <formula>NOT(ISERROR(SEARCH("H",X10)))</formula>
    </cfRule>
    <cfRule type="containsText" dxfId="16622" priority="795" operator="containsText" text="AF">
      <formula>NOT(ISERROR(SEARCH("AF",X10)))</formula>
    </cfRule>
    <cfRule type="endsWith" dxfId="16621" priority="796" operator="endsWith" text="M">
      <formula>RIGHT(X10,LEN("M"))="M"</formula>
    </cfRule>
    <cfRule type="beginsWith" dxfId="16620" priority="797" operator="beginsWith" text="MN">
      <formula>LEFT(X10,LEN("MN"))="MN"</formula>
    </cfRule>
  </conditionalFormatting>
  <conditionalFormatting sqref="B15:D15">
    <cfRule type="containsText" dxfId="16619" priority="771" operator="containsText" text="Hm">
      <formula>NOT(ISERROR(SEARCH("Hm",B15)))</formula>
    </cfRule>
    <cfRule type="beginsWith" dxfId="16618" priority="772" operator="beginsWith" text="Ms">
      <formula>LEFT(B15,LEN("Ms"))="Ms"</formula>
    </cfRule>
    <cfRule type="containsText" dxfId="16617" priority="773" operator="containsText" text="C">
      <formula>NOT(ISERROR(SEARCH("C",B15)))</formula>
    </cfRule>
    <cfRule type="containsText" dxfId="16616" priority="774" operator="containsText" text="S">
      <formula>NOT(ISERROR(SEARCH("S",B15)))</formula>
    </cfRule>
    <cfRule type="containsText" dxfId="16615" priority="775" operator="containsText" text="T">
      <formula>NOT(ISERROR(SEARCH("T",B15)))</formula>
    </cfRule>
    <cfRule type="containsText" dxfId="16614" priority="776" operator="containsText" text="H">
      <formula>NOT(ISERROR(SEARCH("H",B15)))</formula>
    </cfRule>
    <cfRule type="containsText" dxfId="16613" priority="777" operator="containsText" text="AF">
      <formula>NOT(ISERROR(SEARCH("AF",B15)))</formula>
    </cfRule>
    <cfRule type="endsWith" dxfId="16612" priority="778" operator="endsWith" text="M">
      <formula>RIGHT(B15,LEN("M"))="M"</formula>
    </cfRule>
    <cfRule type="beginsWith" dxfId="16611" priority="779" operator="beginsWith" text="MN">
      <formula>LEFT(B15,LEN("MN"))="MN"</formula>
    </cfRule>
  </conditionalFormatting>
  <conditionalFormatting sqref="N2:Q2">
    <cfRule type="containsText" dxfId="16610" priority="762" operator="containsText" text="Hm">
      <formula>NOT(ISERROR(SEARCH("Hm",N2)))</formula>
    </cfRule>
    <cfRule type="beginsWith" dxfId="16609" priority="763" operator="beginsWith" text="Ms">
      <formula>LEFT(N2,LEN("Ms"))="Ms"</formula>
    </cfRule>
    <cfRule type="containsText" dxfId="16608" priority="764" operator="containsText" text="C">
      <formula>NOT(ISERROR(SEARCH("C",N2)))</formula>
    </cfRule>
    <cfRule type="containsText" dxfId="16607" priority="765" operator="containsText" text="S">
      <formula>NOT(ISERROR(SEARCH("S",N2)))</formula>
    </cfRule>
    <cfRule type="containsText" dxfId="16606" priority="766" operator="containsText" text="T">
      <formula>NOT(ISERROR(SEARCH("T",N2)))</formula>
    </cfRule>
    <cfRule type="containsText" dxfId="16605" priority="767" operator="containsText" text="H">
      <formula>NOT(ISERROR(SEARCH("H",N2)))</formula>
    </cfRule>
    <cfRule type="containsText" dxfId="16604" priority="768" operator="containsText" text="AF">
      <formula>NOT(ISERROR(SEARCH("AF",N2)))</formula>
    </cfRule>
    <cfRule type="endsWith" dxfId="16603" priority="769" operator="endsWith" text="M">
      <formula>RIGHT(N2,LEN("M"))="M"</formula>
    </cfRule>
    <cfRule type="beginsWith" dxfId="16602" priority="770" operator="beginsWith" text="MN">
      <formula>LEFT(N2,LEN("MN"))="MN"</formula>
    </cfRule>
  </conditionalFormatting>
  <conditionalFormatting sqref="P3:S3">
    <cfRule type="containsText" dxfId="16601" priority="753" operator="containsText" text="Hm">
      <formula>NOT(ISERROR(SEARCH("Hm",P3)))</formula>
    </cfRule>
    <cfRule type="beginsWith" dxfId="16600" priority="754" operator="beginsWith" text="Ms">
      <formula>LEFT(P3,LEN("Ms"))="Ms"</formula>
    </cfRule>
    <cfRule type="containsText" dxfId="16599" priority="755" operator="containsText" text="C">
      <formula>NOT(ISERROR(SEARCH("C",P3)))</formula>
    </cfRule>
    <cfRule type="containsText" dxfId="16598" priority="756" operator="containsText" text="S">
      <formula>NOT(ISERROR(SEARCH("S",P3)))</formula>
    </cfRule>
    <cfRule type="containsText" dxfId="16597" priority="757" operator="containsText" text="T">
      <formula>NOT(ISERROR(SEARCH("T",P3)))</formula>
    </cfRule>
    <cfRule type="containsText" dxfId="16596" priority="758" operator="containsText" text="H">
      <formula>NOT(ISERROR(SEARCH("H",P3)))</formula>
    </cfRule>
    <cfRule type="containsText" dxfId="16595" priority="759" operator="containsText" text="AF">
      <formula>NOT(ISERROR(SEARCH("AF",P3)))</formula>
    </cfRule>
    <cfRule type="endsWith" dxfId="16594" priority="760" operator="endsWith" text="M">
      <formula>RIGHT(P3,LEN("M"))="M"</formula>
    </cfRule>
    <cfRule type="beginsWith" dxfId="16593" priority="761" operator="beginsWith" text="MN">
      <formula>LEFT(P3,LEN("MN"))="MN"</formula>
    </cfRule>
  </conditionalFormatting>
  <conditionalFormatting sqref="Q4:T4">
    <cfRule type="containsText" dxfId="16592" priority="744" operator="containsText" text="Hm">
      <formula>NOT(ISERROR(SEARCH("Hm",Q4)))</formula>
    </cfRule>
    <cfRule type="beginsWith" dxfId="16591" priority="745" operator="beginsWith" text="Ms">
      <formula>LEFT(Q4,LEN("Ms"))="Ms"</formula>
    </cfRule>
    <cfRule type="containsText" dxfId="16590" priority="746" operator="containsText" text="C">
      <formula>NOT(ISERROR(SEARCH("C",Q4)))</formula>
    </cfRule>
    <cfRule type="containsText" dxfId="16589" priority="747" operator="containsText" text="S">
      <formula>NOT(ISERROR(SEARCH("S",Q4)))</formula>
    </cfRule>
    <cfRule type="containsText" dxfId="16588" priority="748" operator="containsText" text="T">
      <formula>NOT(ISERROR(SEARCH("T",Q4)))</formula>
    </cfRule>
    <cfRule type="containsText" dxfId="16587" priority="749" operator="containsText" text="H">
      <formula>NOT(ISERROR(SEARCH("H",Q4)))</formula>
    </cfRule>
    <cfRule type="containsText" dxfId="16586" priority="750" operator="containsText" text="AF">
      <formula>NOT(ISERROR(SEARCH("AF",Q4)))</formula>
    </cfRule>
    <cfRule type="endsWith" dxfId="16585" priority="751" operator="endsWith" text="M">
      <formula>RIGHT(Q4,LEN("M"))="M"</formula>
    </cfRule>
    <cfRule type="beginsWith" dxfId="16584" priority="752" operator="beginsWith" text="MN">
      <formula>LEFT(Q4,LEN("MN"))="MN"</formula>
    </cfRule>
  </conditionalFormatting>
  <conditionalFormatting sqref="T2:W2">
    <cfRule type="containsText" dxfId="16583" priority="726" operator="containsText" text="Hm">
      <formula>NOT(ISERROR(SEARCH("Hm",T2)))</formula>
    </cfRule>
    <cfRule type="beginsWith" dxfId="16582" priority="727" operator="beginsWith" text="Ms">
      <formula>LEFT(T2,LEN("Ms"))="Ms"</formula>
    </cfRule>
    <cfRule type="containsText" dxfId="16581" priority="728" operator="containsText" text="C">
      <formula>NOT(ISERROR(SEARCH("C",T2)))</formula>
    </cfRule>
    <cfRule type="containsText" dxfId="16580" priority="729" operator="containsText" text="S">
      <formula>NOT(ISERROR(SEARCH("S",T2)))</formula>
    </cfRule>
    <cfRule type="containsText" dxfId="16579" priority="730" operator="containsText" text="T">
      <formula>NOT(ISERROR(SEARCH("T",T2)))</formula>
    </cfRule>
    <cfRule type="containsText" dxfId="16578" priority="731" operator="containsText" text="H">
      <formula>NOT(ISERROR(SEARCH("H",T2)))</formula>
    </cfRule>
    <cfRule type="containsText" dxfId="16577" priority="732" operator="containsText" text="AF">
      <formula>NOT(ISERROR(SEARCH("AF",T2)))</formula>
    </cfRule>
    <cfRule type="endsWith" dxfId="16576" priority="733" operator="endsWith" text="M">
      <formula>RIGHT(T2,LEN("M"))="M"</formula>
    </cfRule>
    <cfRule type="beginsWith" dxfId="16575" priority="734" operator="beginsWith" text="MN">
      <formula>LEFT(T2,LEN("MN"))="MN"</formula>
    </cfRule>
  </conditionalFormatting>
  <conditionalFormatting sqref="V3:Y3">
    <cfRule type="containsText" dxfId="16574" priority="717" operator="containsText" text="Hm">
      <formula>NOT(ISERROR(SEARCH("Hm",V3)))</formula>
    </cfRule>
    <cfRule type="beginsWith" dxfId="16573" priority="718" operator="beginsWith" text="Ms">
      <formula>LEFT(V3,LEN("Ms"))="Ms"</formula>
    </cfRule>
    <cfRule type="containsText" dxfId="16572" priority="719" operator="containsText" text="C">
      <formula>NOT(ISERROR(SEARCH("C",V3)))</formula>
    </cfRule>
    <cfRule type="containsText" dxfId="16571" priority="720" operator="containsText" text="S">
      <formula>NOT(ISERROR(SEARCH("S",V3)))</formula>
    </cfRule>
    <cfRule type="containsText" dxfId="16570" priority="721" operator="containsText" text="T">
      <formula>NOT(ISERROR(SEARCH("T",V3)))</formula>
    </cfRule>
    <cfRule type="containsText" dxfId="16569" priority="722" operator="containsText" text="H">
      <formula>NOT(ISERROR(SEARCH("H",V3)))</formula>
    </cfRule>
    <cfRule type="containsText" dxfId="16568" priority="723" operator="containsText" text="AF">
      <formula>NOT(ISERROR(SEARCH("AF",V3)))</formula>
    </cfRule>
    <cfRule type="endsWith" dxfId="16567" priority="724" operator="endsWith" text="M">
      <formula>RIGHT(V3,LEN("M"))="M"</formula>
    </cfRule>
    <cfRule type="beginsWith" dxfId="16566" priority="725" operator="beginsWith" text="MN">
      <formula>LEFT(V3,LEN("MN"))="MN"</formula>
    </cfRule>
  </conditionalFormatting>
  <conditionalFormatting sqref="W4:Z4">
    <cfRule type="containsText" dxfId="16565" priority="708" operator="containsText" text="Hm">
      <formula>NOT(ISERROR(SEARCH("Hm",W4)))</formula>
    </cfRule>
    <cfRule type="beginsWith" dxfId="16564" priority="709" operator="beginsWith" text="Ms">
      <formula>LEFT(W4,LEN("Ms"))="Ms"</formula>
    </cfRule>
    <cfRule type="containsText" dxfId="16563" priority="710" operator="containsText" text="C">
      <formula>NOT(ISERROR(SEARCH("C",W4)))</formula>
    </cfRule>
    <cfRule type="containsText" dxfId="16562" priority="711" operator="containsText" text="S">
      <formula>NOT(ISERROR(SEARCH("S",W4)))</formula>
    </cfRule>
    <cfRule type="containsText" dxfId="16561" priority="712" operator="containsText" text="T">
      <formula>NOT(ISERROR(SEARCH("T",W4)))</formula>
    </cfRule>
    <cfRule type="containsText" dxfId="16560" priority="713" operator="containsText" text="H">
      <formula>NOT(ISERROR(SEARCH("H",W4)))</formula>
    </cfRule>
    <cfRule type="containsText" dxfId="16559" priority="714" operator="containsText" text="AF">
      <formula>NOT(ISERROR(SEARCH("AF",W4)))</formula>
    </cfRule>
    <cfRule type="endsWith" dxfId="16558" priority="715" operator="endsWith" text="M">
      <formula>RIGHT(W4,LEN("M"))="M"</formula>
    </cfRule>
    <cfRule type="beginsWith" dxfId="16557" priority="716" operator="beginsWith" text="MN">
      <formula>LEFT(W4,LEN("MN"))="MN"</formula>
    </cfRule>
  </conditionalFormatting>
  <conditionalFormatting sqref="Z6:AC6">
    <cfRule type="containsText" dxfId="16556" priority="690" operator="containsText" text="Hm">
      <formula>NOT(ISERROR(SEARCH("Hm",Z6)))</formula>
    </cfRule>
    <cfRule type="beginsWith" dxfId="16555" priority="691" operator="beginsWith" text="Ms">
      <formula>LEFT(Z6,LEN("Ms"))="Ms"</formula>
    </cfRule>
    <cfRule type="containsText" dxfId="16554" priority="692" operator="containsText" text="C">
      <formula>NOT(ISERROR(SEARCH("C",Z6)))</formula>
    </cfRule>
    <cfRule type="containsText" dxfId="16553" priority="693" operator="containsText" text="S">
      <formula>NOT(ISERROR(SEARCH("S",Z6)))</formula>
    </cfRule>
    <cfRule type="containsText" dxfId="16552" priority="694" operator="containsText" text="T">
      <formula>NOT(ISERROR(SEARCH("T",Z6)))</formula>
    </cfRule>
    <cfRule type="containsText" dxfId="16551" priority="695" operator="containsText" text="H">
      <formula>NOT(ISERROR(SEARCH("H",Z6)))</formula>
    </cfRule>
    <cfRule type="containsText" dxfId="16550" priority="696" operator="containsText" text="AF">
      <formula>NOT(ISERROR(SEARCH("AF",Z6)))</formula>
    </cfRule>
    <cfRule type="endsWith" dxfId="16549" priority="697" operator="endsWith" text="M">
      <formula>RIGHT(Z6,LEN("M"))="M"</formula>
    </cfRule>
    <cfRule type="beginsWith" dxfId="16548" priority="698" operator="beginsWith" text="MN">
      <formula>LEFT(Z6,LEN("MN"))="MN"</formula>
    </cfRule>
  </conditionalFormatting>
  <conditionalFormatting sqref="AA7:AD7">
    <cfRule type="containsText" dxfId="16547" priority="681" operator="containsText" text="Hm">
      <formula>NOT(ISERROR(SEARCH("Hm",AA7)))</formula>
    </cfRule>
    <cfRule type="beginsWith" dxfId="16546" priority="682" operator="beginsWith" text="Ms">
      <formula>LEFT(AA7,LEN("Ms"))="Ms"</formula>
    </cfRule>
    <cfRule type="containsText" dxfId="16545" priority="683" operator="containsText" text="C">
      <formula>NOT(ISERROR(SEARCH("C",AA7)))</formula>
    </cfRule>
    <cfRule type="containsText" dxfId="16544" priority="684" operator="containsText" text="S">
      <formula>NOT(ISERROR(SEARCH("S",AA7)))</formula>
    </cfRule>
    <cfRule type="containsText" dxfId="16543" priority="685" operator="containsText" text="T">
      <formula>NOT(ISERROR(SEARCH("T",AA7)))</formula>
    </cfRule>
    <cfRule type="containsText" dxfId="16542" priority="686" operator="containsText" text="H">
      <formula>NOT(ISERROR(SEARCH("H",AA7)))</formula>
    </cfRule>
    <cfRule type="containsText" dxfId="16541" priority="687" operator="containsText" text="AF">
      <formula>NOT(ISERROR(SEARCH("AF",AA7)))</formula>
    </cfRule>
    <cfRule type="endsWith" dxfId="16540" priority="688" operator="endsWith" text="M">
      <formula>RIGHT(AA7,LEN("M"))="M"</formula>
    </cfRule>
    <cfRule type="beginsWith" dxfId="16539" priority="689" operator="beginsWith" text="MN">
      <formula>LEFT(AA7,LEN("MN"))="MN"</formula>
    </cfRule>
  </conditionalFormatting>
  <conditionalFormatting sqref="AF6:AI6">
    <cfRule type="containsText" dxfId="16538" priority="672" operator="containsText" text="Hm">
      <formula>NOT(ISERROR(SEARCH("Hm",AF6)))</formula>
    </cfRule>
    <cfRule type="beginsWith" dxfId="16537" priority="673" operator="beginsWith" text="Ms">
      <formula>LEFT(AF6,LEN("Ms"))="Ms"</formula>
    </cfRule>
    <cfRule type="containsText" dxfId="16536" priority="674" operator="containsText" text="C">
      <formula>NOT(ISERROR(SEARCH("C",AF6)))</formula>
    </cfRule>
    <cfRule type="containsText" dxfId="16535" priority="675" operator="containsText" text="S">
      <formula>NOT(ISERROR(SEARCH("S",AF6)))</formula>
    </cfRule>
    <cfRule type="containsText" dxfId="16534" priority="676" operator="containsText" text="T">
      <formula>NOT(ISERROR(SEARCH("T",AF6)))</formula>
    </cfRule>
    <cfRule type="containsText" dxfId="16533" priority="677" operator="containsText" text="H">
      <formula>NOT(ISERROR(SEARCH("H",AF6)))</formula>
    </cfRule>
    <cfRule type="containsText" dxfId="16532" priority="678" operator="containsText" text="AF">
      <formula>NOT(ISERROR(SEARCH("AF",AF6)))</formula>
    </cfRule>
    <cfRule type="endsWith" dxfId="16531" priority="679" operator="endsWith" text="M">
      <formula>RIGHT(AF6,LEN("M"))="M"</formula>
    </cfRule>
    <cfRule type="beginsWith" dxfId="16530" priority="680" operator="beginsWith" text="MN">
      <formula>LEFT(AF6,LEN("MN"))="MN"</formula>
    </cfRule>
  </conditionalFormatting>
  <conditionalFormatting sqref="AG7:AJ7">
    <cfRule type="containsText" dxfId="16529" priority="663" operator="containsText" text="Hm">
      <formula>NOT(ISERROR(SEARCH("Hm",AG7)))</formula>
    </cfRule>
    <cfRule type="beginsWith" dxfId="16528" priority="664" operator="beginsWith" text="Ms">
      <formula>LEFT(AG7,LEN("Ms"))="Ms"</formula>
    </cfRule>
    <cfRule type="containsText" dxfId="16527" priority="665" operator="containsText" text="C">
      <formula>NOT(ISERROR(SEARCH("C",AG7)))</formula>
    </cfRule>
    <cfRule type="containsText" dxfId="16526" priority="666" operator="containsText" text="S">
      <formula>NOT(ISERROR(SEARCH("S",AG7)))</formula>
    </cfRule>
    <cfRule type="containsText" dxfId="16525" priority="667" operator="containsText" text="T">
      <formula>NOT(ISERROR(SEARCH("T",AG7)))</formula>
    </cfRule>
    <cfRule type="containsText" dxfId="16524" priority="668" operator="containsText" text="H">
      <formula>NOT(ISERROR(SEARCH("H",AG7)))</formula>
    </cfRule>
    <cfRule type="containsText" dxfId="16523" priority="669" operator="containsText" text="AF">
      <formula>NOT(ISERROR(SEARCH("AF",AG7)))</formula>
    </cfRule>
    <cfRule type="endsWith" dxfId="16522" priority="670" operator="endsWith" text="M">
      <formula>RIGHT(AG7,LEN("M"))="M"</formula>
    </cfRule>
    <cfRule type="beginsWith" dxfId="16521" priority="671" operator="beginsWith" text="MN">
      <formula>LEFT(AG7,LEN("MN"))="MN"</formula>
    </cfRule>
  </conditionalFormatting>
  <conditionalFormatting sqref="AD10:AG10">
    <cfRule type="containsText" dxfId="16520" priority="654" operator="containsText" text="Hm">
      <formula>NOT(ISERROR(SEARCH("Hm",AD10)))</formula>
    </cfRule>
    <cfRule type="beginsWith" dxfId="16519" priority="655" operator="beginsWith" text="Ms">
      <formula>LEFT(AD10,LEN("Ms"))="Ms"</formula>
    </cfRule>
    <cfRule type="containsText" dxfId="16518" priority="656" operator="containsText" text="C">
      <formula>NOT(ISERROR(SEARCH("C",AD10)))</formula>
    </cfRule>
    <cfRule type="containsText" dxfId="16517" priority="657" operator="containsText" text="S">
      <formula>NOT(ISERROR(SEARCH("S",AD10)))</formula>
    </cfRule>
    <cfRule type="containsText" dxfId="16516" priority="658" operator="containsText" text="T">
      <formula>NOT(ISERROR(SEARCH("T",AD10)))</formula>
    </cfRule>
    <cfRule type="containsText" dxfId="16515" priority="659" operator="containsText" text="H">
      <formula>NOT(ISERROR(SEARCH("H",AD10)))</formula>
    </cfRule>
    <cfRule type="containsText" dxfId="16514" priority="660" operator="containsText" text="AF">
      <formula>NOT(ISERROR(SEARCH("AF",AD10)))</formula>
    </cfRule>
    <cfRule type="endsWith" dxfId="16513" priority="661" operator="endsWith" text="M">
      <formula>RIGHT(AD10,LEN("M"))="M"</formula>
    </cfRule>
    <cfRule type="beginsWith" dxfId="16512" priority="662" operator="beginsWith" text="MN">
      <formula>LEFT(AD10,LEN("MN"))="MN"</formula>
    </cfRule>
  </conditionalFormatting>
  <conditionalFormatting sqref="AJ10:AK10">
    <cfRule type="containsText" dxfId="16511" priority="627" operator="containsText" text="Hm">
      <formula>NOT(ISERROR(SEARCH("Hm",AJ10)))</formula>
    </cfRule>
    <cfRule type="beginsWith" dxfId="16510" priority="628" operator="beginsWith" text="Ms">
      <formula>LEFT(AJ10,LEN("Ms"))="Ms"</formula>
    </cfRule>
    <cfRule type="containsText" dxfId="16509" priority="629" operator="containsText" text="C">
      <formula>NOT(ISERROR(SEARCH("C",AJ10)))</formula>
    </cfRule>
    <cfRule type="containsText" dxfId="16508" priority="630" operator="containsText" text="S">
      <formula>NOT(ISERROR(SEARCH("S",AJ10)))</formula>
    </cfRule>
    <cfRule type="containsText" dxfId="16507" priority="631" operator="containsText" text="T">
      <formula>NOT(ISERROR(SEARCH("T",AJ10)))</formula>
    </cfRule>
    <cfRule type="containsText" dxfId="16506" priority="632" operator="containsText" text="H">
      <formula>NOT(ISERROR(SEARCH("H",AJ10)))</formula>
    </cfRule>
    <cfRule type="containsText" dxfId="16505" priority="633" operator="containsText" text="AF">
      <formula>NOT(ISERROR(SEARCH("AF",AJ10)))</formula>
    </cfRule>
    <cfRule type="endsWith" dxfId="16504" priority="634" operator="endsWith" text="M">
      <formula>RIGHT(AJ10,LEN("M"))="M"</formula>
    </cfRule>
    <cfRule type="beginsWith" dxfId="16503" priority="635" operator="beginsWith" text="MN">
      <formula>LEFT(AJ10,LEN("MN"))="MN"</formula>
    </cfRule>
  </conditionalFormatting>
  <conditionalFormatting sqref="G15:J15">
    <cfRule type="containsText" dxfId="16502" priority="618" operator="containsText" text="Hm">
      <formula>NOT(ISERROR(SEARCH("Hm",G15)))</formula>
    </cfRule>
    <cfRule type="beginsWith" dxfId="16501" priority="619" operator="beginsWith" text="Ms">
      <formula>LEFT(G15,LEN("Ms"))="Ms"</formula>
    </cfRule>
    <cfRule type="containsText" dxfId="16500" priority="620" operator="containsText" text="C">
      <formula>NOT(ISERROR(SEARCH("C",G15)))</formula>
    </cfRule>
    <cfRule type="containsText" dxfId="16499" priority="621" operator="containsText" text="S">
      <formula>NOT(ISERROR(SEARCH("S",G15)))</formula>
    </cfRule>
    <cfRule type="containsText" dxfId="16498" priority="622" operator="containsText" text="T">
      <formula>NOT(ISERROR(SEARCH("T",G15)))</formula>
    </cfRule>
    <cfRule type="containsText" dxfId="16497" priority="623" operator="containsText" text="H">
      <formula>NOT(ISERROR(SEARCH("H",G15)))</formula>
    </cfRule>
    <cfRule type="containsText" dxfId="16496" priority="624" operator="containsText" text="AF">
      <formula>NOT(ISERROR(SEARCH("AF",G15)))</formula>
    </cfRule>
    <cfRule type="endsWith" dxfId="16495" priority="625" operator="endsWith" text="M">
      <formula>RIGHT(G15,LEN("M"))="M"</formula>
    </cfRule>
    <cfRule type="beginsWith" dxfId="16494" priority="626" operator="beginsWith" text="MN">
      <formula>LEFT(G15,LEN("MN"))="MN"</formula>
    </cfRule>
  </conditionalFormatting>
  <conditionalFormatting sqref="D13:G13">
    <cfRule type="containsText" dxfId="16493" priority="609" operator="containsText" text="Hm">
      <formula>NOT(ISERROR(SEARCH("Hm",D13)))</formula>
    </cfRule>
    <cfRule type="beginsWith" dxfId="16492" priority="610" operator="beginsWith" text="Ms">
      <formula>LEFT(D13,LEN("Ms"))="Ms"</formula>
    </cfRule>
    <cfRule type="containsText" dxfId="16491" priority="611" operator="containsText" text="C">
      <formula>NOT(ISERROR(SEARCH("C",D13)))</formula>
    </cfRule>
    <cfRule type="containsText" dxfId="16490" priority="612" operator="containsText" text="S">
      <formula>NOT(ISERROR(SEARCH("S",D13)))</formula>
    </cfRule>
    <cfRule type="containsText" dxfId="16489" priority="613" operator="containsText" text="T">
      <formula>NOT(ISERROR(SEARCH("T",D13)))</formula>
    </cfRule>
    <cfRule type="containsText" dxfId="16488" priority="614" operator="containsText" text="H">
      <formula>NOT(ISERROR(SEARCH("H",D13)))</formula>
    </cfRule>
    <cfRule type="containsText" dxfId="16487" priority="615" operator="containsText" text="AF">
      <formula>NOT(ISERROR(SEARCH("AF",D13)))</formula>
    </cfRule>
    <cfRule type="endsWith" dxfId="16486" priority="616" operator="endsWith" text="M">
      <formula>RIGHT(D13,LEN("M"))="M"</formula>
    </cfRule>
    <cfRule type="beginsWith" dxfId="16485" priority="617" operator="beginsWith" text="MN">
      <formula>LEFT(D13,LEN("MN"))="MN"</formula>
    </cfRule>
  </conditionalFormatting>
  <conditionalFormatting sqref="C12:F12">
    <cfRule type="containsText" dxfId="16484" priority="600" operator="containsText" text="Hm">
      <formula>NOT(ISERROR(SEARCH("Hm",C12)))</formula>
    </cfRule>
    <cfRule type="beginsWith" dxfId="16483" priority="601" operator="beginsWith" text="Ms">
      <formula>LEFT(C12,LEN("Ms"))="Ms"</formula>
    </cfRule>
    <cfRule type="containsText" dxfId="16482" priority="602" operator="containsText" text="C">
      <formula>NOT(ISERROR(SEARCH("C",C12)))</formula>
    </cfRule>
    <cfRule type="containsText" dxfId="16481" priority="603" operator="containsText" text="S">
      <formula>NOT(ISERROR(SEARCH("S",C12)))</formula>
    </cfRule>
    <cfRule type="containsText" dxfId="16480" priority="604" operator="containsText" text="T">
      <formula>NOT(ISERROR(SEARCH("T",C12)))</formula>
    </cfRule>
    <cfRule type="containsText" dxfId="16479" priority="605" operator="containsText" text="H">
      <formula>NOT(ISERROR(SEARCH("H",C12)))</formula>
    </cfRule>
    <cfRule type="containsText" dxfId="16478" priority="606" operator="containsText" text="AF">
      <formula>NOT(ISERROR(SEARCH("AF",C12)))</formula>
    </cfRule>
    <cfRule type="endsWith" dxfId="16477" priority="607" operator="endsWith" text="M">
      <formula>RIGHT(C12,LEN("M"))="M"</formula>
    </cfRule>
    <cfRule type="beginsWith" dxfId="16476" priority="608" operator="beginsWith" text="MN">
      <formula>LEFT(C12,LEN("MN"))="MN"</formula>
    </cfRule>
  </conditionalFormatting>
  <conditionalFormatting sqref="B11:E11">
    <cfRule type="containsText" dxfId="16475" priority="591" operator="containsText" text="Hm">
      <formula>NOT(ISERROR(SEARCH("Hm",B11)))</formula>
    </cfRule>
    <cfRule type="beginsWith" dxfId="16474" priority="592" operator="beginsWith" text="Ms">
      <formula>LEFT(B11,LEN("Ms"))="Ms"</formula>
    </cfRule>
    <cfRule type="containsText" dxfId="16473" priority="593" operator="containsText" text="C">
      <formula>NOT(ISERROR(SEARCH("C",B11)))</formula>
    </cfRule>
    <cfRule type="containsText" dxfId="16472" priority="594" operator="containsText" text="S">
      <formula>NOT(ISERROR(SEARCH("S",B11)))</formula>
    </cfRule>
    <cfRule type="containsText" dxfId="16471" priority="595" operator="containsText" text="T">
      <formula>NOT(ISERROR(SEARCH("T",B11)))</formula>
    </cfRule>
    <cfRule type="containsText" dxfId="16470" priority="596" operator="containsText" text="H">
      <formula>NOT(ISERROR(SEARCH("H",B11)))</formula>
    </cfRule>
    <cfRule type="containsText" dxfId="16469" priority="597" operator="containsText" text="AF">
      <formula>NOT(ISERROR(SEARCH("AF",B11)))</formula>
    </cfRule>
    <cfRule type="endsWith" dxfId="16468" priority="598" operator="endsWith" text="M">
      <formula>RIGHT(B11,LEN("M"))="M"</formula>
    </cfRule>
    <cfRule type="beginsWith" dxfId="16467" priority="599" operator="beginsWith" text="MN">
      <formula>LEFT(B11,LEN("MN"))="MN"</formula>
    </cfRule>
  </conditionalFormatting>
  <conditionalFormatting sqref="H11:K11">
    <cfRule type="containsText" dxfId="16466" priority="582" operator="containsText" text="Hm">
      <formula>NOT(ISERROR(SEARCH("Hm",H11)))</formula>
    </cfRule>
    <cfRule type="beginsWith" dxfId="16465" priority="583" operator="beginsWith" text="Ms">
      <formula>LEFT(H11,LEN("Ms"))="Ms"</formula>
    </cfRule>
    <cfRule type="containsText" dxfId="16464" priority="584" operator="containsText" text="C">
      <formula>NOT(ISERROR(SEARCH("C",H11)))</formula>
    </cfRule>
    <cfRule type="containsText" dxfId="16463" priority="585" operator="containsText" text="S">
      <formula>NOT(ISERROR(SEARCH("S",H11)))</formula>
    </cfRule>
    <cfRule type="containsText" dxfId="16462" priority="586" operator="containsText" text="T">
      <formula>NOT(ISERROR(SEARCH("T",H11)))</formula>
    </cfRule>
    <cfRule type="containsText" dxfId="16461" priority="587" operator="containsText" text="H">
      <formula>NOT(ISERROR(SEARCH("H",H11)))</formula>
    </cfRule>
    <cfRule type="containsText" dxfId="16460" priority="588" operator="containsText" text="AF">
      <formula>NOT(ISERROR(SEARCH("AF",H11)))</formula>
    </cfRule>
    <cfRule type="endsWith" dxfId="16459" priority="589" operator="endsWith" text="M">
      <formula>RIGHT(H11,LEN("M"))="M"</formula>
    </cfRule>
    <cfRule type="beginsWith" dxfId="16458" priority="590" operator="beginsWith" text="MN">
      <formula>LEFT(H11,LEN("MN"))="MN"</formula>
    </cfRule>
  </conditionalFormatting>
  <conditionalFormatting sqref="I12:L12">
    <cfRule type="containsText" dxfId="16457" priority="573" operator="containsText" text="Hm">
      <formula>NOT(ISERROR(SEARCH("Hm",I12)))</formula>
    </cfRule>
    <cfRule type="beginsWith" dxfId="16456" priority="574" operator="beginsWith" text="Ms">
      <formula>LEFT(I12,LEN("Ms"))="Ms"</formula>
    </cfRule>
    <cfRule type="containsText" dxfId="16455" priority="575" operator="containsText" text="C">
      <formula>NOT(ISERROR(SEARCH("C",I12)))</formula>
    </cfRule>
    <cfRule type="containsText" dxfId="16454" priority="576" operator="containsText" text="S">
      <formula>NOT(ISERROR(SEARCH("S",I12)))</formula>
    </cfRule>
    <cfRule type="containsText" dxfId="16453" priority="577" operator="containsText" text="T">
      <formula>NOT(ISERROR(SEARCH("T",I12)))</formula>
    </cfRule>
    <cfRule type="containsText" dxfId="16452" priority="578" operator="containsText" text="H">
      <formula>NOT(ISERROR(SEARCH("H",I12)))</formula>
    </cfRule>
    <cfRule type="containsText" dxfId="16451" priority="579" operator="containsText" text="AF">
      <formula>NOT(ISERROR(SEARCH("AF",I12)))</formula>
    </cfRule>
    <cfRule type="endsWith" dxfId="16450" priority="580" operator="endsWith" text="M">
      <formula>RIGHT(I12,LEN("M"))="M"</formula>
    </cfRule>
    <cfRule type="beginsWith" dxfId="16449" priority="581" operator="beginsWith" text="MN">
      <formula>LEFT(I12,LEN("MN"))="MN"</formula>
    </cfRule>
  </conditionalFormatting>
  <conditionalFormatting sqref="J13:M13">
    <cfRule type="containsText" dxfId="16448" priority="564" operator="containsText" text="Hm">
      <formula>NOT(ISERROR(SEARCH("Hm",J13)))</formula>
    </cfRule>
    <cfRule type="beginsWith" dxfId="16447" priority="565" operator="beginsWith" text="Ms">
      <formula>LEFT(J13,LEN("Ms"))="Ms"</formula>
    </cfRule>
    <cfRule type="containsText" dxfId="16446" priority="566" operator="containsText" text="C">
      <formula>NOT(ISERROR(SEARCH("C",J13)))</formula>
    </cfRule>
    <cfRule type="containsText" dxfId="16445" priority="567" operator="containsText" text="S">
      <formula>NOT(ISERROR(SEARCH("S",J13)))</formula>
    </cfRule>
    <cfRule type="containsText" dxfId="16444" priority="568" operator="containsText" text="T">
      <formula>NOT(ISERROR(SEARCH("T",J13)))</formula>
    </cfRule>
    <cfRule type="containsText" dxfId="16443" priority="569" operator="containsText" text="H">
      <formula>NOT(ISERROR(SEARCH("H",J13)))</formula>
    </cfRule>
    <cfRule type="containsText" dxfId="16442" priority="570" operator="containsText" text="AF">
      <formula>NOT(ISERROR(SEARCH("AF",J13)))</formula>
    </cfRule>
    <cfRule type="endsWith" dxfId="16441" priority="571" operator="endsWith" text="M">
      <formula>RIGHT(J13,LEN("M"))="M"</formula>
    </cfRule>
    <cfRule type="beginsWith" dxfId="16440" priority="572" operator="beginsWith" text="MN">
      <formula>LEFT(J13,LEN("MN"))="MN"</formula>
    </cfRule>
  </conditionalFormatting>
  <conditionalFormatting sqref="M15:P15">
    <cfRule type="containsText" dxfId="16439" priority="555" operator="containsText" text="Hm">
      <formula>NOT(ISERROR(SEARCH("Hm",M15)))</formula>
    </cfRule>
    <cfRule type="beginsWith" dxfId="16438" priority="556" operator="beginsWith" text="Ms">
      <formula>LEFT(M15,LEN("Ms"))="Ms"</formula>
    </cfRule>
    <cfRule type="containsText" dxfId="16437" priority="557" operator="containsText" text="C">
      <formula>NOT(ISERROR(SEARCH("C",M15)))</formula>
    </cfRule>
    <cfRule type="containsText" dxfId="16436" priority="558" operator="containsText" text="S">
      <formula>NOT(ISERROR(SEARCH("S",M15)))</formula>
    </cfRule>
    <cfRule type="containsText" dxfId="16435" priority="559" operator="containsText" text="T">
      <formula>NOT(ISERROR(SEARCH("T",M15)))</formula>
    </cfRule>
    <cfRule type="containsText" dxfId="16434" priority="560" operator="containsText" text="H">
      <formula>NOT(ISERROR(SEARCH("H",M15)))</formula>
    </cfRule>
    <cfRule type="containsText" dxfId="16433" priority="561" operator="containsText" text="AF">
      <formula>NOT(ISERROR(SEARCH("AF",M15)))</formula>
    </cfRule>
    <cfRule type="endsWith" dxfId="16432" priority="562" operator="endsWith" text="M">
      <formula>RIGHT(M15,LEN("M"))="M"</formula>
    </cfRule>
    <cfRule type="beginsWith" dxfId="16431" priority="563" operator="beginsWith" text="MN">
      <formula>LEFT(M15,LEN("MN"))="MN"</formula>
    </cfRule>
  </conditionalFormatting>
  <conditionalFormatting sqref="B10:C10">
    <cfRule type="containsText" dxfId="16430" priority="546" operator="containsText" text="Hm">
      <formula>NOT(ISERROR(SEARCH("Hm",B10)))</formula>
    </cfRule>
    <cfRule type="beginsWith" dxfId="16429" priority="547" operator="beginsWith" text="Ms">
      <formula>LEFT(B10,LEN("Ms"))="Ms"</formula>
    </cfRule>
    <cfRule type="containsText" dxfId="16428" priority="548" operator="containsText" text="C">
      <formula>NOT(ISERROR(SEARCH("C",B10)))</formula>
    </cfRule>
    <cfRule type="containsText" dxfId="16427" priority="549" operator="containsText" text="S">
      <formula>NOT(ISERROR(SEARCH("S",B10)))</formula>
    </cfRule>
    <cfRule type="containsText" dxfId="16426" priority="550" operator="containsText" text="T">
      <formula>NOT(ISERROR(SEARCH("T",B10)))</formula>
    </cfRule>
    <cfRule type="containsText" dxfId="16425" priority="551" operator="containsText" text="H">
      <formula>NOT(ISERROR(SEARCH("H",B10)))</formula>
    </cfRule>
    <cfRule type="containsText" dxfId="16424" priority="552" operator="containsText" text="AF">
      <formula>NOT(ISERROR(SEARCH("AF",B10)))</formula>
    </cfRule>
    <cfRule type="endsWith" dxfId="16423" priority="553" operator="endsWith" text="M">
      <formula>RIGHT(B10,LEN("M"))="M"</formula>
    </cfRule>
    <cfRule type="beginsWith" dxfId="16422" priority="554" operator="beginsWith" text="MN">
      <formula>LEFT(B10,LEN("MN"))="MN"</formula>
    </cfRule>
  </conditionalFormatting>
  <conditionalFormatting sqref="Z2:AC2">
    <cfRule type="containsText" dxfId="16421" priority="510" operator="containsText" text="Hm">
      <formula>NOT(ISERROR(SEARCH("Hm",Z2)))</formula>
    </cfRule>
    <cfRule type="beginsWith" dxfId="16420" priority="511" operator="beginsWith" text="Ms">
      <formula>LEFT(Z2,LEN("Ms"))="Ms"</formula>
    </cfRule>
    <cfRule type="containsText" dxfId="16419" priority="512" operator="containsText" text="C">
      <formula>NOT(ISERROR(SEARCH("C",Z2)))</formula>
    </cfRule>
    <cfRule type="containsText" dxfId="16418" priority="513" operator="containsText" text="S">
      <formula>NOT(ISERROR(SEARCH("S",Z2)))</formula>
    </cfRule>
    <cfRule type="containsText" dxfId="16417" priority="514" operator="containsText" text="T">
      <formula>NOT(ISERROR(SEARCH("T",Z2)))</formula>
    </cfRule>
    <cfRule type="containsText" dxfId="16416" priority="515" operator="containsText" text="H">
      <formula>NOT(ISERROR(SEARCH("H",Z2)))</formula>
    </cfRule>
    <cfRule type="containsText" dxfId="16415" priority="516" operator="containsText" text="AF">
      <formula>NOT(ISERROR(SEARCH("AF",Z2)))</formula>
    </cfRule>
    <cfRule type="endsWith" dxfId="16414" priority="517" operator="endsWith" text="M">
      <formula>RIGHT(Z2,LEN("M"))="M"</formula>
    </cfRule>
    <cfRule type="beginsWith" dxfId="16413" priority="518" operator="beginsWith" text="MN">
      <formula>LEFT(Z2,LEN("MN"))="MN"</formula>
    </cfRule>
  </conditionalFormatting>
  <conditionalFormatting sqref="AB3:AE3">
    <cfRule type="containsText" dxfId="16412" priority="501" operator="containsText" text="Hm">
      <formula>NOT(ISERROR(SEARCH("Hm",AB3)))</formula>
    </cfRule>
    <cfRule type="beginsWith" dxfId="16411" priority="502" operator="beginsWith" text="Ms">
      <formula>LEFT(AB3,LEN("Ms"))="Ms"</formula>
    </cfRule>
    <cfRule type="containsText" dxfId="16410" priority="503" operator="containsText" text="C">
      <formula>NOT(ISERROR(SEARCH("C",AB3)))</formula>
    </cfRule>
    <cfRule type="containsText" dxfId="16409" priority="504" operator="containsText" text="S">
      <formula>NOT(ISERROR(SEARCH("S",AB3)))</formula>
    </cfRule>
    <cfRule type="containsText" dxfId="16408" priority="505" operator="containsText" text="T">
      <formula>NOT(ISERROR(SEARCH("T",AB3)))</formula>
    </cfRule>
    <cfRule type="containsText" dxfId="16407" priority="506" operator="containsText" text="H">
      <formula>NOT(ISERROR(SEARCH("H",AB3)))</formula>
    </cfRule>
    <cfRule type="containsText" dxfId="16406" priority="507" operator="containsText" text="AF">
      <formula>NOT(ISERROR(SEARCH("AF",AB3)))</formula>
    </cfRule>
    <cfRule type="endsWith" dxfId="16405" priority="508" operator="endsWith" text="M">
      <formula>RIGHT(AB3,LEN("M"))="M"</formula>
    </cfRule>
    <cfRule type="beginsWith" dxfId="16404" priority="509" operator="beginsWith" text="MN">
      <formula>LEFT(AB3,LEN("MN"))="MN"</formula>
    </cfRule>
  </conditionalFormatting>
  <conditionalFormatting sqref="AC4:AF4">
    <cfRule type="containsText" dxfId="16403" priority="492" operator="containsText" text="Hm">
      <formula>NOT(ISERROR(SEARCH("Hm",AC4)))</formula>
    </cfRule>
    <cfRule type="beginsWith" dxfId="16402" priority="493" operator="beginsWith" text="Ms">
      <formula>LEFT(AC4,LEN("Ms"))="Ms"</formula>
    </cfRule>
    <cfRule type="containsText" dxfId="16401" priority="494" operator="containsText" text="C">
      <formula>NOT(ISERROR(SEARCH("C",AC4)))</formula>
    </cfRule>
    <cfRule type="containsText" dxfId="16400" priority="495" operator="containsText" text="S">
      <formula>NOT(ISERROR(SEARCH("S",AC4)))</formula>
    </cfRule>
    <cfRule type="containsText" dxfId="16399" priority="496" operator="containsText" text="T">
      <formula>NOT(ISERROR(SEARCH("T",AC4)))</formula>
    </cfRule>
    <cfRule type="containsText" dxfId="16398" priority="497" operator="containsText" text="H">
      <formula>NOT(ISERROR(SEARCH("H",AC4)))</formula>
    </cfRule>
    <cfRule type="containsText" dxfId="16397" priority="498" operator="containsText" text="AF">
      <formula>NOT(ISERROR(SEARCH("AF",AC4)))</formula>
    </cfRule>
    <cfRule type="endsWith" dxfId="16396" priority="499" operator="endsWith" text="M">
      <formula>RIGHT(AC4,LEN("M"))="M"</formula>
    </cfRule>
    <cfRule type="beginsWith" dxfId="16395" priority="500" operator="beginsWith" text="MN">
      <formula>LEFT(AC4,LEN("MN"))="MN"</formula>
    </cfRule>
  </conditionalFormatting>
  <conditionalFormatting sqref="AF2:AI2">
    <cfRule type="containsText" dxfId="16394" priority="474" operator="containsText" text="Hm">
      <formula>NOT(ISERROR(SEARCH("Hm",AF2)))</formula>
    </cfRule>
    <cfRule type="beginsWith" dxfId="16393" priority="475" operator="beginsWith" text="Ms">
      <formula>LEFT(AF2,LEN("Ms"))="Ms"</formula>
    </cfRule>
    <cfRule type="containsText" dxfId="16392" priority="476" operator="containsText" text="C">
      <formula>NOT(ISERROR(SEARCH("C",AF2)))</formula>
    </cfRule>
    <cfRule type="containsText" dxfId="16391" priority="477" operator="containsText" text="S">
      <formula>NOT(ISERROR(SEARCH("S",AF2)))</formula>
    </cfRule>
    <cfRule type="containsText" dxfId="16390" priority="478" operator="containsText" text="T">
      <formula>NOT(ISERROR(SEARCH("T",AF2)))</formula>
    </cfRule>
    <cfRule type="containsText" dxfId="16389" priority="479" operator="containsText" text="H">
      <formula>NOT(ISERROR(SEARCH("H",AF2)))</formula>
    </cfRule>
    <cfRule type="containsText" dxfId="16388" priority="480" operator="containsText" text="AF">
      <formula>NOT(ISERROR(SEARCH("AF",AF2)))</formula>
    </cfRule>
    <cfRule type="endsWith" dxfId="16387" priority="481" operator="endsWith" text="M">
      <formula>RIGHT(AF2,LEN("M"))="M"</formula>
    </cfRule>
    <cfRule type="beginsWith" dxfId="16386" priority="482" operator="beginsWith" text="MN">
      <formula>LEFT(AF2,LEN("MN"))="MN"</formula>
    </cfRule>
  </conditionalFormatting>
  <conditionalFormatting sqref="AH3:AK3">
    <cfRule type="containsText" dxfId="16385" priority="465" operator="containsText" text="Hm">
      <formula>NOT(ISERROR(SEARCH("Hm",AH3)))</formula>
    </cfRule>
    <cfRule type="beginsWith" dxfId="16384" priority="466" operator="beginsWith" text="Ms">
      <formula>LEFT(AH3,LEN("Ms"))="Ms"</formula>
    </cfRule>
    <cfRule type="containsText" dxfId="16383" priority="467" operator="containsText" text="C">
      <formula>NOT(ISERROR(SEARCH("C",AH3)))</formula>
    </cfRule>
    <cfRule type="containsText" dxfId="16382" priority="468" operator="containsText" text="S">
      <formula>NOT(ISERROR(SEARCH("S",AH3)))</formula>
    </cfRule>
    <cfRule type="containsText" dxfId="16381" priority="469" operator="containsText" text="T">
      <formula>NOT(ISERROR(SEARCH("T",AH3)))</formula>
    </cfRule>
    <cfRule type="containsText" dxfId="16380" priority="470" operator="containsText" text="H">
      <formula>NOT(ISERROR(SEARCH("H",AH3)))</formula>
    </cfRule>
    <cfRule type="containsText" dxfId="16379" priority="471" operator="containsText" text="AF">
      <formula>NOT(ISERROR(SEARCH("AF",AH3)))</formula>
    </cfRule>
    <cfRule type="endsWith" dxfId="16378" priority="472" operator="endsWith" text="M">
      <formula>RIGHT(AH3,LEN("M"))="M"</formula>
    </cfRule>
    <cfRule type="beginsWith" dxfId="16377" priority="473" operator="beginsWith" text="MN">
      <formula>LEFT(AH3,LEN("MN"))="MN"</formula>
    </cfRule>
  </conditionalFormatting>
  <conditionalFormatting sqref="AI4:AK4">
    <cfRule type="containsText" dxfId="16376" priority="456" operator="containsText" text="Hm">
      <formula>NOT(ISERROR(SEARCH("Hm",AI4)))</formula>
    </cfRule>
    <cfRule type="beginsWith" dxfId="16375" priority="457" operator="beginsWith" text="Ms">
      <formula>LEFT(AI4,LEN("Ms"))="Ms"</formula>
    </cfRule>
    <cfRule type="containsText" dxfId="16374" priority="458" operator="containsText" text="C">
      <formula>NOT(ISERROR(SEARCH("C",AI4)))</formula>
    </cfRule>
    <cfRule type="containsText" dxfId="16373" priority="459" operator="containsText" text="S">
      <formula>NOT(ISERROR(SEARCH("S",AI4)))</formula>
    </cfRule>
    <cfRule type="containsText" dxfId="16372" priority="460" operator="containsText" text="T">
      <formula>NOT(ISERROR(SEARCH("T",AI4)))</formula>
    </cfRule>
    <cfRule type="containsText" dxfId="16371" priority="461" operator="containsText" text="H">
      <formula>NOT(ISERROR(SEARCH("H",AI4)))</formula>
    </cfRule>
    <cfRule type="containsText" dxfId="16370" priority="462" operator="containsText" text="AF">
      <formula>NOT(ISERROR(SEARCH("AF",AI4)))</formula>
    </cfRule>
    <cfRule type="endsWith" dxfId="16369" priority="463" operator="endsWith" text="M">
      <formula>RIGHT(AI4,LEN("M"))="M"</formula>
    </cfRule>
    <cfRule type="beginsWith" dxfId="16368" priority="464" operator="beginsWith" text="MN">
      <formula>LEFT(AI4,LEN("MN"))="MN"</formula>
    </cfRule>
  </conditionalFormatting>
  <conditionalFormatting sqref="T11:W11">
    <cfRule type="containsText" dxfId="16367" priority="438" operator="containsText" text="Hm">
      <formula>NOT(ISERROR(SEARCH("Hm",T11)))</formula>
    </cfRule>
    <cfRule type="beginsWith" dxfId="16366" priority="439" operator="beginsWith" text="Ms">
      <formula>LEFT(T11,LEN("Ms"))="Ms"</formula>
    </cfRule>
    <cfRule type="containsText" dxfId="16365" priority="440" operator="containsText" text="C">
      <formula>NOT(ISERROR(SEARCH("C",T11)))</formula>
    </cfRule>
    <cfRule type="containsText" dxfId="16364" priority="441" operator="containsText" text="S">
      <formula>NOT(ISERROR(SEARCH("S",T11)))</formula>
    </cfRule>
    <cfRule type="containsText" dxfId="16363" priority="442" operator="containsText" text="T">
      <formula>NOT(ISERROR(SEARCH("T",T11)))</formula>
    </cfRule>
    <cfRule type="containsText" dxfId="16362" priority="443" operator="containsText" text="H">
      <formula>NOT(ISERROR(SEARCH("H",T11)))</formula>
    </cfRule>
    <cfRule type="containsText" dxfId="16361" priority="444" operator="containsText" text="AF">
      <formula>NOT(ISERROR(SEARCH("AF",T11)))</formula>
    </cfRule>
    <cfRule type="endsWith" dxfId="16360" priority="445" operator="endsWith" text="M">
      <formula>RIGHT(T11,LEN("M"))="M"</formula>
    </cfRule>
    <cfRule type="beginsWith" dxfId="16359" priority="446" operator="beginsWith" text="MN">
      <formula>LEFT(T11,LEN("MN"))="MN"</formula>
    </cfRule>
  </conditionalFormatting>
  <conditionalFormatting sqref="U12:X12">
    <cfRule type="containsText" dxfId="16358" priority="429" operator="containsText" text="Hm">
      <formula>NOT(ISERROR(SEARCH("Hm",U12)))</formula>
    </cfRule>
    <cfRule type="beginsWith" dxfId="16357" priority="430" operator="beginsWith" text="Ms">
      <formula>LEFT(U12,LEN("Ms"))="Ms"</formula>
    </cfRule>
    <cfRule type="containsText" dxfId="16356" priority="431" operator="containsText" text="C">
      <formula>NOT(ISERROR(SEARCH("C",U12)))</formula>
    </cfRule>
    <cfRule type="containsText" dxfId="16355" priority="432" operator="containsText" text="S">
      <formula>NOT(ISERROR(SEARCH("S",U12)))</formula>
    </cfRule>
    <cfRule type="containsText" dxfId="16354" priority="433" operator="containsText" text="T">
      <formula>NOT(ISERROR(SEARCH("T",U12)))</formula>
    </cfRule>
    <cfRule type="containsText" dxfId="16353" priority="434" operator="containsText" text="H">
      <formula>NOT(ISERROR(SEARCH("H",U12)))</formula>
    </cfRule>
    <cfRule type="containsText" dxfId="16352" priority="435" operator="containsText" text="AF">
      <formula>NOT(ISERROR(SEARCH("AF",U12)))</formula>
    </cfRule>
    <cfRule type="endsWith" dxfId="16351" priority="436" operator="endsWith" text="M">
      <formula>RIGHT(U12,LEN("M"))="M"</formula>
    </cfRule>
    <cfRule type="beginsWith" dxfId="16350" priority="437" operator="beginsWith" text="MN">
      <formula>LEFT(U12,LEN("MN"))="MN"</formula>
    </cfRule>
  </conditionalFormatting>
  <conditionalFormatting sqref="V13:Y13">
    <cfRule type="containsText" dxfId="16349" priority="420" operator="containsText" text="Hm">
      <formula>NOT(ISERROR(SEARCH("Hm",V13)))</formula>
    </cfRule>
    <cfRule type="beginsWith" dxfId="16348" priority="421" operator="beginsWith" text="Ms">
      <formula>LEFT(V13,LEN("Ms"))="Ms"</formula>
    </cfRule>
    <cfRule type="containsText" dxfId="16347" priority="422" operator="containsText" text="C">
      <formula>NOT(ISERROR(SEARCH("C",V13)))</formula>
    </cfRule>
    <cfRule type="containsText" dxfId="16346" priority="423" operator="containsText" text="S">
      <formula>NOT(ISERROR(SEARCH("S",V13)))</formula>
    </cfRule>
    <cfRule type="containsText" dxfId="16345" priority="424" operator="containsText" text="T">
      <formula>NOT(ISERROR(SEARCH("T",V13)))</formula>
    </cfRule>
    <cfRule type="containsText" dxfId="16344" priority="425" operator="containsText" text="H">
      <formula>NOT(ISERROR(SEARCH("H",V13)))</formula>
    </cfRule>
    <cfRule type="containsText" dxfId="16343" priority="426" operator="containsText" text="AF">
      <formula>NOT(ISERROR(SEARCH("AF",V13)))</formula>
    </cfRule>
    <cfRule type="endsWith" dxfId="16342" priority="427" operator="endsWith" text="M">
      <formula>RIGHT(V13,LEN("M"))="M"</formula>
    </cfRule>
    <cfRule type="beginsWith" dxfId="16341" priority="428" operator="beginsWith" text="MN">
      <formula>LEFT(V13,LEN("MN"))="MN"</formula>
    </cfRule>
  </conditionalFormatting>
  <conditionalFormatting sqref="P13:S13">
    <cfRule type="containsText" dxfId="16340" priority="411" operator="containsText" text="Hm">
      <formula>NOT(ISERROR(SEARCH("Hm",P13)))</formula>
    </cfRule>
    <cfRule type="beginsWith" dxfId="16339" priority="412" operator="beginsWith" text="Ms">
      <formula>LEFT(P13,LEN("Ms"))="Ms"</formula>
    </cfRule>
    <cfRule type="containsText" dxfId="16338" priority="413" operator="containsText" text="C">
      <formula>NOT(ISERROR(SEARCH("C",P13)))</formula>
    </cfRule>
    <cfRule type="containsText" dxfId="16337" priority="414" operator="containsText" text="S">
      <formula>NOT(ISERROR(SEARCH("S",P13)))</formula>
    </cfRule>
    <cfRule type="containsText" dxfId="16336" priority="415" operator="containsText" text="T">
      <formula>NOT(ISERROR(SEARCH("T",P13)))</formula>
    </cfRule>
    <cfRule type="containsText" dxfId="16335" priority="416" operator="containsText" text="H">
      <formula>NOT(ISERROR(SEARCH("H",P13)))</formula>
    </cfRule>
    <cfRule type="containsText" dxfId="16334" priority="417" operator="containsText" text="AF">
      <formula>NOT(ISERROR(SEARCH("AF",P13)))</formula>
    </cfRule>
    <cfRule type="endsWith" dxfId="16333" priority="418" operator="endsWith" text="M">
      <formula>RIGHT(P13,LEN("M"))="M"</formula>
    </cfRule>
    <cfRule type="beginsWith" dxfId="16332" priority="419" operator="beginsWith" text="MN">
      <formula>LEFT(P13,LEN("MN"))="MN"</formula>
    </cfRule>
  </conditionalFormatting>
  <conditionalFormatting sqref="O12:R12">
    <cfRule type="containsText" dxfId="16331" priority="402" operator="containsText" text="Hm">
      <formula>NOT(ISERROR(SEARCH("Hm",O12)))</formula>
    </cfRule>
    <cfRule type="beginsWith" dxfId="16330" priority="403" operator="beginsWith" text="Ms">
      <formula>LEFT(O12,LEN("Ms"))="Ms"</formula>
    </cfRule>
    <cfRule type="containsText" dxfId="16329" priority="404" operator="containsText" text="C">
      <formula>NOT(ISERROR(SEARCH("C",O12)))</formula>
    </cfRule>
    <cfRule type="containsText" dxfId="16328" priority="405" operator="containsText" text="S">
      <formula>NOT(ISERROR(SEARCH("S",O12)))</formula>
    </cfRule>
    <cfRule type="containsText" dxfId="16327" priority="406" operator="containsText" text="T">
      <formula>NOT(ISERROR(SEARCH("T",O12)))</formula>
    </cfRule>
    <cfRule type="containsText" dxfId="16326" priority="407" operator="containsText" text="H">
      <formula>NOT(ISERROR(SEARCH("H",O12)))</formula>
    </cfRule>
    <cfRule type="containsText" dxfId="16325" priority="408" operator="containsText" text="AF">
      <formula>NOT(ISERROR(SEARCH("AF",O12)))</formula>
    </cfRule>
    <cfRule type="endsWith" dxfId="16324" priority="409" operator="endsWith" text="M">
      <formula>RIGHT(O12,LEN("M"))="M"</formula>
    </cfRule>
    <cfRule type="beginsWith" dxfId="16323" priority="410" operator="beginsWith" text="MN">
      <formula>LEFT(O12,LEN("MN"))="MN"</formula>
    </cfRule>
  </conditionalFormatting>
  <conditionalFormatting sqref="N11:Q11">
    <cfRule type="containsText" dxfId="16322" priority="393" operator="containsText" text="Hm">
      <formula>NOT(ISERROR(SEARCH("Hm",N11)))</formula>
    </cfRule>
    <cfRule type="beginsWith" dxfId="16321" priority="394" operator="beginsWith" text="Ms">
      <formula>LEFT(N11,LEN("Ms"))="Ms"</formula>
    </cfRule>
    <cfRule type="containsText" dxfId="16320" priority="395" operator="containsText" text="C">
      <formula>NOT(ISERROR(SEARCH("C",N11)))</formula>
    </cfRule>
    <cfRule type="containsText" dxfId="16319" priority="396" operator="containsText" text="S">
      <formula>NOT(ISERROR(SEARCH("S",N11)))</formula>
    </cfRule>
    <cfRule type="containsText" dxfId="16318" priority="397" operator="containsText" text="T">
      <formula>NOT(ISERROR(SEARCH("T",N11)))</formula>
    </cfRule>
    <cfRule type="containsText" dxfId="16317" priority="398" operator="containsText" text="H">
      <formula>NOT(ISERROR(SEARCH("H",N11)))</formula>
    </cfRule>
    <cfRule type="containsText" dxfId="16316" priority="399" operator="containsText" text="AF">
      <formula>NOT(ISERROR(SEARCH("AF",N11)))</formula>
    </cfRule>
    <cfRule type="endsWith" dxfId="16315" priority="400" operator="endsWith" text="M">
      <formula>RIGHT(N11,LEN("M"))="M"</formula>
    </cfRule>
    <cfRule type="beginsWith" dxfId="16314" priority="401" operator="beginsWith" text="MN">
      <formula>LEFT(N11,LEN("MN"))="MN"</formula>
    </cfRule>
  </conditionalFormatting>
  <conditionalFormatting sqref="S15:V15">
    <cfRule type="containsText" dxfId="16313" priority="384" operator="containsText" text="Hm">
      <formula>NOT(ISERROR(SEARCH("Hm",S15)))</formula>
    </cfRule>
    <cfRule type="beginsWith" dxfId="16312" priority="385" operator="beginsWith" text="Ms">
      <formula>LEFT(S15,LEN("Ms"))="Ms"</formula>
    </cfRule>
    <cfRule type="containsText" dxfId="16311" priority="386" operator="containsText" text="C">
      <formula>NOT(ISERROR(SEARCH("C",S15)))</formula>
    </cfRule>
    <cfRule type="containsText" dxfId="16310" priority="387" operator="containsText" text="S">
      <formula>NOT(ISERROR(SEARCH("S",S15)))</formula>
    </cfRule>
    <cfRule type="containsText" dxfId="16309" priority="388" operator="containsText" text="T">
      <formula>NOT(ISERROR(SEARCH("T",S15)))</formula>
    </cfRule>
    <cfRule type="containsText" dxfId="16308" priority="389" operator="containsText" text="H">
      <formula>NOT(ISERROR(SEARCH("H",S15)))</formula>
    </cfRule>
    <cfRule type="containsText" dxfId="16307" priority="390" operator="containsText" text="AF">
      <formula>NOT(ISERROR(SEARCH("AF",S15)))</formula>
    </cfRule>
    <cfRule type="endsWith" dxfId="16306" priority="391" operator="endsWith" text="M">
      <formula>RIGHT(S15,LEN("M"))="M"</formula>
    </cfRule>
    <cfRule type="beginsWith" dxfId="16305" priority="392" operator="beginsWith" text="MN">
      <formula>LEFT(S15,LEN("MN"))="MN"</formula>
    </cfRule>
  </conditionalFormatting>
  <conditionalFormatting sqref="Y15:AB15">
    <cfRule type="containsText" dxfId="16304" priority="375" operator="containsText" text="Hm">
      <formula>NOT(ISERROR(SEARCH("Hm",Y15)))</formula>
    </cfRule>
    <cfRule type="beginsWith" dxfId="16303" priority="376" operator="beginsWith" text="Ms">
      <formula>LEFT(Y15,LEN("Ms"))="Ms"</formula>
    </cfRule>
    <cfRule type="containsText" dxfId="16302" priority="377" operator="containsText" text="C">
      <formula>NOT(ISERROR(SEARCH("C",Y15)))</formula>
    </cfRule>
    <cfRule type="containsText" dxfId="16301" priority="378" operator="containsText" text="S">
      <formula>NOT(ISERROR(SEARCH("S",Y15)))</formula>
    </cfRule>
    <cfRule type="containsText" dxfId="16300" priority="379" operator="containsText" text="T">
      <formula>NOT(ISERROR(SEARCH("T",Y15)))</formula>
    </cfRule>
    <cfRule type="containsText" dxfId="16299" priority="380" operator="containsText" text="H">
      <formula>NOT(ISERROR(SEARCH("H",Y15)))</formula>
    </cfRule>
    <cfRule type="containsText" dxfId="16298" priority="381" operator="containsText" text="AF">
      <formula>NOT(ISERROR(SEARCH("AF",Y15)))</formula>
    </cfRule>
    <cfRule type="endsWith" dxfId="16297" priority="382" operator="endsWith" text="M">
      <formula>RIGHT(Y15,LEN("M"))="M"</formula>
    </cfRule>
    <cfRule type="beginsWith" dxfId="16296" priority="383" operator="beginsWith" text="MN">
      <formula>LEFT(Y15,LEN("MN"))="MN"</formula>
    </cfRule>
  </conditionalFormatting>
  <conditionalFormatting sqref="H6:K6">
    <cfRule type="containsText" dxfId="16295" priority="366" operator="containsText" text="Hm">
      <formula>NOT(ISERROR(SEARCH("Hm",H6)))</formula>
    </cfRule>
    <cfRule type="beginsWith" dxfId="16294" priority="367" operator="beginsWith" text="Ms">
      <formula>LEFT(H6,LEN("Ms"))="Ms"</formula>
    </cfRule>
    <cfRule type="containsText" dxfId="16293" priority="368" operator="containsText" text="C">
      <formula>NOT(ISERROR(SEARCH("C",H6)))</formula>
    </cfRule>
    <cfRule type="containsText" dxfId="16292" priority="369" operator="containsText" text="S">
      <formula>NOT(ISERROR(SEARCH("S",H6)))</formula>
    </cfRule>
    <cfRule type="containsText" dxfId="16291" priority="370" operator="containsText" text="T">
      <formula>NOT(ISERROR(SEARCH("T",H6)))</formula>
    </cfRule>
    <cfRule type="containsText" dxfId="16290" priority="371" operator="containsText" text="H">
      <formula>NOT(ISERROR(SEARCH("H",H6)))</formula>
    </cfRule>
    <cfRule type="containsText" dxfId="16289" priority="372" operator="containsText" text="AF">
      <formula>NOT(ISERROR(SEARCH("AF",H6)))</formula>
    </cfRule>
    <cfRule type="endsWith" dxfId="16288" priority="373" operator="endsWith" text="M">
      <formula>RIGHT(H6,LEN("M"))="M"</formula>
    </cfRule>
    <cfRule type="beginsWith" dxfId="16287" priority="374" operator="beginsWith" text="MN">
      <formula>LEFT(H6,LEN("MN"))="MN"</formula>
    </cfRule>
  </conditionalFormatting>
  <conditionalFormatting sqref="B6:E6">
    <cfRule type="containsText" dxfId="16286" priority="357" operator="containsText" text="Hm">
      <formula>NOT(ISERROR(SEARCH("Hm",B6)))</formula>
    </cfRule>
    <cfRule type="beginsWith" dxfId="16285" priority="358" operator="beginsWith" text="Ms">
      <formula>LEFT(B6,LEN("Ms"))="Ms"</formula>
    </cfRule>
    <cfRule type="containsText" dxfId="16284" priority="359" operator="containsText" text="C">
      <formula>NOT(ISERROR(SEARCH("C",B6)))</formula>
    </cfRule>
    <cfRule type="containsText" dxfId="16283" priority="360" operator="containsText" text="S">
      <formula>NOT(ISERROR(SEARCH("S",B6)))</formula>
    </cfRule>
    <cfRule type="containsText" dxfId="16282" priority="361" operator="containsText" text="T">
      <formula>NOT(ISERROR(SEARCH("T",B6)))</formula>
    </cfRule>
    <cfRule type="containsText" dxfId="16281" priority="362" operator="containsText" text="H">
      <formula>NOT(ISERROR(SEARCH("H",B6)))</formula>
    </cfRule>
    <cfRule type="containsText" dxfId="16280" priority="363" operator="containsText" text="AF">
      <formula>NOT(ISERROR(SEARCH("AF",B6)))</formula>
    </cfRule>
    <cfRule type="endsWith" dxfId="16279" priority="364" operator="endsWith" text="M">
      <formula>RIGHT(B6,LEN("M"))="M"</formula>
    </cfRule>
    <cfRule type="beginsWith" dxfId="16278" priority="365" operator="beginsWith" text="MN">
      <formula>LEFT(B6,LEN("MN"))="MN"</formula>
    </cfRule>
  </conditionalFormatting>
  <conditionalFormatting sqref="C7:F7">
    <cfRule type="containsText" dxfId="16277" priority="348" operator="containsText" text="Hm">
      <formula>NOT(ISERROR(SEARCH("Hm",C7)))</formula>
    </cfRule>
    <cfRule type="beginsWith" dxfId="16276" priority="349" operator="beginsWith" text="Ms">
      <formula>LEFT(C7,LEN("Ms"))="Ms"</formula>
    </cfRule>
    <cfRule type="containsText" dxfId="16275" priority="350" operator="containsText" text="C">
      <formula>NOT(ISERROR(SEARCH("C",C7)))</formula>
    </cfRule>
    <cfRule type="containsText" dxfId="16274" priority="351" operator="containsText" text="S">
      <formula>NOT(ISERROR(SEARCH("S",C7)))</formula>
    </cfRule>
    <cfRule type="containsText" dxfId="16273" priority="352" operator="containsText" text="T">
      <formula>NOT(ISERROR(SEARCH("T",C7)))</formula>
    </cfRule>
    <cfRule type="containsText" dxfId="16272" priority="353" operator="containsText" text="H">
      <formula>NOT(ISERROR(SEARCH("H",C7)))</formula>
    </cfRule>
    <cfRule type="containsText" dxfId="16271" priority="354" operator="containsText" text="AF">
      <formula>NOT(ISERROR(SEARCH("AF",C7)))</formula>
    </cfRule>
    <cfRule type="endsWith" dxfId="16270" priority="355" operator="endsWith" text="M">
      <formula>RIGHT(C7,LEN("M"))="M"</formula>
    </cfRule>
    <cfRule type="beginsWith" dxfId="16269" priority="356" operator="beginsWith" text="MN">
      <formula>LEFT(C7,LEN("MN"))="MN"</formula>
    </cfRule>
  </conditionalFormatting>
  <conditionalFormatting sqref="I7:L7">
    <cfRule type="containsText" dxfId="16268" priority="339" operator="containsText" text="Hm">
      <formula>NOT(ISERROR(SEARCH("Hm",I7)))</formula>
    </cfRule>
    <cfRule type="beginsWith" dxfId="16267" priority="340" operator="beginsWith" text="Ms">
      <formula>LEFT(I7,LEN("Ms"))="Ms"</formula>
    </cfRule>
    <cfRule type="containsText" dxfId="16266" priority="341" operator="containsText" text="C">
      <formula>NOT(ISERROR(SEARCH("C",I7)))</formula>
    </cfRule>
    <cfRule type="containsText" dxfId="16265" priority="342" operator="containsText" text="S">
      <formula>NOT(ISERROR(SEARCH("S",I7)))</formula>
    </cfRule>
    <cfRule type="containsText" dxfId="16264" priority="343" operator="containsText" text="T">
      <formula>NOT(ISERROR(SEARCH("T",I7)))</formula>
    </cfRule>
    <cfRule type="containsText" dxfId="16263" priority="344" operator="containsText" text="H">
      <formula>NOT(ISERROR(SEARCH("H",I7)))</formula>
    </cfRule>
    <cfRule type="containsText" dxfId="16262" priority="345" operator="containsText" text="AF">
      <formula>NOT(ISERROR(SEARCH("AF",I7)))</formula>
    </cfRule>
    <cfRule type="endsWith" dxfId="16261" priority="346" operator="endsWith" text="M">
      <formula>RIGHT(I7,LEN("M"))="M"</formula>
    </cfRule>
    <cfRule type="beginsWith" dxfId="16260" priority="347" operator="beginsWith" text="MN">
      <formula>LEFT(I7,LEN("MN"))="MN"</formula>
    </cfRule>
  </conditionalFormatting>
  <conditionalFormatting sqref="F10:I10">
    <cfRule type="containsText" dxfId="16259" priority="330" operator="containsText" text="Hm">
      <formula>NOT(ISERROR(SEARCH("Hm",F10)))</formula>
    </cfRule>
    <cfRule type="beginsWith" dxfId="16258" priority="331" operator="beginsWith" text="Ms">
      <formula>LEFT(F10,LEN("Ms"))="Ms"</formula>
    </cfRule>
    <cfRule type="containsText" dxfId="16257" priority="332" operator="containsText" text="C">
      <formula>NOT(ISERROR(SEARCH("C",F10)))</formula>
    </cfRule>
    <cfRule type="containsText" dxfId="16256" priority="333" operator="containsText" text="S">
      <formula>NOT(ISERROR(SEARCH("S",F10)))</formula>
    </cfRule>
    <cfRule type="containsText" dxfId="16255" priority="334" operator="containsText" text="T">
      <formula>NOT(ISERROR(SEARCH("T",F10)))</formula>
    </cfRule>
    <cfRule type="containsText" dxfId="16254" priority="335" operator="containsText" text="H">
      <formula>NOT(ISERROR(SEARCH("H",F10)))</formula>
    </cfRule>
    <cfRule type="containsText" dxfId="16253" priority="336" operator="containsText" text="AF">
      <formula>NOT(ISERROR(SEARCH("AF",F10)))</formula>
    </cfRule>
    <cfRule type="endsWith" dxfId="16252" priority="337" operator="endsWith" text="M">
      <formula>RIGHT(F10,LEN("M"))="M"</formula>
    </cfRule>
    <cfRule type="beginsWith" dxfId="16251" priority="338" operator="beginsWith" text="MN">
      <formula>LEFT(F10,LEN("MN"))="MN"</formula>
    </cfRule>
  </conditionalFormatting>
  <conditionalFormatting sqref="L10:O10">
    <cfRule type="containsText" dxfId="16250" priority="303" operator="containsText" text="Hm">
      <formula>NOT(ISERROR(SEARCH("Hm",L10)))</formula>
    </cfRule>
    <cfRule type="beginsWith" dxfId="16249" priority="304" operator="beginsWith" text="Ms">
      <formula>LEFT(L10,LEN("Ms"))="Ms"</formula>
    </cfRule>
    <cfRule type="containsText" dxfId="16248" priority="305" operator="containsText" text="C">
      <formula>NOT(ISERROR(SEARCH("C",L10)))</formula>
    </cfRule>
    <cfRule type="containsText" dxfId="16247" priority="306" operator="containsText" text="S">
      <formula>NOT(ISERROR(SEARCH("S",L10)))</formula>
    </cfRule>
    <cfRule type="containsText" dxfId="16246" priority="307" operator="containsText" text="T">
      <formula>NOT(ISERROR(SEARCH("T",L10)))</formula>
    </cfRule>
    <cfRule type="containsText" dxfId="16245" priority="308" operator="containsText" text="H">
      <formula>NOT(ISERROR(SEARCH("H",L10)))</formula>
    </cfRule>
    <cfRule type="containsText" dxfId="16244" priority="309" operator="containsText" text="AF">
      <formula>NOT(ISERROR(SEARCH("AF",L10)))</formula>
    </cfRule>
    <cfRule type="endsWith" dxfId="16243" priority="310" operator="endsWith" text="M">
      <formula>RIGHT(L10,LEN("M"))="M"</formula>
    </cfRule>
    <cfRule type="beginsWith" dxfId="16242" priority="311" operator="beginsWith" text="MN">
      <formula>LEFT(L10,LEN("MN"))="MN"</formula>
    </cfRule>
  </conditionalFormatting>
  <conditionalFormatting sqref="B4">
    <cfRule type="containsText" dxfId="16241" priority="276" operator="containsText" text="Hm">
      <formula>NOT(ISERROR(SEARCH("Hm",B4)))</formula>
    </cfRule>
    <cfRule type="beginsWith" dxfId="16240" priority="277" operator="beginsWith" text="Ms">
      <formula>LEFT(B4,LEN("Ms"))="Ms"</formula>
    </cfRule>
    <cfRule type="containsText" dxfId="16239" priority="278" operator="containsText" text="C">
      <formula>NOT(ISERROR(SEARCH("C",B4)))</formula>
    </cfRule>
    <cfRule type="containsText" dxfId="16238" priority="279" operator="containsText" text="S">
      <formula>NOT(ISERROR(SEARCH("S",B4)))</formula>
    </cfRule>
    <cfRule type="containsText" dxfId="16237" priority="280" operator="containsText" text="T">
      <formula>NOT(ISERROR(SEARCH("T",B4)))</formula>
    </cfRule>
    <cfRule type="containsText" dxfId="16236" priority="281" operator="containsText" text="H">
      <formula>NOT(ISERROR(SEARCH("H",B4)))</formula>
    </cfRule>
    <cfRule type="containsText" dxfId="16235" priority="282" operator="containsText" text="AF">
      <formula>NOT(ISERROR(SEARCH("AF",B4)))</formula>
    </cfRule>
    <cfRule type="endsWith" dxfId="16234" priority="283" operator="endsWith" text="M">
      <formula>RIGHT(B4,LEN("M"))="M"</formula>
    </cfRule>
    <cfRule type="beginsWith" dxfId="16233" priority="284" operator="beginsWith" text="MN">
      <formula>LEFT(B4,LEN("MN"))="MN"</formula>
    </cfRule>
  </conditionalFormatting>
  <conditionalFormatting sqref="J14:K15">
    <cfRule type="expression" dxfId="16232" priority="271">
      <formula>MOD(MONTH(#REF!),4)=1</formula>
    </cfRule>
    <cfRule type="expression" dxfId="16231" priority="272">
      <formula>MOD(MONTH(#REF!),4)=2</formula>
    </cfRule>
    <cfRule type="expression" dxfId="16230" priority="273">
      <formula>MOD(MONTH(#REF!),4)=3</formula>
    </cfRule>
    <cfRule type="expression" dxfId="16229" priority="274">
      <formula>MOD(MONTH(#REF!),4)=0</formula>
    </cfRule>
  </conditionalFormatting>
  <conditionalFormatting sqref="V14:W15">
    <cfRule type="expression" dxfId="16228" priority="267">
      <formula>MOD(MONTH(#REF!),4)=1</formula>
    </cfRule>
    <cfRule type="expression" dxfId="16227" priority="268">
      <formula>MOD(MONTH(#REF!),4)=2</formula>
    </cfRule>
    <cfRule type="expression" dxfId="16226" priority="269">
      <formula>MOD(MONTH(#REF!),4)=3</formula>
    </cfRule>
    <cfRule type="expression" dxfId="16225" priority="270">
      <formula>MOD(MONTH(#REF!),4)=0</formula>
    </cfRule>
  </conditionalFormatting>
  <conditionalFormatting sqref="AC14:AC15">
    <cfRule type="expression" dxfId="16224" priority="263">
      <formula>MOD(MONTH(#REF!),4)=1</formula>
    </cfRule>
    <cfRule type="expression" dxfId="16223" priority="264">
      <formula>MOD(MONTH(#REF!),4)=2</formula>
    </cfRule>
    <cfRule type="expression" dxfId="16222" priority="265">
      <formula>MOD(MONTH(#REF!),4)=3</formula>
    </cfRule>
    <cfRule type="expression" dxfId="16221" priority="266">
      <formula>MOD(MONTH(#REF!),4)=0</formula>
    </cfRule>
  </conditionalFormatting>
  <conditionalFormatting sqref="AI14:AI15">
    <cfRule type="expression" dxfId="16220" priority="259">
      <formula>MOD(MONTH(#REF!),4)=1</formula>
    </cfRule>
    <cfRule type="expression" dxfId="16219" priority="260">
      <formula>MOD(MONTH(#REF!),4)=2</formula>
    </cfRule>
    <cfRule type="expression" dxfId="16218" priority="261">
      <formula>MOD(MONTH(#REF!),4)=3</formula>
    </cfRule>
    <cfRule type="expression" dxfId="16217" priority="262">
      <formula>MOD(MONTH(#REF!),4)=0</formula>
    </cfRule>
  </conditionalFormatting>
  <conditionalFormatting sqref="AD14:AG15">
    <cfRule type="containsText" dxfId="16216" priority="250" operator="containsText" text="Hm">
      <formula>NOT(ISERROR(SEARCH("Hm",AD14)))</formula>
    </cfRule>
    <cfRule type="beginsWith" dxfId="16215" priority="251" operator="beginsWith" text="Ms">
      <formula>LEFT(AD14,LEN("Ms"))="Ms"</formula>
    </cfRule>
    <cfRule type="containsText" dxfId="16214" priority="252" operator="containsText" text="C">
      <formula>NOT(ISERROR(SEARCH("C",AD14)))</formula>
    </cfRule>
    <cfRule type="containsText" dxfId="16213" priority="253" operator="containsText" text="S">
      <formula>NOT(ISERROR(SEARCH("S",AD14)))</formula>
    </cfRule>
    <cfRule type="containsText" dxfId="16212" priority="254" operator="containsText" text="T">
      <formula>NOT(ISERROR(SEARCH("T",AD14)))</formula>
    </cfRule>
    <cfRule type="containsText" dxfId="16211" priority="255" operator="containsText" text="H">
      <formula>NOT(ISERROR(SEARCH("H",AD14)))</formula>
    </cfRule>
    <cfRule type="containsText" dxfId="16210" priority="256" operator="containsText" text="AF">
      <formula>NOT(ISERROR(SEARCH("AF",AD14)))</formula>
    </cfRule>
    <cfRule type="endsWith" dxfId="16209" priority="257" operator="endsWith" text="M">
      <formula>RIGHT(AD14,LEN("M"))="M"</formula>
    </cfRule>
    <cfRule type="beginsWith" dxfId="16208" priority="258" operator="beginsWith" text="MN">
      <formula>LEFT(AD14,LEN("MN"))="MN"</formula>
    </cfRule>
  </conditionalFormatting>
  <conditionalFormatting sqref="AJ14:AK15">
    <cfRule type="containsText" dxfId="16207" priority="241" operator="containsText" text="Hm">
      <formula>NOT(ISERROR(SEARCH("Hm",AJ14)))</formula>
    </cfRule>
    <cfRule type="beginsWith" dxfId="16206" priority="242" operator="beginsWith" text="Ms">
      <formula>LEFT(AJ14,LEN("Ms"))="Ms"</formula>
    </cfRule>
    <cfRule type="containsText" dxfId="16205" priority="243" operator="containsText" text="C">
      <formula>NOT(ISERROR(SEARCH("C",AJ14)))</formula>
    </cfRule>
    <cfRule type="containsText" dxfId="16204" priority="244" operator="containsText" text="S">
      <formula>NOT(ISERROR(SEARCH("S",AJ14)))</formula>
    </cfRule>
    <cfRule type="containsText" dxfId="16203" priority="245" operator="containsText" text="T">
      <formula>NOT(ISERROR(SEARCH("T",AJ14)))</formula>
    </cfRule>
    <cfRule type="containsText" dxfId="16202" priority="246" operator="containsText" text="H">
      <formula>NOT(ISERROR(SEARCH("H",AJ14)))</formula>
    </cfRule>
    <cfRule type="containsText" dxfId="16201" priority="247" operator="containsText" text="AF">
      <formula>NOT(ISERROR(SEARCH("AF",AJ14)))</formula>
    </cfRule>
    <cfRule type="endsWith" dxfId="16200" priority="248" operator="endsWith" text="M">
      <formula>RIGHT(AJ14,LEN("M"))="M"</formula>
    </cfRule>
    <cfRule type="beginsWith" dxfId="16199" priority="249" operator="beginsWith" text="MN">
      <formula>LEFT(AJ14,LEN("MN"))="MN"</formula>
    </cfRule>
  </conditionalFormatting>
  <conditionalFormatting sqref="F14:I15 J15">
    <cfRule type="containsText" dxfId="16198" priority="232" operator="containsText" text="Hm">
      <formula>NOT(ISERROR(SEARCH("Hm",F14)))</formula>
    </cfRule>
    <cfRule type="beginsWith" dxfId="16197" priority="233" operator="beginsWith" text="Ms">
      <formula>LEFT(F14,LEN("Ms"))="Ms"</formula>
    </cfRule>
    <cfRule type="containsText" dxfId="16196" priority="234" operator="containsText" text="C">
      <formula>NOT(ISERROR(SEARCH("C",F14)))</formula>
    </cfRule>
    <cfRule type="containsText" dxfId="16195" priority="235" operator="containsText" text="S">
      <formula>NOT(ISERROR(SEARCH("S",F14)))</formula>
    </cfRule>
    <cfRule type="containsText" dxfId="16194" priority="236" operator="containsText" text="T">
      <formula>NOT(ISERROR(SEARCH("T",F14)))</formula>
    </cfRule>
    <cfRule type="containsText" dxfId="16193" priority="237" operator="containsText" text="H">
      <formula>NOT(ISERROR(SEARCH("H",F14)))</formula>
    </cfRule>
    <cfRule type="containsText" dxfId="16192" priority="238" operator="containsText" text="AF">
      <formula>NOT(ISERROR(SEARCH("AF",F14)))</formula>
    </cfRule>
    <cfRule type="endsWith" dxfId="16191" priority="239" operator="endsWith" text="M">
      <formula>RIGHT(F14,LEN("M"))="M"</formula>
    </cfRule>
    <cfRule type="beginsWith" dxfId="16190" priority="240" operator="beginsWith" text="MN">
      <formula>LEFT(F14,LEN("MN"))="MN"</formula>
    </cfRule>
  </conditionalFormatting>
  <conditionalFormatting sqref="L14:O15">
    <cfRule type="containsText" dxfId="16189" priority="223" operator="containsText" text="Hm">
      <formula>NOT(ISERROR(SEARCH("Hm",L14)))</formula>
    </cfRule>
    <cfRule type="beginsWith" dxfId="16188" priority="224" operator="beginsWith" text="Ms">
      <formula>LEFT(L14,LEN("Ms"))="Ms"</formula>
    </cfRule>
    <cfRule type="containsText" dxfId="16187" priority="225" operator="containsText" text="C">
      <formula>NOT(ISERROR(SEARCH("C",L14)))</formula>
    </cfRule>
    <cfRule type="containsText" dxfId="16186" priority="226" operator="containsText" text="S">
      <formula>NOT(ISERROR(SEARCH("S",L14)))</formula>
    </cfRule>
    <cfRule type="containsText" dxfId="16185" priority="227" operator="containsText" text="T">
      <formula>NOT(ISERROR(SEARCH("T",L14)))</formula>
    </cfRule>
    <cfRule type="containsText" dxfId="16184" priority="228" operator="containsText" text="H">
      <formula>NOT(ISERROR(SEARCH("H",L14)))</formula>
    </cfRule>
    <cfRule type="containsText" dxfId="16183" priority="229" operator="containsText" text="AF">
      <formula>NOT(ISERROR(SEARCH("AF",L14)))</formula>
    </cfRule>
    <cfRule type="endsWith" dxfId="16182" priority="230" operator="endsWith" text="M">
      <formula>RIGHT(L14,LEN("M"))="M"</formula>
    </cfRule>
    <cfRule type="beginsWith" dxfId="16181" priority="231" operator="beginsWith" text="MN">
      <formula>LEFT(L14,LEN("MN"))="MN"</formula>
    </cfRule>
  </conditionalFormatting>
  <conditionalFormatting sqref="X14:AA15">
    <cfRule type="containsText" dxfId="16180" priority="214" operator="containsText" text="Hm">
      <formula>NOT(ISERROR(SEARCH("Hm",X14)))</formula>
    </cfRule>
    <cfRule type="beginsWith" dxfId="16179" priority="215" operator="beginsWith" text="Ms">
      <formula>LEFT(X14,LEN("Ms"))="Ms"</formula>
    </cfRule>
    <cfRule type="containsText" dxfId="16178" priority="216" operator="containsText" text="C">
      <formula>NOT(ISERROR(SEARCH("C",X14)))</formula>
    </cfRule>
    <cfRule type="containsText" dxfId="16177" priority="217" operator="containsText" text="S">
      <formula>NOT(ISERROR(SEARCH("S",X14)))</formula>
    </cfRule>
    <cfRule type="containsText" dxfId="16176" priority="218" operator="containsText" text="T">
      <formula>NOT(ISERROR(SEARCH("T",X14)))</formula>
    </cfRule>
    <cfRule type="containsText" dxfId="16175" priority="219" operator="containsText" text="H">
      <formula>NOT(ISERROR(SEARCH("H",X14)))</formula>
    </cfRule>
    <cfRule type="containsText" dxfId="16174" priority="220" operator="containsText" text="AF">
      <formula>NOT(ISERROR(SEARCH("AF",X14)))</formula>
    </cfRule>
    <cfRule type="endsWith" dxfId="16173" priority="221" operator="endsWith" text="M">
      <formula>RIGHT(X14,LEN("M"))="M"</formula>
    </cfRule>
    <cfRule type="beginsWith" dxfId="16172" priority="222" operator="beginsWith" text="MN">
      <formula>LEFT(X14,LEN("MN"))="MN"</formula>
    </cfRule>
  </conditionalFormatting>
  <conditionalFormatting sqref="R14:U15 V15">
    <cfRule type="containsText" dxfId="16171" priority="205" operator="containsText" text="Hm">
      <formula>NOT(ISERROR(SEARCH("Hm",R14)))</formula>
    </cfRule>
    <cfRule type="beginsWith" dxfId="16170" priority="206" operator="beginsWith" text="Ms">
      <formula>LEFT(R14,LEN("Ms"))="Ms"</formula>
    </cfRule>
    <cfRule type="containsText" dxfId="16169" priority="207" operator="containsText" text="C">
      <formula>NOT(ISERROR(SEARCH("C",R14)))</formula>
    </cfRule>
    <cfRule type="containsText" dxfId="16168" priority="208" operator="containsText" text="S">
      <formula>NOT(ISERROR(SEARCH("S",R14)))</formula>
    </cfRule>
    <cfRule type="containsText" dxfId="16167" priority="209" operator="containsText" text="T">
      <formula>NOT(ISERROR(SEARCH("T",R14)))</formula>
    </cfRule>
    <cfRule type="containsText" dxfId="16166" priority="210" operator="containsText" text="H">
      <formula>NOT(ISERROR(SEARCH("H",R14)))</formula>
    </cfRule>
    <cfRule type="containsText" dxfId="16165" priority="211" operator="containsText" text="AF">
      <formula>NOT(ISERROR(SEARCH("AF",R14)))</formula>
    </cfRule>
    <cfRule type="endsWith" dxfId="16164" priority="212" operator="endsWith" text="M">
      <formula>RIGHT(R14,LEN("M"))="M"</formula>
    </cfRule>
    <cfRule type="beginsWith" dxfId="16163" priority="213" operator="beginsWith" text="MN">
      <formula>LEFT(R14,LEN("MN"))="MN"</formula>
    </cfRule>
  </conditionalFormatting>
  <conditionalFormatting sqref="B14:C15">
    <cfRule type="containsText" dxfId="16162" priority="196" operator="containsText" text="Hm">
      <formula>NOT(ISERROR(SEARCH("Hm",B14)))</formula>
    </cfRule>
    <cfRule type="beginsWith" dxfId="16161" priority="197" operator="beginsWith" text="Ms">
      <formula>LEFT(B14,LEN("Ms"))="Ms"</formula>
    </cfRule>
    <cfRule type="containsText" dxfId="16160" priority="198" operator="containsText" text="C">
      <formula>NOT(ISERROR(SEARCH("C",B14)))</formula>
    </cfRule>
    <cfRule type="containsText" dxfId="16159" priority="199" operator="containsText" text="S">
      <formula>NOT(ISERROR(SEARCH("S",B14)))</formula>
    </cfRule>
    <cfRule type="containsText" dxfId="16158" priority="200" operator="containsText" text="T">
      <formula>NOT(ISERROR(SEARCH("T",B14)))</formula>
    </cfRule>
    <cfRule type="containsText" dxfId="16157" priority="201" operator="containsText" text="H">
      <formula>NOT(ISERROR(SEARCH("H",B14)))</formula>
    </cfRule>
    <cfRule type="containsText" dxfId="16156" priority="202" operator="containsText" text="AF">
      <formula>NOT(ISERROR(SEARCH("AF",B14)))</formula>
    </cfRule>
    <cfRule type="endsWith" dxfId="16155" priority="203" operator="endsWith" text="M">
      <formula>RIGHT(B14,LEN("M"))="M"</formula>
    </cfRule>
    <cfRule type="beginsWith" dxfId="16154" priority="204" operator="beginsWith" text="MN">
      <formula>LEFT(B14,LEN("MN"))="MN"</formula>
    </cfRule>
  </conditionalFormatting>
  <conditionalFormatting sqref="A16">
    <cfRule type="containsText" dxfId="16153" priority="120" operator="containsText" text="Hm">
      <formula>NOT(ISERROR(SEARCH("Hm",A16)))</formula>
    </cfRule>
    <cfRule type="beginsWith" dxfId="16152" priority="121" operator="beginsWith" text="Ms">
      <formula>LEFT(A16,LEN("Ms"))="Ms"</formula>
    </cfRule>
    <cfRule type="containsText" dxfId="16151" priority="122" operator="containsText" text="C">
      <formula>NOT(ISERROR(SEARCH("C",A16)))</formula>
    </cfRule>
    <cfRule type="containsText" dxfId="16150" priority="123" operator="containsText" text="S">
      <formula>NOT(ISERROR(SEARCH("S",A16)))</formula>
    </cfRule>
    <cfRule type="containsText" dxfId="16149" priority="124" operator="containsText" text="T">
      <formula>NOT(ISERROR(SEARCH("T",A16)))</formula>
    </cfRule>
    <cfRule type="containsText" dxfId="16148" priority="125" operator="containsText" text="H">
      <formula>NOT(ISERROR(SEARCH("H",A16)))</formula>
    </cfRule>
    <cfRule type="containsText" dxfId="16147" priority="126" operator="containsText" text="AF">
      <formula>NOT(ISERROR(SEARCH("AF",A16)))</formula>
    </cfRule>
    <cfRule type="endsWith" dxfId="16146" priority="127" operator="endsWith" text="M">
      <formula>RIGHT(A16,LEN("M"))="M"</formula>
    </cfRule>
    <cfRule type="beginsWith" dxfId="16145" priority="128" operator="beginsWith" text="MN">
      <formula>LEFT(A16,LEN("MN"))="MN"</formula>
    </cfRule>
  </conditionalFormatting>
  <conditionalFormatting sqref="A16">
    <cfRule type="containsText" dxfId="16144" priority="111" operator="containsText" text="Hm">
      <formula>NOT(ISERROR(SEARCH("Hm",A16)))</formula>
    </cfRule>
    <cfRule type="beginsWith" dxfId="16143" priority="112" operator="beginsWith" text="Ms">
      <formula>LEFT(A16,LEN("Ms"))="Ms"</formula>
    </cfRule>
    <cfRule type="containsText" dxfId="16142" priority="113" operator="containsText" text="C">
      <formula>NOT(ISERROR(SEARCH("C",A16)))</formula>
    </cfRule>
    <cfRule type="containsText" dxfId="16141" priority="114" operator="containsText" text="S">
      <formula>NOT(ISERROR(SEARCH("S",A16)))</formula>
    </cfRule>
    <cfRule type="containsText" dxfId="16140" priority="115" operator="containsText" text="T">
      <formula>NOT(ISERROR(SEARCH("T",A16)))</formula>
    </cfRule>
    <cfRule type="containsText" dxfId="16139" priority="116" operator="containsText" text="H">
      <formula>NOT(ISERROR(SEARCH("H",A16)))</formula>
    </cfRule>
    <cfRule type="containsText" dxfId="16138" priority="117" operator="containsText" text="AF">
      <formula>NOT(ISERROR(SEARCH("AF",A16)))</formula>
    </cfRule>
    <cfRule type="endsWith" dxfId="16137" priority="118" operator="endsWith" text="M">
      <formula>RIGHT(A16,LEN("M"))="M"</formula>
    </cfRule>
    <cfRule type="beginsWith" dxfId="16136" priority="119" operator="beginsWith" text="MN">
      <formula>LEFT(A16,LEN("MN"))="MN"</formula>
    </cfRule>
  </conditionalFormatting>
  <conditionalFormatting sqref="A18">
    <cfRule type="expression" dxfId="16135" priority="107">
      <formula>MOD(MONTH(#REF!),4)=1</formula>
    </cfRule>
    <cfRule type="expression" dxfId="16134" priority="108">
      <formula>MOD(MONTH(#REF!),4)=2</formula>
    </cfRule>
    <cfRule type="expression" dxfId="16133" priority="109">
      <formula>MOD(MONTH(#REF!),4)=3</formula>
    </cfRule>
    <cfRule type="expression" dxfId="16132" priority="110">
      <formula>MOD(MONTH(#REF!),4)=0</formula>
    </cfRule>
  </conditionalFormatting>
  <conditionalFormatting sqref="A18">
    <cfRule type="containsText" dxfId="16131" priority="98" operator="containsText" text="Hm">
      <formula>NOT(ISERROR(SEARCH("Hm",A18)))</formula>
    </cfRule>
    <cfRule type="beginsWith" dxfId="16130" priority="99" operator="beginsWith" text="Ms">
      <formula>LEFT(A18,LEN("Ms"))="Ms"</formula>
    </cfRule>
    <cfRule type="containsText" dxfId="16129" priority="100" operator="containsText" text="C">
      <formula>NOT(ISERROR(SEARCH("C",A18)))</formula>
    </cfRule>
    <cfRule type="containsText" dxfId="16128" priority="101" operator="containsText" text="S">
      <formula>NOT(ISERROR(SEARCH("S",A18)))</formula>
    </cfRule>
    <cfRule type="containsText" dxfId="16127" priority="102" operator="containsText" text="T">
      <formula>NOT(ISERROR(SEARCH("T",A18)))</formula>
    </cfRule>
    <cfRule type="containsText" dxfId="16126" priority="103" operator="containsText" text="H">
      <formula>NOT(ISERROR(SEARCH("H",A18)))</formula>
    </cfRule>
    <cfRule type="containsText" dxfId="16125" priority="104" operator="containsText" text="AF">
      <formula>NOT(ISERROR(SEARCH("AF",A18)))</formula>
    </cfRule>
    <cfRule type="endsWith" dxfId="16124" priority="105" operator="endsWith" text="M">
      <formula>RIGHT(A18,LEN("M"))="M"</formula>
    </cfRule>
    <cfRule type="beginsWith" dxfId="16123" priority="106" operator="beginsWith" text="MN">
      <formula>LEFT(A18,LEN("MN"))="MN"</formula>
    </cfRule>
  </conditionalFormatting>
  <conditionalFormatting sqref="A18">
    <cfRule type="containsText" dxfId="16122" priority="89" operator="containsText" text="Hm">
      <formula>NOT(ISERROR(SEARCH("Hm",A18)))</formula>
    </cfRule>
    <cfRule type="beginsWith" dxfId="16121" priority="90" operator="beginsWith" text="Ms">
      <formula>LEFT(A18,LEN("Ms"))="Ms"</formula>
    </cfRule>
    <cfRule type="containsText" dxfId="16120" priority="91" operator="containsText" text="C">
      <formula>NOT(ISERROR(SEARCH("C",A18)))</formula>
    </cfRule>
    <cfRule type="containsText" dxfId="16119" priority="92" operator="containsText" text="S">
      <formula>NOT(ISERROR(SEARCH("S",A18)))</formula>
    </cfRule>
    <cfRule type="containsText" dxfId="16118" priority="93" operator="containsText" text="T">
      <formula>NOT(ISERROR(SEARCH("T",A18)))</formula>
    </cfRule>
    <cfRule type="containsText" dxfId="16117" priority="94" operator="containsText" text="H">
      <formula>NOT(ISERROR(SEARCH("H",A18)))</formula>
    </cfRule>
    <cfRule type="containsText" dxfId="16116" priority="95" operator="containsText" text="AF">
      <formula>NOT(ISERROR(SEARCH("AF",A18)))</formula>
    </cfRule>
    <cfRule type="endsWith" dxfId="16115" priority="96" operator="endsWith" text="M">
      <formula>RIGHT(A18,LEN("M"))="M"</formula>
    </cfRule>
    <cfRule type="beginsWith" dxfId="16114" priority="97" operator="beginsWith" text="MN">
      <formula>LEFT(A18,LEN("MN"))="MN"</formula>
    </cfRule>
  </conditionalFormatting>
  <conditionalFormatting sqref="A17">
    <cfRule type="containsText" dxfId="16113" priority="80" operator="containsText" text="Hm">
      <formula>NOT(ISERROR(SEARCH("Hm",A17)))</formula>
    </cfRule>
    <cfRule type="beginsWith" dxfId="16112" priority="81" operator="beginsWith" text="Ms">
      <formula>LEFT(A17,LEN("Ms"))="Ms"</formula>
    </cfRule>
    <cfRule type="containsText" dxfId="16111" priority="82" operator="containsText" text="C">
      <formula>NOT(ISERROR(SEARCH("C",A17)))</formula>
    </cfRule>
    <cfRule type="containsText" dxfId="16110" priority="83" operator="containsText" text="S">
      <formula>NOT(ISERROR(SEARCH("S",A17)))</formula>
    </cfRule>
    <cfRule type="containsText" dxfId="16109" priority="84" operator="containsText" text="T">
      <formula>NOT(ISERROR(SEARCH("T",A17)))</formula>
    </cfRule>
    <cfRule type="containsText" dxfId="16108" priority="85" operator="containsText" text="H">
      <formula>NOT(ISERROR(SEARCH("H",A17)))</formula>
    </cfRule>
    <cfRule type="containsText" dxfId="16107" priority="86" operator="containsText" text="AF">
      <formula>NOT(ISERROR(SEARCH("AF",A17)))</formula>
    </cfRule>
    <cfRule type="endsWith" dxfId="16106" priority="87" operator="endsWith" text="M">
      <formula>RIGHT(A17,LEN("M"))="M"</formula>
    </cfRule>
    <cfRule type="beginsWith" dxfId="16105" priority="88" operator="beginsWith" text="MN">
      <formula>LEFT(A17,LEN("MN"))="MN"</formula>
    </cfRule>
  </conditionalFormatting>
  <conditionalFormatting sqref="AO7:DS7 AO14:DS15">
    <cfRule type="expression" dxfId="16104" priority="16743">
      <formula>MOD(MONTH(#REF!),4)=1</formula>
    </cfRule>
    <cfRule type="expression" dxfId="16103" priority="16744">
      <formula>MOD(MONTH(#REF!),4)=2</formula>
    </cfRule>
    <cfRule type="expression" dxfId="16102" priority="16745">
      <formula>MOD(MONTH(#REF!),4)=3</formula>
    </cfRule>
    <cfRule type="expression" dxfId="16101" priority="16746">
      <formula>MOD(MONTH(#REF!),4)=0</formula>
    </cfRule>
  </conditionalFormatting>
  <conditionalFormatting sqref="Z13">
    <cfRule type="expression" dxfId="16100" priority="72">
      <formula>MOD(MONTH(#REF!),4)=1</formula>
    </cfRule>
    <cfRule type="expression" dxfId="16099" priority="73">
      <formula>MOD(MONTH(#REF!),4)=2</formula>
    </cfRule>
    <cfRule type="expression" dxfId="16098" priority="74">
      <formula>MOD(MONTH(#REF!),4)=3</formula>
    </cfRule>
    <cfRule type="expression" dxfId="16097" priority="75">
      <formula>MOD(MONTH(#REF!),4)=0</formula>
    </cfRule>
  </conditionalFormatting>
  <conditionalFormatting sqref="AB14">
    <cfRule type="expression" dxfId="16096" priority="68">
      <formula>MOD(MONTH(#REF!),4)=1</formula>
    </cfRule>
    <cfRule type="expression" dxfId="16095" priority="69">
      <formula>MOD(MONTH(#REF!),4)=2</formula>
    </cfRule>
    <cfRule type="expression" dxfId="16094" priority="70">
      <formula>MOD(MONTH(#REF!),4)=3</formula>
    </cfRule>
    <cfRule type="expression" dxfId="16093" priority="71">
      <formula>MOD(MONTH(#REF!),4)=0</formula>
    </cfRule>
  </conditionalFormatting>
  <conditionalFormatting sqref="P10:Q10">
    <cfRule type="expression" dxfId="16092" priority="64">
      <formula>MOD(MONTH(#REF!),4)=1</formula>
    </cfRule>
    <cfRule type="expression" dxfId="16091" priority="65">
      <formula>MOD(MONTH(#REF!),4)=2</formula>
    </cfRule>
    <cfRule type="expression" dxfId="16090" priority="66">
      <formula>MOD(MONTH(#REF!),4)=3</formula>
    </cfRule>
    <cfRule type="expression" dxfId="16089" priority="67">
      <formula>MOD(MONTH(#REF!),4)=0</formula>
    </cfRule>
  </conditionalFormatting>
  <conditionalFormatting sqref="O8">
    <cfRule type="expression" dxfId="16088" priority="60">
      <formula>MOD(MONTH(#REF!),4)=1</formula>
    </cfRule>
    <cfRule type="expression" dxfId="16087" priority="61">
      <formula>MOD(MONTH(#REF!),4)=2</formula>
    </cfRule>
    <cfRule type="expression" dxfId="16086" priority="62">
      <formula>MOD(MONTH(#REF!),4)=3</formula>
    </cfRule>
    <cfRule type="expression" dxfId="16085" priority="63">
      <formula>MOD(MONTH(#REF!),4)=0</formula>
    </cfRule>
  </conditionalFormatting>
  <conditionalFormatting sqref="D5:E5">
    <cfRule type="expression" dxfId="16084" priority="56">
      <formula>MOD(MONTH(#REF!),4)=1</formula>
    </cfRule>
    <cfRule type="expression" dxfId="16083" priority="57">
      <formula>MOD(MONTH(#REF!),4)=2</formula>
    </cfRule>
    <cfRule type="expression" dxfId="16082" priority="58">
      <formula>MOD(MONTH(#REF!),4)=3</formula>
    </cfRule>
    <cfRule type="expression" dxfId="16081" priority="59">
      <formula>MOD(MONTH(#REF!),4)=0</formula>
    </cfRule>
  </conditionalFormatting>
  <conditionalFormatting sqref="C4:D4">
    <cfRule type="expression" dxfId="16080" priority="52">
      <formula>MOD(MONTH(#REF!),4)=1</formula>
    </cfRule>
    <cfRule type="expression" dxfId="16079" priority="53">
      <formula>MOD(MONTH(#REF!),4)=2</formula>
    </cfRule>
    <cfRule type="expression" dxfId="16078" priority="54">
      <formula>MOD(MONTH(#REF!),4)=3</formula>
    </cfRule>
    <cfRule type="expression" dxfId="16077" priority="55">
      <formula>MOD(MONTH(#REF!),4)=0</formula>
    </cfRule>
  </conditionalFormatting>
  <conditionalFormatting sqref="AL1">
    <cfRule type="containsText" dxfId="16076" priority="42" operator="containsText" text="Hm">
      <formula>NOT(ISERROR(SEARCH("Hm",AL1)))</formula>
    </cfRule>
    <cfRule type="beginsWith" dxfId="16075" priority="43" operator="beginsWith" text="Ms">
      <formula>LEFT(AL1,LEN("Ms"))="Ms"</formula>
    </cfRule>
    <cfRule type="containsText" dxfId="16074" priority="44" operator="containsText" text="C">
      <formula>NOT(ISERROR(SEARCH("C",AL1)))</formula>
    </cfRule>
    <cfRule type="containsText" dxfId="16073" priority="45" operator="containsText" text="S">
      <formula>NOT(ISERROR(SEARCH("S",AL1)))</formula>
    </cfRule>
    <cfRule type="containsText" dxfId="16072" priority="46" operator="containsText" text="T">
      <formula>NOT(ISERROR(SEARCH("T",AL1)))</formula>
    </cfRule>
    <cfRule type="containsText" dxfId="16071" priority="47" operator="containsText" text="H">
      <formula>NOT(ISERROR(SEARCH("H",AL1)))</formula>
    </cfRule>
    <cfRule type="containsText" dxfId="16070" priority="48" operator="containsText" text="AF">
      <formula>NOT(ISERROR(SEARCH("AF",AL1)))</formula>
    </cfRule>
    <cfRule type="endsWith" dxfId="16069" priority="49" operator="endsWith" text="M">
      <formula>RIGHT(AL1,LEN("M"))="M"</formula>
    </cfRule>
    <cfRule type="beginsWith" dxfId="16068" priority="50" operator="beginsWith" text="MN">
      <formula>LEFT(AL1,LEN("MN"))="MN"</formula>
    </cfRule>
  </conditionalFormatting>
  <conditionalFormatting sqref="AL1">
    <cfRule type="containsText" dxfId="16067" priority="33" operator="containsText" text="Hm">
      <formula>NOT(ISERROR(SEARCH("Hm",AL1)))</formula>
    </cfRule>
    <cfRule type="beginsWith" dxfId="16066" priority="34" operator="beginsWith" text="Ms">
      <formula>LEFT(AL1,LEN("Ms"))="Ms"</formula>
    </cfRule>
    <cfRule type="containsText" dxfId="16065" priority="35" operator="containsText" text="C">
      <formula>NOT(ISERROR(SEARCH("C",AL1)))</formula>
    </cfRule>
    <cfRule type="containsText" dxfId="16064" priority="36" operator="containsText" text="S">
      <formula>NOT(ISERROR(SEARCH("S",AL1)))</formula>
    </cfRule>
    <cfRule type="containsText" dxfId="16063" priority="37" operator="containsText" text="T">
      <formula>NOT(ISERROR(SEARCH("T",AL1)))</formula>
    </cfRule>
    <cfRule type="containsText" dxfId="16062" priority="38" operator="containsText" text="H">
      <formula>NOT(ISERROR(SEARCH("H",AL1)))</formula>
    </cfRule>
    <cfRule type="containsText" dxfId="16061" priority="39" operator="containsText" text="AF">
      <formula>NOT(ISERROR(SEARCH("AF",AL1)))</formula>
    </cfRule>
    <cfRule type="endsWith" dxfId="16060" priority="40" operator="endsWith" text="M">
      <formula>RIGHT(AL1,LEN("M"))="M"</formula>
    </cfRule>
    <cfRule type="beginsWith" dxfId="16059" priority="41" operator="beginsWith" text="MN">
      <formula>LEFT(AL1,LEN("MN"))="MN"</formula>
    </cfRule>
  </conditionalFormatting>
  <conditionalFormatting sqref="AM1">
    <cfRule type="containsText" dxfId="16058" priority="24" operator="containsText" text="Hm">
      <formula>NOT(ISERROR(SEARCH("Hm",AM1)))</formula>
    </cfRule>
    <cfRule type="beginsWith" dxfId="16057" priority="25" operator="beginsWith" text="Ms">
      <formula>LEFT(AM1,LEN("Ms"))="Ms"</formula>
    </cfRule>
    <cfRule type="containsText" dxfId="16056" priority="26" operator="containsText" text="C">
      <formula>NOT(ISERROR(SEARCH("C",AM1)))</formula>
    </cfRule>
    <cfRule type="containsText" dxfId="16055" priority="27" operator="containsText" text="S">
      <formula>NOT(ISERROR(SEARCH("S",AM1)))</formula>
    </cfRule>
    <cfRule type="containsText" dxfId="16054" priority="28" operator="containsText" text="T">
      <formula>NOT(ISERROR(SEARCH("T",AM1)))</formula>
    </cfRule>
    <cfRule type="containsText" dxfId="16053" priority="29" operator="containsText" text="H">
      <formula>NOT(ISERROR(SEARCH("H",AM1)))</formula>
    </cfRule>
    <cfRule type="containsText" dxfId="16052" priority="30" operator="containsText" text="AF">
      <formula>NOT(ISERROR(SEARCH("AF",AM1)))</formula>
    </cfRule>
    <cfRule type="endsWith" dxfId="16051" priority="31" operator="endsWith" text="M">
      <formula>RIGHT(AM1,LEN("M"))="M"</formula>
    </cfRule>
    <cfRule type="beginsWith" dxfId="16050" priority="32" operator="beginsWith" text="MN">
      <formula>LEFT(AM1,LEN("MN"))="MN"</formula>
    </cfRule>
  </conditionalFormatting>
  <conditionalFormatting sqref="AN1">
    <cfRule type="expression" dxfId="16049" priority="20">
      <formula>MOD(MONTH(#REF!),4)=1</formula>
    </cfRule>
    <cfRule type="expression" dxfId="16048" priority="21">
      <formula>MOD(MONTH(#REF!),4)=2</formula>
    </cfRule>
    <cfRule type="expression" dxfId="16047" priority="22">
      <formula>MOD(MONTH(#REF!),4)=3</formula>
    </cfRule>
    <cfRule type="expression" dxfId="16046" priority="23">
      <formula>MOD(MONTH(#REF!),4)=0</formula>
    </cfRule>
  </conditionalFormatting>
  <conditionalFormatting sqref="AN1">
    <cfRule type="containsText" dxfId="16045" priority="11" operator="containsText" text="Hm">
      <formula>NOT(ISERROR(SEARCH("Hm",AN1)))</formula>
    </cfRule>
    <cfRule type="beginsWith" dxfId="16044" priority="12" operator="beginsWith" text="Ms">
      <formula>LEFT(AN1,LEN("Ms"))="Ms"</formula>
    </cfRule>
    <cfRule type="containsText" dxfId="16043" priority="13" operator="containsText" text="C">
      <formula>NOT(ISERROR(SEARCH("C",AN1)))</formula>
    </cfRule>
    <cfRule type="containsText" dxfId="16042" priority="14" operator="containsText" text="S">
      <formula>NOT(ISERROR(SEARCH("S",AN1)))</formula>
    </cfRule>
    <cfRule type="containsText" dxfId="16041" priority="15" operator="containsText" text="T">
      <formula>NOT(ISERROR(SEARCH("T",AN1)))</formula>
    </cfRule>
    <cfRule type="containsText" dxfId="16040" priority="16" operator="containsText" text="H">
      <formula>NOT(ISERROR(SEARCH("H",AN1)))</formula>
    </cfRule>
    <cfRule type="containsText" dxfId="16039" priority="17" operator="containsText" text="AF">
      <formula>NOT(ISERROR(SEARCH("AF",AN1)))</formula>
    </cfRule>
    <cfRule type="endsWith" dxfId="16038" priority="18" operator="endsWith" text="M">
      <formula>RIGHT(AN1,LEN("M"))="M"</formula>
    </cfRule>
    <cfRule type="beginsWith" dxfId="16037" priority="19" operator="beginsWith" text="MN">
      <formula>LEFT(AN1,LEN("MN"))="MN"</formula>
    </cfRule>
  </conditionalFormatting>
  <conditionalFormatting sqref="AN1">
    <cfRule type="containsText" dxfId="16036" priority="2" operator="containsText" text="Hm">
      <formula>NOT(ISERROR(SEARCH("Hm",AN1)))</formula>
    </cfRule>
    <cfRule type="beginsWith" dxfId="16035" priority="3" operator="beginsWith" text="Ms">
      <formula>LEFT(AN1,LEN("Ms"))="Ms"</formula>
    </cfRule>
    <cfRule type="containsText" dxfId="16034" priority="4" operator="containsText" text="C">
      <formula>NOT(ISERROR(SEARCH("C",AN1)))</formula>
    </cfRule>
    <cfRule type="containsText" dxfId="16033" priority="5" operator="containsText" text="S">
      <formula>NOT(ISERROR(SEARCH("S",AN1)))</formula>
    </cfRule>
    <cfRule type="containsText" dxfId="16032" priority="6" operator="containsText" text="T">
      <formula>NOT(ISERROR(SEARCH("T",AN1)))</formula>
    </cfRule>
    <cfRule type="containsText" dxfId="16031" priority="7" operator="containsText" text="H">
      <formula>NOT(ISERROR(SEARCH("H",AN1)))</formula>
    </cfRule>
    <cfRule type="containsText" dxfId="16030" priority="8" operator="containsText" text="AF">
      <formula>NOT(ISERROR(SEARCH("AF",AN1)))</formula>
    </cfRule>
    <cfRule type="endsWith" dxfId="16029" priority="9" operator="endsWith" text="M">
      <formula>RIGHT(AN1,LEN("M"))="M"</formula>
    </cfRule>
    <cfRule type="beginsWith" dxfId="16028" priority="10" operator="beginsWith" text="MN">
      <formula>LEFT(AN1,LEN("MN"))="MN"</formula>
    </cfRule>
  </conditionalFormatting>
  <conditionalFormatting sqref="AL2:AN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allowBlank="1" showErrorMessage="1" sqref="AM19:AN1048576 AO16:XFD1048576 A20:C20 A2:A19 AM9:XFD15 A21:AK1048576 AL20:AL1048576 B9:AL19 B2:XFD7 D8:XFD8 AL1:AN1" xr:uid="{659C085B-22C5-4682-B38D-57345E0E2D08}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CA7F2-1961-4D5B-B1B3-9BEAC29F3880}">
  <sheetPr>
    <pageSetUpPr autoPageBreaks="0"/>
  </sheetPr>
  <dimension ref="A1:PU83"/>
  <sheetViews>
    <sheetView topLeftCell="C1" zoomScaleNormal="100" workbookViewId="0">
      <pane xSplit="2" topLeftCell="E1" activePane="topRight" state="frozen"/>
      <selection activeCell="C1" sqref="C1"/>
      <selection pane="topRight" activeCell="C5" sqref="C5"/>
    </sheetView>
  </sheetViews>
  <sheetFormatPr defaultRowHeight="15" x14ac:dyDescent="0.25"/>
  <cols>
    <col min="1" max="1" width="3" style="15" hidden="1" customWidth="1"/>
    <col min="2" max="2" width="10.85546875" style="15" bestFit="1" customWidth="1"/>
    <col min="3" max="3" width="7" bestFit="1" customWidth="1"/>
    <col min="4" max="4" width="27.5703125" bestFit="1" customWidth="1"/>
    <col min="5" max="6" width="4.85546875" customWidth="1"/>
    <col min="7" max="8" width="4.85546875" style="1" customWidth="1"/>
    <col min="9" max="13" width="4.85546875" customWidth="1"/>
    <col min="14" max="15" width="4.85546875" style="1" customWidth="1"/>
    <col min="16" max="20" width="4.85546875" customWidth="1"/>
    <col min="21" max="22" width="4.85546875" style="1" customWidth="1"/>
    <col min="23" max="27" width="4.85546875" customWidth="1"/>
    <col min="28" max="29" width="4.85546875" style="1" customWidth="1"/>
    <col min="30" max="48" width="4.85546875" customWidth="1"/>
    <col min="49" max="49" width="4.85546875" style="59" customWidth="1"/>
    <col min="50" max="52" width="4.85546875" customWidth="1"/>
    <col min="53" max="55" width="4.85546875" style="15" customWidth="1"/>
    <col min="56" max="56" width="5.5703125" style="15" customWidth="1"/>
    <col min="57" max="62" width="4.85546875" style="15" customWidth="1"/>
    <col min="63" max="63" width="6.140625" style="15" bestFit="1" customWidth="1"/>
    <col min="64" max="66" width="4.85546875" style="15" customWidth="1"/>
    <col min="67" max="67" width="5.7109375" style="15" bestFit="1" customWidth="1"/>
    <col min="68" max="68" width="4.85546875" style="15" customWidth="1"/>
    <col min="69" max="357" width="4.85546875" customWidth="1"/>
    <col min="358" max="358" width="4.28515625" bestFit="1" customWidth="1"/>
    <col min="359" max="400" width="4.85546875" customWidth="1"/>
    <col min="401" max="401" width="12.85546875" bestFit="1" customWidth="1"/>
    <col min="402" max="402" width="6.7109375" bestFit="1" customWidth="1"/>
  </cols>
  <sheetData>
    <row r="1" spans="1:437" ht="15.75" customHeight="1" x14ac:dyDescent="0.25">
      <c r="A1" s="15">
        <v>1</v>
      </c>
      <c r="B1" s="15" t="s">
        <v>0</v>
      </c>
      <c r="C1" s="512" t="s">
        <v>1</v>
      </c>
      <c r="D1" s="513"/>
      <c r="E1" s="289"/>
      <c r="F1" s="420">
        <v>12</v>
      </c>
      <c r="G1" s="570">
        <v>2020</v>
      </c>
      <c r="H1" s="570"/>
      <c r="I1" s="290"/>
      <c r="J1" s="290"/>
      <c r="K1" s="290"/>
      <c r="L1" s="290"/>
      <c r="M1" s="290"/>
      <c r="N1" s="290"/>
      <c r="O1" s="290"/>
      <c r="P1" s="290"/>
      <c r="Q1" s="571" t="str">
        <f>VLOOKUP($F$1,$A$1:$B$8,2,FALSE)</f>
        <v>December</v>
      </c>
      <c r="R1" s="572"/>
      <c r="S1" s="572"/>
      <c r="T1" s="572"/>
      <c r="U1" s="572"/>
      <c r="V1" s="572"/>
      <c r="W1" s="573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89"/>
      <c r="AK1" s="420">
        <v>1</v>
      </c>
      <c r="AL1" s="570">
        <v>2021</v>
      </c>
      <c r="AM1" s="570"/>
      <c r="AN1" s="290"/>
      <c r="AO1" s="290"/>
      <c r="AP1" s="290"/>
      <c r="AQ1" s="290"/>
      <c r="AR1" s="290"/>
      <c r="AS1" s="290"/>
      <c r="AT1" s="290"/>
      <c r="AU1" s="290"/>
      <c r="AV1" s="571" t="str">
        <f>VLOOKUP($AK$1,$A$1:$B$18,2,FALSE)</f>
        <v>January</v>
      </c>
      <c r="AW1" s="572"/>
      <c r="AX1" s="572"/>
      <c r="AY1" s="572"/>
      <c r="AZ1" s="572"/>
      <c r="BA1" s="572"/>
      <c r="BB1" s="573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1"/>
      <c r="BO1" s="305"/>
      <c r="BP1" s="420">
        <v>2</v>
      </c>
      <c r="BQ1" s="570">
        <v>2021</v>
      </c>
      <c r="BR1" s="570"/>
      <c r="BS1" s="290"/>
      <c r="BT1" s="290"/>
      <c r="BU1" s="290"/>
      <c r="BV1" s="290"/>
      <c r="BW1" s="290"/>
      <c r="BX1" s="290"/>
      <c r="BY1" s="290"/>
      <c r="BZ1" s="290"/>
      <c r="CA1" s="571" t="str">
        <f>VLOOKUP($BP$1,$A$1:$B$18,2,FALSE)</f>
        <v>February</v>
      </c>
      <c r="CB1" s="572"/>
      <c r="CC1" s="572"/>
      <c r="CD1" s="572"/>
      <c r="CE1" s="572"/>
      <c r="CF1" s="572"/>
      <c r="CG1" s="573"/>
      <c r="CH1" s="290"/>
      <c r="CI1" s="290"/>
      <c r="CJ1" s="290"/>
      <c r="CK1" s="290"/>
      <c r="CL1" s="290"/>
      <c r="CM1" s="290"/>
      <c r="CN1" s="290"/>
      <c r="CO1" s="290"/>
      <c r="CP1" s="291"/>
      <c r="CQ1" s="305"/>
      <c r="CR1" s="420">
        <v>3</v>
      </c>
      <c r="CS1" s="570">
        <v>2021</v>
      </c>
      <c r="CT1" s="570"/>
      <c r="CU1" s="290"/>
      <c r="CV1" s="290"/>
      <c r="CW1" s="290"/>
      <c r="CX1" s="290"/>
      <c r="CY1" s="290"/>
      <c r="CZ1" s="290"/>
      <c r="DA1" s="290"/>
      <c r="DB1" s="290"/>
      <c r="DC1" s="571" t="str">
        <f>VLOOKUP($CR$1,$A$1:$B$18,2,FALSE)</f>
        <v>March</v>
      </c>
      <c r="DD1" s="572"/>
      <c r="DE1" s="572"/>
      <c r="DF1" s="572"/>
      <c r="DG1" s="572"/>
      <c r="DH1" s="572"/>
      <c r="DI1" s="573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184"/>
      <c r="DW1" s="185">
        <v>4</v>
      </c>
      <c r="DX1" s="570">
        <v>2021</v>
      </c>
      <c r="DY1" s="570"/>
      <c r="DZ1" s="186"/>
      <c r="EA1" s="186"/>
      <c r="EB1" s="186"/>
      <c r="EC1" s="186"/>
      <c r="ED1" s="186"/>
      <c r="EE1" s="186"/>
      <c r="EF1" s="186"/>
      <c r="EG1" s="186"/>
      <c r="EH1" s="538" t="s">
        <v>2</v>
      </c>
      <c r="EI1" s="539"/>
      <c r="EJ1" s="539"/>
      <c r="EK1" s="539"/>
      <c r="EL1" s="539"/>
      <c r="EM1" s="539"/>
      <c r="EN1" s="539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7"/>
      <c r="EZ1" s="233"/>
      <c r="FA1" s="185">
        <v>5</v>
      </c>
      <c r="FB1" s="570">
        <v>2021</v>
      </c>
      <c r="FC1" s="570"/>
      <c r="FD1" s="186"/>
      <c r="FE1" s="186"/>
      <c r="FF1" s="186"/>
      <c r="FG1" s="186"/>
      <c r="FH1" s="186"/>
      <c r="FI1" s="186"/>
      <c r="FJ1" s="186"/>
      <c r="FK1" s="186"/>
      <c r="FL1" s="538" t="s">
        <v>3</v>
      </c>
      <c r="FM1" s="539"/>
      <c r="FN1" s="539"/>
      <c r="FO1" s="539"/>
      <c r="FP1" s="539"/>
      <c r="FQ1" s="539"/>
      <c r="FR1" s="539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4"/>
      <c r="GF1" s="185">
        <v>6</v>
      </c>
      <c r="GG1" s="570">
        <v>2021</v>
      </c>
      <c r="GH1" s="570"/>
      <c r="GI1" s="186"/>
      <c r="GJ1" s="186"/>
      <c r="GK1" s="186"/>
      <c r="GL1" s="186"/>
      <c r="GM1" s="186"/>
      <c r="GN1" s="186"/>
      <c r="GO1" s="186"/>
      <c r="GP1" s="186"/>
      <c r="GQ1" s="538" t="s">
        <v>4</v>
      </c>
      <c r="GR1" s="539"/>
      <c r="GS1" s="539"/>
      <c r="GT1" s="539"/>
      <c r="GU1" s="539"/>
      <c r="GV1" s="539"/>
      <c r="GW1" s="539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7"/>
      <c r="HI1" s="167"/>
      <c r="HJ1" s="63">
        <v>7</v>
      </c>
      <c r="HK1" s="516">
        <v>2021</v>
      </c>
      <c r="HL1" s="516"/>
      <c r="HM1" s="64"/>
      <c r="HN1" s="64"/>
      <c r="HO1" s="64"/>
      <c r="HP1" s="64"/>
      <c r="HQ1" s="64"/>
      <c r="HR1" s="64"/>
      <c r="HS1" s="64"/>
      <c r="HT1" s="64"/>
      <c r="HU1" s="545" t="s">
        <v>5</v>
      </c>
      <c r="HV1" s="546"/>
      <c r="HW1" s="546"/>
      <c r="HX1" s="546"/>
      <c r="HY1" s="546"/>
      <c r="HZ1" s="546"/>
      <c r="IA1" s="546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5"/>
      <c r="IN1" s="62"/>
      <c r="IO1" s="63">
        <v>8</v>
      </c>
      <c r="IP1" s="516">
        <v>2021</v>
      </c>
      <c r="IQ1" s="516"/>
      <c r="IR1" s="64"/>
      <c r="IS1" s="64"/>
      <c r="IT1" s="64"/>
      <c r="IU1" s="64"/>
      <c r="IV1" s="64"/>
      <c r="IW1" s="64"/>
      <c r="IX1" s="64"/>
      <c r="IY1" s="64"/>
      <c r="IZ1" s="545" t="s">
        <v>6</v>
      </c>
      <c r="JA1" s="546"/>
      <c r="JB1" s="546"/>
      <c r="JC1" s="546"/>
      <c r="JD1" s="546"/>
      <c r="JE1" s="546"/>
      <c r="JF1" s="546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5"/>
      <c r="JS1" s="62"/>
      <c r="JT1" s="63">
        <v>9</v>
      </c>
      <c r="JU1" s="516">
        <v>2021</v>
      </c>
      <c r="JV1" s="516"/>
      <c r="JW1" s="64"/>
      <c r="JX1" s="64"/>
      <c r="JY1" s="64"/>
      <c r="JZ1" s="64"/>
      <c r="KA1" s="64"/>
      <c r="KB1" s="64"/>
      <c r="KC1" s="64"/>
      <c r="KD1" s="64"/>
      <c r="KE1" s="545" t="s">
        <v>7</v>
      </c>
      <c r="KF1" s="546"/>
      <c r="KG1" s="546"/>
      <c r="KH1" s="546"/>
      <c r="KI1" s="546"/>
      <c r="KJ1" s="546"/>
      <c r="KK1" s="546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  <c r="KW1" s="62"/>
      <c r="KX1" s="63">
        <v>10</v>
      </c>
      <c r="KY1" s="516">
        <v>2021</v>
      </c>
      <c r="KZ1" s="516"/>
      <c r="LA1" s="64"/>
      <c r="LB1" s="64"/>
      <c r="LC1" s="64"/>
      <c r="LD1" s="64"/>
      <c r="LE1" s="64"/>
      <c r="LF1" s="64"/>
      <c r="LG1" s="64"/>
      <c r="LH1" s="64"/>
      <c r="LI1" s="545" t="s">
        <v>8</v>
      </c>
      <c r="LJ1" s="546"/>
      <c r="LK1" s="546"/>
      <c r="LL1" s="546"/>
      <c r="LM1" s="546"/>
      <c r="LN1" s="546"/>
      <c r="LO1" s="546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5"/>
      <c r="MB1" s="62"/>
      <c r="MC1" s="63">
        <v>11</v>
      </c>
      <c r="MD1" s="516">
        <v>2021</v>
      </c>
      <c r="ME1" s="516"/>
      <c r="MF1" s="64"/>
      <c r="MG1" s="64"/>
      <c r="MH1" s="64"/>
      <c r="MI1" s="64"/>
      <c r="MJ1" s="64"/>
      <c r="MK1" s="64"/>
      <c r="ML1" s="64"/>
      <c r="MM1" s="64"/>
      <c r="MN1" s="545" t="s">
        <v>9</v>
      </c>
      <c r="MO1" s="546"/>
      <c r="MP1" s="546"/>
      <c r="MQ1" s="546"/>
      <c r="MR1" s="546"/>
      <c r="MS1" s="546"/>
      <c r="MT1" s="546"/>
      <c r="MU1" s="64"/>
      <c r="MV1" s="64"/>
      <c r="MW1" s="64"/>
      <c r="MX1" s="64"/>
      <c r="MY1" s="64"/>
      <c r="MZ1" s="64"/>
      <c r="NA1" s="64"/>
      <c r="NB1" s="64"/>
      <c r="NC1" s="64"/>
      <c r="ND1" s="64"/>
      <c r="NE1" s="65"/>
      <c r="NF1" s="62"/>
      <c r="NG1" s="63">
        <v>12</v>
      </c>
      <c r="NH1" s="516">
        <v>2021</v>
      </c>
      <c r="NI1" s="516"/>
      <c r="NJ1" s="64"/>
      <c r="NK1" s="64"/>
      <c r="NL1" s="64"/>
      <c r="NM1" s="64"/>
      <c r="NN1" s="64"/>
      <c r="NO1" s="64"/>
      <c r="NP1" s="64"/>
      <c r="NQ1" s="64"/>
      <c r="NR1" s="545" t="s">
        <v>10</v>
      </c>
      <c r="NS1" s="546"/>
      <c r="NT1" s="546"/>
      <c r="NU1" s="546"/>
      <c r="NV1" s="546"/>
      <c r="NW1" s="546"/>
      <c r="NX1" s="546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5"/>
    </row>
    <row r="2" spans="1:437" ht="15" customHeight="1" x14ac:dyDescent="0.25">
      <c r="A2" s="15">
        <v>2</v>
      </c>
      <c r="B2" s="15" t="s">
        <v>11</v>
      </c>
      <c r="C2" s="514"/>
      <c r="D2" s="515"/>
      <c r="E2" s="292" t="s">
        <v>12</v>
      </c>
      <c r="F2" s="416" t="s">
        <v>13</v>
      </c>
      <c r="G2" s="542" t="s">
        <v>14</v>
      </c>
      <c r="H2" s="542"/>
      <c r="I2" s="2"/>
      <c r="J2" s="2"/>
      <c r="K2" s="2"/>
      <c r="L2" s="2"/>
      <c r="M2" s="2"/>
      <c r="N2" s="2"/>
      <c r="O2" s="2"/>
      <c r="P2" s="2"/>
      <c r="Q2" s="520"/>
      <c r="R2" s="521"/>
      <c r="S2" s="521"/>
      <c r="T2" s="521"/>
      <c r="U2" s="521"/>
      <c r="V2" s="521"/>
      <c r="W2" s="52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92" t="s">
        <v>12</v>
      </c>
      <c r="AK2" s="416" t="s">
        <v>13</v>
      </c>
      <c r="AL2" s="542" t="s">
        <v>14</v>
      </c>
      <c r="AM2" s="542"/>
      <c r="AN2" s="2"/>
      <c r="AO2" s="2"/>
      <c r="AP2" s="2"/>
      <c r="AQ2" s="2"/>
      <c r="AR2" s="2"/>
      <c r="AS2" s="2"/>
      <c r="AT2" s="2"/>
      <c r="AU2" s="2"/>
      <c r="AV2" s="520"/>
      <c r="AW2" s="521"/>
      <c r="AX2" s="521"/>
      <c r="AY2" s="521"/>
      <c r="AZ2" s="521"/>
      <c r="BA2" s="521"/>
      <c r="BB2" s="52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93"/>
      <c r="BO2" s="299" t="s">
        <v>12</v>
      </c>
      <c r="BP2" s="416" t="s">
        <v>13</v>
      </c>
      <c r="BQ2" s="542" t="s">
        <v>14</v>
      </c>
      <c r="BR2" s="542"/>
      <c r="BS2" s="2"/>
      <c r="BT2" s="2"/>
      <c r="BU2" s="2"/>
      <c r="BV2" s="2"/>
      <c r="BW2" s="2"/>
      <c r="BX2" s="2"/>
      <c r="BY2" s="2"/>
      <c r="BZ2" s="2"/>
      <c r="CA2" s="520"/>
      <c r="CB2" s="521"/>
      <c r="CC2" s="521"/>
      <c r="CD2" s="521"/>
      <c r="CE2" s="521"/>
      <c r="CF2" s="521"/>
      <c r="CG2" s="522"/>
      <c r="CH2" s="2"/>
      <c r="CI2" s="2"/>
      <c r="CJ2" s="2"/>
      <c r="CK2" s="2"/>
      <c r="CL2" s="2"/>
      <c r="CM2" s="2"/>
      <c r="CN2" s="2"/>
      <c r="CO2" s="2"/>
      <c r="CP2" s="293"/>
      <c r="CQ2" s="299" t="s">
        <v>12</v>
      </c>
      <c r="CR2" s="416" t="s">
        <v>13</v>
      </c>
      <c r="CS2" s="542" t="s">
        <v>14</v>
      </c>
      <c r="CT2" s="542"/>
      <c r="CU2" s="2"/>
      <c r="CV2" s="2"/>
      <c r="CW2" s="2"/>
      <c r="CX2" s="2"/>
      <c r="CY2" s="2"/>
      <c r="CZ2" s="2"/>
      <c r="DA2" s="2"/>
      <c r="DB2" s="2"/>
      <c r="DC2" s="520"/>
      <c r="DD2" s="521"/>
      <c r="DE2" s="521"/>
      <c r="DF2" s="521"/>
      <c r="DG2" s="521"/>
      <c r="DH2" s="521"/>
      <c r="DI2" s="52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188" t="s">
        <v>12</v>
      </c>
      <c r="DW2" s="67" t="s">
        <v>13</v>
      </c>
      <c r="DX2" s="543" t="s">
        <v>14</v>
      </c>
      <c r="DY2" s="544"/>
      <c r="DZ2" s="92"/>
      <c r="EA2" s="92"/>
      <c r="EB2" s="92"/>
      <c r="EC2" s="92"/>
      <c r="ED2" s="92"/>
      <c r="EE2" s="92"/>
      <c r="EF2" s="92"/>
      <c r="EG2" s="92"/>
      <c r="EH2" s="540"/>
      <c r="EI2" s="541"/>
      <c r="EJ2" s="541"/>
      <c r="EK2" s="541"/>
      <c r="EL2" s="541"/>
      <c r="EM2" s="541"/>
      <c r="EN2" s="541"/>
      <c r="EO2" s="92"/>
      <c r="EP2" s="92"/>
      <c r="EQ2" s="92"/>
      <c r="ER2" s="92"/>
      <c r="ES2" s="92"/>
      <c r="ET2" s="92"/>
      <c r="EU2" s="92"/>
      <c r="EV2" s="92"/>
      <c r="EW2" s="92"/>
      <c r="EX2" s="92"/>
      <c r="EY2" s="189"/>
      <c r="EZ2" s="417" t="s">
        <v>12</v>
      </c>
      <c r="FA2" s="67" t="s">
        <v>13</v>
      </c>
      <c r="FB2" s="543" t="s">
        <v>14</v>
      </c>
      <c r="FC2" s="544"/>
      <c r="FD2" s="92"/>
      <c r="FE2" s="92"/>
      <c r="FF2" s="92"/>
      <c r="FG2" s="92"/>
      <c r="FH2" s="92"/>
      <c r="FI2" s="92"/>
      <c r="FJ2" s="92"/>
      <c r="FK2" s="92"/>
      <c r="FL2" s="540"/>
      <c r="FM2" s="541"/>
      <c r="FN2" s="541"/>
      <c r="FO2" s="541"/>
      <c r="FP2" s="541"/>
      <c r="FQ2" s="541"/>
      <c r="FR2" s="541"/>
      <c r="FS2" s="92"/>
      <c r="FT2" s="92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188" t="s">
        <v>12</v>
      </c>
      <c r="GF2" s="67" t="s">
        <v>13</v>
      </c>
      <c r="GG2" s="543" t="s">
        <v>14</v>
      </c>
      <c r="GH2" s="544"/>
      <c r="GI2" s="92"/>
      <c r="GJ2" s="92"/>
      <c r="GK2" s="92"/>
      <c r="GL2" s="92"/>
      <c r="GM2" s="92"/>
      <c r="GN2" s="92"/>
      <c r="GO2" s="92"/>
      <c r="GP2" s="92"/>
      <c r="GQ2" s="540"/>
      <c r="GR2" s="541"/>
      <c r="GS2" s="541"/>
      <c r="GT2" s="541"/>
      <c r="GU2" s="541"/>
      <c r="GV2" s="541"/>
      <c r="GW2" s="541"/>
      <c r="GX2" s="92"/>
      <c r="GY2" s="92"/>
      <c r="GZ2" s="92"/>
      <c r="HA2" s="92"/>
      <c r="HB2" s="92"/>
      <c r="HC2" s="92"/>
      <c r="HD2" s="92"/>
      <c r="HE2" s="92"/>
      <c r="HF2" s="92"/>
      <c r="HG2" s="92"/>
      <c r="HH2" s="189"/>
      <c r="HI2" s="417" t="s">
        <v>12</v>
      </c>
      <c r="HJ2" s="67" t="s">
        <v>13</v>
      </c>
      <c r="HK2" s="543" t="s">
        <v>14</v>
      </c>
      <c r="HL2" s="544"/>
      <c r="HM2" s="92"/>
      <c r="HN2" s="92"/>
      <c r="HO2" s="92"/>
      <c r="HP2" s="92"/>
      <c r="HQ2" s="92"/>
      <c r="HR2" s="92"/>
      <c r="HS2" s="92"/>
      <c r="HT2" s="92"/>
      <c r="HU2" s="540"/>
      <c r="HV2" s="541"/>
      <c r="HW2" s="541"/>
      <c r="HX2" s="541"/>
      <c r="HY2" s="541"/>
      <c r="HZ2" s="541"/>
      <c r="IA2" s="541"/>
      <c r="IB2" s="92"/>
      <c r="IC2" s="92"/>
      <c r="ID2" s="92"/>
      <c r="IE2" s="92"/>
      <c r="IF2" s="92"/>
      <c r="IG2" s="92"/>
      <c r="IH2" s="92"/>
      <c r="II2" s="92"/>
      <c r="IJ2" s="92"/>
      <c r="IK2" s="92"/>
      <c r="IL2" s="92"/>
      <c r="IM2" s="68"/>
      <c r="IN2" s="66" t="s">
        <v>12</v>
      </c>
      <c r="IO2" s="67" t="s">
        <v>13</v>
      </c>
      <c r="IP2" s="543" t="s">
        <v>14</v>
      </c>
      <c r="IQ2" s="544"/>
      <c r="IR2" s="92"/>
      <c r="IS2" s="92"/>
      <c r="IT2" s="92"/>
      <c r="IU2" s="92"/>
      <c r="IV2" s="92"/>
      <c r="IW2" s="92"/>
      <c r="IX2" s="92"/>
      <c r="IY2" s="92"/>
      <c r="IZ2" s="540"/>
      <c r="JA2" s="541"/>
      <c r="JB2" s="541"/>
      <c r="JC2" s="541"/>
      <c r="JD2" s="541"/>
      <c r="JE2" s="541"/>
      <c r="JF2" s="541"/>
      <c r="JG2" s="92"/>
      <c r="JH2" s="92"/>
      <c r="JI2" s="92"/>
      <c r="JJ2" s="92"/>
      <c r="JK2" s="92"/>
      <c r="JL2" s="92"/>
      <c r="JM2" s="92"/>
      <c r="JN2" s="92"/>
      <c r="JO2" s="92"/>
      <c r="JP2" s="92"/>
      <c r="JQ2" s="92"/>
      <c r="JR2" s="68"/>
      <c r="JS2" s="66" t="s">
        <v>12</v>
      </c>
      <c r="JT2" s="67" t="s">
        <v>13</v>
      </c>
      <c r="JU2" s="543" t="s">
        <v>14</v>
      </c>
      <c r="JV2" s="544"/>
      <c r="JW2" s="92"/>
      <c r="JX2" s="92"/>
      <c r="JY2" s="92"/>
      <c r="JZ2" s="92"/>
      <c r="KA2" s="92"/>
      <c r="KB2" s="92"/>
      <c r="KC2" s="92"/>
      <c r="KD2" s="92"/>
      <c r="KE2" s="540"/>
      <c r="KF2" s="541"/>
      <c r="KG2" s="541"/>
      <c r="KH2" s="541"/>
      <c r="KI2" s="541"/>
      <c r="KJ2" s="541"/>
      <c r="KK2" s="541"/>
      <c r="KL2" s="92"/>
      <c r="KM2" s="92"/>
      <c r="KN2" s="92"/>
      <c r="KO2" s="92"/>
      <c r="KP2" s="92"/>
      <c r="KQ2" s="92"/>
      <c r="KR2" s="92"/>
      <c r="KS2" s="92"/>
      <c r="KT2" s="92"/>
      <c r="KU2" s="92"/>
      <c r="KV2" s="68"/>
      <c r="KW2" s="66" t="s">
        <v>12</v>
      </c>
      <c r="KX2" s="67" t="s">
        <v>13</v>
      </c>
      <c r="KY2" s="543" t="s">
        <v>14</v>
      </c>
      <c r="KZ2" s="544"/>
      <c r="LA2" s="92"/>
      <c r="LB2" s="92"/>
      <c r="LC2" s="92"/>
      <c r="LD2" s="92"/>
      <c r="LE2" s="92"/>
      <c r="LF2" s="92"/>
      <c r="LG2" s="92"/>
      <c r="LH2" s="92"/>
      <c r="LI2" s="540"/>
      <c r="LJ2" s="541"/>
      <c r="LK2" s="541"/>
      <c r="LL2" s="541"/>
      <c r="LM2" s="541"/>
      <c r="LN2" s="541"/>
      <c r="LO2" s="541"/>
      <c r="LP2" s="92"/>
      <c r="LQ2" s="92"/>
      <c r="LR2" s="92"/>
      <c r="LS2" s="92"/>
      <c r="LT2" s="92"/>
      <c r="LU2" s="92"/>
      <c r="LV2" s="92"/>
      <c r="LW2" s="92"/>
      <c r="LX2" s="92"/>
      <c r="LY2" s="92"/>
      <c r="LZ2" s="92"/>
      <c r="MA2" s="68"/>
      <c r="MB2" s="66" t="s">
        <v>12</v>
      </c>
      <c r="MC2" s="67" t="s">
        <v>13</v>
      </c>
      <c r="MD2" s="543" t="s">
        <v>14</v>
      </c>
      <c r="ME2" s="544"/>
      <c r="MF2" s="92"/>
      <c r="MG2" s="92"/>
      <c r="MH2" s="92"/>
      <c r="MI2" s="92"/>
      <c r="MJ2" s="92"/>
      <c r="MK2" s="92"/>
      <c r="ML2" s="92"/>
      <c r="MM2" s="92"/>
      <c r="MN2" s="540"/>
      <c r="MO2" s="541"/>
      <c r="MP2" s="541"/>
      <c r="MQ2" s="541"/>
      <c r="MR2" s="541"/>
      <c r="MS2" s="541"/>
      <c r="MT2" s="541"/>
      <c r="MU2" s="92"/>
      <c r="MV2" s="92"/>
      <c r="MW2" s="92"/>
      <c r="MX2" s="92"/>
      <c r="MY2" s="92"/>
      <c r="MZ2" s="92"/>
      <c r="NA2" s="92"/>
      <c r="NB2" s="92"/>
      <c r="NC2" s="92"/>
      <c r="ND2" s="92"/>
      <c r="NE2" s="68"/>
      <c r="NF2" s="66" t="s">
        <v>12</v>
      </c>
      <c r="NG2" s="67" t="s">
        <v>13</v>
      </c>
      <c r="NH2" s="543" t="s">
        <v>14</v>
      </c>
      <c r="NI2" s="544"/>
      <c r="NJ2" s="92"/>
      <c r="NK2" s="92"/>
      <c r="NL2" s="92"/>
      <c r="NM2" s="92"/>
      <c r="NN2" s="92"/>
      <c r="NO2" s="92"/>
      <c r="NP2" s="92"/>
      <c r="NQ2" s="92"/>
      <c r="NR2" s="540"/>
      <c r="NS2" s="541"/>
      <c r="NT2" s="541"/>
      <c r="NU2" s="541"/>
      <c r="NV2" s="541"/>
      <c r="NW2" s="541"/>
      <c r="NX2" s="541"/>
      <c r="NY2" s="92"/>
      <c r="NZ2" s="92"/>
      <c r="OA2" s="92"/>
      <c r="OB2" s="92"/>
      <c r="OC2" s="92"/>
      <c r="OD2" s="92"/>
      <c r="OE2" s="92"/>
      <c r="OF2" s="92"/>
      <c r="OG2" s="92"/>
      <c r="OH2" s="92"/>
      <c r="OI2" s="92"/>
      <c r="OJ2" s="68"/>
    </row>
    <row r="3" spans="1:437" x14ac:dyDescent="0.25">
      <c r="A3" s="15">
        <v>3</v>
      </c>
      <c r="B3" s="15" t="s">
        <v>15</v>
      </c>
      <c r="C3" s="380"/>
      <c r="D3" s="381" t="s">
        <v>16</v>
      </c>
      <c r="E3" s="294">
        <v>1</v>
      </c>
      <c r="F3" s="262">
        <f t="shared" ref="F3:AI3" si="0">IF(OR(E3=$Z$39,E3="N/A"),"N/A",E3+1)</f>
        <v>2</v>
      </c>
      <c r="G3" s="262">
        <f t="shared" si="0"/>
        <v>3</v>
      </c>
      <c r="H3" s="262">
        <f t="shared" si="0"/>
        <v>4</v>
      </c>
      <c r="I3" s="262">
        <f t="shared" si="0"/>
        <v>5</v>
      </c>
      <c r="J3" s="262">
        <f t="shared" si="0"/>
        <v>6</v>
      </c>
      <c r="K3" s="262">
        <f t="shared" si="0"/>
        <v>7</v>
      </c>
      <c r="L3" s="262">
        <f t="shared" si="0"/>
        <v>8</v>
      </c>
      <c r="M3" s="262">
        <f t="shared" si="0"/>
        <v>9</v>
      </c>
      <c r="N3" s="262">
        <f t="shared" si="0"/>
        <v>10</v>
      </c>
      <c r="O3" s="262">
        <f t="shared" si="0"/>
        <v>11</v>
      </c>
      <c r="P3" s="262">
        <f t="shared" si="0"/>
        <v>12</v>
      </c>
      <c r="Q3" s="262">
        <f t="shared" si="0"/>
        <v>13</v>
      </c>
      <c r="R3" s="262">
        <f t="shared" si="0"/>
        <v>14</v>
      </c>
      <c r="S3" s="262">
        <f t="shared" si="0"/>
        <v>15</v>
      </c>
      <c r="T3" s="262">
        <f t="shared" si="0"/>
        <v>16</v>
      </c>
      <c r="U3" s="262">
        <f t="shared" si="0"/>
        <v>17</v>
      </c>
      <c r="V3" s="262">
        <f t="shared" si="0"/>
        <v>18</v>
      </c>
      <c r="W3" s="262">
        <f t="shared" si="0"/>
        <v>19</v>
      </c>
      <c r="X3" s="262">
        <f t="shared" si="0"/>
        <v>20</v>
      </c>
      <c r="Y3" s="262">
        <f t="shared" si="0"/>
        <v>21</v>
      </c>
      <c r="Z3" s="262">
        <f t="shared" si="0"/>
        <v>22</v>
      </c>
      <c r="AA3" s="262">
        <f t="shared" si="0"/>
        <v>23</v>
      </c>
      <c r="AB3" s="262">
        <f t="shared" si="0"/>
        <v>24</v>
      </c>
      <c r="AC3" s="262">
        <f t="shared" si="0"/>
        <v>25</v>
      </c>
      <c r="AD3" s="262">
        <f t="shared" si="0"/>
        <v>26</v>
      </c>
      <c r="AE3" s="262">
        <f t="shared" si="0"/>
        <v>27</v>
      </c>
      <c r="AF3" s="262">
        <f t="shared" si="0"/>
        <v>28</v>
      </c>
      <c r="AG3" s="262">
        <f t="shared" si="0"/>
        <v>29</v>
      </c>
      <c r="AH3" s="262">
        <f t="shared" si="0"/>
        <v>30</v>
      </c>
      <c r="AI3" s="273">
        <f t="shared" si="0"/>
        <v>31</v>
      </c>
      <c r="AJ3" s="294">
        <v>1</v>
      </c>
      <c r="AK3" s="262">
        <f t="shared" ref="AK3:BN3" si="1">IF(OR(AJ3=$Z$39,AJ3="N/A"),"N/A",AJ3+1)</f>
        <v>2</v>
      </c>
      <c r="AL3" s="262">
        <f t="shared" si="1"/>
        <v>3</v>
      </c>
      <c r="AM3" s="262">
        <f t="shared" si="1"/>
        <v>4</v>
      </c>
      <c r="AN3" s="262">
        <f t="shared" si="1"/>
        <v>5</v>
      </c>
      <c r="AO3" s="262">
        <f t="shared" si="1"/>
        <v>6</v>
      </c>
      <c r="AP3" s="262">
        <f t="shared" si="1"/>
        <v>7</v>
      </c>
      <c r="AQ3" s="262">
        <f t="shared" si="1"/>
        <v>8</v>
      </c>
      <c r="AR3" s="262">
        <f t="shared" si="1"/>
        <v>9</v>
      </c>
      <c r="AS3" s="262">
        <f t="shared" si="1"/>
        <v>10</v>
      </c>
      <c r="AT3" s="262">
        <f t="shared" si="1"/>
        <v>11</v>
      </c>
      <c r="AU3" s="262">
        <f t="shared" si="1"/>
        <v>12</v>
      </c>
      <c r="AV3" s="262">
        <f t="shared" si="1"/>
        <v>13</v>
      </c>
      <c r="AW3" s="262">
        <f t="shared" si="1"/>
        <v>14</v>
      </c>
      <c r="AX3" s="262">
        <f t="shared" si="1"/>
        <v>15</v>
      </c>
      <c r="AY3" s="262">
        <f t="shared" si="1"/>
        <v>16</v>
      </c>
      <c r="AZ3" s="262">
        <f t="shared" si="1"/>
        <v>17</v>
      </c>
      <c r="BA3" s="262">
        <f t="shared" si="1"/>
        <v>18</v>
      </c>
      <c r="BB3" s="262">
        <f t="shared" si="1"/>
        <v>19</v>
      </c>
      <c r="BC3" s="262">
        <f t="shared" si="1"/>
        <v>20</v>
      </c>
      <c r="BD3" s="262">
        <f t="shared" si="1"/>
        <v>21</v>
      </c>
      <c r="BE3" s="262">
        <f t="shared" si="1"/>
        <v>22</v>
      </c>
      <c r="BF3" s="262">
        <f t="shared" si="1"/>
        <v>23</v>
      </c>
      <c r="BG3" s="262">
        <f t="shared" si="1"/>
        <v>24</v>
      </c>
      <c r="BH3" s="262">
        <f t="shared" si="1"/>
        <v>25</v>
      </c>
      <c r="BI3" s="262">
        <f t="shared" si="1"/>
        <v>26</v>
      </c>
      <c r="BJ3" s="262">
        <f t="shared" si="1"/>
        <v>27</v>
      </c>
      <c r="BK3" s="262">
        <f t="shared" si="1"/>
        <v>28</v>
      </c>
      <c r="BL3" s="262">
        <f t="shared" si="1"/>
        <v>29</v>
      </c>
      <c r="BM3" s="262">
        <f t="shared" si="1"/>
        <v>30</v>
      </c>
      <c r="BN3" s="295">
        <f t="shared" si="1"/>
        <v>31</v>
      </c>
      <c r="BO3" s="300">
        <v>1</v>
      </c>
      <c r="BP3" s="262">
        <f t="shared" ref="BP3:CP3" si="2">IF(OR(BO3=$Z$39,BO3="N/A"),"N/A",BO3+1)</f>
        <v>2</v>
      </c>
      <c r="BQ3" s="262">
        <f t="shared" si="2"/>
        <v>3</v>
      </c>
      <c r="BR3" s="262">
        <f t="shared" si="2"/>
        <v>4</v>
      </c>
      <c r="BS3" s="262">
        <f t="shared" si="2"/>
        <v>5</v>
      </c>
      <c r="BT3" s="262">
        <f t="shared" si="2"/>
        <v>6</v>
      </c>
      <c r="BU3" s="262">
        <f t="shared" si="2"/>
        <v>7</v>
      </c>
      <c r="BV3" s="262">
        <f t="shared" si="2"/>
        <v>8</v>
      </c>
      <c r="BW3" s="262">
        <f t="shared" si="2"/>
        <v>9</v>
      </c>
      <c r="BX3" s="262">
        <f t="shared" si="2"/>
        <v>10</v>
      </c>
      <c r="BY3" s="262">
        <f t="shared" si="2"/>
        <v>11</v>
      </c>
      <c r="BZ3" s="262">
        <f t="shared" si="2"/>
        <v>12</v>
      </c>
      <c r="CA3" s="262">
        <f t="shared" si="2"/>
        <v>13</v>
      </c>
      <c r="CB3" s="262">
        <f t="shared" si="2"/>
        <v>14</v>
      </c>
      <c r="CC3" s="262">
        <f t="shared" si="2"/>
        <v>15</v>
      </c>
      <c r="CD3" s="262">
        <f t="shared" si="2"/>
        <v>16</v>
      </c>
      <c r="CE3" s="262">
        <f t="shared" si="2"/>
        <v>17</v>
      </c>
      <c r="CF3" s="262">
        <f t="shared" si="2"/>
        <v>18</v>
      </c>
      <c r="CG3" s="262">
        <f t="shared" si="2"/>
        <v>19</v>
      </c>
      <c r="CH3" s="262">
        <f t="shared" si="2"/>
        <v>20</v>
      </c>
      <c r="CI3" s="262">
        <f t="shared" si="2"/>
        <v>21</v>
      </c>
      <c r="CJ3" s="262">
        <f t="shared" si="2"/>
        <v>22</v>
      </c>
      <c r="CK3" s="262">
        <f t="shared" si="2"/>
        <v>23</v>
      </c>
      <c r="CL3" s="262">
        <f t="shared" si="2"/>
        <v>24</v>
      </c>
      <c r="CM3" s="262">
        <f t="shared" si="2"/>
        <v>25</v>
      </c>
      <c r="CN3" s="262">
        <f t="shared" si="2"/>
        <v>26</v>
      </c>
      <c r="CO3" s="262">
        <f t="shared" si="2"/>
        <v>27</v>
      </c>
      <c r="CP3" s="295">
        <f t="shared" si="2"/>
        <v>28</v>
      </c>
      <c r="CQ3" s="300">
        <v>1</v>
      </c>
      <c r="CR3" s="262">
        <f t="shared" ref="CR3:DU3" si="3">IF(OR(CQ3=$Z$39,CQ3="N/A"),"N/A",CQ3+1)</f>
        <v>2</v>
      </c>
      <c r="CS3" s="262">
        <f t="shared" si="3"/>
        <v>3</v>
      </c>
      <c r="CT3" s="262">
        <f t="shared" si="3"/>
        <v>4</v>
      </c>
      <c r="CU3" s="262">
        <f t="shared" si="3"/>
        <v>5</v>
      </c>
      <c r="CV3" s="262">
        <f t="shared" si="3"/>
        <v>6</v>
      </c>
      <c r="CW3" s="262">
        <f t="shared" si="3"/>
        <v>7</v>
      </c>
      <c r="CX3" s="262">
        <f t="shared" si="3"/>
        <v>8</v>
      </c>
      <c r="CY3" s="262">
        <f t="shared" si="3"/>
        <v>9</v>
      </c>
      <c r="CZ3" s="262">
        <f t="shared" si="3"/>
        <v>10</v>
      </c>
      <c r="DA3" s="262">
        <f t="shared" si="3"/>
        <v>11</v>
      </c>
      <c r="DB3" s="262">
        <f t="shared" si="3"/>
        <v>12</v>
      </c>
      <c r="DC3" s="262">
        <f t="shared" si="3"/>
        <v>13</v>
      </c>
      <c r="DD3" s="262">
        <f t="shared" si="3"/>
        <v>14</v>
      </c>
      <c r="DE3" s="262">
        <f t="shared" si="3"/>
        <v>15</v>
      </c>
      <c r="DF3" s="262">
        <f t="shared" si="3"/>
        <v>16</v>
      </c>
      <c r="DG3" s="262">
        <f t="shared" si="3"/>
        <v>17</v>
      </c>
      <c r="DH3" s="262">
        <f t="shared" si="3"/>
        <v>18</v>
      </c>
      <c r="DI3" s="262">
        <f t="shared" si="3"/>
        <v>19</v>
      </c>
      <c r="DJ3" s="262">
        <f t="shared" si="3"/>
        <v>20</v>
      </c>
      <c r="DK3" s="262">
        <f t="shared" si="3"/>
        <v>21</v>
      </c>
      <c r="DL3" s="262">
        <f t="shared" si="3"/>
        <v>22</v>
      </c>
      <c r="DM3" s="262">
        <f t="shared" si="3"/>
        <v>23</v>
      </c>
      <c r="DN3" s="262">
        <f t="shared" si="3"/>
        <v>24</v>
      </c>
      <c r="DO3" s="262">
        <f t="shared" si="3"/>
        <v>25</v>
      </c>
      <c r="DP3" s="262">
        <f t="shared" si="3"/>
        <v>26</v>
      </c>
      <c r="DQ3" s="262">
        <f t="shared" si="3"/>
        <v>27</v>
      </c>
      <c r="DR3" s="262">
        <f t="shared" si="3"/>
        <v>28</v>
      </c>
      <c r="DS3" s="262">
        <f t="shared" si="3"/>
        <v>29</v>
      </c>
      <c r="DT3" s="262">
        <f t="shared" si="3"/>
        <v>30</v>
      </c>
      <c r="DU3" s="273">
        <f t="shared" si="3"/>
        <v>31</v>
      </c>
      <c r="DV3" s="357">
        <v>1</v>
      </c>
      <c r="DW3" s="265">
        <v>2</v>
      </c>
      <c r="DX3" s="265">
        <v>3</v>
      </c>
      <c r="DY3" s="265">
        <v>4</v>
      </c>
      <c r="DZ3" s="265">
        <v>5</v>
      </c>
      <c r="EA3" s="265">
        <v>6</v>
      </c>
      <c r="EB3" s="265">
        <v>7</v>
      </c>
      <c r="EC3" s="265">
        <v>8</v>
      </c>
      <c r="ED3" s="265">
        <v>9</v>
      </c>
      <c r="EE3" s="265">
        <v>10</v>
      </c>
      <c r="EF3" s="265">
        <v>11</v>
      </c>
      <c r="EG3" s="265">
        <v>12</v>
      </c>
      <c r="EH3" s="265">
        <v>13</v>
      </c>
      <c r="EI3" s="265">
        <v>14</v>
      </c>
      <c r="EJ3" s="265">
        <v>15</v>
      </c>
      <c r="EK3" s="265">
        <v>16</v>
      </c>
      <c r="EL3" s="265">
        <v>17</v>
      </c>
      <c r="EM3" s="265">
        <v>18</v>
      </c>
      <c r="EN3" s="265">
        <v>19</v>
      </c>
      <c r="EO3" s="265">
        <v>20</v>
      </c>
      <c r="EP3" s="265">
        <v>21</v>
      </c>
      <c r="EQ3" s="265">
        <v>22</v>
      </c>
      <c r="ER3" s="265">
        <v>23</v>
      </c>
      <c r="ES3" s="265">
        <v>24</v>
      </c>
      <c r="ET3" s="265">
        <v>25</v>
      </c>
      <c r="EU3" s="265">
        <v>26</v>
      </c>
      <c r="EV3" s="265">
        <v>27</v>
      </c>
      <c r="EW3" s="265">
        <v>28</v>
      </c>
      <c r="EX3" s="265">
        <v>29</v>
      </c>
      <c r="EY3" s="345">
        <v>30</v>
      </c>
      <c r="EZ3" s="352">
        <v>1</v>
      </c>
      <c r="FA3" s="265">
        <v>2</v>
      </c>
      <c r="FB3" s="265">
        <v>3</v>
      </c>
      <c r="FC3" s="265">
        <v>4</v>
      </c>
      <c r="FD3" s="265">
        <v>5</v>
      </c>
      <c r="FE3" s="265">
        <v>6</v>
      </c>
      <c r="FF3" s="265">
        <v>7</v>
      </c>
      <c r="FG3" s="265">
        <v>8</v>
      </c>
      <c r="FH3" s="265">
        <v>9</v>
      </c>
      <c r="FI3" s="265">
        <v>10</v>
      </c>
      <c r="FJ3" s="265">
        <v>11</v>
      </c>
      <c r="FK3" s="265">
        <v>12</v>
      </c>
      <c r="FL3" s="265">
        <v>13</v>
      </c>
      <c r="FM3" s="265">
        <v>14</v>
      </c>
      <c r="FN3" s="265">
        <v>15</v>
      </c>
      <c r="FO3" s="265">
        <v>16</v>
      </c>
      <c r="FP3" s="265">
        <v>17</v>
      </c>
      <c r="FQ3" s="265">
        <v>18</v>
      </c>
      <c r="FR3" s="265">
        <v>19</v>
      </c>
      <c r="FS3" s="265">
        <v>20</v>
      </c>
      <c r="FT3" s="265">
        <v>21</v>
      </c>
      <c r="FU3" s="265">
        <v>22</v>
      </c>
      <c r="FV3" s="265">
        <v>23</v>
      </c>
      <c r="FW3" s="265">
        <v>24</v>
      </c>
      <c r="FX3" s="265">
        <v>25</v>
      </c>
      <c r="FY3" s="265">
        <v>26</v>
      </c>
      <c r="FZ3" s="265">
        <v>27</v>
      </c>
      <c r="GA3" s="265">
        <v>28</v>
      </c>
      <c r="GB3" s="265">
        <v>29</v>
      </c>
      <c r="GC3" s="265">
        <v>30</v>
      </c>
      <c r="GD3" s="371">
        <v>31</v>
      </c>
      <c r="GE3" s="357">
        <v>1</v>
      </c>
      <c r="GF3" s="265">
        <v>2</v>
      </c>
      <c r="GG3" s="265">
        <v>3</v>
      </c>
      <c r="GH3" s="265">
        <v>4</v>
      </c>
      <c r="GI3" s="265">
        <v>5</v>
      </c>
      <c r="GJ3" s="265">
        <v>6</v>
      </c>
      <c r="GK3" s="265">
        <v>7</v>
      </c>
      <c r="GL3" s="265">
        <v>8</v>
      </c>
      <c r="GM3" s="265">
        <v>9</v>
      </c>
      <c r="GN3" s="265">
        <v>10</v>
      </c>
      <c r="GO3" s="265">
        <v>11</v>
      </c>
      <c r="GP3" s="265">
        <v>12</v>
      </c>
      <c r="GQ3" s="265">
        <v>13</v>
      </c>
      <c r="GR3" s="265">
        <v>14</v>
      </c>
      <c r="GS3" s="265">
        <v>15</v>
      </c>
      <c r="GT3" s="265">
        <v>16</v>
      </c>
      <c r="GU3" s="265">
        <v>17</v>
      </c>
      <c r="GV3" s="265">
        <v>18</v>
      </c>
      <c r="GW3" s="265">
        <v>19</v>
      </c>
      <c r="GX3" s="265">
        <v>20</v>
      </c>
      <c r="GY3" s="265">
        <v>21</v>
      </c>
      <c r="GZ3" s="265">
        <v>22</v>
      </c>
      <c r="HA3" s="265">
        <v>23</v>
      </c>
      <c r="HB3" s="265">
        <v>24</v>
      </c>
      <c r="HC3" s="265">
        <v>25</v>
      </c>
      <c r="HD3" s="265">
        <v>26</v>
      </c>
      <c r="HE3" s="265">
        <v>27</v>
      </c>
      <c r="HF3" s="265">
        <v>28</v>
      </c>
      <c r="HG3" s="265">
        <v>29</v>
      </c>
      <c r="HH3" s="345">
        <v>30</v>
      </c>
      <c r="HI3" s="352">
        <v>1</v>
      </c>
      <c r="HJ3" s="265">
        <v>2</v>
      </c>
      <c r="HK3" s="265">
        <v>3</v>
      </c>
      <c r="HL3" s="265">
        <v>4</v>
      </c>
      <c r="HM3" s="265">
        <v>5</v>
      </c>
      <c r="HN3" s="265">
        <v>6</v>
      </c>
      <c r="HO3" s="265">
        <v>7</v>
      </c>
      <c r="HP3" s="265">
        <v>8</v>
      </c>
      <c r="HQ3" s="265">
        <v>9</v>
      </c>
      <c r="HR3" s="265">
        <v>10</v>
      </c>
      <c r="HS3" s="265">
        <v>11</v>
      </c>
      <c r="HT3" s="265">
        <v>12</v>
      </c>
      <c r="HU3" s="265">
        <v>13</v>
      </c>
      <c r="HV3" s="265">
        <v>14</v>
      </c>
      <c r="HW3" s="265">
        <v>15</v>
      </c>
      <c r="HX3" s="265">
        <v>16</v>
      </c>
      <c r="HY3" s="265">
        <v>17</v>
      </c>
      <c r="HZ3" s="265">
        <v>18</v>
      </c>
      <c r="IA3" s="265">
        <v>19</v>
      </c>
      <c r="IB3" s="265">
        <v>20</v>
      </c>
      <c r="IC3" s="265">
        <v>21</v>
      </c>
      <c r="ID3" s="265">
        <v>22</v>
      </c>
      <c r="IE3" s="265">
        <v>23</v>
      </c>
      <c r="IF3" s="265">
        <v>24</v>
      </c>
      <c r="IG3" s="265">
        <v>25</v>
      </c>
      <c r="IH3" s="265">
        <v>26</v>
      </c>
      <c r="II3" s="265">
        <v>27</v>
      </c>
      <c r="IJ3" s="265">
        <v>28</v>
      </c>
      <c r="IK3" s="265">
        <v>29</v>
      </c>
      <c r="IL3" s="265">
        <v>30</v>
      </c>
      <c r="IM3" s="266">
        <v>31</v>
      </c>
      <c r="IN3" s="264">
        <v>1</v>
      </c>
      <c r="IO3" s="265">
        <v>2</v>
      </c>
      <c r="IP3" s="265">
        <v>3</v>
      </c>
      <c r="IQ3" s="265">
        <v>4</v>
      </c>
      <c r="IR3" s="265">
        <v>5</v>
      </c>
      <c r="IS3" s="265">
        <v>6</v>
      </c>
      <c r="IT3" s="265">
        <v>7</v>
      </c>
      <c r="IU3" s="265">
        <v>8</v>
      </c>
      <c r="IV3" s="265">
        <v>9</v>
      </c>
      <c r="IW3" s="265">
        <v>10</v>
      </c>
      <c r="IX3" s="265">
        <v>11</v>
      </c>
      <c r="IY3" s="265">
        <v>12</v>
      </c>
      <c r="IZ3" s="265">
        <v>13</v>
      </c>
      <c r="JA3" s="265">
        <v>14</v>
      </c>
      <c r="JB3" s="265">
        <v>15</v>
      </c>
      <c r="JC3" s="265">
        <v>16</v>
      </c>
      <c r="JD3" s="265">
        <v>17</v>
      </c>
      <c r="JE3" s="265">
        <v>18</v>
      </c>
      <c r="JF3" s="265">
        <v>19</v>
      </c>
      <c r="JG3" s="265">
        <v>20</v>
      </c>
      <c r="JH3" s="265">
        <v>21</v>
      </c>
      <c r="JI3" s="265">
        <v>22</v>
      </c>
      <c r="JJ3" s="265">
        <v>23</v>
      </c>
      <c r="JK3" s="265">
        <v>24</v>
      </c>
      <c r="JL3" s="265">
        <v>25</v>
      </c>
      <c r="JM3" s="265">
        <v>26</v>
      </c>
      <c r="JN3" s="265">
        <v>27</v>
      </c>
      <c r="JO3" s="265">
        <v>28</v>
      </c>
      <c r="JP3" s="265">
        <v>29</v>
      </c>
      <c r="JQ3" s="265">
        <v>30</v>
      </c>
      <c r="JR3" s="266">
        <v>31</v>
      </c>
      <c r="JS3" s="264">
        <v>1</v>
      </c>
      <c r="JT3" s="265">
        <v>2</v>
      </c>
      <c r="JU3" s="265">
        <v>3</v>
      </c>
      <c r="JV3" s="265">
        <v>4</v>
      </c>
      <c r="JW3" s="265">
        <v>5</v>
      </c>
      <c r="JX3" s="265">
        <v>6</v>
      </c>
      <c r="JY3" s="265">
        <v>7</v>
      </c>
      <c r="JZ3" s="265">
        <v>8</v>
      </c>
      <c r="KA3" s="265">
        <v>9</v>
      </c>
      <c r="KB3" s="265">
        <v>10</v>
      </c>
      <c r="KC3" s="265">
        <v>11</v>
      </c>
      <c r="KD3" s="265">
        <v>12</v>
      </c>
      <c r="KE3" s="265">
        <v>13</v>
      </c>
      <c r="KF3" s="265">
        <v>14</v>
      </c>
      <c r="KG3" s="265">
        <v>15</v>
      </c>
      <c r="KH3" s="265">
        <v>16</v>
      </c>
      <c r="KI3" s="265">
        <v>17</v>
      </c>
      <c r="KJ3" s="265">
        <v>18</v>
      </c>
      <c r="KK3" s="265">
        <v>19</v>
      </c>
      <c r="KL3" s="265">
        <v>20</v>
      </c>
      <c r="KM3" s="265">
        <v>21</v>
      </c>
      <c r="KN3" s="265">
        <v>22</v>
      </c>
      <c r="KO3" s="265">
        <v>23</v>
      </c>
      <c r="KP3" s="265">
        <v>24</v>
      </c>
      <c r="KQ3" s="265">
        <v>25</v>
      </c>
      <c r="KR3" s="265">
        <v>26</v>
      </c>
      <c r="KS3" s="265">
        <v>27</v>
      </c>
      <c r="KT3" s="265">
        <v>28</v>
      </c>
      <c r="KU3" s="265">
        <v>29</v>
      </c>
      <c r="KV3" s="266">
        <v>30</v>
      </c>
      <c r="KW3" s="264">
        <v>1</v>
      </c>
      <c r="KX3" s="265">
        <v>2</v>
      </c>
      <c r="KY3" s="265">
        <v>3</v>
      </c>
      <c r="KZ3" s="265">
        <v>4</v>
      </c>
      <c r="LA3" s="265">
        <v>5</v>
      </c>
      <c r="LB3" s="265">
        <v>6</v>
      </c>
      <c r="LC3" s="265">
        <v>7</v>
      </c>
      <c r="LD3" s="265">
        <v>8</v>
      </c>
      <c r="LE3" s="265">
        <v>9</v>
      </c>
      <c r="LF3" s="265">
        <v>10</v>
      </c>
      <c r="LG3" s="265">
        <v>11</v>
      </c>
      <c r="LH3" s="265">
        <v>12</v>
      </c>
      <c r="LI3" s="265">
        <v>13</v>
      </c>
      <c r="LJ3" s="265">
        <v>14</v>
      </c>
      <c r="LK3" s="265">
        <v>15</v>
      </c>
      <c r="LL3" s="265">
        <v>16</v>
      </c>
      <c r="LM3" s="265">
        <v>17</v>
      </c>
      <c r="LN3" s="265">
        <v>18</v>
      </c>
      <c r="LO3" s="265">
        <v>19</v>
      </c>
      <c r="LP3" s="265">
        <v>20</v>
      </c>
      <c r="LQ3" s="265">
        <v>21</v>
      </c>
      <c r="LR3" s="265">
        <v>22</v>
      </c>
      <c r="LS3" s="265">
        <v>23</v>
      </c>
      <c r="LT3" s="265">
        <v>24</v>
      </c>
      <c r="LU3" s="265">
        <v>25</v>
      </c>
      <c r="LV3" s="265">
        <v>26</v>
      </c>
      <c r="LW3" s="265">
        <v>27</v>
      </c>
      <c r="LX3" s="265">
        <v>28</v>
      </c>
      <c r="LY3" s="265">
        <v>29</v>
      </c>
      <c r="LZ3" s="265">
        <v>30</v>
      </c>
      <c r="MA3" s="266">
        <v>31</v>
      </c>
      <c r="MB3" s="264">
        <v>1</v>
      </c>
      <c r="MC3" s="265">
        <v>2</v>
      </c>
      <c r="MD3" s="265">
        <v>3</v>
      </c>
      <c r="ME3" s="265">
        <v>4</v>
      </c>
      <c r="MF3" s="265">
        <v>5</v>
      </c>
      <c r="MG3" s="265">
        <v>6</v>
      </c>
      <c r="MH3" s="265">
        <v>7</v>
      </c>
      <c r="MI3" s="265">
        <v>8</v>
      </c>
      <c r="MJ3" s="265">
        <v>9</v>
      </c>
      <c r="MK3" s="265">
        <v>10</v>
      </c>
      <c r="ML3" s="265">
        <v>11</v>
      </c>
      <c r="MM3" s="265">
        <v>12</v>
      </c>
      <c r="MN3" s="265">
        <v>13</v>
      </c>
      <c r="MO3" s="265">
        <v>14</v>
      </c>
      <c r="MP3" s="265">
        <v>15</v>
      </c>
      <c r="MQ3" s="265">
        <v>16</v>
      </c>
      <c r="MR3" s="265">
        <v>17</v>
      </c>
      <c r="MS3" s="265">
        <v>18</v>
      </c>
      <c r="MT3" s="265">
        <v>19</v>
      </c>
      <c r="MU3" s="265">
        <v>20</v>
      </c>
      <c r="MV3" s="265">
        <v>21</v>
      </c>
      <c r="MW3" s="265">
        <v>22</v>
      </c>
      <c r="MX3" s="265">
        <v>23</v>
      </c>
      <c r="MY3" s="265">
        <v>24</v>
      </c>
      <c r="MZ3" s="265">
        <v>25</v>
      </c>
      <c r="NA3" s="265">
        <v>26</v>
      </c>
      <c r="NB3" s="265">
        <v>27</v>
      </c>
      <c r="NC3" s="265">
        <v>28</v>
      </c>
      <c r="ND3" s="265">
        <v>29</v>
      </c>
      <c r="NE3" s="266">
        <v>30</v>
      </c>
      <c r="NF3" s="264">
        <v>1</v>
      </c>
      <c r="NG3" s="265">
        <v>2</v>
      </c>
      <c r="NH3" s="265">
        <v>3</v>
      </c>
      <c r="NI3" s="265">
        <v>4</v>
      </c>
      <c r="NJ3" s="265">
        <v>5</v>
      </c>
      <c r="NK3" s="265">
        <v>6</v>
      </c>
      <c r="NL3" s="265">
        <v>7</v>
      </c>
      <c r="NM3" s="265">
        <v>8</v>
      </c>
      <c r="NN3" s="265">
        <v>9</v>
      </c>
      <c r="NO3" s="265">
        <v>10</v>
      </c>
      <c r="NP3" s="265">
        <v>11</v>
      </c>
      <c r="NQ3" s="265">
        <v>12</v>
      </c>
      <c r="NR3" s="265">
        <v>13</v>
      </c>
      <c r="NS3" s="265">
        <v>14</v>
      </c>
      <c r="NT3" s="265">
        <v>15</v>
      </c>
      <c r="NU3" s="265">
        <v>16</v>
      </c>
      <c r="NV3" s="265">
        <v>17</v>
      </c>
      <c r="NW3" s="265">
        <v>18</v>
      </c>
      <c r="NX3" s="265">
        <v>19</v>
      </c>
      <c r="NY3" s="265">
        <v>20</v>
      </c>
      <c r="NZ3" s="265">
        <v>21</v>
      </c>
      <c r="OA3" s="265">
        <v>22</v>
      </c>
      <c r="OB3" s="265">
        <v>23</v>
      </c>
      <c r="OC3" s="265">
        <v>24</v>
      </c>
      <c r="OD3" s="265">
        <v>25</v>
      </c>
      <c r="OE3" s="265">
        <v>26</v>
      </c>
      <c r="OF3" s="265">
        <v>27</v>
      </c>
      <c r="OG3" s="265">
        <v>28</v>
      </c>
      <c r="OH3" s="265">
        <v>29</v>
      </c>
      <c r="OI3" s="265">
        <v>30</v>
      </c>
      <c r="OJ3" s="266">
        <v>31</v>
      </c>
      <c r="OK3" s="163" t="s">
        <v>126</v>
      </c>
    </row>
    <row r="4" spans="1:437" s="383" customFormat="1" x14ac:dyDescent="0.25">
      <c r="A4" s="382">
        <v>4</v>
      </c>
      <c r="B4" s="382" t="s">
        <v>2</v>
      </c>
      <c r="C4" s="397" t="s">
        <v>20</v>
      </c>
      <c r="D4" s="398" t="s">
        <v>99</v>
      </c>
      <c r="E4" s="490" t="s">
        <v>24</v>
      </c>
      <c r="F4" s="490" t="s">
        <v>25</v>
      </c>
      <c r="G4" s="490" t="s">
        <v>26</v>
      </c>
      <c r="H4" s="490" t="s">
        <v>27</v>
      </c>
      <c r="I4" s="490" t="s">
        <v>28</v>
      </c>
      <c r="J4" s="490" t="s">
        <v>22</v>
      </c>
      <c r="K4" s="490" t="s">
        <v>23</v>
      </c>
      <c r="L4" s="490" t="s">
        <v>24</v>
      </c>
      <c r="M4" s="490" t="s">
        <v>25</v>
      </c>
      <c r="N4" s="490" t="s">
        <v>26</v>
      </c>
      <c r="O4" s="490" t="s">
        <v>27</v>
      </c>
      <c r="P4" s="490" t="s">
        <v>28</v>
      </c>
      <c r="Q4" s="490" t="s">
        <v>22</v>
      </c>
      <c r="R4" s="490" t="s">
        <v>23</v>
      </c>
      <c r="S4" s="490" t="s">
        <v>24</v>
      </c>
      <c r="T4" s="490" t="s">
        <v>25</v>
      </c>
      <c r="U4" s="490" t="s">
        <v>26</v>
      </c>
      <c r="V4" s="490" t="s">
        <v>27</v>
      </c>
      <c r="W4" s="490" t="s">
        <v>28</v>
      </c>
      <c r="X4" s="490" t="s">
        <v>22</v>
      </c>
      <c r="Y4" s="490" t="s">
        <v>23</v>
      </c>
      <c r="Z4" s="490" t="s">
        <v>24</v>
      </c>
      <c r="AA4" s="490" t="s">
        <v>25</v>
      </c>
      <c r="AB4" s="490" t="s">
        <v>26</v>
      </c>
      <c r="AC4" s="490" t="s">
        <v>27</v>
      </c>
      <c r="AD4" s="490" t="s">
        <v>28</v>
      </c>
      <c r="AE4" s="490" t="s">
        <v>22</v>
      </c>
      <c r="AF4" s="490" t="s">
        <v>23</v>
      </c>
      <c r="AG4" s="490" t="s">
        <v>24</v>
      </c>
      <c r="AH4" s="490" t="s">
        <v>25</v>
      </c>
      <c r="AI4" s="490" t="s">
        <v>26</v>
      </c>
      <c r="AJ4" s="490" t="s">
        <v>27</v>
      </c>
      <c r="AK4" s="490" t="s">
        <v>28</v>
      </c>
      <c r="AL4" s="490" t="s">
        <v>22</v>
      </c>
      <c r="AM4" s="490" t="s">
        <v>23</v>
      </c>
      <c r="AN4" s="490" t="s">
        <v>24</v>
      </c>
      <c r="AO4" s="490" t="s">
        <v>25</v>
      </c>
      <c r="AP4" s="490" t="s">
        <v>26</v>
      </c>
      <c r="AQ4" s="490" t="s">
        <v>27</v>
      </c>
      <c r="AR4" s="490" t="s">
        <v>28</v>
      </c>
      <c r="AS4" s="490" t="s">
        <v>22</v>
      </c>
      <c r="AT4" s="490" t="s">
        <v>23</v>
      </c>
      <c r="AU4" s="490" t="s">
        <v>24</v>
      </c>
      <c r="AV4" s="490" t="s">
        <v>25</v>
      </c>
      <c r="AW4" s="490" t="s">
        <v>26</v>
      </c>
      <c r="AX4" s="490" t="s">
        <v>27</v>
      </c>
      <c r="AY4" s="490" t="s">
        <v>28</v>
      </c>
      <c r="AZ4" s="490" t="s">
        <v>22</v>
      </c>
      <c r="BA4" s="490" t="s">
        <v>23</v>
      </c>
      <c r="BB4" s="490" t="s">
        <v>24</v>
      </c>
      <c r="BC4" s="490" t="s">
        <v>25</v>
      </c>
      <c r="BD4" s="490" t="s">
        <v>26</v>
      </c>
      <c r="BE4" s="490" t="s">
        <v>27</v>
      </c>
      <c r="BF4" s="490" t="s">
        <v>28</v>
      </c>
      <c r="BG4" s="490" t="s">
        <v>22</v>
      </c>
      <c r="BH4" s="490" t="s">
        <v>23</v>
      </c>
      <c r="BI4" s="490" t="s">
        <v>24</v>
      </c>
      <c r="BJ4" s="490" t="s">
        <v>25</v>
      </c>
      <c r="BK4" s="490" t="s">
        <v>26</v>
      </c>
      <c r="BL4" s="490" t="s">
        <v>27</v>
      </c>
      <c r="BM4" s="490" t="s">
        <v>28</v>
      </c>
      <c r="BN4" s="490" t="s">
        <v>22</v>
      </c>
      <c r="BO4" s="490" t="s">
        <v>23</v>
      </c>
      <c r="BP4" s="490" t="s">
        <v>24</v>
      </c>
      <c r="BQ4" s="490" t="s">
        <v>25</v>
      </c>
      <c r="BR4" s="490" t="s">
        <v>26</v>
      </c>
      <c r="BS4" s="490" t="s">
        <v>27</v>
      </c>
      <c r="BT4" s="490" t="s">
        <v>28</v>
      </c>
      <c r="BU4" s="490" t="s">
        <v>22</v>
      </c>
      <c r="BV4" s="490" t="s">
        <v>23</v>
      </c>
      <c r="BW4" s="490" t="s">
        <v>24</v>
      </c>
      <c r="BX4" s="490" t="s">
        <v>25</v>
      </c>
      <c r="BY4" s="490" t="s">
        <v>26</v>
      </c>
      <c r="BZ4" s="490" t="s">
        <v>27</v>
      </c>
      <c r="CA4" s="490" t="s">
        <v>28</v>
      </c>
      <c r="CB4" s="490" t="s">
        <v>22</v>
      </c>
      <c r="CC4" s="490" t="s">
        <v>23</v>
      </c>
      <c r="CD4" s="490" t="s">
        <v>24</v>
      </c>
      <c r="CE4" s="490" t="s">
        <v>25</v>
      </c>
      <c r="CF4" s="490" t="s">
        <v>26</v>
      </c>
      <c r="CG4" s="490" t="s">
        <v>27</v>
      </c>
      <c r="CH4" s="490" t="s">
        <v>28</v>
      </c>
      <c r="CI4" s="490" t="s">
        <v>22</v>
      </c>
      <c r="CJ4" s="490" t="s">
        <v>23</v>
      </c>
      <c r="CK4" s="490" t="s">
        <v>24</v>
      </c>
      <c r="CL4" s="490" t="s">
        <v>25</v>
      </c>
      <c r="CM4" s="490" t="s">
        <v>26</v>
      </c>
      <c r="CN4" s="490" t="s">
        <v>27</v>
      </c>
      <c r="CO4" s="490" t="s">
        <v>28</v>
      </c>
      <c r="CP4" s="490" t="s">
        <v>22</v>
      </c>
      <c r="CQ4" s="490" t="s">
        <v>23</v>
      </c>
      <c r="CR4" s="490" t="s">
        <v>24</v>
      </c>
      <c r="CS4" s="490" t="s">
        <v>25</v>
      </c>
      <c r="CT4" s="490" t="s">
        <v>26</v>
      </c>
      <c r="CU4" s="490" t="s">
        <v>27</v>
      </c>
      <c r="CV4" s="490" t="s">
        <v>28</v>
      </c>
      <c r="CW4" s="490" t="s">
        <v>22</v>
      </c>
      <c r="CX4" s="490" t="s">
        <v>23</v>
      </c>
      <c r="CY4" s="490" t="s">
        <v>24</v>
      </c>
      <c r="CZ4" s="490" t="s">
        <v>25</v>
      </c>
      <c r="DA4" s="490" t="s">
        <v>26</v>
      </c>
      <c r="DB4" s="490" t="s">
        <v>27</v>
      </c>
      <c r="DC4" s="490" t="s">
        <v>28</v>
      </c>
      <c r="DD4" s="490" t="s">
        <v>22</v>
      </c>
      <c r="DE4" s="490" t="s">
        <v>23</v>
      </c>
      <c r="DF4" s="490" t="s">
        <v>24</v>
      </c>
      <c r="DG4" s="490" t="s">
        <v>25</v>
      </c>
      <c r="DH4" s="490" t="s">
        <v>26</v>
      </c>
      <c r="DI4" s="490" t="s">
        <v>27</v>
      </c>
      <c r="DJ4" s="490" t="s">
        <v>28</v>
      </c>
      <c r="DK4" s="490" t="s">
        <v>22</v>
      </c>
      <c r="DL4" s="490" t="s">
        <v>23</v>
      </c>
      <c r="DM4" s="490" t="s">
        <v>24</v>
      </c>
      <c r="DN4" s="490" t="s">
        <v>25</v>
      </c>
      <c r="DO4" s="490" t="s">
        <v>26</v>
      </c>
      <c r="DP4" s="490" t="s">
        <v>27</v>
      </c>
      <c r="DQ4" s="490" t="s">
        <v>28</v>
      </c>
      <c r="DR4" s="490" t="s">
        <v>22</v>
      </c>
      <c r="DS4" s="490" t="s">
        <v>23</v>
      </c>
      <c r="DT4" s="490" t="s">
        <v>24</v>
      </c>
      <c r="DU4" s="491" t="s">
        <v>25</v>
      </c>
      <c r="DV4" s="492" t="s">
        <v>26</v>
      </c>
      <c r="DW4" s="490" t="s">
        <v>27</v>
      </c>
      <c r="DX4" s="490" t="s">
        <v>28</v>
      </c>
      <c r="DY4" s="490" t="s">
        <v>22</v>
      </c>
      <c r="DZ4" s="490" t="s">
        <v>23</v>
      </c>
      <c r="EA4" s="490" t="s">
        <v>24</v>
      </c>
      <c r="EB4" s="490" t="s">
        <v>25</v>
      </c>
      <c r="EC4" s="490" t="s">
        <v>26</v>
      </c>
      <c r="ED4" s="490" t="s">
        <v>27</v>
      </c>
      <c r="EE4" s="490" t="s">
        <v>28</v>
      </c>
      <c r="EF4" s="490" t="s">
        <v>22</v>
      </c>
      <c r="EG4" s="490" t="s">
        <v>23</v>
      </c>
      <c r="EH4" s="490" t="s">
        <v>24</v>
      </c>
      <c r="EI4" s="490" t="s">
        <v>25</v>
      </c>
      <c r="EJ4" s="490" t="s">
        <v>26</v>
      </c>
      <c r="EK4" s="490" t="s">
        <v>27</v>
      </c>
      <c r="EL4" s="490" t="s">
        <v>28</v>
      </c>
      <c r="EM4" s="490" t="s">
        <v>22</v>
      </c>
      <c r="EN4" s="490" t="s">
        <v>23</v>
      </c>
      <c r="EO4" s="490" t="s">
        <v>24</v>
      </c>
      <c r="EP4" s="490" t="s">
        <v>25</v>
      </c>
      <c r="EQ4" s="490" t="s">
        <v>26</v>
      </c>
      <c r="ER4" s="490" t="s">
        <v>27</v>
      </c>
      <c r="ES4" s="490" t="s">
        <v>28</v>
      </c>
      <c r="ET4" s="490" t="s">
        <v>22</v>
      </c>
      <c r="EU4" s="490" t="s">
        <v>23</v>
      </c>
      <c r="EV4" s="490" t="s">
        <v>24</v>
      </c>
      <c r="EW4" s="490" t="s">
        <v>25</v>
      </c>
      <c r="EX4" s="490" t="s">
        <v>26</v>
      </c>
      <c r="EY4" s="493" t="s">
        <v>27</v>
      </c>
      <c r="EZ4" s="494" t="s">
        <v>28</v>
      </c>
      <c r="FA4" s="490" t="s">
        <v>22</v>
      </c>
      <c r="FB4" s="490" t="s">
        <v>23</v>
      </c>
      <c r="FC4" s="490" t="s">
        <v>24</v>
      </c>
      <c r="FD4" s="490" t="s">
        <v>25</v>
      </c>
      <c r="FE4" s="490" t="s">
        <v>26</v>
      </c>
      <c r="FF4" s="490" t="s">
        <v>27</v>
      </c>
      <c r="FG4" s="490" t="s">
        <v>28</v>
      </c>
      <c r="FH4" s="490" t="s">
        <v>22</v>
      </c>
      <c r="FI4" s="490" t="s">
        <v>23</v>
      </c>
      <c r="FJ4" s="490" t="s">
        <v>24</v>
      </c>
      <c r="FK4" s="490" t="s">
        <v>25</v>
      </c>
      <c r="FL4" s="490" t="s">
        <v>26</v>
      </c>
      <c r="FM4" s="490" t="s">
        <v>27</v>
      </c>
      <c r="FN4" s="490" t="s">
        <v>28</v>
      </c>
      <c r="FO4" s="490" t="s">
        <v>22</v>
      </c>
      <c r="FP4" s="490" t="s">
        <v>23</v>
      </c>
      <c r="FQ4" s="490" t="s">
        <v>24</v>
      </c>
      <c r="FR4" s="490" t="s">
        <v>25</v>
      </c>
      <c r="FS4" s="490" t="s">
        <v>26</v>
      </c>
      <c r="FT4" s="490" t="s">
        <v>27</v>
      </c>
      <c r="FU4" s="490" t="s">
        <v>28</v>
      </c>
      <c r="FV4" s="490" t="s">
        <v>22</v>
      </c>
      <c r="FW4" s="490" t="s">
        <v>23</v>
      </c>
      <c r="FX4" s="490" t="s">
        <v>24</v>
      </c>
      <c r="FY4" s="490" t="s">
        <v>25</v>
      </c>
      <c r="FZ4" s="490" t="s">
        <v>26</v>
      </c>
      <c r="GA4" s="490" t="s">
        <v>27</v>
      </c>
      <c r="GB4" s="490" t="s">
        <v>28</v>
      </c>
      <c r="GC4" s="490" t="s">
        <v>22</v>
      </c>
      <c r="GD4" s="491" t="s">
        <v>23</v>
      </c>
      <c r="GE4" s="492" t="s">
        <v>24</v>
      </c>
      <c r="GF4" s="490" t="s">
        <v>25</v>
      </c>
      <c r="GG4" s="490" t="s">
        <v>26</v>
      </c>
      <c r="GH4" s="490" t="s">
        <v>27</v>
      </c>
      <c r="GI4" s="490" t="s">
        <v>28</v>
      </c>
      <c r="GJ4" s="490" t="s">
        <v>22</v>
      </c>
      <c r="GK4" s="490" t="s">
        <v>23</v>
      </c>
      <c r="GL4" s="490" t="s">
        <v>24</v>
      </c>
      <c r="GM4" s="490" t="s">
        <v>25</v>
      </c>
      <c r="GN4" s="490" t="s">
        <v>26</v>
      </c>
      <c r="GO4" s="490" t="s">
        <v>27</v>
      </c>
      <c r="GP4" s="490" t="s">
        <v>28</v>
      </c>
      <c r="GQ4" s="490" t="s">
        <v>22</v>
      </c>
      <c r="GR4" s="490" t="s">
        <v>23</v>
      </c>
      <c r="GS4" s="490" t="s">
        <v>24</v>
      </c>
      <c r="GT4" s="490" t="s">
        <v>25</v>
      </c>
      <c r="GU4" s="490" t="s">
        <v>26</v>
      </c>
      <c r="GV4" s="490" t="s">
        <v>27</v>
      </c>
      <c r="GW4" s="490" t="s">
        <v>28</v>
      </c>
      <c r="GX4" s="490" t="s">
        <v>22</v>
      </c>
      <c r="GY4" s="490" t="s">
        <v>23</v>
      </c>
      <c r="GZ4" s="490" t="s">
        <v>24</v>
      </c>
      <c r="HA4" s="490" t="s">
        <v>25</v>
      </c>
      <c r="HB4" s="490" t="s">
        <v>26</v>
      </c>
      <c r="HC4" s="490" t="s">
        <v>27</v>
      </c>
      <c r="HD4" s="490" t="s">
        <v>28</v>
      </c>
      <c r="HE4" s="490" t="s">
        <v>22</v>
      </c>
      <c r="HF4" s="490" t="s">
        <v>23</v>
      </c>
      <c r="HG4" s="490" t="s">
        <v>24</v>
      </c>
      <c r="HH4" s="493" t="s">
        <v>25</v>
      </c>
      <c r="HI4" s="494" t="s">
        <v>26</v>
      </c>
      <c r="HJ4" s="490" t="s">
        <v>27</v>
      </c>
      <c r="HK4" s="490" t="s">
        <v>28</v>
      </c>
      <c r="HL4" s="490" t="s">
        <v>22</v>
      </c>
      <c r="HM4" s="490" t="s">
        <v>23</v>
      </c>
      <c r="HN4" s="490" t="s">
        <v>24</v>
      </c>
      <c r="HO4" s="490" t="s">
        <v>25</v>
      </c>
      <c r="HP4" s="490" t="s">
        <v>26</v>
      </c>
      <c r="HQ4" s="490" t="s">
        <v>27</v>
      </c>
      <c r="HR4" s="490" t="s">
        <v>28</v>
      </c>
      <c r="HS4" s="490" t="s">
        <v>22</v>
      </c>
      <c r="HT4" s="490" t="s">
        <v>23</v>
      </c>
      <c r="HU4" s="490" t="s">
        <v>24</v>
      </c>
      <c r="HV4" s="490" t="s">
        <v>25</v>
      </c>
      <c r="HW4" s="490" t="s">
        <v>26</v>
      </c>
      <c r="HX4" s="490" t="s">
        <v>27</v>
      </c>
      <c r="HY4" s="490" t="s">
        <v>28</v>
      </c>
      <c r="HZ4" s="490" t="s">
        <v>22</v>
      </c>
      <c r="IA4" s="490" t="s">
        <v>23</v>
      </c>
      <c r="IB4" s="490" t="s">
        <v>24</v>
      </c>
      <c r="IC4" s="490" t="s">
        <v>25</v>
      </c>
      <c r="ID4" s="490" t="s">
        <v>26</v>
      </c>
      <c r="IE4" s="490" t="s">
        <v>27</v>
      </c>
      <c r="IF4" s="490" t="s">
        <v>28</v>
      </c>
      <c r="IG4" s="490" t="s">
        <v>22</v>
      </c>
      <c r="IH4" s="490" t="s">
        <v>23</v>
      </c>
      <c r="II4" s="490" t="s">
        <v>24</v>
      </c>
      <c r="IJ4" s="490" t="s">
        <v>25</v>
      </c>
      <c r="IK4" s="490" t="s">
        <v>26</v>
      </c>
      <c r="IL4" s="490" t="s">
        <v>27</v>
      </c>
      <c r="IM4" s="490" t="s">
        <v>28</v>
      </c>
      <c r="IN4" s="490" t="s">
        <v>22</v>
      </c>
      <c r="IO4" s="490" t="s">
        <v>23</v>
      </c>
      <c r="IP4" s="490" t="s">
        <v>24</v>
      </c>
      <c r="IQ4" s="490" t="s">
        <v>25</v>
      </c>
      <c r="IR4" s="490" t="s">
        <v>26</v>
      </c>
      <c r="IS4" s="490" t="s">
        <v>27</v>
      </c>
      <c r="IT4" s="490" t="s">
        <v>28</v>
      </c>
      <c r="IU4" s="490" t="s">
        <v>22</v>
      </c>
      <c r="IV4" s="490" t="s">
        <v>23</v>
      </c>
      <c r="IW4" s="490" t="s">
        <v>24</v>
      </c>
      <c r="IX4" s="490" t="s">
        <v>25</v>
      </c>
      <c r="IY4" s="490" t="s">
        <v>26</v>
      </c>
      <c r="IZ4" s="490" t="s">
        <v>27</v>
      </c>
      <c r="JA4" s="490" t="s">
        <v>28</v>
      </c>
      <c r="JB4" s="490" t="s">
        <v>22</v>
      </c>
      <c r="JC4" s="490" t="s">
        <v>23</v>
      </c>
      <c r="JD4" s="490" t="s">
        <v>24</v>
      </c>
      <c r="JE4" s="490" t="s">
        <v>25</v>
      </c>
      <c r="JF4" s="490" t="s">
        <v>26</v>
      </c>
      <c r="JG4" s="490" t="s">
        <v>27</v>
      </c>
      <c r="JH4" s="490" t="s">
        <v>28</v>
      </c>
      <c r="JI4" s="490" t="s">
        <v>22</v>
      </c>
      <c r="JJ4" s="490" t="s">
        <v>23</v>
      </c>
      <c r="JK4" s="490" t="s">
        <v>24</v>
      </c>
      <c r="JL4" s="490" t="s">
        <v>25</v>
      </c>
      <c r="JM4" s="490" t="s">
        <v>26</v>
      </c>
      <c r="JN4" s="490" t="s">
        <v>27</v>
      </c>
      <c r="JO4" s="490" t="s">
        <v>28</v>
      </c>
      <c r="JP4" s="490" t="s">
        <v>22</v>
      </c>
      <c r="JQ4" s="490" t="s">
        <v>23</v>
      </c>
      <c r="JR4" s="490" t="s">
        <v>24</v>
      </c>
      <c r="JS4" s="490" t="s">
        <v>25</v>
      </c>
      <c r="JT4" s="490" t="s">
        <v>26</v>
      </c>
      <c r="JU4" s="490" t="s">
        <v>27</v>
      </c>
      <c r="JV4" s="490" t="s">
        <v>28</v>
      </c>
      <c r="JW4" s="490" t="s">
        <v>22</v>
      </c>
      <c r="JX4" s="490" t="s">
        <v>23</v>
      </c>
      <c r="JY4" s="490" t="s">
        <v>24</v>
      </c>
      <c r="JZ4" s="490" t="s">
        <v>25</v>
      </c>
      <c r="KA4" s="490" t="s">
        <v>26</v>
      </c>
      <c r="KB4" s="490" t="s">
        <v>27</v>
      </c>
      <c r="KC4" s="490" t="s">
        <v>28</v>
      </c>
      <c r="KD4" s="490" t="s">
        <v>22</v>
      </c>
      <c r="KE4" s="490" t="s">
        <v>23</v>
      </c>
      <c r="KF4" s="490" t="s">
        <v>24</v>
      </c>
      <c r="KG4" s="490" t="s">
        <v>25</v>
      </c>
      <c r="KH4" s="490" t="s">
        <v>26</v>
      </c>
      <c r="KI4" s="490" t="s">
        <v>27</v>
      </c>
      <c r="KJ4" s="490" t="s">
        <v>28</v>
      </c>
      <c r="KK4" s="490" t="s">
        <v>22</v>
      </c>
      <c r="KL4" s="490" t="s">
        <v>23</v>
      </c>
      <c r="KM4" s="490" t="s">
        <v>24</v>
      </c>
      <c r="KN4" s="490" t="s">
        <v>25</v>
      </c>
      <c r="KO4" s="490" t="s">
        <v>26</v>
      </c>
      <c r="KP4" s="490" t="s">
        <v>27</v>
      </c>
      <c r="KQ4" s="490" t="s">
        <v>28</v>
      </c>
      <c r="KR4" s="490" t="s">
        <v>22</v>
      </c>
      <c r="KS4" s="490" t="s">
        <v>23</v>
      </c>
      <c r="KT4" s="490" t="s">
        <v>24</v>
      </c>
      <c r="KU4" s="490" t="s">
        <v>25</v>
      </c>
      <c r="KV4" s="490" t="s">
        <v>26</v>
      </c>
      <c r="KW4" s="490" t="s">
        <v>27</v>
      </c>
      <c r="KX4" s="490" t="s">
        <v>28</v>
      </c>
      <c r="KY4" s="490" t="s">
        <v>22</v>
      </c>
      <c r="KZ4" s="490" t="s">
        <v>23</v>
      </c>
      <c r="LA4" s="490" t="s">
        <v>24</v>
      </c>
      <c r="LB4" s="490" t="s">
        <v>25</v>
      </c>
      <c r="LC4" s="490" t="s">
        <v>26</v>
      </c>
      <c r="LD4" s="490" t="s">
        <v>27</v>
      </c>
      <c r="LE4" s="490" t="s">
        <v>28</v>
      </c>
      <c r="LF4" s="490" t="s">
        <v>22</v>
      </c>
      <c r="LG4" s="490" t="s">
        <v>23</v>
      </c>
      <c r="LH4" s="490" t="s">
        <v>24</v>
      </c>
      <c r="LI4" s="490" t="s">
        <v>25</v>
      </c>
      <c r="LJ4" s="490" t="s">
        <v>26</v>
      </c>
      <c r="LK4" s="490" t="s">
        <v>27</v>
      </c>
      <c r="LL4" s="490" t="s">
        <v>28</v>
      </c>
      <c r="LM4" s="490" t="s">
        <v>22</v>
      </c>
      <c r="LN4" s="490" t="s">
        <v>23</v>
      </c>
      <c r="LO4" s="490" t="s">
        <v>24</v>
      </c>
      <c r="LP4" s="490" t="s">
        <v>25</v>
      </c>
      <c r="LQ4" s="490" t="s">
        <v>26</v>
      </c>
      <c r="LR4" s="490" t="s">
        <v>27</v>
      </c>
      <c r="LS4" s="490" t="s">
        <v>28</v>
      </c>
      <c r="LT4" s="490" t="s">
        <v>22</v>
      </c>
      <c r="LU4" s="490" t="s">
        <v>23</v>
      </c>
      <c r="LV4" s="490" t="s">
        <v>24</v>
      </c>
      <c r="LW4" s="490" t="s">
        <v>25</v>
      </c>
      <c r="LX4" s="490" t="s">
        <v>26</v>
      </c>
      <c r="LY4" s="490" t="s">
        <v>27</v>
      </c>
      <c r="LZ4" s="490" t="s">
        <v>28</v>
      </c>
      <c r="MA4" s="490" t="s">
        <v>22</v>
      </c>
      <c r="MB4" s="490" t="s">
        <v>23</v>
      </c>
      <c r="MC4" s="490" t="s">
        <v>24</v>
      </c>
      <c r="MD4" s="490" t="s">
        <v>25</v>
      </c>
      <c r="ME4" s="490" t="s">
        <v>26</v>
      </c>
      <c r="MF4" s="490" t="s">
        <v>27</v>
      </c>
      <c r="MG4" s="490" t="s">
        <v>28</v>
      </c>
      <c r="MH4" s="490" t="s">
        <v>22</v>
      </c>
      <c r="MI4" s="490" t="s">
        <v>23</v>
      </c>
      <c r="MJ4" s="490" t="s">
        <v>24</v>
      </c>
      <c r="MK4" s="490" t="s">
        <v>25</v>
      </c>
      <c r="ML4" s="490" t="s">
        <v>26</v>
      </c>
      <c r="MM4" s="490" t="s">
        <v>27</v>
      </c>
      <c r="MN4" s="490" t="s">
        <v>28</v>
      </c>
      <c r="MO4" s="490" t="s">
        <v>22</v>
      </c>
      <c r="MP4" s="490" t="s">
        <v>23</v>
      </c>
      <c r="MQ4" s="490" t="s">
        <v>24</v>
      </c>
      <c r="MR4" s="490" t="s">
        <v>25</v>
      </c>
      <c r="MS4" s="490" t="s">
        <v>26</v>
      </c>
      <c r="MT4" s="490" t="s">
        <v>27</v>
      </c>
      <c r="MU4" s="490" t="s">
        <v>28</v>
      </c>
      <c r="MV4" s="490" t="s">
        <v>22</v>
      </c>
      <c r="MW4" s="490" t="s">
        <v>23</v>
      </c>
      <c r="MX4" s="490" t="s">
        <v>24</v>
      </c>
      <c r="MY4" s="490" t="s">
        <v>25</v>
      </c>
      <c r="MZ4" s="490" t="s">
        <v>26</v>
      </c>
      <c r="NA4" s="490" t="s">
        <v>27</v>
      </c>
      <c r="NB4" s="490" t="s">
        <v>28</v>
      </c>
      <c r="NC4" s="490" t="s">
        <v>22</v>
      </c>
      <c r="ND4" s="490" t="s">
        <v>23</v>
      </c>
      <c r="NE4" s="490" t="s">
        <v>24</v>
      </c>
      <c r="NF4" s="490" t="s">
        <v>25</v>
      </c>
      <c r="NG4" s="490" t="s">
        <v>26</v>
      </c>
      <c r="NH4" s="490" t="s">
        <v>27</v>
      </c>
      <c r="NI4" s="490" t="s">
        <v>28</v>
      </c>
      <c r="NJ4" s="490" t="s">
        <v>22</v>
      </c>
      <c r="NK4" s="490" t="s">
        <v>23</v>
      </c>
      <c r="NL4" s="490" t="s">
        <v>24</v>
      </c>
      <c r="NM4" s="490" t="s">
        <v>25</v>
      </c>
      <c r="NN4" s="490" t="s">
        <v>26</v>
      </c>
      <c r="NO4" s="490" t="s">
        <v>27</v>
      </c>
      <c r="NP4" s="490" t="s">
        <v>28</v>
      </c>
      <c r="NQ4" s="490" t="s">
        <v>22</v>
      </c>
      <c r="NR4" s="490" t="s">
        <v>23</v>
      </c>
      <c r="NS4" s="490" t="s">
        <v>24</v>
      </c>
      <c r="NT4" s="490" t="s">
        <v>25</v>
      </c>
      <c r="NU4" s="490" t="s">
        <v>26</v>
      </c>
      <c r="NV4" s="490" t="s">
        <v>27</v>
      </c>
      <c r="NW4" s="490" t="s">
        <v>28</v>
      </c>
      <c r="NX4" s="490" t="s">
        <v>22</v>
      </c>
      <c r="NY4" s="490" t="s">
        <v>23</v>
      </c>
      <c r="NZ4" s="490" t="s">
        <v>24</v>
      </c>
      <c r="OA4" s="490" t="s">
        <v>25</v>
      </c>
      <c r="OB4" s="490" t="s">
        <v>26</v>
      </c>
      <c r="OC4" s="490" t="s">
        <v>27</v>
      </c>
      <c r="OD4" s="490" t="s">
        <v>28</v>
      </c>
      <c r="OE4" s="490" t="s">
        <v>22</v>
      </c>
      <c r="OF4" s="490" t="s">
        <v>23</v>
      </c>
      <c r="OG4" s="490" t="s">
        <v>24</v>
      </c>
      <c r="OH4" s="490" t="s">
        <v>25</v>
      </c>
      <c r="OI4" s="490" t="s">
        <v>26</v>
      </c>
      <c r="OJ4" s="490" t="s">
        <v>27</v>
      </c>
      <c r="OK4" s="495"/>
      <c r="OL4" s="495"/>
      <c r="OM4" s="495"/>
      <c r="ON4" s="495"/>
      <c r="OO4" s="495"/>
      <c r="OP4" s="495"/>
      <c r="OQ4" s="495"/>
      <c r="OR4" s="495"/>
      <c r="OS4" s="495"/>
      <c r="OT4" s="495"/>
      <c r="OU4" s="495"/>
      <c r="OV4" s="495"/>
      <c r="OW4" s="495"/>
      <c r="OX4" s="495"/>
      <c r="OY4" s="495"/>
      <c r="OZ4" s="495"/>
      <c r="PA4" s="495"/>
      <c r="PB4" s="495"/>
      <c r="PC4" s="495"/>
      <c r="PD4" s="495"/>
      <c r="PE4" s="495"/>
      <c r="PF4" s="495"/>
      <c r="PG4" s="495"/>
      <c r="PH4" s="495"/>
      <c r="PI4" s="495"/>
      <c r="PJ4" s="495"/>
      <c r="PK4" s="495"/>
      <c r="PL4" s="495"/>
      <c r="PM4" s="495"/>
      <c r="PN4" s="495"/>
      <c r="PO4" s="495"/>
      <c r="PP4" s="495"/>
      <c r="PQ4" s="495"/>
      <c r="PR4" s="495"/>
      <c r="PS4" s="495"/>
      <c r="PT4" s="495"/>
      <c r="PU4" s="495"/>
    </row>
    <row r="5" spans="1:437" s="130" customFormat="1" x14ac:dyDescent="0.25">
      <c r="A5" s="382">
        <v>7</v>
      </c>
      <c r="B5" s="382" t="s">
        <v>5</v>
      </c>
      <c r="C5" s="397">
        <v>1</v>
      </c>
      <c r="D5" s="423" t="s">
        <v>37</v>
      </c>
      <c r="E5" s="82"/>
      <c r="F5" s="165"/>
      <c r="G5" s="165" t="s">
        <v>33</v>
      </c>
      <c r="H5" s="130" t="s">
        <v>33</v>
      </c>
      <c r="I5" s="415" t="s">
        <v>33</v>
      </c>
      <c r="J5" s="13"/>
      <c r="K5" s="21"/>
      <c r="L5" s="82" t="s">
        <v>33</v>
      </c>
      <c r="M5" s="165" t="s">
        <v>33</v>
      </c>
      <c r="N5" s="21" t="s">
        <v>33</v>
      </c>
      <c r="O5" s="21" t="s">
        <v>33</v>
      </c>
      <c r="P5" s="415"/>
      <c r="Q5" s="13"/>
      <c r="R5" s="165" t="s">
        <v>32</v>
      </c>
      <c r="S5" s="165" t="s">
        <v>32</v>
      </c>
      <c r="T5" s="165" t="s">
        <v>32</v>
      </c>
      <c r="U5" s="384" t="s">
        <v>31</v>
      </c>
      <c r="V5" s="165"/>
      <c r="W5" s="415" t="s">
        <v>32</v>
      </c>
      <c r="X5" s="13" t="s">
        <v>32</v>
      </c>
      <c r="Y5" s="165" t="s">
        <v>32</v>
      </c>
      <c r="Z5" s="165" t="s">
        <v>32</v>
      </c>
      <c r="AA5" s="165"/>
      <c r="AB5" s="165"/>
      <c r="AC5" s="82" t="s">
        <v>34</v>
      </c>
      <c r="AD5" s="415" t="s">
        <v>34</v>
      </c>
      <c r="AE5" s="13" t="s">
        <v>34</v>
      </c>
      <c r="AF5" s="165" t="s">
        <v>34</v>
      </c>
      <c r="AI5" s="21"/>
      <c r="AJ5" s="82" t="s">
        <v>34</v>
      </c>
      <c r="AK5" s="415" t="s">
        <v>34</v>
      </c>
      <c r="AL5" s="13" t="s">
        <v>34</v>
      </c>
      <c r="AM5" s="385" t="s">
        <v>34</v>
      </c>
      <c r="AN5" s="386"/>
      <c r="AO5" s="386"/>
      <c r="AP5" s="385" t="s">
        <v>33</v>
      </c>
      <c r="AQ5" s="385" t="s">
        <v>33</v>
      </c>
      <c r="AR5" s="415" t="s">
        <v>33</v>
      </c>
      <c r="AS5" s="13" t="s">
        <v>33</v>
      </c>
      <c r="AT5" s="386"/>
      <c r="AU5" s="386"/>
      <c r="AV5" s="385" t="s">
        <v>33</v>
      </c>
      <c r="AW5" s="385" t="s">
        <v>33</v>
      </c>
      <c r="AX5" s="385" t="s">
        <v>33</v>
      </c>
      <c r="AY5" s="415" t="s">
        <v>33</v>
      </c>
      <c r="AZ5" s="13"/>
      <c r="BA5" s="387"/>
      <c r="BB5" s="385" t="s">
        <v>32</v>
      </c>
      <c r="BC5" s="385" t="s">
        <v>32</v>
      </c>
      <c r="BD5" s="385" t="s">
        <v>32</v>
      </c>
      <c r="BE5" s="385" t="s">
        <v>32</v>
      </c>
      <c r="BF5" s="415"/>
      <c r="BG5" s="13"/>
      <c r="BH5" s="385" t="s">
        <v>32</v>
      </c>
      <c r="BI5" s="385" t="s">
        <v>32</v>
      </c>
      <c r="BJ5" s="385" t="s">
        <v>32</v>
      </c>
      <c r="BK5" s="385" t="s">
        <v>32</v>
      </c>
      <c r="BL5" s="386"/>
      <c r="BM5" s="415"/>
      <c r="BN5" s="13" t="s">
        <v>34</v>
      </c>
      <c r="BO5" s="385" t="s">
        <v>34</v>
      </c>
      <c r="BP5" s="385" t="s">
        <v>34</v>
      </c>
      <c r="BQ5" s="385" t="s">
        <v>34</v>
      </c>
      <c r="BR5" s="386"/>
      <c r="BS5" s="386"/>
      <c r="BT5" s="415" t="s">
        <v>34</v>
      </c>
      <c r="BU5" s="13" t="s">
        <v>34</v>
      </c>
      <c r="BV5" s="385" t="s">
        <v>34</v>
      </c>
      <c r="BW5" s="385" t="s">
        <v>34</v>
      </c>
      <c r="BX5" s="386"/>
      <c r="BY5" s="386"/>
      <c r="BZ5" s="385" t="s">
        <v>33</v>
      </c>
      <c r="CA5" s="415" t="s">
        <v>33</v>
      </c>
      <c r="CB5" s="13" t="s">
        <v>33</v>
      </c>
      <c r="CC5" s="385" t="s">
        <v>33</v>
      </c>
      <c r="CD5" s="386"/>
      <c r="CE5" s="386"/>
      <c r="CF5" s="385" t="s">
        <v>33</v>
      </c>
      <c r="CG5" s="385" t="s">
        <v>33</v>
      </c>
      <c r="CH5" s="415" t="s">
        <v>33</v>
      </c>
      <c r="CI5" s="13" t="s">
        <v>33</v>
      </c>
      <c r="CJ5" s="387"/>
      <c r="CK5" s="387"/>
      <c r="CL5" s="385" t="s">
        <v>32</v>
      </c>
      <c r="CM5" s="385" t="s">
        <v>32</v>
      </c>
      <c r="CN5" s="385" t="s">
        <v>32</v>
      </c>
      <c r="CO5" s="415" t="s">
        <v>32</v>
      </c>
      <c r="CP5" s="13"/>
      <c r="CQ5" s="386"/>
      <c r="CR5" s="385" t="s">
        <v>32</v>
      </c>
      <c r="CS5" s="385" t="s">
        <v>32</v>
      </c>
      <c r="CT5" s="385" t="s">
        <v>32</v>
      </c>
      <c r="CU5" s="385" t="s">
        <v>32</v>
      </c>
      <c r="CV5" s="415"/>
      <c r="CW5" s="13"/>
      <c r="CX5" s="385" t="s">
        <v>34</v>
      </c>
      <c r="CY5" s="385" t="s">
        <v>34</v>
      </c>
      <c r="CZ5" s="385" t="s">
        <v>34</v>
      </c>
      <c r="DA5" s="385" t="s">
        <v>34</v>
      </c>
      <c r="DB5" s="386"/>
      <c r="DC5" s="415"/>
      <c r="DD5" s="13" t="s">
        <v>34</v>
      </c>
      <c r="DE5" s="385" t="s">
        <v>34</v>
      </c>
      <c r="DF5" s="385" t="s">
        <v>34</v>
      </c>
      <c r="DG5" s="385" t="s">
        <v>34</v>
      </c>
      <c r="DH5" s="386"/>
      <c r="DI5" s="386"/>
      <c r="DJ5" s="415" t="s">
        <v>33</v>
      </c>
      <c r="DK5" s="13" t="s">
        <v>33</v>
      </c>
      <c r="DL5" s="385" t="s">
        <v>33</v>
      </c>
      <c r="DM5" s="385" t="s">
        <v>33</v>
      </c>
      <c r="DN5" s="386"/>
      <c r="DO5" s="386"/>
      <c r="DP5" s="385" t="s">
        <v>33</v>
      </c>
      <c r="DQ5" s="415" t="s">
        <v>33</v>
      </c>
      <c r="DR5" s="13" t="s">
        <v>33</v>
      </c>
      <c r="DS5" s="385" t="s">
        <v>33</v>
      </c>
      <c r="DT5" s="387"/>
      <c r="DU5" s="387"/>
      <c r="DV5" s="385" t="s">
        <v>32</v>
      </c>
      <c r="DW5" s="82" t="s">
        <v>32</v>
      </c>
      <c r="DX5" s="415" t="s">
        <v>32</v>
      </c>
      <c r="DY5" s="13" t="s">
        <v>32</v>
      </c>
      <c r="DZ5" s="386"/>
      <c r="EA5" s="386"/>
      <c r="EB5" s="385" t="s">
        <v>32</v>
      </c>
      <c r="EC5" s="385" t="s">
        <v>32</v>
      </c>
      <c r="ED5" s="385" t="s">
        <v>32</v>
      </c>
      <c r="EE5" s="415" t="s">
        <v>32</v>
      </c>
      <c r="EF5" s="13"/>
      <c r="EG5" s="386"/>
      <c r="EH5" s="385" t="s">
        <v>34</v>
      </c>
      <c r="EI5" s="385" t="s">
        <v>34</v>
      </c>
      <c r="EJ5" s="385" t="s">
        <v>34</v>
      </c>
      <c r="EK5" s="385" t="s">
        <v>34</v>
      </c>
      <c r="EL5" s="415"/>
      <c r="EM5" s="13"/>
      <c r="EN5" s="385" t="s">
        <v>34</v>
      </c>
      <c r="EO5" s="385" t="s">
        <v>34</v>
      </c>
      <c r="EP5" s="385" t="s">
        <v>34</v>
      </c>
      <c r="EQ5" s="385" t="s">
        <v>34</v>
      </c>
      <c r="ER5" s="386"/>
      <c r="ES5" s="415"/>
      <c r="ET5" s="82" t="s">
        <v>33</v>
      </c>
      <c r="EU5" s="385" t="s">
        <v>33</v>
      </c>
      <c r="EV5" s="385" t="s">
        <v>33</v>
      </c>
      <c r="EW5" s="385" t="s">
        <v>33</v>
      </c>
      <c r="EX5" s="386"/>
      <c r="EY5" s="386"/>
      <c r="EZ5" s="82" t="s">
        <v>33</v>
      </c>
      <c r="FA5" s="13" t="s">
        <v>33</v>
      </c>
      <c r="FB5" s="385" t="s">
        <v>33</v>
      </c>
      <c r="FC5" s="385" t="s">
        <v>33</v>
      </c>
      <c r="FD5" s="386"/>
      <c r="FE5" s="386"/>
      <c r="FF5" s="385" t="s">
        <v>32</v>
      </c>
      <c r="FG5" s="415" t="s">
        <v>32</v>
      </c>
      <c r="FH5" s="13" t="s">
        <v>32</v>
      </c>
      <c r="FI5" s="385" t="s">
        <v>32</v>
      </c>
      <c r="FJ5" s="386"/>
      <c r="FK5" s="386"/>
      <c r="FL5" s="385" t="s">
        <v>32</v>
      </c>
      <c r="FM5" s="385" t="s">
        <v>32</v>
      </c>
      <c r="FN5" s="415" t="s">
        <v>32</v>
      </c>
      <c r="FO5" s="13" t="s">
        <v>32</v>
      </c>
      <c r="FP5" s="386"/>
      <c r="FQ5" s="386"/>
      <c r="FR5" s="385" t="s">
        <v>34</v>
      </c>
      <c r="FS5" s="385" t="s">
        <v>34</v>
      </c>
      <c r="FT5" s="385" t="s">
        <v>34</v>
      </c>
      <c r="FU5" s="415" t="s">
        <v>34</v>
      </c>
      <c r="FV5" s="13"/>
      <c r="FW5" s="386"/>
      <c r="FX5" s="385" t="s">
        <v>34</v>
      </c>
      <c r="FY5" s="385" t="s">
        <v>34</v>
      </c>
      <c r="FZ5" s="385" t="s">
        <v>34</v>
      </c>
      <c r="GA5" s="385" t="s">
        <v>34</v>
      </c>
      <c r="GB5" s="415"/>
      <c r="GC5" s="13"/>
      <c r="GD5" s="384" t="s">
        <v>31</v>
      </c>
      <c r="GE5" s="384" t="s">
        <v>31</v>
      </c>
      <c r="GF5" s="384" t="s">
        <v>31</v>
      </c>
      <c r="GG5" s="82" t="s">
        <v>33</v>
      </c>
      <c r="GH5" s="386"/>
      <c r="GI5" s="415"/>
      <c r="GJ5" s="13" t="s">
        <v>31</v>
      </c>
      <c r="GK5" s="384" t="s">
        <v>31</v>
      </c>
      <c r="GL5" s="384" t="s">
        <v>31</v>
      </c>
      <c r="GM5" s="384" t="s">
        <v>31</v>
      </c>
      <c r="GN5" s="82"/>
      <c r="GO5" s="386"/>
      <c r="GP5" s="415" t="s">
        <v>32</v>
      </c>
      <c r="GQ5" s="82" t="s">
        <v>32</v>
      </c>
      <c r="GR5" s="21" t="s">
        <v>32</v>
      </c>
      <c r="GS5" s="21" t="s">
        <v>32</v>
      </c>
      <c r="GT5" s="386"/>
      <c r="GU5" s="386"/>
      <c r="GV5" s="21" t="s">
        <v>32</v>
      </c>
      <c r="GW5" s="415" t="s">
        <v>32</v>
      </c>
      <c r="GX5" s="13" t="s">
        <v>32</v>
      </c>
      <c r="GY5" s="21" t="s">
        <v>32</v>
      </c>
      <c r="GZ5" s="386"/>
      <c r="HA5" s="386"/>
      <c r="HB5" s="385" t="s">
        <v>34</v>
      </c>
      <c r="HC5" s="385" t="s">
        <v>34</v>
      </c>
      <c r="HD5" s="415" t="s">
        <v>34</v>
      </c>
      <c r="HE5" s="13" t="s">
        <v>34</v>
      </c>
      <c r="HF5" s="386"/>
      <c r="HG5" s="386"/>
      <c r="HH5" s="385" t="s">
        <v>34</v>
      </c>
      <c r="HI5" s="385" t="s">
        <v>34</v>
      </c>
      <c r="HJ5" s="385" t="s">
        <v>34</v>
      </c>
      <c r="HK5" s="415" t="s">
        <v>34</v>
      </c>
      <c r="HL5" s="13"/>
      <c r="HM5" s="385"/>
      <c r="HN5" s="384" t="s">
        <v>31</v>
      </c>
      <c r="HO5" s="384" t="s">
        <v>31</v>
      </c>
      <c r="HP5" s="384" t="s">
        <v>31</v>
      </c>
      <c r="HQ5" s="384" t="s">
        <v>31</v>
      </c>
      <c r="HR5" s="415"/>
      <c r="HS5" s="13"/>
      <c r="HT5" s="385" t="s">
        <v>32</v>
      </c>
      <c r="HU5" s="384"/>
      <c r="HV5" s="384"/>
      <c r="HW5" s="21" t="s">
        <v>34</v>
      </c>
      <c r="HX5" s="21" t="s">
        <v>34</v>
      </c>
      <c r="HY5" s="415" t="s">
        <v>34</v>
      </c>
      <c r="HZ5" s="13" t="s">
        <v>34</v>
      </c>
      <c r="IA5" s="385"/>
      <c r="IB5" s="385"/>
      <c r="IC5" s="385" t="s">
        <v>34</v>
      </c>
      <c r="ID5" s="385" t="s">
        <v>34</v>
      </c>
      <c r="IE5" s="385" t="s">
        <v>34</v>
      </c>
      <c r="IF5" s="415" t="s">
        <v>34</v>
      </c>
      <c r="IG5" s="13"/>
      <c r="IH5" s="385"/>
      <c r="II5" s="385" t="s">
        <v>33</v>
      </c>
      <c r="IJ5" s="385" t="s">
        <v>33</v>
      </c>
      <c r="IK5" s="385" t="s">
        <v>33</v>
      </c>
      <c r="IL5" s="385" t="s">
        <v>33</v>
      </c>
      <c r="IM5" s="415"/>
      <c r="IN5" s="13"/>
      <c r="IO5" s="385" t="s">
        <v>33</v>
      </c>
      <c r="IP5" s="385" t="s">
        <v>33</v>
      </c>
      <c r="IQ5" s="385" t="s">
        <v>33</v>
      </c>
      <c r="IR5" s="385" t="s">
        <v>33</v>
      </c>
      <c r="IS5" s="385"/>
      <c r="IT5" s="415"/>
      <c r="IU5" s="13" t="s">
        <v>31</v>
      </c>
      <c r="IV5" s="384" t="s">
        <v>31</v>
      </c>
      <c r="IW5" s="384" t="s">
        <v>31</v>
      </c>
      <c r="IX5" s="384" t="s">
        <v>31</v>
      </c>
      <c r="IY5" s="385"/>
      <c r="IZ5" s="385"/>
      <c r="JA5" s="415" t="s">
        <v>31</v>
      </c>
      <c r="JB5" s="385" t="s">
        <v>32</v>
      </c>
      <c r="JC5" s="385" t="s">
        <v>32</v>
      </c>
      <c r="JD5" s="385" t="s">
        <v>32</v>
      </c>
      <c r="JE5" s="385"/>
      <c r="JF5" s="385"/>
      <c r="JG5" s="385" t="s">
        <v>34</v>
      </c>
      <c r="JH5" s="415" t="s">
        <v>34</v>
      </c>
      <c r="JI5" s="13" t="s">
        <v>34</v>
      </c>
      <c r="JJ5" s="385" t="s">
        <v>34</v>
      </c>
      <c r="JK5" s="385"/>
      <c r="JL5" s="385"/>
      <c r="JM5" s="385" t="s">
        <v>34</v>
      </c>
      <c r="JN5" s="385" t="s">
        <v>34</v>
      </c>
      <c r="JO5" s="415" t="s">
        <v>34</v>
      </c>
      <c r="JP5" s="13" t="s">
        <v>34</v>
      </c>
      <c r="JQ5" s="385"/>
      <c r="JR5" s="385"/>
      <c r="JS5" s="385" t="s">
        <v>33</v>
      </c>
      <c r="JT5" s="385" t="s">
        <v>33</v>
      </c>
      <c r="JU5" s="385" t="s">
        <v>33</v>
      </c>
      <c r="JV5" s="415" t="s">
        <v>33</v>
      </c>
      <c r="JW5" s="13"/>
      <c r="JX5" s="385"/>
      <c r="JY5" s="385" t="s">
        <v>33</v>
      </c>
      <c r="JZ5" s="385" t="s">
        <v>33</v>
      </c>
      <c r="KA5" s="385" t="s">
        <v>33</v>
      </c>
      <c r="KB5" s="385" t="s">
        <v>33</v>
      </c>
      <c r="KC5" s="415"/>
      <c r="KD5" s="13"/>
      <c r="KE5" s="385" t="s">
        <v>32</v>
      </c>
      <c r="KF5" s="385" t="s">
        <v>32</v>
      </c>
      <c r="KG5" s="385" t="s">
        <v>32</v>
      </c>
      <c r="KH5" s="385" t="s">
        <v>32</v>
      </c>
      <c r="KI5" s="385"/>
      <c r="KJ5" s="415"/>
      <c r="KK5" s="13" t="s">
        <v>32</v>
      </c>
      <c r="KL5" s="385" t="s">
        <v>32</v>
      </c>
      <c r="KM5" s="385" t="s">
        <v>32</v>
      </c>
      <c r="KN5" s="385" t="s">
        <v>32</v>
      </c>
      <c r="KO5" s="385"/>
      <c r="KP5" s="385"/>
      <c r="KQ5" s="415" t="s">
        <v>34</v>
      </c>
      <c r="KR5" s="13" t="s">
        <v>34</v>
      </c>
      <c r="KS5" s="385" t="s">
        <v>34</v>
      </c>
      <c r="KT5" s="385" t="s">
        <v>34</v>
      </c>
      <c r="KU5" s="385"/>
      <c r="KV5" s="385"/>
      <c r="KW5" s="385" t="s">
        <v>34</v>
      </c>
      <c r="KX5" s="415" t="s">
        <v>34</v>
      </c>
      <c r="KY5" s="13" t="s">
        <v>34</v>
      </c>
      <c r="KZ5" s="385" t="s">
        <v>34</v>
      </c>
      <c r="LA5" s="82"/>
      <c r="LB5" s="385"/>
      <c r="LC5" s="385" t="s">
        <v>33</v>
      </c>
      <c r="LD5" s="385" t="s">
        <v>33</v>
      </c>
      <c r="LE5" s="415" t="s">
        <v>33</v>
      </c>
      <c r="LF5" s="13" t="s">
        <v>33</v>
      </c>
      <c r="LG5" s="385"/>
      <c r="LH5" s="385"/>
      <c r="LI5" s="385" t="s">
        <v>33</v>
      </c>
      <c r="LJ5" s="385" t="s">
        <v>33</v>
      </c>
      <c r="LK5" s="385" t="s">
        <v>33</v>
      </c>
      <c r="LL5" s="415" t="s">
        <v>33</v>
      </c>
      <c r="LM5" s="13"/>
      <c r="LN5" s="385"/>
      <c r="LO5" s="384" t="s">
        <v>31</v>
      </c>
      <c r="LP5" s="384" t="s">
        <v>31</v>
      </c>
      <c r="LQ5" s="384" t="s">
        <v>31</v>
      </c>
      <c r="LR5" s="384" t="s">
        <v>31</v>
      </c>
      <c r="LS5" s="415"/>
      <c r="LT5" s="13"/>
      <c r="LU5" s="385" t="s">
        <v>32</v>
      </c>
      <c r="LV5" s="385" t="s">
        <v>32</v>
      </c>
      <c r="LW5" s="385" t="s">
        <v>32</v>
      </c>
      <c r="LX5" s="385" t="s">
        <v>32</v>
      </c>
      <c r="LY5" s="385"/>
      <c r="LZ5" s="415"/>
      <c r="MA5" s="13" t="s">
        <v>34</v>
      </c>
      <c r="MB5" s="82" t="s">
        <v>34</v>
      </c>
      <c r="MC5" s="385" t="s">
        <v>34</v>
      </c>
      <c r="MD5" s="385" t="s">
        <v>34</v>
      </c>
      <c r="ME5" s="385"/>
      <c r="MF5" s="385"/>
      <c r="MG5" s="415" t="s">
        <v>34</v>
      </c>
      <c r="MH5" s="13" t="s">
        <v>34</v>
      </c>
      <c r="MI5" s="385" t="s">
        <v>34</v>
      </c>
      <c r="MJ5" s="385" t="s">
        <v>34</v>
      </c>
      <c r="MK5" s="385"/>
      <c r="ML5" s="385"/>
      <c r="MM5" s="385" t="s">
        <v>33</v>
      </c>
      <c r="MN5" s="415" t="s">
        <v>33</v>
      </c>
      <c r="MO5" s="13" t="s">
        <v>33</v>
      </c>
      <c r="MP5" s="385" t="s">
        <v>33</v>
      </c>
      <c r="MQ5" s="385"/>
      <c r="MR5" s="385"/>
      <c r="MS5" s="385" t="s">
        <v>33</v>
      </c>
      <c r="MT5" s="385" t="s">
        <v>33</v>
      </c>
      <c r="MU5" s="415" t="s">
        <v>33</v>
      </c>
      <c r="MV5" s="13" t="s">
        <v>33</v>
      </c>
      <c r="MW5" s="385"/>
      <c r="MX5" s="385"/>
      <c r="MY5" s="385" t="s">
        <v>32</v>
      </c>
      <c r="MZ5" s="385" t="s">
        <v>32</v>
      </c>
      <c r="NA5" s="385" t="s">
        <v>32</v>
      </c>
      <c r="NB5" s="415" t="s">
        <v>32</v>
      </c>
      <c r="NC5" s="13"/>
      <c r="ND5" s="385"/>
      <c r="NE5" s="385" t="s">
        <v>32</v>
      </c>
      <c r="NF5" s="82" t="s">
        <v>32</v>
      </c>
      <c r="NG5" s="385" t="s">
        <v>32</v>
      </c>
      <c r="NH5" s="385" t="s">
        <v>32</v>
      </c>
      <c r="NI5" s="415"/>
      <c r="NJ5" s="13"/>
      <c r="NK5" s="385" t="s">
        <v>34</v>
      </c>
      <c r="NL5" s="385" t="s">
        <v>34</v>
      </c>
      <c r="NM5" s="82" t="s">
        <v>34</v>
      </c>
      <c r="NN5" s="385" t="s">
        <v>34</v>
      </c>
      <c r="NO5" s="385"/>
      <c r="NP5" s="415"/>
      <c r="NQ5" s="13" t="s">
        <v>34</v>
      </c>
      <c r="NR5" s="385" t="s">
        <v>34</v>
      </c>
      <c r="NS5" s="385" t="s">
        <v>34</v>
      </c>
      <c r="NT5" s="385" t="s">
        <v>34</v>
      </c>
      <c r="NU5" s="385"/>
      <c r="NV5" s="385"/>
      <c r="NW5" s="415" t="s">
        <v>33</v>
      </c>
      <c r="NX5" s="13" t="s">
        <v>33</v>
      </c>
      <c r="NY5" s="385" t="s">
        <v>33</v>
      </c>
      <c r="NZ5" s="385" t="s">
        <v>33</v>
      </c>
      <c r="OA5" s="385"/>
      <c r="OB5" s="385"/>
      <c r="OC5" s="385" t="s">
        <v>33</v>
      </c>
      <c r="OD5" s="82" t="s">
        <v>33</v>
      </c>
      <c r="OE5" s="13" t="s">
        <v>33</v>
      </c>
      <c r="OF5" s="385" t="s">
        <v>33</v>
      </c>
      <c r="OG5" s="385"/>
      <c r="OH5" s="385"/>
      <c r="OI5" s="385" t="s">
        <v>32</v>
      </c>
      <c r="OJ5" s="385" t="s">
        <v>32</v>
      </c>
      <c r="OK5" s="130">
        <f>COUNTBLANK(E5:OJ5)</f>
        <v>134</v>
      </c>
      <c r="OL5" s="130">
        <f>OK5-MAX($OK$12:$OK$18)</f>
        <v>-1</v>
      </c>
      <c r="OM5" s="388"/>
    </row>
    <row r="6" spans="1:437" s="130" customFormat="1" x14ac:dyDescent="0.25">
      <c r="B6" s="382"/>
      <c r="C6" s="397">
        <v>2</v>
      </c>
      <c r="D6" s="423" t="s">
        <v>42</v>
      </c>
      <c r="E6" s="82" t="s">
        <v>32</v>
      </c>
      <c r="F6" s="130" t="s">
        <v>32</v>
      </c>
      <c r="G6" s="165" t="s">
        <v>32</v>
      </c>
      <c r="H6" s="21" t="s">
        <v>32</v>
      </c>
      <c r="I6" s="177"/>
      <c r="J6" s="177"/>
      <c r="K6" s="165" t="s">
        <v>32</v>
      </c>
      <c r="L6" s="82" t="s">
        <v>32</v>
      </c>
      <c r="M6" s="21" t="s">
        <v>32</v>
      </c>
      <c r="N6" s="165" t="s">
        <v>32</v>
      </c>
      <c r="O6" s="21"/>
      <c r="P6" s="177"/>
      <c r="Q6" s="177" t="s">
        <v>34</v>
      </c>
      <c r="R6" s="165" t="s">
        <v>34</v>
      </c>
      <c r="S6" s="21" t="s">
        <v>34</v>
      </c>
      <c r="T6" s="21" t="s">
        <v>34</v>
      </c>
      <c r="U6" s="165"/>
      <c r="V6" s="165"/>
      <c r="W6" s="177" t="s">
        <v>34</v>
      </c>
      <c r="X6" s="177" t="s">
        <v>34</v>
      </c>
      <c r="Y6" s="165" t="s">
        <v>34</v>
      </c>
      <c r="Z6" s="21" t="s">
        <v>34</v>
      </c>
      <c r="AA6" s="21"/>
      <c r="AB6" s="165"/>
      <c r="AC6" s="82" t="s">
        <v>33</v>
      </c>
      <c r="AD6" s="177" t="s">
        <v>33</v>
      </c>
      <c r="AE6" s="177" t="s">
        <v>31</v>
      </c>
      <c r="AF6" s="384" t="s">
        <v>31</v>
      </c>
      <c r="AG6" s="21"/>
      <c r="AH6" s="21"/>
      <c r="AI6" s="384" t="s">
        <v>31</v>
      </c>
      <c r="AJ6" s="82"/>
      <c r="AK6" s="177"/>
      <c r="AL6" s="177"/>
      <c r="AM6" s="384" t="s">
        <v>31</v>
      </c>
      <c r="AN6" s="384" t="s">
        <v>31</v>
      </c>
      <c r="AO6" s="385" t="s">
        <v>32</v>
      </c>
      <c r="AP6" s="385" t="s">
        <v>32</v>
      </c>
      <c r="AQ6" s="385" t="s">
        <v>32</v>
      </c>
      <c r="AR6" s="177" t="s">
        <v>32</v>
      </c>
      <c r="AS6" s="177"/>
      <c r="AT6" s="384" t="s">
        <v>31</v>
      </c>
      <c r="AU6" s="385" t="s">
        <v>32</v>
      </c>
      <c r="AV6" s="385" t="s">
        <v>32</v>
      </c>
      <c r="AW6" s="385" t="s">
        <v>32</v>
      </c>
      <c r="AX6" s="385" t="s">
        <v>32</v>
      </c>
      <c r="AY6" s="177"/>
      <c r="AZ6" s="177"/>
      <c r="BA6" s="385" t="s">
        <v>34</v>
      </c>
      <c r="BB6" s="385" t="s">
        <v>34</v>
      </c>
      <c r="BC6" s="385" t="s">
        <v>34</v>
      </c>
      <c r="BD6" s="385" t="s">
        <v>34</v>
      </c>
      <c r="BE6" s="386"/>
      <c r="BF6" s="177"/>
      <c r="BG6" s="177" t="s">
        <v>34</v>
      </c>
      <c r="BH6" s="385" t="s">
        <v>34</v>
      </c>
      <c r="BI6" s="385" t="s">
        <v>34</v>
      </c>
      <c r="BJ6" s="385" t="s">
        <v>34</v>
      </c>
      <c r="BK6" s="386"/>
      <c r="BL6" s="386"/>
      <c r="BM6" s="177" t="s">
        <v>33</v>
      </c>
      <c r="BN6" s="177" t="s">
        <v>33</v>
      </c>
      <c r="BO6" s="385" t="s">
        <v>33</v>
      </c>
      <c r="BP6" s="385" t="s">
        <v>33</v>
      </c>
      <c r="BQ6" s="386"/>
      <c r="BR6" s="386"/>
      <c r="BS6" s="385" t="s">
        <v>33</v>
      </c>
      <c r="BT6" s="177" t="s">
        <v>33</v>
      </c>
      <c r="BU6" s="177" t="s">
        <v>33</v>
      </c>
      <c r="BV6" s="385" t="s">
        <v>33</v>
      </c>
      <c r="BW6" s="387"/>
      <c r="BX6" s="386"/>
      <c r="BY6" s="385" t="s">
        <v>32</v>
      </c>
      <c r="BZ6" s="385" t="s">
        <v>32</v>
      </c>
      <c r="CA6" s="177" t="s">
        <v>32</v>
      </c>
      <c r="CB6" s="177" t="s">
        <v>32</v>
      </c>
      <c r="CC6" s="386"/>
      <c r="CD6" s="386"/>
      <c r="CE6" s="385" t="s">
        <v>32</v>
      </c>
      <c r="CF6" s="385" t="s">
        <v>32</v>
      </c>
      <c r="CG6" s="385" t="s">
        <v>32</v>
      </c>
      <c r="CH6" s="177" t="s">
        <v>32</v>
      </c>
      <c r="CI6" s="177"/>
      <c r="CJ6" s="386"/>
      <c r="CK6" s="385" t="s">
        <v>34</v>
      </c>
      <c r="CL6" s="385" t="s">
        <v>34</v>
      </c>
      <c r="CM6" s="385" t="s">
        <v>34</v>
      </c>
      <c r="CN6" s="385" t="s">
        <v>34</v>
      </c>
      <c r="CO6" s="177"/>
      <c r="CP6" s="177"/>
      <c r="CQ6" s="385" t="s">
        <v>34</v>
      </c>
      <c r="CR6" s="385" t="s">
        <v>34</v>
      </c>
      <c r="CS6" s="385" t="s">
        <v>34</v>
      </c>
      <c r="CT6" s="385" t="s">
        <v>34</v>
      </c>
      <c r="CU6" s="386"/>
      <c r="CV6" s="177"/>
      <c r="CW6" s="177" t="s">
        <v>33</v>
      </c>
      <c r="CX6" s="385" t="s">
        <v>33</v>
      </c>
      <c r="CY6" s="385" t="s">
        <v>33</v>
      </c>
      <c r="CZ6" s="385" t="s">
        <v>33</v>
      </c>
      <c r="DA6" s="386"/>
      <c r="DB6" s="386"/>
      <c r="DC6" s="177" t="s">
        <v>33</v>
      </c>
      <c r="DD6" s="177" t="s">
        <v>33</v>
      </c>
      <c r="DE6" s="385" t="s">
        <v>33</v>
      </c>
      <c r="DF6" s="385" t="s">
        <v>33</v>
      </c>
      <c r="DG6" s="387"/>
      <c r="DH6" s="386"/>
      <c r="DI6" s="385" t="s">
        <v>32</v>
      </c>
      <c r="DJ6" s="177" t="s">
        <v>32</v>
      </c>
      <c r="DK6" s="177" t="s">
        <v>32</v>
      </c>
      <c r="DL6" s="385" t="s">
        <v>32</v>
      </c>
      <c r="DM6" s="386"/>
      <c r="DN6" s="386"/>
      <c r="DO6" s="385" t="s">
        <v>32</v>
      </c>
      <c r="DP6" s="385" t="s">
        <v>32</v>
      </c>
      <c r="DQ6" s="177" t="s">
        <v>32</v>
      </c>
      <c r="DR6" s="177" t="s">
        <v>32</v>
      </c>
      <c r="DS6" s="386"/>
      <c r="DT6" s="386"/>
      <c r="DU6" s="21" t="s">
        <v>34</v>
      </c>
      <c r="DV6" s="21" t="s">
        <v>34</v>
      </c>
      <c r="DW6" s="82" t="s">
        <v>34</v>
      </c>
      <c r="DX6" s="177" t="s">
        <v>34</v>
      </c>
      <c r="DY6" s="177"/>
      <c r="DZ6" s="386"/>
      <c r="EA6" s="385" t="s">
        <v>34</v>
      </c>
      <c r="EB6" s="385" t="s">
        <v>34</v>
      </c>
      <c r="EC6" s="385" t="s">
        <v>34</v>
      </c>
      <c r="ED6" s="385" t="s">
        <v>34</v>
      </c>
      <c r="EE6" s="177"/>
      <c r="EF6" s="177"/>
      <c r="EG6" s="385" t="s">
        <v>33</v>
      </c>
      <c r="EH6" s="385" t="s">
        <v>33</v>
      </c>
      <c r="EI6" s="385" t="s">
        <v>33</v>
      </c>
      <c r="EJ6" s="385" t="s">
        <v>33</v>
      </c>
      <c r="EK6" s="386"/>
      <c r="EL6" s="177"/>
      <c r="EM6" s="177" t="s">
        <v>33</v>
      </c>
      <c r="EN6" s="385" t="s">
        <v>33</v>
      </c>
      <c r="EO6" s="385" t="s">
        <v>33</v>
      </c>
      <c r="EP6" s="385" t="s">
        <v>33</v>
      </c>
      <c r="EQ6" s="386"/>
      <c r="ER6" s="386"/>
      <c r="ES6" s="177" t="s">
        <v>32</v>
      </c>
      <c r="ET6" s="82" t="s">
        <v>32</v>
      </c>
      <c r="EU6" s="385" t="s">
        <v>32</v>
      </c>
      <c r="EV6" s="385" t="s">
        <v>32</v>
      </c>
      <c r="EW6" s="386"/>
      <c r="EX6" s="386"/>
      <c r="EY6" s="385" t="s">
        <v>32</v>
      </c>
      <c r="EZ6" s="82" t="s">
        <v>31</v>
      </c>
      <c r="FA6" s="177" t="s">
        <v>31</v>
      </c>
      <c r="FB6" s="384" t="s">
        <v>31</v>
      </c>
      <c r="FE6" s="385" t="s">
        <v>34</v>
      </c>
      <c r="FF6" s="385" t="s">
        <v>34</v>
      </c>
      <c r="FG6" s="177" t="s">
        <v>34</v>
      </c>
      <c r="FH6" s="177" t="s">
        <v>34</v>
      </c>
      <c r="FI6" s="386"/>
      <c r="FJ6" s="386"/>
      <c r="FK6" s="385" t="s">
        <v>34</v>
      </c>
      <c r="FL6" s="385" t="s">
        <v>34</v>
      </c>
      <c r="FM6" s="385" t="s">
        <v>34</v>
      </c>
      <c r="FN6" s="177" t="s">
        <v>34</v>
      </c>
      <c r="FO6" s="177"/>
      <c r="FP6" s="386"/>
      <c r="FQ6" s="385" t="s">
        <v>33</v>
      </c>
      <c r="FR6" s="385" t="s">
        <v>33</v>
      </c>
      <c r="FT6" s="385" t="s">
        <v>33</v>
      </c>
      <c r="FU6" s="177" t="s">
        <v>33</v>
      </c>
      <c r="FV6" s="177"/>
      <c r="FW6" s="385" t="s">
        <v>33</v>
      </c>
      <c r="FX6" s="385" t="s">
        <v>33</v>
      </c>
      <c r="FY6" s="385"/>
      <c r="FZ6" s="385" t="s">
        <v>33</v>
      </c>
      <c r="GA6" s="386"/>
      <c r="GB6" s="177"/>
      <c r="GC6" s="177" t="s">
        <v>32</v>
      </c>
      <c r="GD6" s="385" t="s">
        <v>32</v>
      </c>
      <c r="GE6" s="385" t="s">
        <v>32</v>
      </c>
      <c r="GF6" s="385" t="s">
        <v>32</v>
      </c>
      <c r="GG6" s="82"/>
      <c r="GH6" s="386"/>
      <c r="GI6" s="177" t="s">
        <v>32</v>
      </c>
      <c r="GJ6" s="177" t="s">
        <v>32</v>
      </c>
      <c r="GK6" s="385" t="s">
        <v>32</v>
      </c>
      <c r="GL6" s="385" t="s">
        <v>32</v>
      </c>
      <c r="GM6" s="386"/>
      <c r="GN6" s="82"/>
      <c r="GO6" s="385" t="s">
        <v>34</v>
      </c>
      <c r="GP6" s="177" t="s">
        <v>34</v>
      </c>
      <c r="GQ6" s="82" t="s">
        <v>34</v>
      </c>
      <c r="GR6" s="385" t="s">
        <v>34</v>
      </c>
      <c r="GS6" s="386"/>
      <c r="GT6" s="386"/>
      <c r="GU6" s="385" t="s">
        <v>34</v>
      </c>
      <c r="GV6" s="385" t="s">
        <v>34</v>
      </c>
      <c r="GW6" s="177" t="s">
        <v>34</v>
      </c>
      <c r="GX6" s="177" t="s">
        <v>34</v>
      </c>
      <c r="GY6" s="386"/>
      <c r="GZ6" s="386"/>
      <c r="HB6" s="385" t="s">
        <v>33</v>
      </c>
      <c r="HC6" s="21" t="s">
        <v>33</v>
      </c>
      <c r="HD6" s="177" t="s">
        <v>33</v>
      </c>
      <c r="HE6" s="177" t="s">
        <v>33</v>
      </c>
      <c r="HF6" s="386"/>
      <c r="HG6" s="385"/>
      <c r="HH6" s="385" t="s">
        <v>32</v>
      </c>
      <c r="HI6" s="385" t="s">
        <v>33</v>
      </c>
      <c r="HJ6" s="385" t="s">
        <v>33</v>
      </c>
      <c r="HK6" s="177"/>
      <c r="HL6" s="177"/>
      <c r="HM6" s="385" t="s">
        <v>32</v>
      </c>
      <c r="HN6" s="385" t="s">
        <v>32</v>
      </c>
      <c r="HO6" s="385" t="s">
        <v>32</v>
      </c>
      <c r="HP6" s="385"/>
      <c r="HQ6" s="385"/>
      <c r="HR6" s="385" t="s">
        <v>32</v>
      </c>
      <c r="HS6" s="177" t="s">
        <v>32</v>
      </c>
      <c r="HU6" s="385" t="s">
        <v>32</v>
      </c>
      <c r="HV6" s="385" t="s">
        <v>32</v>
      </c>
      <c r="HW6" s="385"/>
      <c r="HX6" s="385"/>
      <c r="HY6" s="177" t="s">
        <v>34</v>
      </c>
      <c r="HZ6" s="177" t="s">
        <v>34</v>
      </c>
      <c r="IA6" s="385" t="s">
        <v>34</v>
      </c>
      <c r="IB6" s="385" t="s">
        <v>34</v>
      </c>
      <c r="IC6" s="385"/>
      <c r="ID6" s="385"/>
      <c r="IE6" s="385" t="s">
        <v>34</v>
      </c>
      <c r="IF6" s="177" t="s">
        <v>34</v>
      </c>
      <c r="IG6" s="177" t="s">
        <v>34</v>
      </c>
      <c r="IH6" s="385" t="s">
        <v>34</v>
      </c>
      <c r="II6" s="385"/>
      <c r="IJ6" s="385"/>
      <c r="IK6" s="384" t="s">
        <v>31</v>
      </c>
      <c r="IL6" s="384" t="s">
        <v>31</v>
      </c>
      <c r="IM6" s="384" t="s">
        <v>31</v>
      </c>
      <c r="IN6" s="384" t="s">
        <v>31</v>
      </c>
      <c r="IO6" s="385"/>
      <c r="IP6" s="385"/>
      <c r="IQ6" s="385" t="s">
        <v>33</v>
      </c>
      <c r="IR6" s="385" t="s">
        <v>33</v>
      </c>
      <c r="IS6" s="385" t="s">
        <v>33</v>
      </c>
      <c r="IT6" s="177" t="s">
        <v>33</v>
      </c>
      <c r="IU6" s="177"/>
      <c r="IV6" s="385"/>
      <c r="IW6" s="385" t="s">
        <v>32</v>
      </c>
      <c r="IX6" s="385" t="s">
        <v>32</v>
      </c>
      <c r="IY6" s="385" t="s">
        <v>32</v>
      </c>
      <c r="IZ6" s="385"/>
      <c r="JA6" s="177"/>
      <c r="JB6" s="82" t="s">
        <v>32</v>
      </c>
      <c r="JC6" s="385" t="s">
        <v>32</v>
      </c>
      <c r="JD6" s="385" t="s">
        <v>32</v>
      </c>
      <c r="JE6" s="385" t="s">
        <v>32</v>
      </c>
      <c r="JG6" s="385"/>
      <c r="JH6" s="177"/>
      <c r="JI6" s="384" t="s">
        <v>31</v>
      </c>
      <c r="JJ6" s="385" t="s">
        <v>34</v>
      </c>
      <c r="JK6" s="385" t="s">
        <v>34</v>
      </c>
      <c r="JL6" s="385" t="s">
        <v>34</v>
      </c>
      <c r="JM6" s="385"/>
      <c r="JN6" s="385"/>
      <c r="JO6" s="177" t="s">
        <v>34</v>
      </c>
      <c r="JP6" s="177" t="s">
        <v>34</v>
      </c>
      <c r="JQ6" s="385" t="s">
        <v>34</v>
      </c>
      <c r="JR6" s="385" t="s">
        <v>34</v>
      </c>
      <c r="JS6" s="385"/>
      <c r="JT6" s="385"/>
      <c r="JU6" s="385" t="s">
        <v>33</v>
      </c>
      <c r="JV6" s="177" t="s">
        <v>31</v>
      </c>
      <c r="JW6" s="177" t="s">
        <v>31</v>
      </c>
      <c r="JX6" s="384" t="s">
        <v>31</v>
      </c>
      <c r="JY6" s="385"/>
      <c r="JZ6" s="385"/>
      <c r="KA6" s="385" t="s">
        <v>33</v>
      </c>
      <c r="KB6" s="385" t="s">
        <v>33</v>
      </c>
      <c r="KC6" s="177" t="s">
        <v>33</v>
      </c>
      <c r="KD6" s="177" t="s">
        <v>33</v>
      </c>
      <c r="KE6" s="385"/>
      <c r="KF6" s="385"/>
      <c r="KG6" s="385" t="s">
        <v>32</v>
      </c>
      <c r="KH6" s="385" t="s">
        <v>32</v>
      </c>
      <c r="KI6" s="385" t="s">
        <v>32</v>
      </c>
      <c r="KJ6" s="177" t="s">
        <v>32</v>
      </c>
      <c r="KK6" s="177"/>
      <c r="KL6" s="385"/>
      <c r="KM6" s="385" t="s">
        <v>32</v>
      </c>
      <c r="KN6" s="385" t="s">
        <v>32</v>
      </c>
      <c r="KO6" s="385" t="s">
        <v>32</v>
      </c>
      <c r="KP6" s="385" t="s">
        <v>32</v>
      </c>
      <c r="KQ6" s="177"/>
      <c r="KR6" s="177"/>
      <c r="KS6" s="385" t="s">
        <v>34</v>
      </c>
      <c r="KT6" s="385" t="s">
        <v>34</v>
      </c>
      <c r="KU6" s="385" t="s">
        <v>34</v>
      </c>
      <c r="KV6" s="385" t="s">
        <v>34</v>
      </c>
      <c r="KW6" s="385"/>
      <c r="KX6" s="177"/>
      <c r="KY6" s="177" t="s">
        <v>34</v>
      </c>
      <c r="KZ6" s="385" t="s">
        <v>34</v>
      </c>
      <c r="LA6" s="82" t="s">
        <v>34</v>
      </c>
      <c r="LB6" s="385" t="s">
        <v>34</v>
      </c>
      <c r="LC6" s="385"/>
      <c r="LD6" s="385"/>
      <c r="LE6" s="177" t="s">
        <v>33</v>
      </c>
      <c r="LF6" s="177" t="s">
        <v>33</v>
      </c>
      <c r="LG6" s="385" t="s">
        <v>33</v>
      </c>
      <c r="LH6" s="385" t="s">
        <v>33</v>
      </c>
      <c r="LI6" s="385"/>
      <c r="LJ6" s="385"/>
      <c r="LK6" s="385" t="s">
        <v>33</v>
      </c>
      <c r="LL6" s="177" t="s">
        <v>33</v>
      </c>
      <c r="LM6" s="177" t="s">
        <v>33</v>
      </c>
      <c r="LN6" s="385" t="s">
        <v>33</v>
      </c>
      <c r="LO6" s="385"/>
      <c r="LP6" s="385"/>
      <c r="LQ6" s="385" t="s">
        <v>32</v>
      </c>
      <c r="LR6" s="385" t="s">
        <v>32</v>
      </c>
      <c r="LS6" s="177" t="s">
        <v>32</v>
      </c>
      <c r="LT6" s="177" t="s">
        <v>32</v>
      </c>
      <c r="LU6" s="385"/>
      <c r="LV6" s="385"/>
      <c r="LW6" s="385" t="s">
        <v>32</v>
      </c>
      <c r="LX6" s="385" t="s">
        <v>32</v>
      </c>
      <c r="LY6" s="385" t="s">
        <v>32</v>
      </c>
      <c r="LZ6" s="177" t="s">
        <v>32</v>
      </c>
      <c r="MA6" s="177"/>
      <c r="MB6" s="82"/>
      <c r="MC6" s="385" t="s">
        <v>34</v>
      </c>
      <c r="MD6" s="385" t="s">
        <v>34</v>
      </c>
      <c r="ME6" s="385" t="s">
        <v>34</v>
      </c>
      <c r="MF6" s="385" t="s">
        <v>34</v>
      </c>
      <c r="MG6" s="177"/>
      <c r="MH6" s="177"/>
      <c r="MI6" s="385" t="s">
        <v>34</v>
      </c>
      <c r="MJ6" s="385" t="s">
        <v>34</v>
      </c>
      <c r="MK6" s="385" t="s">
        <v>34</v>
      </c>
      <c r="ML6" s="385" t="s">
        <v>34</v>
      </c>
      <c r="MM6" s="385"/>
      <c r="MN6" s="177"/>
      <c r="MO6" s="177" t="s">
        <v>33</v>
      </c>
      <c r="MP6" s="385" t="s">
        <v>33</v>
      </c>
      <c r="MQ6" s="385" t="s">
        <v>33</v>
      </c>
      <c r="MR6" s="385" t="s">
        <v>33</v>
      </c>
      <c r="MS6" s="385"/>
      <c r="MT6" s="385"/>
      <c r="MU6" s="177" t="s">
        <v>33</v>
      </c>
      <c r="MV6" s="177" t="s">
        <v>33</v>
      </c>
      <c r="MW6" s="385" t="s">
        <v>33</v>
      </c>
      <c r="MX6" s="385" t="s">
        <v>33</v>
      </c>
      <c r="MY6" s="385"/>
      <c r="MZ6" s="385"/>
      <c r="NA6" s="385" t="s">
        <v>32</v>
      </c>
      <c r="NB6" s="177" t="s">
        <v>32</v>
      </c>
      <c r="NC6" s="177" t="s">
        <v>32</v>
      </c>
      <c r="ND6" s="385" t="s">
        <v>32</v>
      </c>
      <c r="NE6" s="385"/>
      <c r="NF6" s="82"/>
      <c r="NG6" s="385" t="s">
        <v>32</v>
      </c>
      <c r="NH6" s="385" t="s">
        <v>32</v>
      </c>
      <c r="NI6" s="177" t="s">
        <v>32</v>
      </c>
      <c r="NJ6" s="177" t="s">
        <v>32</v>
      </c>
      <c r="NK6" s="385"/>
      <c r="NL6" s="385"/>
      <c r="NM6" s="82" t="s">
        <v>34</v>
      </c>
      <c r="NN6" s="385" t="s">
        <v>34</v>
      </c>
      <c r="NO6" s="385" t="s">
        <v>34</v>
      </c>
      <c r="NP6" s="177" t="s">
        <v>34</v>
      </c>
      <c r="NQ6" s="177"/>
      <c r="NR6" s="385"/>
      <c r="NS6" s="385" t="s">
        <v>34</v>
      </c>
      <c r="NT6" s="385" t="s">
        <v>34</v>
      </c>
      <c r="NU6" s="385" t="s">
        <v>34</v>
      </c>
      <c r="NV6" s="385" t="s">
        <v>34</v>
      </c>
      <c r="NW6" s="177"/>
      <c r="NX6" s="177"/>
      <c r="NY6" s="384" t="s">
        <v>31</v>
      </c>
      <c r="NZ6" s="384" t="s">
        <v>31</v>
      </c>
      <c r="OA6" s="384" t="s">
        <v>31</v>
      </c>
      <c r="OB6" s="384" t="s">
        <v>31</v>
      </c>
      <c r="OC6" s="385"/>
      <c r="OD6" s="82"/>
      <c r="OE6" s="177" t="s">
        <v>31</v>
      </c>
      <c r="OF6" s="384" t="s">
        <v>31</v>
      </c>
      <c r="OG6" s="384" t="s">
        <v>31</v>
      </c>
      <c r="OH6" s="384" t="s">
        <v>31</v>
      </c>
      <c r="OI6" s="385"/>
      <c r="OJ6" s="385"/>
      <c r="OK6" s="130">
        <f>COUNTBLANK(E6:OJ6)</f>
        <v>136</v>
      </c>
      <c r="OL6" s="130">
        <f>OK6-MAX($OK$12:$OK$18)</f>
        <v>1</v>
      </c>
      <c r="OM6" s="388"/>
    </row>
    <row r="7" spans="1:437" s="130" customFormat="1" x14ac:dyDescent="0.25">
      <c r="B7" s="382"/>
      <c r="C7" s="397">
        <v>3</v>
      </c>
      <c r="D7" s="423" t="s">
        <v>108</v>
      </c>
      <c r="E7" s="82"/>
      <c r="G7" s="165"/>
      <c r="H7" s="21"/>
      <c r="I7" s="177"/>
      <c r="J7" s="177"/>
      <c r="K7" s="165"/>
      <c r="L7" s="82"/>
      <c r="M7" s="21"/>
      <c r="N7" s="165"/>
      <c r="O7" s="21"/>
      <c r="P7" s="177"/>
      <c r="Q7" s="177"/>
      <c r="R7" s="165"/>
      <c r="S7" s="21"/>
      <c r="T7" s="21"/>
      <c r="U7" s="165"/>
      <c r="V7" s="165"/>
      <c r="W7" s="177"/>
      <c r="X7" s="177"/>
      <c r="Y7" s="165"/>
      <c r="Z7" s="21"/>
      <c r="AA7" s="21"/>
      <c r="AB7" s="165"/>
      <c r="AC7" s="82"/>
      <c r="AD7" s="177"/>
      <c r="AE7" s="177"/>
      <c r="AF7" s="384"/>
      <c r="AG7" s="21"/>
      <c r="AH7" s="21"/>
      <c r="AI7" s="384"/>
      <c r="AJ7" s="82"/>
      <c r="AK7" s="177"/>
      <c r="AL7" s="177"/>
      <c r="AM7" s="384"/>
      <c r="AN7" s="384"/>
      <c r="AO7" s="385"/>
      <c r="AP7" s="385"/>
      <c r="AQ7" s="385"/>
      <c r="AR7" s="177"/>
      <c r="AS7" s="177"/>
      <c r="AT7" s="384"/>
      <c r="AU7" s="385"/>
      <c r="AV7" s="385"/>
      <c r="AW7" s="385"/>
      <c r="AX7" s="385"/>
      <c r="AY7" s="177"/>
      <c r="AZ7" s="177"/>
      <c r="BA7" s="385"/>
      <c r="BB7" s="385"/>
      <c r="BC7" s="385"/>
      <c r="BD7" s="385"/>
      <c r="BE7" s="386"/>
      <c r="BF7" s="177"/>
      <c r="BG7" s="177"/>
      <c r="BH7" s="385"/>
      <c r="BI7" s="385"/>
      <c r="BJ7" s="385"/>
      <c r="BK7" s="386"/>
      <c r="BL7" s="386"/>
      <c r="BM7" s="177"/>
      <c r="BN7" s="177"/>
      <c r="BO7" s="385"/>
      <c r="BP7" s="385"/>
      <c r="BQ7" s="386"/>
      <c r="BR7" s="386"/>
      <c r="BS7" s="385"/>
      <c r="BT7" s="177"/>
      <c r="BU7" s="177"/>
      <c r="BV7" s="385"/>
      <c r="BW7" s="387"/>
      <c r="BX7" s="386"/>
      <c r="BY7" s="385"/>
      <c r="BZ7" s="385"/>
      <c r="CA7" s="177"/>
      <c r="CB7" s="177"/>
      <c r="CC7" s="386"/>
      <c r="CD7" s="386"/>
      <c r="CE7" s="385"/>
      <c r="CF7" s="385"/>
      <c r="CG7" s="385"/>
      <c r="CH7" s="177"/>
      <c r="CI7" s="177"/>
      <c r="CJ7" s="386"/>
      <c r="CK7" s="385"/>
      <c r="CL7" s="385"/>
      <c r="CM7" s="385"/>
      <c r="CN7" s="385"/>
      <c r="CO7" s="177"/>
      <c r="CP7" s="177"/>
      <c r="CQ7" s="385"/>
      <c r="CR7" s="385"/>
      <c r="CS7" s="385"/>
      <c r="CT7" s="385"/>
      <c r="CU7" s="386"/>
      <c r="CV7" s="177"/>
      <c r="CW7" s="177"/>
      <c r="CX7" s="385"/>
      <c r="CY7" s="385"/>
      <c r="CZ7" s="385"/>
      <c r="DA7" s="386"/>
      <c r="DB7" s="386"/>
      <c r="DC7" s="177"/>
      <c r="DD7" s="177"/>
      <c r="DE7" s="385"/>
      <c r="DF7" s="385"/>
      <c r="DG7" s="387"/>
      <c r="DH7" s="386"/>
      <c r="DI7" s="385"/>
      <c r="DJ7" s="177"/>
      <c r="DK7" s="177"/>
      <c r="DL7" s="385"/>
      <c r="DM7" s="386"/>
      <c r="DN7" s="386"/>
      <c r="DO7" s="385"/>
      <c r="DP7" s="385"/>
      <c r="DQ7" s="177"/>
      <c r="DR7" s="177"/>
      <c r="DS7" s="386"/>
      <c r="DT7" s="386"/>
      <c r="DU7" s="21"/>
      <c r="DV7" s="21"/>
      <c r="DW7" s="82"/>
      <c r="DX7" s="177"/>
      <c r="DY7" s="177"/>
      <c r="DZ7" s="386"/>
      <c r="EA7" s="385"/>
      <c r="EB7" s="385"/>
      <c r="EC7" s="385"/>
      <c r="ED7" s="385"/>
      <c r="EE7" s="177"/>
      <c r="EF7" s="177"/>
      <c r="EG7" s="385"/>
      <c r="EH7" s="385"/>
      <c r="EI7" s="385"/>
      <c r="EJ7" s="385"/>
      <c r="EK7" s="386"/>
      <c r="EL7" s="177"/>
      <c r="EM7" s="177"/>
      <c r="EN7" s="385"/>
      <c r="EO7" s="385"/>
      <c r="EP7" s="385"/>
      <c r="EQ7" s="386"/>
      <c r="ER7" s="386"/>
      <c r="ES7" s="177"/>
      <c r="ET7" s="82"/>
      <c r="EU7" s="385"/>
      <c r="EV7" s="385"/>
      <c r="EW7" s="386"/>
      <c r="EX7" s="386"/>
      <c r="EY7" s="385"/>
      <c r="EZ7" s="82"/>
      <c r="FA7" s="177"/>
      <c r="FB7" s="384"/>
      <c r="FE7" s="385"/>
      <c r="FF7" s="385"/>
      <c r="FG7" s="177"/>
      <c r="FH7" s="177"/>
      <c r="FI7" s="386"/>
      <c r="FJ7" s="386"/>
      <c r="FK7" s="385"/>
      <c r="FL7" s="385"/>
      <c r="FM7" s="385"/>
      <c r="FN7" s="177"/>
      <c r="FO7" s="177"/>
      <c r="FP7" s="386"/>
      <c r="FQ7" s="385"/>
      <c r="FR7" s="385"/>
      <c r="FT7" s="385"/>
      <c r="FU7" s="177"/>
      <c r="FV7" s="177"/>
      <c r="FW7" s="384" t="s">
        <v>40</v>
      </c>
      <c r="FX7" s="384" t="s">
        <v>40</v>
      </c>
      <c r="FY7" s="384" t="s">
        <v>40</v>
      </c>
      <c r="FZ7" s="384" t="s">
        <v>40</v>
      </c>
      <c r="GA7" s="384" t="s">
        <v>40</v>
      </c>
      <c r="GB7" s="177"/>
      <c r="GC7" s="177"/>
      <c r="GD7" s="384" t="s">
        <v>40</v>
      </c>
      <c r="GE7" s="384" t="s">
        <v>40</v>
      </c>
      <c r="GF7" s="384" t="s">
        <v>40</v>
      </c>
      <c r="GG7" s="82"/>
      <c r="GH7" s="384" t="s">
        <v>40</v>
      </c>
      <c r="GI7" s="177"/>
      <c r="GJ7" s="177"/>
      <c r="GK7" s="385" t="s">
        <v>32</v>
      </c>
      <c r="GL7" s="385" t="s">
        <v>32</v>
      </c>
      <c r="GM7" s="385" t="s">
        <v>32</v>
      </c>
      <c r="GN7" s="82"/>
      <c r="GO7" s="385" t="s">
        <v>32</v>
      </c>
      <c r="GP7" s="177"/>
      <c r="GQ7" s="82"/>
      <c r="GR7" s="385" t="s">
        <v>32</v>
      </c>
      <c r="GS7" s="385" t="s">
        <v>32</v>
      </c>
      <c r="GT7" s="385" t="s">
        <v>32</v>
      </c>
      <c r="GU7" s="385" t="s">
        <v>32</v>
      </c>
      <c r="GV7" s="385" t="s">
        <v>32</v>
      </c>
      <c r="GW7" s="177"/>
      <c r="GX7" s="177"/>
      <c r="GY7" s="385" t="s">
        <v>32</v>
      </c>
      <c r="GZ7" s="385" t="s">
        <v>32</v>
      </c>
      <c r="HA7" s="385" t="s">
        <v>32</v>
      </c>
      <c r="HB7" s="385" t="s">
        <v>32</v>
      </c>
      <c r="HC7" s="385" t="s">
        <v>32</v>
      </c>
      <c r="HD7" s="177"/>
      <c r="HE7" s="177"/>
      <c r="HF7" s="21" t="s">
        <v>32</v>
      </c>
      <c r="HG7" s="21" t="s">
        <v>32</v>
      </c>
      <c r="HH7" s="21" t="s">
        <v>32</v>
      </c>
      <c r="HI7" s="21" t="s">
        <v>32</v>
      </c>
      <c r="HK7" s="177"/>
      <c r="HL7" s="177" t="s">
        <v>33</v>
      </c>
      <c r="HM7" s="385" t="s">
        <v>33</v>
      </c>
      <c r="HN7" s="21" t="s">
        <v>33</v>
      </c>
      <c r="HO7" s="21" t="s">
        <v>33</v>
      </c>
      <c r="HP7" s="385"/>
      <c r="HQ7" s="385"/>
      <c r="HR7" s="177" t="s">
        <v>32</v>
      </c>
      <c r="HS7" s="177" t="s">
        <v>32</v>
      </c>
      <c r="HT7" s="385" t="s">
        <v>32</v>
      </c>
      <c r="HU7" s="21" t="s">
        <v>32</v>
      </c>
      <c r="HV7" s="385"/>
      <c r="HW7" s="385"/>
      <c r="HX7" s="385" t="s">
        <v>32</v>
      </c>
      <c r="HY7" s="177"/>
      <c r="HZ7" s="177"/>
      <c r="IA7" s="386" t="s">
        <v>34</v>
      </c>
      <c r="IB7" s="386" t="s">
        <v>34</v>
      </c>
      <c r="IC7" s="386" t="s">
        <v>34</v>
      </c>
      <c r="ID7" s="21" t="s">
        <v>34</v>
      </c>
      <c r="IE7" s="385"/>
      <c r="IF7" s="177"/>
      <c r="IG7" s="386" t="s">
        <v>34</v>
      </c>
      <c r="IH7" s="386" t="s">
        <v>34</v>
      </c>
      <c r="II7" s="386"/>
      <c r="IK7" s="385" t="s">
        <v>33</v>
      </c>
      <c r="IL7" s="177" t="s">
        <v>33</v>
      </c>
      <c r="IM7" s="177" t="s">
        <v>33</v>
      </c>
      <c r="IN7" s="385" t="s">
        <v>33</v>
      </c>
      <c r="IP7" s="21"/>
      <c r="IQ7" s="21"/>
      <c r="IR7" s="385" t="s">
        <v>33</v>
      </c>
      <c r="IS7" s="385" t="s">
        <v>33</v>
      </c>
      <c r="IT7" s="177" t="s">
        <v>33</v>
      </c>
      <c r="IU7" s="177" t="s">
        <v>33</v>
      </c>
      <c r="IX7" s="386" t="s">
        <v>32</v>
      </c>
      <c r="IY7" s="21" t="s">
        <v>32</v>
      </c>
      <c r="IZ7" s="21" t="s">
        <v>32</v>
      </c>
      <c r="JA7" s="177" t="s">
        <v>32</v>
      </c>
      <c r="JB7" s="82"/>
      <c r="JC7" s="386"/>
      <c r="JD7" s="386" t="s">
        <v>32</v>
      </c>
      <c r="JE7" s="386" t="s">
        <v>32</v>
      </c>
      <c r="JF7" s="21" t="s">
        <v>32</v>
      </c>
      <c r="JG7" s="21" t="s">
        <v>32</v>
      </c>
      <c r="JH7" s="177"/>
      <c r="JI7" s="177"/>
      <c r="JJ7" s="386" t="s">
        <v>34</v>
      </c>
      <c r="JK7" s="386" t="s">
        <v>34</v>
      </c>
      <c r="JL7" s="386" t="s">
        <v>34</v>
      </c>
      <c r="JM7" s="21" t="s">
        <v>34</v>
      </c>
      <c r="JN7" s="21"/>
      <c r="JO7" s="177"/>
      <c r="JP7" s="177" t="s">
        <v>34</v>
      </c>
      <c r="JQ7" s="386" t="s">
        <v>34</v>
      </c>
      <c r="JR7" s="386" t="s">
        <v>34</v>
      </c>
      <c r="JS7" s="386" t="s">
        <v>34</v>
      </c>
      <c r="JT7" s="21"/>
      <c r="JU7" s="21"/>
      <c r="JV7" s="177" t="s">
        <v>33</v>
      </c>
      <c r="JW7" s="177" t="s">
        <v>33</v>
      </c>
      <c r="JX7" s="386" t="s">
        <v>33</v>
      </c>
      <c r="JY7" s="386" t="s">
        <v>33</v>
      </c>
      <c r="JZ7" s="386"/>
      <c r="KA7" s="21"/>
      <c r="KB7" s="21" t="s">
        <v>33</v>
      </c>
      <c r="KC7" s="177" t="s">
        <v>33</v>
      </c>
      <c r="KD7" s="177" t="s">
        <v>33</v>
      </c>
      <c r="KE7" s="386" t="s">
        <v>33</v>
      </c>
      <c r="KH7" s="386" t="s">
        <v>32</v>
      </c>
      <c r="KI7" s="21" t="s">
        <v>32</v>
      </c>
      <c r="KJ7" s="177" t="s">
        <v>32</v>
      </c>
      <c r="KK7" s="177" t="s">
        <v>32</v>
      </c>
      <c r="KL7" s="386"/>
      <c r="KM7" s="386"/>
      <c r="KN7" s="386" t="s">
        <v>32</v>
      </c>
      <c r="KO7" s="386" t="s">
        <v>32</v>
      </c>
      <c r="KP7" s="21" t="s">
        <v>32</v>
      </c>
      <c r="KQ7" s="177" t="s">
        <v>32</v>
      </c>
      <c r="KR7" s="177"/>
      <c r="KS7" s="386"/>
      <c r="KT7" s="386" t="s">
        <v>34</v>
      </c>
      <c r="KU7" s="386" t="s">
        <v>34</v>
      </c>
      <c r="KV7" s="386" t="s">
        <v>34</v>
      </c>
      <c r="KW7" s="21" t="s">
        <v>34</v>
      </c>
      <c r="KX7" s="177"/>
      <c r="KY7" s="177"/>
      <c r="KZ7" s="386" t="s">
        <v>34</v>
      </c>
      <c r="LA7" s="82" t="s">
        <v>34</v>
      </c>
      <c r="LB7" s="386" t="s">
        <v>34</v>
      </c>
      <c r="LC7" s="386" t="s">
        <v>34</v>
      </c>
      <c r="LD7" s="21"/>
      <c r="LE7" s="177"/>
      <c r="LF7" s="177" t="s">
        <v>33</v>
      </c>
      <c r="LG7" s="386" t="s">
        <v>33</v>
      </c>
      <c r="LH7" s="386" t="s">
        <v>33</v>
      </c>
      <c r="LI7" s="386" t="s">
        <v>33</v>
      </c>
      <c r="LJ7" s="386"/>
      <c r="LK7" s="21"/>
      <c r="LL7" s="177" t="s">
        <v>33</v>
      </c>
      <c r="LM7" s="177" t="s">
        <v>33</v>
      </c>
      <c r="LN7" s="386" t="s">
        <v>33</v>
      </c>
      <c r="LO7" s="386" t="s">
        <v>33</v>
      </c>
      <c r="LR7" s="386" t="s">
        <v>32</v>
      </c>
      <c r="LS7" s="177" t="s">
        <v>32</v>
      </c>
      <c r="LT7" s="177" t="s">
        <v>32</v>
      </c>
      <c r="LU7" s="386" t="s">
        <v>32</v>
      </c>
      <c r="LV7" s="386"/>
      <c r="LW7" s="386"/>
      <c r="LX7" s="386" t="s">
        <v>32</v>
      </c>
      <c r="LY7" s="386" t="s">
        <v>32</v>
      </c>
      <c r="LZ7" s="177" t="s">
        <v>32</v>
      </c>
      <c r="MA7" s="177" t="s">
        <v>32</v>
      </c>
      <c r="MB7" s="82"/>
      <c r="MC7" s="386"/>
      <c r="MD7" s="386" t="s">
        <v>34</v>
      </c>
      <c r="ME7" s="386" t="s">
        <v>34</v>
      </c>
      <c r="MF7" s="386" t="s">
        <v>34</v>
      </c>
      <c r="MG7" s="177" t="s">
        <v>34</v>
      </c>
      <c r="MH7" s="177"/>
      <c r="MI7" s="386"/>
      <c r="MJ7" s="386" t="s">
        <v>34</v>
      </c>
      <c r="MK7" s="386" t="s">
        <v>34</v>
      </c>
      <c r="ML7" s="386" t="s">
        <v>34</v>
      </c>
      <c r="MM7" s="386" t="s">
        <v>34</v>
      </c>
      <c r="MN7" s="177"/>
      <c r="MO7" s="177"/>
      <c r="MP7" s="386" t="s">
        <v>33</v>
      </c>
      <c r="MQ7" s="386" t="s">
        <v>33</v>
      </c>
      <c r="MR7" s="386" t="s">
        <v>33</v>
      </c>
      <c r="MS7" s="386" t="s">
        <v>33</v>
      </c>
      <c r="MT7" s="386"/>
      <c r="MU7" s="177"/>
      <c r="MV7" s="177" t="s">
        <v>33</v>
      </c>
      <c r="MW7" s="386" t="s">
        <v>33</v>
      </c>
      <c r="MX7" s="386" t="s">
        <v>33</v>
      </c>
      <c r="MY7" s="386" t="s">
        <v>33</v>
      </c>
      <c r="NB7" s="177" t="s">
        <v>32</v>
      </c>
      <c r="NC7" s="177" t="s">
        <v>32</v>
      </c>
      <c r="ND7" s="21" t="s">
        <v>32</v>
      </c>
      <c r="NE7" s="386" t="s">
        <v>32</v>
      </c>
      <c r="NF7" s="82"/>
      <c r="NG7" s="386"/>
      <c r="NH7" s="384" t="s">
        <v>31</v>
      </c>
      <c r="NI7" s="384" t="s">
        <v>31</v>
      </c>
      <c r="NJ7" s="384" t="s">
        <v>31</v>
      </c>
      <c r="NK7" s="384" t="s">
        <v>31</v>
      </c>
      <c r="NL7" s="386"/>
      <c r="NM7" s="82"/>
      <c r="NN7" s="384" t="s">
        <v>31</v>
      </c>
      <c r="NO7" s="384" t="s">
        <v>31</v>
      </c>
      <c r="NP7" s="177" t="s">
        <v>34</v>
      </c>
      <c r="NQ7" s="177" t="s">
        <v>34</v>
      </c>
      <c r="NR7" s="21"/>
      <c r="NS7" s="386"/>
      <c r="NT7" s="386" t="s">
        <v>34</v>
      </c>
      <c r="NU7" s="386" t="s">
        <v>34</v>
      </c>
      <c r="NV7" s="386" t="s">
        <v>34</v>
      </c>
      <c r="NW7" s="177" t="s">
        <v>34</v>
      </c>
      <c r="NX7" s="177"/>
      <c r="NY7" s="21"/>
      <c r="NZ7" s="386" t="s">
        <v>33</v>
      </c>
      <c r="OA7" s="386" t="s">
        <v>33</v>
      </c>
      <c r="OB7" s="386" t="s">
        <v>33</v>
      </c>
      <c r="OC7" s="386" t="s">
        <v>33</v>
      </c>
      <c r="OD7" s="82"/>
      <c r="OE7" s="177"/>
      <c r="OF7" s="21" t="s">
        <v>33</v>
      </c>
      <c r="OG7" s="386" t="s">
        <v>33</v>
      </c>
      <c r="OH7" s="386" t="s">
        <v>33</v>
      </c>
      <c r="OI7" s="386" t="s">
        <v>33</v>
      </c>
      <c r="OM7" s="388"/>
    </row>
    <row r="8" spans="1:437" s="130" customFormat="1" x14ac:dyDescent="0.25">
      <c r="A8" s="382">
        <v>12</v>
      </c>
      <c r="B8" s="382" t="s">
        <v>10</v>
      </c>
      <c r="C8" s="397">
        <v>4</v>
      </c>
      <c r="D8" s="423" t="s">
        <v>44</v>
      </c>
      <c r="E8" s="82"/>
      <c r="F8" s="165"/>
      <c r="G8" s="21" t="s">
        <v>34</v>
      </c>
      <c r="H8" s="165" t="s">
        <v>34</v>
      </c>
      <c r="I8" s="177" t="s">
        <v>34</v>
      </c>
      <c r="J8" s="177" t="s">
        <v>34</v>
      </c>
      <c r="K8" s="21"/>
      <c r="L8" s="82"/>
      <c r="M8" s="165" t="s">
        <v>34</v>
      </c>
      <c r="N8" s="21" t="s">
        <v>34</v>
      </c>
      <c r="O8" s="165" t="s">
        <v>34</v>
      </c>
      <c r="P8" s="177" t="s">
        <v>34</v>
      </c>
      <c r="Q8" s="177"/>
      <c r="R8" s="21"/>
      <c r="S8" s="21" t="s">
        <v>33</v>
      </c>
      <c r="T8" s="165" t="s">
        <v>33</v>
      </c>
      <c r="U8" s="165" t="s">
        <v>33</v>
      </c>
      <c r="V8" s="165" t="s">
        <v>33</v>
      </c>
      <c r="W8" s="177"/>
      <c r="X8" s="177"/>
      <c r="Y8" s="21" t="s">
        <v>33</v>
      </c>
      <c r="Z8" s="21" t="s">
        <v>33</v>
      </c>
      <c r="AA8" s="165" t="s">
        <v>33</v>
      </c>
      <c r="AB8" s="165" t="s">
        <v>33</v>
      </c>
      <c r="AC8" s="82"/>
      <c r="AD8" s="177"/>
      <c r="AE8" s="177" t="s">
        <v>32</v>
      </c>
      <c r="AF8" s="21" t="s">
        <v>32</v>
      </c>
      <c r="AG8" s="21" t="s">
        <v>32</v>
      </c>
      <c r="AH8" s="165" t="s">
        <v>32</v>
      </c>
      <c r="AI8" s="165"/>
      <c r="AJ8" s="82" t="s">
        <v>32</v>
      </c>
      <c r="AK8" s="177" t="s">
        <v>32</v>
      </c>
      <c r="AL8" s="177"/>
      <c r="AM8" s="385" t="s">
        <v>32</v>
      </c>
      <c r="AN8" s="385" t="s">
        <v>32</v>
      </c>
      <c r="AO8" s="386"/>
      <c r="AP8" s="386"/>
      <c r="AQ8" s="385" t="s">
        <v>34</v>
      </c>
      <c r="AR8" s="177" t="s">
        <v>34</v>
      </c>
      <c r="AS8" s="177" t="s">
        <v>34</v>
      </c>
      <c r="AT8" s="385" t="s">
        <v>34</v>
      </c>
      <c r="AU8" s="386"/>
      <c r="AV8" s="386"/>
      <c r="AW8" s="385" t="s">
        <v>34</v>
      </c>
      <c r="AX8" s="385" t="s">
        <v>34</v>
      </c>
      <c r="AY8" s="177" t="s">
        <v>34</v>
      </c>
      <c r="AZ8" s="177"/>
      <c r="BA8" s="386"/>
      <c r="BB8" s="385" t="s">
        <v>33</v>
      </c>
      <c r="BC8" s="385" t="s">
        <v>33</v>
      </c>
      <c r="BD8" s="385" t="s">
        <v>33</v>
      </c>
      <c r="BE8" s="384" t="s">
        <v>31</v>
      </c>
      <c r="BF8" s="177"/>
      <c r="BG8" s="177"/>
      <c r="BH8" s="385" t="s">
        <v>33</v>
      </c>
      <c r="BI8" s="385" t="s">
        <v>33</v>
      </c>
      <c r="BJ8" s="385" t="s">
        <v>33</v>
      </c>
      <c r="BK8" s="385" t="s">
        <v>33</v>
      </c>
      <c r="BL8" s="386"/>
      <c r="BM8" s="177"/>
      <c r="BN8" s="177" t="s">
        <v>32</v>
      </c>
      <c r="BO8" s="385" t="s">
        <v>32</v>
      </c>
      <c r="BP8" s="385" t="s">
        <v>32</v>
      </c>
      <c r="BQ8" s="385" t="s">
        <v>32</v>
      </c>
      <c r="BR8" s="386"/>
      <c r="BS8" s="386"/>
      <c r="BT8" s="177" t="s">
        <v>32</v>
      </c>
      <c r="BU8" s="177" t="s">
        <v>32</v>
      </c>
      <c r="BV8" s="385" t="s">
        <v>32</v>
      </c>
      <c r="BW8" s="385" t="s">
        <v>32</v>
      </c>
      <c r="BX8" s="386"/>
      <c r="BY8" s="386"/>
      <c r="BZ8" s="385" t="s">
        <v>34</v>
      </c>
      <c r="CA8" s="177" t="s">
        <v>34</v>
      </c>
      <c r="CB8" s="177" t="s">
        <v>34</v>
      </c>
      <c r="CC8" s="385" t="s">
        <v>34</v>
      </c>
      <c r="CD8" s="386"/>
      <c r="CE8" s="386"/>
      <c r="CF8" s="385" t="s">
        <v>34</v>
      </c>
      <c r="CG8" s="385" t="s">
        <v>34</v>
      </c>
      <c r="CH8" s="177" t="s">
        <v>34</v>
      </c>
      <c r="CI8" s="177" t="s">
        <v>34</v>
      </c>
      <c r="CJ8" s="386"/>
      <c r="CK8" s="386"/>
      <c r="CL8" s="385" t="s">
        <v>33</v>
      </c>
      <c r="CM8" s="385" t="s">
        <v>33</v>
      </c>
      <c r="CN8" s="385" t="s">
        <v>33</v>
      </c>
      <c r="CO8" s="177" t="s">
        <v>33</v>
      </c>
      <c r="CP8" s="177"/>
      <c r="CQ8" s="386"/>
      <c r="CR8" s="385" t="s">
        <v>33</v>
      </c>
      <c r="CS8" s="385" t="s">
        <v>33</v>
      </c>
      <c r="CT8" s="385" t="s">
        <v>33</v>
      </c>
      <c r="CU8" s="385" t="s">
        <v>33</v>
      </c>
      <c r="CV8" s="177"/>
      <c r="CW8" s="177"/>
      <c r="CX8" s="384" t="s">
        <v>31</v>
      </c>
      <c r="CY8" s="384" t="s">
        <v>31</v>
      </c>
      <c r="CZ8" s="384" t="s">
        <v>31</v>
      </c>
      <c r="DA8" s="384" t="s">
        <v>31</v>
      </c>
      <c r="DB8" s="384" t="s">
        <v>31</v>
      </c>
      <c r="DC8" s="177"/>
      <c r="DD8" s="177"/>
      <c r="DE8" s="384" t="s">
        <v>31</v>
      </c>
      <c r="DF8" s="385" t="s">
        <v>32</v>
      </c>
      <c r="DG8" s="385" t="s">
        <v>32</v>
      </c>
      <c r="DH8" s="386"/>
      <c r="DI8" s="386"/>
      <c r="DJ8" s="177" t="s">
        <v>34</v>
      </c>
      <c r="DK8" s="177" t="s">
        <v>34</v>
      </c>
      <c r="DL8" s="385" t="s">
        <v>34</v>
      </c>
      <c r="DM8" s="385" t="s">
        <v>34</v>
      </c>
      <c r="DN8" s="386"/>
      <c r="DO8" s="386"/>
      <c r="DP8" s="385" t="s">
        <v>34</v>
      </c>
      <c r="DQ8" s="177" t="s">
        <v>34</v>
      </c>
      <c r="DR8" s="177" t="s">
        <v>34</v>
      </c>
      <c r="DS8" s="385" t="s">
        <v>34</v>
      </c>
      <c r="DT8" s="387"/>
      <c r="DU8" s="386"/>
      <c r="DV8" s="385" t="s">
        <v>60</v>
      </c>
      <c r="DW8" s="82" t="s">
        <v>33</v>
      </c>
      <c r="DX8" s="177" t="s">
        <v>33</v>
      </c>
      <c r="DY8" s="177" t="s">
        <v>33</v>
      </c>
      <c r="DZ8" s="386"/>
      <c r="EA8" s="386"/>
      <c r="EB8" s="385" t="s">
        <v>33</v>
      </c>
      <c r="EC8" s="385" t="s">
        <v>33</v>
      </c>
      <c r="ED8" s="385" t="s">
        <v>33</v>
      </c>
      <c r="EE8" s="177" t="s">
        <v>33</v>
      </c>
      <c r="EF8" s="177"/>
      <c r="EG8" s="386"/>
      <c r="EH8" s="385" t="s">
        <v>32</v>
      </c>
      <c r="EI8" s="385" t="s">
        <v>32</v>
      </c>
      <c r="EJ8" s="385" t="s">
        <v>32</v>
      </c>
      <c r="EK8" s="385" t="s">
        <v>32</v>
      </c>
      <c r="EL8" s="177"/>
      <c r="EM8" s="177"/>
      <c r="EN8" s="385" t="s">
        <v>32</v>
      </c>
      <c r="EO8" s="385" t="s">
        <v>32</v>
      </c>
      <c r="EP8" s="385" t="s">
        <v>32</v>
      </c>
      <c r="EQ8" s="385" t="s">
        <v>32</v>
      </c>
      <c r="ER8" s="384" t="s">
        <v>31</v>
      </c>
      <c r="ES8" s="177"/>
      <c r="ET8" s="82"/>
      <c r="EU8" s="384" t="s">
        <v>31</v>
      </c>
      <c r="EV8" s="385" t="s">
        <v>34</v>
      </c>
      <c r="EW8" s="385" t="s">
        <v>34</v>
      </c>
      <c r="EX8" s="386"/>
      <c r="EY8" s="386"/>
      <c r="EZ8" s="82" t="s">
        <v>34</v>
      </c>
      <c r="FA8" s="177" t="s">
        <v>34</v>
      </c>
      <c r="FB8" s="385" t="s">
        <v>34</v>
      </c>
      <c r="FC8" s="385" t="s">
        <v>34</v>
      </c>
      <c r="FD8" s="386"/>
      <c r="FE8" s="386"/>
      <c r="FF8" s="385" t="s">
        <v>33</v>
      </c>
      <c r="FG8" s="177" t="s">
        <v>33</v>
      </c>
      <c r="FH8" s="177" t="s">
        <v>33</v>
      </c>
      <c r="FI8" s="385" t="s">
        <v>33</v>
      </c>
      <c r="FJ8" s="386"/>
      <c r="FK8" s="386"/>
      <c r="FL8" s="385" t="s">
        <v>33</v>
      </c>
      <c r="FM8" s="385" t="s">
        <v>33</v>
      </c>
      <c r="FN8" s="177" t="s">
        <v>33</v>
      </c>
      <c r="FO8" s="177" t="s">
        <v>33</v>
      </c>
      <c r="FP8" s="386"/>
      <c r="FR8" s="384" t="s">
        <v>31</v>
      </c>
      <c r="FS8" s="384" t="s">
        <v>31</v>
      </c>
      <c r="FT8" s="384" t="s">
        <v>31</v>
      </c>
      <c r="FU8" s="177" t="s">
        <v>31</v>
      </c>
      <c r="FV8" s="177"/>
      <c r="FW8" s="386"/>
      <c r="FX8" s="385" t="s">
        <v>32</v>
      </c>
      <c r="FY8" s="385" t="s">
        <v>32</v>
      </c>
      <c r="FZ8" s="385" t="s">
        <v>32</v>
      </c>
      <c r="GA8" s="385" t="s">
        <v>32</v>
      </c>
      <c r="GB8" s="177"/>
      <c r="GC8" s="177"/>
      <c r="GD8" s="385" t="s">
        <v>34</v>
      </c>
      <c r="GE8" s="385" t="s">
        <v>34</v>
      </c>
      <c r="GF8" s="385" t="s">
        <v>34</v>
      </c>
      <c r="GG8" s="82" t="s">
        <v>34</v>
      </c>
      <c r="GH8" s="386"/>
      <c r="GI8" s="177"/>
      <c r="GJ8" s="177"/>
      <c r="GK8" s="385" t="s">
        <v>34</v>
      </c>
      <c r="GL8" s="385" t="s">
        <v>34</v>
      </c>
      <c r="GM8" s="385" t="s">
        <v>34</v>
      </c>
      <c r="GN8" s="82" t="s">
        <v>34</v>
      </c>
      <c r="GO8" s="386"/>
      <c r="GP8" s="177"/>
      <c r="GQ8" s="82" t="s">
        <v>33</v>
      </c>
      <c r="GR8" s="385" t="s">
        <v>33</v>
      </c>
      <c r="GS8" s="385" t="s">
        <v>33</v>
      </c>
      <c r="GT8" s="386"/>
      <c r="GU8" s="386"/>
      <c r="GV8" s="385" t="s">
        <v>33</v>
      </c>
      <c r="GW8" s="177" t="s">
        <v>33</v>
      </c>
      <c r="GX8" s="177" t="s">
        <v>33</v>
      </c>
      <c r="GY8" s="385" t="s">
        <v>33</v>
      </c>
      <c r="GZ8" s="386"/>
      <c r="HA8" s="386"/>
      <c r="HC8" s="385" t="s">
        <v>32</v>
      </c>
      <c r="HD8" s="385" t="s">
        <v>32</v>
      </c>
      <c r="HE8" s="177" t="s">
        <v>32</v>
      </c>
      <c r="HF8" s="177" t="s">
        <v>32</v>
      </c>
      <c r="HG8" s="385"/>
      <c r="HH8" s="385"/>
      <c r="HI8" s="385" t="s">
        <v>33</v>
      </c>
      <c r="HJ8" s="385" t="s">
        <v>33</v>
      </c>
      <c r="HK8" s="177" t="s">
        <v>33</v>
      </c>
      <c r="HL8" s="177" t="s">
        <v>33</v>
      </c>
      <c r="HM8" s="385"/>
      <c r="HN8" s="385"/>
      <c r="HO8" s="385" t="s">
        <v>32</v>
      </c>
      <c r="HP8" s="385" t="s">
        <v>32</v>
      </c>
      <c r="HQ8" s="385" t="s">
        <v>32</v>
      </c>
      <c r="HR8" s="177" t="s">
        <v>31</v>
      </c>
      <c r="HS8" s="177"/>
      <c r="HT8" s="385"/>
      <c r="HU8" s="385" t="s">
        <v>31</v>
      </c>
      <c r="HV8" s="385" t="s">
        <v>31</v>
      </c>
      <c r="HW8" s="385" t="s">
        <v>31</v>
      </c>
      <c r="HX8" s="385" t="s">
        <v>31</v>
      </c>
      <c r="HY8" s="177"/>
      <c r="HZ8" s="177"/>
      <c r="IA8" s="384" t="s">
        <v>31</v>
      </c>
      <c r="IB8" s="384" t="s">
        <v>31</v>
      </c>
      <c r="IC8" s="384" t="s">
        <v>31</v>
      </c>
      <c r="ID8" s="384" t="s">
        <v>31</v>
      </c>
      <c r="IE8" s="385"/>
      <c r="IF8" s="177"/>
      <c r="IG8" s="384" t="s">
        <v>31</v>
      </c>
      <c r="IH8" s="385" t="s">
        <v>34</v>
      </c>
      <c r="II8" s="385" t="s">
        <v>34</v>
      </c>
      <c r="IJ8" s="58" t="s">
        <v>36</v>
      </c>
      <c r="IK8" s="385"/>
      <c r="IL8" s="385"/>
      <c r="IM8" s="177" t="s">
        <v>33</v>
      </c>
      <c r="IN8" s="177" t="s">
        <v>33</v>
      </c>
      <c r="IO8" s="385" t="s">
        <v>33</v>
      </c>
      <c r="IP8" s="385" t="s">
        <v>33</v>
      </c>
      <c r="IQ8" s="385"/>
      <c r="IR8" s="385"/>
      <c r="IS8" s="385"/>
      <c r="IT8" s="385" t="s">
        <v>32</v>
      </c>
      <c r="IU8" s="385" t="s">
        <v>32</v>
      </c>
      <c r="IV8" s="385" t="s">
        <v>32</v>
      </c>
      <c r="IW8" s="385" t="s">
        <v>32</v>
      </c>
      <c r="IX8" s="385"/>
      <c r="IY8" s="385"/>
      <c r="IZ8" s="385" t="s">
        <v>32</v>
      </c>
      <c r="JA8" s="177" t="s">
        <v>32</v>
      </c>
      <c r="JB8" s="82" t="s">
        <v>32</v>
      </c>
      <c r="JC8" s="177" t="s">
        <v>32</v>
      </c>
      <c r="JD8" s="385"/>
      <c r="JE8" s="385"/>
      <c r="JF8" s="385" t="s">
        <v>32</v>
      </c>
      <c r="JG8" s="385" t="s">
        <v>32</v>
      </c>
      <c r="JH8" s="177" t="s">
        <v>32</v>
      </c>
      <c r="JI8" s="177"/>
      <c r="JJ8" s="385"/>
      <c r="JK8" s="385" t="s">
        <v>34</v>
      </c>
      <c r="JL8" s="385" t="s">
        <v>34</v>
      </c>
      <c r="JM8" s="385" t="s">
        <v>34</v>
      </c>
      <c r="JN8" s="385" t="s">
        <v>34</v>
      </c>
      <c r="JO8" s="177"/>
      <c r="JP8" s="177"/>
      <c r="JQ8" s="385" t="s">
        <v>34</v>
      </c>
      <c r="JR8" s="385" t="s">
        <v>34</v>
      </c>
      <c r="JS8" s="385" t="s">
        <v>34</v>
      </c>
      <c r="JT8" s="385" t="s">
        <v>34</v>
      </c>
      <c r="JU8" s="385"/>
      <c r="JV8" s="177"/>
      <c r="JW8" s="177" t="s">
        <v>33</v>
      </c>
      <c r="JX8" s="385" t="s">
        <v>33</v>
      </c>
      <c r="JY8" s="385" t="s">
        <v>33</v>
      </c>
      <c r="JZ8" s="385" t="s">
        <v>33</v>
      </c>
      <c r="KA8" s="385"/>
      <c r="KB8" s="385"/>
      <c r="KC8" s="177" t="s">
        <v>33</v>
      </c>
      <c r="KD8" s="177" t="s">
        <v>33</v>
      </c>
      <c r="KE8" s="385" t="s">
        <v>33</v>
      </c>
      <c r="KF8" s="385" t="s">
        <v>33</v>
      </c>
      <c r="KG8" s="385"/>
      <c r="KH8" s="385"/>
      <c r="KI8" s="385" t="s">
        <v>32</v>
      </c>
      <c r="KJ8" s="177" t="s">
        <v>32</v>
      </c>
      <c r="KK8" s="177" t="s">
        <v>32</v>
      </c>
      <c r="KL8" s="385" t="s">
        <v>32</v>
      </c>
      <c r="KM8" s="385"/>
      <c r="KN8" s="385"/>
      <c r="KO8" s="385" t="s">
        <v>32</v>
      </c>
      <c r="KP8" s="385" t="s">
        <v>32</v>
      </c>
      <c r="KQ8" s="177" t="s">
        <v>32</v>
      </c>
      <c r="KR8" s="177" t="s">
        <v>32</v>
      </c>
      <c r="KS8" s="385"/>
      <c r="KU8" s="384" t="s">
        <v>31</v>
      </c>
      <c r="KV8" s="384" t="s">
        <v>31</v>
      </c>
      <c r="KW8" s="384" t="s">
        <v>31</v>
      </c>
      <c r="KX8" s="177" t="s">
        <v>31</v>
      </c>
      <c r="KY8" s="177"/>
      <c r="KZ8" s="385"/>
      <c r="LA8" s="82" t="s">
        <v>34</v>
      </c>
      <c r="LB8" s="385" t="s">
        <v>34</v>
      </c>
      <c r="LC8" s="385" t="s">
        <v>34</v>
      </c>
      <c r="LD8" s="385" t="s">
        <v>34</v>
      </c>
      <c r="LE8" s="177"/>
      <c r="LF8" s="177"/>
      <c r="LG8" s="385" t="s">
        <v>33</v>
      </c>
      <c r="LH8" s="385" t="s">
        <v>33</v>
      </c>
      <c r="LI8" s="385" t="s">
        <v>33</v>
      </c>
      <c r="LJ8" s="385" t="s">
        <v>33</v>
      </c>
      <c r="LK8" s="385"/>
      <c r="LL8" s="177"/>
      <c r="LM8" s="177" t="s">
        <v>33</v>
      </c>
      <c r="LN8" s="385" t="s">
        <v>33</v>
      </c>
      <c r="LO8" s="385" t="s">
        <v>33</v>
      </c>
      <c r="LP8" s="385" t="s">
        <v>33</v>
      </c>
      <c r="LQ8" s="385"/>
      <c r="LR8" s="385"/>
      <c r="LS8" s="177" t="s">
        <v>32</v>
      </c>
      <c r="LT8" s="177" t="s">
        <v>32</v>
      </c>
      <c r="LU8" s="385" t="s">
        <v>32</v>
      </c>
      <c r="LV8" s="385" t="s">
        <v>32</v>
      </c>
      <c r="LW8" s="385"/>
      <c r="LX8" s="385"/>
      <c r="LY8" s="385" t="s">
        <v>32</v>
      </c>
      <c r="LZ8" s="177" t="s">
        <v>32</v>
      </c>
      <c r="MA8" s="177" t="s">
        <v>32</v>
      </c>
      <c r="MB8" s="82" t="s">
        <v>32</v>
      </c>
      <c r="MC8" s="385"/>
      <c r="MD8" s="385"/>
      <c r="ME8" s="385" t="s">
        <v>34</v>
      </c>
      <c r="MF8" s="385" t="s">
        <v>34</v>
      </c>
      <c r="MG8" s="177" t="s">
        <v>34</v>
      </c>
      <c r="MH8" s="177" t="s">
        <v>34</v>
      </c>
      <c r="MI8" s="385"/>
      <c r="MJ8" s="385"/>
      <c r="MK8" s="385" t="s">
        <v>34</v>
      </c>
      <c r="ML8" s="385" t="s">
        <v>34</v>
      </c>
      <c r="MM8" s="385" t="s">
        <v>34</v>
      </c>
      <c r="MN8" s="177" t="s">
        <v>34</v>
      </c>
      <c r="MO8" s="177"/>
      <c r="MP8" s="385"/>
      <c r="MQ8" s="385" t="s">
        <v>33</v>
      </c>
      <c r="MR8" s="385" t="s">
        <v>33</v>
      </c>
      <c r="MS8" s="385" t="s">
        <v>33</v>
      </c>
      <c r="MT8" s="385" t="s">
        <v>33</v>
      </c>
      <c r="MU8" s="177"/>
      <c r="MV8" s="177"/>
      <c r="MW8" s="385" t="s">
        <v>33</v>
      </c>
      <c r="MX8" s="385" t="s">
        <v>33</v>
      </c>
      <c r="MY8" s="385" t="s">
        <v>33</v>
      </c>
      <c r="MZ8" s="385" t="s">
        <v>33</v>
      </c>
      <c r="NA8" s="385"/>
      <c r="NB8" s="177"/>
      <c r="NC8" s="177" t="s">
        <v>32</v>
      </c>
      <c r="ND8" s="385" t="s">
        <v>32</v>
      </c>
      <c r="NE8" s="385" t="s">
        <v>32</v>
      </c>
      <c r="NF8" s="82" t="s">
        <v>32</v>
      </c>
      <c r="NG8" s="385"/>
      <c r="NH8" s="385"/>
      <c r="NI8" s="177" t="s">
        <v>32</v>
      </c>
      <c r="NJ8" s="177" t="s">
        <v>32</v>
      </c>
      <c r="NK8" s="385" t="s">
        <v>32</v>
      </c>
      <c r="NL8" s="385" t="s">
        <v>32</v>
      </c>
      <c r="NM8" s="82"/>
      <c r="NN8" s="385"/>
      <c r="NO8" s="385" t="s">
        <v>34</v>
      </c>
      <c r="NP8" s="177" t="s">
        <v>34</v>
      </c>
      <c r="NQ8" s="177" t="s">
        <v>34</v>
      </c>
      <c r="NR8" s="385" t="s">
        <v>34</v>
      </c>
      <c r="NS8" s="385"/>
      <c r="NT8" s="385"/>
      <c r="NU8" s="385" t="s">
        <v>34</v>
      </c>
      <c r="NV8" s="385" t="s">
        <v>34</v>
      </c>
      <c r="NW8" s="177" t="s">
        <v>34</v>
      </c>
      <c r="NX8" s="177" t="s">
        <v>31</v>
      </c>
      <c r="NY8" s="385"/>
      <c r="OA8" s="384" t="s">
        <v>31</v>
      </c>
      <c r="OB8" s="384" t="s">
        <v>31</v>
      </c>
      <c r="OC8" s="384" t="s">
        <v>31</v>
      </c>
      <c r="OD8" s="82" t="s">
        <v>31</v>
      </c>
      <c r="OE8" s="177"/>
      <c r="OF8" s="385"/>
      <c r="OG8" s="385" t="s">
        <v>33</v>
      </c>
      <c r="OH8" s="385" t="s">
        <v>33</v>
      </c>
      <c r="OI8" s="385" t="s">
        <v>33</v>
      </c>
      <c r="OJ8" s="385" t="s">
        <v>33</v>
      </c>
      <c r="OK8" s="130">
        <f>COUNTBLANK(E8:OJ8)</f>
        <v>135</v>
      </c>
      <c r="OL8" s="130">
        <f>OK8-MAX($OK$12:$OK$18)</f>
        <v>0</v>
      </c>
      <c r="OM8" s="388"/>
    </row>
    <row r="9" spans="1:437" s="130" customFormat="1" x14ac:dyDescent="0.25">
      <c r="A9" s="382">
        <v>8</v>
      </c>
      <c r="B9" s="382" t="s">
        <v>6</v>
      </c>
      <c r="C9" s="397">
        <v>5</v>
      </c>
      <c r="D9" s="423" t="s">
        <v>38</v>
      </c>
      <c r="E9" s="82"/>
      <c r="F9" s="165"/>
      <c r="G9" s="165" t="s">
        <v>33</v>
      </c>
      <c r="H9" s="130" t="s">
        <v>33</v>
      </c>
      <c r="I9" s="415" t="s">
        <v>33</v>
      </c>
      <c r="J9" s="13" t="s">
        <v>33</v>
      </c>
      <c r="K9" s="21"/>
      <c r="L9" s="82"/>
      <c r="M9" s="165" t="s">
        <v>33</v>
      </c>
      <c r="N9" s="165" t="s">
        <v>33</v>
      </c>
      <c r="O9" s="21" t="s">
        <v>33</v>
      </c>
      <c r="P9" s="415" t="s">
        <v>33</v>
      </c>
      <c r="Q9" s="13"/>
      <c r="R9" s="21"/>
      <c r="S9" s="165" t="s">
        <v>32</v>
      </c>
      <c r="T9" s="165" t="s">
        <v>32</v>
      </c>
      <c r="U9" s="165" t="s">
        <v>32</v>
      </c>
      <c r="V9" s="165" t="s">
        <v>32</v>
      </c>
      <c r="W9" s="415"/>
      <c r="X9" s="13"/>
      <c r="Y9" s="165" t="s">
        <v>32</v>
      </c>
      <c r="Z9" s="165" t="s">
        <v>32</v>
      </c>
      <c r="AA9" s="165" t="s">
        <v>32</v>
      </c>
      <c r="AB9" s="165" t="s">
        <v>32</v>
      </c>
      <c r="AC9" s="82"/>
      <c r="AD9" s="415"/>
      <c r="AE9" s="13" t="s">
        <v>34</v>
      </c>
      <c r="AF9" s="165" t="s">
        <v>34</v>
      </c>
      <c r="AG9" s="165" t="s">
        <v>34</v>
      </c>
      <c r="AH9" s="165" t="s">
        <v>34</v>
      </c>
      <c r="AI9" s="21"/>
      <c r="AJ9" s="82"/>
      <c r="AK9" s="415" t="s">
        <v>34</v>
      </c>
      <c r="AL9" s="13" t="s">
        <v>34</v>
      </c>
      <c r="AM9" s="385" t="s">
        <v>34</v>
      </c>
      <c r="AN9" s="385" t="s">
        <v>34</v>
      </c>
      <c r="AO9" s="386"/>
      <c r="AP9" s="387"/>
      <c r="AQ9" s="385" t="s">
        <v>33</v>
      </c>
      <c r="AR9" s="415" t="s">
        <v>33</v>
      </c>
      <c r="AS9" s="13" t="s">
        <v>33</v>
      </c>
      <c r="AT9" s="385" t="s">
        <v>33</v>
      </c>
      <c r="AU9" s="386"/>
      <c r="AV9" s="386"/>
      <c r="AW9" s="385" t="s">
        <v>33</v>
      </c>
      <c r="AX9" s="385" t="s">
        <v>33</v>
      </c>
      <c r="AY9" s="415" t="s">
        <v>33</v>
      </c>
      <c r="AZ9" s="13" t="s">
        <v>33</v>
      </c>
      <c r="BA9" s="387"/>
      <c r="BB9" s="387"/>
      <c r="BC9" s="385" t="s">
        <v>32</v>
      </c>
      <c r="BD9" s="385" t="s">
        <v>32</v>
      </c>
      <c r="BE9" s="385" t="s">
        <v>32</v>
      </c>
      <c r="BF9" s="415" t="s">
        <v>32</v>
      </c>
      <c r="BG9" s="13"/>
      <c r="BH9" s="386"/>
      <c r="BI9" s="385" t="s">
        <v>32</v>
      </c>
      <c r="BJ9" s="385" t="s">
        <v>32</v>
      </c>
      <c r="BK9" s="385" t="s">
        <v>32</v>
      </c>
      <c r="BL9" s="385" t="s">
        <v>32</v>
      </c>
      <c r="BM9" s="415"/>
      <c r="BN9" s="13"/>
      <c r="BO9" s="385" t="s">
        <v>34</v>
      </c>
      <c r="BP9" s="385" t="s">
        <v>34</v>
      </c>
      <c r="BQ9" s="385" t="s">
        <v>34</v>
      </c>
      <c r="BR9" s="385" t="s">
        <v>34</v>
      </c>
      <c r="BS9" s="386"/>
      <c r="BT9" s="415"/>
      <c r="BU9" s="13" t="s">
        <v>34</v>
      </c>
      <c r="BV9" s="385" t="s">
        <v>34</v>
      </c>
      <c r="BW9" s="385" t="s">
        <v>34</v>
      </c>
      <c r="BX9" s="385" t="s">
        <v>34</v>
      </c>
      <c r="BY9" s="386"/>
      <c r="BZ9" s="387"/>
      <c r="CA9" s="415" t="s">
        <v>33</v>
      </c>
      <c r="CB9" s="13" t="s">
        <v>33</v>
      </c>
      <c r="CC9" s="385" t="s">
        <v>33</v>
      </c>
      <c r="CD9" s="385" t="s">
        <v>33</v>
      </c>
      <c r="CE9" s="386"/>
      <c r="CF9" s="386"/>
      <c r="CG9" s="385" t="s">
        <v>33</v>
      </c>
      <c r="CH9" s="415" t="s">
        <v>33</v>
      </c>
      <c r="CI9" s="13" t="s">
        <v>33</v>
      </c>
      <c r="CJ9" s="385" t="s">
        <v>33</v>
      </c>
      <c r="CK9" s="387"/>
      <c r="CL9" s="387"/>
      <c r="CM9" s="385" t="s">
        <v>32</v>
      </c>
      <c r="CN9" s="385" t="s">
        <v>32</v>
      </c>
      <c r="CO9" s="415" t="s">
        <v>32</v>
      </c>
      <c r="CP9" s="13" t="s">
        <v>32</v>
      </c>
      <c r="CQ9" s="386"/>
      <c r="CR9" s="386"/>
      <c r="CS9" s="385" t="s">
        <v>32</v>
      </c>
      <c r="CT9" s="385" t="s">
        <v>32</v>
      </c>
      <c r="CU9" s="385" t="s">
        <v>32</v>
      </c>
      <c r="CV9" s="415" t="s">
        <v>32</v>
      </c>
      <c r="CW9" s="13"/>
      <c r="CX9" s="386"/>
      <c r="CY9" s="385" t="s">
        <v>34</v>
      </c>
      <c r="CZ9" s="385" t="s">
        <v>34</v>
      </c>
      <c r="DA9" s="385" t="s">
        <v>34</v>
      </c>
      <c r="DB9" s="385" t="s">
        <v>34</v>
      </c>
      <c r="DC9" s="415"/>
      <c r="DD9" s="13"/>
      <c r="DE9" s="385" t="s">
        <v>34</v>
      </c>
      <c r="DF9" s="385" t="s">
        <v>34</v>
      </c>
      <c r="DG9" s="385" t="s">
        <v>34</v>
      </c>
      <c r="DH9" s="385" t="s">
        <v>34</v>
      </c>
      <c r="DI9" s="386"/>
      <c r="DJ9" s="415"/>
      <c r="DK9" s="13" t="s">
        <v>33</v>
      </c>
      <c r="DL9" s="385" t="s">
        <v>33</v>
      </c>
      <c r="DM9" s="385" t="s">
        <v>33</v>
      </c>
      <c r="DN9" s="385" t="s">
        <v>33</v>
      </c>
      <c r="DO9" s="386"/>
      <c r="DP9" s="386"/>
      <c r="DQ9" s="415" t="s">
        <v>33</v>
      </c>
      <c r="DR9" s="13" t="s">
        <v>33</v>
      </c>
      <c r="DS9" s="385" t="s">
        <v>33</v>
      </c>
      <c r="DT9" s="385" t="s">
        <v>33</v>
      </c>
      <c r="DU9" s="387"/>
      <c r="DV9" s="386"/>
      <c r="DW9" s="82" t="s">
        <v>32</v>
      </c>
      <c r="DX9" s="415" t="s">
        <v>32</v>
      </c>
      <c r="DY9" s="13" t="s">
        <v>32</v>
      </c>
      <c r="DZ9" s="385" t="s">
        <v>32</v>
      </c>
      <c r="EA9" s="386"/>
      <c r="EB9" s="386"/>
      <c r="EC9" s="385" t="s">
        <v>32</v>
      </c>
      <c r="ED9" s="385" t="s">
        <v>32</v>
      </c>
      <c r="EE9" s="415" t="s">
        <v>32</v>
      </c>
      <c r="EF9" s="13" t="s">
        <v>32</v>
      </c>
      <c r="EG9" s="386"/>
      <c r="EH9" s="386"/>
      <c r="EI9" s="385" t="s">
        <v>34</v>
      </c>
      <c r="EJ9" s="385" t="s">
        <v>34</v>
      </c>
      <c r="EK9" s="385" t="s">
        <v>34</v>
      </c>
      <c r="EL9" s="415" t="s">
        <v>34</v>
      </c>
      <c r="EM9" s="13"/>
      <c r="EN9" s="386"/>
      <c r="EO9" s="385" t="s">
        <v>34</v>
      </c>
      <c r="EP9" s="385" t="s">
        <v>34</v>
      </c>
      <c r="EQ9" s="385" t="s">
        <v>34</v>
      </c>
      <c r="ER9" s="385" t="s">
        <v>34</v>
      </c>
      <c r="ES9" s="415"/>
      <c r="ET9" s="82"/>
      <c r="EU9" s="384" t="s">
        <v>31</v>
      </c>
      <c r="EV9" s="384" t="s">
        <v>31</v>
      </c>
      <c r="EW9" s="384" t="s">
        <v>31</v>
      </c>
      <c r="EX9" s="385" t="s">
        <v>33</v>
      </c>
      <c r="EY9" s="386"/>
      <c r="EZ9" s="82"/>
      <c r="FA9" s="13"/>
      <c r="FB9" s="21" t="s">
        <v>32</v>
      </c>
      <c r="FC9" s="21" t="s">
        <v>32</v>
      </c>
      <c r="FD9" s="21" t="s">
        <v>32</v>
      </c>
      <c r="FE9" s="21" t="s">
        <v>32</v>
      </c>
      <c r="FF9" s="386"/>
      <c r="FG9" s="415"/>
      <c r="FH9" s="13" t="s">
        <v>32</v>
      </c>
      <c r="FI9" s="385" t="s">
        <v>32</v>
      </c>
      <c r="FJ9" s="385" t="s">
        <v>32</v>
      </c>
      <c r="FK9" s="385" t="s">
        <v>32</v>
      </c>
      <c r="FL9" s="386"/>
      <c r="FM9" s="385"/>
      <c r="FN9" s="415" t="s">
        <v>32</v>
      </c>
      <c r="FO9" s="13" t="s">
        <v>32</v>
      </c>
      <c r="FP9" s="385" t="s">
        <v>32</v>
      </c>
      <c r="FQ9" s="386"/>
      <c r="FR9" s="386"/>
      <c r="FS9" s="385" t="s">
        <v>34</v>
      </c>
      <c r="FT9" s="385" t="s">
        <v>34</v>
      </c>
      <c r="FU9" s="415" t="s">
        <v>34</v>
      </c>
      <c r="FV9" s="13" t="s">
        <v>34</v>
      </c>
      <c r="FW9" s="386"/>
      <c r="FX9" s="386"/>
      <c r="FY9" s="385" t="s">
        <v>34</v>
      </c>
      <c r="FZ9" s="385" t="s">
        <v>34</v>
      </c>
      <c r="GA9" s="385" t="s">
        <v>34</v>
      </c>
      <c r="GB9" s="415" t="s">
        <v>34</v>
      </c>
      <c r="GC9" s="13"/>
      <c r="GD9" s="387"/>
      <c r="GE9" s="385" t="s">
        <v>33</v>
      </c>
      <c r="GF9" s="385" t="s">
        <v>33</v>
      </c>
      <c r="GG9" s="82" t="s">
        <v>33</v>
      </c>
      <c r="GH9" s="385" t="s">
        <v>33</v>
      </c>
      <c r="GI9" s="415"/>
      <c r="GJ9" s="13"/>
      <c r="GK9" s="385" t="s">
        <v>33</v>
      </c>
      <c r="GL9" s="385" t="s">
        <v>33</v>
      </c>
      <c r="GM9" s="385" t="s">
        <v>33</v>
      </c>
      <c r="GN9" s="82" t="s">
        <v>33</v>
      </c>
      <c r="GO9" s="386"/>
      <c r="GP9" s="415"/>
      <c r="GQ9" s="82" t="s">
        <v>32</v>
      </c>
      <c r="GR9" s="385" t="s">
        <v>32</v>
      </c>
      <c r="GS9" s="385" t="s">
        <v>32</v>
      </c>
      <c r="GT9" s="385" t="s">
        <v>32</v>
      </c>
      <c r="GU9" s="386"/>
      <c r="GV9" s="386"/>
      <c r="GW9" s="415" t="s">
        <v>32</v>
      </c>
      <c r="GX9" s="13" t="s">
        <v>32</v>
      </c>
      <c r="GY9" s="384" t="s">
        <v>31</v>
      </c>
      <c r="GZ9" s="384" t="s">
        <v>31</v>
      </c>
      <c r="HA9" s="386"/>
      <c r="HB9" s="386"/>
      <c r="HC9" s="385" t="s">
        <v>34</v>
      </c>
      <c r="HD9" s="415" t="s">
        <v>34</v>
      </c>
      <c r="HE9" s="13" t="s">
        <v>34</v>
      </c>
      <c r="HF9" s="385" t="s">
        <v>34</v>
      </c>
      <c r="HG9" s="386"/>
      <c r="HH9" s="386"/>
      <c r="HI9" s="384" t="s">
        <v>31</v>
      </c>
      <c r="HJ9" s="386"/>
      <c r="HK9" s="415" t="s">
        <v>31</v>
      </c>
      <c r="HL9" s="13" t="s">
        <v>31</v>
      </c>
      <c r="HM9" s="384" t="s">
        <v>31</v>
      </c>
      <c r="HN9" s="384" t="s">
        <v>31</v>
      </c>
      <c r="HO9" s="386"/>
      <c r="HP9" s="386"/>
      <c r="HQ9" s="384" t="s">
        <v>31</v>
      </c>
      <c r="HR9" s="415" t="s">
        <v>31</v>
      </c>
      <c r="HS9" s="13" t="s">
        <v>31</v>
      </c>
      <c r="HT9" s="384" t="s">
        <v>31</v>
      </c>
      <c r="HU9" s="384"/>
      <c r="HV9" s="386"/>
      <c r="HW9" s="386" t="s">
        <v>32</v>
      </c>
      <c r="HX9" s="384" t="s">
        <v>32</v>
      </c>
      <c r="HY9" s="415" t="s">
        <v>32</v>
      </c>
      <c r="HZ9" s="13" t="s">
        <v>32</v>
      </c>
      <c r="IA9" s="386"/>
      <c r="IB9" s="386"/>
      <c r="IC9" s="386" t="s">
        <v>32</v>
      </c>
      <c r="ID9" s="386" t="s">
        <v>32</v>
      </c>
      <c r="IE9" s="386" t="s">
        <v>32</v>
      </c>
      <c r="IF9" s="415" t="s">
        <v>32</v>
      </c>
      <c r="IG9" s="13"/>
      <c r="IH9" s="386"/>
      <c r="II9" s="386" t="s">
        <v>34</v>
      </c>
      <c r="IJ9" s="386" t="s">
        <v>34</v>
      </c>
      <c r="IK9" s="386" t="s">
        <v>34</v>
      </c>
      <c r="IL9" s="386" t="s">
        <v>34</v>
      </c>
      <c r="IM9" s="415"/>
      <c r="IN9" s="13"/>
      <c r="IO9" s="386" t="s">
        <v>34</v>
      </c>
      <c r="IP9" s="386" t="s">
        <v>34</v>
      </c>
      <c r="IQ9" s="386" t="s">
        <v>34</v>
      </c>
      <c r="IR9" s="386" t="s">
        <v>34</v>
      </c>
      <c r="IS9" s="386"/>
      <c r="IT9" s="415"/>
      <c r="IU9" s="13" t="s">
        <v>33</v>
      </c>
      <c r="IV9" s="386" t="s">
        <v>33</v>
      </c>
      <c r="IW9" s="386" t="s">
        <v>33</v>
      </c>
      <c r="IX9" s="386" t="s">
        <v>33</v>
      </c>
      <c r="IY9" s="386"/>
      <c r="IZ9" s="386"/>
      <c r="JA9" s="415" t="s">
        <v>33</v>
      </c>
      <c r="JB9" s="82" t="s">
        <v>33</v>
      </c>
      <c r="JC9" s="386" t="s">
        <v>33</v>
      </c>
      <c r="JD9" s="386" t="s">
        <v>33</v>
      </c>
      <c r="JE9" s="386"/>
      <c r="JF9" s="386"/>
      <c r="JG9" s="386" t="s">
        <v>32</v>
      </c>
      <c r="JH9" s="415" t="s">
        <v>32</v>
      </c>
      <c r="JI9" s="13" t="s">
        <v>32</v>
      </c>
      <c r="JJ9" s="386" t="s">
        <v>32</v>
      </c>
      <c r="JK9" s="386"/>
      <c r="JL9" s="386"/>
      <c r="JM9" s="386" t="s">
        <v>32</v>
      </c>
      <c r="JN9" s="386" t="s">
        <v>32</v>
      </c>
      <c r="JO9" s="415" t="s">
        <v>32</v>
      </c>
      <c r="JP9" s="13" t="s">
        <v>32</v>
      </c>
      <c r="JQ9" s="386"/>
      <c r="JR9" s="386"/>
      <c r="JS9" s="386" t="s">
        <v>34</v>
      </c>
      <c r="JT9" s="386" t="s">
        <v>34</v>
      </c>
      <c r="JU9" s="386" t="s">
        <v>34</v>
      </c>
      <c r="JV9" s="415" t="s">
        <v>34</v>
      </c>
      <c r="JW9" s="13"/>
      <c r="JX9" s="386"/>
      <c r="JY9" s="386" t="s">
        <v>34</v>
      </c>
      <c r="JZ9" s="386" t="s">
        <v>34</v>
      </c>
      <c r="KA9" s="386" t="s">
        <v>34</v>
      </c>
      <c r="KB9" s="386" t="s">
        <v>34</v>
      </c>
      <c r="KC9" s="415"/>
      <c r="KD9" s="13"/>
      <c r="KE9" s="386" t="s">
        <v>33</v>
      </c>
      <c r="KF9" s="386" t="s">
        <v>33</v>
      </c>
      <c r="KG9" s="386" t="s">
        <v>33</v>
      </c>
      <c r="KH9" s="386" t="s">
        <v>33</v>
      </c>
      <c r="KI9" s="386"/>
      <c r="KJ9" s="415"/>
      <c r="KK9" s="13" t="s">
        <v>33</v>
      </c>
      <c r="KL9" s="386" t="s">
        <v>33</v>
      </c>
      <c r="KM9" s="386" t="s">
        <v>33</v>
      </c>
      <c r="KN9" s="386" t="s">
        <v>33</v>
      </c>
      <c r="KO9" s="386"/>
      <c r="KP9" s="386"/>
      <c r="KQ9" s="415" t="s">
        <v>32</v>
      </c>
      <c r="KR9" s="13" t="s">
        <v>32</v>
      </c>
      <c r="KS9" s="386" t="s">
        <v>32</v>
      </c>
      <c r="KT9" s="386" t="s">
        <v>32</v>
      </c>
      <c r="KU9" s="386"/>
      <c r="KV9" s="386"/>
      <c r="KW9" s="386" t="s">
        <v>32</v>
      </c>
      <c r="KX9" s="415" t="s">
        <v>32</v>
      </c>
      <c r="KY9" s="13" t="s">
        <v>32</v>
      </c>
      <c r="KZ9" s="386" t="s">
        <v>32</v>
      </c>
      <c r="LA9" s="82"/>
      <c r="LB9" s="386"/>
      <c r="LC9" s="386" t="s">
        <v>34</v>
      </c>
      <c r="LD9" s="386" t="s">
        <v>34</v>
      </c>
      <c r="LE9" s="415" t="s">
        <v>34</v>
      </c>
      <c r="LF9" s="13" t="s">
        <v>34</v>
      </c>
      <c r="LG9" s="386"/>
      <c r="LH9" s="386"/>
      <c r="LI9" s="386" t="s">
        <v>34</v>
      </c>
      <c r="LJ9" s="386" t="s">
        <v>34</v>
      </c>
      <c r="LK9" s="386" t="s">
        <v>34</v>
      </c>
      <c r="LL9" s="415" t="s">
        <v>34</v>
      </c>
      <c r="LM9" s="13"/>
      <c r="LN9" s="386"/>
      <c r="LO9" s="384" t="s">
        <v>31</v>
      </c>
      <c r="LP9" s="384" t="s">
        <v>31</v>
      </c>
      <c r="LQ9" s="384" t="s">
        <v>31</v>
      </c>
      <c r="LR9" s="384" t="s">
        <v>31</v>
      </c>
      <c r="LS9" s="415"/>
      <c r="LT9" s="13"/>
      <c r="LU9" s="386" t="s">
        <v>33</v>
      </c>
      <c r="LV9" s="386" t="s">
        <v>33</v>
      </c>
      <c r="LW9" s="386" t="s">
        <v>33</v>
      </c>
      <c r="LX9" s="386" t="s">
        <v>33</v>
      </c>
      <c r="LY9" s="386"/>
      <c r="LZ9" s="415"/>
      <c r="MA9" s="13" t="s">
        <v>32</v>
      </c>
      <c r="MB9" s="82" t="s">
        <v>32</v>
      </c>
      <c r="MC9" s="386" t="s">
        <v>32</v>
      </c>
      <c r="MD9" s="386" t="s">
        <v>32</v>
      </c>
      <c r="ME9" s="386"/>
      <c r="MF9" s="386"/>
      <c r="MG9" s="415" t="s">
        <v>32</v>
      </c>
      <c r="MH9" s="13" t="s">
        <v>32</v>
      </c>
      <c r="MI9" s="386" t="s">
        <v>32</v>
      </c>
      <c r="MJ9" s="386" t="s">
        <v>32</v>
      </c>
      <c r="MK9" s="386"/>
      <c r="ML9" s="386"/>
      <c r="MM9" s="386" t="s">
        <v>34</v>
      </c>
      <c r="MN9" s="415" t="s">
        <v>34</v>
      </c>
      <c r="MO9" s="13" t="s">
        <v>34</v>
      </c>
      <c r="MP9" s="386" t="s">
        <v>34</v>
      </c>
      <c r="MQ9" s="386"/>
      <c r="MR9" s="386"/>
      <c r="MS9" s="386" t="s">
        <v>34</v>
      </c>
      <c r="MT9" s="386" t="s">
        <v>34</v>
      </c>
      <c r="MU9" s="415" t="s">
        <v>34</v>
      </c>
      <c r="MV9" s="13" t="s">
        <v>34</v>
      </c>
      <c r="MW9" s="386"/>
      <c r="MX9" s="386"/>
      <c r="MY9" s="384" t="s">
        <v>31</v>
      </c>
      <c r="MZ9" s="384" t="s">
        <v>31</v>
      </c>
      <c r="NA9" s="384" t="s">
        <v>31</v>
      </c>
      <c r="NB9" s="415" t="s">
        <v>31</v>
      </c>
      <c r="NC9" s="13"/>
      <c r="ND9" s="386"/>
      <c r="NE9" s="386" t="s">
        <v>33</v>
      </c>
      <c r="NF9" s="82" t="s">
        <v>33</v>
      </c>
      <c r="NG9" s="386" t="s">
        <v>33</v>
      </c>
      <c r="NH9" s="384" t="s">
        <v>31</v>
      </c>
      <c r="NI9" s="415"/>
      <c r="NJ9" s="13"/>
      <c r="NK9" s="386" t="s">
        <v>32</v>
      </c>
      <c r="NL9" s="386" t="s">
        <v>32</v>
      </c>
      <c r="NM9" s="82" t="s">
        <v>32</v>
      </c>
      <c r="NN9" s="386" t="s">
        <v>32</v>
      </c>
      <c r="NO9" s="386"/>
      <c r="NP9" s="415"/>
      <c r="NQ9" s="13" t="s">
        <v>32</v>
      </c>
      <c r="NR9" s="386" t="s">
        <v>32</v>
      </c>
      <c r="NS9" s="386" t="s">
        <v>32</v>
      </c>
      <c r="NT9" s="386" t="s">
        <v>32</v>
      </c>
      <c r="NU9" s="386"/>
      <c r="NV9" s="386"/>
      <c r="NW9" s="415" t="s">
        <v>34</v>
      </c>
      <c r="NX9" s="13" t="s">
        <v>34</v>
      </c>
      <c r="NY9" s="386" t="s">
        <v>34</v>
      </c>
      <c r="NZ9" s="386" t="s">
        <v>34</v>
      </c>
      <c r="OA9" s="386"/>
      <c r="OB9" s="386"/>
      <c r="OC9" s="386" t="s">
        <v>34</v>
      </c>
      <c r="OD9" s="82" t="s">
        <v>34</v>
      </c>
      <c r="OE9" s="13" t="s">
        <v>34</v>
      </c>
      <c r="OF9" s="386" t="s">
        <v>34</v>
      </c>
      <c r="OG9" s="386"/>
      <c r="OH9" s="386"/>
      <c r="OI9" s="384" t="s">
        <v>31</v>
      </c>
      <c r="OJ9" s="384" t="s">
        <v>31</v>
      </c>
      <c r="OK9" s="130">
        <f>COUNTBLANK(E9:OJ9)</f>
        <v>134</v>
      </c>
      <c r="OL9" s="130">
        <f>OK9-MAX($OK$12:$OK$18)</f>
        <v>-1</v>
      </c>
      <c r="OM9" s="388"/>
    </row>
    <row r="10" spans="1:437" s="130" customFormat="1" x14ac:dyDescent="0.25">
      <c r="B10" s="382"/>
      <c r="C10" s="397">
        <v>6</v>
      </c>
      <c r="D10" s="423" t="s">
        <v>102</v>
      </c>
      <c r="E10" s="82"/>
      <c r="F10" s="165"/>
      <c r="G10" s="165"/>
      <c r="H10" s="21"/>
      <c r="I10" s="177"/>
      <c r="J10" s="177"/>
      <c r="K10" s="165"/>
      <c r="L10" s="82"/>
      <c r="M10" s="21"/>
      <c r="N10" s="165"/>
      <c r="O10" s="21"/>
      <c r="P10" s="177"/>
      <c r="Q10" s="177"/>
      <c r="W10" s="177"/>
      <c r="X10" s="177"/>
      <c r="AC10" s="82"/>
      <c r="AD10" s="177"/>
      <c r="AE10" s="177"/>
      <c r="AJ10" s="82"/>
      <c r="AK10" s="177"/>
      <c r="AL10" s="177"/>
      <c r="AR10" s="177"/>
      <c r="AS10" s="177"/>
      <c r="AY10" s="177"/>
      <c r="AZ10" s="177"/>
      <c r="BF10" s="177"/>
      <c r="BG10" s="177"/>
      <c r="BM10" s="177"/>
      <c r="BN10" s="177"/>
      <c r="BT10" s="177"/>
      <c r="BU10" s="177"/>
      <c r="CA10" s="177"/>
      <c r="CB10" s="177"/>
      <c r="CH10" s="177"/>
      <c r="CI10" s="177"/>
      <c r="CO10" s="177"/>
      <c r="CP10" s="177"/>
      <c r="CV10" s="177"/>
      <c r="CW10" s="177"/>
      <c r="DC10" s="177"/>
      <c r="DD10" s="177"/>
      <c r="DJ10" s="177"/>
      <c r="DK10" s="177"/>
      <c r="DQ10" s="177"/>
      <c r="DR10" s="177"/>
      <c r="DU10" s="386"/>
      <c r="DV10" s="386"/>
      <c r="DW10" s="82"/>
      <c r="DX10" s="177"/>
      <c r="DY10" s="177"/>
      <c r="EE10" s="177"/>
      <c r="EF10" s="177"/>
      <c r="EL10" s="177"/>
      <c r="EM10" s="177"/>
      <c r="ES10" s="177"/>
      <c r="ET10" s="82"/>
      <c r="EZ10" s="82"/>
      <c r="FA10" s="177"/>
      <c r="FG10" s="177"/>
      <c r="FH10" s="177"/>
      <c r="FN10" s="177"/>
      <c r="FO10" s="177"/>
      <c r="FU10" s="177"/>
      <c r="FV10" s="177"/>
      <c r="GR10" s="384" t="s">
        <v>40</v>
      </c>
      <c r="GS10" s="384" t="s">
        <v>40</v>
      </c>
      <c r="GT10" s="384" t="s">
        <v>40</v>
      </c>
      <c r="GU10" s="384" t="s">
        <v>40</v>
      </c>
      <c r="GV10" s="384" t="s">
        <v>40</v>
      </c>
      <c r="GW10" s="177"/>
      <c r="GX10" s="177"/>
      <c r="GY10" s="384" t="s">
        <v>40</v>
      </c>
      <c r="GZ10" s="384" t="s">
        <v>40</v>
      </c>
      <c r="HA10" s="384" t="s">
        <v>40</v>
      </c>
      <c r="HB10" s="384" t="s">
        <v>40</v>
      </c>
      <c r="HC10" s="384" t="s">
        <v>40</v>
      </c>
      <c r="HD10" s="177"/>
      <c r="HE10" s="177"/>
      <c r="HF10" s="385" t="s">
        <v>32</v>
      </c>
      <c r="HG10" s="385" t="s">
        <v>32</v>
      </c>
      <c r="HH10" s="385" t="s">
        <v>32</v>
      </c>
      <c r="HI10" s="385" t="s">
        <v>32</v>
      </c>
      <c r="HJ10" s="385" t="s">
        <v>32</v>
      </c>
      <c r="HK10" s="177"/>
      <c r="HL10" s="177"/>
      <c r="HM10" s="385" t="s">
        <v>32</v>
      </c>
      <c r="HN10" s="385" t="s">
        <v>32</v>
      </c>
      <c r="HO10" s="385" t="s">
        <v>32</v>
      </c>
      <c r="HP10" s="385" t="s">
        <v>32</v>
      </c>
      <c r="HQ10" s="385" t="s">
        <v>32</v>
      </c>
      <c r="HR10" s="177"/>
      <c r="HS10" s="177"/>
      <c r="HT10" s="385" t="s">
        <v>32</v>
      </c>
      <c r="HU10" s="385" t="s">
        <v>32</v>
      </c>
      <c r="HV10" s="385" t="s">
        <v>32</v>
      </c>
      <c r="HW10" s="385" t="s">
        <v>32</v>
      </c>
      <c r="HX10" s="385" t="s">
        <v>32</v>
      </c>
      <c r="HY10" s="177"/>
      <c r="HZ10" s="177"/>
      <c r="IA10" s="385" t="s">
        <v>32</v>
      </c>
      <c r="IB10" s="177" t="s">
        <v>32</v>
      </c>
      <c r="IC10" s="177" t="s">
        <v>32</v>
      </c>
      <c r="ID10" s="385" t="s">
        <v>32</v>
      </c>
      <c r="IF10" s="13"/>
      <c r="IG10" s="385" t="s">
        <v>32</v>
      </c>
      <c r="IH10" s="385"/>
      <c r="IJ10" s="21" t="s">
        <v>34</v>
      </c>
      <c r="IK10" s="385" t="s">
        <v>34</v>
      </c>
      <c r="IL10" s="385" t="s">
        <v>34</v>
      </c>
      <c r="IM10" s="177" t="s">
        <v>34</v>
      </c>
      <c r="IN10" s="177"/>
      <c r="IO10" s="385"/>
      <c r="IP10" s="21" t="s">
        <v>34</v>
      </c>
      <c r="IQ10" s="21" t="s">
        <v>34</v>
      </c>
      <c r="IR10" s="385" t="s">
        <v>34</v>
      </c>
      <c r="IS10" s="385" t="s">
        <v>34</v>
      </c>
      <c r="IT10" s="177"/>
      <c r="IU10" s="177"/>
      <c r="IV10" s="385" t="s">
        <v>33</v>
      </c>
      <c r="IW10" s="385" t="s">
        <v>33</v>
      </c>
      <c r="IX10" s="21" t="s">
        <v>33</v>
      </c>
      <c r="IY10" s="21" t="s">
        <v>33</v>
      </c>
      <c r="IZ10" s="385"/>
      <c r="JA10" s="177"/>
      <c r="JB10" s="82" t="s">
        <v>33</v>
      </c>
      <c r="JC10" s="385" t="s">
        <v>33</v>
      </c>
      <c r="JD10" s="385" t="s">
        <v>33</v>
      </c>
      <c r="JE10" s="21" t="s">
        <v>33</v>
      </c>
      <c r="JF10" s="21"/>
      <c r="JG10" s="385"/>
      <c r="JH10" s="177" t="s">
        <v>32</v>
      </c>
      <c r="JI10" s="177" t="s">
        <v>32</v>
      </c>
      <c r="JJ10" s="385" t="s">
        <v>32</v>
      </c>
      <c r="JK10" s="385" t="s">
        <v>32</v>
      </c>
      <c r="JL10" s="21"/>
      <c r="JM10" s="21"/>
      <c r="JN10" s="385" t="s">
        <v>32</v>
      </c>
      <c r="JO10" s="177" t="s">
        <v>32</v>
      </c>
      <c r="JP10" s="177" t="s">
        <v>32</v>
      </c>
      <c r="JQ10" s="385" t="s">
        <v>32</v>
      </c>
      <c r="JR10" s="385"/>
      <c r="JS10" s="21"/>
      <c r="JT10" s="21" t="s">
        <v>34</v>
      </c>
      <c r="JU10" s="385" t="s">
        <v>34</v>
      </c>
      <c r="JV10" s="177" t="s">
        <v>34</v>
      </c>
      <c r="JW10" s="177" t="s">
        <v>34</v>
      </c>
      <c r="JX10" s="385"/>
      <c r="JY10" s="385"/>
      <c r="JZ10" s="21" t="s">
        <v>34</v>
      </c>
      <c r="KA10" s="21" t="s">
        <v>34</v>
      </c>
      <c r="KB10" s="385" t="s">
        <v>34</v>
      </c>
      <c r="KC10" s="177" t="s">
        <v>34</v>
      </c>
      <c r="KD10" s="177"/>
      <c r="KF10" s="385" t="s">
        <v>33</v>
      </c>
      <c r="KG10" s="385" t="s">
        <v>33</v>
      </c>
      <c r="KH10" s="21" t="s">
        <v>33</v>
      </c>
      <c r="KI10" s="21" t="s">
        <v>33</v>
      </c>
      <c r="KJ10" s="177"/>
      <c r="KK10" s="177"/>
      <c r="KL10" s="385" t="s">
        <v>33</v>
      </c>
      <c r="KM10" s="385" t="s">
        <v>33</v>
      </c>
      <c r="KN10" s="385" t="s">
        <v>33</v>
      </c>
      <c r="KO10" s="21" t="s">
        <v>33</v>
      </c>
      <c r="KP10" s="21"/>
      <c r="KQ10" s="177"/>
      <c r="KR10" s="177" t="s">
        <v>32</v>
      </c>
      <c r="KS10" s="385" t="s">
        <v>32</v>
      </c>
      <c r="KT10" s="385" t="s">
        <v>32</v>
      </c>
      <c r="KU10" s="385" t="s">
        <v>32</v>
      </c>
      <c r="KV10" s="21"/>
      <c r="KW10" s="21"/>
      <c r="KX10" s="177" t="s">
        <v>32</v>
      </c>
      <c r="KY10" s="177" t="s">
        <v>32</v>
      </c>
      <c r="KZ10" s="385" t="s">
        <v>32</v>
      </c>
      <c r="LA10" s="82" t="s">
        <v>32</v>
      </c>
      <c r="LB10" s="385"/>
      <c r="LC10" s="21"/>
      <c r="LD10" s="21" t="s">
        <v>34</v>
      </c>
      <c r="LE10" s="177" t="s">
        <v>34</v>
      </c>
      <c r="LF10" s="177" t="s">
        <v>34</v>
      </c>
      <c r="LG10" s="385" t="s">
        <v>34</v>
      </c>
      <c r="LH10" s="385"/>
      <c r="LI10" s="385"/>
      <c r="LJ10" s="21" t="s">
        <v>34</v>
      </c>
      <c r="LK10" s="21" t="s">
        <v>34</v>
      </c>
      <c r="LL10" s="177" t="s">
        <v>34</v>
      </c>
      <c r="LM10" s="177" t="s">
        <v>34</v>
      </c>
      <c r="LP10" s="385" t="s">
        <v>33</v>
      </c>
      <c r="LQ10" s="385" t="s">
        <v>33</v>
      </c>
      <c r="LR10" s="21" t="s">
        <v>33</v>
      </c>
      <c r="LS10" s="177" t="s">
        <v>33</v>
      </c>
      <c r="LT10" s="177"/>
      <c r="LU10" s="385"/>
      <c r="LV10" s="385" t="s">
        <v>33</v>
      </c>
      <c r="LW10" s="385" t="s">
        <v>33</v>
      </c>
      <c r="LX10" s="385" t="s">
        <v>33</v>
      </c>
      <c r="LY10" s="21" t="s">
        <v>33</v>
      </c>
      <c r="LZ10" s="177"/>
      <c r="MA10" s="177"/>
      <c r="MB10" s="82" t="s">
        <v>32</v>
      </c>
      <c r="MC10" s="385" t="s">
        <v>32</v>
      </c>
      <c r="MD10" s="385" t="s">
        <v>32</v>
      </c>
      <c r="ME10" s="385" t="s">
        <v>32</v>
      </c>
      <c r="MF10" s="21"/>
      <c r="MG10" s="177"/>
      <c r="MH10" s="177" t="s">
        <v>32</v>
      </c>
      <c r="MI10" s="385" t="s">
        <v>32</v>
      </c>
      <c r="MJ10" s="385" t="s">
        <v>32</v>
      </c>
      <c r="MK10" s="385" t="s">
        <v>32</v>
      </c>
      <c r="ML10" s="385"/>
      <c r="MM10" s="21"/>
      <c r="MN10" s="177" t="s">
        <v>34</v>
      </c>
      <c r="MO10" s="177" t="s">
        <v>34</v>
      </c>
      <c r="MP10" s="385" t="s">
        <v>34</v>
      </c>
      <c r="MQ10" s="385" t="s">
        <v>34</v>
      </c>
      <c r="MR10" s="385"/>
      <c r="MS10" s="385"/>
      <c r="MT10" s="21" t="s">
        <v>34</v>
      </c>
      <c r="MU10" s="177" t="s">
        <v>34</v>
      </c>
      <c r="MV10" s="177" t="s">
        <v>34</v>
      </c>
      <c r="MW10" s="385" t="s">
        <v>34</v>
      </c>
      <c r="MZ10" s="385" t="s">
        <v>33</v>
      </c>
      <c r="NA10" s="385" t="s">
        <v>33</v>
      </c>
      <c r="NB10" s="177" t="s">
        <v>33</v>
      </c>
      <c r="NC10" s="177" t="s">
        <v>33</v>
      </c>
      <c r="ND10" s="385"/>
      <c r="NE10" s="385"/>
      <c r="NF10" s="82" t="s">
        <v>33</v>
      </c>
      <c r="NG10" s="385" t="s">
        <v>33</v>
      </c>
      <c r="NH10" s="385" t="s">
        <v>33</v>
      </c>
      <c r="NI10" s="177" t="s">
        <v>33</v>
      </c>
      <c r="NJ10" s="177"/>
      <c r="NK10" s="385"/>
      <c r="NL10" s="385" t="s">
        <v>32</v>
      </c>
      <c r="NM10" s="82" t="s">
        <v>32</v>
      </c>
      <c r="NN10" s="385" t="s">
        <v>32</v>
      </c>
      <c r="NO10" s="385" t="s">
        <v>32</v>
      </c>
      <c r="NP10" s="177"/>
      <c r="NQ10" s="177"/>
      <c r="NR10" s="385" t="s">
        <v>32</v>
      </c>
      <c r="NS10" s="385" t="s">
        <v>32</v>
      </c>
      <c r="NT10" s="385" t="s">
        <v>32</v>
      </c>
      <c r="NU10" s="385" t="s">
        <v>32</v>
      </c>
      <c r="NV10" s="385"/>
      <c r="NW10" s="177"/>
      <c r="NX10" s="177" t="s">
        <v>34</v>
      </c>
      <c r="NY10" s="385" t="s">
        <v>34</v>
      </c>
      <c r="NZ10" s="385" t="s">
        <v>34</v>
      </c>
      <c r="OA10" s="385" t="s">
        <v>34</v>
      </c>
      <c r="OB10" s="385"/>
      <c r="OC10" s="385"/>
      <c r="OD10" s="82" t="s">
        <v>34</v>
      </c>
      <c r="OE10" s="177" t="s">
        <v>34</v>
      </c>
      <c r="OF10" s="385" t="s">
        <v>34</v>
      </c>
      <c r="OG10" s="385" t="s">
        <v>34</v>
      </c>
      <c r="OJ10" s="386" t="s">
        <v>32</v>
      </c>
      <c r="OM10" s="388"/>
    </row>
    <row r="11" spans="1:437" s="130" customFormat="1" x14ac:dyDescent="0.25">
      <c r="B11" s="382"/>
      <c r="C11" s="397">
        <v>7</v>
      </c>
      <c r="D11" s="423" t="s">
        <v>103</v>
      </c>
      <c r="E11" s="82"/>
      <c r="F11" s="165"/>
      <c r="G11" s="165"/>
      <c r="H11" s="21"/>
      <c r="I11" s="177"/>
      <c r="J11" s="177"/>
      <c r="K11" s="165"/>
      <c r="L11" s="82"/>
      <c r="M11" s="21"/>
      <c r="N11" s="165"/>
      <c r="O11" s="21"/>
      <c r="P11" s="177"/>
      <c r="Q11" s="177"/>
      <c r="W11" s="177"/>
      <c r="X11" s="177"/>
      <c r="AC11" s="82"/>
      <c r="AD11" s="177"/>
      <c r="AE11" s="177"/>
      <c r="AJ11" s="82"/>
      <c r="AK11" s="177"/>
      <c r="AL11" s="177"/>
      <c r="AR11" s="177"/>
      <c r="AS11" s="177"/>
      <c r="AY11" s="177"/>
      <c r="AZ11" s="177"/>
      <c r="BF11" s="177"/>
      <c r="BG11" s="177"/>
      <c r="BM11" s="177"/>
      <c r="BN11" s="177"/>
      <c r="BT11" s="177"/>
      <c r="BU11" s="177"/>
      <c r="CA11" s="177"/>
      <c r="CB11" s="177"/>
      <c r="CH11" s="177"/>
      <c r="CI11" s="177"/>
      <c r="CO11" s="177"/>
      <c r="CP11" s="177"/>
      <c r="CV11" s="177"/>
      <c r="CW11" s="177"/>
      <c r="DC11" s="177"/>
      <c r="DD11" s="177"/>
      <c r="DJ11" s="177"/>
      <c r="DK11" s="177"/>
      <c r="DQ11" s="177"/>
      <c r="DR11" s="177"/>
      <c r="DU11" s="386"/>
      <c r="DV11" s="386"/>
      <c r="DW11" s="82"/>
      <c r="DX11" s="177"/>
      <c r="DY11" s="177"/>
      <c r="EE11" s="177"/>
      <c r="EF11" s="177"/>
      <c r="EL11" s="177"/>
      <c r="EM11" s="177"/>
      <c r="ES11" s="177"/>
      <c r="ET11" s="82"/>
      <c r="EZ11" s="82"/>
      <c r="FA11" s="177"/>
      <c r="FG11" s="177"/>
      <c r="FH11" s="177"/>
      <c r="FN11" s="177"/>
      <c r="FO11" s="177"/>
      <c r="FU11" s="177"/>
      <c r="FV11" s="177"/>
      <c r="FW11" s="384" t="s">
        <v>40</v>
      </c>
      <c r="FX11" s="384" t="s">
        <v>40</v>
      </c>
      <c r="FY11" s="384" t="s">
        <v>40</v>
      </c>
      <c r="FZ11" s="384" t="s">
        <v>40</v>
      </c>
      <c r="GA11" s="384" t="s">
        <v>40</v>
      </c>
      <c r="GB11" s="177"/>
      <c r="GC11" s="177"/>
      <c r="GD11" s="384" t="s">
        <v>40</v>
      </c>
      <c r="GE11" s="384" t="s">
        <v>40</v>
      </c>
      <c r="GF11" s="384" t="s">
        <v>40</v>
      </c>
      <c r="GG11" s="82"/>
      <c r="GH11" s="384" t="s">
        <v>40</v>
      </c>
      <c r="GI11" s="177"/>
      <c r="GJ11" s="177"/>
      <c r="GK11" s="385" t="s">
        <v>32</v>
      </c>
      <c r="GL11" s="385" t="s">
        <v>32</v>
      </c>
      <c r="GM11" s="385" t="s">
        <v>32</v>
      </c>
      <c r="GN11" s="82"/>
      <c r="GO11" s="385" t="s">
        <v>32</v>
      </c>
      <c r="GP11" s="177"/>
      <c r="GQ11" s="82"/>
      <c r="GR11" s="385" t="s">
        <v>32</v>
      </c>
      <c r="GS11" s="385" t="s">
        <v>32</v>
      </c>
      <c r="GT11" s="385" t="s">
        <v>32</v>
      </c>
      <c r="GU11" s="385" t="s">
        <v>32</v>
      </c>
      <c r="GV11" s="385" t="s">
        <v>32</v>
      </c>
      <c r="GW11" s="177"/>
      <c r="GX11" s="177"/>
      <c r="GY11" s="385" t="s">
        <v>32</v>
      </c>
      <c r="GZ11" s="385" t="s">
        <v>32</v>
      </c>
      <c r="HA11" s="385" t="s">
        <v>32</v>
      </c>
      <c r="HB11" s="385" t="s">
        <v>32</v>
      </c>
      <c r="HC11" s="385" t="s">
        <v>32</v>
      </c>
      <c r="HD11" s="177"/>
      <c r="HE11" s="177"/>
      <c r="HG11" s="385" t="s">
        <v>32</v>
      </c>
      <c r="HH11" s="385" t="s">
        <v>32</v>
      </c>
      <c r="HI11" s="385" t="s">
        <v>32</v>
      </c>
      <c r="HJ11" s="385" t="s">
        <v>32</v>
      </c>
      <c r="HK11" s="177"/>
      <c r="HL11" s="177"/>
      <c r="HM11" s="385" t="s">
        <v>33</v>
      </c>
      <c r="HN11" s="385" t="s">
        <v>33</v>
      </c>
      <c r="HO11" s="21" t="s">
        <v>33</v>
      </c>
      <c r="HP11" s="21" t="s">
        <v>33</v>
      </c>
      <c r="HQ11" s="385"/>
      <c r="HR11" s="177"/>
      <c r="HS11" s="177" t="s">
        <v>33</v>
      </c>
      <c r="HT11" s="385" t="s">
        <v>33</v>
      </c>
      <c r="HU11" s="385" t="s">
        <v>33</v>
      </c>
      <c r="HV11" s="21" t="s">
        <v>33</v>
      </c>
      <c r="HW11" s="21"/>
      <c r="HX11" s="385"/>
      <c r="HY11" s="177" t="s">
        <v>32</v>
      </c>
      <c r="HZ11" s="177" t="s">
        <v>32</v>
      </c>
      <c r="IA11" s="385" t="s">
        <v>32</v>
      </c>
      <c r="IB11" s="385" t="s">
        <v>32</v>
      </c>
      <c r="IC11" s="21"/>
      <c r="ID11" s="21"/>
      <c r="IE11" s="385" t="s">
        <v>32</v>
      </c>
      <c r="IF11" s="177" t="s">
        <v>32</v>
      </c>
      <c r="IG11" s="177" t="s">
        <v>32</v>
      </c>
      <c r="IH11" s="385" t="s">
        <v>32</v>
      </c>
      <c r="IJ11" s="21"/>
      <c r="IK11" s="385" t="s">
        <v>32</v>
      </c>
      <c r="IL11" s="385" t="s">
        <v>32</v>
      </c>
      <c r="IM11" s="385" t="s">
        <v>32</v>
      </c>
      <c r="IN11" s="385" t="s">
        <v>32</v>
      </c>
      <c r="IO11" s="385"/>
      <c r="IP11" s="385"/>
      <c r="IQ11" s="21" t="s">
        <v>34</v>
      </c>
      <c r="IR11" s="21" t="s">
        <v>34</v>
      </c>
      <c r="IS11" s="385" t="s">
        <v>34</v>
      </c>
      <c r="IT11" s="177" t="s">
        <v>34</v>
      </c>
      <c r="IU11" s="177"/>
      <c r="IW11" s="385" t="s">
        <v>33</v>
      </c>
      <c r="IX11" s="385" t="s">
        <v>33</v>
      </c>
      <c r="IY11" s="21" t="s">
        <v>33</v>
      </c>
      <c r="IZ11" s="21" t="s">
        <v>33</v>
      </c>
      <c r="JA11" s="177"/>
      <c r="JB11" s="82"/>
      <c r="JC11" s="385" t="s">
        <v>33</v>
      </c>
      <c r="JD11" s="385" t="s">
        <v>33</v>
      </c>
      <c r="JE11" s="385" t="s">
        <v>33</v>
      </c>
      <c r="JF11" s="21" t="s">
        <v>33</v>
      </c>
      <c r="JG11" s="21"/>
      <c r="JH11" s="177"/>
      <c r="JI11" s="177" t="s">
        <v>32</v>
      </c>
      <c r="JJ11" s="385" t="s">
        <v>32</v>
      </c>
      <c r="JK11" s="385" t="s">
        <v>32</v>
      </c>
      <c r="JL11" s="385" t="s">
        <v>32</v>
      </c>
      <c r="JM11" s="21"/>
      <c r="JN11" s="21"/>
      <c r="JO11" s="177" t="s">
        <v>32</v>
      </c>
      <c r="JP11" s="177" t="s">
        <v>32</v>
      </c>
      <c r="JQ11" s="385" t="s">
        <v>32</v>
      </c>
      <c r="JR11" s="385" t="s">
        <v>32</v>
      </c>
      <c r="JS11" s="385"/>
      <c r="JT11" s="21"/>
      <c r="JU11" s="21" t="s">
        <v>34</v>
      </c>
      <c r="JV11" s="177" t="s">
        <v>34</v>
      </c>
      <c r="JW11" s="177" t="s">
        <v>34</v>
      </c>
      <c r="JX11" s="385" t="s">
        <v>34</v>
      </c>
      <c r="JY11" s="385"/>
      <c r="JZ11" s="385"/>
      <c r="KA11" s="21" t="s">
        <v>34</v>
      </c>
      <c r="KB11" s="21" t="s">
        <v>34</v>
      </c>
      <c r="KC11" s="177" t="s">
        <v>34</v>
      </c>
      <c r="KD11" s="177" t="s">
        <v>34</v>
      </c>
      <c r="KG11" s="385" t="s">
        <v>33</v>
      </c>
      <c r="KH11" s="385" t="s">
        <v>33</v>
      </c>
      <c r="KI11" s="21" t="s">
        <v>33</v>
      </c>
      <c r="KJ11" s="177" t="s">
        <v>33</v>
      </c>
      <c r="KK11" s="177"/>
      <c r="KL11" s="385"/>
      <c r="KM11" s="385" t="s">
        <v>33</v>
      </c>
      <c r="KN11" s="385" t="s">
        <v>33</v>
      </c>
      <c r="KO11" s="385" t="s">
        <v>33</v>
      </c>
      <c r="KP11" s="21" t="s">
        <v>33</v>
      </c>
      <c r="KQ11" s="177"/>
      <c r="KR11" s="177"/>
      <c r="KS11" s="385" t="s">
        <v>32</v>
      </c>
      <c r="KT11" s="385" t="s">
        <v>32</v>
      </c>
      <c r="KU11" s="385" t="s">
        <v>32</v>
      </c>
      <c r="KV11" s="385" t="s">
        <v>32</v>
      </c>
      <c r="KW11" s="21"/>
      <c r="KX11" s="177"/>
      <c r="KY11" s="177" t="s">
        <v>31</v>
      </c>
      <c r="KZ11" s="177" t="s">
        <v>31</v>
      </c>
      <c r="LA11" s="177" t="s">
        <v>31</v>
      </c>
      <c r="LB11" s="177" t="s">
        <v>31</v>
      </c>
      <c r="LC11" s="385"/>
      <c r="LD11" s="21"/>
      <c r="LE11" s="177" t="s">
        <v>34</v>
      </c>
      <c r="LF11" s="177" t="s">
        <v>34</v>
      </c>
      <c r="LG11" s="385" t="s">
        <v>34</v>
      </c>
      <c r="LH11" s="385" t="s">
        <v>34</v>
      </c>
      <c r="LI11" s="385"/>
      <c r="LJ11" s="385"/>
      <c r="LK11" s="21" t="s">
        <v>34</v>
      </c>
      <c r="LL11" s="177" t="s">
        <v>34</v>
      </c>
      <c r="LM11" s="177" t="s">
        <v>34</v>
      </c>
      <c r="LN11" s="385" t="s">
        <v>34</v>
      </c>
      <c r="LQ11" s="385" t="s">
        <v>33</v>
      </c>
      <c r="LR11" s="385" t="s">
        <v>33</v>
      </c>
      <c r="LS11" s="177" t="s">
        <v>33</v>
      </c>
      <c r="LT11" s="177" t="s">
        <v>33</v>
      </c>
      <c r="LU11" s="385"/>
      <c r="LV11" s="385"/>
      <c r="LW11" s="385" t="s">
        <v>33</v>
      </c>
      <c r="LX11" s="385" t="s">
        <v>33</v>
      </c>
      <c r="LY11" s="385" t="s">
        <v>33</v>
      </c>
      <c r="LZ11" s="177" t="s">
        <v>33</v>
      </c>
      <c r="MA11" s="177"/>
      <c r="MB11" s="82"/>
      <c r="MC11" s="385" t="s">
        <v>32</v>
      </c>
      <c r="MD11" s="385" t="s">
        <v>32</v>
      </c>
      <c r="ME11" s="385" t="s">
        <v>32</v>
      </c>
      <c r="MF11" s="385" t="s">
        <v>32</v>
      </c>
      <c r="MG11" s="177"/>
      <c r="MH11" s="177"/>
      <c r="MI11" s="385" t="s">
        <v>32</v>
      </c>
      <c r="MJ11" s="385" t="s">
        <v>32</v>
      </c>
      <c r="MK11" s="385" t="s">
        <v>32</v>
      </c>
      <c r="ML11" s="385" t="s">
        <v>32</v>
      </c>
      <c r="MM11" s="385"/>
      <c r="MN11" s="177"/>
      <c r="MO11" s="177" t="s">
        <v>34</v>
      </c>
      <c r="MP11" s="385" t="s">
        <v>34</v>
      </c>
      <c r="MQ11" s="385" t="s">
        <v>34</v>
      </c>
      <c r="MR11" s="385" t="s">
        <v>34</v>
      </c>
      <c r="MS11" s="385"/>
      <c r="MT11" s="385"/>
      <c r="MU11" s="177" t="s">
        <v>34</v>
      </c>
      <c r="MV11" s="177" t="s">
        <v>34</v>
      </c>
      <c r="MW11" s="385" t="s">
        <v>34</v>
      </c>
      <c r="MX11" s="385" t="s">
        <v>34</v>
      </c>
      <c r="NA11" s="385" t="s">
        <v>33</v>
      </c>
      <c r="NB11" s="177" t="s">
        <v>33</v>
      </c>
      <c r="NC11" s="177" t="s">
        <v>33</v>
      </c>
      <c r="ND11" s="21" t="s">
        <v>33</v>
      </c>
      <c r="NE11" s="385"/>
      <c r="NF11" s="82"/>
      <c r="NG11" s="385" t="s">
        <v>33</v>
      </c>
      <c r="NH11" s="385" t="s">
        <v>33</v>
      </c>
      <c r="NI11" s="177" t="s">
        <v>33</v>
      </c>
      <c r="NJ11" s="177" t="s">
        <v>33</v>
      </c>
      <c r="NK11" s="21"/>
      <c r="NL11" s="385"/>
      <c r="NM11" s="82" t="s">
        <v>32</v>
      </c>
      <c r="NN11" s="385" t="s">
        <v>32</v>
      </c>
      <c r="NO11" s="385" t="s">
        <v>32</v>
      </c>
      <c r="NP11" s="177" t="s">
        <v>32</v>
      </c>
      <c r="NQ11" s="177"/>
      <c r="NR11" s="21"/>
      <c r="NS11" s="385" t="s">
        <v>32</v>
      </c>
      <c r="NT11" s="385" t="s">
        <v>32</v>
      </c>
      <c r="NU11" s="385" t="s">
        <v>32</v>
      </c>
      <c r="NV11" s="385" t="s">
        <v>32</v>
      </c>
      <c r="NW11" s="177"/>
      <c r="NX11" s="177"/>
      <c r="NY11" s="21" t="s">
        <v>34</v>
      </c>
      <c r="NZ11" s="385" t="s">
        <v>34</v>
      </c>
      <c r="OA11" s="385" t="s">
        <v>34</v>
      </c>
      <c r="OB11" s="385" t="s">
        <v>34</v>
      </c>
      <c r="OC11" s="385"/>
      <c r="OD11" s="82"/>
      <c r="OE11" s="177" t="s">
        <v>34</v>
      </c>
      <c r="OF11" s="21" t="s">
        <v>34</v>
      </c>
      <c r="OG11" s="385" t="s">
        <v>34</v>
      </c>
      <c r="OH11" s="385" t="s">
        <v>34</v>
      </c>
      <c r="OM11" s="388"/>
    </row>
    <row r="12" spans="1:437" s="130" customFormat="1" ht="14.25" customHeight="1" x14ac:dyDescent="0.25">
      <c r="A12" s="382">
        <v>6</v>
      </c>
      <c r="B12" s="382" t="s">
        <v>4</v>
      </c>
      <c r="C12" s="397">
        <v>8</v>
      </c>
      <c r="D12" s="423" t="s">
        <v>35</v>
      </c>
      <c r="E12" s="82" t="s">
        <v>33</v>
      </c>
      <c r="F12" s="165" t="s">
        <v>33</v>
      </c>
      <c r="G12" s="165" t="s">
        <v>33</v>
      </c>
      <c r="H12" s="165" t="s">
        <v>33</v>
      </c>
      <c r="I12" s="13"/>
      <c r="J12" s="13"/>
      <c r="K12" s="165" t="s">
        <v>33</v>
      </c>
      <c r="L12" s="82" t="s">
        <v>33</v>
      </c>
      <c r="M12" s="165" t="s">
        <v>33</v>
      </c>
      <c r="N12" s="165" t="s">
        <v>33</v>
      </c>
      <c r="O12" s="165"/>
      <c r="P12" s="13"/>
      <c r="Q12" s="13" t="s">
        <v>31</v>
      </c>
      <c r="R12" s="384" t="s">
        <v>31</v>
      </c>
      <c r="S12" s="384" t="s">
        <v>31</v>
      </c>
      <c r="T12" s="384" t="s">
        <v>31</v>
      </c>
      <c r="U12" s="165"/>
      <c r="V12" s="165"/>
      <c r="W12" s="13" t="s">
        <v>31</v>
      </c>
      <c r="X12" s="13" t="s">
        <v>31</v>
      </c>
      <c r="Y12" s="384" t="s">
        <v>31</v>
      </c>
      <c r="Z12" s="384" t="s">
        <v>31</v>
      </c>
      <c r="AA12" s="165"/>
      <c r="AB12" s="165"/>
      <c r="AC12" s="82" t="s">
        <v>34</v>
      </c>
      <c r="AD12" s="13" t="s">
        <v>34</v>
      </c>
      <c r="AE12" s="13" t="s">
        <v>34</v>
      </c>
      <c r="AF12" s="165" t="s">
        <v>34</v>
      </c>
      <c r="AG12" s="165"/>
      <c r="AH12" s="165"/>
      <c r="AI12" s="21" t="s">
        <v>34</v>
      </c>
      <c r="AJ12" s="82" t="s">
        <v>34</v>
      </c>
      <c r="AK12" s="13" t="s">
        <v>34</v>
      </c>
      <c r="AL12" s="13" t="s">
        <v>34</v>
      </c>
      <c r="AM12" s="387"/>
      <c r="AN12" s="386"/>
      <c r="AO12" s="385" t="s">
        <v>33</v>
      </c>
      <c r="AP12" s="385" t="s">
        <v>33</v>
      </c>
      <c r="AQ12" s="385" t="s">
        <v>33</v>
      </c>
      <c r="AR12" s="13" t="s">
        <v>33</v>
      </c>
      <c r="AS12" s="13"/>
      <c r="AT12" s="386"/>
      <c r="AU12" s="385" t="s">
        <v>33</v>
      </c>
      <c r="AV12" s="385" t="s">
        <v>33</v>
      </c>
      <c r="AW12" s="385" t="s">
        <v>33</v>
      </c>
      <c r="AX12" s="385" t="s">
        <v>33</v>
      </c>
      <c r="AY12" s="13"/>
      <c r="AZ12" s="13"/>
      <c r="BA12" s="385" t="s">
        <v>32</v>
      </c>
      <c r="BB12" s="385" t="s">
        <v>32</v>
      </c>
      <c r="BC12" s="385" t="s">
        <v>32</v>
      </c>
      <c r="BD12" s="385" t="s">
        <v>32</v>
      </c>
      <c r="BE12" s="386"/>
      <c r="BF12" s="13"/>
      <c r="BG12" s="13" t="s">
        <v>32</v>
      </c>
      <c r="BH12" s="385" t="s">
        <v>32</v>
      </c>
      <c r="BI12" s="385" t="s">
        <v>32</v>
      </c>
      <c r="BJ12" s="385" t="s">
        <v>32</v>
      </c>
      <c r="BK12" s="386"/>
      <c r="BL12" s="386"/>
      <c r="BM12" s="13" t="s">
        <v>34</v>
      </c>
      <c r="BN12" s="13" t="s">
        <v>34</v>
      </c>
      <c r="BO12" s="385" t="s">
        <v>34</v>
      </c>
      <c r="BP12" s="385" t="s">
        <v>34</v>
      </c>
      <c r="BQ12" s="386"/>
      <c r="BR12" s="386"/>
      <c r="BS12" s="385" t="s">
        <v>34</v>
      </c>
      <c r="BT12" s="13" t="s">
        <v>34</v>
      </c>
      <c r="BU12" s="13" t="s">
        <v>34</v>
      </c>
      <c r="BV12" s="385" t="s">
        <v>34</v>
      </c>
      <c r="BW12" s="387"/>
      <c r="BX12" s="386"/>
      <c r="BY12" s="385" t="s">
        <v>33</v>
      </c>
      <c r="BZ12" s="385" t="s">
        <v>33</v>
      </c>
      <c r="CA12" s="13" t="s">
        <v>33</v>
      </c>
      <c r="CB12" s="13" t="s">
        <v>33</v>
      </c>
      <c r="CC12" s="387"/>
      <c r="CD12" s="386"/>
      <c r="CE12" s="385" t="s">
        <v>33</v>
      </c>
      <c r="CF12" s="385" t="s">
        <v>33</v>
      </c>
      <c r="CG12" s="385" t="s">
        <v>33</v>
      </c>
      <c r="CH12" s="13" t="s">
        <v>33</v>
      </c>
      <c r="CI12" s="13"/>
      <c r="CJ12" s="387"/>
      <c r="CK12" s="385" t="s">
        <v>32</v>
      </c>
      <c r="CL12" s="385" t="s">
        <v>32</v>
      </c>
      <c r="CM12" s="385" t="s">
        <v>32</v>
      </c>
      <c r="CN12" s="385" t="s">
        <v>32</v>
      </c>
      <c r="CO12" s="13"/>
      <c r="CP12" s="13"/>
      <c r="CQ12" s="385" t="s">
        <v>32</v>
      </c>
      <c r="CR12" s="385" t="s">
        <v>32</v>
      </c>
      <c r="CS12" s="385" t="s">
        <v>32</v>
      </c>
      <c r="CT12" s="385" t="s">
        <v>32</v>
      </c>
      <c r="CU12" s="386"/>
      <c r="CV12" s="13"/>
      <c r="CW12" s="13" t="s">
        <v>34</v>
      </c>
      <c r="CX12" s="385" t="s">
        <v>34</v>
      </c>
      <c r="CY12" s="385" t="s">
        <v>34</v>
      </c>
      <c r="CZ12" s="385" t="s">
        <v>34</v>
      </c>
      <c r="DA12" s="386"/>
      <c r="DB12" s="386"/>
      <c r="DC12" s="13" t="s">
        <v>34</v>
      </c>
      <c r="DD12" s="13" t="s">
        <v>34</v>
      </c>
      <c r="DE12" s="385" t="s">
        <v>34</v>
      </c>
      <c r="DF12" s="385" t="s">
        <v>34</v>
      </c>
      <c r="DG12" s="387"/>
      <c r="DH12" s="386"/>
      <c r="DI12" s="385" t="s">
        <v>33</v>
      </c>
      <c r="DJ12" s="13" t="s">
        <v>33</v>
      </c>
      <c r="DK12" s="13" t="s">
        <v>33</v>
      </c>
      <c r="DL12" s="385" t="s">
        <v>33</v>
      </c>
      <c r="DM12" s="387"/>
      <c r="DN12" s="386"/>
      <c r="DO12" s="385" t="s">
        <v>33</v>
      </c>
      <c r="DP12" s="385" t="s">
        <v>33</v>
      </c>
      <c r="DQ12" s="13" t="s">
        <v>33</v>
      </c>
      <c r="DR12" s="13" t="s">
        <v>33</v>
      </c>
      <c r="DS12" s="387"/>
      <c r="DT12" s="387"/>
      <c r="DU12" s="385" t="s">
        <v>32</v>
      </c>
      <c r="DV12" s="385" t="s">
        <v>32</v>
      </c>
      <c r="DW12" s="82" t="s">
        <v>32</v>
      </c>
      <c r="DX12" s="13" t="s">
        <v>32</v>
      </c>
      <c r="DY12" s="13"/>
      <c r="DZ12" s="386"/>
      <c r="EA12" s="385" t="s">
        <v>32</v>
      </c>
      <c r="EB12" s="385" t="s">
        <v>32</v>
      </c>
      <c r="EC12" s="385" t="s">
        <v>32</v>
      </c>
      <c r="ED12" s="385" t="s">
        <v>32</v>
      </c>
      <c r="EE12" s="13"/>
      <c r="EF12" s="13"/>
      <c r="EG12" s="385" t="s">
        <v>34</v>
      </c>
      <c r="EH12" s="385" t="s">
        <v>34</v>
      </c>
      <c r="EI12" s="385" t="s">
        <v>34</v>
      </c>
      <c r="EJ12" s="385" t="s">
        <v>34</v>
      </c>
      <c r="EK12" s="386"/>
      <c r="EL12" s="13"/>
      <c r="EM12" s="13" t="s">
        <v>34</v>
      </c>
      <c r="EN12" s="385" t="s">
        <v>34</v>
      </c>
      <c r="EO12" s="385" t="s">
        <v>34</v>
      </c>
      <c r="EP12" s="385" t="s">
        <v>34</v>
      </c>
      <c r="EQ12" s="387"/>
      <c r="ER12" s="386"/>
      <c r="ES12" s="13" t="s">
        <v>33</v>
      </c>
      <c r="ET12" s="82" t="s">
        <v>33</v>
      </c>
      <c r="EU12" s="385" t="s">
        <v>33</v>
      </c>
      <c r="EV12" s="385" t="s">
        <v>33</v>
      </c>
      <c r="EW12" s="387"/>
      <c r="EX12" s="386"/>
      <c r="EY12" s="385" t="s">
        <v>33</v>
      </c>
      <c r="EZ12" s="82" t="s">
        <v>33</v>
      </c>
      <c r="FA12" s="13" t="s">
        <v>33</v>
      </c>
      <c r="FB12" s="385" t="s">
        <v>33</v>
      </c>
      <c r="FC12" s="387"/>
      <c r="FD12" s="387"/>
      <c r="FE12" s="385" t="s">
        <v>32</v>
      </c>
      <c r="FF12" s="385" t="s">
        <v>32</v>
      </c>
      <c r="FG12" s="13" t="s">
        <v>32</v>
      </c>
      <c r="FH12" s="13" t="s">
        <v>32</v>
      </c>
      <c r="FI12" s="386"/>
      <c r="FJ12" s="21" t="s">
        <v>32</v>
      </c>
      <c r="FK12" s="385" t="s">
        <v>32</v>
      </c>
      <c r="FL12" s="385" t="s">
        <v>32</v>
      </c>
      <c r="FM12" s="385" t="s">
        <v>32</v>
      </c>
      <c r="FN12" s="13"/>
      <c r="FO12" s="13"/>
      <c r="FP12" s="386"/>
      <c r="FQ12" s="385" t="s">
        <v>34</v>
      </c>
      <c r="FR12" s="385" t="s">
        <v>34</v>
      </c>
      <c r="FS12" s="385" t="s">
        <v>34</v>
      </c>
      <c r="FT12" s="385" t="s">
        <v>34</v>
      </c>
      <c r="FU12" s="13"/>
      <c r="FV12" s="13"/>
      <c r="FW12" s="385" t="s">
        <v>34</v>
      </c>
      <c r="FX12" s="385" t="s">
        <v>34</v>
      </c>
      <c r="FY12" s="385" t="s">
        <v>34</v>
      </c>
      <c r="FZ12" s="385" t="s">
        <v>34</v>
      </c>
      <c r="GA12" s="387"/>
      <c r="GB12" s="13"/>
      <c r="GC12" s="13" t="s">
        <v>33</v>
      </c>
      <c r="GD12" s="385" t="s">
        <v>33</v>
      </c>
      <c r="GE12" s="385" t="s">
        <v>33</v>
      </c>
      <c r="GF12" s="385" t="s">
        <v>33</v>
      </c>
      <c r="GG12" s="82"/>
      <c r="GH12" s="386"/>
      <c r="GI12" s="13" t="s">
        <v>33</v>
      </c>
      <c r="GJ12" s="13" t="s">
        <v>33</v>
      </c>
      <c r="GK12" s="385" t="s">
        <v>33</v>
      </c>
      <c r="GL12" s="385" t="s">
        <v>33</v>
      </c>
      <c r="GM12" s="387"/>
      <c r="GN12" s="82"/>
      <c r="GO12" s="385" t="s">
        <v>32</v>
      </c>
      <c r="GP12" s="13" t="s">
        <v>32</v>
      </c>
      <c r="GQ12" s="82" t="s">
        <v>32</v>
      </c>
      <c r="GR12" s="384" t="s">
        <v>31</v>
      </c>
      <c r="GS12" s="386"/>
      <c r="GT12" s="386"/>
      <c r="GU12" s="384" t="s">
        <v>31</v>
      </c>
      <c r="GV12" s="384" t="s">
        <v>31</v>
      </c>
      <c r="GW12" s="13" t="s">
        <v>31</v>
      </c>
      <c r="GX12" s="13" t="s">
        <v>31</v>
      </c>
      <c r="GY12" s="386"/>
      <c r="GZ12" s="386"/>
      <c r="HA12" s="385" t="s">
        <v>34</v>
      </c>
      <c r="HB12" s="385" t="s">
        <v>34</v>
      </c>
      <c r="HC12" s="385" t="s">
        <v>34</v>
      </c>
      <c r="HD12" s="13" t="s">
        <v>34</v>
      </c>
      <c r="HE12" s="13"/>
      <c r="HG12" s="385" t="s">
        <v>34</v>
      </c>
      <c r="HH12" s="385" t="s">
        <v>34</v>
      </c>
      <c r="HI12" s="385" t="s">
        <v>34</v>
      </c>
      <c r="HJ12" s="385" t="s">
        <v>34</v>
      </c>
      <c r="HK12" s="13"/>
      <c r="HL12" s="13"/>
      <c r="HM12" s="385"/>
      <c r="HN12" s="58" t="s">
        <v>36</v>
      </c>
      <c r="HO12" s="58" t="s">
        <v>36</v>
      </c>
      <c r="HP12" s="58" t="s">
        <v>36</v>
      </c>
      <c r="HQ12" s="58" t="s">
        <v>36</v>
      </c>
      <c r="HR12" s="13"/>
      <c r="HS12" s="13"/>
      <c r="HT12" s="58" t="s">
        <v>36</v>
      </c>
      <c r="HU12" s="385" t="s">
        <v>33</v>
      </c>
      <c r="HV12" s="385" t="s">
        <v>33</v>
      </c>
      <c r="HW12" s="385" t="s">
        <v>33</v>
      </c>
      <c r="HX12" s="385"/>
      <c r="HY12" s="13"/>
      <c r="HZ12" s="384" t="s">
        <v>31</v>
      </c>
      <c r="IA12" s="384" t="s">
        <v>31</v>
      </c>
      <c r="IB12" s="384" t="s">
        <v>31</v>
      </c>
      <c r="IC12" s="384" t="s">
        <v>31</v>
      </c>
      <c r="ID12" s="385"/>
      <c r="IE12" s="385"/>
      <c r="IF12" s="13" t="s">
        <v>32</v>
      </c>
      <c r="IG12" s="13" t="s">
        <v>32</v>
      </c>
      <c r="IH12" s="385" t="s">
        <v>32</v>
      </c>
      <c r="II12" s="385" t="s">
        <v>32</v>
      </c>
      <c r="IJ12" s="385"/>
      <c r="IK12" s="385"/>
      <c r="IL12" s="385" t="s">
        <v>34</v>
      </c>
      <c r="IM12" s="13" t="s">
        <v>34</v>
      </c>
      <c r="IN12" s="13" t="s">
        <v>34</v>
      </c>
      <c r="IO12" s="385" t="s">
        <v>34</v>
      </c>
      <c r="IP12" s="385"/>
      <c r="IQ12" s="385"/>
      <c r="IR12" s="385" t="s">
        <v>34</v>
      </c>
      <c r="IS12" s="385" t="s">
        <v>34</v>
      </c>
      <c r="IT12" s="13" t="s">
        <v>34</v>
      </c>
      <c r="IU12" s="13" t="s">
        <v>34</v>
      </c>
      <c r="IV12" s="385"/>
      <c r="IW12" s="385"/>
      <c r="IX12" s="385" t="s">
        <v>33</v>
      </c>
      <c r="IY12" s="385" t="s">
        <v>33</v>
      </c>
      <c r="IZ12" s="385" t="s">
        <v>33</v>
      </c>
      <c r="JA12" s="13" t="s">
        <v>33</v>
      </c>
      <c r="JB12" s="82"/>
      <c r="JC12" s="385"/>
      <c r="JD12" s="385" t="s">
        <v>33</v>
      </c>
      <c r="JE12" s="385" t="s">
        <v>33</v>
      </c>
      <c r="JF12" s="385" t="s">
        <v>33</v>
      </c>
      <c r="JG12" s="385" t="s">
        <v>33</v>
      </c>
      <c r="JH12" s="13"/>
      <c r="JI12" s="13"/>
      <c r="JJ12" s="385" t="s">
        <v>32</v>
      </c>
      <c r="JK12" s="385" t="s">
        <v>32</v>
      </c>
      <c r="JL12" s="384" t="s">
        <v>31</v>
      </c>
      <c r="JM12" s="384" t="s">
        <v>31</v>
      </c>
      <c r="JN12" s="385"/>
      <c r="JO12" s="13"/>
      <c r="JP12" s="13" t="s">
        <v>31</v>
      </c>
      <c r="JQ12" s="384" t="s">
        <v>31</v>
      </c>
      <c r="JR12" s="384" t="s">
        <v>31</v>
      </c>
      <c r="JS12" s="384" t="s">
        <v>31</v>
      </c>
      <c r="JT12" s="385"/>
      <c r="JU12" s="385"/>
      <c r="JV12" s="13" t="s">
        <v>34</v>
      </c>
      <c r="JW12" s="13" t="s">
        <v>34</v>
      </c>
      <c r="JX12" s="385" t="s">
        <v>34</v>
      </c>
      <c r="JY12" s="385" t="s">
        <v>34</v>
      </c>
      <c r="JZ12" s="385"/>
      <c r="KA12" s="385"/>
      <c r="KB12" s="385" t="s">
        <v>34</v>
      </c>
      <c r="KC12" s="13" t="s">
        <v>34</v>
      </c>
      <c r="KD12" s="13" t="s">
        <v>34</v>
      </c>
      <c r="KE12" s="385" t="s">
        <v>34</v>
      </c>
      <c r="KF12" s="385"/>
      <c r="KG12" s="385"/>
      <c r="KH12" s="385" t="s">
        <v>33</v>
      </c>
      <c r="KI12" s="385" t="s">
        <v>33</v>
      </c>
      <c r="KJ12" s="13" t="s">
        <v>33</v>
      </c>
      <c r="KK12" s="13" t="s">
        <v>33</v>
      </c>
      <c r="KL12" s="385"/>
      <c r="KM12" s="385"/>
      <c r="KN12" s="385" t="s">
        <v>33</v>
      </c>
      <c r="KO12" s="385" t="s">
        <v>33</v>
      </c>
      <c r="KP12" s="385" t="s">
        <v>33</v>
      </c>
      <c r="KQ12" s="13" t="s">
        <v>33</v>
      </c>
      <c r="KR12" s="13"/>
      <c r="KS12" s="385"/>
      <c r="KT12" s="385" t="s">
        <v>32</v>
      </c>
      <c r="KU12" s="385" t="s">
        <v>32</v>
      </c>
      <c r="KV12" s="385" t="s">
        <v>32</v>
      </c>
      <c r="KW12" s="385" t="s">
        <v>32</v>
      </c>
      <c r="KX12" s="13"/>
      <c r="KY12" s="13"/>
      <c r="KZ12" s="385" t="s">
        <v>32</v>
      </c>
      <c r="LA12" s="82" t="s">
        <v>32</v>
      </c>
      <c r="LB12" s="385" t="s">
        <v>32</v>
      </c>
      <c r="LC12" s="385" t="s">
        <v>32</v>
      </c>
      <c r="LD12" s="385"/>
      <c r="LE12" s="13"/>
      <c r="LF12" s="13" t="s">
        <v>34</v>
      </c>
      <c r="LG12" s="385" t="s">
        <v>34</v>
      </c>
      <c r="LH12" s="385" t="s">
        <v>34</v>
      </c>
      <c r="LI12" s="385" t="s">
        <v>34</v>
      </c>
      <c r="LJ12" s="385"/>
      <c r="LK12" s="385"/>
      <c r="LL12" s="13" t="s">
        <v>34</v>
      </c>
      <c r="LM12" s="13" t="s">
        <v>34</v>
      </c>
      <c r="LN12" s="385" t="s">
        <v>34</v>
      </c>
      <c r="LO12" s="385" t="s">
        <v>34</v>
      </c>
      <c r="LP12" s="385"/>
      <c r="LQ12" s="385"/>
      <c r="LR12" s="385" t="s">
        <v>33</v>
      </c>
      <c r="LS12" s="13" t="s">
        <v>33</v>
      </c>
      <c r="LT12" s="13" t="s">
        <v>33</v>
      </c>
      <c r="LU12" s="385" t="s">
        <v>33</v>
      </c>
      <c r="LV12" s="385"/>
      <c r="LW12" s="385"/>
      <c r="LX12" s="385" t="s">
        <v>33</v>
      </c>
      <c r="LY12" s="385" t="s">
        <v>33</v>
      </c>
      <c r="LZ12" s="13" t="s">
        <v>33</v>
      </c>
      <c r="MA12" s="13" t="s">
        <v>33</v>
      </c>
      <c r="MB12" s="82"/>
      <c r="MC12" s="385"/>
      <c r="MD12" s="385" t="s">
        <v>32</v>
      </c>
      <c r="ME12" s="385" t="s">
        <v>32</v>
      </c>
      <c r="MF12" s="385" t="s">
        <v>32</v>
      </c>
      <c r="MG12" s="13" t="s">
        <v>32</v>
      </c>
      <c r="MH12" s="13"/>
      <c r="MI12" s="385"/>
      <c r="MJ12" s="385" t="s">
        <v>32</v>
      </c>
      <c r="MK12" s="385" t="s">
        <v>32</v>
      </c>
      <c r="ML12" s="385" t="s">
        <v>32</v>
      </c>
      <c r="MM12" s="385" t="s">
        <v>32</v>
      </c>
      <c r="MN12" s="13"/>
      <c r="MO12" s="13"/>
      <c r="MP12" s="385" t="s">
        <v>34</v>
      </c>
      <c r="MQ12" s="385" t="s">
        <v>34</v>
      </c>
      <c r="MR12" s="385" t="s">
        <v>34</v>
      </c>
      <c r="MS12" s="385" t="s">
        <v>34</v>
      </c>
      <c r="MT12" s="385"/>
      <c r="MU12" s="13"/>
      <c r="MV12" s="13" t="s">
        <v>34</v>
      </c>
      <c r="MW12" s="385" t="s">
        <v>34</v>
      </c>
      <c r="MX12" s="385" t="s">
        <v>34</v>
      </c>
      <c r="MY12" s="385" t="s">
        <v>34</v>
      </c>
      <c r="MZ12" s="385"/>
      <c r="NA12" s="385"/>
      <c r="NB12" s="13" t="s">
        <v>33</v>
      </c>
      <c r="NC12" s="13" t="s">
        <v>33</v>
      </c>
      <c r="ND12" s="385" t="s">
        <v>33</v>
      </c>
      <c r="NE12" s="385" t="s">
        <v>33</v>
      </c>
      <c r="NF12" s="82"/>
      <c r="NG12" s="385"/>
      <c r="NH12" s="385" t="s">
        <v>33</v>
      </c>
      <c r="NI12" s="13" t="s">
        <v>33</v>
      </c>
      <c r="NJ12" s="13" t="s">
        <v>33</v>
      </c>
      <c r="NK12" s="385" t="s">
        <v>33</v>
      </c>
      <c r="NL12" s="385"/>
      <c r="NM12" s="82"/>
      <c r="NN12" s="385" t="s">
        <v>32</v>
      </c>
      <c r="NO12" s="385" t="s">
        <v>32</v>
      </c>
      <c r="NP12" s="13" t="s">
        <v>32</v>
      </c>
      <c r="NQ12" s="13" t="s">
        <v>32</v>
      </c>
      <c r="NR12" s="385"/>
      <c r="NS12" s="385"/>
      <c r="NT12" s="385" t="s">
        <v>32</v>
      </c>
      <c r="NU12" s="385" t="s">
        <v>32</v>
      </c>
      <c r="NV12" s="385" t="s">
        <v>32</v>
      </c>
      <c r="NW12" s="13" t="s">
        <v>32</v>
      </c>
      <c r="NX12" s="13"/>
      <c r="NY12" s="385"/>
      <c r="NZ12" s="385" t="s">
        <v>34</v>
      </c>
      <c r="OA12" s="385" t="s">
        <v>34</v>
      </c>
      <c r="OB12" s="385" t="s">
        <v>34</v>
      </c>
      <c r="OC12" s="385" t="s">
        <v>34</v>
      </c>
      <c r="OD12" s="82"/>
      <c r="OE12" s="13"/>
      <c r="OF12" s="385" t="s">
        <v>34</v>
      </c>
      <c r="OG12" s="385" t="s">
        <v>34</v>
      </c>
      <c r="OH12" s="385" t="s">
        <v>34</v>
      </c>
      <c r="OI12" s="385" t="s">
        <v>34</v>
      </c>
      <c r="OJ12" s="385"/>
      <c r="OK12" s="130">
        <f t="shared" ref="OK12:OK15" si="4">COUNTBLANK(E12:OJ12)</f>
        <v>132</v>
      </c>
      <c r="OL12" s="130">
        <f>OK12-MAX($OK$12:$OK$18)</f>
        <v>-3</v>
      </c>
      <c r="OM12" s="388"/>
    </row>
    <row r="13" spans="1:437" s="130" customFormat="1" x14ac:dyDescent="0.25">
      <c r="B13" s="382"/>
      <c r="C13" s="397">
        <v>9</v>
      </c>
      <c r="D13" s="423" t="s">
        <v>41</v>
      </c>
      <c r="E13" s="82" t="s">
        <v>32</v>
      </c>
      <c r="F13" s="165" t="s">
        <v>32</v>
      </c>
      <c r="G13" s="165" t="s">
        <v>32</v>
      </c>
      <c r="H13" s="165"/>
      <c r="I13" s="13"/>
      <c r="J13" s="13" t="s">
        <v>32</v>
      </c>
      <c r="K13" s="165" t="s">
        <v>32</v>
      </c>
      <c r="L13" s="82" t="s">
        <v>32</v>
      </c>
      <c r="M13" s="165" t="s">
        <v>32</v>
      </c>
      <c r="N13" s="165"/>
      <c r="O13" s="165"/>
      <c r="P13" s="13" t="s">
        <v>34</v>
      </c>
      <c r="Q13" s="13" t="s">
        <v>34</v>
      </c>
      <c r="R13" s="165" t="s">
        <v>34</v>
      </c>
      <c r="S13" s="165" t="s">
        <v>34</v>
      </c>
      <c r="T13" s="165"/>
      <c r="U13" s="165"/>
      <c r="V13" s="165" t="s">
        <v>34</v>
      </c>
      <c r="W13" s="13" t="s">
        <v>34</v>
      </c>
      <c r="X13" s="13" t="s">
        <v>34</v>
      </c>
      <c r="Y13" s="165" t="s">
        <v>34</v>
      </c>
      <c r="Z13" s="165"/>
      <c r="AA13" s="165"/>
      <c r="AB13" s="165" t="s">
        <v>33</v>
      </c>
      <c r="AC13" s="82" t="s">
        <v>33</v>
      </c>
      <c r="AD13" s="13" t="s">
        <v>33</v>
      </c>
      <c r="AE13" s="13" t="s">
        <v>33</v>
      </c>
      <c r="AF13" s="165"/>
      <c r="AG13" s="165"/>
      <c r="AH13" s="165" t="s">
        <v>33</v>
      </c>
      <c r="AI13" s="21" t="s">
        <v>33</v>
      </c>
      <c r="AJ13" s="82" t="s">
        <v>33</v>
      </c>
      <c r="AK13" s="13" t="s">
        <v>33</v>
      </c>
      <c r="AL13" s="13"/>
      <c r="AM13" s="386"/>
      <c r="AN13" s="385" t="s">
        <v>32</v>
      </c>
      <c r="AO13" s="385" t="s">
        <v>32</v>
      </c>
      <c r="AP13" s="385" t="s">
        <v>32</v>
      </c>
      <c r="AQ13" s="385" t="s">
        <v>32</v>
      </c>
      <c r="AR13" s="13"/>
      <c r="AS13" s="13"/>
      <c r="AT13" s="385" t="s">
        <v>32</v>
      </c>
      <c r="AU13" s="385" t="s">
        <v>32</v>
      </c>
      <c r="AV13" s="385" t="s">
        <v>32</v>
      </c>
      <c r="AW13" s="385" t="s">
        <v>32</v>
      </c>
      <c r="AX13" s="387"/>
      <c r="AY13" s="13"/>
      <c r="AZ13" s="13" t="s">
        <v>34</v>
      </c>
      <c r="BA13" s="385" t="s">
        <v>34</v>
      </c>
      <c r="BB13" s="385" t="s">
        <v>34</v>
      </c>
      <c r="BC13" s="385" t="s">
        <v>34</v>
      </c>
      <c r="BD13" s="386"/>
      <c r="BE13" s="385" t="s">
        <v>34</v>
      </c>
      <c r="BF13" s="13" t="s">
        <v>34</v>
      </c>
      <c r="BG13" s="13" t="s">
        <v>34</v>
      </c>
      <c r="BH13" s="385" t="s">
        <v>34</v>
      </c>
      <c r="BI13" s="386"/>
      <c r="BJ13" s="386"/>
      <c r="BK13" s="386"/>
      <c r="BL13" s="385" t="s">
        <v>33</v>
      </c>
      <c r="BM13" s="13" t="s">
        <v>33</v>
      </c>
      <c r="BN13" s="13" t="s">
        <v>33</v>
      </c>
      <c r="BO13" s="385" t="s">
        <v>33</v>
      </c>
      <c r="BP13" s="386"/>
      <c r="BQ13" s="386"/>
      <c r="BR13" s="385" t="s">
        <v>33</v>
      </c>
      <c r="BS13" s="385" t="s">
        <v>33</v>
      </c>
      <c r="BT13" s="13" t="s">
        <v>33</v>
      </c>
      <c r="BU13" s="13" t="s">
        <v>33</v>
      </c>
      <c r="BV13" s="387"/>
      <c r="BW13" s="386"/>
      <c r="BX13" s="385" t="s">
        <v>32</v>
      </c>
      <c r="BY13" s="385" t="s">
        <v>32</v>
      </c>
      <c r="BZ13" s="385" t="s">
        <v>32</v>
      </c>
      <c r="CA13" s="13" t="s">
        <v>32</v>
      </c>
      <c r="CB13" s="13"/>
      <c r="CC13" s="386"/>
      <c r="CD13" s="386"/>
      <c r="CE13" s="385" t="s">
        <v>32</v>
      </c>
      <c r="CF13" s="385" t="s">
        <v>32</v>
      </c>
      <c r="CG13" s="385" t="s">
        <v>32</v>
      </c>
      <c r="CH13" s="13"/>
      <c r="CI13" s="13"/>
      <c r="CJ13" s="385" t="s">
        <v>34</v>
      </c>
      <c r="CK13" s="385" t="s">
        <v>34</v>
      </c>
      <c r="CL13" s="385" t="s">
        <v>34</v>
      </c>
      <c r="CM13" s="385" t="s">
        <v>34</v>
      </c>
      <c r="CN13" s="386"/>
      <c r="CO13" s="13"/>
      <c r="CP13" s="13" t="s">
        <v>34</v>
      </c>
      <c r="CQ13" s="385" t="s">
        <v>34</v>
      </c>
      <c r="CR13" s="385" t="s">
        <v>34</v>
      </c>
      <c r="CS13" s="385" t="s">
        <v>34</v>
      </c>
      <c r="CT13" s="386"/>
      <c r="CU13" s="386"/>
      <c r="CV13" s="13" t="s">
        <v>33</v>
      </c>
      <c r="CW13" s="13" t="s">
        <v>33</v>
      </c>
      <c r="CX13" s="385" t="s">
        <v>33</v>
      </c>
      <c r="CY13" s="385" t="s">
        <v>33</v>
      </c>
      <c r="CZ13" s="386"/>
      <c r="DA13" s="386"/>
      <c r="DB13" s="385" t="s">
        <v>33</v>
      </c>
      <c r="DC13" s="13" t="s">
        <v>33</v>
      </c>
      <c r="DD13" s="13" t="s">
        <v>33</v>
      </c>
      <c r="DE13" s="385" t="s">
        <v>33</v>
      </c>
      <c r="DF13" s="387"/>
      <c r="DG13" s="386"/>
      <c r="DH13" s="385" t="s">
        <v>32</v>
      </c>
      <c r="DI13" s="385" t="s">
        <v>32</v>
      </c>
      <c r="DJ13" s="13" t="s">
        <v>32</v>
      </c>
      <c r="DK13" s="13"/>
      <c r="DM13" s="384" t="s">
        <v>31</v>
      </c>
      <c r="DN13" s="384" t="s">
        <v>31</v>
      </c>
      <c r="DO13" s="384" t="s">
        <v>31</v>
      </c>
      <c r="DP13" s="384" t="s">
        <v>31</v>
      </c>
      <c r="DQ13" s="13"/>
      <c r="DR13" s="13"/>
      <c r="DS13" s="384" t="s">
        <v>31</v>
      </c>
      <c r="DT13" s="385" t="s">
        <v>34</v>
      </c>
      <c r="DU13" s="385" t="s">
        <v>34</v>
      </c>
      <c r="DV13" s="385" t="s">
        <v>34</v>
      </c>
      <c r="DW13" s="82" t="s">
        <v>34</v>
      </c>
      <c r="DX13" s="13"/>
      <c r="DY13" s="13"/>
      <c r="DZ13" s="384" t="s">
        <v>31</v>
      </c>
      <c r="EA13" s="385" t="s">
        <v>34</v>
      </c>
      <c r="EB13" s="385" t="s">
        <v>34</v>
      </c>
      <c r="EC13" s="385" t="s">
        <v>34</v>
      </c>
      <c r="ED13" s="386"/>
      <c r="EE13" s="13"/>
      <c r="EF13" s="13" t="s">
        <v>33</v>
      </c>
      <c r="EG13" s="385" t="s">
        <v>33</v>
      </c>
      <c r="EH13" s="385" t="s">
        <v>33</v>
      </c>
      <c r="EI13" s="385" t="s">
        <v>33</v>
      </c>
      <c r="EJ13" s="386"/>
      <c r="EK13" s="386"/>
      <c r="EL13" s="13" t="s">
        <v>33</v>
      </c>
      <c r="EM13" s="13" t="s">
        <v>33</v>
      </c>
      <c r="EN13" s="385" t="s">
        <v>33</v>
      </c>
      <c r="EO13" s="385" t="s">
        <v>33</v>
      </c>
      <c r="EP13" s="387"/>
      <c r="EQ13" s="386"/>
      <c r="ER13" s="385" t="s">
        <v>32</v>
      </c>
      <c r="ES13" s="13" t="s">
        <v>32</v>
      </c>
      <c r="ET13" s="82" t="s">
        <v>32</v>
      </c>
      <c r="EU13" s="385" t="s">
        <v>32</v>
      </c>
      <c r="EV13" s="386"/>
      <c r="EW13" s="386"/>
      <c r="EX13" s="385" t="s">
        <v>32</v>
      </c>
      <c r="EY13" s="385" t="s">
        <v>32</v>
      </c>
      <c r="EZ13" s="82" t="s">
        <v>32</v>
      </c>
      <c r="FA13" s="13" t="s">
        <v>32</v>
      </c>
      <c r="FB13" s="387"/>
      <c r="FC13" s="386"/>
      <c r="FD13" s="385" t="s">
        <v>34</v>
      </c>
      <c r="FE13" s="385" t="s">
        <v>34</v>
      </c>
      <c r="FF13" s="385" t="s">
        <v>34</v>
      </c>
      <c r="FG13" s="13" t="s">
        <v>34</v>
      </c>
      <c r="FH13" s="13"/>
      <c r="FI13" s="386"/>
      <c r="FJ13" s="385" t="s">
        <v>34</v>
      </c>
      <c r="FK13" s="385" t="s">
        <v>34</v>
      </c>
      <c r="FL13" s="385" t="s">
        <v>34</v>
      </c>
      <c r="FM13" s="385" t="s">
        <v>34</v>
      </c>
      <c r="FN13" s="13"/>
      <c r="FO13" s="13"/>
      <c r="FP13" s="385" t="s">
        <v>33</v>
      </c>
      <c r="FQ13" s="385" t="s">
        <v>33</v>
      </c>
      <c r="FR13" s="385" t="s">
        <v>33</v>
      </c>
      <c r="FS13" s="385" t="s">
        <v>33</v>
      </c>
      <c r="FT13" s="386"/>
      <c r="FU13" s="13"/>
      <c r="FV13" s="13" t="s">
        <v>33</v>
      </c>
      <c r="FW13" s="385" t="s">
        <v>33</v>
      </c>
      <c r="FX13" s="385" t="s">
        <v>33</v>
      </c>
      <c r="FY13" s="385" t="s">
        <v>33</v>
      </c>
      <c r="FZ13" s="387"/>
      <c r="GA13" s="386"/>
      <c r="GB13" s="13" t="s">
        <v>32</v>
      </c>
      <c r="GC13" s="13" t="s">
        <v>32</v>
      </c>
      <c r="GD13" s="385" t="s">
        <v>32</v>
      </c>
      <c r="GF13" s="386"/>
      <c r="GG13" s="82" t="s">
        <v>32</v>
      </c>
      <c r="GH13" s="385" t="s">
        <v>32</v>
      </c>
      <c r="GI13" s="13" t="s">
        <v>32</v>
      </c>
      <c r="GJ13" s="13" t="s">
        <v>32</v>
      </c>
      <c r="GK13" s="385"/>
      <c r="GL13" s="387"/>
      <c r="GM13" s="385" t="s">
        <v>34</v>
      </c>
      <c r="GN13" s="82" t="s">
        <v>34</v>
      </c>
      <c r="GO13" s="21" t="s">
        <v>34</v>
      </c>
      <c r="GP13" s="13" t="s">
        <v>34</v>
      </c>
      <c r="GQ13" s="82"/>
      <c r="GR13" s="386"/>
      <c r="GS13" s="385" t="s">
        <v>34</v>
      </c>
      <c r="GT13" s="385" t="s">
        <v>34</v>
      </c>
      <c r="GU13" s="385" t="s">
        <v>34</v>
      </c>
      <c r="GV13" s="21" t="s">
        <v>34</v>
      </c>
      <c r="GW13" s="13"/>
      <c r="GX13" s="13"/>
      <c r="GY13" s="386"/>
      <c r="GZ13" s="385" t="s">
        <v>33</v>
      </c>
      <c r="HA13" s="385" t="s">
        <v>33</v>
      </c>
      <c r="HB13" s="385" t="s">
        <v>33</v>
      </c>
      <c r="HC13" s="385" t="s">
        <v>33</v>
      </c>
      <c r="HD13" s="13"/>
      <c r="HE13" s="13"/>
      <c r="HF13" s="385" t="s">
        <v>33</v>
      </c>
      <c r="HG13" s="385" t="s">
        <v>33</v>
      </c>
      <c r="HH13" s="385" t="s">
        <v>33</v>
      </c>
      <c r="HI13" s="385" t="s">
        <v>33</v>
      </c>
      <c r="HJ13" s="385"/>
      <c r="HK13" s="13"/>
      <c r="HL13" s="13" t="s">
        <v>32</v>
      </c>
      <c r="HM13" s="385" t="s">
        <v>32</v>
      </c>
      <c r="HN13" s="384"/>
      <c r="HO13" s="385"/>
      <c r="HP13" s="13" t="s">
        <v>33</v>
      </c>
      <c r="HQ13" s="13" t="s">
        <v>33</v>
      </c>
      <c r="HR13" s="13" t="s">
        <v>33</v>
      </c>
      <c r="HS13" s="13"/>
      <c r="HT13" s="385"/>
      <c r="HU13" s="385" t="s">
        <v>33</v>
      </c>
      <c r="HV13" s="385" t="s">
        <v>33</v>
      </c>
      <c r="HW13" s="385" t="s">
        <v>33</v>
      </c>
      <c r="HX13" s="385" t="s">
        <v>33</v>
      </c>
      <c r="HY13" s="13"/>
      <c r="HZ13" s="13"/>
      <c r="IA13" s="390" t="s">
        <v>32</v>
      </c>
      <c r="IB13" s="390" t="s">
        <v>32</v>
      </c>
      <c r="IC13" s="390" t="s">
        <v>32</v>
      </c>
      <c r="ID13" s="390" t="s">
        <v>32</v>
      </c>
      <c r="IE13" s="385"/>
      <c r="IF13" s="13"/>
      <c r="IH13" s="13" t="s">
        <v>32</v>
      </c>
      <c r="II13" s="13" t="s">
        <v>32</v>
      </c>
      <c r="IJ13" s="385" t="s">
        <v>32</v>
      </c>
      <c r="IK13" s="385" t="s">
        <v>32</v>
      </c>
      <c r="IL13" s="385"/>
      <c r="IM13" s="13"/>
      <c r="IN13" s="13" t="s">
        <v>34</v>
      </c>
      <c r="IO13" s="385" t="s">
        <v>34</v>
      </c>
      <c r="IP13" s="385" t="s">
        <v>34</v>
      </c>
      <c r="IQ13" s="385"/>
      <c r="IR13" s="385"/>
      <c r="IS13" s="385" t="s">
        <v>34</v>
      </c>
      <c r="IT13" s="13" t="s">
        <v>34</v>
      </c>
      <c r="IU13" s="13" t="s">
        <v>34</v>
      </c>
      <c r="IV13" s="385" t="s">
        <v>34</v>
      </c>
      <c r="IW13" s="385"/>
      <c r="IX13" s="385"/>
      <c r="IY13" s="385" t="s">
        <v>33</v>
      </c>
      <c r="IZ13" s="385" t="s">
        <v>33</v>
      </c>
      <c r="JA13" s="13" t="s">
        <v>33</v>
      </c>
      <c r="JB13" s="82" t="s">
        <v>33</v>
      </c>
      <c r="JC13" s="385"/>
      <c r="JD13" s="385"/>
      <c r="JE13" s="385" t="s">
        <v>33</v>
      </c>
      <c r="JF13" s="385" t="s">
        <v>33</v>
      </c>
      <c r="JG13" s="385" t="s">
        <v>33</v>
      </c>
      <c r="JH13" s="13" t="s">
        <v>33</v>
      </c>
      <c r="JI13" s="13"/>
      <c r="JJ13" s="385"/>
      <c r="JK13" s="385" t="s">
        <v>32</v>
      </c>
      <c r="JL13" s="385" t="s">
        <v>32</v>
      </c>
      <c r="JM13" s="385" t="s">
        <v>32</v>
      </c>
      <c r="JN13" s="385" t="s">
        <v>32</v>
      </c>
      <c r="JO13" s="13"/>
      <c r="JP13" s="13"/>
      <c r="JQ13" s="385" t="s">
        <v>32</v>
      </c>
      <c r="JR13" s="385" t="s">
        <v>32</v>
      </c>
      <c r="JS13" s="385" t="s">
        <v>32</v>
      </c>
      <c r="JT13" s="385" t="s">
        <v>32</v>
      </c>
      <c r="JU13" s="385"/>
      <c r="JV13" s="13"/>
      <c r="JW13" s="13" t="s">
        <v>34</v>
      </c>
      <c r="JX13" s="385" t="s">
        <v>34</v>
      </c>
      <c r="JY13" s="385" t="s">
        <v>34</v>
      </c>
      <c r="JZ13" s="385" t="s">
        <v>34</v>
      </c>
      <c r="KA13" s="385"/>
      <c r="KB13" s="385"/>
      <c r="KC13" s="13" t="s">
        <v>34</v>
      </c>
      <c r="KD13" s="13" t="s">
        <v>34</v>
      </c>
      <c r="KE13" s="385" t="s">
        <v>34</v>
      </c>
      <c r="KF13" s="385" t="s">
        <v>34</v>
      </c>
      <c r="KG13" s="385"/>
      <c r="KH13" s="385"/>
      <c r="KI13" s="385" t="s">
        <v>33</v>
      </c>
      <c r="KJ13" s="13" t="s">
        <v>33</v>
      </c>
      <c r="KK13" s="13" t="s">
        <v>33</v>
      </c>
      <c r="KL13" s="385" t="s">
        <v>33</v>
      </c>
      <c r="KM13" s="385"/>
      <c r="KN13" s="385"/>
      <c r="KO13" s="385" t="s">
        <v>33</v>
      </c>
      <c r="KP13" s="385" t="s">
        <v>33</v>
      </c>
      <c r="KQ13" s="13" t="s">
        <v>33</v>
      </c>
      <c r="KR13" s="13" t="s">
        <v>33</v>
      </c>
      <c r="KS13" s="385"/>
      <c r="KT13" s="385"/>
      <c r="KU13" s="385" t="s">
        <v>31</v>
      </c>
      <c r="KV13" s="385" t="s">
        <v>31</v>
      </c>
      <c r="KW13" s="385" t="s">
        <v>31</v>
      </c>
      <c r="KX13" s="13" t="s">
        <v>31</v>
      </c>
      <c r="KY13" s="13"/>
      <c r="KZ13" s="385"/>
      <c r="LA13" s="82" t="s">
        <v>31</v>
      </c>
      <c r="LB13" s="385" t="s">
        <v>31</v>
      </c>
      <c r="LC13" s="385" t="s">
        <v>31</v>
      </c>
      <c r="LD13" s="385" t="s">
        <v>31</v>
      </c>
      <c r="LE13" s="13"/>
      <c r="LF13" s="13"/>
      <c r="LG13" s="385" t="s">
        <v>34</v>
      </c>
      <c r="LH13" s="385" t="s">
        <v>34</v>
      </c>
      <c r="LI13" s="385" t="s">
        <v>34</v>
      </c>
      <c r="LJ13" s="385" t="s">
        <v>34</v>
      </c>
      <c r="LK13" s="385"/>
      <c r="LL13" s="13"/>
      <c r="LM13" s="13" t="s">
        <v>34</v>
      </c>
      <c r="LN13" s="385" t="s">
        <v>34</v>
      </c>
      <c r="LO13" s="385" t="s">
        <v>34</v>
      </c>
      <c r="LP13" s="385" t="s">
        <v>34</v>
      </c>
      <c r="LQ13" s="385"/>
      <c r="LR13" s="385"/>
      <c r="LS13" s="13" t="s">
        <v>33</v>
      </c>
      <c r="LT13" s="13" t="s">
        <v>33</v>
      </c>
      <c r="LU13" s="385" t="s">
        <v>33</v>
      </c>
      <c r="LV13" s="385" t="s">
        <v>33</v>
      </c>
      <c r="LW13" s="385"/>
      <c r="LX13" s="385"/>
      <c r="LY13" s="385" t="s">
        <v>33</v>
      </c>
      <c r="LZ13" s="13" t="s">
        <v>33</v>
      </c>
      <c r="MA13" s="13" t="s">
        <v>33</v>
      </c>
      <c r="MB13" s="82" t="s">
        <v>33</v>
      </c>
      <c r="MC13" s="385"/>
      <c r="MD13" s="385"/>
      <c r="ME13" s="385" t="s">
        <v>32</v>
      </c>
      <c r="MF13" s="385" t="s">
        <v>32</v>
      </c>
      <c r="MG13" s="13" t="s">
        <v>32</v>
      </c>
      <c r="MH13" s="13" t="s">
        <v>32</v>
      </c>
      <c r="MI13" s="385"/>
      <c r="MJ13" s="385"/>
      <c r="MK13" s="385" t="s">
        <v>32</v>
      </c>
      <c r="ML13" s="385" t="s">
        <v>32</v>
      </c>
      <c r="MM13" s="385" t="s">
        <v>32</v>
      </c>
      <c r="MN13" s="13" t="s">
        <v>32</v>
      </c>
      <c r="MO13" s="13"/>
      <c r="MP13" s="385"/>
      <c r="MQ13" s="385" t="s">
        <v>34</v>
      </c>
      <c r="MR13" s="385" t="s">
        <v>34</v>
      </c>
      <c r="MS13" s="385" t="s">
        <v>34</v>
      </c>
      <c r="MT13" s="385" t="s">
        <v>34</v>
      </c>
      <c r="MU13" s="13"/>
      <c r="MV13" s="13"/>
      <c r="MW13" s="385" t="s">
        <v>34</v>
      </c>
      <c r="MX13" s="385" t="s">
        <v>34</v>
      </c>
      <c r="MY13" s="385" t="s">
        <v>34</v>
      </c>
      <c r="MZ13" s="385" t="s">
        <v>34</v>
      </c>
      <c r="NA13" s="385"/>
      <c r="NB13" s="13"/>
      <c r="NC13" s="13" t="s">
        <v>33</v>
      </c>
      <c r="ND13" s="385" t="s">
        <v>33</v>
      </c>
      <c r="NE13" s="385" t="s">
        <v>33</v>
      </c>
      <c r="NF13" s="82" t="s">
        <v>33</v>
      </c>
      <c r="NG13" s="385"/>
      <c r="NH13" s="385"/>
      <c r="NI13" s="13" t="s">
        <v>33</v>
      </c>
      <c r="NJ13" s="13" t="s">
        <v>33</v>
      </c>
      <c r="NK13" s="385" t="s">
        <v>33</v>
      </c>
      <c r="NL13" s="385" t="s">
        <v>33</v>
      </c>
      <c r="NM13" s="82"/>
      <c r="NN13" s="385"/>
      <c r="NO13" s="385" t="s">
        <v>32</v>
      </c>
      <c r="NP13" s="13" t="s">
        <v>32</v>
      </c>
      <c r="NQ13" s="13" t="s">
        <v>32</v>
      </c>
      <c r="NR13" s="385" t="s">
        <v>32</v>
      </c>
      <c r="NS13" s="385"/>
      <c r="NT13" s="385"/>
      <c r="NU13" s="385" t="s">
        <v>32</v>
      </c>
      <c r="NV13" s="385" t="s">
        <v>32</v>
      </c>
      <c r="NW13" s="13" t="s">
        <v>32</v>
      </c>
      <c r="NX13" s="13" t="s">
        <v>32</v>
      </c>
      <c r="NY13" s="385"/>
      <c r="NZ13" s="385"/>
      <c r="OA13" s="385" t="s">
        <v>34</v>
      </c>
      <c r="OB13" s="385" t="s">
        <v>34</v>
      </c>
      <c r="OC13" s="385" t="s">
        <v>34</v>
      </c>
      <c r="OD13" s="82" t="s">
        <v>34</v>
      </c>
      <c r="OE13" s="13"/>
      <c r="OF13" s="385"/>
      <c r="OG13" s="385" t="s">
        <v>34</v>
      </c>
      <c r="OH13" s="385" t="s">
        <v>34</v>
      </c>
      <c r="OI13" s="385" t="s">
        <v>34</v>
      </c>
      <c r="OJ13" s="385" t="s">
        <v>34</v>
      </c>
      <c r="OK13" s="130">
        <f>COUNTBLANK(E13:OJ13)</f>
        <v>135</v>
      </c>
      <c r="OL13" s="130">
        <f>OK13-MAX($OK$12:$OK$18)</f>
        <v>0</v>
      </c>
      <c r="OM13" s="388"/>
    </row>
    <row r="14" spans="1:437" s="130" customFormat="1" x14ac:dyDescent="0.25">
      <c r="A14" s="382">
        <v>5</v>
      </c>
      <c r="B14" s="382" t="s">
        <v>3</v>
      </c>
      <c r="C14" s="397">
        <v>10</v>
      </c>
      <c r="D14" s="423" t="s">
        <v>30</v>
      </c>
      <c r="E14" s="82" t="s">
        <v>33</v>
      </c>
      <c r="F14" s="165" t="s">
        <v>33</v>
      </c>
      <c r="G14" s="165"/>
      <c r="H14" s="165"/>
      <c r="I14" s="13" t="s">
        <v>33</v>
      </c>
      <c r="J14" s="13" t="s">
        <v>33</v>
      </c>
      <c r="K14" s="165" t="s">
        <v>33</v>
      </c>
      <c r="L14" s="82" t="s">
        <v>33</v>
      </c>
      <c r="M14" s="165"/>
      <c r="N14" s="165"/>
      <c r="O14" s="165" t="s">
        <v>32</v>
      </c>
      <c r="P14" s="13" t="s">
        <v>32</v>
      </c>
      <c r="Q14" s="13" t="s">
        <v>32</v>
      </c>
      <c r="R14" s="165" t="s">
        <v>32</v>
      </c>
      <c r="S14" s="165"/>
      <c r="T14" s="165"/>
      <c r="U14" s="165" t="s">
        <v>32</v>
      </c>
      <c r="V14" s="165" t="s">
        <v>32</v>
      </c>
      <c r="W14" s="13" t="s">
        <v>32</v>
      </c>
      <c r="X14" s="13" t="s">
        <v>32</v>
      </c>
      <c r="Y14" s="165"/>
      <c r="Z14" s="165"/>
      <c r="AA14" s="165" t="s">
        <v>34</v>
      </c>
      <c r="AB14" s="165" t="s">
        <v>34</v>
      </c>
      <c r="AC14" s="82" t="s">
        <v>31</v>
      </c>
      <c r="AD14" s="13" t="s">
        <v>31</v>
      </c>
      <c r="AE14" s="13"/>
      <c r="AF14" s="165"/>
      <c r="AG14" s="165" t="s">
        <v>34</v>
      </c>
      <c r="AH14" s="165" t="s">
        <v>34</v>
      </c>
      <c r="AI14" s="21" t="s">
        <v>34</v>
      </c>
      <c r="AJ14" s="82"/>
      <c r="AK14" s="13"/>
      <c r="AL14" s="13"/>
      <c r="AM14" s="385" t="s">
        <v>33</v>
      </c>
      <c r="AN14" s="385" t="s">
        <v>33</v>
      </c>
      <c r="AO14" s="385" t="s">
        <v>33</v>
      </c>
      <c r="AP14" s="385" t="s">
        <v>33</v>
      </c>
      <c r="AQ14" s="384" t="s">
        <v>31</v>
      </c>
      <c r="AR14" s="13"/>
      <c r="AS14" s="13" t="s">
        <v>33</v>
      </c>
      <c r="AT14" s="385" t="s">
        <v>33</v>
      </c>
      <c r="AU14" s="385" t="s">
        <v>33</v>
      </c>
      <c r="AV14" s="385" t="s">
        <v>33</v>
      </c>
      <c r="AW14" s="386"/>
      <c r="AX14" s="386"/>
      <c r="AY14" s="13" t="s">
        <v>32</v>
      </c>
      <c r="AZ14" s="13" t="s">
        <v>32</v>
      </c>
      <c r="BA14" s="385" t="s">
        <v>32</v>
      </c>
      <c r="BB14" s="385" t="s">
        <v>32</v>
      </c>
      <c r="BC14" s="386"/>
      <c r="BD14" s="386"/>
      <c r="BE14" s="385" t="s">
        <v>32</v>
      </c>
      <c r="BF14" s="13" t="s">
        <v>32</v>
      </c>
      <c r="BG14" s="13" t="s">
        <v>32</v>
      </c>
      <c r="BH14" s="385" t="s">
        <v>32</v>
      </c>
      <c r="BI14" s="386"/>
      <c r="BJ14" s="386"/>
      <c r="BK14" s="385" t="s">
        <v>34</v>
      </c>
      <c r="BL14" s="385" t="s">
        <v>34</v>
      </c>
      <c r="BM14" s="13" t="s">
        <v>34</v>
      </c>
      <c r="BN14" s="13" t="s">
        <v>34</v>
      </c>
      <c r="BO14" s="386"/>
      <c r="BP14" s="386"/>
      <c r="BQ14" s="385" t="s">
        <v>34</v>
      </c>
      <c r="BR14" s="385" t="s">
        <v>34</v>
      </c>
      <c r="BS14" s="385" t="s">
        <v>34</v>
      </c>
      <c r="BT14" s="13" t="s">
        <v>34</v>
      </c>
      <c r="BU14" s="13"/>
      <c r="BV14" s="386"/>
      <c r="BW14" s="385" t="s">
        <v>33</v>
      </c>
      <c r="BX14" s="385" t="s">
        <v>33</v>
      </c>
      <c r="BY14" s="385" t="s">
        <v>33</v>
      </c>
      <c r="BZ14" s="385" t="s">
        <v>33</v>
      </c>
      <c r="CA14" s="13"/>
      <c r="CB14" s="13"/>
      <c r="CC14" s="385" t="s">
        <v>33</v>
      </c>
      <c r="CD14" s="385" t="s">
        <v>33</v>
      </c>
      <c r="CE14" s="385" t="s">
        <v>33</v>
      </c>
      <c r="CF14" s="385" t="s">
        <v>33</v>
      </c>
      <c r="CG14" s="386"/>
      <c r="CH14" s="13"/>
      <c r="CI14" s="13" t="s">
        <v>32</v>
      </c>
      <c r="CJ14" s="385" t="s">
        <v>32</v>
      </c>
      <c r="CK14" s="385" t="s">
        <v>32</v>
      </c>
      <c r="CL14" s="385" t="s">
        <v>32</v>
      </c>
      <c r="CM14" s="386"/>
      <c r="CN14" s="386"/>
      <c r="CO14" s="13" t="s">
        <v>32</v>
      </c>
      <c r="CP14" s="13" t="s">
        <v>32</v>
      </c>
      <c r="CQ14" s="385" t="s">
        <v>32</v>
      </c>
      <c r="CR14" s="385" t="s">
        <v>32</v>
      </c>
      <c r="CS14" s="386"/>
      <c r="CT14" s="386"/>
      <c r="CU14" s="385" t="s">
        <v>34</v>
      </c>
      <c r="CV14" s="13" t="s">
        <v>34</v>
      </c>
      <c r="CW14" s="13" t="s">
        <v>34</v>
      </c>
      <c r="CX14" s="385" t="s">
        <v>34</v>
      </c>
      <c r="CY14" s="386"/>
      <c r="CZ14" s="386"/>
      <c r="DA14" s="385" t="s">
        <v>34</v>
      </c>
      <c r="DB14" s="385" t="s">
        <v>34</v>
      </c>
      <c r="DC14" s="13" t="s">
        <v>34</v>
      </c>
      <c r="DD14" s="13" t="s">
        <v>34</v>
      </c>
      <c r="DE14" s="386"/>
      <c r="DF14" s="386"/>
      <c r="DG14" s="385" t="s">
        <v>33</v>
      </c>
      <c r="DH14" s="385" t="s">
        <v>33</v>
      </c>
      <c r="DI14" s="385" t="s">
        <v>33</v>
      </c>
      <c r="DJ14" s="13" t="s">
        <v>33</v>
      </c>
      <c r="DK14" s="13"/>
      <c r="DL14" s="386"/>
      <c r="DM14" s="385" t="s">
        <v>33</v>
      </c>
      <c r="DN14" s="385" t="s">
        <v>33</v>
      </c>
      <c r="DO14" s="385" t="s">
        <v>33</v>
      </c>
      <c r="DP14" s="385" t="s">
        <v>33</v>
      </c>
      <c r="DQ14" s="13"/>
      <c r="DR14" s="13"/>
      <c r="DS14" s="385" t="s">
        <v>32</v>
      </c>
      <c r="DT14" s="385" t="s">
        <v>32</v>
      </c>
      <c r="DU14" s="385" t="s">
        <v>32</v>
      </c>
      <c r="DV14" s="385" t="s">
        <v>32</v>
      </c>
      <c r="DW14" s="82"/>
      <c r="DX14" s="13"/>
      <c r="DY14" s="13" t="s">
        <v>32</v>
      </c>
      <c r="DZ14" s="385" t="s">
        <v>32</v>
      </c>
      <c r="EA14" s="385" t="s">
        <v>32</v>
      </c>
      <c r="EB14" s="385" t="s">
        <v>32</v>
      </c>
      <c r="EC14" s="386"/>
      <c r="ED14" s="386"/>
      <c r="EE14" s="13" t="s">
        <v>34</v>
      </c>
      <c r="EF14" s="13" t="s">
        <v>34</v>
      </c>
      <c r="EG14" s="385" t="s">
        <v>34</v>
      </c>
      <c r="EH14" s="385" t="s">
        <v>34</v>
      </c>
      <c r="EI14" s="386"/>
      <c r="EJ14" s="386"/>
      <c r="EK14" s="385" t="s">
        <v>34</v>
      </c>
      <c r="EL14" s="13" t="s">
        <v>34</v>
      </c>
      <c r="EM14" s="13" t="s">
        <v>34</v>
      </c>
      <c r="EN14" s="385" t="s">
        <v>34</v>
      </c>
      <c r="EO14" s="386"/>
      <c r="EP14" s="386"/>
      <c r="EQ14" s="385" t="s">
        <v>33</v>
      </c>
      <c r="ER14" s="385" t="s">
        <v>33</v>
      </c>
      <c r="ES14" s="13" t="s">
        <v>33</v>
      </c>
      <c r="ET14" s="82" t="s">
        <v>33</v>
      </c>
      <c r="EU14" s="386"/>
      <c r="EV14" s="386"/>
      <c r="EW14" s="385" t="s">
        <v>33</v>
      </c>
      <c r="EX14" s="385" t="s">
        <v>33</v>
      </c>
      <c r="EY14" s="385" t="s">
        <v>33</v>
      </c>
      <c r="EZ14" s="82" t="s">
        <v>31</v>
      </c>
      <c r="FA14" s="13"/>
      <c r="FB14" s="386"/>
      <c r="FC14" s="384" t="s">
        <v>31</v>
      </c>
      <c r="FD14" s="384" t="s">
        <v>31</v>
      </c>
      <c r="FE14" s="384" t="s">
        <v>31</v>
      </c>
      <c r="FF14" s="384" t="s">
        <v>31</v>
      </c>
      <c r="FG14" s="13"/>
      <c r="FH14" s="13"/>
      <c r="FI14" s="384" t="s">
        <v>31</v>
      </c>
      <c r="FJ14" s="384" t="s">
        <v>31</v>
      </c>
      <c r="FK14" s="384" t="s">
        <v>31</v>
      </c>
      <c r="FL14" s="384" t="s">
        <v>31</v>
      </c>
      <c r="FM14" s="386"/>
      <c r="FN14" s="13"/>
      <c r="FO14" s="13" t="s">
        <v>34</v>
      </c>
      <c r="FP14" s="385" t="s">
        <v>34</v>
      </c>
      <c r="FQ14" s="385" t="s">
        <v>34</v>
      </c>
      <c r="FR14" s="385" t="s">
        <v>34</v>
      </c>
      <c r="FS14" s="386"/>
      <c r="FT14" s="386"/>
      <c r="FU14" s="13" t="s">
        <v>34</v>
      </c>
      <c r="FV14" s="13" t="s">
        <v>34</v>
      </c>
      <c r="FW14" s="385" t="s">
        <v>34</v>
      </c>
      <c r="FX14" s="385" t="s">
        <v>34</v>
      </c>
      <c r="FY14" s="386"/>
      <c r="FZ14" s="386"/>
      <c r="GA14" s="385" t="s">
        <v>33</v>
      </c>
      <c r="GB14" s="13" t="s">
        <v>33</v>
      </c>
      <c r="GC14" s="13" t="s">
        <v>33</v>
      </c>
      <c r="GD14" s="385" t="s">
        <v>33</v>
      </c>
      <c r="GE14" s="386"/>
      <c r="GF14" s="386"/>
      <c r="GG14" s="82" t="s">
        <v>33</v>
      </c>
      <c r="GH14" s="385" t="s">
        <v>33</v>
      </c>
      <c r="GI14" s="13" t="s">
        <v>33</v>
      </c>
      <c r="GJ14" s="13" t="s">
        <v>33</v>
      </c>
      <c r="GK14" s="386"/>
      <c r="GL14" s="386"/>
      <c r="GM14" s="385" t="s">
        <v>32</v>
      </c>
      <c r="GN14" s="82" t="s">
        <v>32</v>
      </c>
      <c r="GO14" s="385" t="s">
        <v>32</v>
      </c>
      <c r="GP14" s="13" t="s">
        <v>32</v>
      </c>
      <c r="GQ14" s="82"/>
      <c r="GR14" s="386"/>
      <c r="GS14" s="385" t="s">
        <v>32</v>
      </c>
      <c r="GT14" s="385" t="s">
        <v>32</v>
      </c>
      <c r="GU14" s="385" t="s">
        <v>32</v>
      </c>
      <c r="GV14" s="385" t="s">
        <v>32</v>
      </c>
      <c r="GW14" s="13"/>
      <c r="GX14" s="13"/>
      <c r="GY14" s="385" t="s">
        <v>34</v>
      </c>
      <c r="GZ14" s="385" t="s">
        <v>34</v>
      </c>
      <c r="HA14" s="385" t="s">
        <v>34</v>
      </c>
      <c r="HB14" s="385" t="s">
        <v>34</v>
      </c>
      <c r="HC14" s="386"/>
      <c r="HD14" s="13"/>
      <c r="HE14" s="13" t="s">
        <v>34</v>
      </c>
      <c r="HF14" s="385" t="s">
        <v>34</v>
      </c>
      <c r="HG14" s="385" t="s">
        <v>34</v>
      </c>
      <c r="HH14" s="385" t="s">
        <v>34</v>
      </c>
      <c r="HI14" s="385"/>
      <c r="HJ14" s="385"/>
      <c r="HK14" s="13" t="s">
        <v>34</v>
      </c>
      <c r="HL14" s="13" t="s">
        <v>34</v>
      </c>
      <c r="HM14" s="385" t="s">
        <v>34</v>
      </c>
      <c r="HN14" s="385" t="s">
        <v>34</v>
      </c>
      <c r="HO14" s="385"/>
      <c r="HP14" s="385"/>
      <c r="HQ14" s="385" t="s">
        <v>33</v>
      </c>
      <c r="HR14" s="13" t="s">
        <v>33</v>
      </c>
      <c r="HS14" s="13" t="s">
        <v>33</v>
      </c>
      <c r="HT14" s="385" t="s">
        <v>33</v>
      </c>
      <c r="HU14" s="385"/>
      <c r="HV14" s="385"/>
      <c r="HW14" s="385" t="s">
        <v>33</v>
      </c>
      <c r="HX14" s="385" t="s">
        <v>33</v>
      </c>
      <c r="HY14" s="13" t="s">
        <v>33</v>
      </c>
      <c r="HZ14" s="13" t="s">
        <v>33</v>
      </c>
      <c r="IA14" s="385"/>
      <c r="IB14" s="385"/>
      <c r="IC14" s="385" t="s">
        <v>33</v>
      </c>
      <c r="ID14" s="385" t="s">
        <v>33</v>
      </c>
      <c r="IE14" s="385" t="s">
        <v>33</v>
      </c>
      <c r="IF14" s="13" t="s">
        <v>33</v>
      </c>
      <c r="IG14" s="13"/>
      <c r="IH14" s="385"/>
      <c r="II14" s="385" t="s">
        <v>32</v>
      </c>
      <c r="IJ14" s="385" t="s">
        <v>32</v>
      </c>
      <c r="IK14" s="385" t="s">
        <v>32</v>
      </c>
      <c r="IL14" s="385" t="s">
        <v>32</v>
      </c>
      <c r="IM14" s="13"/>
      <c r="IN14" s="13"/>
      <c r="IO14" s="391" t="s">
        <v>31</v>
      </c>
      <c r="IP14" s="391" t="s">
        <v>31</v>
      </c>
      <c r="IQ14" s="391" t="s">
        <v>31</v>
      </c>
      <c r="IR14" s="391" t="s">
        <v>31</v>
      </c>
      <c r="IS14" s="385"/>
      <c r="IT14" s="13"/>
      <c r="IU14" s="13" t="s">
        <v>34</v>
      </c>
      <c r="IV14" s="385" t="s">
        <v>34</v>
      </c>
      <c r="IW14" s="385" t="s">
        <v>34</v>
      </c>
      <c r="IX14" s="385" t="s">
        <v>34</v>
      </c>
      <c r="IY14" s="385"/>
      <c r="IZ14" s="385"/>
      <c r="JA14" s="13" t="s">
        <v>34</v>
      </c>
      <c r="JB14" s="82" t="s">
        <v>34</v>
      </c>
      <c r="JC14" s="385" t="s">
        <v>34</v>
      </c>
      <c r="JD14" s="385" t="s">
        <v>34</v>
      </c>
      <c r="JE14" s="385"/>
      <c r="JF14" s="385"/>
      <c r="JG14" s="385" t="s">
        <v>33</v>
      </c>
      <c r="JH14" s="13" t="s">
        <v>33</v>
      </c>
      <c r="JI14" s="13" t="s">
        <v>33</v>
      </c>
      <c r="JJ14" s="385" t="s">
        <v>33</v>
      </c>
      <c r="JK14" s="385"/>
      <c r="JL14" s="385"/>
      <c r="JM14" s="385" t="s">
        <v>33</v>
      </c>
      <c r="JN14" s="385" t="s">
        <v>33</v>
      </c>
      <c r="JO14" s="13" t="s">
        <v>33</v>
      </c>
      <c r="JP14" s="13" t="s">
        <v>33</v>
      </c>
      <c r="JQ14" s="385"/>
      <c r="JR14" s="385"/>
      <c r="JS14" s="385" t="s">
        <v>32</v>
      </c>
      <c r="JT14" s="385" t="s">
        <v>32</v>
      </c>
      <c r="JU14" s="385" t="s">
        <v>32</v>
      </c>
      <c r="JV14" s="13" t="s">
        <v>32</v>
      </c>
      <c r="JW14" s="13"/>
      <c r="JX14" s="385"/>
      <c r="JY14" s="384" t="s">
        <v>31</v>
      </c>
      <c r="JZ14" s="384" t="s">
        <v>31</v>
      </c>
      <c r="KA14" s="384" t="s">
        <v>31</v>
      </c>
      <c r="KB14" s="384" t="s">
        <v>31</v>
      </c>
      <c r="KC14" s="13"/>
      <c r="KD14" s="13"/>
      <c r="KE14" s="385" t="s">
        <v>34</v>
      </c>
      <c r="KF14" s="385" t="s">
        <v>34</v>
      </c>
      <c r="KG14" s="385" t="s">
        <v>34</v>
      </c>
      <c r="KH14" s="385" t="s">
        <v>34</v>
      </c>
      <c r="KI14" s="385"/>
      <c r="KJ14" s="13"/>
      <c r="KK14" s="13" t="s">
        <v>34</v>
      </c>
      <c r="KL14" s="385" t="s">
        <v>34</v>
      </c>
      <c r="KM14" s="385" t="s">
        <v>34</v>
      </c>
      <c r="KN14" s="385" t="s">
        <v>34</v>
      </c>
      <c r="KO14" s="385"/>
      <c r="KP14" s="385"/>
      <c r="KQ14" s="13" t="s">
        <v>33</v>
      </c>
      <c r="KR14" s="13" t="s">
        <v>33</v>
      </c>
      <c r="KS14" s="385" t="s">
        <v>33</v>
      </c>
      <c r="KT14" s="385" t="s">
        <v>33</v>
      </c>
      <c r="KU14" s="385"/>
      <c r="KV14" s="385"/>
      <c r="KW14" s="385" t="s">
        <v>33</v>
      </c>
      <c r="KX14" s="13" t="s">
        <v>33</v>
      </c>
      <c r="KY14" s="13" t="s">
        <v>33</v>
      </c>
      <c r="KZ14" s="385"/>
      <c r="LA14" s="82"/>
      <c r="LB14" s="385" t="s">
        <v>32</v>
      </c>
      <c r="LC14" s="385" t="s">
        <v>32</v>
      </c>
      <c r="LD14" s="13" t="s">
        <v>32</v>
      </c>
      <c r="LE14" s="13" t="s">
        <v>32</v>
      </c>
      <c r="LF14" s="13"/>
      <c r="LG14" s="385"/>
      <c r="LH14" s="385"/>
      <c r="LI14" s="384" t="s">
        <v>31</v>
      </c>
      <c r="LJ14" s="384" t="s">
        <v>31</v>
      </c>
      <c r="LK14" s="384" t="s">
        <v>31</v>
      </c>
      <c r="LL14" s="384" t="s">
        <v>31</v>
      </c>
      <c r="LM14" s="13"/>
      <c r="LN14" s="385"/>
      <c r="LO14" s="385" t="s">
        <v>34</v>
      </c>
      <c r="LP14" s="385" t="s">
        <v>34</v>
      </c>
      <c r="LQ14" s="385" t="s">
        <v>34</v>
      </c>
      <c r="LR14" s="385" t="s">
        <v>34</v>
      </c>
      <c r="LS14" s="13"/>
      <c r="LT14" s="13"/>
      <c r="LU14" s="385" t="s">
        <v>34</v>
      </c>
      <c r="LV14" s="385" t="s">
        <v>34</v>
      </c>
      <c r="LW14" s="385" t="s">
        <v>34</v>
      </c>
      <c r="LX14" s="385" t="s">
        <v>34</v>
      </c>
      <c r="LY14" s="385"/>
      <c r="LZ14" s="13"/>
      <c r="MA14" s="13" t="s">
        <v>33</v>
      </c>
      <c r="MB14" s="82" t="s">
        <v>33</v>
      </c>
      <c r="MC14" s="384" t="s">
        <v>31</v>
      </c>
      <c r="MD14" s="384" t="s">
        <v>31</v>
      </c>
      <c r="ME14" s="385"/>
      <c r="MF14" s="385"/>
      <c r="MG14" s="13" t="s">
        <v>33</v>
      </c>
      <c r="MH14" s="13" t="s">
        <v>33</v>
      </c>
      <c r="MI14" s="385" t="s">
        <v>33</v>
      </c>
      <c r="MJ14" s="385" t="s">
        <v>33</v>
      </c>
      <c r="MK14" s="385"/>
      <c r="ML14" s="385"/>
      <c r="MM14" s="385" t="s">
        <v>32</v>
      </c>
      <c r="MN14" s="13" t="s">
        <v>32</v>
      </c>
      <c r="MO14" s="13" t="s">
        <v>32</v>
      </c>
      <c r="MP14" s="385" t="s">
        <v>32</v>
      </c>
      <c r="MQ14" s="385"/>
      <c r="MR14" s="385"/>
      <c r="MS14" s="385" t="s">
        <v>32</v>
      </c>
      <c r="MT14" s="385" t="s">
        <v>32</v>
      </c>
      <c r="MU14" s="13" t="s">
        <v>32</v>
      </c>
      <c r="MV14" s="13" t="s">
        <v>32</v>
      </c>
      <c r="MW14" s="385"/>
      <c r="MX14" s="385"/>
      <c r="MY14" s="385" t="s">
        <v>34</v>
      </c>
      <c r="MZ14" s="385" t="s">
        <v>34</v>
      </c>
      <c r="NA14" s="385" t="s">
        <v>34</v>
      </c>
      <c r="NB14" s="13" t="s">
        <v>34</v>
      </c>
      <c r="NC14" s="13"/>
      <c r="ND14" s="385"/>
      <c r="NE14" s="385" t="s">
        <v>34</v>
      </c>
      <c r="NF14" s="82" t="s">
        <v>34</v>
      </c>
      <c r="NG14" s="385" t="s">
        <v>34</v>
      </c>
      <c r="NH14" s="385" t="s">
        <v>34</v>
      </c>
      <c r="NI14" s="13"/>
      <c r="NJ14" s="13"/>
      <c r="NK14" s="385" t="s">
        <v>33</v>
      </c>
      <c r="NL14" s="385" t="s">
        <v>33</v>
      </c>
      <c r="NM14" s="82" t="s">
        <v>33</v>
      </c>
      <c r="NN14" s="385" t="s">
        <v>33</v>
      </c>
      <c r="NO14" s="385"/>
      <c r="NP14" s="13"/>
      <c r="NQ14" s="13" t="s">
        <v>33</v>
      </c>
      <c r="NR14" s="385" t="s">
        <v>33</v>
      </c>
      <c r="NS14" s="385" t="s">
        <v>33</v>
      </c>
      <c r="NT14" s="385" t="s">
        <v>33</v>
      </c>
      <c r="NU14" s="385"/>
      <c r="NV14" s="385"/>
      <c r="NW14" s="384" t="s">
        <v>31</v>
      </c>
      <c r="NX14" s="384" t="s">
        <v>31</v>
      </c>
      <c r="NY14" s="384" t="s">
        <v>31</v>
      </c>
      <c r="NZ14" s="384" t="s">
        <v>31</v>
      </c>
      <c r="OA14" s="385"/>
      <c r="OB14" s="385"/>
      <c r="OC14" s="385" t="s">
        <v>32</v>
      </c>
      <c r="OD14" s="384" t="s">
        <v>31</v>
      </c>
      <c r="OE14" s="13" t="s">
        <v>32</v>
      </c>
      <c r="OF14" s="385" t="s">
        <v>32</v>
      </c>
      <c r="OG14" s="385"/>
      <c r="OH14" s="385"/>
      <c r="OI14" s="385" t="s">
        <v>34</v>
      </c>
      <c r="OJ14" s="385" t="s">
        <v>34</v>
      </c>
      <c r="OK14" s="130">
        <f>COUNTBLANK(E14:OJ14)</f>
        <v>133</v>
      </c>
      <c r="OL14" s="130">
        <f>COUNTIF(E14:OJ14,"h")</f>
        <v>31</v>
      </c>
      <c r="OM14" s="388"/>
      <c r="ON14" s="130">
        <f>6363/233</f>
        <v>27.309012875536482</v>
      </c>
      <c r="OO14" s="130">
        <f>ON14/8</f>
        <v>3.4136266094420602</v>
      </c>
    </row>
    <row r="15" spans="1:437" s="130" customFormat="1" x14ac:dyDescent="0.25">
      <c r="A15" s="382">
        <v>9</v>
      </c>
      <c r="B15" s="382" t="s">
        <v>7</v>
      </c>
      <c r="C15" s="397">
        <v>11</v>
      </c>
      <c r="D15" s="423" t="s">
        <v>46</v>
      </c>
      <c r="E15" s="82" t="s">
        <v>34</v>
      </c>
      <c r="F15" s="165" t="s">
        <v>34</v>
      </c>
      <c r="G15" s="21"/>
      <c r="H15" s="165"/>
      <c r="I15" s="177" t="s">
        <v>34</v>
      </c>
      <c r="J15" s="177" t="s">
        <v>34</v>
      </c>
      <c r="K15" s="21" t="s">
        <v>34</v>
      </c>
      <c r="L15" s="82" t="s">
        <v>34</v>
      </c>
      <c r="M15" s="165"/>
      <c r="N15" s="21"/>
      <c r="O15" s="21" t="s">
        <v>31</v>
      </c>
      <c r="P15" s="177" t="s">
        <v>31</v>
      </c>
      <c r="Q15" s="177" t="s">
        <v>31</v>
      </c>
      <c r="R15" s="21" t="s">
        <v>31</v>
      </c>
      <c r="S15" s="21"/>
      <c r="T15" s="165"/>
      <c r="U15" s="165" t="s">
        <v>33</v>
      </c>
      <c r="V15" s="165" t="s">
        <v>33</v>
      </c>
      <c r="W15" s="177" t="s">
        <v>31</v>
      </c>
      <c r="X15" s="177" t="s">
        <v>31</v>
      </c>
      <c r="Y15" s="21"/>
      <c r="Z15" s="21"/>
      <c r="AA15" s="165" t="s">
        <v>32</v>
      </c>
      <c r="AB15" s="21" t="s">
        <v>31</v>
      </c>
      <c r="AC15" s="82" t="s">
        <v>31</v>
      </c>
      <c r="AD15" s="177" t="s">
        <v>31</v>
      </c>
      <c r="AE15" s="177"/>
      <c r="AF15" s="21"/>
      <c r="AG15" s="388" t="s">
        <v>36</v>
      </c>
      <c r="AH15" s="165" t="s">
        <v>32</v>
      </c>
      <c r="AI15" s="165" t="s">
        <v>32</v>
      </c>
      <c r="AJ15" s="82" t="s">
        <v>32</v>
      </c>
      <c r="AK15" s="177"/>
      <c r="AL15" s="177"/>
      <c r="AM15" s="385" t="s">
        <v>34</v>
      </c>
      <c r="AN15" s="385" t="s">
        <v>34</v>
      </c>
      <c r="AO15" s="385" t="s">
        <v>34</v>
      </c>
      <c r="AP15" s="385" t="s">
        <v>34</v>
      </c>
      <c r="AQ15" s="386"/>
      <c r="AR15" s="177"/>
      <c r="AS15" s="177" t="s">
        <v>34</v>
      </c>
      <c r="AT15" s="385" t="s">
        <v>34</v>
      </c>
      <c r="AU15" s="385" t="s">
        <v>34</v>
      </c>
      <c r="AV15" s="385" t="s">
        <v>34</v>
      </c>
      <c r="AW15" s="386"/>
      <c r="AX15" s="386"/>
      <c r="AY15" s="177" t="s">
        <v>33</v>
      </c>
      <c r="AZ15" s="177" t="s">
        <v>33</v>
      </c>
      <c r="BA15" s="385" t="s">
        <v>33</v>
      </c>
      <c r="BB15" s="385" t="s">
        <v>33</v>
      </c>
      <c r="BC15" s="386"/>
      <c r="BD15" s="386"/>
      <c r="BE15" s="385" t="s">
        <v>33</v>
      </c>
      <c r="BF15" s="177" t="s">
        <v>33</v>
      </c>
      <c r="BG15" s="177" t="s">
        <v>33</v>
      </c>
      <c r="BH15" s="385" t="s">
        <v>33</v>
      </c>
      <c r="BI15" s="386"/>
      <c r="BJ15" s="386"/>
      <c r="BK15" s="385" t="s">
        <v>32</v>
      </c>
      <c r="BL15" s="385" t="s">
        <v>32</v>
      </c>
      <c r="BM15" s="177" t="s">
        <v>32</v>
      </c>
      <c r="BN15" s="177" t="s">
        <v>32</v>
      </c>
      <c r="BO15" s="386"/>
      <c r="BP15" s="386"/>
      <c r="BQ15" s="385" t="s">
        <v>32</v>
      </c>
      <c r="BR15" s="385" t="s">
        <v>32</v>
      </c>
      <c r="BS15" s="385" t="s">
        <v>32</v>
      </c>
      <c r="BT15" s="177" t="s">
        <v>32</v>
      </c>
      <c r="BU15" s="177"/>
      <c r="BV15" s="386"/>
      <c r="BW15" s="385" t="s">
        <v>34</v>
      </c>
      <c r="BX15" s="385" t="s">
        <v>34</v>
      </c>
      <c r="BY15" s="385" t="s">
        <v>34</v>
      </c>
      <c r="BZ15" s="385" t="s">
        <v>34</v>
      </c>
      <c r="CA15" s="177"/>
      <c r="CB15" s="177"/>
      <c r="CC15" s="385" t="s">
        <v>34</v>
      </c>
      <c r="CD15" s="385" t="s">
        <v>34</v>
      </c>
      <c r="CE15" s="385" t="s">
        <v>34</v>
      </c>
      <c r="CF15" s="385" t="s">
        <v>34</v>
      </c>
      <c r="CG15" s="386"/>
      <c r="CH15" s="177"/>
      <c r="CI15" s="177" t="s">
        <v>33</v>
      </c>
      <c r="CJ15" s="385" t="s">
        <v>33</v>
      </c>
      <c r="CK15" s="385" t="s">
        <v>33</v>
      </c>
      <c r="CL15" s="385" t="s">
        <v>33</v>
      </c>
      <c r="CM15" s="386"/>
      <c r="CN15" s="386"/>
      <c r="CO15" s="177" t="s">
        <v>33</v>
      </c>
      <c r="CP15" s="177" t="s">
        <v>33</v>
      </c>
      <c r="CQ15" s="385" t="s">
        <v>33</v>
      </c>
      <c r="CR15" s="385" t="s">
        <v>33</v>
      </c>
      <c r="CS15" s="386"/>
      <c r="CT15" s="384" t="s">
        <v>31</v>
      </c>
      <c r="CU15" s="384" t="s">
        <v>31</v>
      </c>
      <c r="CV15" s="177"/>
      <c r="CW15" s="177"/>
      <c r="CX15" s="384" t="s">
        <v>31</v>
      </c>
      <c r="CY15" s="384" t="s">
        <v>31</v>
      </c>
      <c r="CZ15" s="386"/>
      <c r="DA15" s="385" t="s">
        <v>32</v>
      </c>
      <c r="DB15" s="385" t="s">
        <v>32</v>
      </c>
      <c r="DC15" s="177" t="s">
        <v>32</v>
      </c>
      <c r="DD15" s="177" t="s">
        <v>32</v>
      </c>
      <c r="DE15" s="386"/>
      <c r="DF15" s="386"/>
      <c r="DG15" s="385" t="s">
        <v>34</v>
      </c>
      <c r="DH15" s="385" t="s">
        <v>34</v>
      </c>
      <c r="DI15" s="385" t="s">
        <v>34</v>
      </c>
      <c r="DJ15" s="177" t="s">
        <v>34</v>
      </c>
      <c r="DK15" s="177"/>
      <c r="DL15" s="386"/>
      <c r="DM15" s="385" t="s">
        <v>34</v>
      </c>
      <c r="DN15" s="385" t="s">
        <v>34</v>
      </c>
      <c r="DO15" s="385" t="s">
        <v>34</v>
      </c>
      <c r="DP15" s="385" t="s">
        <v>34</v>
      </c>
      <c r="DQ15" s="177"/>
      <c r="DR15" s="177"/>
      <c r="DS15" s="385" t="s">
        <v>33</v>
      </c>
      <c r="DT15" s="385" t="s">
        <v>33</v>
      </c>
      <c r="DU15" s="385" t="s">
        <v>33</v>
      </c>
      <c r="DV15" s="385" t="s">
        <v>60</v>
      </c>
      <c r="DW15" s="82"/>
      <c r="DX15" s="177"/>
      <c r="DY15" s="177" t="s">
        <v>33</v>
      </c>
      <c r="DZ15" s="385" t="s">
        <v>33</v>
      </c>
      <c r="EA15" s="385" t="s">
        <v>33</v>
      </c>
      <c r="EB15" s="385" t="s">
        <v>33</v>
      </c>
      <c r="EC15" s="386"/>
      <c r="ED15" s="386"/>
      <c r="EE15" s="177" t="s">
        <v>32</v>
      </c>
      <c r="EF15" s="177" t="s">
        <v>32</v>
      </c>
      <c r="EG15" s="384" t="s">
        <v>31</v>
      </c>
      <c r="EH15" s="384" t="s">
        <v>31</v>
      </c>
      <c r="EJ15" s="384" t="s">
        <v>31</v>
      </c>
      <c r="EK15" s="384" t="s">
        <v>31</v>
      </c>
      <c r="EL15" s="177"/>
      <c r="EM15" s="177"/>
      <c r="EN15" s="384" t="s">
        <v>31</v>
      </c>
      <c r="EO15" s="384" t="s">
        <v>31</v>
      </c>
      <c r="EQ15" s="384" t="s">
        <v>31</v>
      </c>
      <c r="ER15" s="384" t="s">
        <v>31</v>
      </c>
      <c r="ES15" s="177"/>
      <c r="ET15" s="82"/>
      <c r="EU15" s="384" t="s">
        <v>31</v>
      </c>
      <c r="EV15" s="384" t="s">
        <v>31</v>
      </c>
      <c r="EW15" s="385" t="s">
        <v>34</v>
      </c>
      <c r="EX15" s="385" t="s">
        <v>34</v>
      </c>
      <c r="EY15" s="385" t="s">
        <v>34</v>
      </c>
      <c r="EZ15" s="82" t="s">
        <v>34</v>
      </c>
      <c r="FA15" s="177"/>
      <c r="FB15" s="386"/>
      <c r="FC15" s="385" t="s">
        <v>33</v>
      </c>
      <c r="FD15" s="385" t="s">
        <v>33</v>
      </c>
      <c r="FE15" s="385" t="s">
        <v>33</v>
      </c>
      <c r="FF15" s="385" t="s">
        <v>33</v>
      </c>
      <c r="FG15" s="177"/>
      <c r="FH15" s="177"/>
      <c r="FI15" s="385" t="s">
        <v>33</v>
      </c>
      <c r="FJ15" s="385" t="s">
        <v>33</v>
      </c>
      <c r="FK15" s="385" t="s">
        <v>33</v>
      </c>
      <c r="FL15" s="385" t="s">
        <v>33</v>
      </c>
      <c r="FM15" s="386"/>
      <c r="FN15" s="177"/>
      <c r="FO15" s="177" t="s">
        <v>32</v>
      </c>
      <c r="FP15" s="385" t="s">
        <v>32</v>
      </c>
      <c r="FQ15" s="385" t="s">
        <v>32</v>
      </c>
      <c r="FR15" s="385" t="s">
        <v>32</v>
      </c>
      <c r="FS15" s="386"/>
      <c r="FT15" s="386"/>
      <c r="FU15" s="177" t="s">
        <v>32</v>
      </c>
      <c r="FV15" s="177" t="s">
        <v>32</v>
      </c>
      <c r="FW15" s="385" t="s">
        <v>32</v>
      </c>
      <c r="FX15" s="385" t="s">
        <v>32</v>
      </c>
      <c r="FY15" s="386"/>
      <c r="FZ15" s="386"/>
      <c r="GA15" s="385" t="s">
        <v>34</v>
      </c>
      <c r="GB15" s="177" t="s">
        <v>34</v>
      </c>
      <c r="GC15" s="177" t="s">
        <v>34</v>
      </c>
      <c r="GD15" s="385" t="s">
        <v>34</v>
      </c>
      <c r="GE15" s="386"/>
      <c r="GF15" s="386"/>
      <c r="GG15" s="82" t="s">
        <v>34</v>
      </c>
      <c r="GH15" s="385" t="s">
        <v>34</v>
      </c>
      <c r="GI15" s="177" t="s">
        <v>34</v>
      </c>
      <c r="GJ15" s="177" t="s">
        <v>34</v>
      </c>
      <c r="GK15" s="386"/>
      <c r="GL15" s="386"/>
      <c r="GM15" s="385" t="s">
        <v>33</v>
      </c>
      <c r="GN15" s="82" t="s">
        <v>33</v>
      </c>
      <c r="GO15" s="385" t="s">
        <v>33</v>
      </c>
      <c r="GP15" s="177" t="s">
        <v>33</v>
      </c>
      <c r="GQ15" s="82"/>
      <c r="GR15" s="386"/>
      <c r="GS15" s="385" t="s">
        <v>33</v>
      </c>
      <c r="GT15" s="385" t="s">
        <v>33</v>
      </c>
      <c r="GU15" s="385" t="s">
        <v>33</v>
      </c>
      <c r="GV15" s="385" t="s">
        <v>33</v>
      </c>
      <c r="GW15" s="177"/>
      <c r="GX15" s="177"/>
      <c r="GY15" s="385" t="s">
        <v>32</v>
      </c>
      <c r="GZ15" s="385" t="s">
        <v>32</v>
      </c>
      <c r="HA15" s="385" t="s">
        <v>32</v>
      </c>
      <c r="HB15" s="385" t="s">
        <v>32</v>
      </c>
      <c r="HC15" s="386"/>
      <c r="HD15" s="177"/>
      <c r="HE15" s="177" t="s">
        <v>32</v>
      </c>
      <c r="HF15" s="385" t="s">
        <v>32</v>
      </c>
      <c r="HG15" s="385" t="s">
        <v>32</v>
      </c>
      <c r="HH15" s="385" t="s">
        <v>33</v>
      </c>
      <c r="HI15" s="385" t="s">
        <v>32</v>
      </c>
      <c r="HJ15" s="385"/>
      <c r="HK15" s="177"/>
      <c r="HL15" s="177" t="s">
        <v>34</v>
      </c>
      <c r="HM15" s="385" t="s">
        <v>34</v>
      </c>
      <c r="HN15" s="385" t="s">
        <v>34</v>
      </c>
      <c r="HO15" s="385" t="s">
        <v>34</v>
      </c>
      <c r="HP15" s="385"/>
      <c r="HQ15" s="385"/>
      <c r="HR15" s="177" t="s">
        <v>34</v>
      </c>
      <c r="HS15" s="177" t="s">
        <v>34</v>
      </c>
      <c r="HT15" s="385" t="s">
        <v>34</v>
      </c>
      <c r="HU15" s="385" t="s">
        <v>34</v>
      </c>
      <c r="HV15" s="385"/>
      <c r="HW15" s="385"/>
      <c r="HX15" s="384" t="s">
        <v>31</v>
      </c>
      <c r="HY15" s="384" t="s">
        <v>31</v>
      </c>
      <c r="HZ15" s="384" t="s">
        <v>31</v>
      </c>
      <c r="IA15" s="384" t="s">
        <v>31</v>
      </c>
      <c r="ID15" s="384" t="s">
        <v>31</v>
      </c>
      <c r="IE15" s="384" t="s">
        <v>31</v>
      </c>
      <c r="IF15" s="384" t="s">
        <v>31</v>
      </c>
      <c r="IG15" s="384" t="s">
        <v>31</v>
      </c>
      <c r="IJ15" s="384" t="s">
        <v>31</v>
      </c>
      <c r="IK15" s="384" t="s">
        <v>31</v>
      </c>
      <c r="IL15" s="384" t="s">
        <v>31</v>
      </c>
      <c r="IM15" s="384" t="s">
        <v>31</v>
      </c>
      <c r="IN15" s="177"/>
      <c r="IP15" s="385" t="s">
        <v>32</v>
      </c>
      <c r="IQ15" s="385" t="s">
        <v>32</v>
      </c>
      <c r="IR15" s="385" t="s">
        <v>32</v>
      </c>
      <c r="IS15" s="385" t="s">
        <v>32</v>
      </c>
      <c r="IT15" s="177"/>
      <c r="IU15" s="177"/>
      <c r="IW15" s="385" t="s">
        <v>34</v>
      </c>
      <c r="IX15" s="385" t="s">
        <v>34</v>
      </c>
      <c r="IY15" s="385" t="s">
        <v>34</v>
      </c>
      <c r="IZ15" s="385" t="s">
        <v>34</v>
      </c>
      <c r="JA15" s="177"/>
      <c r="JB15" s="82"/>
      <c r="JC15" s="177" t="s">
        <v>34</v>
      </c>
      <c r="JD15" s="385" t="s">
        <v>34</v>
      </c>
      <c r="JE15" s="385" t="s">
        <v>34</v>
      </c>
      <c r="JF15" s="385" t="s">
        <v>34</v>
      </c>
      <c r="JG15" s="385"/>
      <c r="JH15" s="177"/>
      <c r="JI15" s="177" t="s">
        <v>33</v>
      </c>
      <c r="JJ15" s="385" t="s">
        <v>33</v>
      </c>
      <c r="JK15" s="385" t="s">
        <v>33</v>
      </c>
      <c r="JL15" s="385"/>
      <c r="JM15" s="385"/>
      <c r="JN15" s="385" t="s">
        <v>33</v>
      </c>
      <c r="JO15" s="177" t="s">
        <v>33</v>
      </c>
      <c r="JP15" s="177" t="s">
        <v>33</v>
      </c>
      <c r="JQ15" s="385" t="s">
        <v>33</v>
      </c>
      <c r="JR15" s="385"/>
      <c r="JS15" s="385"/>
      <c r="JT15" s="385" t="s">
        <v>32</v>
      </c>
      <c r="JU15" s="385" t="s">
        <v>32</v>
      </c>
      <c r="JV15" s="177" t="s">
        <v>32</v>
      </c>
      <c r="JW15" s="177" t="s">
        <v>32</v>
      </c>
      <c r="JX15" s="385"/>
      <c r="JY15" s="385"/>
      <c r="JZ15" s="385" t="s">
        <v>32</v>
      </c>
      <c r="KA15" s="385" t="s">
        <v>32</v>
      </c>
      <c r="KB15" s="385" t="s">
        <v>32</v>
      </c>
      <c r="KC15" s="177" t="s">
        <v>32</v>
      </c>
      <c r="KD15" s="177"/>
      <c r="KE15" s="385"/>
      <c r="KF15" s="385" t="s">
        <v>34</v>
      </c>
      <c r="KG15" s="385" t="s">
        <v>34</v>
      </c>
      <c r="KH15" s="385" t="s">
        <v>34</v>
      </c>
      <c r="KI15" s="385" t="s">
        <v>34</v>
      </c>
      <c r="KJ15" s="177"/>
      <c r="KK15" s="177"/>
      <c r="KL15" s="385" t="s">
        <v>34</v>
      </c>
      <c r="KM15" s="385" t="s">
        <v>34</v>
      </c>
      <c r="KN15" s="385" t="s">
        <v>34</v>
      </c>
      <c r="KO15" s="385" t="s">
        <v>34</v>
      </c>
      <c r="KP15" s="385"/>
      <c r="KQ15" s="177"/>
      <c r="KR15" s="177" t="s">
        <v>33</v>
      </c>
      <c r="KS15" s="385" t="s">
        <v>33</v>
      </c>
      <c r="KT15" s="385" t="s">
        <v>33</v>
      </c>
      <c r="KU15" s="385" t="s">
        <v>33</v>
      </c>
      <c r="KV15" s="385"/>
      <c r="KW15" s="385"/>
      <c r="KX15" s="177" t="s">
        <v>33</v>
      </c>
      <c r="KY15" s="177" t="s">
        <v>33</v>
      </c>
      <c r="KZ15" s="385" t="s">
        <v>33</v>
      </c>
      <c r="LA15" s="82" t="s">
        <v>33</v>
      </c>
      <c r="LB15" s="385"/>
      <c r="LC15" s="385"/>
      <c r="LD15" s="385" t="s">
        <v>32</v>
      </c>
      <c r="LE15" s="177" t="s">
        <v>32</v>
      </c>
      <c r="LF15" s="177" t="s">
        <v>32</v>
      </c>
      <c r="LG15" s="385" t="s">
        <v>32</v>
      </c>
      <c r="LH15" s="385"/>
      <c r="LI15" s="385"/>
      <c r="LJ15" s="385" t="s">
        <v>32</v>
      </c>
      <c r="LK15" s="385" t="s">
        <v>32</v>
      </c>
      <c r="LL15" s="177" t="s">
        <v>32</v>
      </c>
      <c r="LM15" s="177" t="s">
        <v>32</v>
      </c>
      <c r="LN15" s="385"/>
      <c r="LO15" s="385"/>
      <c r="LP15" s="385" t="s">
        <v>34</v>
      </c>
      <c r="LQ15" s="385" t="s">
        <v>34</v>
      </c>
      <c r="LR15" s="385" t="s">
        <v>34</v>
      </c>
      <c r="LS15" s="177" t="s">
        <v>34</v>
      </c>
      <c r="LT15" s="177"/>
      <c r="LU15" s="385"/>
      <c r="LV15" s="385" t="s">
        <v>34</v>
      </c>
      <c r="LW15" s="385" t="s">
        <v>34</v>
      </c>
      <c r="LX15" s="385" t="s">
        <v>34</v>
      </c>
      <c r="LY15" s="385" t="s">
        <v>34</v>
      </c>
      <c r="LZ15" s="177"/>
      <c r="MA15" s="177"/>
      <c r="MB15" s="82" t="s">
        <v>33</v>
      </c>
      <c r="MC15" s="385" t="s">
        <v>33</v>
      </c>
      <c r="MD15" s="385" t="s">
        <v>33</v>
      </c>
      <c r="ME15" s="385" t="s">
        <v>33</v>
      </c>
      <c r="MF15" s="385"/>
      <c r="MG15" s="177"/>
      <c r="MH15" s="177" t="s">
        <v>33</v>
      </c>
      <c r="MI15" s="385" t="s">
        <v>33</v>
      </c>
      <c r="MJ15" s="385" t="s">
        <v>33</v>
      </c>
      <c r="MK15" s="385" t="s">
        <v>33</v>
      </c>
      <c r="ML15" s="385"/>
      <c r="MM15" s="385"/>
      <c r="MN15" s="177" t="s">
        <v>32</v>
      </c>
      <c r="MO15" s="177" t="s">
        <v>32</v>
      </c>
      <c r="MP15" s="385" t="s">
        <v>32</v>
      </c>
      <c r="MQ15" s="385" t="s">
        <v>32</v>
      </c>
      <c r="MR15" s="385"/>
      <c r="MS15" s="385"/>
      <c r="MT15" s="385" t="s">
        <v>32</v>
      </c>
      <c r="MU15" s="177" t="s">
        <v>32</v>
      </c>
      <c r="MV15" s="177"/>
      <c r="MW15" s="384" t="s">
        <v>31</v>
      </c>
      <c r="MX15" s="384" t="s">
        <v>31</v>
      </c>
      <c r="MY15" s="385"/>
      <c r="MZ15" s="385" t="s">
        <v>34</v>
      </c>
      <c r="NA15" s="385" t="s">
        <v>34</v>
      </c>
      <c r="NB15" s="177" t="s">
        <v>34</v>
      </c>
      <c r="NC15" s="177" t="s">
        <v>34</v>
      </c>
      <c r="ND15" s="385"/>
      <c r="NE15" s="385"/>
      <c r="NF15" s="82" t="s">
        <v>34</v>
      </c>
      <c r="NG15" s="385" t="s">
        <v>34</v>
      </c>
      <c r="NH15" s="385" t="s">
        <v>34</v>
      </c>
      <c r="NI15" s="177" t="s">
        <v>34</v>
      </c>
      <c r="NJ15" s="177"/>
      <c r="NK15" s="385"/>
      <c r="NL15" s="385" t="s">
        <v>33</v>
      </c>
      <c r="NM15" s="82" t="s">
        <v>33</v>
      </c>
      <c r="NN15" s="385" t="s">
        <v>33</v>
      </c>
      <c r="NO15" s="385" t="s">
        <v>33</v>
      </c>
      <c r="NP15" s="177"/>
      <c r="NQ15" s="177"/>
      <c r="NR15" s="385" t="s">
        <v>33</v>
      </c>
      <c r="NS15" s="385" t="s">
        <v>33</v>
      </c>
      <c r="NT15" s="385" t="s">
        <v>33</v>
      </c>
      <c r="NU15" s="385" t="s">
        <v>33</v>
      </c>
      <c r="NV15" s="385"/>
      <c r="NW15" s="177"/>
      <c r="NX15" s="177" t="s">
        <v>32</v>
      </c>
      <c r="NY15" s="385" t="s">
        <v>32</v>
      </c>
      <c r="NZ15" s="384" t="s">
        <v>31</v>
      </c>
      <c r="OA15" s="384" t="s">
        <v>31</v>
      </c>
      <c r="OB15" s="385"/>
      <c r="OC15" s="385"/>
      <c r="OD15" s="384" t="s">
        <v>31</v>
      </c>
      <c r="OE15" s="177" t="s">
        <v>32</v>
      </c>
      <c r="OF15" s="385" t="s">
        <v>32</v>
      </c>
      <c r="OG15" s="385" t="s">
        <v>32</v>
      </c>
      <c r="OH15" s="385"/>
      <c r="OI15" s="385"/>
      <c r="OJ15" s="385" t="s">
        <v>34</v>
      </c>
      <c r="OK15" s="130">
        <f t="shared" si="4"/>
        <v>133</v>
      </c>
      <c r="OL15" s="130">
        <f>OK15-MAX($OK$12:$OK$18)</f>
        <v>-2</v>
      </c>
      <c r="OM15" s="388"/>
    </row>
    <row r="16" spans="1:437" s="130" customFormat="1" x14ac:dyDescent="0.25">
      <c r="B16" s="382"/>
      <c r="C16" s="397">
        <v>12</v>
      </c>
      <c r="D16" s="423" t="s">
        <v>45</v>
      </c>
      <c r="E16" s="82" t="s">
        <v>33</v>
      </c>
      <c r="F16" s="21"/>
      <c r="G16" s="21"/>
      <c r="H16" s="165" t="s">
        <v>32</v>
      </c>
      <c r="I16" s="177" t="s">
        <v>32</v>
      </c>
      <c r="J16" s="177" t="s">
        <v>32</v>
      </c>
      <c r="K16" s="165" t="s">
        <v>32</v>
      </c>
      <c r="L16" s="82"/>
      <c r="M16" s="165"/>
      <c r="N16" s="165" t="s">
        <v>32</v>
      </c>
      <c r="O16" s="165" t="s">
        <v>32</v>
      </c>
      <c r="P16" s="177" t="s">
        <v>32</v>
      </c>
      <c r="Q16" s="177" t="s">
        <v>32</v>
      </c>
      <c r="R16" s="165"/>
      <c r="S16" s="165"/>
      <c r="T16" s="165" t="s">
        <v>34</v>
      </c>
      <c r="U16" s="21" t="s">
        <v>34</v>
      </c>
      <c r="V16" s="165" t="s">
        <v>34</v>
      </c>
      <c r="W16" s="177" t="s">
        <v>34</v>
      </c>
      <c r="X16" s="177"/>
      <c r="Y16" s="165"/>
      <c r="Z16" s="165" t="s">
        <v>34</v>
      </c>
      <c r="AA16" s="21" t="s">
        <v>34</v>
      </c>
      <c r="AB16" s="165" t="s">
        <v>34</v>
      </c>
      <c r="AC16" s="82" t="s">
        <v>34</v>
      </c>
      <c r="AD16" s="177"/>
      <c r="AE16" s="177"/>
      <c r="AF16" s="165" t="s">
        <v>33</v>
      </c>
      <c r="AG16" s="21" t="s">
        <v>33</v>
      </c>
      <c r="AH16" s="21" t="s">
        <v>33</v>
      </c>
      <c r="AI16" s="21" t="s">
        <v>33</v>
      </c>
      <c r="AJ16" s="82"/>
      <c r="AK16" s="177"/>
      <c r="AL16" s="177" t="s">
        <v>33</v>
      </c>
      <c r="AM16" s="385" t="s">
        <v>33</v>
      </c>
      <c r="AN16" s="385" t="s">
        <v>33</v>
      </c>
      <c r="AO16" s="385" t="s">
        <v>33</v>
      </c>
      <c r="AP16" s="386"/>
      <c r="AQ16" s="386"/>
      <c r="AR16" s="177" t="s">
        <v>32</v>
      </c>
      <c r="AS16" s="177" t="s">
        <v>32</v>
      </c>
      <c r="AT16" s="385" t="s">
        <v>32</v>
      </c>
      <c r="AU16" s="385" t="s">
        <v>32</v>
      </c>
      <c r="AV16" s="386"/>
      <c r="AW16" s="386"/>
      <c r="AX16" s="384" t="s">
        <v>31</v>
      </c>
      <c r="AY16" s="177" t="s">
        <v>32</v>
      </c>
      <c r="AZ16" s="177" t="s">
        <v>32</v>
      </c>
      <c r="BA16" s="385" t="s">
        <v>32</v>
      </c>
      <c r="BB16" s="386"/>
      <c r="BC16" s="386"/>
      <c r="BD16" s="388" t="s">
        <v>36</v>
      </c>
      <c r="BE16" s="388" t="s">
        <v>36</v>
      </c>
      <c r="BF16" s="177" t="s">
        <v>36</v>
      </c>
      <c r="BG16" s="177" t="s">
        <v>36</v>
      </c>
      <c r="BH16" s="386"/>
      <c r="BI16" s="386"/>
      <c r="BJ16" s="388" t="s">
        <v>36</v>
      </c>
      <c r="BK16" s="388" t="s">
        <v>36</v>
      </c>
      <c r="BL16" s="388" t="s">
        <v>36</v>
      </c>
      <c r="BM16" s="177" t="s">
        <v>36</v>
      </c>
      <c r="BN16" s="177"/>
      <c r="BO16" s="386"/>
      <c r="BP16" s="388" t="s">
        <v>36</v>
      </c>
      <c r="BQ16" s="388" t="s">
        <v>36</v>
      </c>
      <c r="BR16" s="385" t="s">
        <v>33</v>
      </c>
      <c r="BS16" s="385" t="s">
        <v>33</v>
      </c>
      <c r="BT16" s="177"/>
      <c r="BU16" s="177"/>
      <c r="BV16" s="385" t="s">
        <v>33</v>
      </c>
      <c r="BW16" s="385" t="s">
        <v>33</v>
      </c>
      <c r="BX16" s="385" t="s">
        <v>33</v>
      </c>
      <c r="BY16" s="385" t="s">
        <v>33</v>
      </c>
      <c r="BZ16" s="386"/>
      <c r="CA16" s="177"/>
      <c r="CB16" s="177" t="s">
        <v>32</v>
      </c>
      <c r="CC16" s="385" t="s">
        <v>32</v>
      </c>
      <c r="CD16" s="385" t="s">
        <v>32</v>
      </c>
      <c r="CE16" s="385" t="s">
        <v>32</v>
      </c>
      <c r="CF16" s="386"/>
      <c r="CG16" s="386"/>
      <c r="CH16" s="177" t="s">
        <v>32</v>
      </c>
      <c r="CI16" s="177" t="s">
        <v>32</v>
      </c>
      <c r="CJ16" s="385" t="s">
        <v>32</v>
      </c>
      <c r="CK16" s="385" t="s">
        <v>32</v>
      </c>
      <c r="CL16" s="386"/>
      <c r="CM16" s="386"/>
      <c r="CN16" s="385" t="s">
        <v>34</v>
      </c>
      <c r="CO16" s="177" t="s">
        <v>34</v>
      </c>
      <c r="CP16" s="177" t="s">
        <v>34</v>
      </c>
      <c r="CQ16" s="385" t="s">
        <v>34</v>
      </c>
      <c r="CR16" s="386"/>
      <c r="CS16" s="386"/>
      <c r="CT16" s="385" t="s">
        <v>34</v>
      </c>
      <c r="CU16" s="385" t="s">
        <v>34</v>
      </c>
      <c r="CV16" s="177" t="s">
        <v>34</v>
      </c>
      <c r="CW16" s="177" t="s">
        <v>34</v>
      </c>
      <c r="CX16" s="386"/>
      <c r="CY16" s="386"/>
      <c r="CZ16" s="385" t="s">
        <v>33</v>
      </c>
      <c r="DA16" s="385" t="s">
        <v>33</v>
      </c>
      <c r="DB16" s="385" t="s">
        <v>33</v>
      </c>
      <c r="DC16" s="177"/>
      <c r="DD16" s="177"/>
      <c r="DE16" s="385" t="s">
        <v>33</v>
      </c>
      <c r="DF16" s="385" t="s">
        <v>33</v>
      </c>
      <c r="DG16" s="385" t="s">
        <v>33</v>
      </c>
      <c r="DH16" s="385" t="s">
        <v>33</v>
      </c>
      <c r="DI16" s="386"/>
      <c r="DJ16" s="177"/>
      <c r="DK16" s="177" t="s">
        <v>32</v>
      </c>
      <c r="DL16" s="385" t="s">
        <v>32</v>
      </c>
      <c r="DM16" s="385" t="s">
        <v>32</v>
      </c>
      <c r="DN16" s="385" t="s">
        <v>32</v>
      </c>
      <c r="DO16" s="386"/>
      <c r="DP16" s="386"/>
      <c r="DQ16" s="177" t="s">
        <v>32</v>
      </c>
      <c r="DR16" s="177" t="s">
        <v>32</v>
      </c>
      <c r="DS16" s="385" t="s">
        <v>32</v>
      </c>
      <c r="DT16" s="385" t="s">
        <v>32</v>
      </c>
      <c r="DU16" s="386"/>
      <c r="DV16" s="386"/>
      <c r="DW16" s="82" t="s">
        <v>34</v>
      </c>
      <c r="DX16" s="177" t="s">
        <v>34</v>
      </c>
      <c r="DY16" s="177" t="s">
        <v>34</v>
      </c>
      <c r="DZ16" s="385" t="s">
        <v>34</v>
      </c>
      <c r="EA16" s="386"/>
      <c r="EB16" s="386"/>
      <c r="EC16" s="385" t="s">
        <v>34</v>
      </c>
      <c r="ED16" s="385" t="s">
        <v>34</v>
      </c>
      <c r="EE16" s="177" t="s">
        <v>34</v>
      </c>
      <c r="EF16" s="177" t="s">
        <v>34</v>
      </c>
      <c r="EG16" s="386"/>
      <c r="EH16" s="386"/>
      <c r="EI16" s="385" t="s">
        <v>33</v>
      </c>
      <c r="EJ16" s="385" t="s">
        <v>33</v>
      </c>
      <c r="EK16" s="385" t="s">
        <v>33</v>
      </c>
      <c r="EL16" s="177" t="s">
        <v>33</v>
      </c>
      <c r="EM16" s="177"/>
      <c r="EN16" s="386"/>
      <c r="EO16" s="385" t="s">
        <v>33</v>
      </c>
      <c r="EP16" s="385" t="s">
        <v>33</v>
      </c>
      <c r="EQ16" s="385" t="s">
        <v>33</v>
      </c>
      <c r="ER16" s="385" t="s">
        <v>33</v>
      </c>
      <c r="ES16" s="177"/>
      <c r="ET16" s="82"/>
      <c r="EU16" s="385" t="s">
        <v>32</v>
      </c>
      <c r="EV16" s="385" t="s">
        <v>32</v>
      </c>
      <c r="EW16" s="385" t="s">
        <v>32</v>
      </c>
      <c r="EX16" s="385" t="s">
        <v>32</v>
      </c>
      <c r="EY16" s="386"/>
      <c r="EZ16" s="82"/>
      <c r="FA16" s="177" t="s">
        <v>32</v>
      </c>
      <c r="FB16" s="385" t="s">
        <v>32</v>
      </c>
      <c r="FC16" s="385" t="s">
        <v>32</v>
      </c>
      <c r="FD16" s="385" t="s">
        <v>32</v>
      </c>
      <c r="FE16" s="386"/>
      <c r="FF16" s="386"/>
      <c r="FG16" s="177" t="s">
        <v>34</v>
      </c>
      <c r="FH16" s="177" t="s">
        <v>34</v>
      </c>
      <c r="FI16" s="385" t="s">
        <v>34</v>
      </c>
      <c r="FJ16" s="385" t="s">
        <v>34</v>
      </c>
      <c r="FK16" s="386"/>
      <c r="FL16" s="386"/>
      <c r="FM16" s="385" t="s">
        <v>34</v>
      </c>
      <c r="FN16" s="177" t="s">
        <v>34</v>
      </c>
      <c r="FO16" s="177" t="s">
        <v>34</v>
      </c>
      <c r="FP16" s="385" t="s">
        <v>34</v>
      </c>
      <c r="FQ16" s="386"/>
      <c r="FR16" s="386"/>
      <c r="FS16" s="385" t="s">
        <v>33</v>
      </c>
      <c r="FT16" s="385" t="s">
        <v>33</v>
      </c>
      <c r="FU16" s="177" t="s">
        <v>33</v>
      </c>
      <c r="FV16" s="177" t="s">
        <v>33</v>
      </c>
      <c r="FW16" s="386"/>
      <c r="FX16" s="386"/>
      <c r="FY16" s="385" t="s">
        <v>33</v>
      </c>
      <c r="FZ16" s="385" t="s">
        <v>33</v>
      </c>
      <c r="GA16" s="385" t="s">
        <v>33</v>
      </c>
      <c r="GB16" s="177" t="s">
        <v>33</v>
      </c>
      <c r="GC16" s="177"/>
      <c r="GD16" s="386"/>
      <c r="GE16" s="385" t="s">
        <v>32</v>
      </c>
      <c r="GF16" s="385" t="s">
        <v>32</v>
      </c>
      <c r="GG16" s="82" t="s">
        <v>32</v>
      </c>
      <c r="GH16" s="385" t="s">
        <v>32</v>
      </c>
      <c r="GI16" s="177"/>
      <c r="GJ16" s="177"/>
      <c r="GK16" s="385" t="s">
        <v>32</v>
      </c>
      <c r="GL16" s="385" t="s">
        <v>32</v>
      </c>
      <c r="GM16" s="385" t="s">
        <v>32</v>
      </c>
      <c r="GN16" s="82" t="s">
        <v>32</v>
      </c>
      <c r="GO16" s="386"/>
      <c r="GP16" s="177"/>
      <c r="GQ16" s="82" t="s">
        <v>34</v>
      </c>
      <c r="GR16" s="385" t="s">
        <v>34</v>
      </c>
      <c r="GS16" s="385" t="s">
        <v>34</v>
      </c>
      <c r="GT16" s="385" t="s">
        <v>34</v>
      </c>
      <c r="GU16" s="386"/>
      <c r="GV16" s="386"/>
      <c r="GW16" s="177" t="s">
        <v>34</v>
      </c>
      <c r="GX16" s="177" t="s">
        <v>34</v>
      </c>
      <c r="GY16" s="385" t="s">
        <v>34</v>
      </c>
      <c r="GZ16" s="385" t="s">
        <v>34</v>
      </c>
      <c r="HA16" s="385"/>
      <c r="HB16" s="386"/>
      <c r="HC16" s="177" t="s">
        <v>32</v>
      </c>
      <c r="HD16" s="177" t="s">
        <v>32</v>
      </c>
      <c r="HE16" s="177"/>
      <c r="HF16" s="385" t="s">
        <v>33</v>
      </c>
      <c r="HG16" s="385" t="s">
        <v>33</v>
      </c>
      <c r="HH16" s="386"/>
      <c r="HI16" s="386"/>
      <c r="HJ16" s="385" t="s">
        <v>33</v>
      </c>
      <c r="HK16" s="177" t="s">
        <v>33</v>
      </c>
      <c r="HL16" s="177"/>
      <c r="HM16" s="386"/>
      <c r="HN16" s="386" t="s">
        <v>34</v>
      </c>
      <c r="HO16" s="386" t="s">
        <v>34</v>
      </c>
      <c r="HP16" s="21" t="s">
        <v>34</v>
      </c>
      <c r="HQ16" s="386"/>
      <c r="HR16" s="177"/>
      <c r="HS16" s="177" t="s">
        <v>34</v>
      </c>
      <c r="HT16" s="386" t="s">
        <v>34</v>
      </c>
      <c r="HU16" s="386" t="s">
        <v>34</v>
      </c>
      <c r="HV16" s="386" t="s">
        <v>34</v>
      </c>
      <c r="HW16" s="21"/>
      <c r="HX16" s="386"/>
      <c r="HY16" s="177" t="s">
        <v>33</v>
      </c>
      <c r="HZ16" s="177" t="s">
        <v>33</v>
      </c>
      <c r="IA16" s="386" t="s">
        <v>33</v>
      </c>
      <c r="IB16" s="386" t="s">
        <v>33</v>
      </c>
      <c r="IC16" s="21"/>
      <c r="ID16" s="21"/>
      <c r="IE16" s="386" t="s">
        <v>33</v>
      </c>
      <c r="IF16" s="384" t="s">
        <v>31</v>
      </c>
      <c r="IG16" s="384" t="s">
        <v>31</v>
      </c>
      <c r="IH16" s="384" t="s">
        <v>31</v>
      </c>
      <c r="IK16" s="391" t="s">
        <v>31</v>
      </c>
      <c r="IL16" s="391" t="s">
        <v>31</v>
      </c>
      <c r="IM16" s="391" t="s">
        <v>31</v>
      </c>
      <c r="IN16" s="391" t="s">
        <v>31</v>
      </c>
      <c r="IQ16" s="384" t="s">
        <v>31</v>
      </c>
      <c r="IR16" s="384" t="s">
        <v>31</v>
      </c>
      <c r="IS16" s="384" t="s">
        <v>31</v>
      </c>
      <c r="IT16" s="384" t="s">
        <v>31</v>
      </c>
      <c r="IU16" s="177"/>
      <c r="IW16" s="384" t="s">
        <v>31</v>
      </c>
      <c r="IX16" s="384" t="s">
        <v>31</v>
      </c>
      <c r="IY16" s="384" t="s">
        <v>31</v>
      </c>
      <c r="IZ16" s="384" t="s">
        <v>31</v>
      </c>
      <c r="JA16" s="177"/>
      <c r="JB16" s="82"/>
      <c r="JC16" s="391" t="s">
        <v>31</v>
      </c>
      <c r="JD16" s="386" t="s">
        <v>34</v>
      </c>
      <c r="JE16" s="386" t="s">
        <v>34</v>
      </c>
      <c r="JF16" s="21" t="s">
        <v>34</v>
      </c>
      <c r="JG16" s="21"/>
      <c r="JH16" s="177"/>
      <c r="JI16" s="177" t="s">
        <v>33</v>
      </c>
      <c r="JJ16" s="386" t="s">
        <v>33</v>
      </c>
      <c r="JK16" s="386" t="s">
        <v>33</v>
      </c>
      <c r="JL16" s="386" t="s">
        <v>33</v>
      </c>
      <c r="JM16" s="21"/>
      <c r="JN16" s="21"/>
      <c r="JO16" s="177" t="s">
        <v>33</v>
      </c>
      <c r="JP16" s="177" t="s">
        <v>33</v>
      </c>
      <c r="JQ16" s="386" t="s">
        <v>33</v>
      </c>
      <c r="JR16" s="386" t="s">
        <v>33</v>
      </c>
      <c r="JS16" s="386"/>
      <c r="JT16" s="21"/>
      <c r="JU16" s="21" t="s">
        <v>32</v>
      </c>
      <c r="JV16" s="177" t="s">
        <v>32</v>
      </c>
      <c r="JW16" s="177" t="s">
        <v>32</v>
      </c>
      <c r="JX16" s="386" t="s">
        <v>32</v>
      </c>
      <c r="JY16" s="386"/>
      <c r="JZ16" s="386"/>
      <c r="KA16" s="391" t="s">
        <v>31</v>
      </c>
      <c r="KB16" s="391" t="s">
        <v>31</v>
      </c>
      <c r="KC16" s="391" t="s">
        <v>31</v>
      </c>
      <c r="KD16" s="391" t="s">
        <v>31</v>
      </c>
      <c r="KG16" s="386" t="s">
        <v>34</v>
      </c>
      <c r="KH16" s="386" t="s">
        <v>34</v>
      </c>
      <c r="KI16" s="386" t="s">
        <v>34</v>
      </c>
      <c r="KJ16" s="177" t="s">
        <v>34</v>
      </c>
      <c r="KK16" s="177"/>
      <c r="KL16" s="386"/>
      <c r="KM16" s="386" t="s">
        <v>34</v>
      </c>
      <c r="KN16" s="386" t="s">
        <v>34</v>
      </c>
      <c r="KO16" s="386" t="s">
        <v>34</v>
      </c>
      <c r="KP16" s="21" t="s">
        <v>34</v>
      </c>
      <c r="KQ16" s="177"/>
      <c r="KR16" s="177"/>
      <c r="KS16" s="386" t="s">
        <v>33</v>
      </c>
      <c r="KT16" s="386" t="s">
        <v>33</v>
      </c>
      <c r="KU16" s="386" t="s">
        <v>33</v>
      </c>
      <c r="KV16" s="386" t="s">
        <v>33</v>
      </c>
      <c r="KW16" s="21"/>
      <c r="KX16" s="177"/>
      <c r="KY16" s="177" t="s">
        <v>33</v>
      </c>
      <c r="KZ16" s="386" t="s">
        <v>33</v>
      </c>
      <c r="LA16" s="82" t="s">
        <v>33</v>
      </c>
      <c r="LB16" s="386" t="s">
        <v>33</v>
      </c>
      <c r="LC16" s="386"/>
      <c r="LD16" s="21"/>
      <c r="LE16" s="177" t="s">
        <v>32</v>
      </c>
      <c r="LF16" s="177" t="s">
        <v>32</v>
      </c>
      <c r="LG16" s="386" t="s">
        <v>32</v>
      </c>
      <c r="LH16" s="386" t="s">
        <v>32</v>
      </c>
      <c r="LI16" s="386"/>
      <c r="LJ16" s="386"/>
      <c r="LK16" s="21" t="s">
        <v>32</v>
      </c>
      <c r="LL16" s="177" t="s">
        <v>32</v>
      </c>
      <c r="LM16" s="177" t="s">
        <v>32</v>
      </c>
      <c r="LN16" s="386" t="s">
        <v>32</v>
      </c>
      <c r="LO16" s="386"/>
      <c r="LP16" s="386"/>
      <c r="LQ16" s="386" t="s">
        <v>34</v>
      </c>
      <c r="LR16" s="21" t="s">
        <v>34</v>
      </c>
      <c r="LS16" s="177" t="s">
        <v>34</v>
      </c>
      <c r="LT16" s="177" t="s">
        <v>34</v>
      </c>
      <c r="LU16" s="386"/>
      <c r="LV16" s="386"/>
      <c r="LW16" s="386" t="s">
        <v>34</v>
      </c>
      <c r="LX16" s="386" t="s">
        <v>34</v>
      </c>
      <c r="LY16" s="21" t="s">
        <v>34</v>
      </c>
      <c r="LZ16" s="177" t="s">
        <v>34</v>
      </c>
      <c r="MA16" s="177"/>
      <c r="MB16" s="82"/>
      <c r="MC16" s="386" t="s">
        <v>33</v>
      </c>
      <c r="MD16" s="386" t="s">
        <v>33</v>
      </c>
      <c r="ME16" s="386" t="s">
        <v>33</v>
      </c>
      <c r="MF16" s="21" t="s">
        <v>33</v>
      </c>
      <c r="MG16" s="177"/>
      <c r="MH16" s="177"/>
      <c r="MI16" s="386" t="s">
        <v>33</v>
      </c>
      <c r="MJ16" s="386" t="s">
        <v>33</v>
      </c>
      <c r="MK16" s="386" t="s">
        <v>33</v>
      </c>
      <c r="ML16" s="386" t="s">
        <v>33</v>
      </c>
      <c r="MM16" s="21"/>
      <c r="MN16" s="177"/>
      <c r="MO16" s="177" t="s">
        <v>32</v>
      </c>
      <c r="MP16" s="386" t="s">
        <v>32</v>
      </c>
      <c r="MQ16" s="386" t="s">
        <v>32</v>
      </c>
      <c r="MR16" s="386" t="s">
        <v>32</v>
      </c>
      <c r="MS16" s="386"/>
      <c r="MT16" s="21"/>
      <c r="MU16" s="177" t="s">
        <v>32</v>
      </c>
      <c r="MV16" s="177" t="s">
        <v>32</v>
      </c>
      <c r="MW16" s="386" t="s">
        <v>32</v>
      </c>
      <c r="MX16" s="386" t="s">
        <v>32</v>
      </c>
      <c r="MY16" s="386"/>
      <c r="MZ16" s="386"/>
      <c r="NA16" s="21" t="s">
        <v>34</v>
      </c>
      <c r="NB16" s="177" t="s">
        <v>34</v>
      </c>
      <c r="NC16" s="177" t="s">
        <v>34</v>
      </c>
      <c r="ND16" s="386" t="s">
        <v>34</v>
      </c>
      <c r="NE16" s="386"/>
      <c r="NF16" s="82"/>
      <c r="NG16" s="386" t="s">
        <v>34</v>
      </c>
      <c r="NH16" s="21" t="s">
        <v>34</v>
      </c>
      <c r="NI16" s="177" t="s">
        <v>34</v>
      </c>
      <c r="NJ16" s="177" t="s">
        <v>34</v>
      </c>
      <c r="NK16" s="386"/>
      <c r="NL16" s="386"/>
      <c r="NM16" s="82" t="s">
        <v>33</v>
      </c>
      <c r="NN16" s="386" t="s">
        <v>33</v>
      </c>
      <c r="NO16" s="21" t="s">
        <v>33</v>
      </c>
      <c r="NP16" s="177" t="s">
        <v>33</v>
      </c>
      <c r="NQ16" s="177"/>
      <c r="NR16" s="386"/>
      <c r="NS16" s="386" t="s">
        <v>33</v>
      </c>
      <c r="NT16" s="386" t="s">
        <v>33</v>
      </c>
      <c r="NU16" s="386" t="s">
        <v>33</v>
      </c>
      <c r="NV16" s="386" t="s">
        <v>33</v>
      </c>
      <c r="NW16" s="177"/>
      <c r="NX16" s="177"/>
      <c r="NY16" s="385" t="s">
        <v>32</v>
      </c>
      <c r="NZ16" s="21" t="s">
        <v>32</v>
      </c>
      <c r="OA16" s="21" t="s">
        <v>32</v>
      </c>
      <c r="OB16" s="385" t="s">
        <v>32</v>
      </c>
      <c r="OC16" s="385"/>
      <c r="OD16" s="82"/>
      <c r="OE16" s="177" t="s">
        <v>32</v>
      </c>
      <c r="OF16" s="385" t="s">
        <v>32</v>
      </c>
      <c r="OG16" s="21" t="s">
        <v>32</v>
      </c>
      <c r="OH16" s="21" t="s">
        <v>32</v>
      </c>
    </row>
    <row r="17" spans="1:405" s="130" customFormat="1" x14ac:dyDescent="0.25">
      <c r="A17" s="382">
        <v>11</v>
      </c>
      <c r="B17" s="382" t="s">
        <v>9</v>
      </c>
      <c r="C17" s="397">
        <v>13</v>
      </c>
      <c r="D17" s="423" t="s">
        <v>50</v>
      </c>
      <c r="E17" s="82"/>
      <c r="F17" s="165" t="s">
        <v>32</v>
      </c>
      <c r="G17" s="165" t="s">
        <v>32</v>
      </c>
      <c r="H17" s="165" t="s">
        <v>32</v>
      </c>
      <c r="I17" s="13"/>
      <c r="J17" s="13"/>
      <c r="K17" s="165" t="s">
        <v>32</v>
      </c>
      <c r="L17" s="82" t="s">
        <v>32</v>
      </c>
      <c r="M17" s="165" t="s">
        <v>32</v>
      </c>
      <c r="N17" s="165" t="s">
        <v>32</v>
      </c>
      <c r="O17" s="165"/>
      <c r="P17" s="13"/>
      <c r="Q17" s="13" t="s">
        <v>33</v>
      </c>
      <c r="R17" s="165" t="s">
        <v>33</v>
      </c>
      <c r="S17" s="21" t="s">
        <v>33</v>
      </c>
      <c r="T17" s="21" t="s">
        <v>33</v>
      </c>
      <c r="U17" s="165"/>
      <c r="V17" s="165"/>
      <c r="W17" s="13" t="s">
        <v>33</v>
      </c>
      <c r="X17" s="13" t="s">
        <v>33</v>
      </c>
      <c r="Y17" s="21" t="s">
        <v>33</v>
      </c>
      <c r="Z17" s="21" t="s">
        <v>33</v>
      </c>
      <c r="AA17" s="165"/>
      <c r="AB17" s="165"/>
      <c r="AC17" s="82" t="s">
        <v>32</v>
      </c>
      <c r="AD17" s="13" t="s">
        <v>32</v>
      </c>
      <c r="AE17" s="13" t="s">
        <v>32</v>
      </c>
      <c r="AF17" s="165" t="s">
        <v>32</v>
      </c>
      <c r="AG17" s="165"/>
      <c r="AH17" s="165"/>
      <c r="AI17" s="165"/>
      <c r="AJ17" s="82" t="s">
        <v>33</v>
      </c>
      <c r="AK17" s="13" t="s">
        <v>33</v>
      </c>
      <c r="AL17" s="13" t="s">
        <v>33</v>
      </c>
      <c r="AM17" s="386"/>
      <c r="AN17" s="386"/>
      <c r="AO17" s="385" t="s">
        <v>34</v>
      </c>
      <c r="AP17" s="385" t="s">
        <v>34</v>
      </c>
      <c r="AQ17" s="385" t="s">
        <v>34</v>
      </c>
      <c r="AR17" s="13" t="s">
        <v>34</v>
      </c>
      <c r="AS17" s="13"/>
      <c r="AT17" s="386"/>
      <c r="AU17" s="385" t="s">
        <v>34</v>
      </c>
      <c r="AV17" s="385" t="s">
        <v>34</v>
      </c>
      <c r="AW17" s="385" t="s">
        <v>34</v>
      </c>
      <c r="AX17" s="385" t="s">
        <v>34</v>
      </c>
      <c r="AY17" s="13"/>
      <c r="AZ17" s="13"/>
      <c r="BA17" s="385" t="s">
        <v>33</v>
      </c>
      <c r="BB17" s="385" t="s">
        <v>33</v>
      </c>
      <c r="BC17" s="385" t="s">
        <v>33</v>
      </c>
      <c r="BD17" s="385" t="s">
        <v>33</v>
      </c>
      <c r="BE17" s="386"/>
      <c r="BF17" s="13"/>
      <c r="BG17" s="13" t="s">
        <v>33</v>
      </c>
      <c r="BH17" s="385" t="s">
        <v>33</v>
      </c>
      <c r="BI17" s="385" t="s">
        <v>33</v>
      </c>
      <c r="BJ17" s="385" t="s">
        <v>33</v>
      </c>
      <c r="BK17" s="386"/>
      <c r="BL17" s="387"/>
      <c r="BM17" s="13" t="s">
        <v>32</v>
      </c>
      <c r="BN17" s="13" t="s">
        <v>32</v>
      </c>
      <c r="BO17" s="385" t="s">
        <v>32</v>
      </c>
      <c r="BP17" s="385" t="s">
        <v>32</v>
      </c>
      <c r="BQ17" s="386"/>
      <c r="BR17" s="386"/>
      <c r="BS17" s="385" t="s">
        <v>32</v>
      </c>
      <c r="BT17" s="13" t="s">
        <v>32</v>
      </c>
      <c r="BU17" s="13" t="s">
        <v>32</v>
      </c>
      <c r="BV17" s="385" t="s">
        <v>32</v>
      </c>
      <c r="BW17" s="386"/>
      <c r="BX17" s="386"/>
      <c r="BY17" s="385" t="s">
        <v>34</v>
      </c>
      <c r="BZ17" s="385" t="s">
        <v>34</v>
      </c>
      <c r="CA17" s="13" t="s">
        <v>34</v>
      </c>
      <c r="CB17" s="13" t="s">
        <v>34</v>
      </c>
      <c r="CC17" s="386"/>
      <c r="CD17" s="386"/>
      <c r="CE17" s="385" t="s">
        <v>34</v>
      </c>
      <c r="CF17" s="385" t="s">
        <v>34</v>
      </c>
      <c r="CG17" s="385" t="s">
        <v>34</v>
      </c>
      <c r="CH17" s="13" t="s">
        <v>34</v>
      </c>
      <c r="CI17" s="13"/>
      <c r="CJ17" s="392"/>
      <c r="CK17" s="385" t="s">
        <v>33</v>
      </c>
      <c r="CL17" s="385" t="s">
        <v>33</v>
      </c>
      <c r="CM17" s="385" t="s">
        <v>33</v>
      </c>
      <c r="CN17" s="385" t="s">
        <v>33</v>
      </c>
      <c r="CO17" s="13"/>
      <c r="CP17" s="13"/>
      <c r="CQ17" s="385" t="s">
        <v>33</v>
      </c>
      <c r="CR17" s="385" t="s">
        <v>33</v>
      </c>
      <c r="CS17" s="385" t="s">
        <v>33</v>
      </c>
      <c r="CT17" s="385" t="s">
        <v>33</v>
      </c>
      <c r="CU17" s="386"/>
      <c r="CV17" s="13"/>
      <c r="CW17" s="13" t="s">
        <v>32</v>
      </c>
      <c r="CX17" s="385" t="s">
        <v>32</v>
      </c>
      <c r="CY17" s="385" t="s">
        <v>32</v>
      </c>
      <c r="CZ17" s="385" t="s">
        <v>32</v>
      </c>
      <c r="DA17" s="386"/>
      <c r="DB17" s="386"/>
      <c r="DC17" s="13" t="s">
        <v>32</v>
      </c>
      <c r="DD17" s="13" t="s">
        <v>32</v>
      </c>
      <c r="DE17" s="385" t="s">
        <v>32</v>
      </c>
      <c r="DF17" s="385" t="s">
        <v>32</v>
      </c>
      <c r="DG17" s="386"/>
      <c r="DH17" s="386"/>
      <c r="DI17" s="385" t="s">
        <v>34</v>
      </c>
      <c r="DJ17" s="13" t="s">
        <v>34</v>
      </c>
      <c r="DK17" s="13" t="s">
        <v>34</v>
      </c>
      <c r="DL17" s="385" t="s">
        <v>34</v>
      </c>
      <c r="DM17" s="386"/>
      <c r="DN17" s="386"/>
      <c r="DO17" s="385" t="s">
        <v>34</v>
      </c>
      <c r="DP17" s="385" t="s">
        <v>34</v>
      </c>
      <c r="DQ17" s="13" t="s">
        <v>34</v>
      </c>
      <c r="DR17" s="13" t="s">
        <v>34</v>
      </c>
      <c r="DS17" s="392"/>
      <c r="DT17" s="392"/>
      <c r="DU17" s="385" t="s">
        <v>33</v>
      </c>
      <c r="DV17" s="385" t="s">
        <v>60</v>
      </c>
      <c r="DW17" s="82" t="s">
        <v>33</v>
      </c>
      <c r="DX17" s="13" t="s">
        <v>33</v>
      </c>
      <c r="DY17" s="13"/>
      <c r="DZ17" s="386"/>
      <c r="EA17" s="385" t="s">
        <v>33</v>
      </c>
      <c r="EB17" s="385" t="s">
        <v>33</v>
      </c>
      <c r="EC17" s="385" t="s">
        <v>33</v>
      </c>
      <c r="ED17" s="385" t="s">
        <v>33</v>
      </c>
      <c r="EE17" s="13"/>
      <c r="EF17" s="13"/>
      <c r="EG17" s="385" t="s">
        <v>32</v>
      </c>
      <c r="EH17" s="385" t="s">
        <v>32</v>
      </c>
      <c r="EI17" s="385" t="s">
        <v>32</v>
      </c>
      <c r="EJ17" s="385"/>
      <c r="EK17" s="386"/>
      <c r="EL17" s="13" t="s">
        <v>32</v>
      </c>
      <c r="EM17" s="13" t="s">
        <v>32</v>
      </c>
      <c r="EN17" s="385" t="s">
        <v>32</v>
      </c>
      <c r="EO17" s="385" t="s">
        <v>32</v>
      </c>
      <c r="EP17" s="385" t="s">
        <v>32</v>
      </c>
      <c r="EQ17" s="386"/>
      <c r="ER17" s="386"/>
      <c r="ES17" s="13" t="s">
        <v>34</v>
      </c>
      <c r="ET17" s="82" t="s">
        <v>34</v>
      </c>
      <c r="EU17" s="385" t="s">
        <v>34</v>
      </c>
      <c r="EV17" s="385" t="s">
        <v>34</v>
      </c>
      <c r="EW17" s="386"/>
      <c r="EX17" s="386"/>
      <c r="EY17" s="385" t="s">
        <v>34</v>
      </c>
      <c r="EZ17" s="82" t="s">
        <v>34</v>
      </c>
      <c r="FA17" s="13" t="s">
        <v>34</v>
      </c>
      <c r="FB17" s="385" t="s">
        <v>34</v>
      </c>
      <c r="FC17" s="392"/>
      <c r="FD17" s="392"/>
      <c r="FE17" s="384" t="s">
        <v>31</v>
      </c>
      <c r="FF17" s="384" t="s">
        <v>31</v>
      </c>
      <c r="FG17" s="13" t="s">
        <v>31</v>
      </c>
      <c r="FH17" s="13" t="s">
        <v>31</v>
      </c>
      <c r="FI17" s="386"/>
      <c r="FJ17" s="386"/>
      <c r="FK17" s="385" t="s">
        <v>33</v>
      </c>
      <c r="FL17" s="385" t="s">
        <v>33</v>
      </c>
      <c r="FM17" s="385" t="s">
        <v>33</v>
      </c>
      <c r="FN17" s="13" t="s">
        <v>33</v>
      </c>
      <c r="FO17" s="13"/>
      <c r="FP17" s="386"/>
      <c r="FQ17" s="385" t="s">
        <v>32</v>
      </c>
      <c r="FR17" s="385" t="s">
        <v>32</v>
      </c>
      <c r="FS17" s="385" t="s">
        <v>32</v>
      </c>
      <c r="FT17" s="385" t="s">
        <v>32</v>
      </c>
      <c r="FU17" s="13"/>
      <c r="FV17" s="13"/>
      <c r="FW17" s="385" t="s">
        <v>32</v>
      </c>
      <c r="FX17" s="385" t="s">
        <v>32</v>
      </c>
      <c r="FY17" s="385" t="s">
        <v>32</v>
      </c>
      <c r="FZ17" s="385" t="s">
        <v>32</v>
      </c>
      <c r="GA17" s="386"/>
      <c r="GB17" s="13"/>
      <c r="GC17" s="13" t="s">
        <v>34</v>
      </c>
      <c r="GD17" s="385" t="s">
        <v>34</v>
      </c>
      <c r="GE17" s="385" t="s">
        <v>34</v>
      </c>
      <c r="GF17" s="385" t="s">
        <v>34</v>
      </c>
      <c r="GG17" s="82"/>
      <c r="GH17" s="386"/>
      <c r="GI17" s="13" t="s">
        <v>34</v>
      </c>
      <c r="GJ17" s="13" t="s">
        <v>34</v>
      </c>
      <c r="GK17" s="385" t="s">
        <v>34</v>
      </c>
      <c r="GL17" s="385" t="s">
        <v>34</v>
      </c>
      <c r="GM17" s="392"/>
      <c r="GN17" s="82"/>
      <c r="GO17" s="385" t="s">
        <v>33</v>
      </c>
      <c r="GP17" s="13" t="s">
        <v>33</v>
      </c>
      <c r="GQ17" s="82" t="s">
        <v>33</v>
      </c>
      <c r="GR17" s="385" t="s">
        <v>33</v>
      </c>
      <c r="GS17" s="386"/>
      <c r="GT17" s="386"/>
      <c r="GU17" s="385" t="s">
        <v>33</v>
      </c>
      <c r="GV17" s="385" t="s">
        <v>33</v>
      </c>
      <c r="GW17" s="13" t="s">
        <v>33</v>
      </c>
      <c r="GX17" s="13" t="s">
        <v>33</v>
      </c>
      <c r="GY17" s="386"/>
      <c r="GZ17" s="386"/>
      <c r="HA17" s="385" t="s">
        <v>32</v>
      </c>
      <c r="HB17" s="385" t="s">
        <v>32</v>
      </c>
      <c r="HC17" s="384" t="s">
        <v>31</v>
      </c>
      <c r="HD17" s="13" t="s">
        <v>31</v>
      </c>
      <c r="HE17" s="13"/>
      <c r="HF17" s="386"/>
      <c r="HG17" s="384" t="s">
        <v>31</v>
      </c>
      <c r="HH17" s="385"/>
      <c r="HI17" s="385"/>
      <c r="HJ17" s="385" t="s">
        <v>32</v>
      </c>
      <c r="HK17" s="13" t="s">
        <v>32</v>
      </c>
      <c r="HL17" s="13" t="s">
        <v>32</v>
      </c>
      <c r="HM17" s="385"/>
      <c r="HN17" s="385"/>
      <c r="HO17" s="385" t="s">
        <v>34</v>
      </c>
      <c r="HP17" s="385" t="s">
        <v>34</v>
      </c>
      <c r="HQ17" s="385" t="s">
        <v>34</v>
      </c>
      <c r="HR17" s="13" t="s">
        <v>34</v>
      </c>
      <c r="HS17" s="13"/>
      <c r="HT17" s="385"/>
      <c r="HU17" s="385" t="s">
        <v>34</v>
      </c>
      <c r="HV17" s="385" t="s">
        <v>34</v>
      </c>
      <c r="HW17" s="385" t="s">
        <v>34</v>
      </c>
      <c r="HX17" s="385" t="s">
        <v>34</v>
      </c>
      <c r="HY17" s="13"/>
      <c r="HZ17" s="13"/>
      <c r="IA17" s="385" t="s">
        <v>33</v>
      </c>
      <c r="IB17" s="385" t="s">
        <v>33</v>
      </c>
      <c r="IC17" s="385" t="s">
        <v>33</v>
      </c>
      <c r="ID17" s="385" t="s">
        <v>33</v>
      </c>
      <c r="IE17" s="385"/>
      <c r="IF17" s="13"/>
      <c r="IG17" s="13" t="s">
        <v>33</v>
      </c>
      <c r="IH17" s="385" t="s">
        <v>33</v>
      </c>
      <c r="II17" s="385" t="s">
        <v>33</v>
      </c>
      <c r="IJ17" s="385" t="s">
        <v>33</v>
      </c>
      <c r="IK17" s="385"/>
      <c r="IL17" s="385"/>
      <c r="IM17" s="13" t="s">
        <v>32</v>
      </c>
      <c r="IN17" s="13" t="s">
        <v>32</v>
      </c>
      <c r="IO17" s="385" t="s">
        <v>32</v>
      </c>
      <c r="IP17" s="385" t="s">
        <v>32</v>
      </c>
      <c r="IQ17" s="385"/>
      <c r="IR17" s="385"/>
      <c r="IS17" s="385" t="s">
        <v>32</v>
      </c>
      <c r="IT17" s="13" t="s">
        <v>32</v>
      </c>
      <c r="IU17" s="13" t="s">
        <v>32</v>
      </c>
      <c r="IV17" s="385" t="s">
        <v>32</v>
      </c>
      <c r="IW17" s="385"/>
      <c r="IX17" s="385"/>
      <c r="IY17" s="385" t="s">
        <v>34</v>
      </c>
      <c r="IZ17" s="385" t="s">
        <v>34</v>
      </c>
      <c r="JA17" s="13" t="s">
        <v>34</v>
      </c>
      <c r="JB17" s="82" t="s">
        <v>34</v>
      </c>
      <c r="JC17" s="385"/>
      <c r="JD17" s="385"/>
      <c r="JE17" s="385" t="s">
        <v>34</v>
      </c>
      <c r="JF17" s="385" t="s">
        <v>34</v>
      </c>
      <c r="JG17" s="385" t="s">
        <v>34</v>
      </c>
      <c r="JH17" s="13" t="s">
        <v>34</v>
      </c>
      <c r="JI17" s="13"/>
      <c r="JJ17" s="385"/>
      <c r="JK17" s="385" t="s">
        <v>33</v>
      </c>
      <c r="JL17" s="385" t="s">
        <v>33</v>
      </c>
      <c r="JM17" s="385" t="s">
        <v>33</v>
      </c>
      <c r="JN17" s="385" t="s">
        <v>33</v>
      </c>
      <c r="JO17" s="13"/>
      <c r="JP17" s="13"/>
      <c r="JQ17" s="385" t="s">
        <v>33</v>
      </c>
      <c r="JR17" s="385" t="s">
        <v>33</v>
      </c>
      <c r="JS17" s="385" t="s">
        <v>33</v>
      </c>
      <c r="JT17" s="385" t="s">
        <v>33</v>
      </c>
      <c r="JU17" s="385"/>
      <c r="JV17" s="13"/>
      <c r="JW17" s="13" t="s">
        <v>32</v>
      </c>
      <c r="JX17" s="385" t="s">
        <v>32</v>
      </c>
      <c r="JY17" s="385" t="s">
        <v>32</v>
      </c>
      <c r="JZ17" s="385" t="s">
        <v>32</v>
      </c>
      <c r="KA17" s="385"/>
      <c r="KB17" s="385"/>
      <c r="KC17" s="13" t="s">
        <v>32</v>
      </c>
      <c r="KD17" s="13" t="s">
        <v>32</v>
      </c>
      <c r="KE17" s="385" t="s">
        <v>32</v>
      </c>
      <c r="KF17" s="385" t="s">
        <v>32</v>
      </c>
      <c r="KG17" s="385"/>
      <c r="KH17" s="385"/>
      <c r="KI17" s="385" t="s">
        <v>34</v>
      </c>
      <c r="KJ17" s="13" t="s">
        <v>34</v>
      </c>
      <c r="KK17" s="384" t="s">
        <v>31</v>
      </c>
      <c r="KL17" s="385" t="s">
        <v>34</v>
      </c>
      <c r="KM17" s="385"/>
      <c r="KN17" s="385"/>
      <c r="KO17" s="385" t="s">
        <v>34</v>
      </c>
      <c r="KP17" s="385" t="s">
        <v>34</v>
      </c>
      <c r="KQ17" s="13" t="s">
        <v>34</v>
      </c>
      <c r="KR17" s="13" t="s">
        <v>34</v>
      </c>
      <c r="KS17" s="385"/>
      <c r="KT17" s="385"/>
      <c r="KU17" s="385" t="s">
        <v>33</v>
      </c>
      <c r="KV17" s="385" t="s">
        <v>33</v>
      </c>
      <c r="KW17" s="385" t="s">
        <v>33</v>
      </c>
      <c r="KX17" s="13" t="s">
        <v>33</v>
      </c>
      <c r="KY17" s="13"/>
      <c r="KZ17" s="385"/>
      <c r="LA17" s="82" t="s">
        <v>33</v>
      </c>
      <c r="LB17" s="385" t="s">
        <v>33</v>
      </c>
      <c r="LC17" s="385" t="s">
        <v>33</v>
      </c>
      <c r="LD17" s="385" t="s">
        <v>33</v>
      </c>
      <c r="LE17" s="13"/>
      <c r="LF17" s="13"/>
      <c r="LG17" s="385" t="s">
        <v>32</v>
      </c>
      <c r="LH17" s="385" t="s">
        <v>32</v>
      </c>
      <c r="LI17" s="385" t="s">
        <v>32</v>
      </c>
      <c r="LJ17" s="385" t="s">
        <v>32</v>
      </c>
      <c r="LK17" s="385"/>
      <c r="LL17" s="13"/>
      <c r="LM17" s="13" t="s">
        <v>32</v>
      </c>
      <c r="LN17" s="385" t="s">
        <v>32</v>
      </c>
      <c r="LO17" s="385" t="s">
        <v>32</v>
      </c>
      <c r="LP17" s="385" t="s">
        <v>32</v>
      </c>
      <c r="LQ17" s="385"/>
      <c r="LR17" s="385"/>
      <c r="LS17" s="13" t="s">
        <v>34</v>
      </c>
      <c r="LT17" s="13" t="s">
        <v>34</v>
      </c>
      <c r="LU17" s="385" t="s">
        <v>34</v>
      </c>
      <c r="LV17" s="385" t="s">
        <v>34</v>
      </c>
      <c r="LW17" s="385"/>
      <c r="LX17" s="385"/>
      <c r="LY17" s="385" t="s">
        <v>34</v>
      </c>
      <c r="LZ17" s="13" t="s">
        <v>34</v>
      </c>
      <c r="MA17" s="13" t="s">
        <v>34</v>
      </c>
      <c r="MB17" s="82" t="s">
        <v>34</v>
      </c>
      <c r="MC17" s="385"/>
      <c r="MD17" s="385"/>
      <c r="ME17" s="385" t="s">
        <v>33</v>
      </c>
      <c r="MF17" s="385" t="s">
        <v>33</v>
      </c>
      <c r="MG17" s="13" t="s">
        <v>33</v>
      </c>
      <c r="MH17" s="13" t="s">
        <v>33</v>
      </c>
      <c r="MI17" s="385"/>
      <c r="MJ17" s="385"/>
      <c r="MK17" s="385" t="s">
        <v>33</v>
      </c>
      <c r="ML17" s="385" t="s">
        <v>33</v>
      </c>
      <c r="MM17" s="385" t="s">
        <v>33</v>
      </c>
      <c r="MN17" s="13" t="s">
        <v>33</v>
      </c>
      <c r="MO17" s="13"/>
      <c r="MP17" s="385"/>
      <c r="MQ17" s="385" t="s">
        <v>32</v>
      </c>
      <c r="MR17" s="385" t="s">
        <v>32</v>
      </c>
      <c r="MS17" s="385" t="s">
        <v>32</v>
      </c>
      <c r="MT17" s="385" t="s">
        <v>32</v>
      </c>
      <c r="MU17" s="13"/>
      <c r="MV17" s="13"/>
      <c r="MW17" s="385" t="s">
        <v>32</v>
      </c>
      <c r="MX17" s="385" t="s">
        <v>32</v>
      </c>
      <c r="MY17" s="385" t="s">
        <v>32</v>
      </c>
      <c r="MZ17" s="385" t="s">
        <v>32</v>
      </c>
      <c r="NA17" s="385"/>
      <c r="NB17" s="13"/>
      <c r="NC17" s="13" t="s">
        <v>34</v>
      </c>
      <c r="ND17" s="385" t="s">
        <v>34</v>
      </c>
      <c r="NE17" s="385" t="s">
        <v>34</v>
      </c>
      <c r="NF17" s="82" t="s">
        <v>34</v>
      </c>
      <c r="NG17" s="385"/>
      <c r="NH17" s="385"/>
      <c r="NI17" s="13" t="s">
        <v>34</v>
      </c>
      <c r="NJ17" s="13" t="s">
        <v>34</v>
      </c>
      <c r="NK17" s="385" t="s">
        <v>34</v>
      </c>
      <c r="NL17" s="385" t="s">
        <v>34</v>
      </c>
      <c r="NM17" s="82"/>
      <c r="NN17" s="385"/>
      <c r="NO17" s="385" t="s">
        <v>33</v>
      </c>
      <c r="NP17" s="13" t="s">
        <v>33</v>
      </c>
      <c r="NQ17" s="13" t="s">
        <v>33</v>
      </c>
      <c r="NR17" s="385" t="s">
        <v>33</v>
      </c>
      <c r="NS17" s="385"/>
      <c r="NT17" s="385"/>
      <c r="NU17" s="385" t="s">
        <v>33</v>
      </c>
      <c r="NV17" s="385" t="s">
        <v>33</v>
      </c>
      <c r="NW17" s="13" t="s">
        <v>33</v>
      </c>
      <c r="NX17" s="13" t="s">
        <v>33</v>
      </c>
      <c r="NY17" s="385"/>
      <c r="NZ17" s="385"/>
      <c r="OA17" s="385" t="s">
        <v>32</v>
      </c>
      <c r="OB17" s="385" t="s">
        <v>32</v>
      </c>
      <c r="OC17" s="385" t="s">
        <v>32</v>
      </c>
      <c r="OD17" s="82" t="s">
        <v>32</v>
      </c>
      <c r="OE17" s="13"/>
      <c r="OF17" s="385"/>
      <c r="OG17" s="385" t="s">
        <v>32</v>
      </c>
      <c r="OH17" s="385" t="s">
        <v>32</v>
      </c>
      <c r="OI17" s="385" t="s">
        <v>32</v>
      </c>
      <c r="OJ17" s="385" t="s">
        <v>32</v>
      </c>
      <c r="OK17" s="130">
        <f>COUNTBLANK(E17:OJ17)</f>
        <v>134</v>
      </c>
      <c r="OL17" s="130">
        <f>OK17-MAX($OK$12:$OK$18)</f>
        <v>-1</v>
      </c>
      <c r="OM17" s="388"/>
    </row>
    <row r="18" spans="1:405" s="130" customFormat="1" x14ac:dyDescent="0.25">
      <c r="B18" s="382"/>
      <c r="C18" s="397">
        <v>14</v>
      </c>
      <c r="D18" s="423" t="s">
        <v>49</v>
      </c>
      <c r="E18" s="82"/>
      <c r="F18" s="165"/>
      <c r="G18" s="165" t="s">
        <v>32</v>
      </c>
      <c r="H18" s="165" t="s">
        <v>32</v>
      </c>
      <c r="I18" s="177" t="s">
        <v>32</v>
      </c>
      <c r="J18" s="177" t="s">
        <v>32</v>
      </c>
      <c r="K18" s="21"/>
      <c r="L18" s="82"/>
      <c r="M18" s="165" t="s">
        <v>34</v>
      </c>
      <c r="N18" s="21" t="s">
        <v>34</v>
      </c>
      <c r="O18" s="165" t="s">
        <v>34</v>
      </c>
      <c r="P18" s="177" t="s">
        <v>34</v>
      </c>
      <c r="Q18" s="177"/>
      <c r="S18" s="165" t="s">
        <v>34</v>
      </c>
      <c r="T18" s="21" t="s">
        <v>34</v>
      </c>
      <c r="U18" s="165" t="s">
        <v>34</v>
      </c>
      <c r="V18" s="165" t="s">
        <v>34</v>
      </c>
      <c r="W18" s="177"/>
      <c r="X18" s="177"/>
      <c r="Y18" s="165" t="s">
        <v>33</v>
      </c>
      <c r="Z18" s="21" t="s">
        <v>33</v>
      </c>
      <c r="AA18" s="21" t="s">
        <v>33</v>
      </c>
      <c r="AB18" s="21" t="s">
        <v>33</v>
      </c>
      <c r="AC18" s="82"/>
      <c r="AD18" s="177"/>
      <c r="AE18" s="177" t="s">
        <v>33</v>
      </c>
      <c r="AF18" s="21" t="s">
        <v>33</v>
      </c>
      <c r="AG18" s="21" t="s">
        <v>33</v>
      </c>
      <c r="AH18" s="21" t="s">
        <v>33</v>
      </c>
      <c r="AI18" s="165"/>
      <c r="AJ18" s="82"/>
      <c r="AK18" s="177" t="s">
        <v>32</v>
      </c>
      <c r="AL18" s="177" t="s">
        <v>32</v>
      </c>
      <c r="AM18" s="385" t="s">
        <v>32</v>
      </c>
      <c r="AN18" s="385" t="s">
        <v>32</v>
      </c>
      <c r="AO18" s="386"/>
      <c r="AP18" s="387"/>
      <c r="AQ18" s="385" t="s">
        <v>34</v>
      </c>
      <c r="AR18" s="177" t="s">
        <v>34</v>
      </c>
      <c r="AS18" s="177" t="s">
        <v>34</v>
      </c>
      <c r="AT18" s="385" t="s">
        <v>34</v>
      </c>
      <c r="AU18" s="386"/>
      <c r="AV18" s="386"/>
      <c r="AW18" s="385" t="s">
        <v>34</v>
      </c>
      <c r="AX18" s="385" t="s">
        <v>34</v>
      </c>
      <c r="AY18" s="177" t="s">
        <v>34</v>
      </c>
      <c r="AZ18" s="177" t="s">
        <v>34</v>
      </c>
      <c r="BA18" s="386"/>
      <c r="BB18" s="386"/>
      <c r="BC18" s="385" t="s">
        <v>33</v>
      </c>
      <c r="BD18" s="385" t="s">
        <v>33</v>
      </c>
      <c r="BE18" s="385" t="s">
        <v>33</v>
      </c>
      <c r="BF18" s="177" t="s">
        <v>33</v>
      </c>
      <c r="BG18" s="177"/>
      <c r="BH18" s="386"/>
      <c r="BI18" s="385" t="s">
        <v>33</v>
      </c>
      <c r="BJ18" s="385" t="s">
        <v>33</v>
      </c>
      <c r="BK18" s="385" t="s">
        <v>33</v>
      </c>
      <c r="BL18" s="385" t="s">
        <v>33</v>
      </c>
      <c r="BM18" s="177"/>
      <c r="BN18" s="177"/>
      <c r="BO18" s="385" t="s">
        <v>32</v>
      </c>
      <c r="BP18" s="385" t="s">
        <v>32</v>
      </c>
      <c r="BQ18" s="385" t="s">
        <v>32</v>
      </c>
      <c r="BR18" s="385" t="s">
        <v>32</v>
      </c>
      <c r="BS18" s="386"/>
      <c r="BT18" s="177"/>
      <c r="BU18" s="177" t="s">
        <v>32</v>
      </c>
      <c r="BV18" s="385" t="s">
        <v>32</v>
      </c>
      <c r="BW18" s="385" t="s">
        <v>32</v>
      </c>
      <c r="BX18" s="385" t="s">
        <v>32</v>
      </c>
      <c r="BY18" s="386"/>
      <c r="BZ18" s="387"/>
      <c r="CA18" s="177" t="s">
        <v>34</v>
      </c>
      <c r="CB18" s="177" t="s">
        <v>34</v>
      </c>
      <c r="CC18" s="385" t="s">
        <v>34</v>
      </c>
      <c r="CD18" s="385" t="s">
        <v>34</v>
      </c>
      <c r="CE18" s="386"/>
      <c r="CF18" s="386"/>
      <c r="CG18" s="385" t="s">
        <v>34</v>
      </c>
      <c r="CH18" s="177" t="s">
        <v>34</v>
      </c>
      <c r="CI18" s="177" t="s">
        <v>34</v>
      </c>
      <c r="CJ18" s="385" t="s">
        <v>34</v>
      </c>
      <c r="CK18" s="386"/>
      <c r="CL18" s="386"/>
      <c r="CM18" s="385" t="s">
        <v>33</v>
      </c>
      <c r="CN18" s="385" t="s">
        <v>33</v>
      </c>
      <c r="CO18" s="177" t="s">
        <v>33</v>
      </c>
      <c r="CP18" s="177" t="s">
        <v>33</v>
      </c>
      <c r="CQ18" s="386"/>
      <c r="CR18" s="386"/>
      <c r="CS18" s="385" t="s">
        <v>33</v>
      </c>
      <c r="CT18" s="385" t="s">
        <v>33</v>
      </c>
      <c r="CU18" s="385" t="s">
        <v>33</v>
      </c>
      <c r="CV18" s="177" t="s">
        <v>33</v>
      </c>
      <c r="CW18" s="177"/>
      <c r="CX18" s="387"/>
      <c r="CY18" s="385" t="s">
        <v>32</v>
      </c>
      <c r="CZ18" s="385" t="s">
        <v>32</v>
      </c>
      <c r="DA18" s="385" t="s">
        <v>32</v>
      </c>
      <c r="DB18" s="385" t="s">
        <v>32</v>
      </c>
      <c r="DC18" s="177"/>
      <c r="DD18" s="177"/>
      <c r="DE18" s="385" t="s">
        <v>32</v>
      </c>
      <c r="DF18" s="385" t="s">
        <v>32</v>
      </c>
      <c r="DG18" s="385" t="s">
        <v>32</v>
      </c>
      <c r="DH18" s="385" t="s">
        <v>32</v>
      </c>
      <c r="DI18" s="386"/>
      <c r="DJ18" s="177"/>
      <c r="DK18" s="177" t="s">
        <v>34</v>
      </c>
      <c r="DL18" s="385" t="s">
        <v>34</v>
      </c>
      <c r="DM18" s="385" t="s">
        <v>34</v>
      </c>
      <c r="DN18" s="385" t="s">
        <v>34</v>
      </c>
      <c r="DO18" s="386"/>
      <c r="DP18" s="386"/>
      <c r="DQ18" s="177" t="s">
        <v>34</v>
      </c>
      <c r="DR18" s="177" t="s">
        <v>34</v>
      </c>
      <c r="DS18" s="385" t="s">
        <v>34</v>
      </c>
      <c r="DT18" s="385" t="s">
        <v>34</v>
      </c>
      <c r="DU18" s="386"/>
      <c r="DV18" s="386"/>
      <c r="DW18" s="82" t="s">
        <v>33</v>
      </c>
      <c r="DX18" s="177" t="s">
        <v>33</v>
      </c>
      <c r="DY18" s="177" t="s">
        <v>33</v>
      </c>
      <c r="DZ18" s="385" t="s">
        <v>33</v>
      </c>
      <c r="EA18" s="386"/>
      <c r="EB18" s="386"/>
      <c r="EC18" s="385" t="s">
        <v>33</v>
      </c>
      <c r="ED18" s="385" t="s">
        <v>33</v>
      </c>
      <c r="EE18" s="177" t="s">
        <v>33</v>
      </c>
      <c r="EF18" s="177" t="s">
        <v>33</v>
      </c>
      <c r="EG18" s="386"/>
      <c r="EH18" s="386"/>
      <c r="EI18" s="385" t="s">
        <v>32</v>
      </c>
      <c r="EJ18" s="385" t="s">
        <v>32</v>
      </c>
      <c r="EK18" s="385" t="s">
        <v>32</v>
      </c>
      <c r="EL18" s="177" t="s">
        <v>32</v>
      </c>
      <c r="EM18" s="177"/>
      <c r="EN18" s="386"/>
      <c r="EO18" s="385" t="s">
        <v>32</v>
      </c>
      <c r="EP18" s="385" t="s">
        <v>32</v>
      </c>
      <c r="EQ18" s="385" t="s">
        <v>32</v>
      </c>
      <c r="ER18" s="385" t="s">
        <v>32</v>
      </c>
      <c r="ES18" s="177"/>
      <c r="ET18" s="82"/>
      <c r="EU18" s="385" t="s">
        <v>34</v>
      </c>
      <c r="EV18" s="385" t="s">
        <v>34</v>
      </c>
      <c r="EW18" s="385" t="s">
        <v>34</v>
      </c>
      <c r="EX18" s="385" t="s">
        <v>34</v>
      </c>
      <c r="EY18" s="386"/>
      <c r="EZ18" s="82"/>
      <c r="FA18" s="177" t="s">
        <v>34</v>
      </c>
      <c r="FB18" s="385" t="s">
        <v>34</v>
      </c>
      <c r="FC18" s="385" t="s">
        <v>34</v>
      </c>
      <c r="FD18" s="385" t="s">
        <v>34</v>
      </c>
      <c r="FE18" s="386"/>
      <c r="FF18" s="386"/>
      <c r="FG18" s="177" t="s">
        <v>33</v>
      </c>
      <c r="FH18" s="177" t="s">
        <v>33</v>
      </c>
      <c r="FI18" s="385" t="s">
        <v>33</v>
      </c>
      <c r="FJ18" s="385" t="s">
        <v>33</v>
      </c>
      <c r="FK18" s="386"/>
      <c r="FL18" s="386"/>
      <c r="FM18" s="385" t="s">
        <v>33</v>
      </c>
      <c r="FN18" s="177" t="s">
        <v>33</v>
      </c>
      <c r="FO18" s="177" t="s">
        <v>33</v>
      </c>
      <c r="FP18" s="385" t="s">
        <v>33</v>
      </c>
      <c r="FQ18" s="386"/>
      <c r="FR18" s="386"/>
      <c r="FS18" s="385" t="s">
        <v>32</v>
      </c>
      <c r="FT18" s="385" t="s">
        <v>32</v>
      </c>
      <c r="FU18" s="177" t="s">
        <v>32</v>
      </c>
      <c r="FV18" s="177" t="s">
        <v>32</v>
      </c>
      <c r="FW18" s="386"/>
      <c r="FX18" s="386"/>
      <c r="FY18" s="385" t="s">
        <v>32</v>
      </c>
      <c r="FZ18" s="385" t="s">
        <v>32</v>
      </c>
      <c r="GA18" s="385" t="s">
        <v>32</v>
      </c>
      <c r="GB18" s="177" t="s">
        <v>32</v>
      </c>
      <c r="GC18" s="177"/>
      <c r="GD18" s="387"/>
      <c r="GE18" s="385" t="s">
        <v>34</v>
      </c>
      <c r="GF18" s="385" t="s">
        <v>34</v>
      </c>
      <c r="GG18" s="82" t="s">
        <v>34</v>
      </c>
      <c r="GH18" s="385" t="s">
        <v>34</v>
      </c>
      <c r="GI18" s="177"/>
      <c r="GJ18" s="177"/>
      <c r="GK18" s="384" t="s">
        <v>31</v>
      </c>
      <c r="GL18" s="384" t="s">
        <v>31</v>
      </c>
      <c r="GM18" s="384" t="s">
        <v>31</v>
      </c>
      <c r="GN18" s="82"/>
      <c r="GO18" s="384" t="s">
        <v>31</v>
      </c>
      <c r="GP18" s="177"/>
      <c r="GQ18" s="82"/>
      <c r="GR18" s="21" t="s">
        <v>33</v>
      </c>
      <c r="GS18" s="21" t="s">
        <v>33</v>
      </c>
      <c r="GT18" s="385" t="s">
        <v>33</v>
      </c>
      <c r="GU18" s="385" t="s">
        <v>33</v>
      </c>
      <c r="GV18" s="386"/>
      <c r="GW18" s="177" t="s">
        <v>33</v>
      </c>
      <c r="GX18" s="177" t="s">
        <v>33</v>
      </c>
      <c r="GY18" s="385" t="s">
        <v>33</v>
      </c>
      <c r="GZ18" s="385" t="s">
        <v>33</v>
      </c>
      <c r="HA18" s="385" t="s">
        <v>33</v>
      </c>
      <c r="HB18" s="386"/>
      <c r="HC18" s="385"/>
      <c r="HD18" s="385" t="s">
        <v>33</v>
      </c>
      <c r="HE18" s="385" t="s">
        <v>33</v>
      </c>
      <c r="HF18" s="385"/>
      <c r="HG18" s="386"/>
      <c r="HH18" s="386"/>
      <c r="HI18" s="386" t="s">
        <v>32</v>
      </c>
      <c r="HJ18" s="386" t="s">
        <v>32</v>
      </c>
      <c r="HK18" s="177" t="s">
        <v>32</v>
      </c>
      <c r="HL18" s="177"/>
      <c r="HM18" s="386"/>
      <c r="HN18" s="386" t="s">
        <v>34</v>
      </c>
      <c r="HO18" s="386" t="s">
        <v>34</v>
      </c>
      <c r="HP18" s="386" t="s">
        <v>34</v>
      </c>
      <c r="HQ18" s="386" t="s">
        <v>34</v>
      </c>
      <c r="HR18" s="177"/>
      <c r="HS18" s="177"/>
      <c r="HT18" s="386" t="s">
        <v>34</v>
      </c>
      <c r="HU18" s="386" t="s">
        <v>34</v>
      </c>
      <c r="HV18" s="386" t="s">
        <v>34</v>
      </c>
      <c r="HW18" s="386" t="s">
        <v>34</v>
      </c>
      <c r="HX18" s="386"/>
      <c r="HY18" s="177"/>
      <c r="HZ18" s="177" t="s">
        <v>33</v>
      </c>
      <c r="IA18" s="386" t="s">
        <v>33</v>
      </c>
      <c r="IB18" s="386" t="s">
        <v>33</v>
      </c>
      <c r="IC18" s="386" t="s">
        <v>33</v>
      </c>
      <c r="ID18" s="386"/>
      <c r="IE18" s="386"/>
      <c r="IF18" s="177" t="s">
        <v>33</v>
      </c>
      <c r="IG18" s="177" t="s">
        <v>33</v>
      </c>
      <c r="IH18" s="386" t="s">
        <v>33</v>
      </c>
      <c r="II18" s="386" t="s">
        <v>33</v>
      </c>
      <c r="IJ18" s="386"/>
      <c r="IK18" s="386"/>
      <c r="IL18" s="385" t="s">
        <v>32</v>
      </c>
      <c r="IM18" s="177" t="s">
        <v>32</v>
      </c>
      <c r="IN18" s="177" t="s">
        <v>32</v>
      </c>
      <c r="IO18" s="177" t="s">
        <v>32</v>
      </c>
      <c r="IP18" s="393"/>
      <c r="IQ18" s="385" t="s">
        <v>32</v>
      </c>
      <c r="IR18" s="385" t="s">
        <v>32</v>
      </c>
      <c r="IS18" s="385"/>
      <c r="IT18" s="391" t="s">
        <v>31</v>
      </c>
      <c r="IU18" s="391" t="s">
        <v>31</v>
      </c>
      <c r="IV18" s="391" t="s">
        <v>31</v>
      </c>
      <c r="IW18" s="386"/>
      <c r="IZ18" s="391" t="s">
        <v>31</v>
      </c>
      <c r="JA18" s="391" t="s">
        <v>31</v>
      </c>
      <c r="JB18" s="391" t="s">
        <v>31</v>
      </c>
      <c r="JC18" s="391" t="s">
        <v>31</v>
      </c>
      <c r="JD18" s="386"/>
      <c r="JE18" s="386"/>
      <c r="JF18" s="386" t="s">
        <v>34</v>
      </c>
      <c r="JG18" s="386" t="s">
        <v>34</v>
      </c>
      <c r="JH18" s="177" t="s">
        <v>34</v>
      </c>
      <c r="JI18" s="177" t="s">
        <v>34</v>
      </c>
      <c r="JJ18" s="21"/>
      <c r="JK18" s="21"/>
      <c r="JL18" s="386" t="s">
        <v>33</v>
      </c>
      <c r="JM18" s="386" t="s">
        <v>33</v>
      </c>
      <c r="JN18" s="386" t="s">
        <v>33</v>
      </c>
      <c r="JO18" s="177" t="s">
        <v>33</v>
      </c>
      <c r="JP18" s="177"/>
      <c r="JQ18" s="21"/>
      <c r="JR18" s="21" t="s">
        <v>33</v>
      </c>
      <c r="JS18" s="386" t="s">
        <v>33</v>
      </c>
      <c r="JT18" s="386" t="s">
        <v>33</v>
      </c>
      <c r="JU18" s="386" t="s">
        <v>33</v>
      </c>
      <c r="JV18" s="177"/>
      <c r="JW18" s="177"/>
      <c r="JY18" s="21" t="s">
        <v>32</v>
      </c>
      <c r="JZ18" s="386" t="s">
        <v>32</v>
      </c>
      <c r="KA18" s="386" t="s">
        <v>32</v>
      </c>
      <c r="KB18" s="21" t="s">
        <v>32</v>
      </c>
      <c r="KC18" s="177"/>
      <c r="KD18" s="177" t="s">
        <v>32</v>
      </c>
      <c r="KE18" s="21" t="s">
        <v>32</v>
      </c>
      <c r="KF18" s="21" t="s">
        <v>32</v>
      </c>
      <c r="KG18" s="386"/>
      <c r="KH18" s="386"/>
      <c r="KI18" s="386"/>
      <c r="KJ18" s="177" t="s">
        <v>34</v>
      </c>
      <c r="KK18" s="177" t="s">
        <v>34</v>
      </c>
      <c r="KL18" s="21" t="s">
        <v>34</v>
      </c>
      <c r="KM18" s="21" t="s">
        <v>34</v>
      </c>
      <c r="KN18" s="386"/>
      <c r="KO18" s="386"/>
      <c r="KP18" s="386" t="s">
        <v>34</v>
      </c>
      <c r="KQ18" s="177" t="s">
        <v>34</v>
      </c>
      <c r="KR18" s="177" t="s">
        <v>34</v>
      </c>
      <c r="KS18" s="21" t="s">
        <v>34</v>
      </c>
      <c r="KT18" s="21"/>
      <c r="KU18" s="386"/>
      <c r="KV18" s="386" t="s">
        <v>34</v>
      </c>
      <c r="KW18" s="386" t="s">
        <v>34</v>
      </c>
      <c r="KX18" s="415" t="s">
        <v>34</v>
      </c>
      <c r="KY18" s="13" t="s">
        <v>34</v>
      </c>
      <c r="KZ18" s="21"/>
      <c r="LA18" s="82"/>
      <c r="LB18" s="386" t="s">
        <v>33</v>
      </c>
      <c r="LC18" s="389" t="s">
        <v>33</v>
      </c>
      <c r="LD18" s="386" t="s">
        <v>33</v>
      </c>
      <c r="LE18" s="177" t="s">
        <v>33</v>
      </c>
      <c r="LF18" s="177"/>
      <c r="LG18" s="21"/>
      <c r="LH18" s="21" t="s">
        <v>32</v>
      </c>
      <c r="LI18" s="386" t="s">
        <v>32</v>
      </c>
      <c r="LJ18" s="386" t="s">
        <v>32</v>
      </c>
      <c r="LK18" s="386" t="s">
        <v>32</v>
      </c>
      <c r="LL18" s="177"/>
      <c r="LM18" s="177"/>
      <c r="LN18" s="21" t="s">
        <v>32</v>
      </c>
      <c r="LO18" s="21" t="s">
        <v>32</v>
      </c>
      <c r="LP18" s="386" t="s">
        <v>32</v>
      </c>
      <c r="LQ18" s="386" t="s">
        <v>32</v>
      </c>
      <c r="LR18" s="386"/>
      <c r="LS18" s="177"/>
      <c r="LT18" s="177" t="s">
        <v>34</v>
      </c>
      <c r="LU18" s="21" t="s">
        <v>34</v>
      </c>
      <c r="LV18" s="21" t="s">
        <v>34</v>
      </c>
      <c r="LW18" s="386" t="s">
        <v>34</v>
      </c>
      <c r="LX18" s="386"/>
      <c r="LY18" s="386"/>
      <c r="LZ18" s="177" t="s">
        <v>34</v>
      </c>
      <c r="MA18" s="177" t="s">
        <v>34</v>
      </c>
      <c r="MB18" s="82" t="s">
        <v>34</v>
      </c>
      <c r="MC18" s="21" t="s">
        <v>34</v>
      </c>
      <c r="MD18" s="386"/>
      <c r="ME18" s="386"/>
      <c r="MF18" s="386" t="s">
        <v>33</v>
      </c>
      <c r="MG18" s="177" t="s">
        <v>33</v>
      </c>
      <c r="MH18" s="177" t="s">
        <v>33</v>
      </c>
      <c r="MI18" s="21" t="s">
        <v>33</v>
      </c>
      <c r="MJ18" s="21"/>
      <c r="MK18" s="386"/>
      <c r="ML18" s="385" t="s">
        <v>33</v>
      </c>
      <c r="MM18" s="384" t="s">
        <v>31</v>
      </c>
      <c r="MN18" s="384" t="s">
        <v>31</v>
      </c>
      <c r="MO18" s="384" t="s">
        <v>31</v>
      </c>
      <c r="MP18" s="21"/>
      <c r="MQ18" s="21"/>
      <c r="MR18" s="384" t="s">
        <v>31</v>
      </c>
      <c r="MS18" s="384" t="s">
        <v>31</v>
      </c>
      <c r="MT18" s="384" t="s">
        <v>31</v>
      </c>
      <c r="MU18" s="384" t="s">
        <v>31</v>
      </c>
      <c r="MV18" s="177"/>
      <c r="MW18" s="21"/>
      <c r="MX18" s="384" t="s">
        <v>31</v>
      </c>
      <c r="MY18" s="384" t="s">
        <v>31</v>
      </c>
      <c r="MZ18" s="384" t="s">
        <v>31</v>
      </c>
      <c r="NA18" s="384" t="s">
        <v>31</v>
      </c>
      <c r="NB18" s="177"/>
      <c r="NC18" s="177"/>
      <c r="ND18" s="384" t="s">
        <v>31</v>
      </c>
      <c r="NE18" s="21" t="s">
        <v>34</v>
      </c>
      <c r="NF18" s="82" t="s">
        <v>34</v>
      </c>
      <c r="NG18" s="386" t="s">
        <v>34</v>
      </c>
      <c r="NH18" s="386"/>
      <c r="NI18" s="177"/>
      <c r="NJ18" s="177" t="s">
        <v>34</v>
      </c>
      <c r="NK18" s="21" t="s">
        <v>34</v>
      </c>
      <c r="NL18" s="21" t="s">
        <v>34</v>
      </c>
      <c r="NM18" s="82" t="s">
        <v>34</v>
      </c>
      <c r="NN18" s="386"/>
      <c r="NO18" s="386"/>
      <c r="NP18" s="177" t="s">
        <v>33</v>
      </c>
      <c r="NQ18" s="177" t="s">
        <v>33</v>
      </c>
      <c r="NR18" s="21" t="s">
        <v>33</v>
      </c>
      <c r="NS18" s="21" t="s">
        <v>33</v>
      </c>
      <c r="NT18" s="386"/>
      <c r="NU18" s="386"/>
      <c r="NV18" s="386" t="s">
        <v>33</v>
      </c>
      <c r="NW18" s="177" t="s">
        <v>33</v>
      </c>
      <c r="NX18" s="177" t="s">
        <v>33</v>
      </c>
      <c r="NY18" s="21" t="s">
        <v>33</v>
      </c>
      <c r="NZ18" s="21"/>
      <c r="OA18" s="386"/>
      <c r="OB18" s="386" t="s">
        <v>32</v>
      </c>
      <c r="OC18" s="386" t="s">
        <v>32</v>
      </c>
      <c r="OD18" s="82" t="s">
        <v>32</v>
      </c>
      <c r="OE18" s="177" t="s">
        <v>32</v>
      </c>
      <c r="OF18" s="21"/>
      <c r="OG18" s="21"/>
      <c r="OH18" s="386" t="s">
        <v>32</v>
      </c>
      <c r="OI18" s="386" t="s">
        <v>32</v>
      </c>
      <c r="OJ18" s="386" t="s">
        <v>32</v>
      </c>
      <c r="OL18" s="394"/>
      <c r="OM18" s="130">
        <f>COUNTBLANK(E18:OL18)</f>
        <v>137</v>
      </c>
      <c r="ON18" s="130">
        <f>OM18-MAX($OK$12:$OK$18)</f>
        <v>2</v>
      </c>
      <c r="OO18" s="388"/>
    </row>
    <row r="19" spans="1:405" s="130" customFormat="1" x14ac:dyDescent="0.25">
      <c r="B19" s="382"/>
      <c r="C19" s="397">
        <v>15</v>
      </c>
      <c r="D19" s="423" t="s">
        <v>51</v>
      </c>
      <c r="E19" s="82"/>
      <c r="F19" s="165" t="s">
        <v>52</v>
      </c>
      <c r="G19" s="165" t="s">
        <v>52</v>
      </c>
      <c r="H19" s="165" t="s">
        <v>52</v>
      </c>
      <c r="I19" s="13"/>
      <c r="J19" s="13"/>
      <c r="K19" s="384" t="s">
        <v>31</v>
      </c>
      <c r="L19" s="82"/>
      <c r="M19" s="457" t="s">
        <v>53</v>
      </c>
      <c r="N19" s="457" t="s">
        <v>53</v>
      </c>
      <c r="O19" s="457" t="s">
        <v>53</v>
      </c>
      <c r="P19" s="13"/>
      <c r="Q19" s="13"/>
      <c r="R19" s="165" t="s">
        <v>52</v>
      </c>
      <c r="S19" s="165" t="s">
        <v>52</v>
      </c>
      <c r="T19" s="165" t="s">
        <v>52</v>
      </c>
      <c r="U19" s="165" t="s">
        <v>52</v>
      </c>
      <c r="V19" s="165" t="s">
        <v>52</v>
      </c>
      <c r="W19" s="13"/>
      <c r="X19" s="13"/>
      <c r="Y19" s="384" t="s">
        <v>31</v>
      </c>
      <c r="Z19" s="384" t="s">
        <v>31</v>
      </c>
      <c r="AA19" s="384" t="s">
        <v>31</v>
      </c>
      <c r="AB19" s="384" t="s">
        <v>31</v>
      </c>
      <c r="AC19" s="82"/>
      <c r="AD19" s="13"/>
      <c r="AE19" s="13"/>
      <c r="AF19" s="384" t="s">
        <v>31</v>
      </c>
      <c r="AG19" s="384" t="s">
        <v>31</v>
      </c>
      <c r="AH19" s="384" t="s">
        <v>31</v>
      </c>
      <c r="AI19" s="384" t="s">
        <v>31</v>
      </c>
      <c r="AJ19" s="82"/>
      <c r="AK19" s="13"/>
      <c r="AL19" s="13"/>
      <c r="AM19" s="165" t="s">
        <v>52</v>
      </c>
      <c r="AN19" s="165" t="s">
        <v>52</v>
      </c>
      <c r="AO19" s="165" t="s">
        <v>52</v>
      </c>
      <c r="AP19" s="165" t="s">
        <v>52</v>
      </c>
      <c r="AQ19" s="165" t="s">
        <v>52</v>
      </c>
      <c r="AR19" s="13"/>
      <c r="AS19" s="13"/>
      <c r="AT19" s="165" t="s">
        <v>52</v>
      </c>
      <c r="AU19" s="165" t="s">
        <v>52</v>
      </c>
      <c r="AV19" s="165" t="s">
        <v>52</v>
      </c>
      <c r="AW19" s="165" t="s">
        <v>52</v>
      </c>
      <c r="AX19" s="165" t="s">
        <v>52</v>
      </c>
      <c r="AY19" s="13"/>
      <c r="AZ19" s="13"/>
      <c r="BA19" s="165" t="s">
        <v>52</v>
      </c>
      <c r="BB19" s="165" t="s">
        <v>52</v>
      </c>
      <c r="BC19" s="165" t="s">
        <v>52</v>
      </c>
      <c r="BD19" s="165" t="s">
        <v>52</v>
      </c>
      <c r="BE19" s="165" t="s">
        <v>52</v>
      </c>
      <c r="BF19" s="13"/>
      <c r="BG19" s="13"/>
      <c r="BH19" s="388" t="s">
        <v>36</v>
      </c>
      <c r="BI19" s="388" t="s">
        <v>36</v>
      </c>
      <c r="BJ19" s="388" t="s">
        <v>36</v>
      </c>
      <c r="BK19" s="388" t="s">
        <v>36</v>
      </c>
      <c r="BL19" s="388" t="s">
        <v>36</v>
      </c>
      <c r="BM19" s="13"/>
      <c r="BN19" s="13"/>
      <c r="BO19" s="388" t="s">
        <v>36</v>
      </c>
      <c r="BP19" s="165" t="s">
        <v>52</v>
      </c>
      <c r="BQ19" s="165" t="s">
        <v>52</v>
      </c>
      <c r="BR19" s="165" t="s">
        <v>52</v>
      </c>
      <c r="BS19" s="165" t="s">
        <v>52</v>
      </c>
      <c r="BT19" s="13"/>
      <c r="BU19" s="13"/>
      <c r="BV19" s="165" t="s">
        <v>52</v>
      </c>
      <c r="BW19" s="165" t="s">
        <v>52</v>
      </c>
      <c r="BX19" s="165" t="s">
        <v>52</v>
      </c>
      <c r="BY19" s="165" t="s">
        <v>52</v>
      </c>
      <c r="BZ19" s="165" t="s">
        <v>52</v>
      </c>
      <c r="CA19" s="13"/>
      <c r="CB19" s="13"/>
      <c r="CC19" s="165" t="s">
        <v>52</v>
      </c>
      <c r="CD19" s="165" t="s">
        <v>52</v>
      </c>
      <c r="CE19" s="165" t="s">
        <v>52</v>
      </c>
      <c r="CF19" s="165" t="s">
        <v>52</v>
      </c>
      <c r="CG19" s="165" t="s">
        <v>52</v>
      </c>
      <c r="CH19" s="13"/>
      <c r="CI19" s="13"/>
      <c r="CJ19" s="165" t="s">
        <v>52</v>
      </c>
      <c r="CK19" s="165" t="s">
        <v>52</v>
      </c>
      <c r="CL19" s="165" t="s">
        <v>52</v>
      </c>
      <c r="CM19" s="165" t="s">
        <v>52</v>
      </c>
      <c r="CN19" s="165" t="s">
        <v>52</v>
      </c>
      <c r="CO19" s="13"/>
      <c r="CP19" s="13"/>
      <c r="CQ19" s="165" t="s">
        <v>52</v>
      </c>
      <c r="CR19" s="165" t="s">
        <v>52</v>
      </c>
      <c r="CS19" s="165" t="s">
        <v>52</v>
      </c>
      <c r="CT19" s="165" t="s">
        <v>52</v>
      </c>
      <c r="CU19" s="165" t="s">
        <v>52</v>
      </c>
      <c r="CV19" s="13"/>
      <c r="CW19" s="13"/>
      <c r="CX19" s="165" t="s">
        <v>52</v>
      </c>
      <c r="CY19" s="165" t="s">
        <v>52</v>
      </c>
      <c r="CZ19" s="165" t="s">
        <v>52</v>
      </c>
      <c r="DA19" s="165" t="s">
        <v>52</v>
      </c>
      <c r="DB19" s="165" t="s">
        <v>52</v>
      </c>
      <c r="DC19" s="13"/>
      <c r="DD19" s="13"/>
      <c r="DE19" s="165" t="s">
        <v>52</v>
      </c>
      <c r="DF19" s="165" t="s">
        <v>52</v>
      </c>
      <c r="DG19" s="165" t="s">
        <v>52</v>
      </c>
      <c r="DH19" s="165" t="s">
        <v>52</v>
      </c>
      <c r="DI19" s="165" t="s">
        <v>52</v>
      </c>
      <c r="DJ19" s="13"/>
      <c r="DK19" s="13"/>
      <c r="DL19" s="165" t="s">
        <v>52</v>
      </c>
      <c r="DM19" s="165" t="s">
        <v>52</v>
      </c>
      <c r="DN19" s="165" t="s">
        <v>52</v>
      </c>
      <c r="DO19" s="165" t="s">
        <v>52</v>
      </c>
      <c r="DP19" s="165" t="s">
        <v>52</v>
      </c>
      <c r="DQ19" s="13"/>
      <c r="DR19" s="13"/>
      <c r="DS19" s="165" t="s">
        <v>52</v>
      </c>
      <c r="DT19" s="165" t="s">
        <v>52</v>
      </c>
      <c r="DU19" s="165" t="s">
        <v>52</v>
      </c>
      <c r="DV19" s="165" t="s">
        <v>52</v>
      </c>
      <c r="DW19" s="82"/>
      <c r="DX19" s="13"/>
      <c r="DY19" s="13"/>
      <c r="DZ19" s="165" t="s">
        <v>52</v>
      </c>
      <c r="EA19" s="165" t="s">
        <v>52</v>
      </c>
      <c r="EB19" s="165" t="s">
        <v>52</v>
      </c>
      <c r="EC19" s="165" t="s">
        <v>52</v>
      </c>
      <c r="ED19" s="165" t="s">
        <v>52</v>
      </c>
      <c r="EE19" s="13"/>
      <c r="EF19" s="13"/>
      <c r="EG19" s="165" t="s">
        <v>52</v>
      </c>
      <c r="EH19" s="165" t="s">
        <v>52</v>
      </c>
      <c r="EI19" s="165" t="s">
        <v>52</v>
      </c>
      <c r="EJ19" s="165" t="s">
        <v>52</v>
      </c>
      <c r="EK19" s="384" t="s">
        <v>31</v>
      </c>
      <c r="EL19" s="13"/>
      <c r="EM19" s="13"/>
      <c r="EN19" s="165" t="s">
        <v>52</v>
      </c>
      <c r="EO19" s="165" t="s">
        <v>52</v>
      </c>
      <c r="EP19" s="165" t="s">
        <v>52</v>
      </c>
      <c r="EQ19" s="165" t="s">
        <v>52</v>
      </c>
      <c r="ER19" s="165" t="s">
        <v>52</v>
      </c>
      <c r="ES19" s="13"/>
      <c r="ET19" s="82"/>
      <c r="EU19" s="165" t="s">
        <v>52</v>
      </c>
      <c r="EV19" s="165" t="s">
        <v>52</v>
      </c>
      <c r="EW19" s="165" t="s">
        <v>52</v>
      </c>
      <c r="EX19" s="165" t="s">
        <v>52</v>
      </c>
      <c r="EY19" s="165" t="s">
        <v>52</v>
      </c>
      <c r="EZ19" s="82"/>
      <c r="FA19" s="13"/>
      <c r="FB19" s="165" t="s">
        <v>52</v>
      </c>
      <c r="FC19" s="165" t="s">
        <v>52</v>
      </c>
      <c r="FD19" s="165" t="s">
        <v>52</v>
      </c>
      <c r="FE19" s="384" t="s">
        <v>31</v>
      </c>
      <c r="FF19" s="384" t="s">
        <v>31</v>
      </c>
      <c r="FG19" s="13"/>
      <c r="FH19" s="13"/>
      <c r="FI19" s="165" t="s">
        <v>52</v>
      </c>
      <c r="FJ19" s="165" t="s">
        <v>52</v>
      </c>
      <c r="FK19" s="384" t="s">
        <v>31</v>
      </c>
      <c r="FL19" s="165" t="s">
        <v>52</v>
      </c>
      <c r="FM19" s="165" t="s">
        <v>52</v>
      </c>
      <c r="FN19" s="13"/>
      <c r="FO19" s="13"/>
      <c r="FP19" s="165" t="s">
        <v>52</v>
      </c>
      <c r="FQ19" s="384" t="s">
        <v>31</v>
      </c>
      <c r="FR19" s="165" t="s">
        <v>52</v>
      </c>
      <c r="FS19" s="165" t="s">
        <v>52</v>
      </c>
      <c r="FT19" s="165" t="s">
        <v>52</v>
      </c>
      <c r="FU19" s="13"/>
      <c r="FV19" s="13"/>
      <c r="FW19" s="384" t="s">
        <v>31</v>
      </c>
      <c r="FX19" s="165" t="s">
        <v>52</v>
      </c>
      <c r="FY19" s="165" t="s">
        <v>52</v>
      </c>
      <c r="FZ19" s="165" t="s">
        <v>52</v>
      </c>
      <c r="GA19" s="165" t="s">
        <v>52</v>
      </c>
      <c r="GB19" s="13"/>
      <c r="GC19" s="13"/>
      <c r="GD19" s="165" t="s">
        <v>52</v>
      </c>
      <c r="GE19" s="165" t="s">
        <v>52</v>
      </c>
      <c r="GF19" s="165" t="s">
        <v>52</v>
      </c>
      <c r="GG19" s="82"/>
      <c r="GH19" s="165" t="s">
        <v>52</v>
      </c>
      <c r="GI19" s="13"/>
      <c r="GJ19" s="13"/>
      <c r="GK19" s="165" t="s">
        <v>52</v>
      </c>
      <c r="GL19" s="165" t="s">
        <v>52</v>
      </c>
      <c r="GM19" s="165" t="s">
        <v>52</v>
      </c>
      <c r="GN19" s="82" t="s">
        <v>52</v>
      </c>
      <c r="GO19" s="384" t="s">
        <v>31</v>
      </c>
      <c r="GP19" s="13"/>
      <c r="GQ19" s="82"/>
      <c r="GR19" s="165" t="s">
        <v>52</v>
      </c>
      <c r="GS19" s="165" t="s">
        <v>52</v>
      </c>
      <c r="GT19" s="165" t="s">
        <v>52</v>
      </c>
      <c r="GU19" s="165" t="s">
        <v>52</v>
      </c>
      <c r="GV19" s="165" t="s">
        <v>52</v>
      </c>
      <c r="GW19" s="13"/>
      <c r="GX19" s="13"/>
      <c r="GY19" s="165" t="s">
        <v>52</v>
      </c>
      <c r="GZ19" s="165" t="s">
        <v>52</v>
      </c>
      <c r="HA19" s="165" t="s">
        <v>52</v>
      </c>
      <c r="HB19" s="165" t="s">
        <v>52</v>
      </c>
      <c r="HC19" s="165" t="s">
        <v>52</v>
      </c>
      <c r="HD19" s="13"/>
      <c r="HE19" s="13"/>
      <c r="HF19" s="165" t="s">
        <v>52</v>
      </c>
      <c r="HG19" s="165" t="s">
        <v>52</v>
      </c>
      <c r="HH19" s="165" t="s">
        <v>52</v>
      </c>
      <c r="HI19" s="165" t="s">
        <v>52</v>
      </c>
      <c r="HJ19" s="165" t="s">
        <v>52</v>
      </c>
      <c r="HK19" s="13"/>
      <c r="HL19" s="13"/>
      <c r="HM19" s="384" t="s">
        <v>31</v>
      </c>
      <c r="HN19" s="165" t="s">
        <v>52</v>
      </c>
      <c r="HO19" s="165" t="s">
        <v>52</v>
      </c>
      <c r="HP19" s="165" t="s">
        <v>52</v>
      </c>
      <c r="HQ19" s="165" t="s">
        <v>52</v>
      </c>
      <c r="HR19" s="13"/>
      <c r="HS19" s="13"/>
      <c r="HT19" s="165" t="s">
        <v>52</v>
      </c>
      <c r="HU19" s="165" t="s">
        <v>52</v>
      </c>
      <c r="HV19" s="165" t="s">
        <v>52</v>
      </c>
      <c r="HW19" s="165" t="s">
        <v>52</v>
      </c>
      <c r="HX19" s="165" t="s">
        <v>52</v>
      </c>
      <c r="HY19" s="13"/>
      <c r="HZ19" s="13"/>
      <c r="IA19" s="165" t="s">
        <v>52</v>
      </c>
      <c r="IB19" s="165" t="s">
        <v>52</v>
      </c>
      <c r="IC19" s="165" t="s">
        <v>52</v>
      </c>
      <c r="ID19" s="165" t="s">
        <v>52</v>
      </c>
      <c r="IE19" s="165" t="s">
        <v>52</v>
      </c>
      <c r="IF19" s="13"/>
      <c r="IG19" s="13"/>
      <c r="IH19" s="165" t="s">
        <v>52</v>
      </c>
      <c r="II19" s="165" t="s">
        <v>52</v>
      </c>
      <c r="IJ19" s="165" t="s">
        <v>52</v>
      </c>
      <c r="IK19" s="165" t="s">
        <v>52</v>
      </c>
      <c r="IL19" s="165" t="s">
        <v>52</v>
      </c>
      <c r="IM19" s="13"/>
      <c r="IN19" s="13"/>
      <c r="IO19" s="165" t="s">
        <v>52</v>
      </c>
      <c r="IP19" s="165" t="s">
        <v>52</v>
      </c>
      <c r="IQ19" s="165" t="s">
        <v>52</v>
      </c>
      <c r="IR19" s="165" t="s">
        <v>52</v>
      </c>
      <c r="IS19" s="165" t="s">
        <v>52</v>
      </c>
      <c r="IT19" s="13"/>
      <c r="IU19" s="13"/>
      <c r="IV19" s="165" t="s">
        <v>52</v>
      </c>
      <c r="IW19" s="165" t="s">
        <v>52</v>
      </c>
      <c r="IX19" s="165" t="s">
        <v>52</v>
      </c>
      <c r="IY19" s="165" t="s">
        <v>52</v>
      </c>
      <c r="IZ19" s="165" t="s">
        <v>52</v>
      </c>
      <c r="JA19" s="13"/>
      <c r="JB19" s="82"/>
      <c r="JC19" s="165" t="s">
        <v>52</v>
      </c>
      <c r="JD19" s="165" t="s">
        <v>52</v>
      </c>
      <c r="JE19" s="165" t="s">
        <v>52</v>
      </c>
      <c r="JF19" s="165" t="s">
        <v>52</v>
      </c>
      <c r="JG19" s="165" t="s">
        <v>52</v>
      </c>
      <c r="JH19" s="13"/>
      <c r="JI19" s="13"/>
      <c r="JJ19" s="384" t="s">
        <v>31</v>
      </c>
      <c r="JK19" s="384" t="s">
        <v>31</v>
      </c>
      <c r="JL19" s="384" t="s">
        <v>31</v>
      </c>
      <c r="JM19" s="384" t="s">
        <v>31</v>
      </c>
      <c r="JN19" s="384" t="s">
        <v>31</v>
      </c>
      <c r="JO19" s="13"/>
      <c r="JP19" s="13"/>
      <c r="JQ19" s="384" t="s">
        <v>31</v>
      </c>
      <c r="JR19" s="384" t="s">
        <v>31</v>
      </c>
      <c r="JS19" s="384" t="s">
        <v>31</v>
      </c>
      <c r="JT19" s="384" t="s">
        <v>31</v>
      </c>
      <c r="JU19" s="384" t="s">
        <v>31</v>
      </c>
      <c r="JV19" s="13"/>
      <c r="JW19" s="13"/>
      <c r="JX19" s="165" t="s">
        <v>52</v>
      </c>
      <c r="JY19" s="165" t="s">
        <v>52</v>
      </c>
      <c r="JZ19" s="165" t="s">
        <v>52</v>
      </c>
      <c r="KA19" s="165" t="s">
        <v>52</v>
      </c>
      <c r="KB19" s="165" t="s">
        <v>52</v>
      </c>
      <c r="KC19" s="13"/>
      <c r="KD19" s="13"/>
      <c r="KE19" s="165" t="s">
        <v>52</v>
      </c>
      <c r="KF19" s="165" t="s">
        <v>52</v>
      </c>
      <c r="KG19" s="165" t="s">
        <v>52</v>
      </c>
      <c r="KH19" s="165" t="s">
        <v>52</v>
      </c>
      <c r="KI19" s="165" t="s">
        <v>52</v>
      </c>
      <c r="KJ19" s="13"/>
      <c r="KK19" s="13"/>
      <c r="KL19" s="165" t="s">
        <v>52</v>
      </c>
      <c r="KM19" s="165" t="s">
        <v>52</v>
      </c>
      <c r="KN19" s="165" t="s">
        <v>52</v>
      </c>
      <c r="KO19" s="165" t="s">
        <v>52</v>
      </c>
      <c r="KP19" s="165" t="s">
        <v>52</v>
      </c>
      <c r="KQ19" s="13"/>
      <c r="KR19" s="13"/>
      <c r="KS19" s="165" t="s">
        <v>52</v>
      </c>
      <c r="KT19" s="165" t="s">
        <v>52</v>
      </c>
      <c r="KU19" s="165" t="s">
        <v>52</v>
      </c>
      <c r="KV19" s="165" t="s">
        <v>52</v>
      </c>
      <c r="KW19" s="165" t="s">
        <v>52</v>
      </c>
      <c r="KX19" s="13"/>
      <c r="KY19" s="13"/>
      <c r="KZ19" s="384" t="s">
        <v>31</v>
      </c>
      <c r="LA19" s="82"/>
      <c r="LB19" s="165" t="s">
        <v>52</v>
      </c>
      <c r="LC19" s="165" t="s">
        <v>52</v>
      </c>
      <c r="LD19" s="165" t="s">
        <v>52</v>
      </c>
      <c r="LE19" s="13"/>
      <c r="LF19" s="13"/>
      <c r="LG19" s="165" t="s">
        <v>52</v>
      </c>
      <c r="LH19" s="165" t="s">
        <v>52</v>
      </c>
      <c r="LI19" s="165" t="s">
        <v>52</v>
      </c>
      <c r="LJ19" s="165" t="s">
        <v>52</v>
      </c>
      <c r="LK19" s="165" t="s">
        <v>52</v>
      </c>
      <c r="LL19" s="13"/>
      <c r="LM19" s="13"/>
      <c r="LN19" s="165" t="s">
        <v>52</v>
      </c>
      <c r="LO19" s="165" t="s">
        <v>52</v>
      </c>
      <c r="LP19" s="165" t="s">
        <v>52</v>
      </c>
      <c r="LQ19" s="165" t="s">
        <v>52</v>
      </c>
      <c r="LR19" s="165" t="s">
        <v>52</v>
      </c>
      <c r="LS19" s="13"/>
      <c r="LT19" s="13"/>
      <c r="LU19" s="165" t="s">
        <v>52</v>
      </c>
      <c r="LV19" s="165" t="s">
        <v>52</v>
      </c>
      <c r="LW19" s="165" t="s">
        <v>52</v>
      </c>
      <c r="LX19" s="165" t="s">
        <v>52</v>
      </c>
      <c r="LY19" s="165" t="s">
        <v>52</v>
      </c>
      <c r="LZ19" s="13"/>
      <c r="MA19" s="13"/>
      <c r="MB19" s="82"/>
      <c r="MC19" s="165" t="s">
        <v>52</v>
      </c>
      <c r="MD19" s="165" t="s">
        <v>52</v>
      </c>
      <c r="ME19" s="165" t="s">
        <v>52</v>
      </c>
      <c r="MF19" s="165" t="s">
        <v>52</v>
      </c>
      <c r="MG19" s="13"/>
      <c r="MH19" s="13"/>
      <c r="MI19" s="165" t="s">
        <v>52</v>
      </c>
      <c r="MJ19" s="165" t="s">
        <v>52</v>
      </c>
      <c r="MK19" s="165" t="s">
        <v>52</v>
      </c>
      <c r="ML19" s="165" t="s">
        <v>52</v>
      </c>
      <c r="MM19" s="165" t="s">
        <v>52</v>
      </c>
      <c r="MN19" s="13"/>
      <c r="MO19" s="13"/>
      <c r="MP19" s="165" t="s">
        <v>52</v>
      </c>
      <c r="MQ19" s="165" t="s">
        <v>52</v>
      </c>
      <c r="MR19" s="165" t="s">
        <v>52</v>
      </c>
      <c r="MS19" s="165" t="s">
        <v>52</v>
      </c>
      <c r="MT19" s="165" t="s">
        <v>52</v>
      </c>
      <c r="MU19" s="13"/>
      <c r="MV19" s="13"/>
      <c r="MW19" s="165" t="s">
        <v>52</v>
      </c>
      <c r="MX19" s="165" t="s">
        <v>52</v>
      </c>
      <c r="MY19" s="165" t="s">
        <v>52</v>
      </c>
      <c r="MZ19" s="165" t="s">
        <v>52</v>
      </c>
      <c r="NA19" s="165" t="s">
        <v>52</v>
      </c>
      <c r="NB19" s="13"/>
      <c r="NC19" s="13"/>
      <c r="ND19" s="165" t="s">
        <v>52</v>
      </c>
      <c r="NE19" s="165" t="s">
        <v>52</v>
      </c>
      <c r="NF19" s="82"/>
      <c r="NG19" s="165" t="s">
        <v>52</v>
      </c>
      <c r="NH19" s="165" t="s">
        <v>52</v>
      </c>
      <c r="NI19" s="13"/>
      <c r="NJ19" s="13"/>
      <c r="NK19" s="384" t="s">
        <v>31</v>
      </c>
      <c r="NL19" s="384" t="s">
        <v>31</v>
      </c>
      <c r="NM19" s="82"/>
      <c r="NN19" s="165" t="s">
        <v>52</v>
      </c>
      <c r="NO19" s="165" t="s">
        <v>52</v>
      </c>
      <c r="NP19" s="13"/>
      <c r="NQ19" s="13"/>
      <c r="NR19" s="165" t="s">
        <v>52</v>
      </c>
      <c r="NS19" s="165" t="s">
        <v>52</v>
      </c>
      <c r="NT19" s="165" t="s">
        <v>52</v>
      </c>
      <c r="NU19" s="165" t="s">
        <v>52</v>
      </c>
      <c r="NV19" s="165" t="s">
        <v>52</v>
      </c>
      <c r="NW19" s="13"/>
      <c r="NX19" s="13"/>
      <c r="NY19" s="165" t="s">
        <v>52</v>
      </c>
      <c r="NZ19" s="165" t="s">
        <v>52</v>
      </c>
      <c r="OA19" s="165" t="s">
        <v>52</v>
      </c>
      <c r="OB19" s="165" t="s">
        <v>52</v>
      </c>
      <c r="OC19" s="165" t="s">
        <v>52</v>
      </c>
      <c r="OD19" s="82"/>
      <c r="OE19" s="13"/>
      <c r="OF19" s="384" t="s">
        <v>31</v>
      </c>
      <c r="OG19" s="384" t="s">
        <v>31</v>
      </c>
      <c r="OH19" s="384" t="s">
        <v>31</v>
      </c>
      <c r="OI19" s="384" t="s">
        <v>31</v>
      </c>
      <c r="OJ19" s="384" t="s">
        <v>31</v>
      </c>
    </row>
    <row r="20" spans="1:405" s="388" customFormat="1" x14ac:dyDescent="0.25">
      <c r="A20" s="382"/>
      <c r="B20" s="382"/>
      <c r="C20" s="397">
        <v>16</v>
      </c>
      <c r="D20" s="423" t="s">
        <v>54</v>
      </c>
      <c r="E20" s="82"/>
      <c r="F20" s="28" t="s">
        <v>52</v>
      </c>
      <c r="G20" s="28" t="s">
        <v>52</v>
      </c>
      <c r="H20" s="28" t="s">
        <v>52</v>
      </c>
      <c r="I20" s="13"/>
      <c r="J20" s="13"/>
      <c r="K20" s="384" t="s">
        <v>31</v>
      </c>
      <c r="L20" s="82"/>
      <c r="M20" s="28" t="s">
        <v>52</v>
      </c>
      <c r="N20" s="28" t="s">
        <v>52</v>
      </c>
      <c r="O20" s="28" t="s">
        <v>52</v>
      </c>
      <c r="P20" s="13"/>
      <c r="Q20" s="13"/>
      <c r="R20" s="28" t="s">
        <v>52</v>
      </c>
      <c r="S20" s="28" t="s">
        <v>52</v>
      </c>
      <c r="T20" s="28" t="s">
        <v>52</v>
      </c>
      <c r="U20" s="28" t="s">
        <v>52</v>
      </c>
      <c r="V20" s="28" t="s">
        <v>52</v>
      </c>
      <c r="W20" s="13"/>
      <c r="X20" s="13"/>
      <c r="Y20" s="384" t="s">
        <v>31</v>
      </c>
      <c r="Z20" s="384" t="s">
        <v>31</v>
      </c>
      <c r="AA20" s="384" t="s">
        <v>31</v>
      </c>
      <c r="AB20" s="384" t="s">
        <v>31</v>
      </c>
      <c r="AC20" s="82"/>
      <c r="AD20" s="13"/>
      <c r="AE20" s="13"/>
      <c r="AF20" s="28" t="s">
        <v>52</v>
      </c>
      <c r="AG20" s="28" t="s">
        <v>52</v>
      </c>
      <c r="AH20" s="28" t="s">
        <v>52</v>
      </c>
      <c r="AI20" s="28" t="s">
        <v>52</v>
      </c>
      <c r="AJ20" s="82"/>
      <c r="AK20" s="13"/>
      <c r="AL20" s="13"/>
      <c r="AM20" s="165" t="s">
        <v>52</v>
      </c>
      <c r="AN20" s="165" t="s">
        <v>52</v>
      </c>
      <c r="AO20" s="165" t="s">
        <v>52</v>
      </c>
      <c r="AP20" s="165" t="s">
        <v>52</v>
      </c>
      <c r="AQ20" s="165" t="s">
        <v>52</v>
      </c>
      <c r="AR20" s="13"/>
      <c r="AS20" s="13"/>
      <c r="AT20" s="165" t="s">
        <v>52</v>
      </c>
      <c r="AU20" s="165" t="s">
        <v>52</v>
      </c>
      <c r="AV20" s="165" t="s">
        <v>52</v>
      </c>
      <c r="AW20" s="165" t="s">
        <v>52</v>
      </c>
      <c r="AX20" s="165" t="s">
        <v>52</v>
      </c>
      <c r="AY20" s="13"/>
      <c r="AZ20" s="13"/>
      <c r="BA20" s="165" t="s">
        <v>52</v>
      </c>
      <c r="BB20" s="165" t="s">
        <v>52</v>
      </c>
      <c r="BC20" s="165" t="s">
        <v>52</v>
      </c>
      <c r="BD20" s="165" t="s">
        <v>52</v>
      </c>
      <c r="BE20" s="165" t="s">
        <v>52</v>
      </c>
      <c r="BF20" s="13"/>
      <c r="BG20" s="13"/>
      <c r="BH20" s="165" t="s">
        <v>52</v>
      </c>
      <c r="BI20" s="165" t="s">
        <v>52</v>
      </c>
      <c r="BJ20" s="165" t="s">
        <v>52</v>
      </c>
      <c r="BK20" s="165" t="s">
        <v>52</v>
      </c>
      <c r="BL20" s="165" t="s">
        <v>52</v>
      </c>
      <c r="BM20" s="13"/>
      <c r="BN20" s="13"/>
      <c r="BO20" s="165" t="s">
        <v>52</v>
      </c>
      <c r="BP20" s="165" t="s">
        <v>52</v>
      </c>
      <c r="BQ20" s="165" t="s">
        <v>52</v>
      </c>
      <c r="BR20" s="165" t="s">
        <v>52</v>
      </c>
      <c r="BS20" s="165" t="s">
        <v>52</v>
      </c>
      <c r="BT20" s="13"/>
      <c r="BU20" s="13"/>
      <c r="BV20" s="165" t="s">
        <v>52</v>
      </c>
      <c r="BW20" s="165" t="s">
        <v>52</v>
      </c>
      <c r="BX20" s="165" t="s">
        <v>52</v>
      </c>
      <c r="BY20" s="165" t="s">
        <v>52</v>
      </c>
      <c r="BZ20" s="165" t="s">
        <v>52</v>
      </c>
      <c r="CA20" s="13"/>
      <c r="CB20" s="13"/>
      <c r="CC20" s="165" t="s">
        <v>52</v>
      </c>
      <c r="CD20" s="165" t="s">
        <v>52</v>
      </c>
      <c r="CE20" s="165" t="s">
        <v>52</v>
      </c>
      <c r="CF20" s="165" t="s">
        <v>52</v>
      </c>
      <c r="CG20" s="165" t="s">
        <v>52</v>
      </c>
      <c r="CH20" s="13"/>
      <c r="CI20" s="13"/>
      <c r="CJ20" s="165" t="s">
        <v>52</v>
      </c>
      <c r="CK20" s="165" t="s">
        <v>52</v>
      </c>
      <c r="CL20" s="165" t="s">
        <v>52</v>
      </c>
      <c r="CM20" s="165" t="s">
        <v>52</v>
      </c>
      <c r="CN20" s="165" t="s">
        <v>52</v>
      </c>
      <c r="CO20" s="13"/>
      <c r="CP20" s="13"/>
      <c r="CQ20" s="165" t="s">
        <v>52</v>
      </c>
      <c r="CR20" s="165" t="s">
        <v>52</v>
      </c>
      <c r="CS20" s="165" t="s">
        <v>52</v>
      </c>
      <c r="CT20" s="165" t="s">
        <v>52</v>
      </c>
      <c r="CU20" s="165" t="s">
        <v>52</v>
      </c>
      <c r="CV20" s="13"/>
      <c r="CW20" s="13"/>
      <c r="CX20" s="165" t="s">
        <v>52</v>
      </c>
      <c r="CY20" s="165" t="s">
        <v>52</v>
      </c>
      <c r="CZ20" s="165" t="s">
        <v>52</v>
      </c>
      <c r="DA20" s="165" t="s">
        <v>52</v>
      </c>
      <c r="DB20" s="165" t="s">
        <v>52</v>
      </c>
      <c r="DC20" s="13"/>
      <c r="DD20" s="13"/>
      <c r="DE20" s="165" t="s">
        <v>52</v>
      </c>
      <c r="DF20" s="165" t="s">
        <v>52</v>
      </c>
      <c r="DG20" s="165" t="s">
        <v>52</v>
      </c>
      <c r="DH20" s="165" t="s">
        <v>52</v>
      </c>
      <c r="DI20" s="165" t="s">
        <v>52</v>
      </c>
      <c r="DJ20" s="13"/>
      <c r="DK20" s="13"/>
      <c r="DL20" s="165" t="s">
        <v>52</v>
      </c>
      <c r="DM20" s="165" t="s">
        <v>52</v>
      </c>
      <c r="DN20" s="165" t="s">
        <v>52</v>
      </c>
      <c r="DO20" s="165" t="s">
        <v>52</v>
      </c>
      <c r="DP20" s="165" t="s">
        <v>52</v>
      </c>
      <c r="DQ20" s="13"/>
      <c r="DR20" s="13"/>
      <c r="DS20" s="165" t="s">
        <v>52</v>
      </c>
      <c r="DT20" s="165" t="s">
        <v>52</v>
      </c>
      <c r="DU20" s="165" t="s">
        <v>52</v>
      </c>
      <c r="DV20" s="384" t="s">
        <v>60</v>
      </c>
      <c r="DW20" s="82"/>
      <c r="DX20" s="13"/>
      <c r="DY20" s="13"/>
      <c r="DZ20" s="165" t="s">
        <v>52</v>
      </c>
      <c r="EA20" s="165" t="s">
        <v>52</v>
      </c>
      <c r="EB20" s="165" t="s">
        <v>52</v>
      </c>
      <c r="EC20" s="165" t="s">
        <v>52</v>
      </c>
      <c r="ED20" s="165" t="s">
        <v>52</v>
      </c>
      <c r="EE20" s="13"/>
      <c r="EF20" s="13"/>
      <c r="EG20" s="165" t="s">
        <v>52</v>
      </c>
      <c r="EH20" s="165" t="s">
        <v>52</v>
      </c>
      <c r="EI20" s="165" t="s">
        <v>52</v>
      </c>
      <c r="EJ20" s="165" t="s">
        <v>52</v>
      </c>
      <c r="EK20" s="165" t="s">
        <v>52</v>
      </c>
      <c r="EL20" s="13"/>
      <c r="EM20" s="13"/>
      <c r="EN20" s="165" t="s">
        <v>52</v>
      </c>
      <c r="EO20" s="165" t="s">
        <v>52</v>
      </c>
      <c r="EP20" s="165" t="s">
        <v>52</v>
      </c>
      <c r="EQ20" s="165" t="s">
        <v>52</v>
      </c>
      <c r="ER20" s="165" t="s">
        <v>52</v>
      </c>
      <c r="ES20" s="13"/>
      <c r="ET20" s="82"/>
      <c r="EU20" s="165" t="s">
        <v>52</v>
      </c>
      <c r="EV20" s="165" t="s">
        <v>52</v>
      </c>
      <c r="EW20" s="165" t="s">
        <v>52</v>
      </c>
      <c r="EX20" s="165" t="s">
        <v>52</v>
      </c>
      <c r="EY20" s="165" t="s">
        <v>52</v>
      </c>
      <c r="EZ20" s="82"/>
      <c r="FA20" s="13"/>
      <c r="FB20" s="165" t="s">
        <v>52</v>
      </c>
      <c r="FC20" s="384" t="s">
        <v>31</v>
      </c>
      <c r="FD20" s="384" t="s">
        <v>31</v>
      </c>
      <c r="FE20" s="165" t="s">
        <v>52</v>
      </c>
      <c r="FF20" s="165" t="s">
        <v>52</v>
      </c>
      <c r="FG20" s="13"/>
      <c r="FH20" s="13"/>
      <c r="FI20" s="165" t="s">
        <v>52</v>
      </c>
      <c r="FJ20" s="165" t="s">
        <v>52</v>
      </c>
      <c r="FK20" s="165" t="s">
        <v>52</v>
      </c>
      <c r="FL20" s="165" t="s">
        <v>52</v>
      </c>
      <c r="FM20" s="165" t="s">
        <v>52</v>
      </c>
      <c r="FN20" s="13"/>
      <c r="FO20" s="13"/>
      <c r="FP20" s="165" t="s">
        <v>52</v>
      </c>
      <c r="FQ20" s="165" t="s">
        <v>52</v>
      </c>
      <c r="FR20" s="165" t="s">
        <v>52</v>
      </c>
      <c r="FS20" s="165" t="s">
        <v>52</v>
      </c>
      <c r="FT20" s="165" t="s">
        <v>52</v>
      </c>
      <c r="FU20" s="13"/>
      <c r="FV20" s="13"/>
      <c r="FW20" s="165" t="s">
        <v>52</v>
      </c>
      <c r="FX20" s="165" t="s">
        <v>52</v>
      </c>
      <c r="FY20" s="165" t="s">
        <v>52</v>
      </c>
      <c r="FZ20" s="165" t="s">
        <v>52</v>
      </c>
      <c r="GA20" s="384" t="s">
        <v>31</v>
      </c>
      <c r="GB20" s="13"/>
      <c r="GC20" s="13"/>
      <c r="GD20" s="165" t="s">
        <v>52</v>
      </c>
      <c r="GE20" s="165" t="s">
        <v>52</v>
      </c>
      <c r="GF20" s="165" t="s">
        <v>52</v>
      </c>
      <c r="GG20" s="82"/>
      <c r="GH20" s="384" t="s">
        <v>31</v>
      </c>
      <c r="GI20" s="13"/>
      <c r="GJ20" s="13"/>
      <c r="GK20" s="165" t="s">
        <v>52</v>
      </c>
      <c r="GL20" s="165" t="s">
        <v>52</v>
      </c>
      <c r="GM20" s="165" t="s">
        <v>52</v>
      </c>
      <c r="GN20" s="384" t="s">
        <v>31</v>
      </c>
      <c r="GO20" s="165" t="s">
        <v>52</v>
      </c>
      <c r="GP20" s="13"/>
      <c r="GQ20" s="82"/>
      <c r="GR20" s="165" t="s">
        <v>52</v>
      </c>
      <c r="GS20" s="165" t="s">
        <v>52</v>
      </c>
      <c r="GT20" s="165" t="s">
        <v>52</v>
      </c>
      <c r="GU20" s="165" t="s">
        <v>52</v>
      </c>
      <c r="GV20" s="165" t="s">
        <v>52</v>
      </c>
      <c r="GW20" s="13"/>
      <c r="GX20" s="13"/>
      <c r="GY20" s="165" t="s">
        <v>52</v>
      </c>
      <c r="GZ20" s="165" t="s">
        <v>52</v>
      </c>
      <c r="HA20" s="165" t="s">
        <v>52</v>
      </c>
      <c r="HB20" s="165" t="s">
        <v>52</v>
      </c>
      <c r="HC20" s="165" t="s">
        <v>52</v>
      </c>
      <c r="HD20" s="13"/>
      <c r="HE20" s="13"/>
      <c r="HF20" s="165" t="s">
        <v>52</v>
      </c>
      <c r="HG20" s="165" t="s">
        <v>52</v>
      </c>
      <c r="HH20" s="165" t="s">
        <v>52</v>
      </c>
      <c r="HI20" s="165" t="s">
        <v>52</v>
      </c>
      <c r="HJ20" s="165" t="s">
        <v>52</v>
      </c>
      <c r="HK20" s="13"/>
      <c r="HL20" s="13"/>
      <c r="HM20" s="165" t="s">
        <v>52</v>
      </c>
      <c r="HN20" s="165" t="s">
        <v>52</v>
      </c>
      <c r="HO20" s="165" t="s">
        <v>52</v>
      </c>
      <c r="HP20" s="165" t="s">
        <v>52</v>
      </c>
      <c r="HQ20" s="165" t="s">
        <v>52</v>
      </c>
      <c r="HR20" s="13"/>
      <c r="HS20" s="13"/>
      <c r="HT20" s="165" t="s">
        <v>52</v>
      </c>
      <c r="HU20" s="165" t="s">
        <v>52</v>
      </c>
      <c r="HV20" s="165" t="s">
        <v>52</v>
      </c>
      <c r="HW20" s="384" t="s">
        <v>31</v>
      </c>
      <c r="HX20" s="165" t="s">
        <v>52</v>
      </c>
      <c r="HY20" s="13"/>
      <c r="HZ20" s="13"/>
      <c r="IA20" s="165" t="s">
        <v>52</v>
      </c>
      <c r="IB20" s="165" t="s">
        <v>52</v>
      </c>
      <c r="IC20" s="165" t="s">
        <v>52</v>
      </c>
      <c r="ID20" s="165" t="s">
        <v>52</v>
      </c>
      <c r="IE20" s="165" t="s">
        <v>52</v>
      </c>
      <c r="IF20" s="13"/>
      <c r="IG20" s="13"/>
      <c r="IH20" s="384" t="s">
        <v>31</v>
      </c>
      <c r="II20" s="384" t="s">
        <v>31</v>
      </c>
      <c r="IJ20" s="384" t="s">
        <v>31</v>
      </c>
      <c r="IK20" s="384" t="s">
        <v>31</v>
      </c>
      <c r="IL20" s="384" t="s">
        <v>31</v>
      </c>
      <c r="IM20" s="13"/>
      <c r="IN20" s="13"/>
      <c r="IO20" s="165" t="s">
        <v>52</v>
      </c>
      <c r="IP20" s="165" t="s">
        <v>52</v>
      </c>
      <c r="IQ20" s="165" t="s">
        <v>52</v>
      </c>
      <c r="IR20" s="165" t="s">
        <v>52</v>
      </c>
      <c r="IS20" s="165" t="s">
        <v>52</v>
      </c>
      <c r="IT20" s="13"/>
      <c r="IU20" s="13"/>
      <c r="IV20" s="384" t="s">
        <v>31</v>
      </c>
      <c r="IW20" s="384" t="s">
        <v>31</v>
      </c>
      <c r="IX20" s="384" t="s">
        <v>31</v>
      </c>
      <c r="IY20" s="384" t="s">
        <v>31</v>
      </c>
      <c r="IZ20" s="384" t="s">
        <v>31</v>
      </c>
      <c r="JA20" s="13"/>
      <c r="JB20" s="82"/>
      <c r="JC20" s="384" t="s">
        <v>31</v>
      </c>
      <c r="JD20" s="384" t="s">
        <v>31</v>
      </c>
      <c r="JE20" s="384" t="s">
        <v>31</v>
      </c>
      <c r="JF20" s="384" t="s">
        <v>31</v>
      </c>
      <c r="JG20" s="384" t="s">
        <v>31</v>
      </c>
      <c r="JH20" s="13"/>
      <c r="JI20" s="13"/>
      <c r="JJ20" s="165" t="s">
        <v>52</v>
      </c>
      <c r="JK20" s="165" t="s">
        <v>52</v>
      </c>
      <c r="JL20" s="165" t="s">
        <v>52</v>
      </c>
      <c r="JM20" s="165" t="s">
        <v>52</v>
      </c>
      <c r="JN20" s="165" t="s">
        <v>52</v>
      </c>
      <c r="JO20" s="13"/>
      <c r="JP20" s="13"/>
      <c r="JQ20" s="384" t="s">
        <v>31</v>
      </c>
      <c r="JR20" s="165" t="s">
        <v>52</v>
      </c>
      <c r="JS20" s="165" t="s">
        <v>52</v>
      </c>
      <c r="JT20" s="165" t="s">
        <v>52</v>
      </c>
      <c r="JU20" s="165" t="s">
        <v>52</v>
      </c>
      <c r="JV20" s="13"/>
      <c r="JW20" s="13"/>
      <c r="JX20" s="165" t="s">
        <v>52</v>
      </c>
      <c r="JY20" s="165" t="s">
        <v>52</v>
      </c>
      <c r="JZ20" s="165" t="s">
        <v>52</v>
      </c>
      <c r="KA20" s="165" t="s">
        <v>52</v>
      </c>
      <c r="KB20" s="165" t="s">
        <v>52</v>
      </c>
      <c r="KC20" s="13"/>
      <c r="KD20" s="13"/>
      <c r="KE20" s="165" t="s">
        <v>52</v>
      </c>
      <c r="KF20" s="165" t="s">
        <v>52</v>
      </c>
      <c r="KG20" s="165" t="s">
        <v>52</v>
      </c>
      <c r="KH20" s="165" t="s">
        <v>52</v>
      </c>
      <c r="KI20" s="165" t="s">
        <v>52</v>
      </c>
      <c r="KJ20" s="13"/>
      <c r="KK20" s="13"/>
      <c r="KL20" s="384" t="s">
        <v>31</v>
      </c>
      <c r="KM20" s="384" t="s">
        <v>31</v>
      </c>
      <c r="KN20" s="384" t="s">
        <v>31</v>
      </c>
      <c r="KO20" s="384" t="s">
        <v>31</v>
      </c>
      <c r="KP20" s="384" t="s">
        <v>31</v>
      </c>
      <c r="KQ20" s="13"/>
      <c r="KR20" s="13"/>
      <c r="KS20" s="165" t="s">
        <v>52</v>
      </c>
      <c r="KT20" s="165" t="s">
        <v>52</v>
      </c>
      <c r="KU20" s="165" t="s">
        <v>52</v>
      </c>
      <c r="KV20" s="165" t="s">
        <v>52</v>
      </c>
      <c r="KW20" s="165" t="s">
        <v>52</v>
      </c>
      <c r="KX20" s="13"/>
      <c r="KY20" s="13"/>
      <c r="KZ20" s="165" t="s">
        <v>52</v>
      </c>
      <c r="LA20" s="82"/>
      <c r="LB20" s="384" t="s">
        <v>31</v>
      </c>
      <c r="LC20" s="384" t="s">
        <v>31</v>
      </c>
      <c r="LD20" s="384" t="s">
        <v>31</v>
      </c>
      <c r="LE20" s="13"/>
      <c r="LF20" s="13"/>
      <c r="LG20" s="165" t="s">
        <v>52</v>
      </c>
      <c r="LH20" s="165" t="s">
        <v>52</v>
      </c>
      <c r="LI20" s="165" t="s">
        <v>52</v>
      </c>
      <c r="LJ20" s="165" t="s">
        <v>52</v>
      </c>
      <c r="LK20" s="165" t="s">
        <v>52</v>
      </c>
      <c r="LL20" s="13"/>
      <c r="LM20" s="13"/>
      <c r="LN20" s="165" t="s">
        <v>52</v>
      </c>
      <c r="LO20" s="165" t="s">
        <v>52</v>
      </c>
      <c r="LP20" s="165" t="s">
        <v>52</v>
      </c>
      <c r="LQ20" s="165" t="s">
        <v>52</v>
      </c>
      <c r="LR20" s="165" t="s">
        <v>52</v>
      </c>
      <c r="LS20" s="13"/>
      <c r="LT20" s="13"/>
      <c r="LU20" s="165" t="s">
        <v>52</v>
      </c>
      <c r="LV20" s="165" t="s">
        <v>52</v>
      </c>
      <c r="LW20" s="165" t="s">
        <v>52</v>
      </c>
      <c r="LX20" s="165" t="s">
        <v>52</v>
      </c>
      <c r="LY20" s="165" t="s">
        <v>52</v>
      </c>
      <c r="LZ20" s="13"/>
      <c r="MA20" s="13"/>
      <c r="MB20" s="82"/>
      <c r="MC20" s="384" t="s">
        <v>31</v>
      </c>
      <c r="MD20" s="384" t="s">
        <v>31</v>
      </c>
      <c r="ME20" s="384" t="s">
        <v>31</v>
      </c>
      <c r="MF20" s="384" t="s">
        <v>31</v>
      </c>
      <c r="MG20" s="13"/>
      <c r="MH20" s="13"/>
      <c r="MI20" s="165" t="s">
        <v>52</v>
      </c>
      <c r="MJ20" s="165" t="s">
        <v>52</v>
      </c>
      <c r="MK20" s="165" t="s">
        <v>52</v>
      </c>
      <c r="ML20" s="165" t="s">
        <v>52</v>
      </c>
      <c r="MM20" s="165" t="s">
        <v>52</v>
      </c>
      <c r="MN20" s="13"/>
      <c r="MO20" s="13"/>
      <c r="MP20" s="165" t="s">
        <v>52</v>
      </c>
      <c r="MQ20" s="165" t="s">
        <v>52</v>
      </c>
      <c r="MR20" s="165" t="s">
        <v>52</v>
      </c>
      <c r="MS20" s="165" t="s">
        <v>52</v>
      </c>
      <c r="MT20" s="165" t="s">
        <v>52</v>
      </c>
      <c r="MU20" s="13"/>
      <c r="MV20" s="13"/>
      <c r="MW20" s="165" t="s">
        <v>52</v>
      </c>
      <c r="MX20" s="165" t="s">
        <v>52</v>
      </c>
      <c r="MY20" s="165" t="s">
        <v>52</v>
      </c>
      <c r="MZ20" s="165" t="s">
        <v>52</v>
      </c>
      <c r="NA20" s="165" t="s">
        <v>52</v>
      </c>
      <c r="NB20" s="13"/>
      <c r="NC20" s="13"/>
      <c r="ND20" s="384" t="s">
        <v>31</v>
      </c>
      <c r="NE20" s="384" t="s">
        <v>31</v>
      </c>
      <c r="NF20" s="82"/>
      <c r="NG20" s="384" t="s">
        <v>31</v>
      </c>
      <c r="NH20" s="384" t="s">
        <v>31</v>
      </c>
      <c r="NI20" s="13"/>
      <c r="NJ20" s="13"/>
      <c r="NK20" s="165" t="s">
        <v>52</v>
      </c>
      <c r="NL20" s="165" t="s">
        <v>52</v>
      </c>
      <c r="NM20" s="82"/>
      <c r="NN20" s="165" t="s">
        <v>52</v>
      </c>
      <c r="NO20" s="165" t="s">
        <v>52</v>
      </c>
      <c r="NP20" s="13"/>
      <c r="NQ20" s="13"/>
      <c r="NR20" s="165" t="s">
        <v>52</v>
      </c>
      <c r="NS20" s="165" t="s">
        <v>52</v>
      </c>
      <c r="NT20" s="165" t="s">
        <v>52</v>
      </c>
      <c r="NU20" s="165" t="s">
        <v>52</v>
      </c>
      <c r="NV20" s="165" t="s">
        <v>52</v>
      </c>
      <c r="NW20" s="13"/>
      <c r="NX20" s="13"/>
      <c r="NY20" s="165" t="s">
        <v>52</v>
      </c>
      <c r="NZ20" s="165" t="s">
        <v>52</v>
      </c>
      <c r="OA20" s="165" t="s">
        <v>52</v>
      </c>
      <c r="OB20" s="165" t="s">
        <v>52</v>
      </c>
      <c r="OC20" s="165" t="s">
        <v>52</v>
      </c>
      <c r="OD20" s="82"/>
      <c r="OE20" s="13"/>
      <c r="OF20" s="165" t="s">
        <v>52</v>
      </c>
      <c r="OG20" s="165" t="s">
        <v>52</v>
      </c>
      <c r="OH20" s="165" t="s">
        <v>52</v>
      </c>
      <c r="OI20" s="384" t="s">
        <v>31</v>
      </c>
      <c r="OJ20" s="165" t="s">
        <v>52</v>
      </c>
      <c r="OK20" s="130">
        <f>COUNTIF(AJ20:OJ20,"H")</f>
        <v>39</v>
      </c>
    </row>
    <row r="21" spans="1:405" ht="15.75" thickBot="1" x14ac:dyDescent="0.3">
      <c r="A21"/>
      <c r="B21"/>
      <c r="G21"/>
      <c r="H21"/>
      <c r="N21"/>
      <c r="O21"/>
      <c r="U21"/>
      <c r="V21"/>
      <c r="AB21"/>
      <c r="AC21"/>
      <c r="AW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JA21" s="385"/>
      <c r="JC21" s="395"/>
    </row>
    <row r="22" spans="1:405" s="9" customFormat="1" ht="15.75" thickBot="1" x14ac:dyDescent="0.3">
      <c r="A22" s="15"/>
      <c r="B22" s="15"/>
      <c r="C22" s="89"/>
      <c r="D22" s="17" t="s">
        <v>55</v>
      </c>
      <c r="E22" s="261">
        <v>1</v>
      </c>
      <c r="F22" s="262">
        <f t="shared" ref="F22:AI22" si="5">IF(OR(E22=$Z$39,E22="N/A"),"N/A",E22+1)</f>
        <v>2</v>
      </c>
      <c r="G22" s="262">
        <f t="shared" si="5"/>
        <v>3</v>
      </c>
      <c r="H22" s="262">
        <f t="shared" si="5"/>
        <v>4</v>
      </c>
      <c r="I22" s="262">
        <f t="shared" si="5"/>
        <v>5</v>
      </c>
      <c r="J22" s="262">
        <f t="shared" si="5"/>
        <v>6</v>
      </c>
      <c r="K22" s="262">
        <f t="shared" si="5"/>
        <v>7</v>
      </c>
      <c r="L22" s="262">
        <f t="shared" si="5"/>
        <v>8</v>
      </c>
      <c r="M22" s="262">
        <f t="shared" si="5"/>
        <v>9</v>
      </c>
      <c r="N22" s="262">
        <f t="shared" si="5"/>
        <v>10</v>
      </c>
      <c r="O22" s="262">
        <f t="shared" si="5"/>
        <v>11</v>
      </c>
      <c r="P22" s="262">
        <f t="shared" si="5"/>
        <v>12</v>
      </c>
      <c r="Q22" s="262">
        <f t="shared" si="5"/>
        <v>13</v>
      </c>
      <c r="R22" s="262">
        <f t="shared" si="5"/>
        <v>14</v>
      </c>
      <c r="S22" s="262">
        <f t="shared" si="5"/>
        <v>15</v>
      </c>
      <c r="T22" s="262">
        <f t="shared" si="5"/>
        <v>16</v>
      </c>
      <c r="U22" s="262">
        <f t="shared" si="5"/>
        <v>17</v>
      </c>
      <c r="V22" s="262">
        <f t="shared" si="5"/>
        <v>18</v>
      </c>
      <c r="W22" s="262">
        <f t="shared" si="5"/>
        <v>19</v>
      </c>
      <c r="X22" s="262">
        <f t="shared" si="5"/>
        <v>20</v>
      </c>
      <c r="Y22" s="262">
        <f t="shared" si="5"/>
        <v>21</v>
      </c>
      <c r="Z22" s="262">
        <f t="shared" si="5"/>
        <v>22</v>
      </c>
      <c r="AA22" s="262">
        <f t="shared" si="5"/>
        <v>23</v>
      </c>
      <c r="AB22" s="262">
        <f t="shared" si="5"/>
        <v>24</v>
      </c>
      <c r="AC22" s="262">
        <f t="shared" si="5"/>
        <v>25</v>
      </c>
      <c r="AD22" s="262">
        <f t="shared" si="5"/>
        <v>26</v>
      </c>
      <c r="AE22" s="262">
        <f t="shared" si="5"/>
        <v>27</v>
      </c>
      <c r="AF22" s="262">
        <f t="shared" si="5"/>
        <v>28</v>
      </c>
      <c r="AG22" s="262">
        <f t="shared" si="5"/>
        <v>29</v>
      </c>
      <c r="AH22" s="262">
        <f t="shared" si="5"/>
        <v>30</v>
      </c>
      <c r="AI22" s="273">
        <f t="shared" si="5"/>
        <v>31</v>
      </c>
      <c r="AJ22" s="261">
        <v>1</v>
      </c>
      <c r="AK22" s="262">
        <f t="shared" ref="AK22:BN22" si="6">IF(OR(AJ22=$Z$39,AJ22="N/A"),"N/A",AJ22+1)</f>
        <v>2</v>
      </c>
      <c r="AL22" s="262">
        <f t="shared" si="6"/>
        <v>3</v>
      </c>
      <c r="AM22" s="262">
        <f t="shared" si="6"/>
        <v>4</v>
      </c>
      <c r="AN22" s="262">
        <f t="shared" si="6"/>
        <v>5</v>
      </c>
      <c r="AO22" s="262">
        <f t="shared" si="6"/>
        <v>6</v>
      </c>
      <c r="AP22" s="262">
        <f t="shared" si="6"/>
        <v>7</v>
      </c>
      <c r="AQ22" s="262">
        <f t="shared" si="6"/>
        <v>8</v>
      </c>
      <c r="AR22" s="262">
        <f t="shared" si="6"/>
        <v>9</v>
      </c>
      <c r="AS22" s="262">
        <f t="shared" si="6"/>
        <v>10</v>
      </c>
      <c r="AT22" s="262">
        <f t="shared" si="6"/>
        <v>11</v>
      </c>
      <c r="AU22" s="262">
        <f t="shared" si="6"/>
        <v>12</v>
      </c>
      <c r="AV22" s="262">
        <f t="shared" si="6"/>
        <v>13</v>
      </c>
      <c r="AW22" s="262">
        <f t="shared" si="6"/>
        <v>14</v>
      </c>
      <c r="AX22" s="262">
        <f t="shared" si="6"/>
        <v>15</v>
      </c>
      <c r="AY22" s="262">
        <f t="shared" si="6"/>
        <v>16</v>
      </c>
      <c r="AZ22" s="262">
        <f t="shared" si="6"/>
        <v>17</v>
      </c>
      <c r="BA22" s="262">
        <f t="shared" si="6"/>
        <v>18</v>
      </c>
      <c r="BB22" s="262">
        <f t="shared" si="6"/>
        <v>19</v>
      </c>
      <c r="BC22" s="262">
        <f t="shared" si="6"/>
        <v>20</v>
      </c>
      <c r="BD22" s="262">
        <f t="shared" si="6"/>
        <v>21</v>
      </c>
      <c r="BE22" s="262">
        <f t="shared" si="6"/>
        <v>22</v>
      </c>
      <c r="BF22" s="262">
        <f t="shared" si="6"/>
        <v>23</v>
      </c>
      <c r="BG22" s="262">
        <f t="shared" si="6"/>
        <v>24</v>
      </c>
      <c r="BH22" s="262">
        <f t="shared" si="6"/>
        <v>25</v>
      </c>
      <c r="BI22" s="262">
        <f t="shared" si="6"/>
        <v>26</v>
      </c>
      <c r="BJ22" s="262">
        <f t="shared" si="6"/>
        <v>27</v>
      </c>
      <c r="BK22" s="262">
        <f t="shared" si="6"/>
        <v>28</v>
      </c>
      <c r="BL22" s="262">
        <f t="shared" si="6"/>
        <v>29</v>
      </c>
      <c r="BM22" s="262">
        <f t="shared" si="6"/>
        <v>30</v>
      </c>
      <c r="BN22" s="263">
        <f t="shared" si="6"/>
        <v>31</v>
      </c>
      <c r="BO22" s="261">
        <v>1</v>
      </c>
      <c r="BP22" s="262">
        <f t="shared" ref="BP22:CP22" si="7">IF(OR(BO22=$Z$39,BO22="N/A"),"N/A",BO22+1)</f>
        <v>2</v>
      </c>
      <c r="BQ22" s="262">
        <f t="shared" si="7"/>
        <v>3</v>
      </c>
      <c r="BR22" s="262">
        <f t="shared" si="7"/>
        <v>4</v>
      </c>
      <c r="BS22" s="262">
        <f t="shared" si="7"/>
        <v>5</v>
      </c>
      <c r="BT22" s="262">
        <f t="shared" si="7"/>
        <v>6</v>
      </c>
      <c r="BU22" s="262">
        <f t="shared" si="7"/>
        <v>7</v>
      </c>
      <c r="BV22" s="262">
        <f t="shared" si="7"/>
        <v>8</v>
      </c>
      <c r="BW22" s="262">
        <f t="shared" si="7"/>
        <v>9</v>
      </c>
      <c r="BX22" s="262">
        <f t="shared" si="7"/>
        <v>10</v>
      </c>
      <c r="BY22" s="262">
        <f t="shared" si="7"/>
        <v>11</v>
      </c>
      <c r="BZ22" s="262">
        <f t="shared" si="7"/>
        <v>12</v>
      </c>
      <c r="CA22" s="262">
        <f t="shared" si="7"/>
        <v>13</v>
      </c>
      <c r="CB22" s="262">
        <f t="shared" si="7"/>
        <v>14</v>
      </c>
      <c r="CC22" s="262">
        <f t="shared" si="7"/>
        <v>15</v>
      </c>
      <c r="CD22" s="262">
        <f t="shared" si="7"/>
        <v>16</v>
      </c>
      <c r="CE22" s="262">
        <f t="shared" si="7"/>
        <v>17</v>
      </c>
      <c r="CF22" s="262">
        <f t="shared" si="7"/>
        <v>18</v>
      </c>
      <c r="CG22" s="262">
        <f t="shared" si="7"/>
        <v>19</v>
      </c>
      <c r="CH22" s="262">
        <f t="shared" si="7"/>
        <v>20</v>
      </c>
      <c r="CI22" s="262">
        <f t="shared" si="7"/>
        <v>21</v>
      </c>
      <c r="CJ22" s="262">
        <f t="shared" si="7"/>
        <v>22</v>
      </c>
      <c r="CK22" s="262">
        <f t="shared" si="7"/>
        <v>23</v>
      </c>
      <c r="CL22" s="262">
        <f t="shared" si="7"/>
        <v>24</v>
      </c>
      <c r="CM22" s="262">
        <f t="shared" si="7"/>
        <v>25</v>
      </c>
      <c r="CN22" s="262">
        <f t="shared" si="7"/>
        <v>26</v>
      </c>
      <c r="CO22" s="262">
        <f t="shared" si="7"/>
        <v>27</v>
      </c>
      <c r="CP22" s="263">
        <f t="shared" si="7"/>
        <v>28</v>
      </c>
      <c r="CQ22" s="261">
        <v>1</v>
      </c>
      <c r="CR22" s="262">
        <f t="shared" ref="CR22:DU22" si="8">IF(OR(CQ22=$Z$39,CQ22="N/A"),"N/A",CQ22+1)</f>
        <v>2</v>
      </c>
      <c r="CS22" s="262">
        <f t="shared" si="8"/>
        <v>3</v>
      </c>
      <c r="CT22" s="262">
        <f t="shared" si="8"/>
        <v>4</v>
      </c>
      <c r="CU22" s="262">
        <f t="shared" si="8"/>
        <v>5</v>
      </c>
      <c r="CV22" s="262">
        <f t="shared" si="8"/>
        <v>6</v>
      </c>
      <c r="CW22" s="262">
        <f t="shared" si="8"/>
        <v>7</v>
      </c>
      <c r="CX22" s="262">
        <f t="shared" si="8"/>
        <v>8</v>
      </c>
      <c r="CY22" s="262">
        <f t="shared" si="8"/>
        <v>9</v>
      </c>
      <c r="CZ22" s="262">
        <f t="shared" si="8"/>
        <v>10</v>
      </c>
      <c r="DA22" s="262">
        <f t="shared" si="8"/>
        <v>11</v>
      </c>
      <c r="DB22" s="262">
        <f t="shared" si="8"/>
        <v>12</v>
      </c>
      <c r="DC22" s="262">
        <f t="shared" si="8"/>
        <v>13</v>
      </c>
      <c r="DD22" s="262">
        <f t="shared" si="8"/>
        <v>14</v>
      </c>
      <c r="DE22" s="262">
        <f t="shared" si="8"/>
        <v>15</v>
      </c>
      <c r="DF22" s="262">
        <f t="shared" si="8"/>
        <v>16</v>
      </c>
      <c r="DG22" s="262">
        <f t="shared" si="8"/>
        <v>17</v>
      </c>
      <c r="DH22" s="262">
        <f t="shared" si="8"/>
        <v>18</v>
      </c>
      <c r="DI22" s="262">
        <f t="shared" si="8"/>
        <v>19</v>
      </c>
      <c r="DJ22" s="262">
        <f t="shared" si="8"/>
        <v>20</v>
      </c>
      <c r="DK22" s="262">
        <f t="shared" si="8"/>
        <v>21</v>
      </c>
      <c r="DL22" s="262">
        <f t="shared" si="8"/>
        <v>22</v>
      </c>
      <c r="DM22" s="262">
        <f t="shared" si="8"/>
        <v>23</v>
      </c>
      <c r="DN22" s="262">
        <f t="shared" si="8"/>
        <v>24</v>
      </c>
      <c r="DO22" s="262">
        <f t="shared" si="8"/>
        <v>25</v>
      </c>
      <c r="DP22" s="262">
        <f t="shared" si="8"/>
        <v>26</v>
      </c>
      <c r="DQ22" s="262">
        <f t="shared" si="8"/>
        <v>27</v>
      </c>
      <c r="DR22" s="262">
        <f t="shared" si="8"/>
        <v>28</v>
      </c>
      <c r="DS22" s="262">
        <f t="shared" si="8"/>
        <v>29</v>
      </c>
      <c r="DT22" s="262">
        <f t="shared" si="8"/>
        <v>30</v>
      </c>
      <c r="DU22" s="263">
        <f t="shared" si="8"/>
        <v>31</v>
      </c>
      <c r="DV22" s="70">
        <v>1</v>
      </c>
      <c r="DW22" s="70">
        <v>2</v>
      </c>
      <c r="DX22" s="70">
        <v>3</v>
      </c>
      <c r="DY22" s="70">
        <v>4</v>
      </c>
      <c r="DZ22" s="70">
        <v>5</v>
      </c>
      <c r="EA22" s="70">
        <v>6</v>
      </c>
      <c r="EB22" s="70">
        <v>7</v>
      </c>
      <c r="EC22" s="70">
        <v>8</v>
      </c>
      <c r="ED22" s="70">
        <v>9</v>
      </c>
      <c r="EE22" s="70">
        <v>10</v>
      </c>
      <c r="EF22" s="70">
        <v>11</v>
      </c>
      <c r="EG22" s="70">
        <v>12</v>
      </c>
      <c r="EH22" s="70">
        <v>13</v>
      </c>
      <c r="EI22" s="70">
        <v>14</v>
      </c>
      <c r="EJ22" s="70">
        <v>15</v>
      </c>
      <c r="EK22" s="70">
        <v>16</v>
      </c>
      <c r="EL22" s="70">
        <v>17</v>
      </c>
      <c r="EM22" s="70">
        <v>18</v>
      </c>
      <c r="EN22" s="70">
        <v>19</v>
      </c>
      <c r="EO22" s="70">
        <v>20</v>
      </c>
      <c r="EP22" s="70">
        <v>21</v>
      </c>
      <c r="EQ22" s="70">
        <v>22</v>
      </c>
      <c r="ER22" s="70">
        <v>23</v>
      </c>
      <c r="ES22" s="70">
        <v>24</v>
      </c>
      <c r="ET22" s="70">
        <v>25</v>
      </c>
      <c r="EU22" s="70">
        <v>26</v>
      </c>
      <c r="EV22" s="70">
        <v>27</v>
      </c>
      <c r="EW22" s="70">
        <v>28</v>
      </c>
      <c r="EX22" s="70">
        <v>29</v>
      </c>
      <c r="EY22" s="70">
        <v>30</v>
      </c>
      <c r="EZ22" s="70">
        <v>1</v>
      </c>
      <c r="FA22" s="70">
        <v>2</v>
      </c>
      <c r="FB22" s="70">
        <v>3</v>
      </c>
      <c r="FC22" s="70">
        <v>4</v>
      </c>
      <c r="FD22" s="70">
        <v>5</v>
      </c>
      <c r="FE22" s="70">
        <v>6</v>
      </c>
      <c r="FF22" s="70">
        <v>7</v>
      </c>
      <c r="FG22" s="70">
        <v>8</v>
      </c>
      <c r="FH22" s="70">
        <v>9</v>
      </c>
      <c r="FI22" s="70">
        <v>10</v>
      </c>
      <c r="FJ22" s="70">
        <v>11</v>
      </c>
      <c r="FK22" s="70">
        <v>12</v>
      </c>
      <c r="FL22" s="70">
        <v>13</v>
      </c>
      <c r="FM22" s="70">
        <v>14</v>
      </c>
      <c r="FN22" s="70">
        <v>15</v>
      </c>
      <c r="FO22" s="70">
        <v>16</v>
      </c>
      <c r="FP22" s="70">
        <v>17</v>
      </c>
      <c r="FQ22" s="70">
        <v>18</v>
      </c>
      <c r="FR22" s="70">
        <v>19</v>
      </c>
      <c r="FS22" s="70">
        <v>20</v>
      </c>
      <c r="FT22" s="70">
        <v>21</v>
      </c>
      <c r="FU22" s="70">
        <v>22</v>
      </c>
      <c r="FV22" s="70">
        <v>23</v>
      </c>
      <c r="FW22" s="70">
        <v>24</v>
      </c>
      <c r="FX22" s="70">
        <v>25</v>
      </c>
      <c r="FY22" s="70">
        <v>26</v>
      </c>
      <c r="FZ22" s="70">
        <v>27</v>
      </c>
      <c r="GA22" s="70">
        <v>28</v>
      </c>
      <c r="GB22" s="70">
        <v>29</v>
      </c>
      <c r="GC22" s="70">
        <v>30</v>
      </c>
      <c r="GD22" s="70">
        <v>31</v>
      </c>
      <c r="GE22" s="70">
        <v>1</v>
      </c>
      <c r="GF22" s="70">
        <v>2</v>
      </c>
      <c r="GG22" s="70">
        <v>3</v>
      </c>
      <c r="GH22" s="70">
        <v>4</v>
      </c>
      <c r="GI22" s="70">
        <v>5</v>
      </c>
      <c r="GJ22" s="70">
        <v>6</v>
      </c>
      <c r="GK22" s="70">
        <v>7</v>
      </c>
      <c r="GL22" s="70">
        <v>8</v>
      </c>
      <c r="GM22" s="70">
        <v>9</v>
      </c>
      <c r="GN22" s="70">
        <v>10</v>
      </c>
      <c r="GO22" s="70">
        <v>11</v>
      </c>
      <c r="GP22" s="70">
        <v>12</v>
      </c>
      <c r="GQ22" s="70">
        <v>13</v>
      </c>
      <c r="GR22" s="70">
        <v>14</v>
      </c>
      <c r="GS22" s="70">
        <v>15</v>
      </c>
      <c r="GT22" s="70">
        <v>16</v>
      </c>
      <c r="GU22" s="70">
        <v>17</v>
      </c>
      <c r="GV22" s="70">
        <v>18</v>
      </c>
      <c r="GW22" s="70">
        <v>19</v>
      </c>
      <c r="GX22" s="70">
        <v>20</v>
      </c>
      <c r="GY22" s="70">
        <v>21</v>
      </c>
      <c r="GZ22" s="70">
        <v>22</v>
      </c>
      <c r="HA22" s="70">
        <v>23</v>
      </c>
      <c r="HB22" s="70">
        <v>24</v>
      </c>
      <c r="HC22" s="70">
        <v>25</v>
      </c>
      <c r="HD22" s="70">
        <v>26</v>
      </c>
      <c r="HE22" s="70">
        <v>27</v>
      </c>
      <c r="HF22" s="70">
        <v>28</v>
      </c>
      <c r="HG22" s="70">
        <v>29</v>
      </c>
      <c r="HH22" s="70">
        <v>30</v>
      </c>
      <c r="HI22" s="70">
        <v>1</v>
      </c>
      <c r="HJ22" s="70">
        <v>2</v>
      </c>
      <c r="HK22" s="70">
        <v>3</v>
      </c>
      <c r="HL22" s="70">
        <v>4</v>
      </c>
      <c r="HM22" s="70">
        <v>5</v>
      </c>
      <c r="HN22" s="70">
        <v>6</v>
      </c>
      <c r="HO22" s="70">
        <v>7</v>
      </c>
      <c r="HP22" s="70">
        <v>8</v>
      </c>
      <c r="HQ22" s="70">
        <v>9</v>
      </c>
      <c r="HR22" s="70">
        <v>10</v>
      </c>
      <c r="HS22" s="70">
        <v>11</v>
      </c>
      <c r="HT22" s="70">
        <v>12</v>
      </c>
      <c r="HU22" s="70">
        <v>13</v>
      </c>
      <c r="HV22" s="70">
        <v>14</v>
      </c>
      <c r="HW22" s="70">
        <v>15</v>
      </c>
      <c r="HX22" s="70">
        <v>16</v>
      </c>
      <c r="HY22" s="70">
        <v>17</v>
      </c>
      <c r="HZ22" s="70">
        <v>18</v>
      </c>
      <c r="IA22" s="70">
        <v>19</v>
      </c>
      <c r="IB22" s="70">
        <v>20</v>
      </c>
      <c r="IC22" s="70">
        <v>21</v>
      </c>
      <c r="ID22" s="70">
        <v>22</v>
      </c>
      <c r="IE22" s="70">
        <v>23</v>
      </c>
      <c r="IF22" s="70">
        <v>24</v>
      </c>
      <c r="IG22" s="70">
        <v>25</v>
      </c>
      <c r="IH22" s="70">
        <v>26</v>
      </c>
      <c r="II22" s="70">
        <v>27</v>
      </c>
      <c r="IJ22" s="70">
        <v>28</v>
      </c>
      <c r="IK22" s="70">
        <v>29</v>
      </c>
      <c r="IL22" s="70">
        <v>30</v>
      </c>
      <c r="IM22" s="70">
        <v>31</v>
      </c>
      <c r="IN22" s="70">
        <v>1</v>
      </c>
      <c r="IO22" s="70">
        <v>2</v>
      </c>
      <c r="IP22" s="70">
        <v>3</v>
      </c>
      <c r="IQ22" s="70">
        <v>4</v>
      </c>
      <c r="IR22" s="70">
        <v>5</v>
      </c>
      <c r="IS22" s="70">
        <v>6</v>
      </c>
      <c r="IT22" s="70">
        <v>7</v>
      </c>
      <c r="IU22" s="70">
        <v>8</v>
      </c>
      <c r="IV22" s="70">
        <v>9</v>
      </c>
      <c r="IW22" s="70">
        <v>10</v>
      </c>
      <c r="IX22" s="70">
        <v>11</v>
      </c>
      <c r="IY22" s="70">
        <v>12</v>
      </c>
      <c r="IZ22" s="70">
        <v>13</v>
      </c>
      <c r="JA22" s="70">
        <v>14</v>
      </c>
      <c r="JB22" s="70">
        <v>15</v>
      </c>
      <c r="JC22" s="70">
        <v>16</v>
      </c>
      <c r="JD22" s="70">
        <v>17</v>
      </c>
      <c r="JE22" s="70">
        <v>18</v>
      </c>
      <c r="JF22" s="70">
        <v>19</v>
      </c>
      <c r="JG22" s="70">
        <v>20</v>
      </c>
      <c r="JH22" s="70">
        <v>21</v>
      </c>
      <c r="JI22" s="70">
        <v>22</v>
      </c>
      <c r="JJ22" s="70">
        <v>23</v>
      </c>
      <c r="JK22" s="70">
        <v>24</v>
      </c>
      <c r="JL22" s="70">
        <v>25</v>
      </c>
      <c r="JM22" s="70">
        <v>26</v>
      </c>
      <c r="JN22" s="70">
        <v>27</v>
      </c>
      <c r="JO22" s="70">
        <v>28</v>
      </c>
      <c r="JP22" s="70">
        <v>29</v>
      </c>
      <c r="JQ22" s="70">
        <v>30</v>
      </c>
      <c r="JR22" s="70">
        <v>31</v>
      </c>
      <c r="JS22" s="70">
        <v>1</v>
      </c>
      <c r="JT22" s="70">
        <v>2</v>
      </c>
      <c r="JU22" s="70">
        <v>3</v>
      </c>
      <c r="JV22" s="70">
        <v>4</v>
      </c>
      <c r="JW22" s="70">
        <v>5</v>
      </c>
      <c r="JX22" s="70">
        <v>6</v>
      </c>
      <c r="JY22" s="70">
        <v>7</v>
      </c>
      <c r="JZ22" s="70">
        <v>8</v>
      </c>
      <c r="KA22" s="70">
        <v>9</v>
      </c>
      <c r="KB22" s="70">
        <v>10</v>
      </c>
      <c r="KC22" s="70">
        <v>11</v>
      </c>
      <c r="KD22" s="70">
        <v>12</v>
      </c>
      <c r="KE22" s="70">
        <v>13</v>
      </c>
      <c r="KF22" s="70">
        <v>14</v>
      </c>
      <c r="KG22" s="70">
        <v>15</v>
      </c>
      <c r="KH22" s="70">
        <v>16</v>
      </c>
      <c r="KI22" s="70">
        <v>17</v>
      </c>
      <c r="KJ22" s="70">
        <v>18</v>
      </c>
      <c r="KK22" s="70">
        <v>19</v>
      </c>
      <c r="KL22" s="70">
        <v>20</v>
      </c>
      <c r="KM22" s="70">
        <v>21</v>
      </c>
      <c r="KN22" s="70">
        <v>22</v>
      </c>
      <c r="KO22" s="70">
        <v>23</v>
      </c>
      <c r="KP22" s="70">
        <v>24</v>
      </c>
      <c r="KQ22" s="70">
        <v>25</v>
      </c>
      <c r="KR22" s="70">
        <v>26</v>
      </c>
      <c r="KS22" s="70">
        <v>27</v>
      </c>
      <c r="KT22" s="70">
        <v>28</v>
      </c>
      <c r="KU22" s="70">
        <v>29</v>
      </c>
      <c r="KV22" s="70">
        <v>30</v>
      </c>
      <c r="KW22" s="70">
        <v>1</v>
      </c>
      <c r="KX22" s="70">
        <v>2</v>
      </c>
      <c r="KY22" s="70">
        <v>3</v>
      </c>
      <c r="KZ22" s="70">
        <v>4</v>
      </c>
      <c r="LA22" s="70">
        <v>5</v>
      </c>
      <c r="LB22" s="70">
        <v>6</v>
      </c>
      <c r="LC22" s="70">
        <v>7</v>
      </c>
      <c r="LD22" s="70">
        <v>8</v>
      </c>
      <c r="LE22" s="70">
        <v>9</v>
      </c>
      <c r="LF22" s="70">
        <v>10</v>
      </c>
      <c r="LG22" s="70">
        <v>11</v>
      </c>
      <c r="LH22" s="70">
        <v>12</v>
      </c>
      <c r="LI22" s="70">
        <v>13</v>
      </c>
      <c r="LJ22" s="70">
        <v>14</v>
      </c>
      <c r="LK22" s="70">
        <v>15</v>
      </c>
      <c r="LL22" s="70">
        <v>16</v>
      </c>
      <c r="LM22" s="70">
        <v>17</v>
      </c>
      <c r="LN22" s="70">
        <v>18</v>
      </c>
      <c r="LO22" s="70">
        <v>19</v>
      </c>
      <c r="LP22" s="70">
        <v>20</v>
      </c>
      <c r="LQ22" s="70">
        <v>21</v>
      </c>
      <c r="LR22" s="70">
        <v>22</v>
      </c>
      <c r="LS22" s="70">
        <v>23</v>
      </c>
      <c r="LT22" s="70">
        <v>24</v>
      </c>
      <c r="LU22" s="70">
        <v>25</v>
      </c>
      <c r="LV22" s="70">
        <v>26</v>
      </c>
      <c r="LW22" s="70">
        <v>27</v>
      </c>
      <c r="LX22" s="70">
        <v>28</v>
      </c>
      <c r="LY22" s="70">
        <v>29</v>
      </c>
      <c r="LZ22" s="70">
        <v>30</v>
      </c>
      <c r="MA22" s="70">
        <v>31</v>
      </c>
      <c r="MB22" s="70">
        <v>1</v>
      </c>
      <c r="MC22" s="70">
        <v>2</v>
      </c>
      <c r="MD22" s="70">
        <v>3</v>
      </c>
      <c r="ME22" s="70">
        <v>4</v>
      </c>
      <c r="MF22" s="70">
        <v>5</v>
      </c>
      <c r="MG22" s="70">
        <v>6</v>
      </c>
      <c r="MH22" s="70">
        <v>7</v>
      </c>
      <c r="MI22" s="70">
        <v>8</v>
      </c>
      <c r="MJ22" s="70">
        <v>9</v>
      </c>
      <c r="MK22" s="70">
        <v>10</v>
      </c>
      <c r="ML22" s="70">
        <v>11</v>
      </c>
      <c r="MM22" s="70">
        <v>12</v>
      </c>
      <c r="MN22" s="70">
        <v>13</v>
      </c>
      <c r="MO22" s="70">
        <v>14</v>
      </c>
      <c r="MP22" s="70">
        <v>15</v>
      </c>
      <c r="MQ22" s="70">
        <v>16</v>
      </c>
      <c r="MR22" s="70">
        <v>17</v>
      </c>
      <c r="MS22" s="70">
        <v>18</v>
      </c>
      <c r="MT22" s="70">
        <v>19</v>
      </c>
      <c r="MU22" s="70">
        <v>20</v>
      </c>
      <c r="MV22" s="70">
        <v>21</v>
      </c>
      <c r="MW22" s="70">
        <v>22</v>
      </c>
      <c r="MX22" s="70">
        <v>23</v>
      </c>
      <c r="MY22" s="70">
        <v>24</v>
      </c>
      <c r="MZ22" s="70">
        <v>25</v>
      </c>
      <c r="NA22" s="70">
        <v>26</v>
      </c>
      <c r="NB22" s="70">
        <v>27</v>
      </c>
      <c r="NC22" s="70">
        <v>28</v>
      </c>
      <c r="ND22" s="70">
        <v>29</v>
      </c>
      <c r="NE22" s="70">
        <v>30</v>
      </c>
      <c r="NF22" s="70">
        <v>1</v>
      </c>
      <c r="NG22" s="70">
        <v>2</v>
      </c>
      <c r="NH22" s="70">
        <v>3</v>
      </c>
      <c r="NI22" s="70">
        <v>4</v>
      </c>
      <c r="NJ22" s="70">
        <v>5</v>
      </c>
      <c r="NK22" s="70">
        <v>6</v>
      </c>
      <c r="NL22" s="70">
        <v>7</v>
      </c>
      <c r="NM22" s="70">
        <v>8</v>
      </c>
      <c r="NN22" s="70">
        <v>9</v>
      </c>
      <c r="NO22" s="70">
        <v>10</v>
      </c>
      <c r="NP22" s="70">
        <v>11</v>
      </c>
      <c r="NQ22" s="70">
        <v>12</v>
      </c>
      <c r="NR22" s="70">
        <v>13</v>
      </c>
      <c r="NS22" s="70">
        <v>14</v>
      </c>
      <c r="NT22" s="70">
        <v>15</v>
      </c>
      <c r="NU22" s="70">
        <v>16</v>
      </c>
      <c r="NV22" s="70">
        <v>17</v>
      </c>
      <c r="NW22" s="70">
        <v>18</v>
      </c>
      <c r="NX22" s="70">
        <v>19</v>
      </c>
      <c r="NY22" s="70">
        <v>20</v>
      </c>
      <c r="NZ22" s="70">
        <v>21</v>
      </c>
      <c r="OA22" s="70">
        <v>22</v>
      </c>
      <c r="OB22" s="70">
        <v>23</v>
      </c>
      <c r="OC22" s="70">
        <v>24</v>
      </c>
      <c r="OD22" s="70">
        <v>25</v>
      </c>
      <c r="OE22" s="70">
        <v>26</v>
      </c>
      <c r="OF22" s="70">
        <v>27</v>
      </c>
      <c r="OG22" s="70">
        <v>28</v>
      </c>
      <c r="OH22" s="70">
        <v>29</v>
      </c>
      <c r="OI22" s="70">
        <v>30</v>
      </c>
      <c r="OJ22" s="70">
        <v>31</v>
      </c>
      <c r="OK22" t="s">
        <v>106</v>
      </c>
    </row>
    <row r="23" spans="1:405" s="396" customFormat="1" x14ac:dyDescent="0.25">
      <c r="A23" s="16"/>
      <c r="B23" s="277">
        <v>8</v>
      </c>
      <c r="C23" s="401" t="s">
        <v>34</v>
      </c>
      <c r="D23" s="12" t="s">
        <v>57</v>
      </c>
      <c r="E23" s="94">
        <f t="shared" ref="E23:N25" si="9">COUNTIF(E$5:E$20,$C23)</f>
        <v>1</v>
      </c>
      <c r="F23" s="94">
        <f t="shared" si="9"/>
        <v>1</v>
      </c>
      <c r="G23" s="94">
        <f t="shared" si="9"/>
        <v>1</v>
      </c>
      <c r="H23" s="94">
        <f t="shared" si="9"/>
        <v>1</v>
      </c>
      <c r="I23" s="94">
        <f t="shared" si="9"/>
        <v>2</v>
      </c>
      <c r="J23" s="94">
        <f t="shared" si="9"/>
        <v>2</v>
      </c>
      <c r="K23" s="94">
        <f t="shared" si="9"/>
        <v>1</v>
      </c>
      <c r="L23" s="94">
        <f t="shared" si="9"/>
        <v>1</v>
      </c>
      <c r="M23" s="94">
        <f t="shared" si="9"/>
        <v>2</v>
      </c>
      <c r="N23" s="94">
        <f t="shared" si="9"/>
        <v>2</v>
      </c>
      <c r="O23" s="94">
        <f t="shared" ref="O23:X25" si="10">COUNTIF(O$5:O$20,$C23)</f>
        <v>2</v>
      </c>
      <c r="P23" s="94">
        <f t="shared" si="10"/>
        <v>3</v>
      </c>
      <c r="Q23" s="94">
        <f t="shared" si="10"/>
        <v>2</v>
      </c>
      <c r="R23" s="94">
        <f t="shared" si="10"/>
        <v>2</v>
      </c>
      <c r="S23" s="94">
        <f t="shared" si="10"/>
        <v>3</v>
      </c>
      <c r="T23" s="94">
        <f t="shared" si="10"/>
        <v>3</v>
      </c>
      <c r="U23" s="94">
        <f t="shared" si="10"/>
        <v>2</v>
      </c>
      <c r="V23" s="94">
        <f t="shared" si="10"/>
        <v>3</v>
      </c>
      <c r="W23" s="94">
        <f t="shared" si="10"/>
        <v>3</v>
      </c>
      <c r="X23" s="94">
        <f t="shared" si="10"/>
        <v>2</v>
      </c>
      <c r="Y23" s="94">
        <f t="shared" ref="Y23:AH25" si="11">COUNTIF(Y$5:Y$20,$C23)</f>
        <v>2</v>
      </c>
      <c r="Z23" s="94">
        <f t="shared" si="11"/>
        <v>2</v>
      </c>
      <c r="AA23" s="94">
        <f t="shared" si="11"/>
        <v>2</v>
      </c>
      <c r="AB23" s="94">
        <f t="shared" si="11"/>
        <v>2</v>
      </c>
      <c r="AC23" s="94">
        <f t="shared" si="11"/>
        <v>3</v>
      </c>
      <c r="AD23" s="94">
        <f t="shared" si="11"/>
        <v>2</v>
      </c>
      <c r="AE23" s="94">
        <f t="shared" si="11"/>
        <v>3</v>
      </c>
      <c r="AF23" s="94">
        <f t="shared" si="11"/>
        <v>3</v>
      </c>
      <c r="AG23" s="94">
        <f t="shared" si="11"/>
        <v>2</v>
      </c>
      <c r="AH23" s="94">
        <f t="shared" si="11"/>
        <v>2</v>
      </c>
      <c r="AI23" s="94">
        <f t="shared" ref="AI23:AR25" si="12">COUNTIF(AI$5:AI$20,$C23)</f>
        <v>2</v>
      </c>
      <c r="AJ23" s="94">
        <f t="shared" si="12"/>
        <v>2</v>
      </c>
      <c r="AK23" s="94">
        <f t="shared" si="12"/>
        <v>3</v>
      </c>
      <c r="AL23" s="94">
        <f t="shared" si="12"/>
        <v>3</v>
      </c>
      <c r="AM23" s="94">
        <f t="shared" si="12"/>
        <v>3</v>
      </c>
      <c r="AN23" s="94">
        <f t="shared" si="12"/>
        <v>2</v>
      </c>
      <c r="AO23" s="94">
        <f t="shared" si="12"/>
        <v>2</v>
      </c>
      <c r="AP23" s="94">
        <f t="shared" si="12"/>
        <v>2</v>
      </c>
      <c r="AQ23" s="94">
        <f t="shared" si="12"/>
        <v>3</v>
      </c>
      <c r="AR23" s="94">
        <f t="shared" si="12"/>
        <v>3</v>
      </c>
      <c r="AS23" s="94">
        <f t="shared" ref="AS23:BB25" si="13">COUNTIF(AS$5:AS$20,$C23)</f>
        <v>3</v>
      </c>
      <c r="AT23" s="94">
        <f t="shared" si="13"/>
        <v>3</v>
      </c>
      <c r="AU23" s="94">
        <f t="shared" si="13"/>
        <v>2</v>
      </c>
      <c r="AV23" s="94">
        <f t="shared" si="13"/>
        <v>2</v>
      </c>
      <c r="AW23" s="94">
        <f t="shared" si="13"/>
        <v>3</v>
      </c>
      <c r="AX23" s="94">
        <f t="shared" si="13"/>
        <v>3</v>
      </c>
      <c r="AY23" s="94">
        <f t="shared" si="13"/>
        <v>2</v>
      </c>
      <c r="AZ23" s="94">
        <f t="shared" si="13"/>
        <v>2</v>
      </c>
      <c r="BA23" s="94">
        <f t="shared" si="13"/>
        <v>2</v>
      </c>
      <c r="BB23" s="94">
        <f t="shared" si="13"/>
        <v>2</v>
      </c>
      <c r="BC23" s="94">
        <f t="shared" ref="BC23:BL25" si="14">COUNTIF(BC$5:BC$20,$C23)</f>
        <v>2</v>
      </c>
      <c r="BD23" s="94">
        <f t="shared" si="14"/>
        <v>1</v>
      </c>
      <c r="BE23" s="94">
        <f t="shared" si="14"/>
        <v>1</v>
      </c>
      <c r="BF23" s="94">
        <f t="shared" si="14"/>
        <v>1</v>
      </c>
      <c r="BG23" s="94">
        <f t="shared" si="14"/>
        <v>2</v>
      </c>
      <c r="BH23" s="94">
        <f t="shared" si="14"/>
        <v>2</v>
      </c>
      <c r="BI23" s="94">
        <f t="shared" si="14"/>
        <v>1</v>
      </c>
      <c r="BJ23" s="94">
        <f t="shared" si="14"/>
        <v>1</v>
      </c>
      <c r="BK23" s="94">
        <f t="shared" si="14"/>
        <v>1</v>
      </c>
      <c r="BL23" s="94">
        <f t="shared" si="14"/>
        <v>1</v>
      </c>
      <c r="BM23" s="94">
        <f t="shared" ref="BM23:BV25" si="15">COUNTIF(BM$5:BM$20,$C23)</f>
        <v>2</v>
      </c>
      <c r="BN23" s="94">
        <f t="shared" si="15"/>
        <v>3</v>
      </c>
      <c r="BO23" s="94">
        <f t="shared" si="15"/>
        <v>3</v>
      </c>
      <c r="BP23" s="94">
        <f t="shared" si="15"/>
        <v>3</v>
      </c>
      <c r="BQ23" s="94">
        <f t="shared" si="15"/>
        <v>3</v>
      </c>
      <c r="BR23" s="94">
        <f t="shared" si="15"/>
        <v>2</v>
      </c>
      <c r="BS23" s="94">
        <f t="shared" si="15"/>
        <v>2</v>
      </c>
      <c r="BT23" s="94">
        <f t="shared" si="15"/>
        <v>3</v>
      </c>
      <c r="BU23" s="94">
        <f t="shared" si="15"/>
        <v>3</v>
      </c>
      <c r="BV23" s="94">
        <f t="shared" si="15"/>
        <v>3</v>
      </c>
      <c r="BW23" s="94">
        <f t="shared" ref="BW23:CF25" si="16">COUNTIF(BW$5:BW$20,$C23)</f>
        <v>3</v>
      </c>
      <c r="BX23" s="94">
        <f t="shared" si="16"/>
        <v>2</v>
      </c>
      <c r="BY23" s="94">
        <f t="shared" si="16"/>
        <v>2</v>
      </c>
      <c r="BZ23" s="94">
        <f t="shared" si="16"/>
        <v>3</v>
      </c>
      <c r="CA23" s="94">
        <f t="shared" si="16"/>
        <v>3</v>
      </c>
      <c r="CB23" s="94">
        <f t="shared" si="16"/>
        <v>3</v>
      </c>
      <c r="CC23" s="94">
        <f t="shared" si="16"/>
        <v>3</v>
      </c>
      <c r="CD23" s="94">
        <f t="shared" si="16"/>
        <v>2</v>
      </c>
      <c r="CE23" s="94">
        <f t="shared" si="16"/>
        <v>2</v>
      </c>
      <c r="CF23" s="94">
        <f t="shared" si="16"/>
        <v>3</v>
      </c>
      <c r="CG23" s="94">
        <f t="shared" ref="CG23:CP25" si="17">COUNTIF(CG$5:CG$20,$C23)</f>
        <v>3</v>
      </c>
      <c r="CH23" s="94">
        <f t="shared" si="17"/>
        <v>3</v>
      </c>
      <c r="CI23" s="94">
        <f t="shared" si="17"/>
        <v>2</v>
      </c>
      <c r="CJ23" s="94">
        <f t="shared" si="17"/>
        <v>2</v>
      </c>
      <c r="CK23" s="94">
        <f t="shared" si="17"/>
        <v>2</v>
      </c>
      <c r="CL23" s="94">
        <f t="shared" si="17"/>
        <v>2</v>
      </c>
      <c r="CM23" s="94">
        <f t="shared" si="17"/>
        <v>2</v>
      </c>
      <c r="CN23" s="94">
        <f t="shared" si="17"/>
        <v>2</v>
      </c>
      <c r="CO23" s="94">
        <f t="shared" si="17"/>
        <v>1</v>
      </c>
      <c r="CP23" s="94">
        <f t="shared" si="17"/>
        <v>2</v>
      </c>
      <c r="CQ23" s="94">
        <f t="shared" ref="CQ23:CZ25" si="18">COUNTIF(CQ$5:CQ$20,$C23)</f>
        <v>3</v>
      </c>
      <c r="CR23" s="94">
        <f t="shared" si="18"/>
        <v>2</v>
      </c>
      <c r="CS23" s="94">
        <f t="shared" si="18"/>
        <v>2</v>
      </c>
      <c r="CT23" s="94">
        <f t="shared" si="18"/>
        <v>2</v>
      </c>
      <c r="CU23" s="94">
        <f t="shared" si="18"/>
        <v>2</v>
      </c>
      <c r="CV23" s="94">
        <f t="shared" si="18"/>
        <v>2</v>
      </c>
      <c r="CW23" s="94">
        <f t="shared" si="18"/>
        <v>3</v>
      </c>
      <c r="CX23" s="94">
        <f t="shared" si="18"/>
        <v>3</v>
      </c>
      <c r="CY23" s="94">
        <f t="shared" si="18"/>
        <v>3</v>
      </c>
      <c r="CZ23" s="94">
        <f t="shared" si="18"/>
        <v>3</v>
      </c>
      <c r="DA23" s="94">
        <f t="shared" ref="DA23:DJ25" si="19">COUNTIF(DA$5:DA$20,$C23)</f>
        <v>3</v>
      </c>
      <c r="DB23" s="94">
        <f t="shared" si="19"/>
        <v>2</v>
      </c>
      <c r="DC23" s="94">
        <f t="shared" si="19"/>
        <v>2</v>
      </c>
      <c r="DD23" s="94">
        <f t="shared" si="19"/>
        <v>3</v>
      </c>
      <c r="DE23" s="94">
        <f t="shared" si="19"/>
        <v>3</v>
      </c>
      <c r="DF23" s="94">
        <f t="shared" si="19"/>
        <v>3</v>
      </c>
      <c r="DG23" s="94">
        <f t="shared" si="19"/>
        <v>3</v>
      </c>
      <c r="DH23" s="94">
        <f t="shared" si="19"/>
        <v>2</v>
      </c>
      <c r="DI23" s="94">
        <f t="shared" si="19"/>
        <v>2</v>
      </c>
      <c r="DJ23" s="94">
        <f t="shared" si="19"/>
        <v>3</v>
      </c>
      <c r="DK23" s="94">
        <f t="shared" ref="DK23:DT25" si="20">COUNTIF(DK$5:DK$20,$C23)</f>
        <v>3</v>
      </c>
      <c r="DL23" s="94">
        <f t="shared" si="20"/>
        <v>3</v>
      </c>
      <c r="DM23" s="94">
        <f t="shared" si="20"/>
        <v>3</v>
      </c>
      <c r="DN23" s="94">
        <f t="shared" si="20"/>
        <v>2</v>
      </c>
      <c r="DO23" s="94">
        <f t="shared" si="20"/>
        <v>2</v>
      </c>
      <c r="DP23" s="94">
        <f t="shared" si="20"/>
        <v>3</v>
      </c>
      <c r="DQ23" s="94">
        <f t="shared" si="20"/>
        <v>3</v>
      </c>
      <c r="DR23" s="94">
        <f t="shared" si="20"/>
        <v>3</v>
      </c>
      <c r="DS23" s="94">
        <f t="shared" si="20"/>
        <v>2</v>
      </c>
      <c r="DT23" s="94">
        <f t="shared" si="20"/>
        <v>2</v>
      </c>
      <c r="DU23" s="94">
        <f t="shared" ref="DU23:ED25" si="21">COUNTIF(DU$5:DU$20,$C23)</f>
        <v>2</v>
      </c>
      <c r="DV23" s="94">
        <f t="shared" si="21"/>
        <v>2</v>
      </c>
      <c r="DW23" s="94">
        <f t="shared" si="21"/>
        <v>3</v>
      </c>
      <c r="DX23" s="94">
        <f t="shared" si="21"/>
        <v>2</v>
      </c>
      <c r="DY23" s="94">
        <f t="shared" si="21"/>
        <v>1</v>
      </c>
      <c r="DZ23" s="94">
        <f t="shared" si="21"/>
        <v>1</v>
      </c>
      <c r="EA23" s="94">
        <f t="shared" si="21"/>
        <v>2</v>
      </c>
      <c r="EB23" s="94">
        <f t="shared" si="21"/>
        <v>2</v>
      </c>
      <c r="EC23" s="94">
        <f t="shared" si="21"/>
        <v>3</v>
      </c>
      <c r="ED23" s="94">
        <f t="shared" si="21"/>
        <v>2</v>
      </c>
      <c r="EE23" s="94">
        <f t="shared" ref="EE23:EN25" si="22">COUNTIF(EE$5:EE$20,$C23)</f>
        <v>2</v>
      </c>
      <c r="EF23" s="94">
        <f t="shared" si="22"/>
        <v>2</v>
      </c>
      <c r="EG23" s="94">
        <f t="shared" si="22"/>
        <v>2</v>
      </c>
      <c r="EH23" s="94">
        <f t="shared" si="22"/>
        <v>3</v>
      </c>
      <c r="EI23" s="94">
        <f t="shared" si="22"/>
        <v>3</v>
      </c>
      <c r="EJ23" s="94">
        <f t="shared" si="22"/>
        <v>3</v>
      </c>
      <c r="EK23" s="94">
        <f t="shared" si="22"/>
        <v>3</v>
      </c>
      <c r="EL23" s="94">
        <f t="shared" si="22"/>
        <v>2</v>
      </c>
      <c r="EM23" s="94">
        <f t="shared" si="22"/>
        <v>2</v>
      </c>
      <c r="EN23" s="94">
        <f t="shared" si="22"/>
        <v>3</v>
      </c>
      <c r="EO23" s="94">
        <f t="shared" ref="EO23:EX25" si="23">COUNTIF(EO$5:EO$20,$C23)</f>
        <v>3</v>
      </c>
      <c r="EP23" s="94">
        <f t="shared" si="23"/>
        <v>3</v>
      </c>
      <c r="EQ23" s="94">
        <f t="shared" si="23"/>
        <v>2</v>
      </c>
      <c r="ER23" s="94">
        <f t="shared" si="23"/>
        <v>1</v>
      </c>
      <c r="ES23" s="94">
        <f t="shared" si="23"/>
        <v>1</v>
      </c>
      <c r="ET23" s="94">
        <f t="shared" si="23"/>
        <v>1</v>
      </c>
      <c r="EU23" s="94">
        <f t="shared" si="23"/>
        <v>2</v>
      </c>
      <c r="EV23" s="94">
        <f t="shared" si="23"/>
        <v>3</v>
      </c>
      <c r="EW23" s="94">
        <f t="shared" si="23"/>
        <v>3</v>
      </c>
      <c r="EX23" s="94">
        <f t="shared" si="23"/>
        <v>2</v>
      </c>
      <c r="EY23" s="94">
        <f t="shared" ref="EY23:FH25" si="24">COUNTIF(EY$5:EY$20,$C23)</f>
        <v>2</v>
      </c>
      <c r="EZ23" s="94">
        <f t="shared" si="24"/>
        <v>3</v>
      </c>
      <c r="FA23" s="94">
        <f t="shared" si="24"/>
        <v>3</v>
      </c>
      <c r="FB23" s="94">
        <f t="shared" si="24"/>
        <v>3</v>
      </c>
      <c r="FC23" s="94">
        <f t="shared" si="24"/>
        <v>2</v>
      </c>
      <c r="FD23" s="94">
        <f t="shared" si="24"/>
        <v>2</v>
      </c>
      <c r="FE23" s="94">
        <f t="shared" si="24"/>
        <v>2</v>
      </c>
      <c r="FF23" s="94">
        <f t="shared" si="24"/>
        <v>2</v>
      </c>
      <c r="FG23" s="94">
        <f t="shared" si="24"/>
        <v>3</v>
      </c>
      <c r="FH23" s="94">
        <f t="shared" si="24"/>
        <v>2</v>
      </c>
      <c r="FI23" s="94">
        <f t="shared" ref="FI23:FR25" si="25">COUNTIF(FI$5:FI$20,$C23)</f>
        <v>1</v>
      </c>
      <c r="FJ23" s="94">
        <f t="shared" si="25"/>
        <v>2</v>
      </c>
      <c r="FK23" s="94">
        <f t="shared" si="25"/>
        <v>2</v>
      </c>
      <c r="FL23" s="94">
        <f t="shared" si="25"/>
        <v>2</v>
      </c>
      <c r="FM23" s="94">
        <f t="shared" si="25"/>
        <v>3</v>
      </c>
      <c r="FN23" s="94">
        <f t="shared" si="25"/>
        <v>2</v>
      </c>
      <c r="FO23" s="94">
        <f t="shared" si="25"/>
        <v>2</v>
      </c>
      <c r="FP23" s="94">
        <f t="shared" si="25"/>
        <v>2</v>
      </c>
      <c r="FQ23" s="94">
        <f t="shared" si="25"/>
        <v>2</v>
      </c>
      <c r="FR23" s="94">
        <f t="shared" si="25"/>
        <v>3</v>
      </c>
      <c r="FS23" s="94">
        <f t="shared" ref="FS23:GB25" si="26">COUNTIF(FS$5:FS$20,$C23)</f>
        <v>3</v>
      </c>
      <c r="FT23" s="94">
        <f t="shared" si="26"/>
        <v>3</v>
      </c>
      <c r="FU23" s="94">
        <f t="shared" si="26"/>
        <v>3</v>
      </c>
      <c r="FV23" s="94">
        <f t="shared" si="26"/>
        <v>2</v>
      </c>
      <c r="FW23" s="94">
        <f t="shared" si="26"/>
        <v>2</v>
      </c>
      <c r="FX23" s="94">
        <f t="shared" si="26"/>
        <v>3</v>
      </c>
      <c r="FY23" s="94">
        <f t="shared" si="26"/>
        <v>3</v>
      </c>
      <c r="FZ23" s="94">
        <f t="shared" si="26"/>
        <v>3</v>
      </c>
      <c r="GA23" s="94">
        <f t="shared" si="26"/>
        <v>3</v>
      </c>
      <c r="GB23" s="94">
        <f t="shared" si="26"/>
        <v>2</v>
      </c>
      <c r="GC23" s="94">
        <f t="shared" ref="GC23:GL25" si="27">COUNTIF(GC$5:GC$20,$C23)</f>
        <v>2</v>
      </c>
      <c r="GD23" s="94">
        <f t="shared" si="27"/>
        <v>3</v>
      </c>
      <c r="GE23" s="94">
        <f t="shared" si="27"/>
        <v>3</v>
      </c>
      <c r="GF23" s="94">
        <f t="shared" si="27"/>
        <v>3</v>
      </c>
      <c r="GG23" s="94">
        <f t="shared" si="27"/>
        <v>3</v>
      </c>
      <c r="GH23" s="94">
        <f t="shared" si="27"/>
        <v>2</v>
      </c>
      <c r="GI23" s="94">
        <f t="shared" si="27"/>
        <v>2</v>
      </c>
      <c r="GJ23" s="94">
        <f t="shared" si="27"/>
        <v>2</v>
      </c>
      <c r="GK23" s="94">
        <f t="shared" si="27"/>
        <v>2</v>
      </c>
      <c r="GL23" s="94">
        <f t="shared" si="27"/>
        <v>2</v>
      </c>
      <c r="GM23" s="94">
        <f t="shared" ref="GM23:GV25" si="28">COUNTIF(GM$5:GM$20,$C23)</f>
        <v>2</v>
      </c>
      <c r="GN23" s="94">
        <f t="shared" si="28"/>
        <v>2</v>
      </c>
      <c r="GO23" s="94">
        <f t="shared" si="28"/>
        <v>2</v>
      </c>
      <c r="GP23" s="94">
        <f t="shared" si="28"/>
        <v>2</v>
      </c>
      <c r="GQ23" s="94">
        <f t="shared" si="28"/>
        <v>2</v>
      </c>
      <c r="GR23" s="94">
        <f t="shared" si="28"/>
        <v>2</v>
      </c>
      <c r="GS23" s="94">
        <f t="shared" si="28"/>
        <v>2</v>
      </c>
      <c r="GT23" s="94">
        <f t="shared" si="28"/>
        <v>2</v>
      </c>
      <c r="GU23" s="94">
        <f t="shared" si="28"/>
        <v>2</v>
      </c>
      <c r="GV23" s="94">
        <f t="shared" si="28"/>
        <v>2</v>
      </c>
      <c r="GW23" s="94">
        <f t="shared" ref="GW23:HF25" si="29">COUNTIF(GW$5:GW$20,$C23)</f>
        <v>2</v>
      </c>
      <c r="GX23" s="94">
        <f t="shared" si="29"/>
        <v>2</v>
      </c>
      <c r="GY23" s="94">
        <f t="shared" si="29"/>
        <v>2</v>
      </c>
      <c r="GZ23" s="94">
        <f t="shared" si="29"/>
        <v>2</v>
      </c>
      <c r="HA23" s="94">
        <f t="shared" si="29"/>
        <v>2</v>
      </c>
      <c r="HB23" s="94">
        <f t="shared" si="29"/>
        <v>3</v>
      </c>
      <c r="HC23" s="94">
        <f t="shared" si="29"/>
        <v>3</v>
      </c>
      <c r="HD23" s="94">
        <f t="shared" si="29"/>
        <v>3</v>
      </c>
      <c r="HE23" s="94">
        <f t="shared" si="29"/>
        <v>3</v>
      </c>
      <c r="HF23" s="94">
        <f t="shared" si="29"/>
        <v>2</v>
      </c>
      <c r="HG23" s="94">
        <f t="shared" ref="HG23:HP25" si="30">COUNTIF(HG$5:HG$20,$C23)</f>
        <v>2</v>
      </c>
      <c r="HH23" s="94">
        <f t="shared" si="30"/>
        <v>3</v>
      </c>
      <c r="HI23" s="94">
        <f t="shared" si="30"/>
        <v>2</v>
      </c>
      <c r="HJ23" s="94">
        <f t="shared" si="30"/>
        <v>2</v>
      </c>
      <c r="HK23" s="94">
        <f t="shared" si="30"/>
        <v>2</v>
      </c>
      <c r="HL23" s="94">
        <f t="shared" si="30"/>
        <v>2</v>
      </c>
      <c r="HM23" s="94">
        <f t="shared" si="30"/>
        <v>2</v>
      </c>
      <c r="HN23" s="94">
        <f t="shared" si="30"/>
        <v>4</v>
      </c>
      <c r="HO23" s="94">
        <f t="shared" si="30"/>
        <v>4</v>
      </c>
      <c r="HP23" s="94">
        <f t="shared" si="30"/>
        <v>3</v>
      </c>
      <c r="HQ23" s="94">
        <f t="shared" ref="HQ23:HZ25" si="31">COUNTIF(HQ$5:HQ$20,$C23)</f>
        <v>2</v>
      </c>
      <c r="HR23" s="94">
        <f t="shared" si="31"/>
        <v>2</v>
      </c>
      <c r="HS23" s="94">
        <f t="shared" si="31"/>
        <v>2</v>
      </c>
      <c r="HT23" s="94">
        <f t="shared" si="31"/>
        <v>3</v>
      </c>
      <c r="HU23" s="94">
        <f t="shared" si="31"/>
        <v>4</v>
      </c>
      <c r="HV23" s="94">
        <f t="shared" si="31"/>
        <v>3</v>
      </c>
      <c r="HW23" s="94">
        <f t="shared" si="31"/>
        <v>3</v>
      </c>
      <c r="HX23" s="94">
        <f t="shared" si="31"/>
        <v>2</v>
      </c>
      <c r="HY23" s="94">
        <f t="shared" si="31"/>
        <v>2</v>
      </c>
      <c r="HZ23" s="94">
        <f t="shared" si="31"/>
        <v>2</v>
      </c>
      <c r="IA23" s="94">
        <f t="shared" ref="IA23:IJ25" si="32">COUNTIF(IA$5:IA$20,$C23)</f>
        <v>2</v>
      </c>
      <c r="IB23" s="94">
        <f t="shared" si="32"/>
        <v>2</v>
      </c>
      <c r="IC23" s="94">
        <f t="shared" si="32"/>
        <v>2</v>
      </c>
      <c r="ID23" s="94">
        <f t="shared" si="32"/>
        <v>2</v>
      </c>
      <c r="IE23" s="94">
        <f t="shared" si="32"/>
        <v>2</v>
      </c>
      <c r="IF23" s="94">
        <f t="shared" si="32"/>
        <v>2</v>
      </c>
      <c r="IG23" s="94">
        <f t="shared" si="32"/>
        <v>2</v>
      </c>
      <c r="IH23" s="94">
        <f t="shared" si="32"/>
        <v>3</v>
      </c>
      <c r="II23" s="94">
        <f t="shared" si="32"/>
        <v>2</v>
      </c>
      <c r="IJ23" s="94">
        <f t="shared" si="32"/>
        <v>2</v>
      </c>
      <c r="IK23" s="94">
        <f t="shared" ref="IK23:IT25" si="33">COUNTIF(IK$5:IK$20,$C23)</f>
        <v>2</v>
      </c>
      <c r="IL23" s="94">
        <f t="shared" si="33"/>
        <v>3</v>
      </c>
      <c r="IM23" s="94">
        <f t="shared" si="33"/>
        <v>2</v>
      </c>
      <c r="IN23" s="94">
        <f t="shared" si="33"/>
        <v>2</v>
      </c>
      <c r="IO23" s="94">
        <f t="shared" si="33"/>
        <v>3</v>
      </c>
      <c r="IP23" s="94">
        <f t="shared" si="33"/>
        <v>3</v>
      </c>
      <c r="IQ23" s="94">
        <f t="shared" si="33"/>
        <v>3</v>
      </c>
      <c r="IR23" s="94">
        <f t="shared" si="33"/>
        <v>4</v>
      </c>
      <c r="IS23" s="94">
        <f t="shared" si="33"/>
        <v>4</v>
      </c>
      <c r="IT23" s="94">
        <f t="shared" si="33"/>
        <v>3</v>
      </c>
      <c r="IU23" s="94">
        <f t="shared" ref="IU23:JD25" si="34">COUNTIF(IU$5:IU$20,$C23)</f>
        <v>3</v>
      </c>
      <c r="IV23" s="94">
        <f t="shared" si="34"/>
        <v>2</v>
      </c>
      <c r="IW23" s="94">
        <f t="shared" si="34"/>
        <v>2</v>
      </c>
      <c r="IX23" s="94">
        <f t="shared" si="34"/>
        <v>2</v>
      </c>
      <c r="IY23" s="94">
        <f t="shared" si="34"/>
        <v>2</v>
      </c>
      <c r="IZ23" s="94">
        <f t="shared" si="34"/>
        <v>2</v>
      </c>
      <c r="JA23" s="94">
        <f t="shared" si="34"/>
        <v>2</v>
      </c>
      <c r="JB23" s="94">
        <f t="shared" si="34"/>
        <v>2</v>
      </c>
      <c r="JC23" s="94">
        <f t="shared" si="34"/>
        <v>2</v>
      </c>
      <c r="JD23" s="94">
        <f t="shared" si="34"/>
        <v>3</v>
      </c>
      <c r="JE23" s="94">
        <f t="shared" ref="JE23:JN25" si="35">COUNTIF(JE$5:JE$20,$C23)</f>
        <v>3</v>
      </c>
      <c r="JF23" s="94">
        <f t="shared" si="35"/>
        <v>4</v>
      </c>
      <c r="JG23" s="94">
        <f t="shared" si="35"/>
        <v>3</v>
      </c>
      <c r="JH23" s="94">
        <f t="shared" si="35"/>
        <v>3</v>
      </c>
      <c r="JI23" s="94">
        <f t="shared" si="35"/>
        <v>2</v>
      </c>
      <c r="JJ23" s="94">
        <f t="shared" si="35"/>
        <v>3</v>
      </c>
      <c r="JK23" s="94">
        <f t="shared" si="35"/>
        <v>3</v>
      </c>
      <c r="JL23" s="94">
        <f t="shared" si="35"/>
        <v>3</v>
      </c>
      <c r="JM23" s="94">
        <f t="shared" si="35"/>
        <v>3</v>
      </c>
      <c r="JN23" s="94">
        <f t="shared" si="35"/>
        <v>2</v>
      </c>
      <c r="JO23" s="94">
        <f t="shared" ref="JO23:JX25" si="36">COUNTIF(JO$5:JO$20,$C23)</f>
        <v>2</v>
      </c>
      <c r="JP23" s="94">
        <f t="shared" si="36"/>
        <v>3</v>
      </c>
      <c r="JQ23" s="94">
        <f t="shared" si="36"/>
        <v>3</v>
      </c>
      <c r="JR23" s="94">
        <f t="shared" si="36"/>
        <v>3</v>
      </c>
      <c r="JS23" s="94">
        <f t="shared" si="36"/>
        <v>3</v>
      </c>
      <c r="JT23" s="94">
        <f t="shared" si="36"/>
        <v>3</v>
      </c>
      <c r="JU23" s="94">
        <f t="shared" si="36"/>
        <v>3</v>
      </c>
      <c r="JV23" s="94">
        <f t="shared" si="36"/>
        <v>4</v>
      </c>
      <c r="JW23" s="94">
        <f t="shared" si="36"/>
        <v>4</v>
      </c>
      <c r="JX23" s="94">
        <f t="shared" si="36"/>
        <v>3</v>
      </c>
      <c r="JY23" s="94">
        <f t="shared" ref="JY23:KH25" si="37">COUNTIF(JY$5:JY$20,$C23)</f>
        <v>3</v>
      </c>
      <c r="JZ23" s="94">
        <f t="shared" si="37"/>
        <v>3</v>
      </c>
      <c r="KA23" s="94">
        <f t="shared" si="37"/>
        <v>3</v>
      </c>
      <c r="KB23" s="94">
        <f t="shared" si="37"/>
        <v>4</v>
      </c>
      <c r="KC23" s="94">
        <f t="shared" si="37"/>
        <v>4</v>
      </c>
      <c r="KD23" s="94">
        <f t="shared" si="37"/>
        <v>3</v>
      </c>
      <c r="KE23" s="94">
        <f t="shared" si="37"/>
        <v>3</v>
      </c>
      <c r="KF23" s="94">
        <f t="shared" si="37"/>
        <v>3</v>
      </c>
      <c r="KG23" s="94">
        <f t="shared" si="37"/>
        <v>3</v>
      </c>
      <c r="KH23" s="94">
        <f t="shared" si="37"/>
        <v>3</v>
      </c>
      <c r="KI23" s="94">
        <f t="shared" ref="KI23:KR25" si="38">COUNTIF(KI$5:KI$20,$C23)</f>
        <v>3</v>
      </c>
      <c r="KJ23" s="94">
        <f t="shared" si="38"/>
        <v>3</v>
      </c>
      <c r="KK23" s="94">
        <f t="shared" si="38"/>
        <v>2</v>
      </c>
      <c r="KL23" s="94">
        <f t="shared" si="38"/>
        <v>4</v>
      </c>
      <c r="KM23" s="94">
        <f t="shared" si="38"/>
        <v>4</v>
      </c>
      <c r="KN23" s="94">
        <f t="shared" si="38"/>
        <v>3</v>
      </c>
      <c r="KO23" s="94">
        <f t="shared" si="38"/>
        <v>3</v>
      </c>
      <c r="KP23" s="94">
        <f t="shared" si="38"/>
        <v>3</v>
      </c>
      <c r="KQ23" s="94">
        <f t="shared" si="38"/>
        <v>3</v>
      </c>
      <c r="KR23" s="94">
        <f t="shared" si="38"/>
        <v>3</v>
      </c>
      <c r="KS23" s="94">
        <f t="shared" ref="KS23:LB25" si="39">COUNTIF(KS$5:KS$20,$C23)</f>
        <v>3</v>
      </c>
      <c r="KT23" s="94">
        <f t="shared" si="39"/>
        <v>3</v>
      </c>
      <c r="KU23" s="94">
        <f t="shared" si="39"/>
        <v>2</v>
      </c>
      <c r="KV23" s="94">
        <f t="shared" si="39"/>
        <v>3</v>
      </c>
      <c r="KW23" s="94">
        <f t="shared" si="39"/>
        <v>3</v>
      </c>
      <c r="KX23" s="94">
        <f t="shared" si="39"/>
        <v>2</v>
      </c>
      <c r="KY23" s="94">
        <f t="shared" si="39"/>
        <v>3</v>
      </c>
      <c r="KZ23" s="94">
        <f t="shared" si="39"/>
        <v>3</v>
      </c>
      <c r="LA23" s="94">
        <f t="shared" si="39"/>
        <v>3</v>
      </c>
      <c r="LB23" s="94">
        <f t="shared" si="39"/>
        <v>3</v>
      </c>
      <c r="LC23" s="94">
        <f t="shared" ref="LC23:LL25" si="40">COUNTIF(LC$5:LC$20,$C23)</f>
        <v>3</v>
      </c>
      <c r="LD23" s="94">
        <f t="shared" si="40"/>
        <v>3</v>
      </c>
      <c r="LE23" s="94">
        <f t="shared" si="40"/>
        <v>3</v>
      </c>
      <c r="LF23" s="94">
        <f t="shared" si="40"/>
        <v>4</v>
      </c>
      <c r="LG23" s="94">
        <f t="shared" si="40"/>
        <v>4</v>
      </c>
      <c r="LH23" s="94">
        <f t="shared" si="40"/>
        <v>3</v>
      </c>
      <c r="LI23" s="94">
        <f t="shared" si="40"/>
        <v>3</v>
      </c>
      <c r="LJ23" s="94">
        <f t="shared" si="40"/>
        <v>3</v>
      </c>
      <c r="LK23" s="94">
        <f t="shared" si="40"/>
        <v>3</v>
      </c>
      <c r="LL23" s="94">
        <f t="shared" si="40"/>
        <v>4</v>
      </c>
      <c r="LM23" s="94">
        <f t="shared" ref="LM23:LV25" si="41">COUNTIF(LM$5:LM$20,$C23)</f>
        <v>4</v>
      </c>
      <c r="LN23" s="94">
        <f t="shared" si="41"/>
        <v>3</v>
      </c>
      <c r="LO23" s="94">
        <f t="shared" si="41"/>
        <v>3</v>
      </c>
      <c r="LP23" s="94">
        <f t="shared" si="41"/>
        <v>3</v>
      </c>
      <c r="LQ23" s="94">
        <f t="shared" si="41"/>
        <v>3</v>
      </c>
      <c r="LR23" s="94">
        <f t="shared" si="41"/>
        <v>3</v>
      </c>
      <c r="LS23" s="94">
        <f t="shared" si="41"/>
        <v>3</v>
      </c>
      <c r="LT23" s="94">
        <f t="shared" si="41"/>
        <v>3</v>
      </c>
      <c r="LU23" s="94">
        <f t="shared" si="41"/>
        <v>3</v>
      </c>
      <c r="LV23" s="94">
        <f t="shared" si="41"/>
        <v>4</v>
      </c>
      <c r="LW23" s="94">
        <f t="shared" ref="LW23:MF25" si="42">COUNTIF(LW$5:LW$20,$C23)</f>
        <v>4</v>
      </c>
      <c r="LX23" s="94">
        <f t="shared" si="42"/>
        <v>3</v>
      </c>
      <c r="LY23" s="94">
        <f t="shared" si="42"/>
        <v>3</v>
      </c>
      <c r="LZ23" s="94">
        <f t="shared" si="42"/>
        <v>3</v>
      </c>
      <c r="MA23" s="94">
        <f t="shared" si="42"/>
        <v>3</v>
      </c>
      <c r="MB23" s="94">
        <f t="shared" si="42"/>
        <v>3</v>
      </c>
      <c r="MC23" s="94">
        <f t="shared" si="42"/>
        <v>3</v>
      </c>
      <c r="MD23" s="94">
        <f t="shared" si="42"/>
        <v>3</v>
      </c>
      <c r="ME23" s="94">
        <f t="shared" si="42"/>
        <v>3</v>
      </c>
      <c r="MF23" s="94">
        <f t="shared" si="42"/>
        <v>3</v>
      </c>
      <c r="MG23" s="94">
        <f t="shared" ref="MG23:MP25" si="43">COUNTIF(MG$5:MG$20,$C23)</f>
        <v>3</v>
      </c>
      <c r="MH23" s="94">
        <f t="shared" si="43"/>
        <v>2</v>
      </c>
      <c r="MI23" s="94">
        <f t="shared" si="43"/>
        <v>2</v>
      </c>
      <c r="MJ23" s="94">
        <f t="shared" si="43"/>
        <v>3</v>
      </c>
      <c r="MK23" s="94">
        <f t="shared" si="43"/>
        <v>3</v>
      </c>
      <c r="ML23" s="94">
        <f t="shared" si="43"/>
        <v>3</v>
      </c>
      <c r="MM23" s="94">
        <f t="shared" si="43"/>
        <v>3</v>
      </c>
      <c r="MN23" s="94">
        <f t="shared" si="43"/>
        <v>3</v>
      </c>
      <c r="MO23" s="94">
        <f t="shared" si="43"/>
        <v>3</v>
      </c>
      <c r="MP23" s="94">
        <f t="shared" si="43"/>
        <v>4</v>
      </c>
      <c r="MQ23" s="94">
        <f t="shared" ref="MQ23:MZ25" si="44">COUNTIF(MQ$5:MQ$20,$C23)</f>
        <v>4</v>
      </c>
      <c r="MR23" s="94">
        <f t="shared" si="44"/>
        <v>3</v>
      </c>
      <c r="MS23" s="94">
        <f t="shared" si="44"/>
        <v>3</v>
      </c>
      <c r="MT23" s="94">
        <f t="shared" si="44"/>
        <v>3</v>
      </c>
      <c r="MU23" s="94">
        <f t="shared" si="44"/>
        <v>3</v>
      </c>
      <c r="MV23" s="94">
        <f t="shared" si="44"/>
        <v>4</v>
      </c>
      <c r="MW23" s="94">
        <f t="shared" si="44"/>
        <v>4</v>
      </c>
      <c r="MX23" s="94">
        <f t="shared" si="44"/>
        <v>3</v>
      </c>
      <c r="MY23" s="94">
        <f t="shared" si="44"/>
        <v>3</v>
      </c>
      <c r="MZ23" s="94">
        <f t="shared" si="44"/>
        <v>3</v>
      </c>
      <c r="NA23" s="94">
        <f t="shared" ref="NA23:NJ25" si="45">COUNTIF(NA$5:NA$20,$C23)</f>
        <v>3</v>
      </c>
      <c r="NB23" s="94">
        <f t="shared" si="45"/>
        <v>3</v>
      </c>
      <c r="NC23" s="94">
        <f t="shared" si="45"/>
        <v>3</v>
      </c>
      <c r="ND23" s="94">
        <f t="shared" si="45"/>
        <v>2</v>
      </c>
      <c r="NE23" s="94">
        <f t="shared" si="45"/>
        <v>3</v>
      </c>
      <c r="NF23" s="94">
        <f t="shared" si="45"/>
        <v>4</v>
      </c>
      <c r="NG23" s="94">
        <f t="shared" si="45"/>
        <v>4</v>
      </c>
      <c r="NH23" s="94">
        <f t="shared" si="45"/>
        <v>3</v>
      </c>
      <c r="NI23" s="94">
        <f t="shared" si="45"/>
        <v>3</v>
      </c>
      <c r="NJ23" s="94">
        <f t="shared" si="45"/>
        <v>3</v>
      </c>
      <c r="NK23" s="94">
        <f t="shared" ref="NK23:NT25" si="46">COUNTIF(NK$5:NK$20,$C23)</f>
        <v>3</v>
      </c>
      <c r="NL23" s="94">
        <f t="shared" si="46"/>
        <v>3</v>
      </c>
      <c r="NM23" s="94">
        <f t="shared" si="46"/>
        <v>3</v>
      </c>
      <c r="NN23" s="94">
        <f t="shared" si="46"/>
        <v>2</v>
      </c>
      <c r="NO23" s="94">
        <f t="shared" si="46"/>
        <v>2</v>
      </c>
      <c r="NP23" s="94">
        <f t="shared" si="46"/>
        <v>3</v>
      </c>
      <c r="NQ23" s="94">
        <f t="shared" si="46"/>
        <v>3</v>
      </c>
      <c r="NR23" s="94">
        <f t="shared" si="46"/>
        <v>2</v>
      </c>
      <c r="NS23" s="94">
        <f t="shared" si="46"/>
        <v>2</v>
      </c>
      <c r="NT23" s="94">
        <f t="shared" si="46"/>
        <v>3</v>
      </c>
      <c r="NU23" s="94">
        <f t="shared" ref="NU23:OD25" si="47">COUNTIF(NU$5:NU$20,$C23)</f>
        <v>3</v>
      </c>
      <c r="NV23" s="94">
        <f t="shared" si="47"/>
        <v>3</v>
      </c>
      <c r="NW23" s="94">
        <f t="shared" si="47"/>
        <v>3</v>
      </c>
      <c r="NX23" s="94">
        <f t="shared" si="47"/>
        <v>2</v>
      </c>
      <c r="NY23" s="94">
        <f t="shared" si="47"/>
        <v>3</v>
      </c>
      <c r="NZ23" s="94">
        <f t="shared" si="47"/>
        <v>4</v>
      </c>
      <c r="OA23" s="94">
        <f t="shared" si="47"/>
        <v>4</v>
      </c>
      <c r="OB23" s="94">
        <f t="shared" si="47"/>
        <v>3</v>
      </c>
      <c r="OC23" s="94">
        <f t="shared" si="47"/>
        <v>3</v>
      </c>
      <c r="OD23" s="94">
        <f t="shared" si="47"/>
        <v>3</v>
      </c>
      <c r="OE23" s="94">
        <f t="shared" ref="OE23:OJ25" si="48">COUNTIF(OE$5:OE$20,$C23)</f>
        <v>3</v>
      </c>
      <c r="OF23" s="94">
        <f t="shared" si="48"/>
        <v>4</v>
      </c>
      <c r="OG23" s="94">
        <f t="shared" si="48"/>
        <v>4</v>
      </c>
      <c r="OH23" s="94">
        <f t="shared" si="48"/>
        <v>3</v>
      </c>
      <c r="OI23" s="94">
        <f t="shared" si="48"/>
        <v>3</v>
      </c>
      <c r="OJ23" s="94">
        <f t="shared" si="48"/>
        <v>3</v>
      </c>
      <c r="OK23" s="143">
        <f>COUNTIF($AJ23:$OJ23,"&lt;3")</f>
        <v>152</v>
      </c>
      <c r="OL23" s="143">
        <f>OK23/121*100</f>
        <v>125.6198347107438</v>
      </c>
      <c r="OM23" s="466"/>
      <c r="ON23" s="466"/>
      <c r="OO23" s="466"/>
    </row>
    <row r="24" spans="1:405" s="396" customFormat="1" x14ac:dyDescent="0.25">
      <c r="A24" s="15"/>
      <c r="B24" s="277">
        <v>0</v>
      </c>
      <c r="C24" s="282" t="s">
        <v>32</v>
      </c>
      <c r="D24" s="12" t="s">
        <v>58</v>
      </c>
      <c r="E24" s="94">
        <f t="shared" si="9"/>
        <v>2</v>
      </c>
      <c r="F24" s="94">
        <f t="shared" si="9"/>
        <v>3</v>
      </c>
      <c r="G24" s="94">
        <f t="shared" si="9"/>
        <v>4</v>
      </c>
      <c r="H24" s="94">
        <f t="shared" si="9"/>
        <v>4</v>
      </c>
      <c r="I24" s="94">
        <f t="shared" si="9"/>
        <v>2</v>
      </c>
      <c r="J24" s="94">
        <f t="shared" si="9"/>
        <v>3</v>
      </c>
      <c r="K24" s="94">
        <f t="shared" si="9"/>
        <v>4</v>
      </c>
      <c r="L24" s="94">
        <f t="shared" si="9"/>
        <v>3</v>
      </c>
      <c r="M24" s="94">
        <f t="shared" si="9"/>
        <v>3</v>
      </c>
      <c r="N24" s="94">
        <f t="shared" si="9"/>
        <v>3</v>
      </c>
      <c r="O24" s="94">
        <f t="shared" si="10"/>
        <v>2</v>
      </c>
      <c r="P24" s="94">
        <f t="shared" si="10"/>
        <v>2</v>
      </c>
      <c r="Q24" s="94">
        <f t="shared" si="10"/>
        <v>2</v>
      </c>
      <c r="R24" s="94">
        <f t="shared" si="10"/>
        <v>2</v>
      </c>
      <c r="S24" s="94">
        <f t="shared" si="10"/>
        <v>2</v>
      </c>
      <c r="T24" s="94">
        <f t="shared" si="10"/>
        <v>2</v>
      </c>
      <c r="U24" s="94">
        <f t="shared" si="10"/>
        <v>2</v>
      </c>
      <c r="V24" s="94">
        <f t="shared" si="10"/>
        <v>2</v>
      </c>
      <c r="W24" s="94">
        <f t="shared" si="10"/>
        <v>2</v>
      </c>
      <c r="X24" s="94">
        <f t="shared" si="10"/>
        <v>2</v>
      </c>
      <c r="Y24" s="94">
        <f t="shared" si="11"/>
        <v>2</v>
      </c>
      <c r="Z24" s="94">
        <f t="shared" si="11"/>
        <v>2</v>
      </c>
      <c r="AA24" s="94">
        <f t="shared" si="11"/>
        <v>2</v>
      </c>
      <c r="AB24" s="94">
        <f t="shared" si="11"/>
        <v>1</v>
      </c>
      <c r="AC24" s="94">
        <f t="shared" si="11"/>
        <v>1</v>
      </c>
      <c r="AD24" s="94">
        <f t="shared" si="11"/>
        <v>1</v>
      </c>
      <c r="AE24" s="94">
        <f t="shared" si="11"/>
        <v>2</v>
      </c>
      <c r="AF24" s="94">
        <f t="shared" si="11"/>
        <v>2</v>
      </c>
      <c r="AG24" s="94">
        <f t="shared" si="11"/>
        <v>1</v>
      </c>
      <c r="AH24" s="94">
        <f t="shared" si="11"/>
        <v>2</v>
      </c>
      <c r="AI24" s="94">
        <f t="shared" si="12"/>
        <v>1</v>
      </c>
      <c r="AJ24" s="94">
        <f t="shared" si="12"/>
        <v>2</v>
      </c>
      <c r="AK24" s="94">
        <f t="shared" si="12"/>
        <v>2</v>
      </c>
      <c r="AL24" s="94">
        <f t="shared" si="12"/>
        <v>1</v>
      </c>
      <c r="AM24" s="94">
        <f t="shared" si="12"/>
        <v>2</v>
      </c>
      <c r="AN24" s="94">
        <f t="shared" si="12"/>
        <v>3</v>
      </c>
      <c r="AO24" s="94">
        <f t="shared" si="12"/>
        <v>2</v>
      </c>
      <c r="AP24" s="94">
        <f t="shared" si="12"/>
        <v>2</v>
      </c>
      <c r="AQ24" s="94">
        <f t="shared" si="12"/>
        <v>2</v>
      </c>
      <c r="AR24" s="94">
        <f t="shared" si="12"/>
        <v>2</v>
      </c>
      <c r="AS24" s="94">
        <f t="shared" si="13"/>
        <v>1</v>
      </c>
      <c r="AT24" s="94">
        <f t="shared" si="13"/>
        <v>2</v>
      </c>
      <c r="AU24" s="94">
        <f t="shared" si="13"/>
        <v>3</v>
      </c>
      <c r="AV24" s="94">
        <f t="shared" si="13"/>
        <v>2</v>
      </c>
      <c r="AW24" s="94">
        <f t="shared" si="13"/>
        <v>2</v>
      </c>
      <c r="AX24" s="94">
        <f t="shared" si="13"/>
        <v>1</v>
      </c>
      <c r="AY24" s="94">
        <f t="shared" si="13"/>
        <v>2</v>
      </c>
      <c r="AZ24" s="94">
        <f t="shared" si="13"/>
        <v>2</v>
      </c>
      <c r="BA24" s="94">
        <f t="shared" si="13"/>
        <v>3</v>
      </c>
      <c r="BB24" s="94">
        <f t="shared" si="13"/>
        <v>3</v>
      </c>
      <c r="BC24" s="94">
        <f t="shared" si="14"/>
        <v>3</v>
      </c>
      <c r="BD24" s="94">
        <f t="shared" si="14"/>
        <v>3</v>
      </c>
      <c r="BE24" s="94">
        <f t="shared" si="14"/>
        <v>3</v>
      </c>
      <c r="BF24" s="94">
        <f t="shared" si="14"/>
        <v>2</v>
      </c>
      <c r="BG24" s="94">
        <f t="shared" si="14"/>
        <v>2</v>
      </c>
      <c r="BH24" s="94">
        <f t="shared" si="14"/>
        <v>3</v>
      </c>
      <c r="BI24" s="94">
        <f t="shared" si="14"/>
        <v>3</v>
      </c>
      <c r="BJ24" s="94">
        <f t="shared" si="14"/>
        <v>3</v>
      </c>
      <c r="BK24" s="94">
        <f t="shared" si="14"/>
        <v>3</v>
      </c>
      <c r="BL24" s="94">
        <f t="shared" si="14"/>
        <v>2</v>
      </c>
      <c r="BM24" s="94">
        <f t="shared" si="15"/>
        <v>2</v>
      </c>
      <c r="BN24" s="94">
        <f t="shared" si="15"/>
        <v>3</v>
      </c>
      <c r="BO24" s="94">
        <f t="shared" si="15"/>
        <v>3</v>
      </c>
      <c r="BP24" s="94">
        <f t="shared" si="15"/>
        <v>3</v>
      </c>
      <c r="BQ24" s="94">
        <f t="shared" si="15"/>
        <v>3</v>
      </c>
      <c r="BR24" s="94">
        <f t="shared" si="15"/>
        <v>2</v>
      </c>
      <c r="BS24" s="94">
        <f t="shared" si="15"/>
        <v>2</v>
      </c>
      <c r="BT24" s="94">
        <f t="shared" si="15"/>
        <v>3</v>
      </c>
      <c r="BU24" s="94">
        <f t="shared" si="15"/>
        <v>3</v>
      </c>
      <c r="BV24" s="94">
        <f t="shared" si="15"/>
        <v>3</v>
      </c>
      <c r="BW24" s="94">
        <f t="shared" si="16"/>
        <v>2</v>
      </c>
      <c r="BX24" s="94">
        <f t="shared" si="16"/>
        <v>2</v>
      </c>
      <c r="BY24" s="94">
        <f t="shared" si="16"/>
        <v>2</v>
      </c>
      <c r="BZ24" s="94">
        <f t="shared" si="16"/>
        <v>2</v>
      </c>
      <c r="CA24" s="94">
        <f t="shared" si="16"/>
        <v>2</v>
      </c>
      <c r="CB24" s="94">
        <f t="shared" si="16"/>
        <v>2</v>
      </c>
      <c r="CC24" s="94">
        <f t="shared" si="16"/>
        <v>1</v>
      </c>
      <c r="CD24" s="94">
        <f t="shared" si="16"/>
        <v>1</v>
      </c>
      <c r="CE24" s="94">
        <f t="shared" si="16"/>
        <v>3</v>
      </c>
      <c r="CF24" s="94">
        <f t="shared" si="16"/>
        <v>2</v>
      </c>
      <c r="CG24" s="94">
        <f t="shared" si="17"/>
        <v>2</v>
      </c>
      <c r="CH24" s="94">
        <f t="shared" si="17"/>
        <v>2</v>
      </c>
      <c r="CI24" s="94">
        <f t="shared" si="17"/>
        <v>2</v>
      </c>
      <c r="CJ24" s="94">
        <f t="shared" si="17"/>
        <v>2</v>
      </c>
      <c r="CK24" s="94">
        <f t="shared" si="17"/>
        <v>3</v>
      </c>
      <c r="CL24" s="94">
        <f t="shared" si="17"/>
        <v>3</v>
      </c>
      <c r="CM24" s="94">
        <f t="shared" si="17"/>
        <v>3</v>
      </c>
      <c r="CN24" s="94">
        <f t="shared" si="17"/>
        <v>3</v>
      </c>
      <c r="CO24" s="94">
        <f t="shared" si="17"/>
        <v>3</v>
      </c>
      <c r="CP24" s="94">
        <f t="shared" si="17"/>
        <v>2</v>
      </c>
      <c r="CQ24" s="94">
        <f t="shared" si="18"/>
        <v>2</v>
      </c>
      <c r="CR24" s="94">
        <f t="shared" si="18"/>
        <v>3</v>
      </c>
      <c r="CS24" s="94">
        <f t="shared" si="18"/>
        <v>3</v>
      </c>
      <c r="CT24" s="94">
        <f t="shared" si="18"/>
        <v>3</v>
      </c>
      <c r="CU24" s="94">
        <f t="shared" si="18"/>
        <v>2</v>
      </c>
      <c r="CV24" s="94">
        <f t="shared" si="18"/>
        <v>1</v>
      </c>
      <c r="CW24" s="94">
        <f t="shared" si="18"/>
        <v>1</v>
      </c>
      <c r="CX24" s="94">
        <f t="shared" si="18"/>
        <v>1</v>
      </c>
      <c r="CY24" s="94">
        <f t="shared" si="18"/>
        <v>2</v>
      </c>
      <c r="CZ24" s="94">
        <f t="shared" si="18"/>
        <v>2</v>
      </c>
      <c r="DA24" s="94">
        <f t="shared" si="19"/>
        <v>2</v>
      </c>
      <c r="DB24" s="94">
        <f t="shared" si="19"/>
        <v>2</v>
      </c>
      <c r="DC24" s="94">
        <f t="shared" si="19"/>
        <v>2</v>
      </c>
      <c r="DD24" s="94">
        <f t="shared" si="19"/>
        <v>2</v>
      </c>
      <c r="DE24" s="94">
        <f t="shared" si="19"/>
        <v>2</v>
      </c>
      <c r="DF24" s="94">
        <f t="shared" si="19"/>
        <v>3</v>
      </c>
      <c r="DG24" s="94">
        <f t="shared" si="19"/>
        <v>2</v>
      </c>
      <c r="DH24" s="94">
        <f t="shared" si="19"/>
        <v>2</v>
      </c>
      <c r="DI24" s="94">
        <f t="shared" si="19"/>
        <v>2</v>
      </c>
      <c r="DJ24" s="94">
        <f t="shared" si="19"/>
        <v>2</v>
      </c>
      <c r="DK24" s="94">
        <f t="shared" si="20"/>
        <v>2</v>
      </c>
      <c r="DL24" s="94">
        <f t="shared" si="20"/>
        <v>2</v>
      </c>
      <c r="DM24" s="94">
        <f t="shared" si="20"/>
        <v>1</v>
      </c>
      <c r="DN24" s="94">
        <f t="shared" si="20"/>
        <v>1</v>
      </c>
      <c r="DO24" s="94">
        <f t="shared" si="20"/>
        <v>1</v>
      </c>
      <c r="DP24" s="94">
        <f t="shared" si="20"/>
        <v>1</v>
      </c>
      <c r="DQ24" s="94">
        <f t="shared" si="20"/>
        <v>2</v>
      </c>
      <c r="DR24" s="94">
        <f t="shared" si="20"/>
        <v>2</v>
      </c>
      <c r="DS24" s="94">
        <f t="shared" si="20"/>
        <v>2</v>
      </c>
      <c r="DT24" s="94">
        <f t="shared" si="20"/>
        <v>2</v>
      </c>
      <c r="DU24" s="94">
        <f t="shared" si="21"/>
        <v>2</v>
      </c>
      <c r="DV24" s="94">
        <f t="shared" si="21"/>
        <v>3</v>
      </c>
      <c r="DW24" s="94">
        <f t="shared" si="21"/>
        <v>3</v>
      </c>
      <c r="DX24" s="94">
        <f t="shared" si="21"/>
        <v>3</v>
      </c>
      <c r="DY24" s="94">
        <f t="shared" si="21"/>
        <v>3</v>
      </c>
      <c r="DZ24" s="94">
        <f t="shared" si="21"/>
        <v>2</v>
      </c>
      <c r="EA24" s="94">
        <f t="shared" si="21"/>
        <v>2</v>
      </c>
      <c r="EB24" s="94">
        <f t="shared" si="21"/>
        <v>3</v>
      </c>
      <c r="EC24" s="94">
        <f t="shared" si="21"/>
        <v>3</v>
      </c>
      <c r="ED24" s="94">
        <f t="shared" si="21"/>
        <v>3</v>
      </c>
      <c r="EE24" s="94">
        <f t="shared" si="22"/>
        <v>3</v>
      </c>
      <c r="EF24" s="94">
        <f t="shared" si="22"/>
        <v>2</v>
      </c>
      <c r="EG24" s="94">
        <f t="shared" si="22"/>
        <v>1</v>
      </c>
      <c r="EH24" s="94">
        <f t="shared" si="22"/>
        <v>2</v>
      </c>
      <c r="EI24" s="94">
        <f t="shared" si="22"/>
        <v>3</v>
      </c>
      <c r="EJ24" s="94">
        <f t="shared" si="22"/>
        <v>2</v>
      </c>
      <c r="EK24" s="94">
        <f t="shared" si="22"/>
        <v>2</v>
      </c>
      <c r="EL24" s="94">
        <f t="shared" si="22"/>
        <v>2</v>
      </c>
      <c r="EM24" s="94">
        <f t="shared" si="22"/>
        <v>1</v>
      </c>
      <c r="EN24" s="94">
        <f t="shared" si="22"/>
        <v>2</v>
      </c>
      <c r="EO24" s="94">
        <f t="shared" si="23"/>
        <v>3</v>
      </c>
      <c r="EP24" s="94">
        <f t="shared" si="23"/>
        <v>3</v>
      </c>
      <c r="EQ24" s="94">
        <f t="shared" si="23"/>
        <v>2</v>
      </c>
      <c r="ER24" s="94">
        <f t="shared" si="23"/>
        <v>2</v>
      </c>
      <c r="ES24" s="94">
        <f t="shared" si="23"/>
        <v>2</v>
      </c>
      <c r="ET24" s="94">
        <f t="shared" si="23"/>
        <v>2</v>
      </c>
      <c r="EU24" s="94">
        <f t="shared" si="23"/>
        <v>3</v>
      </c>
      <c r="EV24" s="94">
        <f t="shared" si="23"/>
        <v>2</v>
      </c>
      <c r="EW24" s="94">
        <f t="shared" si="23"/>
        <v>1</v>
      </c>
      <c r="EX24" s="94">
        <f t="shared" si="23"/>
        <v>2</v>
      </c>
      <c r="EY24" s="94">
        <f t="shared" si="24"/>
        <v>2</v>
      </c>
      <c r="EZ24" s="94">
        <f t="shared" si="24"/>
        <v>1</v>
      </c>
      <c r="FA24" s="94">
        <f t="shared" si="24"/>
        <v>2</v>
      </c>
      <c r="FB24" s="94">
        <f t="shared" si="24"/>
        <v>2</v>
      </c>
      <c r="FC24" s="94">
        <f t="shared" si="24"/>
        <v>2</v>
      </c>
      <c r="FD24" s="94">
        <f t="shared" si="24"/>
        <v>2</v>
      </c>
      <c r="FE24" s="94">
        <f t="shared" si="24"/>
        <v>2</v>
      </c>
      <c r="FF24" s="94">
        <f t="shared" si="24"/>
        <v>2</v>
      </c>
      <c r="FG24" s="94">
        <f t="shared" si="24"/>
        <v>2</v>
      </c>
      <c r="FH24" s="94">
        <f t="shared" si="24"/>
        <v>3</v>
      </c>
      <c r="FI24" s="94">
        <f t="shared" si="25"/>
        <v>2</v>
      </c>
      <c r="FJ24" s="94">
        <f t="shared" si="25"/>
        <v>2</v>
      </c>
      <c r="FK24" s="94">
        <f t="shared" si="25"/>
        <v>2</v>
      </c>
      <c r="FL24" s="94">
        <f t="shared" si="25"/>
        <v>2</v>
      </c>
      <c r="FM24" s="94">
        <f t="shared" si="25"/>
        <v>2</v>
      </c>
      <c r="FN24" s="94">
        <f t="shared" si="25"/>
        <v>2</v>
      </c>
      <c r="FO24" s="94">
        <f t="shared" si="25"/>
        <v>3</v>
      </c>
      <c r="FP24" s="94">
        <f t="shared" si="25"/>
        <v>2</v>
      </c>
      <c r="FQ24" s="94">
        <f t="shared" si="25"/>
        <v>2</v>
      </c>
      <c r="FR24" s="94">
        <f t="shared" si="25"/>
        <v>2</v>
      </c>
      <c r="FS24" s="94">
        <f t="shared" si="26"/>
        <v>2</v>
      </c>
      <c r="FT24" s="94">
        <f t="shared" si="26"/>
        <v>2</v>
      </c>
      <c r="FU24" s="94">
        <f t="shared" si="26"/>
        <v>2</v>
      </c>
      <c r="FV24" s="94">
        <f t="shared" si="26"/>
        <v>2</v>
      </c>
      <c r="FW24" s="94">
        <f t="shared" si="26"/>
        <v>2</v>
      </c>
      <c r="FX24" s="94">
        <f t="shared" si="26"/>
        <v>3</v>
      </c>
      <c r="FY24" s="94">
        <f t="shared" si="26"/>
        <v>3</v>
      </c>
      <c r="FZ24" s="94">
        <f t="shared" si="26"/>
        <v>3</v>
      </c>
      <c r="GA24" s="94">
        <f t="shared" si="26"/>
        <v>2</v>
      </c>
      <c r="GB24" s="94">
        <f t="shared" si="26"/>
        <v>2</v>
      </c>
      <c r="GC24" s="94">
        <f t="shared" si="27"/>
        <v>2</v>
      </c>
      <c r="GD24" s="94">
        <f t="shared" si="27"/>
        <v>2</v>
      </c>
      <c r="GE24" s="94">
        <f t="shared" si="27"/>
        <v>2</v>
      </c>
      <c r="GF24" s="94">
        <f t="shared" si="27"/>
        <v>2</v>
      </c>
      <c r="GG24" s="94">
        <f t="shared" si="27"/>
        <v>2</v>
      </c>
      <c r="GH24" s="94">
        <f t="shared" si="27"/>
        <v>2</v>
      </c>
      <c r="GI24" s="94">
        <f t="shared" si="27"/>
        <v>2</v>
      </c>
      <c r="GJ24" s="94">
        <f t="shared" si="27"/>
        <v>2</v>
      </c>
      <c r="GK24" s="94">
        <f t="shared" si="27"/>
        <v>4</v>
      </c>
      <c r="GL24" s="94">
        <f t="shared" si="27"/>
        <v>4</v>
      </c>
      <c r="GM24" s="94">
        <f t="shared" si="28"/>
        <v>4</v>
      </c>
      <c r="GN24" s="94">
        <f t="shared" si="28"/>
        <v>2</v>
      </c>
      <c r="GO24" s="94">
        <f t="shared" si="28"/>
        <v>4</v>
      </c>
      <c r="GP24" s="94">
        <f t="shared" si="28"/>
        <v>3</v>
      </c>
      <c r="GQ24" s="94">
        <f t="shared" si="28"/>
        <v>3</v>
      </c>
      <c r="GR24" s="94">
        <f t="shared" si="28"/>
        <v>4</v>
      </c>
      <c r="GS24" s="94">
        <f t="shared" si="28"/>
        <v>5</v>
      </c>
      <c r="GT24" s="94">
        <f t="shared" si="28"/>
        <v>4</v>
      </c>
      <c r="GU24" s="94">
        <f t="shared" si="28"/>
        <v>3</v>
      </c>
      <c r="GV24" s="94">
        <f t="shared" si="28"/>
        <v>4</v>
      </c>
      <c r="GW24" s="94">
        <f t="shared" si="29"/>
        <v>2</v>
      </c>
      <c r="GX24" s="94">
        <f t="shared" si="29"/>
        <v>2</v>
      </c>
      <c r="GY24" s="94">
        <f t="shared" si="29"/>
        <v>4</v>
      </c>
      <c r="GZ24" s="94">
        <f t="shared" si="29"/>
        <v>3</v>
      </c>
      <c r="HA24" s="94">
        <f t="shared" si="29"/>
        <v>4</v>
      </c>
      <c r="HB24" s="94">
        <f t="shared" si="29"/>
        <v>4</v>
      </c>
      <c r="HC24" s="94">
        <f t="shared" si="29"/>
        <v>4</v>
      </c>
      <c r="HD24" s="94">
        <f t="shared" si="29"/>
        <v>2</v>
      </c>
      <c r="HE24" s="94">
        <f t="shared" si="29"/>
        <v>2</v>
      </c>
      <c r="HF24" s="94">
        <f t="shared" si="29"/>
        <v>4</v>
      </c>
      <c r="HG24" s="94">
        <f t="shared" si="30"/>
        <v>4</v>
      </c>
      <c r="HH24" s="94">
        <f t="shared" si="30"/>
        <v>4</v>
      </c>
      <c r="HI24" s="94">
        <f t="shared" si="30"/>
        <v>5</v>
      </c>
      <c r="HJ24" s="94">
        <f t="shared" si="30"/>
        <v>4</v>
      </c>
      <c r="HK24" s="94">
        <f t="shared" si="30"/>
        <v>2</v>
      </c>
      <c r="HL24" s="94">
        <f t="shared" si="30"/>
        <v>2</v>
      </c>
      <c r="HM24" s="94">
        <f t="shared" si="30"/>
        <v>3</v>
      </c>
      <c r="HN24" s="94">
        <f t="shared" si="30"/>
        <v>2</v>
      </c>
      <c r="HO24" s="94">
        <f t="shared" si="30"/>
        <v>3</v>
      </c>
      <c r="HP24" s="94">
        <f t="shared" si="30"/>
        <v>2</v>
      </c>
      <c r="HQ24" s="94">
        <f t="shared" si="31"/>
        <v>2</v>
      </c>
      <c r="HR24" s="94">
        <f t="shared" si="31"/>
        <v>2</v>
      </c>
      <c r="HS24" s="94">
        <f t="shared" si="31"/>
        <v>2</v>
      </c>
      <c r="HT24" s="94">
        <f t="shared" si="31"/>
        <v>3</v>
      </c>
      <c r="HU24" s="94">
        <f t="shared" si="31"/>
        <v>3</v>
      </c>
      <c r="HV24" s="94">
        <f t="shared" si="31"/>
        <v>2</v>
      </c>
      <c r="HW24" s="94">
        <f t="shared" si="31"/>
        <v>2</v>
      </c>
      <c r="HX24" s="94">
        <f t="shared" si="31"/>
        <v>3</v>
      </c>
      <c r="HY24" s="94">
        <f t="shared" si="31"/>
        <v>2</v>
      </c>
      <c r="HZ24" s="94">
        <f t="shared" si="31"/>
        <v>2</v>
      </c>
      <c r="IA24" s="94">
        <f t="shared" si="32"/>
        <v>3</v>
      </c>
      <c r="IB24" s="94">
        <f t="shared" si="32"/>
        <v>3</v>
      </c>
      <c r="IC24" s="94">
        <f t="shared" si="32"/>
        <v>3</v>
      </c>
      <c r="ID24" s="94">
        <f t="shared" si="32"/>
        <v>3</v>
      </c>
      <c r="IE24" s="94">
        <f t="shared" si="32"/>
        <v>2</v>
      </c>
      <c r="IF24" s="94">
        <f t="shared" si="32"/>
        <v>3</v>
      </c>
      <c r="IG24" s="94">
        <f t="shared" si="32"/>
        <v>3</v>
      </c>
      <c r="IH24" s="94">
        <f t="shared" si="32"/>
        <v>3</v>
      </c>
      <c r="II24" s="94">
        <f t="shared" si="32"/>
        <v>3</v>
      </c>
      <c r="IJ24" s="94">
        <f t="shared" si="32"/>
        <v>2</v>
      </c>
      <c r="IK24" s="94">
        <f t="shared" si="33"/>
        <v>3</v>
      </c>
      <c r="IL24" s="94">
        <f t="shared" si="33"/>
        <v>3</v>
      </c>
      <c r="IM24" s="94">
        <f t="shared" si="33"/>
        <v>3</v>
      </c>
      <c r="IN24" s="94">
        <f t="shared" si="33"/>
        <v>3</v>
      </c>
      <c r="IO24" s="94">
        <f t="shared" si="33"/>
        <v>2</v>
      </c>
      <c r="IP24" s="94">
        <f t="shared" si="33"/>
        <v>2</v>
      </c>
      <c r="IQ24" s="94">
        <f t="shared" si="33"/>
        <v>2</v>
      </c>
      <c r="IR24" s="94">
        <f t="shared" si="33"/>
        <v>2</v>
      </c>
      <c r="IS24" s="94">
        <f t="shared" si="33"/>
        <v>2</v>
      </c>
      <c r="IT24" s="94">
        <f t="shared" si="33"/>
        <v>2</v>
      </c>
      <c r="IU24" s="94">
        <f t="shared" si="34"/>
        <v>2</v>
      </c>
      <c r="IV24" s="94">
        <f t="shared" si="34"/>
        <v>2</v>
      </c>
      <c r="IW24" s="94">
        <f t="shared" si="34"/>
        <v>2</v>
      </c>
      <c r="IX24" s="94">
        <f t="shared" si="34"/>
        <v>2</v>
      </c>
      <c r="IY24" s="94">
        <f t="shared" si="34"/>
        <v>2</v>
      </c>
      <c r="IZ24" s="94">
        <f t="shared" si="34"/>
        <v>2</v>
      </c>
      <c r="JA24" s="94">
        <f t="shared" si="34"/>
        <v>2</v>
      </c>
      <c r="JB24" s="94">
        <f t="shared" si="34"/>
        <v>3</v>
      </c>
      <c r="JC24" s="94">
        <f t="shared" si="34"/>
        <v>3</v>
      </c>
      <c r="JD24" s="94">
        <f t="shared" si="34"/>
        <v>3</v>
      </c>
      <c r="JE24" s="94">
        <f t="shared" si="35"/>
        <v>2</v>
      </c>
      <c r="JF24" s="94">
        <f t="shared" si="35"/>
        <v>2</v>
      </c>
      <c r="JG24" s="94">
        <f t="shared" si="35"/>
        <v>3</v>
      </c>
      <c r="JH24" s="94">
        <f t="shared" si="35"/>
        <v>3</v>
      </c>
      <c r="JI24" s="94">
        <f t="shared" si="35"/>
        <v>3</v>
      </c>
      <c r="JJ24" s="94">
        <f t="shared" si="35"/>
        <v>4</v>
      </c>
      <c r="JK24" s="94">
        <f t="shared" si="35"/>
        <v>4</v>
      </c>
      <c r="JL24" s="94">
        <f t="shared" si="35"/>
        <v>2</v>
      </c>
      <c r="JM24" s="94">
        <f t="shared" si="35"/>
        <v>2</v>
      </c>
      <c r="JN24" s="94">
        <f t="shared" si="35"/>
        <v>3</v>
      </c>
      <c r="JO24" s="94">
        <f t="shared" si="36"/>
        <v>3</v>
      </c>
      <c r="JP24" s="94">
        <f t="shared" si="36"/>
        <v>3</v>
      </c>
      <c r="JQ24" s="94">
        <f t="shared" si="36"/>
        <v>3</v>
      </c>
      <c r="JR24" s="94">
        <f t="shared" si="36"/>
        <v>2</v>
      </c>
      <c r="JS24" s="94">
        <f t="shared" si="36"/>
        <v>2</v>
      </c>
      <c r="JT24" s="94">
        <f t="shared" si="36"/>
        <v>3</v>
      </c>
      <c r="JU24" s="94">
        <f t="shared" si="36"/>
        <v>3</v>
      </c>
      <c r="JV24" s="94">
        <f t="shared" si="36"/>
        <v>3</v>
      </c>
      <c r="JW24" s="94">
        <f t="shared" si="36"/>
        <v>3</v>
      </c>
      <c r="JX24" s="94">
        <f t="shared" si="36"/>
        <v>2</v>
      </c>
      <c r="JY24" s="94">
        <f t="shared" si="37"/>
        <v>2</v>
      </c>
      <c r="JZ24" s="94">
        <f t="shared" si="37"/>
        <v>3</v>
      </c>
      <c r="KA24" s="94">
        <f t="shared" si="37"/>
        <v>2</v>
      </c>
      <c r="KB24" s="94">
        <f t="shared" si="37"/>
        <v>2</v>
      </c>
      <c r="KC24" s="94">
        <f t="shared" si="37"/>
        <v>2</v>
      </c>
      <c r="KD24" s="94">
        <f t="shared" si="37"/>
        <v>2</v>
      </c>
      <c r="KE24" s="94">
        <f t="shared" si="37"/>
        <v>3</v>
      </c>
      <c r="KF24" s="94">
        <f t="shared" si="37"/>
        <v>3</v>
      </c>
      <c r="KG24" s="94">
        <f t="shared" si="37"/>
        <v>2</v>
      </c>
      <c r="KH24" s="94">
        <f t="shared" si="37"/>
        <v>3</v>
      </c>
      <c r="KI24" s="94">
        <f t="shared" si="38"/>
        <v>3</v>
      </c>
      <c r="KJ24" s="94">
        <f t="shared" si="38"/>
        <v>3</v>
      </c>
      <c r="KK24" s="94">
        <f t="shared" si="38"/>
        <v>3</v>
      </c>
      <c r="KL24" s="94">
        <f t="shared" si="38"/>
        <v>2</v>
      </c>
      <c r="KM24" s="94">
        <f t="shared" si="38"/>
        <v>2</v>
      </c>
      <c r="KN24" s="94">
        <f t="shared" si="38"/>
        <v>3</v>
      </c>
      <c r="KO24" s="94">
        <f t="shared" si="38"/>
        <v>3</v>
      </c>
      <c r="KP24" s="94">
        <f t="shared" si="38"/>
        <v>3</v>
      </c>
      <c r="KQ24" s="94">
        <f t="shared" si="38"/>
        <v>3</v>
      </c>
      <c r="KR24" s="94">
        <f t="shared" si="38"/>
        <v>3</v>
      </c>
      <c r="KS24" s="94">
        <f t="shared" si="39"/>
        <v>3</v>
      </c>
      <c r="KT24" s="94">
        <f t="shared" si="39"/>
        <v>4</v>
      </c>
      <c r="KU24" s="94">
        <f t="shared" si="39"/>
        <v>3</v>
      </c>
      <c r="KV24" s="94">
        <f t="shared" si="39"/>
        <v>2</v>
      </c>
      <c r="KW24" s="94">
        <f t="shared" si="39"/>
        <v>2</v>
      </c>
      <c r="KX24" s="94">
        <f t="shared" si="39"/>
        <v>2</v>
      </c>
      <c r="KY24" s="94">
        <f t="shared" si="39"/>
        <v>2</v>
      </c>
      <c r="KZ24" s="94">
        <f t="shared" si="39"/>
        <v>3</v>
      </c>
      <c r="LA24" s="94">
        <f t="shared" si="39"/>
        <v>2</v>
      </c>
      <c r="LB24" s="94">
        <f t="shared" si="39"/>
        <v>2</v>
      </c>
      <c r="LC24" s="94">
        <f t="shared" si="40"/>
        <v>2</v>
      </c>
      <c r="LD24" s="94">
        <f t="shared" si="40"/>
        <v>2</v>
      </c>
      <c r="LE24" s="94">
        <f t="shared" si="40"/>
        <v>3</v>
      </c>
      <c r="LF24" s="94">
        <f t="shared" si="40"/>
        <v>2</v>
      </c>
      <c r="LG24" s="94">
        <f t="shared" si="40"/>
        <v>3</v>
      </c>
      <c r="LH24" s="94">
        <f t="shared" si="40"/>
        <v>3</v>
      </c>
      <c r="LI24" s="94">
        <f t="shared" si="40"/>
        <v>2</v>
      </c>
      <c r="LJ24" s="94">
        <f t="shared" si="40"/>
        <v>3</v>
      </c>
      <c r="LK24" s="94">
        <f t="shared" si="40"/>
        <v>3</v>
      </c>
      <c r="LL24" s="94">
        <f t="shared" si="40"/>
        <v>2</v>
      </c>
      <c r="LM24" s="94">
        <f t="shared" si="41"/>
        <v>3</v>
      </c>
      <c r="LN24" s="94">
        <f t="shared" si="41"/>
        <v>3</v>
      </c>
      <c r="LO24" s="94">
        <f t="shared" si="41"/>
        <v>2</v>
      </c>
      <c r="LP24" s="94">
        <f t="shared" si="41"/>
        <v>2</v>
      </c>
      <c r="LQ24" s="94">
        <f t="shared" si="41"/>
        <v>2</v>
      </c>
      <c r="LR24" s="94">
        <f t="shared" si="41"/>
        <v>2</v>
      </c>
      <c r="LS24" s="94">
        <f t="shared" si="41"/>
        <v>3</v>
      </c>
      <c r="LT24" s="94">
        <f t="shared" si="41"/>
        <v>3</v>
      </c>
      <c r="LU24" s="94">
        <f t="shared" si="41"/>
        <v>3</v>
      </c>
      <c r="LV24" s="94">
        <f t="shared" si="41"/>
        <v>2</v>
      </c>
      <c r="LW24" s="94">
        <f t="shared" si="42"/>
        <v>2</v>
      </c>
      <c r="LX24" s="94">
        <f t="shared" si="42"/>
        <v>3</v>
      </c>
      <c r="LY24" s="94">
        <f t="shared" si="42"/>
        <v>3</v>
      </c>
      <c r="LZ24" s="94">
        <f t="shared" si="42"/>
        <v>3</v>
      </c>
      <c r="MA24" s="94">
        <f t="shared" si="42"/>
        <v>3</v>
      </c>
      <c r="MB24" s="94">
        <f t="shared" si="42"/>
        <v>3</v>
      </c>
      <c r="MC24" s="94">
        <f t="shared" si="42"/>
        <v>3</v>
      </c>
      <c r="MD24" s="94">
        <f t="shared" si="42"/>
        <v>4</v>
      </c>
      <c r="ME24" s="94">
        <f t="shared" si="42"/>
        <v>4</v>
      </c>
      <c r="MF24" s="94">
        <f t="shared" si="42"/>
        <v>3</v>
      </c>
      <c r="MG24" s="94">
        <f t="shared" si="43"/>
        <v>3</v>
      </c>
      <c r="MH24" s="94">
        <f t="shared" si="43"/>
        <v>3</v>
      </c>
      <c r="MI24" s="94">
        <f t="shared" si="43"/>
        <v>3</v>
      </c>
      <c r="MJ24" s="94">
        <f t="shared" si="43"/>
        <v>4</v>
      </c>
      <c r="MK24" s="94">
        <f t="shared" si="43"/>
        <v>4</v>
      </c>
      <c r="ML24" s="94">
        <f t="shared" si="43"/>
        <v>3</v>
      </c>
      <c r="MM24" s="94">
        <f t="shared" si="43"/>
        <v>3</v>
      </c>
      <c r="MN24" s="94">
        <f t="shared" si="43"/>
        <v>3</v>
      </c>
      <c r="MO24" s="94">
        <f t="shared" si="43"/>
        <v>3</v>
      </c>
      <c r="MP24" s="94">
        <f t="shared" si="43"/>
        <v>3</v>
      </c>
      <c r="MQ24" s="94">
        <f t="shared" si="44"/>
        <v>3</v>
      </c>
      <c r="MR24" s="94">
        <f t="shared" si="44"/>
        <v>2</v>
      </c>
      <c r="MS24" s="94">
        <f t="shared" si="44"/>
        <v>2</v>
      </c>
      <c r="MT24" s="94">
        <f t="shared" si="44"/>
        <v>3</v>
      </c>
      <c r="MU24" s="94">
        <f t="shared" si="44"/>
        <v>3</v>
      </c>
      <c r="MV24" s="94">
        <f t="shared" si="44"/>
        <v>2</v>
      </c>
      <c r="MW24" s="94">
        <f t="shared" si="44"/>
        <v>2</v>
      </c>
      <c r="MX24" s="94">
        <f t="shared" si="44"/>
        <v>2</v>
      </c>
      <c r="MY24" s="94">
        <f t="shared" si="44"/>
        <v>2</v>
      </c>
      <c r="MZ24" s="94">
        <f t="shared" si="44"/>
        <v>2</v>
      </c>
      <c r="NA24" s="94">
        <f t="shared" si="45"/>
        <v>2</v>
      </c>
      <c r="NB24" s="94">
        <f t="shared" si="45"/>
        <v>3</v>
      </c>
      <c r="NC24" s="94">
        <f t="shared" si="45"/>
        <v>3</v>
      </c>
      <c r="ND24" s="94">
        <f t="shared" si="45"/>
        <v>3</v>
      </c>
      <c r="NE24" s="94">
        <f t="shared" si="45"/>
        <v>3</v>
      </c>
      <c r="NF24" s="94">
        <f t="shared" si="45"/>
        <v>2</v>
      </c>
      <c r="NG24" s="94">
        <f t="shared" si="45"/>
        <v>2</v>
      </c>
      <c r="NH24" s="94">
        <f t="shared" si="45"/>
        <v>2</v>
      </c>
      <c r="NI24" s="94">
        <f t="shared" si="45"/>
        <v>2</v>
      </c>
      <c r="NJ24" s="94">
        <f t="shared" si="45"/>
        <v>2</v>
      </c>
      <c r="NK24" s="94">
        <f t="shared" si="46"/>
        <v>2</v>
      </c>
      <c r="NL24" s="94">
        <f t="shared" si="46"/>
        <v>3</v>
      </c>
      <c r="NM24" s="94">
        <f t="shared" si="46"/>
        <v>3</v>
      </c>
      <c r="NN24" s="94">
        <f t="shared" si="46"/>
        <v>4</v>
      </c>
      <c r="NO24" s="94">
        <f t="shared" si="46"/>
        <v>4</v>
      </c>
      <c r="NP24" s="94">
        <f t="shared" si="46"/>
        <v>3</v>
      </c>
      <c r="NQ24" s="94">
        <f t="shared" si="46"/>
        <v>3</v>
      </c>
      <c r="NR24" s="94">
        <f t="shared" si="46"/>
        <v>3</v>
      </c>
      <c r="NS24" s="94">
        <f t="shared" si="46"/>
        <v>3</v>
      </c>
      <c r="NT24" s="94">
        <f t="shared" si="46"/>
        <v>4</v>
      </c>
      <c r="NU24" s="94">
        <f t="shared" si="47"/>
        <v>4</v>
      </c>
      <c r="NV24" s="94">
        <f t="shared" si="47"/>
        <v>3</v>
      </c>
      <c r="NW24" s="94">
        <f t="shared" si="47"/>
        <v>2</v>
      </c>
      <c r="NX24" s="94">
        <f t="shared" si="47"/>
        <v>2</v>
      </c>
      <c r="NY24" s="94">
        <f t="shared" si="47"/>
        <v>2</v>
      </c>
      <c r="NZ24" s="94">
        <f t="shared" si="47"/>
        <v>1</v>
      </c>
      <c r="OA24" s="94">
        <f t="shared" si="47"/>
        <v>2</v>
      </c>
      <c r="OB24" s="94">
        <f t="shared" si="47"/>
        <v>3</v>
      </c>
      <c r="OC24" s="94">
        <f t="shared" si="47"/>
        <v>3</v>
      </c>
      <c r="OD24" s="94">
        <f t="shared" si="47"/>
        <v>2</v>
      </c>
      <c r="OE24" s="94">
        <f t="shared" si="48"/>
        <v>4</v>
      </c>
      <c r="OF24" s="94">
        <f t="shared" si="48"/>
        <v>3</v>
      </c>
      <c r="OG24" s="94">
        <f t="shared" si="48"/>
        <v>3</v>
      </c>
      <c r="OH24" s="94">
        <f t="shared" si="48"/>
        <v>3</v>
      </c>
      <c r="OI24" s="94">
        <f t="shared" si="48"/>
        <v>3</v>
      </c>
      <c r="OJ24" s="94">
        <f t="shared" si="48"/>
        <v>4</v>
      </c>
      <c r="OK24" s="143">
        <f t="shared" ref="OK24:OK25" si="49">COUNTIF($AJ24:$OJ24,"&lt;3")</f>
        <v>195</v>
      </c>
      <c r="OL24" s="143">
        <f t="shared" ref="OL24:OL25" si="50">OK24/121*100</f>
        <v>161.15702479338842</v>
      </c>
      <c r="OM24" s="466"/>
      <c r="ON24" s="466"/>
      <c r="OO24" s="466"/>
    </row>
    <row r="25" spans="1:405" s="396" customFormat="1" x14ac:dyDescent="0.25">
      <c r="A25" s="15"/>
      <c r="B25" s="277">
        <v>2</v>
      </c>
      <c r="C25" s="283" t="s">
        <v>33</v>
      </c>
      <c r="D25" s="12" t="s">
        <v>59</v>
      </c>
      <c r="E25" s="94">
        <f t="shared" si="9"/>
        <v>3</v>
      </c>
      <c r="F25" s="94">
        <f t="shared" si="9"/>
        <v>2</v>
      </c>
      <c r="G25" s="94">
        <f t="shared" si="9"/>
        <v>3</v>
      </c>
      <c r="H25" s="94">
        <f t="shared" si="9"/>
        <v>3</v>
      </c>
      <c r="I25" s="94">
        <f t="shared" si="9"/>
        <v>3</v>
      </c>
      <c r="J25" s="94">
        <f t="shared" si="9"/>
        <v>2</v>
      </c>
      <c r="K25" s="94">
        <f t="shared" si="9"/>
        <v>2</v>
      </c>
      <c r="L25" s="94">
        <f t="shared" si="9"/>
        <v>3</v>
      </c>
      <c r="M25" s="94">
        <f t="shared" si="9"/>
        <v>3</v>
      </c>
      <c r="N25" s="94">
        <f t="shared" si="9"/>
        <v>3</v>
      </c>
      <c r="O25" s="94">
        <f t="shared" si="10"/>
        <v>2</v>
      </c>
      <c r="P25" s="94">
        <f t="shared" si="10"/>
        <v>1</v>
      </c>
      <c r="Q25" s="94">
        <f t="shared" si="10"/>
        <v>1</v>
      </c>
      <c r="R25" s="94">
        <f t="shared" si="10"/>
        <v>1</v>
      </c>
      <c r="S25" s="94">
        <f t="shared" si="10"/>
        <v>2</v>
      </c>
      <c r="T25" s="94">
        <f t="shared" si="10"/>
        <v>2</v>
      </c>
      <c r="U25" s="94">
        <f t="shared" si="10"/>
        <v>2</v>
      </c>
      <c r="V25" s="94">
        <f t="shared" si="10"/>
        <v>2</v>
      </c>
      <c r="W25" s="94">
        <f t="shared" si="10"/>
        <v>1</v>
      </c>
      <c r="X25" s="94">
        <f t="shared" si="10"/>
        <v>1</v>
      </c>
      <c r="Y25" s="94">
        <f t="shared" si="11"/>
        <v>3</v>
      </c>
      <c r="Z25" s="94">
        <f t="shared" si="11"/>
        <v>3</v>
      </c>
      <c r="AA25" s="94">
        <f t="shared" si="11"/>
        <v>2</v>
      </c>
      <c r="AB25" s="94">
        <f t="shared" si="11"/>
        <v>3</v>
      </c>
      <c r="AC25" s="94">
        <f t="shared" si="11"/>
        <v>2</v>
      </c>
      <c r="AD25" s="94">
        <f t="shared" si="11"/>
        <v>2</v>
      </c>
      <c r="AE25" s="94">
        <f t="shared" si="11"/>
        <v>2</v>
      </c>
      <c r="AF25" s="94">
        <f t="shared" si="11"/>
        <v>2</v>
      </c>
      <c r="AG25" s="94">
        <f t="shared" si="11"/>
        <v>2</v>
      </c>
      <c r="AH25" s="94">
        <f t="shared" si="11"/>
        <v>3</v>
      </c>
      <c r="AI25" s="94">
        <f t="shared" si="12"/>
        <v>2</v>
      </c>
      <c r="AJ25" s="94">
        <f t="shared" si="12"/>
        <v>2</v>
      </c>
      <c r="AK25" s="94">
        <f t="shared" si="12"/>
        <v>2</v>
      </c>
      <c r="AL25" s="94">
        <f t="shared" si="12"/>
        <v>2</v>
      </c>
      <c r="AM25" s="94">
        <f t="shared" si="12"/>
        <v>2</v>
      </c>
      <c r="AN25" s="94">
        <f t="shared" si="12"/>
        <v>2</v>
      </c>
      <c r="AO25" s="94">
        <f t="shared" si="12"/>
        <v>3</v>
      </c>
      <c r="AP25" s="94">
        <f t="shared" si="12"/>
        <v>3</v>
      </c>
      <c r="AQ25" s="94">
        <f t="shared" si="12"/>
        <v>3</v>
      </c>
      <c r="AR25" s="94">
        <f t="shared" si="12"/>
        <v>3</v>
      </c>
      <c r="AS25" s="94">
        <f t="shared" si="13"/>
        <v>3</v>
      </c>
      <c r="AT25" s="94">
        <f t="shared" si="13"/>
        <v>2</v>
      </c>
      <c r="AU25" s="94">
        <f t="shared" si="13"/>
        <v>2</v>
      </c>
      <c r="AV25" s="94">
        <f t="shared" si="13"/>
        <v>3</v>
      </c>
      <c r="AW25" s="94">
        <f t="shared" si="13"/>
        <v>3</v>
      </c>
      <c r="AX25" s="94">
        <f t="shared" si="13"/>
        <v>3</v>
      </c>
      <c r="AY25" s="94">
        <f t="shared" si="13"/>
        <v>3</v>
      </c>
      <c r="AZ25" s="94">
        <f t="shared" si="13"/>
        <v>2</v>
      </c>
      <c r="BA25" s="94">
        <f t="shared" si="13"/>
        <v>2</v>
      </c>
      <c r="BB25" s="94">
        <f t="shared" si="13"/>
        <v>3</v>
      </c>
      <c r="BC25" s="94">
        <f t="shared" si="14"/>
        <v>3</v>
      </c>
      <c r="BD25" s="94">
        <f t="shared" si="14"/>
        <v>3</v>
      </c>
      <c r="BE25" s="94">
        <f t="shared" si="14"/>
        <v>2</v>
      </c>
      <c r="BF25" s="94">
        <f t="shared" si="14"/>
        <v>2</v>
      </c>
      <c r="BG25" s="94">
        <f t="shared" si="14"/>
        <v>2</v>
      </c>
      <c r="BH25" s="94">
        <f t="shared" si="14"/>
        <v>3</v>
      </c>
      <c r="BI25" s="94">
        <f t="shared" si="14"/>
        <v>3</v>
      </c>
      <c r="BJ25" s="94">
        <f t="shared" si="14"/>
        <v>3</v>
      </c>
      <c r="BK25" s="94">
        <f t="shared" si="14"/>
        <v>2</v>
      </c>
      <c r="BL25" s="94">
        <f t="shared" si="14"/>
        <v>2</v>
      </c>
      <c r="BM25" s="94">
        <f t="shared" si="15"/>
        <v>2</v>
      </c>
      <c r="BN25" s="94">
        <f t="shared" si="15"/>
        <v>2</v>
      </c>
      <c r="BO25" s="94">
        <f t="shared" si="15"/>
        <v>2</v>
      </c>
      <c r="BP25" s="94">
        <f t="shared" si="15"/>
        <v>1</v>
      </c>
      <c r="BQ25" s="94">
        <f t="shared" si="15"/>
        <v>0</v>
      </c>
      <c r="BR25" s="94">
        <f t="shared" si="15"/>
        <v>2</v>
      </c>
      <c r="BS25" s="94">
        <f t="shared" si="15"/>
        <v>3</v>
      </c>
      <c r="BT25" s="94">
        <f t="shared" si="15"/>
        <v>2</v>
      </c>
      <c r="BU25" s="94">
        <f t="shared" si="15"/>
        <v>2</v>
      </c>
      <c r="BV25" s="94">
        <f t="shared" si="15"/>
        <v>2</v>
      </c>
      <c r="BW25" s="94">
        <f t="shared" si="16"/>
        <v>2</v>
      </c>
      <c r="BX25" s="94">
        <f t="shared" si="16"/>
        <v>2</v>
      </c>
      <c r="BY25" s="94">
        <f t="shared" si="16"/>
        <v>3</v>
      </c>
      <c r="BZ25" s="94">
        <f t="shared" si="16"/>
        <v>3</v>
      </c>
      <c r="CA25" s="94">
        <f t="shared" si="16"/>
        <v>3</v>
      </c>
      <c r="CB25" s="94">
        <f t="shared" si="16"/>
        <v>3</v>
      </c>
      <c r="CC25" s="94">
        <f t="shared" si="16"/>
        <v>3</v>
      </c>
      <c r="CD25" s="94">
        <f t="shared" si="16"/>
        <v>2</v>
      </c>
      <c r="CE25" s="94">
        <f t="shared" si="16"/>
        <v>2</v>
      </c>
      <c r="CF25" s="94">
        <f t="shared" si="16"/>
        <v>3</v>
      </c>
      <c r="CG25" s="94">
        <f t="shared" si="17"/>
        <v>3</v>
      </c>
      <c r="CH25" s="94">
        <f t="shared" si="17"/>
        <v>3</v>
      </c>
      <c r="CI25" s="94">
        <f t="shared" si="17"/>
        <v>3</v>
      </c>
      <c r="CJ25" s="94">
        <f t="shared" si="17"/>
        <v>2</v>
      </c>
      <c r="CK25" s="94">
        <f t="shared" si="17"/>
        <v>2</v>
      </c>
      <c r="CL25" s="94">
        <f t="shared" si="17"/>
        <v>3</v>
      </c>
      <c r="CM25" s="94">
        <f t="shared" si="17"/>
        <v>3</v>
      </c>
      <c r="CN25" s="94">
        <f t="shared" si="17"/>
        <v>3</v>
      </c>
      <c r="CO25" s="94">
        <f t="shared" si="17"/>
        <v>3</v>
      </c>
      <c r="CP25" s="94">
        <f t="shared" si="17"/>
        <v>2</v>
      </c>
      <c r="CQ25" s="94">
        <f t="shared" si="18"/>
        <v>2</v>
      </c>
      <c r="CR25" s="94">
        <f t="shared" si="18"/>
        <v>3</v>
      </c>
      <c r="CS25" s="94">
        <f t="shared" si="18"/>
        <v>3</v>
      </c>
      <c r="CT25" s="94">
        <f t="shared" si="18"/>
        <v>3</v>
      </c>
      <c r="CU25" s="94">
        <f t="shared" si="18"/>
        <v>2</v>
      </c>
      <c r="CV25" s="94">
        <f t="shared" si="18"/>
        <v>2</v>
      </c>
      <c r="CW25" s="94">
        <f t="shared" si="18"/>
        <v>2</v>
      </c>
      <c r="CX25" s="94">
        <f t="shared" si="18"/>
        <v>2</v>
      </c>
      <c r="CY25" s="94">
        <f t="shared" si="18"/>
        <v>2</v>
      </c>
      <c r="CZ25" s="94">
        <f t="shared" si="18"/>
        <v>2</v>
      </c>
      <c r="DA25" s="94">
        <f t="shared" si="19"/>
        <v>1</v>
      </c>
      <c r="DB25" s="94">
        <f t="shared" si="19"/>
        <v>2</v>
      </c>
      <c r="DC25" s="94">
        <f t="shared" si="19"/>
        <v>2</v>
      </c>
      <c r="DD25" s="94">
        <f t="shared" si="19"/>
        <v>2</v>
      </c>
      <c r="DE25" s="94">
        <f t="shared" si="19"/>
        <v>3</v>
      </c>
      <c r="DF25" s="94">
        <f t="shared" si="19"/>
        <v>2</v>
      </c>
      <c r="DG25" s="94">
        <f t="shared" si="19"/>
        <v>2</v>
      </c>
      <c r="DH25" s="94">
        <f t="shared" si="19"/>
        <v>2</v>
      </c>
      <c r="DI25" s="94">
        <f t="shared" si="19"/>
        <v>2</v>
      </c>
      <c r="DJ25" s="94">
        <f t="shared" si="19"/>
        <v>3</v>
      </c>
      <c r="DK25" s="94">
        <f t="shared" si="20"/>
        <v>3</v>
      </c>
      <c r="DL25" s="94">
        <f t="shared" si="20"/>
        <v>3</v>
      </c>
      <c r="DM25" s="94">
        <f t="shared" si="20"/>
        <v>3</v>
      </c>
      <c r="DN25" s="94">
        <f t="shared" si="20"/>
        <v>2</v>
      </c>
      <c r="DO25" s="94">
        <f t="shared" si="20"/>
        <v>2</v>
      </c>
      <c r="DP25" s="94">
        <f t="shared" si="20"/>
        <v>3</v>
      </c>
      <c r="DQ25" s="94">
        <f t="shared" si="20"/>
        <v>3</v>
      </c>
      <c r="DR25" s="94">
        <f t="shared" si="20"/>
        <v>3</v>
      </c>
      <c r="DS25" s="94">
        <f t="shared" si="20"/>
        <v>3</v>
      </c>
      <c r="DT25" s="94">
        <f t="shared" si="20"/>
        <v>2</v>
      </c>
      <c r="DU25" s="94">
        <f t="shared" si="21"/>
        <v>2</v>
      </c>
      <c r="DV25" s="94">
        <f t="shared" si="21"/>
        <v>0</v>
      </c>
      <c r="DW25" s="94">
        <f t="shared" si="21"/>
        <v>3</v>
      </c>
      <c r="DX25" s="94">
        <f t="shared" si="21"/>
        <v>3</v>
      </c>
      <c r="DY25" s="94">
        <f t="shared" si="21"/>
        <v>3</v>
      </c>
      <c r="DZ25" s="94">
        <f t="shared" si="21"/>
        <v>2</v>
      </c>
      <c r="EA25" s="94">
        <f t="shared" si="21"/>
        <v>2</v>
      </c>
      <c r="EB25" s="94">
        <f t="shared" si="21"/>
        <v>3</v>
      </c>
      <c r="EC25" s="94">
        <f t="shared" si="21"/>
        <v>3</v>
      </c>
      <c r="ED25" s="94">
        <f t="shared" si="21"/>
        <v>3</v>
      </c>
      <c r="EE25" s="94">
        <f t="shared" si="22"/>
        <v>2</v>
      </c>
      <c r="EF25" s="94">
        <f t="shared" si="22"/>
        <v>2</v>
      </c>
      <c r="EG25" s="94">
        <f t="shared" si="22"/>
        <v>2</v>
      </c>
      <c r="EH25" s="94">
        <f t="shared" si="22"/>
        <v>2</v>
      </c>
      <c r="EI25" s="94">
        <f t="shared" si="22"/>
        <v>3</v>
      </c>
      <c r="EJ25" s="94">
        <f t="shared" si="22"/>
        <v>2</v>
      </c>
      <c r="EK25" s="94">
        <f t="shared" si="22"/>
        <v>1</v>
      </c>
      <c r="EL25" s="94">
        <f t="shared" si="22"/>
        <v>2</v>
      </c>
      <c r="EM25" s="94">
        <f t="shared" si="22"/>
        <v>2</v>
      </c>
      <c r="EN25" s="94">
        <f t="shared" si="22"/>
        <v>2</v>
      </c>
      <c r="EO25" s="94">
        <f t="shared" si="23"/>
        <v>3</v>
      </c>
      <c r="EP25" s="94">
        <f t="shared" si="23"/>
        <v>2</v>
      </c>
      <c r="EQ25" s="94">
        <f t="shared" si="23"/>
        <v>2</v>
      </c>
      <c r="ER25" s="94">
        <f t="shared" si="23"/>
        <v>2</v>
      </c>
      <c r="ES25" s="94">
        <f t="shared" si="23"/>
        <v>2</v>
      </c>
      <c r="ET25" s="94">
        <f t="shared" si="23"/>
        <v>3</v>
      </c>
      <c r="EU25" s="94">
        <f t="shared" si="23"/>
        <v>2</v>
      </c>
      <c r="EV25" s="94">
        <f t="shared" si="23"/>
        <v>2</v>
      </c>
      <c r="EW25" s="94">
        <f t="shared" si="23"/>
        <v>2</v>
      </c>
      <c r="EX25" s="94">
        <f t="shared" si="23"/>
        <v>2</v>
      </c>
      <c r="EY25" s="94">
        <f t="shared" si="24"/>
        <v>2</v>
      </c>
      <c r="EZ25" s="94">
        <f t="shared" si="24"/>
        <v>2</v>
      </c>
      <c r="FA25" s="94">
        <f t="shared" si="24"/>
        <v>2</v>
      </c>
      <c r="FB25" s="94">
        <f t="shared" si="24"/>
        <v>2</v>
      </c>
      <c r="FC25" s="94">
        <f t="shared" si="24"/>
        <v>2</v>
      </c>
      <c r="FD25" s="94">
        <f t="shared" si="24"/>
        <v>1</v>
      </c>
      <c r="FE25" s="94">
        <f t="shared" si="24"/>
        <v>1</v>
      </c>
      <c r="FF25" s="94">
        <f t="shared" si="24"/>
        <v>2</v>
      </c>
      <c r="FG25" s="94">
        <f t="shared" si="24"/>
        <v>2</v>
      </c>
      <c r="FH25" s="94">
        <f t="shared" si="24"/>
        <v>2</v>
      </c>
      <c r="FI25" s="94">
        <f t="shared" si="25"/>
        <v>3</v>
      </c>
      <c r="FJ25" s="94">
        <f t="shared" si="25"/>
        <v>2</v>
      </c>
      <c r="FK25" s="94">
        <f t="shared" si="25"/>
        <v>2</v>
      </c>
      <c r="FL25" s="94">
        <f t="shared" si="25"/>
        <v>3</v>
      </c>
      <c r="FM25" s="94">
        <f t="shared" si="25"/>
        <v>3</v>
      </c>
      <c r="FN25" s="94">
        <f t="shared" si="25"/>
        <v>3</v>
      </c>
      <c r="FO25" s="94">
        <f t="shared" si="25"/>
        <v>2</v>
      </c>
      <c r="FP25" s="94">
        <f t="shared" si="25"/>
        <v>2</v>
      </c>
      <c r="FQ25" s="94">
        <f t="shared" si="25"/>
        <v>2</v>
      </c>
      <c r="FR25" s="94">
        <f t="shared" si="25"/>
        <v>2</v>
      </c>
      <c r="FS25" s="94">
        <f t="shared" si="26"/>
        <v>2</v>
      </c>
      <c r="FT25" s="94">
        <f t="shared" si="26"/>
        <v>2</v>
      </c>
      <c r="FU25" s="94">
        <f t="shared" si="26"/>
        <v>2</v>
      </c>
      <c r="FV25" s="94">
        <f t="shared" si="26"/>
        <v>2</v>
      </c>
      <c r="FW25" s="94">
        <f t="shared" si="26"/>
        <v>2</v>
      </c>
      <c r="FX25" s="94">
        <f t="shared" si="26"/>
        <v>2</v>
      </c>
      <c r="FY25" s="94">
        <f t="shared" si="26"/>
        <v>2</v>
      </c>
      <c r="FZ25" s="94">
        <f t="shared" si="26"/>
        <v>2</v>
      </c>
      <c r="GA25" s="94">
        <f t="shared" si="26"/>
        <v>2</v>
      </c>
      <c r="GB25" s="94">
        <f t="shared" si="26"/>
        <v>2</v>
      </c>
      <c r="GC25" s="94">
        <f t="shared" si="27"/>
        <v>2</v>
      </c>
      <c r="GD25" s="94">
        <f t="shared" si="27"/>
        <v>2</v>
      </c>
      <c r="GE25" s="94">
        <f t="shared" si="27"/>
        <v>2</v>
      </c>
      <c r="GF25" s="94">
        <f t="shared" si="27"/>
        <v>2</v>
      </c>
      <c r="GG25" s="94">
        <f t="shared" si="27"/>
        <v>3</v>
      </c>
      <c r="GH25" s="94">
        <f t="shared" si="27"/>
        <v>2</v>
      </c>
      <c r="GI25" s="94">
        <f t="shared" si="27"/>
        <v>2</v>
      </c>
      <c r="GJ25" s="94">
        <f t="shared" si="27"/>
        <v>2</v>
      </c>
      <c r="GK25" s="94">
        <f t="shared" si="27"/>
        <v>2</v>
      </c>
      <c r="GL25" s="94">
        <f t="shared" si="27"/>
        <v>2</v>
      </c>
      <c r="GM25" s="94">
        <f t="shared" si="28"/>
        <v>2</v>
      </c>
      <c r="GN25" s="94">
        <f t="shared" si="28"/>
        <v>2</v>
      </c>
      <c r="GO25" s="94">
        <f t="shared" si="28"/>
        <v>2</v>
      </c>
      <c r="GP25" s="94">
        <f t="shared" si="28"/>
        <v>2</v>
      </c>
      <c r="GQ25" s="94">
        <f t="shared" si="28"/>
        <v>2</v>
      </c>
      <c r="GR25" s="94">
        <f t="shared" si="28"/>
        <v>3</v>
      </c>
      <c r="GS25" s="94">
        <f t="shared" si="28"/>
        <v>3</v>
      </c>
      <c r="GT25" s="94">
        <f t="shared" si="28"/>
        <v>2</v>
      </c>
      <c r="GU25" s="94">
        <f t="shared" si="28"/>
        <v>3</v>
      </c>
      <c r="GV25" s="94">
        <f t="shared" si="28"/>
        <v>3</v>
      </c>
      <c r="GW25" s="94">
        <f t="shared" si="29"/>
        <v>3</v>
      </c>
      <c r="GX25" s="94">
        <f t="shared" si="29"/>
        <v>3</v>
      </c>
      <c r="GY25" s="94">
        <f t="shared" si="29"/>
        <v>2</v>
      </c>
      <c r="GZ25" s="94">
        <f t="shared" si="29"/>
        <v>2</v>
      </c>
      <c r="HA25" s="94">
        <f t="shared" si="29"/>
        <v>2</v>
      </c>
      <c r="HB25" s="94">
        <f t="shared" si="29"/>
        <v>2</v>
      </c>
      <c r="HC25" s="94">
        <f t="shared" si="29"/>
        <v>2</v>
      </c>
      <c r="HD25" s="94">
        <f t="shared" si="29"/>
        <v>2</v>
      </c>
      <c r="HE25" s="94">
        <f t="shared" si="29"/>
        <v>2</v>
      </c>
      <c r="HF25" s="94">
        <f t="shared" si="29"/>
        <v>2</v>
      </c>
      <c r="HG25" s="94">
        <f t="shared" si="30"/>
        <v>2</v>
      </c>
      <c r="HH25" s="94">
        <f t="shared" si="30"/>
        <v>2</v>
      </c>
      <c r="HI25" s="94">
        <f t="shared" si="30"/>
        <v>3</v>
      </c>
      <c r="HJ25" s="94">
        <f t="shared" si="30"/>
        <v>3</v>
      </c>
      <c r="HK25" s="94">
        <f t="shared" si="30"/>
        <v>2</v>
      </c>
      <c r="HL25" s="94">
        <f t="shared" si="30"/>
        <v>2</v>
      </c>
      <c r="HM25" s="94">
        <f t="shared" si="30"/>
        <v>2</v>
      </c>
      <c r="HN25" s="94">
        <f t="shared" si="30"/>
        <v>2</v>
      </c>
      <c r="HO25" s="94">
        <f t="shared" si="30"/>
        <v>2</v>
      </c>
      <c r="HP25" s="94">
        <f t="shared" si="30"/>
        <v>2</v>
      </c>
      <c r="HQ25" s="94">
        <f t="shared" si="31"/>
        <v>2</v>
      </c>
      <c r="HR25" s="94">
        <f t="shared" si="31"/>
        <v>2</v>
      </c>
      <c r="HS25" s="94">
        <f t="shared" si="31"/>
        <v>2</v>
      </c>
      <c r="HT25" s="94">
        <f t="shared" si="31"/>
        <v>2</v>
      </c>
      <c r="HU25" s="94">
        <f t="shared" si="31"/>
        <v>3</v>
      </c>
      <c r="HV25" s="94">
        <f t="shared" si="31"/>
        <v>3</v>
      </c>
      <c r="HW25" s="94">
        <f t="shared" si="31"/>
        <v>3</v>
      </c>
      <c r="HX25" s="94">
        <f t="shared" si="31"/>
        <v>2</v>
      </c>
      <c r="HY25" s="94">
        <f t="shared" si="31"/>
        <v>2</v>
      </c>
      <c r="HZ25" s="94">
        <f t="shared" si="31"/>
        <v>3</v>
      </c>
      <c r="IA25" s="94">
        <f t="shared" si="32"/>
        <v>3</v>
      </c>
      <c r="IB25" s="94">
        <f t="shared" si="32"/>
        <v>3</v>
      </c>
      <c r="IC25" s="94">
        <f t="shared" si="32"/>
        <v>3</v>
      </c>
      <c r="ID25" s="94">
        <f t="shared" si="32"/>
        <v>2</v>
      </c>
      <c r="IE25" s="94">
        <f t="shared" si="32"/>
        <v>2</v>
      </c>
      <c r="IF25" s="94">
        <f t="shared" si="32"/>
        <v>2</v>
      </c>
      <c r="IG25" s="94">
        <f t="shared" si="32"/>
        <v>2</v>
      </c>
      <c r="IH25" s="94">
        <f t="shared" si="32"/>
        <v>2</v>
      </c>
      <c r="II25" s="94">
        <f t="shared" si="32"/>
        <v>3</v>
      </c>
      <c r="IJ25" s="94">
        <f t="shared" si="32"/>
        <v>2</v>
      </c>
      <c r="IK25" s="94">
        <f t="shared" si="33"/>
        <v>2</v>
      </c>
      <c r="IL25" s="94">
        <f t="shared" si="33"/>
        <v>2</v>
      </c>
      <c r="IM25" s="94">
        <f t="shared" si="33"/>
        <v>2</v>
      </c>
      <c r="IN25" s="94">
        <f t="shared" si="33"/>
        <v>2</v>
      </c>
      <c r="IO25" s="94">
        <f t="shared" si="33"/>
        <v>2</v>
      </c>
      <c r="IP25" s="94">
        <f t="shared" si="33"/>
        <v>2</v>
      </c>
      <c r="IQ25" s="94">
        <f t="shared" si="33"/>
        <v>2</v>
      </c>
      <c r="IR25" s="94">
        <f t="shared" si="33"/>
        <v>3</v>
      </c>
      <c r="IS25" s="94">
        <f t="shared" si="33"/>
        <v>2</v>
      </c>
      <c r="IT25" s="94">
        <f t="shared" si="33"/>
        <v>2</v>
      </c>
      <c r="IU25" s="94">
        <f t="shared" si="34"/>
        <v>2</v>
      </c>
      <c r="IV25" s="94">
        <f t="shared" si="34"/>
        <v>2</v>
      </c>
      <c r="IW25" s="94">
        <f t="shared" si="34"/>
        <v>3</v>
      </c>
      <c r="IX25" s="94">
        <f t="shared" si="34"/>
        <v>4</v>
      </c>
      <c r="IY25" s="94">
        <f t="shared" si="34"/>
        <v>4</v>
      </c>
      <c r="IZ25" s="94">
        <f t="shared" si="34"/>
        <v>3</v>
      </c>
      <c r="JA25" s="94">
        <f t="shared" si="34"/>
        <v>3</v>
      </c>
      <c r="JB25" s="94">
        <f t="shared" si="34"/>
        <v>3</v>
      </c>
      <c r="JC25" s="94">
        <f t="shared" si="34"/>
        <v>3</v>
      </c>
      <c r="JD25" s="94">
        <f t="shared" si="34"/>
        <v>4</v>
      </c>
      <c r="JE25" s="94">
        <f t="shared" si="35"/>
        <v>4</v>
      </c>
      <c r="JF25" s="94">
        <f t="shared" si="35"/>
        <v>3</v>
      </c>
      <c r="JG25" s="94">
        <f t="shared" si="35"/>
        <v>3</v>
      </c>
      <c r="JH25" s="94">
        <f t="shared" si="35"/>
        <v>2</v>
      </c>
      <c r="JI25" s="94">
        <f t="shared" si="35"/>
        <v>3</v>
      </c>
      <c r="JJ25" s="94">
        <f t="shared" si="35"/>
        <v>3</v>
      </c>
      <c r="JK25" s="94">
        <f t="shared" si="35"/>
        <v>3</v>
      </c>
      <c r="JL25" s="94">
        <f t="shared" si="35"/>
        <v>3</v>
      </c>
      <c r="JM25" s="94">
        <f t="shared" si="35"/>
        <v>3</v>
      </c>
      <c r="JN25" s="94">
        <f t="shared" si="35"/>
        <v>4</v>
      </c>
      <c r="JO25" s="94">
        <f t="shared" si="36"/>
        <v>4</v>
      </c>
      <c r="JP25" s="94">
        <f t="shared" si="36"/>
        <v>3</v>
      </c>
      <c r="JQ25" s="94">
        <f t="shared" si="36"/>
        <v>3</v>
      </c>
      <c r="JR25" s="94">
        <f t="shared" si="36"/>
        <v>3</v>
      </c>
      <c r="JS25" s="94">
        <f t="shared" si="36"/>
        <v>3</v>
      </c>
      <c r="JT25" s="94">
        <f t="shared" si="36"/>
        <v>3</v>
      </c>
      <c r="JU25" s="94">
        <f t="shared" si="36"/>
        <v>3</v>
      </c>
      <c r="JV25" s="94">
        <f t="shared" si="36"/>
        <v>2</v>
      </c>
      <c r="JW25" s="94">
        <f t="shared" si="36"/>
        <v>2</v>
      </c>
      <c r="JX25" s="94">
        <f t="shared" si="36"/>
        <v>2</v>
      </c>
      <c r="JY25" s="94">
        <f t="shared" si="37"/>
        <v>3</v>
      </c>
      <c r="JZ25" s="94">
        <f t="shared" si="37"/>
        <v>2</v>
      </c>
      <c r="KA25" s="94">
        <f t="shared" si="37"/>
        <v>2</v>
      </c>
      <c r="KB25" s="94">
        <f t="shared" si="37"/>
        <v>3</v>
      </c>
      <c r="KC25" s="94">
        <f t="shared" si="37"/>
        <v>3</v>
      </c>
      <c r="KD25" s="94">
        <f t="shared" si="37"/>
        <v>3</v>
      </c>
      <c r="KE25" s="94">
        <f t="shared" si="37"/>
        <v>3</v>
      </c>
      <c r="KF25" s="94">
        <f t="shared" si="37"/>
        <v>3</v>
      </c>
      <c r="KG25" s="94">
        <f t="shared" si="37"/>
        <v>3</v>
      </c>
      <c r="KH25" s="94">
        <f t="shared" si="37"/>
        <v>4</v>
      </c>
      <c r="KI25" s="94">
        <f t="shared" si="38"/>
        <v>4</v>
      </c>
      <c r="KJ25" s="94">
        <f t="shared" si="38"/>
        <v>3</v>
      </c>
      <c r="KK25" s="94">
        <f t="shared" si="38"/>
        <v>3</v>
      </c>
      <c r="KL25" s="94">
        <f t="shared" si="38"/>
        <v>3</v>
      </c>
      <c r="KM25" s="94">
        <f t="shared" si="38"/>
        <v>3</v>
      </c>
      <c r="KN25" s="94">
        <f t="shared" si="38"/>
        <v>4</v>
      </c>
      <c r="KO25" s="94">
        <f t="shared" si="38"/>
        <v>4</v>
      </c>
      <c r="KP25" s="94">
        <f t="shared" si="38"/>
        <v>3</v>
      </c>
      <c r="KQ25" s="94">
        <f t="shared" si="38"/>
        <v>3</v>
      </c>
      <c r="KR25" s="94">
        <f t="shared" si="38"/>
        <v>3</v>
      </c>
      <c r="KS25" s="94">
        <f t="shared" si="39"/>
        <v>3</v>
      </c>
      <c r="KT25" s="94">
        <f t="shared" si="39"/>
        <v>3</v>
      </c>
      <c r="KU25" s="94">
        <f t="shared" si="39"/>
        <v>3</v>
      </c>
      <c r="KV25" s="94">
        <f t="shared" si="39"/>
        <v>2</v>
      </c>
      <c r="KW25" s="94">
        <f t="shared" si="39"/>
        <v>2</v>
      </c>
      <c r="KX25" s="94">
        <f t="shared" si="39"/>
        <v>3</v>
      </c>
      <c r="KY25" s="94">
        <f t="shared" si="39"/>
        <v>3</v>
      </c>
      <c r="KZ25" s="94">
        <f t="shared" si="39"/>
        <v>2</v>
      </c>
      <c r="LA25" s="94">
        <f t="shared" si="39"/>
        <v>3</v>
      </c>
      <c r="LB25" s="94">
        <f t="shared" si="39"/>
        <v>3</v>
      </c>
      <c r="LC25" s="94">
        <f t="shared" si="40"/>
        <v>3</v>
      </c>
      <c r="LD25" s="94">
        <f t="shared" si="40"/>
        <v>3</v>
      </c>
      <c r="LE25" s="94">
        <f t="shared" si="40"/>
        <v>3</v>
      </c>
      <c r="LF25" s="94">
        <f t="shared" si="40"/>
        <v>3</v>
      </c>
      <c r="LG25" s="94">
        <f t="shared" si="40"/>
        <v>3</v>
      </c>
      <c r="LH25" s="94">
        <f t="shared" si="40"/>
        <v>3</v>
      </c>
      <c r="LI25" s="94">
        <f t="shared" si="40"/>
        <v>3</v>
      </c>
      <c r="LJ25" s="94">
        <f t="shared" si="40"/>
        <v>2</v>
      </c>
      <c r="LK25" s="94">
        <f t="shared" si="40"/>
        <v>2</v>
      </c>
      <c r="LL25" s="94">
        <f t="shared" si="40"/>
        <v>3</v>
      </c>
      <c r="LM25" s="94">
        <f t="shared" si="41"/>
        <v>3</v>
      </c>
      <c r="LN25" s="94">
        <f t="shared" si="41"/>
        <v>3</v>
      </c>
      <c r="LO25" s="94">
        <f t="shared" si="41"/>
        <v>2</v>
      </c>
      <c r="LP25" s="94">
        <f t="shared" si="41"/>
        <v>2</v>
      </c>
      <c r="LQ25" s="94">
        <f t="shared" si="41"/>
        <v>2</v>
      </c>
      <c r="LR25" s="94">
        <f t="shared" si="41"/>
        <v>3</v>
      </c>
      <c r="LS25" s="94">
        <f t="shared" si="41"/>
        <v>4</v>
      </c>
      <c r="LT25" s="94">
        <f t="shared" si="41"/>
        <v>3</v>
      </c>
      <c r="LU25" s="94">
        <f t="shared" si="41"/>
        <v>3</v>
      </c>
      <c r="LV25" s="94">
        <f t="shared" si="41"/>
        <v>3</v>
      </c>
      <c r="LW25" s="94">
        <f t="shared" si="42"/>
        <v>3</v>
      </c>
      <c r="LX25" s="94">
        <f t="shared" si="42"/>
        <v>4</v>
      </c>
      <c r="LY25" s="94">
        <f t="shared" si="42"/>
        <v>4</v>
      </c>
      <c r="LZ25" s="94">
        <f t="shared" si="42"/>
        <v>3</v>
      </c>
      <c r="MA25" s="94">
        <f t="shared" si="42"/>
        <v>3</v>
      </c>
      <c r="MB25" s="94">
        <f t="shared" si="42"/>
        <v>3</v>
      </c>
      <c r="MC25" s="94">
        <f t="shared" si="42"/>
        <v>2</v>
      </c>
      <c r="MD25" s="94">
        <f t="shared" si="42"/>
        <v>2</v>
      </c>
      <c r="ME25" s="94">
        <f t="shared" si="42"/>
        <v>3</v>
      </c>
      <c r="MF25" s="94">
        <f t="shared" si="42"/>
        <v>3</v>
      </c>
      <c r="MG25" s="94">
        <f t="shared" si="43"/>
        <v>3</v>
      </c>
      <c r="MH25" s="94">
        <f t="shared" si="43"/>
        <v>4</v>
      </c>
      <c r="MI25" s="94">
        <f t="shared" si="43"/>
        <v>4</v>
      </c>
      <c r="MJ25" s="94">
        <f t="shared" si="43"/>
        <v>3</v>
      </c>
      <c r="MK25" s="94">
        <f t="shared" si="43"/>
        <v>3</v>
      </c>
      <c r="ML25" s="94">
        <f t="shared" si="43"/>
        <v>3</v>
      </c>
      <c r="MM25" s="94">
        <f t="shared" si="43"/>
        <v>2</v>
      </c>
      <c r="MN25" s="94">
        <f t="shared" si="43"/>
        <v>2</v>
      </c>
      <c r="MO25" s="94">
        <f t="shared" si="43"/>
        <v>2</v>
      </c>
      <c r="MP25" s="94">
        <f t="shared" si="43"/>
        <v>3</v>
      </c>
      <c r="MQ25" s="94">
        <f t="shared" si="44"/>
        <v>3</v>
      </c>
      <c r="MR25" s="94">
        <f t="shared" si="44"/>
        <v>3</v>
      </c>
      <c r="MS25" s="94">
        <f t="shared" si="44"/>
        <v>3</v>
      </c>
      <c r="MT25" s="94">
        <f t="shared" si="44"/>
        <v>2</v>
      </c>
      <c r="MU25" s="94">
        <f t="shared" si="44"/>
        <v>2</v>
      </c>
      <c r="MV25" s="94">
        <f t="shared" si="44"/>
        <v>3</v>
      </c>
      <c r="MW25" s="94">
        <f t="shared" si="44"/>
        <v>3</v>
      </c>
      <c r="MX25" s="94">
        <f t="shared" si="44"/>
        <v>3</v>
      </c>
      <c r="MY25" s="94">
        <f t="shared" si="44"/>
        <v>2</v>
      </c>
      <c r="MZ25" s="94">
        <f t="shared" si="44"/>
        <v>2</v>
      </c>
      <c r="NA25" s="94">
        <f t="shared" si="45"/>
        <v>2</v>
      </c>
      <c r="NB25" s="94">
        <f t="shared" si="45"/>
        <v>3</v>
      </c>
      <c r="NC25" s="94">
        <f t="shared" si="45"/>
        <v>4</v>
      </c>
      <c r="ND25" s="94">
        <f t="shared" si="45"/>
        <v>3</v>
      </c>
      <c r="NE25" s="94">
        <f t="shared" si="45"/>
        <v>3</v>
      </c>
      <c r="NF25" s="94">
        <f t="shared" si="45"/>
        <v>3</v>
      </c>
      <c r="NG25" s="94">
        <f t="shared" si="45"/>
        <v>3</v>
      </c>
      <c r="NH25" s="94">
        <f t="shared" si="45"/>
        <v>3</v>
      </c>
      <c r="NI25" s="94">
        <f t="shared" si="45"/>
        <v>4</v>
      </c>
      <c r="NJ25" s="94">
        <f t="shared" si="45"/>
        <v>3</v>
      </c>
      <c r="NK25" s="94">
        <f t="shared" si="46"/>
        <v>3</v>
      </c>
      <c r="NL25" s="94">
        <f t="shared" si="46"/>
        <v>3</v>
      </c>
      <c r="NM25" s="94">
        <f t="shared" si="46"/>
        <v>3</v>
      </c>
      <c r="NN25" s="94">
        <f t="shared" si="46"/>
        <v>3</v>
      </c>
      <c r="NO25" s="94">
        <f t="shared" si="46"/>
        <v>3</v>
      </c>
      <c r="NP25" s="94">
        <f t="shared" si="46"/>
        <v>3</v>
      </c>
      <c r="NQ25" s="94">
        <f t="shared" si="46"/>
        <v>3</v>
      </c>
      <c r="NR25" s="94">
        <f t="shared" si="46"/>
        <v>4</v>
      </c>
      <c r="NS25" s="94">
        <f t="shared" si="46"/>
        <v>4</v>
      </c>
      <c r="NT25" s="94">
        <f t="shared" si="46"/>
        <v>3</v>
      </c>
      <c r="NU25" s="94">
        <f t="shared" si="47"/>
        <v>3</v>
      </c>
      <c r="NV25" s="94">
        <f t="shared" si="47"/>
        <v>3</v>
      </c>
      <c r="NW25" s="94">
        <f t="shared" si="47"/>
        <v>3</v>
      </c>
      <c r="NX25" s="94">
        <f t="shared" si="47"/>
        <v>3</v>
      </c>
      <c r="NY25" s="94">
        <f t="shared" si="47"/>
        <v>2</v>
      </c>
      <c r="NZ25" s="94">
        <f t="shared" si="47"/>
        <v>2</v>
      </c>
      <c r="OA25" s="94">
        <f t="shared" si="47"/>
        <v>1</v>
      </c>
      <c r="OB25" s="94">
        <f t="shared" si="47"/>
        <v>1</v>
      </c>
      <c r="OC25" s="94">
        <f t="shared" si="47"/>
        <v>2</v>
      </c>
      <c r="OD25" s="94">
        <f t="shared" si="47"/>
        <v>1</v>
      </c>
      <c r="OE25" s="94">
        <f t="shared" si="48"/>
        <v>1</v>
      </c>
      <c r="OF25" s="94">
        <f t="shared" si="48"/>
        <v>2</v>
      </c>
      <c r="OG25" s="94">
        <f t="shared" si="48"/>
        <v>2</v>
      </c>
      <c r="OH25" s="94">
        <f t="shared" si="48"/>
        <v>2</v>
      </c>
      <c r="OI25" s="94">
        <f t="shared" si="48"/>
        <v>2</v>
      </c>
      <c r="OJ25" s="94">
        <f t="shared" si="48"/>
        <v>1</v>
      </c>
      <c r="OK25" s="143">
        <f t="shared" si="49"/>
        <v>185</v>
      </c>
      <c r="OL25" s="143">
        <f t="shared" si="50"/>
        <v>152.89256198347107</v>
      </c>
      <c r="OM25" s="466"/>
      <c r="ON25" s="466"/>
      <c r="OO25" s="466"/>
    </row>
    <row r="26" spans="1:405" s="396" customFormat="1" x14ac:dyDescent="0.25">
      <c r="A26" s="15"/>
      <c r="B26" s="15"/>
      <c r="C26"/>
      <c r="D26"/>
      <c r="E26" s="476">
        <f t="shared" ref="E26:BP26" si="51">SUM(E23:E25)</f>
        <v>6</v>
      </c>
      <c r="F26" s="476">
        <f t="shared" si="51"/>
        <v>6</v>
      </c>
      <c r="G26" s="476">
        <f t="shared" si="51"/>
        <v>8</v>
      </c>
      <c r="H26" s="476">
        <f t="shared" si="51"/>
        <v>8</v>
      </c>
      <c r="I26" s="85">
        <f t="shared" si="51"/>
        <v>7</v>
      </c>
      <c r="J26" s="85">
        <f t="shared" si="51"/>
        <v>7</v>
      </c>
      <c r="K26" s="476">
        <f t="shared" si="51"/>
        <v>7</v>
      </c>
      <c r="L26" s="476">
        <f t="shared" si="51"/>
        <v>7</v>
      </c>
      <c r="M26" s="476">
        <f t="shared" si="51"/>
        <v>8</v>
      </c>
      <c r="N26" s="476">
        <f t="shared" si="51"/>
        <v>8</v>
      </c>
      <c r="O26" s="476">
        <f t="shared" si="51"/>
        <v>6</v>
      </c>
      <c r="P26" s="85">
        <f t="shared" si="51"/>
        <v>6</v>
      </c>
      <c r="Q26" s="85">
        <f t="shared" si="51"/>
        <v>5</v>
      </c>
      <c r="R26" s="476">
        <f t="shared" si="51"/>
        <v>5</v>
      </c>
      <c r="S26" s="476">
        <f t="shared" si="51"/>
        <v>7</v>
      </c>
      <c r="T26" s="476">
        <f t="shared" si="51"/>
        <v>7</v>
      </c>
      <c r="U26" s="476">
        <f t="shared" si="51"/>
        <v>6</v>
      </c>
      <c r="V26" s="476">
        <f t="shared" si="51"/>
        <v>7</v>
      </c>
      <c r="W26" s="85">
        <f t="shared" si="51"/>
        <v>6</v>
      </c>
      <c r="X26" s="85">
        <f t="shared" si="51"/>
        <v>5</v>
      </c>
      <c r="Y26" s="476">
        <f t="shared" si="51"/>
        <v>7</v>
      </c>
      <c r="Z26" s="476">
        <f t="shared" si="51"/>
        <v>7</v>
      </c>
      <c r="AA26" s="476">
        <f t="shared" si="51"/>
        <v>6</v>
      </c>
      <c r="AB26" s="476">
        <f t="shared" si="51"/>
        <v>6</v>
      </c>
      <c r="AC26" s="476">
        <f t="shared" si="51"/>
        <v>6</v>
      </c>
      <c r="AD26" s="85">
        <f t="shared" si="51"/>
        <v>5</v>
      </c>
      <c r="AE26" s="85">
        <f t="shared" si="51"/>
        <v>7</v>
      </c>
      <c r="AF26" s="476">
        <f t="shared" si="51"/>
        <v>7</v>
      </c>
      <c r="AG26" s="476">
        <f t="shared" si="51"/>
        <v>5</v>
      </c>
      <c r="AH26" s="476">
        <f t="shared" si="51"/>
        <v>7</v>
      </c>
      <c r="AI26" s="476">
        <f t="shared" si="51"/>
        <v>5</v>
      </c>
      <c r="AJ26" s="476">
        <f t="shared" si="51"/>
        <v>6</v>
      </c>
      <c r="AK26" s="85">
        <f t="shared" si="51"/>
        <v>7</v>
      </c>
      <c r="AL26" s="85">
        <f t="shared" si="51"/>
        <v>6</v>
      </c>
      <c r="AM26" s="476">
        <f t="shared" si="51"/>
        <v>7</v>
      </c>
      <c r="AN26" s="476">
        <f t="shared" si="51"/>
        <v>7</v>
      </c>
      <c r="AO26" s="476">
        <f t="shared" si="51"/>
        <v>7</v>
      </c>
      <c r="AP26" s="476">
        <f t="shared" si="51"/>
        <v>7</v>
      </c>
      <c r="AQ26" s="476">
        <f t="shared" si="51"/>
        <v>8</v>
      </c>
      <c r="AR26" s="85">
        <f t="shared" si="51"/>
        <v>8</v>
      </c>
      <c r="AS26" s="85">
        <f t="shared" si="51"/>
        <v>7</v>
      </c>
      <c r="AT26" s="476">
        <f t="shared" si="51"/>
        <v>7</v>
      </c>
      <c r="AU26" s="476">
        <f t="shared" si="51"/>
        <v>7</v>
      </c>
      <c r="AV26" s="476">
        <f t="shared" si="51"/>
        <v>7</v>
      </c>
      <c r="AW26" s="476">
        <f t="shared" si="51"/>
        <v>8</v>
      </c>
      <c r="AX26" s="476">
        <f t="shared" si="51"/>
        <v>7</v>
      </c>
      <c r="AY26" s="85">
        <f t="shared" si="51"/>
        <v>7</v>
      </c>
      <c r="AZ26" s="85">
        <f t="shared" si="51"/>
        <v>6</v>
      </c>
      <c r="BA26" s="476">
        <f t="shared" si="51"/>
        <v>7</v>
      </c>
      <c r="BB26" s="476">
        <f t="shared" si="51"/>
        <v>8</v>
      </c>
      <c r="BC26" s="476">
        <f t="shared" si="51"/>
        <v>8</v>
      </c>
      <c r="BD26" s="476">
        <f t="shared" si="51"/>
        <v>7</v>
      </c>
      <c r="BE26" s="476">
        <f t="shared" si="51"/>
        <v>6</v>
      </c>
      <c r="BF26" s="85">
        <f t="shared" si="51"/>
        <v>5</v>
      </c>
      <c r="BG26" s="85">
        <f t="shared" si="51"/>
        <v>6</v>
      </c>
      <c r="BH26" s="476">
        <f t="shared" si="51"/>
        <v>8</v>
      </c>
      <c r="BI26" s="476">
        <f t="shared" si="51"/>
        <v>7</v>
      </c>
      <c r="BJ26" s="476">
        <f t="shared" si="51"/>
        <v>7</v>
      </c>
      <c r="BK26" s="476">
        <f t="shared" si="51"/>
        <v>6</v>
      </c>
      <c r="BL26" s="476">
        <f t="shared" si="51"/>
        <v>5</v>
      </c>
      <c r="BM26" s="85">
        <f t="shared" si="51"/>
        <v>6</v>
      </c>
      <c r="BN26" s="85">
        <f t="shared" si="51"/>
        <v>8</v>
      </c>
      <c r="BO26" s="476">
        <f t="shared" si="51"/>
        <v>8</v>
      </c>
      <c r="BP26" s="476">
        <f t="shared" si="51"/>
        <v>7</v>
      </c>
      <c r="BQ26" s="476">
        <f t="shared" ref="BQ26:EB26" si="52">SUM(BQ23:BQ25)</f>
        <v>6</v>
      </c>
      <c r="BR26" s="476">
        <f t="shared" si="52"/>
        <v>6</v>
      </c>
      <c r="BS26" s="476">
        <f t="shared" si="52"/>
        <v>7</v>
      </c>
      <c r="BT26" s="85">
        <f t="shared" si="52"/>
        <v>8</v>
      </c>
      <c r="BU26" s="85">
        <f t="shared" si="52"/>
        <v>8</v>
      </c>
      <c r="BV26" s="476">
        <f t="shared" si="52"/>
        <v>8</v>
      </c>
      <c r="BW26" s="476">
        <f t="shared" si="52"/>
        <v>7</v>
      </c>
      <c r="BX26" s="476">
        <f t="shared" si="52"/>
        <v>6</v>
      </c>
      <c r="BY26" s="476">
        <f t="shared" si="52"/>
        <v>7</v>
      </c>
      <c r="BZ26" s="476">
        <f t="shared" si="52"/>
        <v>8</v>
      </c>
      <c r="CA26" s="85">
        <f t="shared" si="52"/>
        <v>8</v>
      </c>
      <c r="CB26" s="85">
        <f t="shared" si="52"/>
        <v>8</v>
      </c>
      <c r="CC26" s="476">
        <f t="shared" si="52"/>
        <v>7</v>
      </c>
      <c r="CD26" s="476">
        <f t="shared" si="52"/>
        <v>5</v>
      </c>
      <c r="CE26" s="476">
        <f t="shared" si="52"/>
        <v>7</v>
      </c>
      <c r="CF26" s="476">
        <f t="shared" si="52"/>
        <v>8</v>
      </c>
      <c r="CG26" s="476">
        <f t="shared" si="52"/>
        <v>8</v>
      </c>
      <c r="CH26" s="85">
        <f t="shared" si="52"/>
        <v>8</v>
      </c>
      <c r="CI26" s="85">
        <f t="shared" si="52"/>
        <v>7</v>
      </c>
      <c r="CJ26" s="476">
        <f t="shared" si="52"/>
        <v>6</v>
      </c>
      <c r="CK26" s="476">
        <f t="shared" si="52"/>
        <v>7</v>
      </c>
      <c r="CL26" s="476">
        <f t="shared" si="52"/>
        <v>8</v>
      </c>
      <c r="CM26" s="476">
        <f t="shared" si="52"/>
        <v>8</v>
      </c>
      <c r="CN26" s="476">
        <f t="shared" si="52"/>
        <v>8</v>
      </c>
      <c r="CO26" s="85">
        <f t="shared" si="52"/>
        <v>7</v>
      </c>
      <c r="CP26" s="85">
        <f t="shared" si="52"/>
        <v>6</v>
      </c>
      <c r="CQ26" s="476">
        <f t="shared" si="52"/>
        <v>7</v>
      </c>
      <c r="CR26" s="476">
        <f t="shared" si="52"/>
        <v>8</v>
      </c>
      <c r="CS26" s="476">
        <f t="shared" si="52"/>
        <v>8</v>
      </c>
      <c r="CT26" s="476">
        <f t="shared" si="52"/>
        <v>8</v>
      </c>
      <c r="CU26" s="476">
        <f t="shared" si="52"/>
        <v>6</v>
      </c>
      <c r="CV26" s="85">
        <f t="shared" si="52"/>
        <v>5</v>
      </c>
      <c r="CW26" s="85">
        <f t="shared" si="52"/>
        <v>6</v>
      </c>
      <c r="CX26" s="476">
        <f t="shared" si="52"/>
        <v>6</v>
      </c>
      <c r="CY26" s="476">
        <f t="shared" si="52"/>
        <v>7</v>
      </c>
      <c r="CZ26" s="476">
        <f t="shared" si="52"/>
        <v>7</v>
      </c>
      <c r="DA26" s="476">
        <f t="shared" si="52"/>
        <v>6</v>
      </c>
      <c r="DB26" s="476">
        <f t="shared" si="52"/>
        <v>6</v>
      </c>
      <c r="DC26" s="85">
        <f t="shared" si="52"/>
        <v>6</v>
      </c>
      <c r="DD26" s="85">
        <f t="shared" si="52"/>
        <v>7</v>
      </c>
      <c r="DE26" s="476">
        <f t="shared" si="52"/>
        <v>8</v>
      </c>
      <c r="DF26" s="476">
        <f t="shared" si="52"/>
        <v>8</v>
      </c>
      <c r="DG26" s="476">
        <f t="shared" si="52"/>
        <v>7</v>
      </c>
      <c r="DH26" s="476">
        <f t="shared" si="52"/>
        <v>6</v>
      </c>
      <c r="DI26" s="476">
        <f t="shared" si="52"/>
        <v>6</v>
      </c>
      <c r="DJ26" s="85">
        <f t="shared" si="52"/>
        <v>8</v>
      </c>
      <c r="DK26" s="85">
        <f t="shared" si="52"/>
        <v>8</v>
      </c>
      <c r="DL26" s="476">
        <f t="shared" si="52"/>
        <v>8</v>
      </c>
      <c r="DM26" s="476">
        <f t="shared" si="52"/>
        <v>7</v>
      </c>
      <c r="DN26" s="476">
        <f t="shared" si="52"/>
        <v>5</v>
      </c>
      <c r="DO26" s="476">
        <f t="shared" si="52"/>
        <v>5</v>
      </c>
      <c r="DP26" s="476">
        <f t="shared" si="52"/>
        <v>7</v>
      </c>
      <c r="DQ26" s="85">
        <f t="shared" si="52"/>
        <v>8</v>
      </c>
      <c r="DR26" s="85">
        <f t="shared" si="52"/>
        <v>8</v>
      </c>
      <c r="DS26" s="476">
        <f t="shared" si="52"/>
        <v>7</v>
      </c>
      <c r="DT26" s="476">
        <f t="shared" si="52"/>
        <v>6</v>
      </c>
      <c r="DU26" s="476">
        <f t="shared" si="52"/>
        <v>6</v>
      </c>
      <c r="DV26" s="476">
        <f t="shared" si="52"/>
        <v>5</v>
      </c>
      <c r="DW26" s="476">
        <f t="shared" si="52"/>
        <v>9</v>
      </c>
      <c r="DX26" s="476">
        <f t="shared" si="52"/>
        <v>8</v>
      </c>
      <c r="DY26" s="476">
        <f t="shared" si="52"/>
        <v>7</v>
      </c>
      <c r="DZ26" s="476">
        <f t="shared" si="52"/>
        <v>5</v>
      </c>
      <c r="EA26" s="476">
        <f t="shared" si="52"/>
        <v>6</v>
      </c>
      <c r="EB26" s="476">
        <f t="shared" si="52"/>
        <v>8</v>
      </c>
      <c r="EC26" s="476">
        <f t="shared" ref="EC26:GN26" si="53">SUM(EC23:EC25)</f>
        <v>9</v>
      </c>
      <c r="ED26" s="476">
        <f t="shared" si="53"/>
        <v>8</v>
      </c>
      <c r="EE26" s="476">
        <f t="shared" si="53"/>
        <v>7</v>
      </c>
      <c r="EF26" s="476">
        <f t="shared" si="53"/>
        <v>6</v>
      </c>
      <c r="EG26" s="476">
        <f t="shared" si="53"/>
        <v>5</v>
      </c>
      <c r="EH26" s="476">
        <f t="shared" si="53"/>
        <v>7</v>
      </c>
      <c r="EI26" s="476">
        <f t="shared" si="53"/>
        <v>9</v>
      </c>
      <c r="EJ26" s="476">
        <f t="shared" si="53"/>
        <v>7</v>
      </c>
      <c r="EK26" s="476">
        <f t="shared" si="53"/>
        <v>6</v>
      </c>
      <c r="EL26" s="476">
        <f t="shared" si="53"/>
        <v>6</v>
      </c>
      <c r="EM26" s="476">
        <f t="shared" si="53"/>
        <v>5</v>
      </c>
      <c r="EN26" s="476">
        <f t="shared" si="53"/>
        <v>7</v>
      </c>
      <c r="EO26" s="476">
        <f t="shared" si="53"/>
        <v>9</v>
      </c>
      <c r="EP26" s="476">
        <f t="shared" si="53"/>
        <v>8</v>
      </c>
      <c r="EQ26" s="476">
        <f t="shared" si="53"/>
        <v>6</v>
      </c>
      <c r="ER26" s="476">
        <f t="shared" si="53"/>
        <v>5</v>
      </c>
      <c r="ES26" s="476">
        <f t="shared" si="53"/>
        <v>5</v>
      </c>
      <c r="ET26" s="476">
        <f t="shared" si="53"/>
        <v>6</v>
      </c>
      <c r="EU26" s="476">
        <f t="shared" si="53"/>
        <v>7</v>
      </c>
      <c r="EV26" s="476">
        <f t="shared" si="53"/>
        <v>7</v>
      </c>
      <c r="EW26" s="476">
        <f t="shared" si="53"/>
        <v>6</v>
      </c>
      <c r="EX26" s="476">
        <f t="shared" si="53"/>
        <v>6</v>
      </c>
      <c r="EY26" s="476">
        <f t="shared" si="53"/>
        <v>6</v>
      </c>
      <c r="EZ26" s="476">
        <f t="shared" si="53"/>
        <v>6</v>
      </c>
      <c r="FA26" s="476">
        <f t="shared" si="53"/>
        <v>7</v>
      </c>
      <c r="FB26" s="476">
        <f t="shared" si="53"/>
        <v>7</v>
      </c>
      <c r="FC26" s="476">
        <f t="shared" si="53"/>
        <v>6</v>
      </c>
      <c r="FD26" s="476">
        <f t="shared" si="53"/>
        <v>5</v>
      </c>
      <c r="FE26" s="476">
        <f t="shared" si="53"/>
        <v>5</v>
      </c>
      <c r="FF26" s="476">
        <f t="shared" si="53"/>
        <v>6</v>
      </c>
      <c r="FG26" s="476">
        <f t="shared" si="53"/>
        <v>7</v>
      </c>
      <c r="FH26" s="476">
        <f t="shared" si="53"/>
        <v>7</v>
      </c>
      <c r="FI26" s="476">
        <f t="shared" si="53"/>
        <v>6</v>
      </c>
      <c r="FJ26" s="476">
        <f t="shared" si="53"/>
        <v>6</v>
      </c>
      <c r="FK26" s="476">
        <f t="shared" si="53"/>
        <v>6</v>
      </c>
      <c r="FL26" s="476">
        <f t="shared" si="53"/>
        <v>7</v>
      </c>
      <c r="FM26" s="476">
        <f t="shared" si="53"/>
        <v>8</v>
      </c>
      <c r="FN26" s="476">
        <f t="shared" si="53"/>
        <v>7</v>
      </c>
      <c r="FO26" s="476">
        <f t="shared" si="53"/>
        <v>7</v>
      </c>
      <c r="FP26" s="476">
        <f t="shared" si="53"/>
        <v>6</v>
      </c>
      <c r="FQ26" s="476">
        <f t="shared" si="53"/>
        <v>6</v>
      </c>
      <c r="FR26" s="476">
        <f t="shared" si="53"/>
        <v>7</v>
      </c>
      <c r="FS26" s="476">
        <f t="shared" si="53"/>
        <v>7</v>
      </c>
      <c r="FT26" s="476">
        <f t="shared" si="53"/>
        <v>7</v>
      </c>
      <c r="FU26" s="476">
        <f t="shared" si="53"/>
        <v>7</v>
      </c>
      <c r="FV26" s="476">
        <f t="shared" si="53"/>
        <v>6</v>
      </c>
      <c r="FW26" s="476">
        <f t="shared" si="53"/>
        <v>6</v>
      </c>
      <c r="FX26" s="476">
        <f t="shared" si="53"/>
        <v>8</v>
      </c>
      <c r="FY26" s="476">
        <f t="shared" si="53"/>
        <v>8</v>
      </c>
      <c r="FZ26" s="476">
        <f t="shared" si="53"/>
        <v>8</v>
      </c>
      <c r="GA26" s="476">
        <f t="shared" si="53"/>
        <v>7</v>
      </c>
      <c r="GB26" s="476">
        <f t="shared" si="53"/>
        <v>6</v>
      </c>
      <c r="GC26" s="476">
        <f t="shared" si="53"/>
        <v>6</v>
      </c>
      <c r="GD26" s="476">
        <f t="shared" si="53"/>
        <v>7</v>
      </c>
      <c r="GE26" s="476">
        <f t="shared" si="53"/>
        <v>7</v>
      </c>
      <c r="GF26" s="476">
        <f t="shared" si="53"/>
        <v>7</v>
      </c>
      <c r="GG26" s="476">
        <f t="shared" si="53"/>
        <v>8</v>
      </c>
      <c r="GH26" s="476">
        <f t="shared" si="53"/>
        <v>6</v>
      </c>
      <c r="GI26" s="476">
        <f t="shared" si="53"/>
        <v>6</v>
      </c>
      <c r="GJ26" s="476">
        <f t="shared" si="53"/>
        <v>6</v>
      </c>
      <c r="GK26" s="476">
        <f t="shared" si="53"/>
        <v>8</v>
      </c>
      <c r="GL26" s="476">
        <f t="shared" si="53"/>
        <v>8</v>
      </c>
      <c r="GM26" s="476">
        <f t="shared" si="53"/>
        <v>8</v>
      </c>
      <c r="GN26" s="476">
        <f t="shared" si="53"/>
        <v>6</v>
      </c>
      <c r="GO26" s="476">
        <f t="shared" ref="GO26:IZ26" si="54">SUM(GO23:GO25)</f>
        <v>8</v>
      </c>
      <c r="GP26" s="476">
        <f t="shared" si="54"/>
        <v>7</v>
      </c>
      <c r="GQ26" s="476">
        <f t="shared" si="54"/>
        <v>7</v>
      </c>
      <c r="GR26" s="476">
        <f t="shared" si="54"/>
        <v>9</v>
      </c>
      <c r="GS26" s="476">
        <f t="shared" si="54"/>
        <v>10</v>
      </c>
      <c r="GT26" s="476">
        <f t="shared" si="54"/>
        <v>8</v>
      </c>
      <c r="GU26" s="476">
        <f t="shared" si="54"/>
        <v>8</v>
      </c>
      <c r="GV26" s="476">
        <f t="shared" si="54"/>
        <v>9</v>
      </c>
      <c r="GW26" s="476">
        <f t="shared" si="54"/>
        <v>7</v>
      </c>
      <c r="GX26" s="476">
        <f t="shared" si="54"/>
        <v>7</v>
      </c>
      <c r="GY26" s="476">
        <f t="shared" si="54"/>
        <v>8</v>
      </c>
      <c r="GZ26" s="476">
        <f t="shared" si="54"/>
        <v>7</v>
      </c>
      <c r="HA26" s="476">
        <f t="shared" si="54"/>
        <v>8</v>
      </c>
      <c r="HB26" s="476">
        <f t="shared" si="54"/>
        <v>9</v>
      </c>
      <c r="HC26" s="476">
        <f t="shared" si="54"/>
        <v>9</v>
      </c>
      <c r="HD26" s="476">
        <f t="shared" si="54"/>
        <v>7</v>
      </c>
      <c r="HE26" s="476">
        <f t="shared" si="54"/>
        <v>7</v>
      </c>
      <c r="HF26" s="476">
        <f t="shared" si="54"/>
        <v>8</v>
      </c>
      <c r="HG26" s="476">
        <f t="shared" si="54"/>
        <v>8</v>
      </c>
      <c r="HH26" s="476">
        <f t="shared" si="54"/>
        <v>9</v>
      </c>
      <c r="HI26" s="476">
        <f t="shared" si="54"/>
        <v>10</v>
      </c>
      <c r="HJ26" s="476">
        <f t="shared" si="54"/>
        <v>9</v>
      </c>
      <c r="HK26" s="476">
        <f t="shared" si="54"/>
        <v>6</v>
      </c>
      <c r="HL26" s="476">
        <f t="shared" si="54"/>
        <v>6</v>
      </c>
      <c r="HM26" s="476">
        <f t="shared" si="54"/>
        <v>7</v>
      </c>
      <c r="HN26" s="476">
        <f t="shared" si="54"/>
        <v>8</v>
      </c>
      <c r="HO26" s="476">
        <f t="shared" si="54"/>
        <v>9</v>
      </c>
      <c r="HP26" s="476">
        <f t="shared" si="54"/>
        <v>7</v>
      </c>
      <c r="HQ26" s="476">
        <f t="shared" si="54"/>
        <v>6</v>
      </c>
      <c r="HR26" s="476">
        <f t="shared" si="54"/>
        <v>6</v>
      </c>
      <c r="HS26" s="476">
        <f t="shared" si="54"/>
        <v>6</v>
      </c>
      <c r="HT26" s="476">
        <f t="shared" si="54"/>
        <v>8</v>
      </c>
      <c r="HU26" s="476">
        <f t="shared" si="54"/>
        <v>10</v>
      </c>
      <c r="HV26" s="476">
        <f t="shared" si="54"/>
        <v>8</v>
      </c>
      <c r="HW26" s="476">
        <f t="shared" si="54"/>
        <v>8</v>
      </c>
      <c r="HX26" s="476">
        <f t="shared" si="54"/>
        <v>7</v>
      </c>
      <c r="HY26" s="476">
        <f t="shared" si="54"/>
        <v>6</v>
      </c>
      <c r="HZ26" s="476">
        <f t="shared" si="54"/>
        <v>7</v>
      </c>
      <c r="IA26" s="476">
        <f t="shared" si="54"/>
        <v>8</v>
      </c>
      <c r="IB26" s="476">
        <f t="shared" si="54"/>
        <v>8</v>
      </c>
      <c r="IC26" s="476">
        <f t="shared" si="54"/>
        <v>8</v>
      </c>
      <c r="ID26" s="476">
        <f t="shared" si="54"/>
        <v>7</v>
      </c>
      <c r="IE26" s="476">
        <f t="shared" si="54"/>
        <v>6</v>
      </c>
      <c r="IF26" s="476">
        <f t="shared" si="54"/>
        <v>7</v>
      </c>
      <c r="IG26" s="476">
        <f t="shared" si="54"/>
        <v>7</v>
      </c>
      <c r="IH26" s="476">
        <f t="shared" si="54"/>
        <v>8</v>
      </c>
      <c r="II26" s="476">
        <f t="shared" si="54"/>
        <v>8</v>
      </c>
      <c r="IJ26" s="476">
        <f t="shared" si="54"/>
        <v>6</v>
      </c>
      <c r="IK26" s="476">
        <f t="shared" si="54"/>
        <v>7</v>
      </c>
      <c r="IL26" s="476">
        <f t="shared" si="54"/>
        <v>8</v>
      </c>
      <c r="IM26" s="476">
        <f t="shared" si="54"/>
        <v>7</v>
      </c>
      <c r="IN26" s="476">
        <f t="shared" si="54"/>
        <v>7</v>
      </c>
      <c r="IO26" s="476">
        <f t="shared" si="54"/>
        <v>7</v>
      </c>
      <c r="IP26" s="476">
        <f t="shared" si="54"/>
        <v>7</v>
      </c>
      <c r="IQ26" s="476">
        <f t="shared" si="54"/>
        <v>7</v>
      </c>
      <c r="IR26" s="476">
        <f t="shared" si="54"/>
        <v>9</v>
      </c>
      <c r="IS26" s="476">
        <f t="shared" si="54"/>
        <v>8</v>
      </c>
      <c r="IT26" s="476">
        <f t="shared" si="54"/>
        <v>7</v>
      </c>
      <c r="IU26" s="476">
        <f t="shared" si="54"/>
        <v>7</v>
      </c>
      <c r="IV26" s="476">
        <f t="shared" si="54"/>
        <v>6</v>
      </c>
      <c r="IW26" s="476">
        <f t="shared" si="54"/>
        <v>7</v>
      </c>
      <c r="IX26" s="476">
        <f t="shared" si="54"/>
        <v>8</v>
      </c>
      <c r="IY26" s="476">
        <f t="shared" si="54"/>
        <v>8</v>
      </c>
      <c r="IZ26" s="476">
        <f t="shared" si="54"/>
        <v>7</v>
      </c>
      <c r="JA26" s="476">
        <f t="shared" ref="JA26:LL26" si="55">SUM(JA23:JA25)</f>
        <v>7</v>
      </c>
      <c r="JB26" s="476">
        <f t="shared" si="55"/>
        <v>8</v>
      </c>
      <c r="JC26" s="476">
        <f t="shared" si="55"/>
        <v>8</v>
      </c>
      <c r="JD26" s="476">
        <f t="shared" si="55"/>
        <v>10</v>
      </c>
      <c r="JE26" s="476">
        <f t="shared" si="55"/>
        <v>9</v>
      </c>
      <c r="JF26" s="476">
        <f t="shared" si="55"/>
        <v>9</v>
      </c>
      <c r="JG26" s="476">
        <f t="shared" si="55"/>
        <v>9</v>
      </c>
      <c r="JH26" s="476">
        <f t="shared" si="55"/>
        <v>8</v>
      </c>
      <c r="JI26" s="476">
        <f t="shared" si="55"/>
        <v>8</v>
      </c>
      <c r="JJ26" s="476">
        <f t="shared" si="55"/>
        <v>10</v>
      </c>
      <c r="JK26" s="476">
        <f t="shared" si="55"/>
        <v>10</v>
      </c>
      <c r="JL26" s="476">
        <f t="shared" si="55"/>
        <v>8</v>
      </c>
      <c r="JM26" s="476">
        <f t="shared" si="55"/>
        <v>8</v>
      </c>
      <c r="JN26" s="476">
        <f t="shared" si="55"/>
        <v>9</v>
      </c>
      <c r="JO26" s="476">
        <f t="shared" si="55"/>
        <v>9</v>
      </c>
      <c r="JP26" s="476">
        <f t="shared" si="55"/>
        <v>9</v>
      </c>
      <c r="JQ26" s="476">
        <f t="shared" si="55"/>
        <v>9</v>
      </c>
      <c r="JR26" s="476">
        <f t="shared" si="55"/>
        <v>8</v>
      </c>
      <c r="JS26" s="476">
        <f t="shared" si="55"/>
        <v>8</v>
      </c>
      <c r="JT26" s="476">
        <f t="shared" si="55"/>
        <v>9</v>
      </c>
      <c r="JU26" s="476">
        <f t="shared" si="55"/>
        <v>9</v>
      </c>
      <c r="JV26" s="476">
        <f t="shared" si="55"/>
        <v>9</v>
      </c>
      <c r="JW26" s="476">
        <f t="shared" si="55"/>
        <v>9</v>
      </c>
      <c r="JX26" s="476">
        <f t="shared" si="55"/>
        <v>7</v>
      </c>
      <c r="JY26" s="476">
        <f t="shared" si="55"/>
        <v>8</v>
      </c>
      <c r="JZ26" s="476">
        <f t="shared" si="55"/>
        <v>8</v>
      </c>
      <c r="KA26" s="476">
        <f t="shared" si="55"/>
        <v>7</v>
      </c>
      <c r="KB26" s="476">
        <f t="shared" si="55"/>
        <v>9</v>
      </c>
      <c r="KC26" s="476">
        <f t="shared" si="55"/>
        <v>9</v>
      </c>
      <c r="KD26" s="476">
        <f t="shared" si="55"/>
        <v>8</v>
      </c>
      <c r="KE26" s="476">
        <f t="shared" si="55"/>
        <v>9</v>
      </c>
      <c r="KF26" s="476">
        <f t="shared" si="55"/>
        <v>9</v>
      </c>
      <c r="KG26" s="476">
        <f t="shared" si="55"/>
        <v>8</v>
      </c>
      <c r="KH26" s="476">
        <f t="shared" si="55"/>
        <v>10</v>
      </c>
      <c r="KI26" s="476">
        <f t="shared" si="55"/>
        <v>10</v>
      </c>
      <c r="KJ26" s="476">
        <f t="shared" si="55"/>
        <v>9</v>
      </c>
      <c r="KK26" s="476">
        <f t="shared" si="55"/>
        <v>8</v>
      </c>
      <c r="KL26" s="476">
        <f t="shared" si="55"/>
        <v>9</v>
      </c>
      <c r="KM26" s="476">
        <f t="shared" si="55"/>
        <v>9</v>
      </c>
      <c r="KN26" s="476">
        <f t="shared" si="55"/>
        <v>10</v>
      </c>
      <c r="KO26" s="476">
        <f t="shared" si="55"/>
        <v>10</v>
      </c>
      <c r="KP26" s="476">
        <f t="shared" si="55"/>
        <v>9</v>
      </c>
      <c r="KQ26" s="476">
        <f t="shared" si="55"/>
        <v>9</v>
      </c>
      <c r="KR26" s="476">
        <f t="shared" si="55"/>
        <v>9</v>
      </c>
      <c r="KS26" s="476">
        <f t="shared" si="55"/>
        <v>9</v>
      </c>
      <c r="KT26" s="476">
        <f t="shared" si="55"/>
        <v>10</v>
      </c>
      <c r="KU26" s="476">
        <f t="shared" si="55"/>
        <v>8</v>
      </c>
      <c r="KV26" s="476">
        <f t="shared" si="55"/>
        <v>7</v>
      </c>
      <c r="KW26" s="476">
        <f t="shared" si="55"/>
        <v>7</v>
      </c>
      <c r="KX26" s="476">
        <f t="shared" si="55"/>
        <v>7</v>
      </c>
      <c r="KY26" s="476">
        <f t="shared" si="55"/>
        <v>8</v>
      </c>
      <c r="KZ26" s="476">
        <f t="shared" si="55"/>
        <v>8</v>
      </c>
      <c r="LA26" s="476">
        <f t="shared" si="55"/>
        <v>8</v>
      </c>
      <c r="LB26" s="476">
        <f t="shared" si="55"/>
        <v>8</v>
      </c>
      <c r="LC26" s="476">
        <f t="shared" si="55"/>
        <v>8</v>
      </c>
      <c r="LD26" s="476">
        <f t="shared" si="55"/>
        <v>8</v>
      </c>
      <c r="LE26" s="476">
        <f t="shared" si="55"/>
        <v>9</v>
      </c>
      <c r="LF26" s="476">
        <f t="shared" si="55"/>
        <v>9</v>
      </c>
      <c r="LG26" s="476">
        <f t="shared" si="55"/>
        <v>10</v>
      </c>
      <c r="LH26" s="476">
        <f t="shared" si="55"/>
        <v>9</v>
      </c>
      <c r="LI26" s="476">
        <f t="shared" si="55"/>
        <v>8</v>
      </c>
      <c r="LJ26" s="476">
        <f t="shared" si="55"/>
        <v>8</v>
      </c>
      <c r="LK26" s="476">
        <f t="shared" si="55"/>
        <v>8</v>
      </c>
      <c r="LL26" s="476">
        <f t="shared" si="55"/>
        <v>9</v>
      </c>
      <c r="LM26" s="476">
        <f t="shared" ref="LM26:NX26" si="56">SUM(LM23:LM25)</f>
        <v>10</v>
      </c>
      <c r="LN26" s="476">
        <f t="shared" si="56"/>
        <v>9</v>
      </c>
      <c r="LO26" s="476">
        <f t="shared" si="56"/>
        <v>7</v>
      </c>
      <c r="LP26" s="476">
        <f t="shared" si="56"/>
        <v>7</v>
      </c>
      <c r="LQ26" s="476">
        <f t="shared" si="56"/>
        <v>7</v>
      </c>
      <c r="LR26" s="476">
        <f t="shared" si="56"/>
        <v>8</v>
      </c>
      <c r="LS26" s="476">
        <f t="shared" si="56"/>
        <v>10</v>
      </c>
      <c r="LT26" s="476">
        <f t="shared" si="56"/>
        <v>9</v>
      </c>
      <c r="LU26" s="476">
        <f t="shared" si="56"/>
        <v>9</v>
      </c>
      <c r="LV26" s="476">
        <f t="shared" si="56"/>
        <v>9</v>
      </c>
      <c r="LW26" s="476">
        <f t="shared" si="56"/>
        <v>9</v>
      </c>
      <c r="LX26" s="476">
        <f t="shared" si="56"/>
        <v>10</v>
      </c>
      <c r="LY26" s="476">
        <f t="shared" si="56"/>
        <v>10</v>
      </c>
      <c r="LZ26" s="476">
        <f t="shared" si="56"/>
        <v>9</v>
      </c>
      <c r="MA26" s="476">
        <f t="shared" si="56"/>
        <v>9</v>
      </c>
      <c r="MB26" s="476">
        <f t="shared" si="56"/>
        <v>9</v>
      </c>
      <c r="MC26" s="476">
        <f t="shared" si="56"/>
        <v>8</v>
      </c>
      <c r="MD26" s="476">
        <f t="shared" si="56"/>
        <v>9</v>
      </c>
      <c r="ME26" s="476">
        <f t="shared" si="56"/>
        <v>10</v>
      </c>
      <c r="MF26" s="476">
        <f t="shared" si="56"/>
        <v>9</v>
      </c>
      <c r="MG26" s="476">
        <f t="shared" si="56"/>
        <v>9</v>
      </c>
      <c r="MH26" s="476">
        <f t="shared" si="56"/>
        <v>9</v>
      </c>
      <c r="MI26" s="476">
        <f t="shared" si="56"/>
        <v>9</v>
      </c>
      <c r="MJ26" s="476">
        <f t="shared" si="56"/>
        <v>10</v>
      </c>
      <c r="MK26" s="476">
        <f t="shared" si="56"/>
        <v>10</v>
      </c>
      <c r="ML26" s="476">
        <f t="shared" si="56"/>
        <v>9</v>
      </c>
      <c r="MM26" s="476">
        <f t="shared" si="56"/>
        <v>8</v>
      </c>
      <c r="MN26" s="476">
        <f t="shared" si="56"/>
        <v>8</v>
      </c>
      <c r="MO26" s="476">
        <f t="shared" si="56"/>
        <v>8</v>
      </c>
      <c r="MP26" s="476">
        <f t="shared" si="56"/>
        <v>10</v>
      </c>
      <c r="MQ26" s="476">
        <f t="shared" si="56"/>
        <v>10</v>
      </c>
      <c r="MR26" s="476">
        <f t="shared" si="56"/>
        <v>8</v>
      </c>
      <c r="MS26" s="476">
        <f t="shared" si="56"/>
        <v>8</v>
      </c>
      <c r="MT26" s="476">
        <f t="shared" si="56"/>
        <v>8</v>
      </c>
      <c r="MU26" s="476">
        <f t="shared" si="56"/>
        <v>8</v>
      </c>
      <c r="MV26" s="476">
        <f t="shared" si="56"/>
        <v>9</v>
      </c>
      <c r="MW26" s="476">
        <f t="shared" si="56"/>
        <v>9</v>
      </c>
      <c r="MX26" s="476">
        <f t="shared" si="56"/>
        <v>8</v>
      </c>
      <c r="MY26" s="476">
        <f t="shared" si="56"/>
        <v>7</v>
      </c>
      <c r="MZ26" s="476">
        <f t="shared" si="56"/>
        <v>7</v>
      </c>
      <c r="NA26" s="476">
        <f t="shared" si="56"/>
        <v>7</v>
      </c>
      <c r="NB26" s="476">
        <f t="shared" si="56"/>
        <v>9</v>
      </c>
      <c r="NC26" s="476">
        <f t="shared" si="56"/>
        <v>10</v>
      </c>
      <c r="ND26" s="476">
        <f t="shared" si="56"/>
        <v>8</v>
      </c>
      <c r="NE26" s="476">
        <f t="shared" si="56"/>
        <v>9</v>
      </c>
      <c r="NF26" s="476">
        <f t="shared" si="56"/>
        <v>9</v>
      </c>
      <c r="NG26" s="476">
        <f t="shared" si="56"/>
        <v>9</v>
      </c>
      <c r="NH26" s="476">
        <f t="shared" si="56"/>
        <v>8</v>
      </c>
      <c r="NI26" s="476">
        <f t="shared" si="56"/>
        <v>9</v>
      </c>
      <c r="NJ26" s="476">
        <f t="shared" si="56"/>
        <v>8</v>
      </c>
      <c r="NK26" s="476">
        <f t="shared" si="56"/>
        <v>8</v>
      </c>
      <c r="NL26" s="476">
        <f t="shared" si="56"/>
        <v>9</v>
      </c>
      <c r="NM26" s="476">
        <f t="shared" si="56"/>
        <v>9</v>
      </c>
      <c r="NN26" s="476">
        <f t="shared" si="56"/>
        <v>9</v>
      </c>
      <c r="NO26" s="476">
        <f t="shared" si="56"/>
        <v>9</v>
      </c>
      <c r="NP26" s="476">
        <f t="shared" si="56"/>
        <v>9</v>
      </c>
      <c r="NQ26" s="476">
        <f t="shared" si="56"/>
        <v>9</v>
      </c>
      <c r="NR26" s="476">
        <f t="shared" si="56"/>
        <v>9</v>
      </c>
      <c r="NS26" s="476">
        <f t="shared" si="56"/>
        <v>9</v>
      </c>
      <c r="NT26" s="476">
        <f t="shared" si="56"/>
        <v>10</v>
      </c>
      <c r="NU26" s="476">
        <f t="shared" si="56"/>
        <v>10</v>
      </c>
      <c r="NV26" s="476">
        <f t="shared" si="56"/>
        <v>9</v>
      </c>
      <c r="NW26" s="476">
        <f t="shared" si="56"/>
        <v>8</v>
      </c>
      <c r="NX26" s="476">
        <f t="shared" si="56"/>
        <v>7</v>
      </c>
      <c r="NY26" s="476">
        <f t="shared" ref="NY26:OJ26" si="57">SUM(NY23:NY25)</f>
        <v>7</v>
      </c>
      <c r="NZ26" s="476">
        <f t="shared" si="57"/>
        <v>7</v>
      </c>
      <c r="OA26" s="476">
        <f t="shared" si="57"/>
        <v>7</v>
      </c>
      <c r="OB26" s="476">
        <f t="shared" si="57"/>
        <v>7</v>
      </c>
      <c r="OC26" s="476">
        <f t="shared" si="57"/>
        <v>8</v>
      </c>
      <c r="OD26" s="476">
        <f t="shared" si="57"/>
        <v>6</v>
      </c>
      <c r="OE26" s="476">
        <f t="shared" si="57"/>
        <v>8</v>
      </c>
      <c r="OF26" s="476">
        <f t="shared" si="57"/>
        <v>9</v>
      </c>
      <c r="OG26" s="476">
        <f t="shared" si="57"/>
        <v>9</v>
      </c>
      <c r="OH26" s="476">
        <f t="shared" si="57"/>
        <v>8</v>
      </c>
      <c r="OI26" s="476">
        <f t="shared" si="57"/>
        <v>8</v>
      </c>
      <c r="OJ26" s="476">
        <f t="shared" si="57"/>
        <v>8</v>
      </c>
      <c r="OK26" s="143"/>
      <c r="OL26" s="478"/>
      <c r="OM26" s="466"/>
      <c r="ON26" s="466"/>
      <c r="OO26" s="466"/>
    </row>
    <row r="27" spans="1:405" s="396" customFormat="1" x14ac:dyDescent="0.25">
      <c r="A27" s="15"/>
      <c r="B27" s="15"/>
      <c r="C27"/>
      <c r="D27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2"/>
      <c r="CE27" s="52"/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52"/>
      <c r="DM27" s="52"/>
      <c r="DN27" s="52"/>
      <c r="DO27" s="52"/>
      <c r="DP27" s="52"/>
      <c r="DQ27" s="52"/>
      <c r="DR27" s="52"/>
      <c r="DS27" s="52"/>
      <c r="DT27" s="52"/>
      <c r="DU27" s="52"/>
      <c r="DV27" s="52"/>
      <c r="DW27" s="52"/>
      <c r="DX27" s="52"/>
      <c r="DY27" s="52"/>
      <c r="DZ27" s="52"/>
      <c r="EA27" s="52"/>
      <c r="EB27" s="52"/>
      <c r="EC27" s="52"/>
      <c r="ED27" s="52"/>
      <c r="EE27" s="52"/>
      <c r="EF27" s="52"/>
      <c r="EG27" s="52"/>
      <c r="EH27" s="52"/>
      <c r="EI27" s="52"/>
      <c r="EJ27" s="52"/>
      <c r="EK27" s="52"/>
      <c r="EL27" s="52"/>
      <c r="EM27" s="52"/>
      <c r="EN27" s="52"/>
      <c r="EO27" s="52"/>
      <c r="EP27" s="52"/>
      <c r="EQ27" s="52"/>
      <c r="ER27" s="52"/>
      <c r="ES27" s="52"/>
      <c r="ET27" s="52"/>
      <c r="EU27" s="52"/>
      <c r="EV27" s="52"/>
      <c r="EW27" s="52"/>
      <c r="EX27" s="52"/>
      <c r="EY27" s="52"/>
      <c r="EZ27" s="52"/>
      <c r="FA27" s="52"/>
      <c r="FB27" s="52"/>
      <c r="FC27" s="52"/>
      <c r="FD27" s="52"/>
      <c r="FE27" s="52"/>
      <c r="FF27" s="52"/>
      <c r="FG27" s="52"/>
      <c r="FH27" s="52"/>
      <c r="FI27" s="52"/>
      <c r="FJ27" s="52"/>
      <c r="FK27" s="52"/>
      <c r="FL27" s="52"/>
      <c r="FM27" s="52"/>
      <c r="FN27" s="52"/>
      <c r="FO27" s="52"/>
      <c r="FP27" s="52"/>
      <c r="FQ27" s="52"/>
      <c r="FR27" s="52"/>
      <c r="FS27" s="52"/>
      <c r="FT27" s="52"/>
      <c r="FU27" s="52"/>
      <c r="FV27" s="52"/>
      <c r="FW27" s="52"/>
      <c r="FX27" s="52"/>
      <c r="FY27" s="52"/>
      <c r="FZ27" s="52"/>
      <c r="GA27" s="52"/>
      <c r="GB27" s="52"/>
      <c r="GC27" s="52"/>
      <c r="GD27" s="52"/>
      <c r="GE27" s="52"/>
      <c r="GF27" s="52"/>
      <c r="GG27" s="52"/>
      <c r="GH27" s="52"/>
      <c r="GI27" s="52"/>
      <c r="GJ27" s="52"/>
      <c r="GK27" s="52"/>
      <c r="GL27" s="52"/>
      <c r="GM27" s="52"/>
      <c r="GN27" s="52"/>
      <c r="GO27" s="52"/>
      <c r="GP27" s="52"/>
      <c r="GQ27" s="52"/>
      <c r="GR27" s="52"/>
      <c r="GS27" s="52"/>
      <c r="GT27" s="52"/>
      <c r="GU27" s="52"/>
      <c r="GV27" s="52"/>
      <c r="GW27" s="52"/>
      <c r="GX27" s="52"/>
      <c r="GY27" s="52"/>
      <c r="GZ27" s="52"/>
      <c r="HA27" s="52"/>
      <c r="HB27" s="52"/>
      <c r="HC27" s="52"/>
      <c r="HD27" s="52"/>
      <c r="HE27" s="52"/>
      <c r="HF27" s="52"/>
      <c r="HG27" s="52"/>
      <c r="HH27" s="52"/>
      <c r="HI27" s="52"/>
      <c r="HJ27" s="52"/>
      <c r="HK27" s="52"/>
      <c r="HL27" s="52"/>
      <c r="HM27" s="52"/>
      <c r="HN27" s="52"/>
      <c r="HO27" s="52"/>
      <c r="HP27" s="52"/>
      <c r="HQ27" s="52"/>
      <c r="HR27" s="52"/>
      <c r="HS27" s="52"/>
      <c r="HT27" s="52"/>
      <c r="HU27" s="52"/>
      <c r="HV27" s="52"/>
      <c r="HW27" s="52"/>
      <c r="HX27" s="52"/>
      <c r="HY27" s="52"/>
      <c r="HZ27" s="52"/>
      <c r="IA27" s="52"/>
      <c r="IB27" s="52"/>
      <c r="IC27" s="52"/>
      <c r="ID27" s="52"/>
      <c r="IE27" s="52"/>
      <c r="IF27" s="52"/>
      <c r="IG27" s="52"/>
      <c r="IH27" s="52"/>
      <c r="II27" s="52"/>
      <c r="IJ27" s="52"/>
      <c r="IK27" s="52"/>
      <c r="IL27" s="52"/>
      <c r="IM27" s="52"/>
      <c r="IN27" s="52"/>
      <c r="IO27" s="52"/>
      <c r="IP27" s="52"/>
      <c r="IQ27" s="52"/>
      <c r="IR27" s="52"/>
      <c r="IS27" s="52"/>
      <c r="IT27" s="52"/>
      <c r="IU27" s="52"/>
      <c r="IV27" s="52"/>
      <c r="IW27" s="52"/>
      <c r="IX27" s="52"/>
      <c r="IY27" s="52"/>
      <c r="IZ27" s="52"/>
      <c r="JA27" s="52"/>
      <c r="JB27" s="52"/>
      <c r="JC27" s="52"/>
      <c r="JD27" s="52"/>
      <c r="JE27" s="52"/>
      <c r="JF27" s="52"/>
      <c r="JG27" s="52"/>
      <c r="JH27" s="52"/>
      <c r="JI27" s="52"/>
      <c r="JJ27" s="52"/>
      <c r="JK27" s="52"/>
      <c r="JL27" s="52"/>
      <c r="JM27" s="52"/>
      <c r="JN27" s="52"/>
      <c r="JO27" s="52"/>
      <c r="JP27" s="52"/>
      <c r="JQ27" s="52"/>
      <c r="JR27" s="52"/>
      <c r="JS27" s="52"/>
      <c r="JT27" s="52"/>
      <c r="JU27" s="52"/>
      <c r="JV27" s="52"/>
      <c r="JW27" s="52"/>
      <c r="JX27" s="52"/>
      <c r="JY27" s="52"/>
      <c r="JZ27" s="52"/>
      <c r="KA27" s="52"/>
      <c r="KB27" s="52"/>
      <c r="KC27" s="52"/>
      <c r="KD27" s="52"/>
      <c r="KE27" s="52"/>
      <c r="KF27" s="52"/>
      <c r="KG27" s="52"/>
      <c r="KH27" s="52"/>
      <c r="KI27" s="52"/>
      <c r="KJ27" s="52"/>
      <c r="KK27" s="52"/>
      <c r="KL27" s="52"/>
      <c r="KM27" s="52"/>
      <c r="KN27" s="52"/>
      <c r="KO27" s="52"/>
      <c r="KP27" s="52"/>
      <c r="KQ27" s="52"/>
      <c r="KR27" s="52"/>
      <c r="KS27" s="52"/>
      <c r="KT27" s="52"/>
      <c r="KU27" s="52"/>
      <c r="KV27" s="52"/>
      <c r="KW27" s="52"/>
      <c r="KX27" s="52"/>
      <c r="KY27" s="52"/>
      <c r="KZ27" s="52"/>
      <c r="LA27" s="52"/>
      <c r="LB27" s="52"/>
      <c r="LC27" s="52"/>
      <c r="LD27" s="52"/>
      <c r="LE27" s="52"/>
      <c r="LF27" s="52"/>
      <c r="LG27" s="52"/>
      <c r="LH27" s="52"/>
      <c r="LI27" s="52"/>
      <c r="LJ27" s="52"/>
      <c r="LK27" s="52"/>
      <c r="LL27" s="52"/>
      <c r="LM27" s="52"/>
      <c r="LN27" s="52"/>
      <c r="LO27" s="52"/>
      <c r="LP27" s="52"/>
      <c r="LQ27" s="52"/>
      <c r="LR27" s="52"/>
      <c r="LS27" s="52"/>
      <c r="LT27" s="52"/>
      <c r="LU27" s="52"/>
      <c r="LV27" s="52"/>
      <c r="LW27" s="52"/>
      <c r="LX27" s="52"/>
      <c r="LY27" s="52"/>
      <c r="LZ27" s="52"/>
      <c r="MA27" s="52"/>
      <c r="MB27" s="52"/>
      <c r="MC27" s="52"/>
      <c r="MD27" s="52"/>
      <c r="ME27" s="52"/>
      <c r="MF27" s="52"/>
      <c r="MG27" s="52"/>
      <c r="MH27" s="52"/>
      <c r="MI27" s="52"/>
      <c r="MJ27" s="52"/>
      <c r="MK27" s="52"/>
      <c r="ML27" s="52"/>
      <c r="MM27" s="52"/>
      <c r="MN27" s="52"/>
      <c r="MO27" s="52"/>
      <c r="MP27" s="52"/>
      <c r="MQ27" s="52"/>
      <c r="MR27" s="52"/>
      <c r="MS27" s="52"/>
      <c r="MT27" s="52"/>
      <c r="MU27" s="52"/>
      <c r="MV27" s="52"/>
      <c r="MW27" s="52"/>
      <c r="MX27" s="52"/>
      <c r="MY27" s="52"/>
      <c r="MZ27" s="52"/>
      <c r="NA27" s="52"/>
      <c r="NB27" s="52"/>
      <c r="NC27" s="52"/>
      <c r="ND27" s="52"/>
      <c r="NE27" s="52"/>
      <c r="NF27" s="52"/>
      <c r="NG27" s="52"/>
      <c r="NH27" s="52"/>
      <c r="NI27" s="52"/>
      <c r="NJ27" s="52"/>
      <c r="NK27" s="52"/>
      <c r="NL27" s="52"/>
      <c r="NM27" s="52"/>
      <c r="NN27" s="52"/>
      <c r="NO27" s="52"/>
      <c r="NP27" s="52"/>
      <c r="NQ27" s="52"/>
      <c r="NR27" s="52"/>
      <c r="NS27" s="52"/>
      <c r="NT27" s="52"/>
      <c r="NU27" s="52"/>
      <c r="NV27" s="52"/>
      <c r="NW27" s="52"/>
      <c r="NX27" s="52"/>
      <c r="NY27" s="52"/>
      <c r="NZ27" s="52"/>
      <c r="OA27" s="52"/>
      <c r="OB27" s="52"/>
      <c r="OC27" s="52"/>
      <c r="OD27" s="52"/>
      <c r="OE27" s="52"/>
      <c r="OF27" s="52"/>
      <c r="OG27" s="52"/>
      <c r="OH27" s="52"/>
      <c r="OI27" s="52"/>
      <c r="OJ27" s="52"/>
      <c r="OK27" s="466"/>
      <c r="OL27" s="466"/>
      <c r="OM27" s="466"/>
      <c r="ON27" s="466"/>
      <c r="OO27" s="466"/>
    </row>
    <row r="28" spans="1:405" s="396" customFormat="1" x14ac:dyDescent="0.25">
      <c r="A28" s="15"/>
      <c r="B28" s="15"/>
      <c r="C28" s="54" t="s">
        <v>60</v>
      </c>
      <c r="D28" s="53" t="s">
        <v>61</v>
      </c>
      <c r="E28" s="74">
        <f>COUNTIF(E$5:E$20,$C28)</f>
        <v>0</v>
      </c>
      <c r="F28" s="74">
        <f t="shared" ref="E28:T35" si="58">COUNTIF(F$12:F$21,$C28)</f>
        <v>0</v>
      </c>
      <c r="G28" s="74">
        <f t="shared" si="58"/>
        <v>0</v>
      </c>
      <c r="H28" s="74">
        <f t="shared" si="58"/>
        <v>0</v>
      </c>
      <c r="I28" s="74">
        <f t="shared" si="58"/>
        <v>0</v>
      </c>
      <c r="J28" s="74">
        <f t="shared" si="58"/>
        <v>0</v>
      </c>
      <c r="K28" s="74">
        <f t="shared" si="58"/>
        <v>0</v>
      </c>
      <c r="L28" s="74">
        <f t="shared" si="58"/>
        <v>0</v>
      </c>
      <c r="M28" s="74">
        <f t="shared" si="58"/>
        <v>0</v>
      </c>
      <c r="N28" s="74">
        <f t="shared" si="58"/>
        <v>0</v>
      </c>
      <c r="O28" s="74">
        <f t="shared" si="58"/>
        <v>0</v>
      </c>
      <c r="P28" s="74">
        <f t="shared" si="58"/>
        <v>0</v>
      </c>
      <c r="Q28" s="74">
        <f t="shared" si="58"/>
        <v>0</v>
      </c>
      <c r="R28" s="74">
        <f t="shared" si="58"/>
        <v>0</v>
      </c>
      <c r="S28" s="74">
        <f t="shared" si="58"/>
        <v>0</v>
      </c>
      <c r="T28" s="74">
        <f t="shared" si="58"/>
        <v>0</v>
      </c>
      <c r="U28" s="74">
        <f t="shared" ref="U28:AJ35" si="59">COUNTIF(U$12:U$21,$C28)</f>
        <v>0</v>
      </c>
      <c r="V28" s="74">
        <f t="shared" si="59"/>
        <v>0</v>
      </c>
      <c r="W28" s="74">
        <f t="shared" si="59"/>
        <v>0</v>
      </c>
      <c r="X28" s="74">
        <f t="shared" si="59"/>
        <v>0</v>
      </c>
      <c r="Y28" s="74">
        <f t="shared" si="59"/>
        <v>0</v>
      </c>
      <c r="Z28" s="74">
        <f t="shared" si="59"/>
        <v>0</v>
      </c>
      <c r="AA28" s="74">
        <f t="shared" si="59"/>
        <v>0</v>
      </c>
      <c r="AB28" s="74">
        <f t="shared" si="59"/>
        <v>0</v>
      </c>
      <c r="AC28" s="74">
        <f t="shared" si="59"/>
        <v>0</v>
      </c>
      <c r="AD28" s="74">
        <f t="shared" si="59"/>
        <v>0</v>
      </c>
      <c r="AE28" s="74">
        <f t="shared" si="59"/>
        <v>0</v>
      </c>
      <c r="AF28" s="74">
        <f t="shared" si="59"/>
        <v>0</v>
      </c>
      <c r="AG28" s="74">
        <f t="shared" si="59"/>
        <v>0</v>
      </c>
      <c r="AH28" s="74">
        <f t="shared" si="59"/>
        <v>0</v>
      </c>
      <c r="AI28" s="74">
        <f t="shared" si="59"/>
        <v>0</v>
      </c>
      <c r="AJ28" s="74">
        <f t="shared" si="59"/>
        <v>0</v>
      </c>
      <c r="AK28" s="74">
        <f t="shared" ref="AK28:AZ35" si="60">COUNTIF(AK$12:AK$21,$C28)</f>
        <v>0</v>
      </c>
      <c r="AL28" s="74">
        <f t="shared" si="60"/>
        <v>0</v>
      </c>
      <c r="AM28" s="74">
        <f t="shared" si="60"/>
        <v>0</v>
      </c>
      <c r="AN28" s="74">
        <f t="shared" si="60"/>
        <v>0</v>
      </c>
      <c r="AO28" s="74">
        <f t="shared" si="60"/>
        <v>0</v>
      </c>
      <c r="AP28" s="74">
        <f t="shared" si="60"/>
        <v>0</v>
      </c>
      <c r="AQ28" s="74">
        <f t="shared" si="60"/>
        <v>0</v>
      </c>
      <c r="AR28" s="74">
        <f t="shared" si="60"/>
        <v>0</v>
      </c>
      <c r="AS28" s="74">
        <f t="shared" si="60"/>
        <v>0</v>
      </c>
      <c r="AT28" s="74">
        <f t="shared" si="60"/>
        <v>0</v>
      </c>
      <c r="AU28" s="74">
        <f t="shared" si="60"/>
        <v>0</v>
      </c>
      <c r="AV28" s="74">
        <f t="shared" si="60"/>
        <v>0</v>
      </c>
      <c r="AW28" s="74">
        <f t="shared" si="60"/>
        <v>0</v>
      </c>
      <c r="AX28" s="74">
        <f t="shared" si="60"/>
        <v>0</v>
      </c>
      <c r="AY28" s="74">
        <f t="shared" si="60"/>
        <v>0</v>
      </c>
      <c r="AZ28" s="74">
        <f t="shared" si="60"/>
        <v>0</v>
      </c>
      <c r="BA28" s="74">
        <f t="shared" ref="BA28:BP35" si="61">COUNTIF(BA$12:BA$21,$C28)</f>
        <v>0</v>
      </c>
      <c r="BB28" s="74">
        <f t="shared" si="61"/>
        <v>0</v>
      </c>
      <c r="BC28" s="74">
        <f t="shared" si="61"/>
        <v>0</v>
      </c>
      <c r="BD28" s="74">
        <f t="shared" si="61"/>
        <v>0</v>
      </c>
      <c r="BE28" s="74">
        <f t="shared" si="61"/>
        <v>0</v>
      </c>
      <c r="BF28" s="74">
        <f t="shared" si="61"/>
        <v>0</v>
      </c>
      <c r="BG28" s="74">
        <f t="shared" si="61"/>
        <v>0</v>
      </c>
      <c r="BH28" s="74">
        <f t="shared" si="61"/>
        <v>0</v>
      </c>
      <c r="BI28" s="74">
        <f t="shared" si="61"/>
        <v>0</v>
      </c>
      <c r="BJ28" s="74">
        <f t="shared" si="61"/>
        <v>0</v>
      </c>
      <c r="BK28" s="74">
        <f t="shared" si="61"/>
        <v>0</v>
      </c>
      <c r="BL28" s="74">
        <f t="shared" si="61"/>
        <v>0</v>
      </c>
      <c r="BM28" s="74">
        <f t="shared" si="61"/>
        <v>0</v>
      </c>
      <c r="BN28" s="74">
        <f t="shared" si="61"/>
        <v>0</v>
      </c>
      <c r="BO28" s="74">
        <f t="shared" si="61"/>
        <v>0</v>
      </c>
      <c r="BP28" s="74">
        <f t="shared" si="61"/>
        <v>0</v>
      </c>
      <c r="BQ28" s="74">
        <f t="shared" ref="BQ28:CF35" si="62">COUNTIF(BQ$12:BQ$21,$C28)</f>
        <v>0</v>
      </c>
      <c r="BR28" s="74">
        <f t="shared" si="62"/>
        <v>0</v>
      </c>
      <c r="BS28" s="74">
        <f t="shared" si="62"/>
        <v>0</v>
      </c>
      <c r="BT28" s="74">
        <f t="shared" si="62"/>
        <v>0</v>
      </c>
      <c r="BU28" s="74">
        <f t="shared" si="62"/>
        <v>0</v>
      </c>
      <c r="BV28" s="74">
        <f t="shared" si="62"/>
        <v>0</v>
      </c>
      <c r="BW28" s="74">
        <f t="shared" si="62"/>
        <v>0</v>
      </c>
      <c r="BX28" s="74">
        <f t="shared" si="62"/>
        <v>0</v>
      </c>
      <c r="BY28" s="74">
        <f t="shared" si="62"/>
        <v>0</v>
      </c>
      <c r="BZ28" s="74">
        <f t="shared" si="62"/>
        <v>0</v>
      </c>
      <c r="CA28" s="74">
        <f t="shared" si="62"/>
        <v>0</v>
      </c>
      <c r="CB28" s="74">
        <f t="shared" si="62"/>
        <v>0</v>
      </c>
      <c r="CC28" s="74">
        <f t="shared" si="62"/>
        <v>0</v>
      </c>
      <c r="CD28" s="74">
        <f t="shared" si="62"/>
        <v>0</v>
      </c>
      <c r="CE28" s="74">
        <f t="shared" si="62"/>
        <v>0</v>
      </c>
      <c r="CF28" s="74">
        <f t="shared" si="62"/>
        <v>0</v>
      </c>
      <c r="CG28" s="74">
        <f t="shared" ref="CG28:CV35" si="63">COUNTIF(CG$12:CG$21,$C28)</f>
        <v>0</v>
      </c>
      <c r="CH28" s="74">
        <f t="shared" si="63"/>
        <v>0</v>
      </c>
      <c r="CI28" s="74">
        <f t="shared" si="63"/>
        <v>0</v>
      </c>
      <c r="CJ28" s="74">
        <f t="shared" si="63"/>
        <v>0</v>
      </c>
      <c r="CK28" s="74">
        <f t="shared" si="63"/>
        <v>0</v>
      </c>
      <c r="CL28" s="74">
        <f t="shared" si="63"/>
        <v>0</v>
      </c>
      <c r="CM28" s="74">
        <f t="shared" si="63"/>
        <v>0</v>
      </c>
      <c r="CN28" s="74">
        <f t="shared" si="63"/>
        <v>0</v>
      </c>
      <c r="CO28" s="74">
        <f t="shared" si="63"/>
        <v>0</v>
      </c>
      <c r="CP28" s="74">
        <f t="shared" si="63"/>
        <v>0</v>
      </c>
      <c r="CQ28" s="74">
        <f t="shared" si="63"/>
        <v>0</v>
      </c>
      <c r="CR28" s="74">
        <f t="shared" si="63"/>
        <v>0</v>
      </c>
      <c r="CS28" s="74">
        <f t="shared" si="63"/>
        <v>0</v>
      </c>
      <c r="CT28" s="74">
        <f t="shared" si="63"/>
        <v>0</v>
      </c>
      <c r="CU28" s="74">
        <f t="shared" si="63"/>
        <v>0</v>
      </c>
      <c r="CV28" s="74">
        <f t="shared" si="63"/>
        <v>0</v>
      </c>
      <c r="CW28" s="74">
        <f t="shared" ref="CW28:DL35" si="64">COUNTIF(CW$12:CW$21,$C28)</f>
        <v>0</v>
      </c>
      <c r="CX28" s="74">
        <f t="shared" si="64"/>
        <v>0</v>
      </c>
      <c r="CY28" s="74">
        <f t="shared" si="64"/>
        <v>0</v>
      </c>
      <c r="CZ28" s="74">
        <f t="shared" si="64"/>
        <v>0</v>
      </c>
      <c r="DA28" s="74">
        <f t="shared" si="64"/>
        <v>0</v>
      </c>
      <c r="DB28" s="74">
        <f t="shared" si="64"/>
        <v>0</v>
      </c>
      <c r="DC28" s="74">
        <f t="shared" si="64"/>
        <v>0</v>
      </c>
      <c r="DD28" s="74">
        <f t="shared" si="64"/>
        <v>0</v>
      </c>
      <c r="DE28" s="74">
        <f t="shared" si="64"/>
        <v>0</v>
      </c>
      <c r="DF28" s="74">
        <f t="shared" si="64"/>
        <v>0</v>
      </c>
      <c r="DG28" s="74">
        <f t="shared" si="64"/>
        <v>0</v>
      </c>
      <c r="DH28" s="74">
        <f t="shared" si="64"/>
        <v>0</v>
      </c>
      <c r="DI28" s="74">
        <f t="shared" si="64"/>
        <v>0</v>
      </c>
      <c r="DJ28" s="74">
        <f t="shared" si="64"/>
        <v>0</v>
      </c>
      <c r="DK28" s="74">
        <f t="shared" si="64"/>
        <v>0</v>
      </c>
      <c r="DL28" s="74">
        <f t="shared" si="64"/>
        <v>0</v>
      </c>
      <c r="DM28" s="74">
        <f t="shared" ref="DM28:EB35" si="65">COUNTIF(DM$12:DM$21,$C28)</f>
        <v>0</v>
      </c>
      <c r="DN28" s="74">
        <f t="shared" si="65"/>
        <v>0</v>
      </c>
      <c r="DO28" s="74">
        <f t="shared" si="65"/>
        <v>0</v>
      </c>
      <c r="DP28" s="74">
        <f t="shared" si="65"/>
        <v>0</v>
      </c>
      <c r="DQ28" s="74">
        <f t="shared" si="65"/>
        <v>0</v>
      </c>
      <c r="DR28" s="74">
        <f t="shared" si="65"/>
        <v>0</v>
      </c>
      <c r="DS28" s="74">
        <f t="shared" si="65"/>
        <v>0</v>
      </c>
      <c r="DT28" s="74">
        <f t="shared" si="65"/>
        <v>0</v>
      </c>
      <c r="DU28" s="74">
        <f t="shared" si="65"/>
        <v>0</v>
      </c>
      <c r="DV28" s="74">
        <f t="shared" si="65"/>
        <v>3</v>
      </c>
      <c r="DW28" s="74">
        <f t="shared" si="65"/>
        <v>0</v>
      </c>
      <c r="DX28" s="74">
        <f t="shared" si="65"/>
        <v>0</v>
      </c>
      <c r="DY28" s="74">
        <f t="shared" si="65"/>
        <v>0</v>
      </c>
      <c r="DZ28" s="74">
        <f t="shared" si="65"/>
        <v>0</v>
      </c>
      <c r="EA28" s="74">
        <f t="shared" si="65"/>
        <v>0</v>
      </c>
      <c r="EB28" s="74">
        <f t="shared" si="65"/>
        <v>0</v>
      </c>
      <c r="EC28" s="74">
        <f t="shared" ref="EC28:ER35" si="66">COUNTIF(EC$12:EC$21,$C28)</f>
        <v>0</v>
      </c>
      <c r="ED28" s="74">
        <f t="shared" si="66"/>
        <v>0</v>
      </c>
      <c r="EE28" s="74">
        <f t="shared" si="66"/>
        <v>0</v>
      </c>
      <c r="EF28" s="74">
        <f t="shared" si="66"/>
        <v>0</v>
      </c>
      <c r="EG28" s="74">
        <f t="shared" si="66"/>
        <v>0</v>
      </c>
      <c r="EH28" s="74">
        <f t="shared" si="66"/>
        <v>0</v>
      </c>
      <c r="EI28" s="74">
        <f t="shared" si="66"/>
        <v>0</v>
      </c>
      <c r="EJ28" s="74">
        <f t="shared" si="66"/>
        <v>0</v>
      </c>
      <c r="EK28" s="74">
        <f t="shared" si="66"/>
        <v>0</v>
      </c>
      <c r="EL28" s="74">
        <f t="shared" si="66"/>
        <v>0</v>
      </c>
      <c r="EM28" s="74">
        <f t="shared" si="66"/>
        <v>0</v>
      </c>
      <c r="EN28" s="74">
        <f t="shared" si="66"/>
        <v>0</v>
      </c>
      <c r="EO28" s="74">
        <f t="shared" si="66"/>
        <v>0</v>
      </c>
      <c r="EP28" s="74">
        <f t="shared" si="66"/>
        <v>0</v>
      </c>
      <c r="EQ28" s="74">
        <f t="shared" si="66"/>
        <v>0</v>
      </c>
      <c r="ER28" s="74">
        <f t="shared" si="66"/>
        <v>0</v>
      </c>
      <c r="ES28" s="74">
        <f t="shared" ref="ES28:FH35" si="67">COUNTIF(ES$12:ES$21,$C28)</f>
        <v>0</v>
      </c>
      <c r="ET28" s="74">
        <f t="shared" si="67"/>
        <v>0</v>
      </c>
      <c r="EU28" s="74">
        <f t="shared" si="67"/>
        <v>0</v>
      </c>
      <c r="EV28" s="74">
        <f t="shared" si="67"/>
        <v>0</v>
      </c>
      <c r="EW28" s="74">
        <f t="shared" si="67"/>
        <v>0</v>
      </c>
      <c r="EX28" s="74">
        <f t="shared" si="67"/>
        <v>0</v>
      </c>
      <c r="EY28" s="74">
        <f t="shared" si="67"/>
        <v>0</v>
      </c>
      <c r="EZ28" s="74">
        <f t="shared" si="67"/>
        <v>0</v>
      </c>
      <c r="FA28" s="74">
        <f t="shared" si="67"/>
        <v>0</v>
      </c>
      <c r="FB28" s="74">
        <f t="shared" si="67"/>
        <v>0</v>
      </c>
      <c r="FC28" s="74">
        <f t="shared" si="67"/>
        <v>0</v>
      </c>
      <c r="FD28" s="74">
        <f t="shared" si="67"/>
        <v>0</v>
      </c>
      <c r="FE28" s="74">
        <f t="shared" si="67"/>
        <v>0</v>
      </c>
      <c r="FF28" s="74">
        <f t="shared" si="67"/>
        <v>0</v>
      </c>
      <c r="FG28" s="74">
        <f t="shared" si="67"/>
        <v>0</v>
      </c>
      <c r="FH28" s="74">
        <f t="shared" si="67"/>
        <v>0</v>
      </c>
      <c r="FI28" s="74">
        <f t="shared" ref="FI28:FX35" si="68">COUNTIF(FI$12:FI$21,$C28)</f>
        <v>0</v>
      </c>
      <c r="FJ28" s="74">
        <f t="shared" si="68"/>
        <v>0</v>
      </c>
      <c r="FK28" s="74">
        <f t="shared" si="68"/>
        <v>0</v>
      </c>
      <c r="FL28" s="74">
        <f t="shared" si="68"/>
        <v>0</v>
      </c>
      <c r="FM28" s="74">
        <f t="shared" si="68"/>
        <v>0</v>
      </c>
      <c r="FN28" s="74">
        <f t="shared" si="68"/>
        <v>0</v>
      </c>
      <c r="FO28" s="74">
        <f t="shared" si="68"/>
        <v>0</v>
      </c>
      <c r="FP28" s="74">
        <f t="shared" si="68"/>
        <v>0</v>
      </c>
      <c r="FQ28" s="74">
        <f t="shared" si="68"/>
        <v>0</v>
      </c>
      <c r="FR28" s="74">
        <f t="shared" si="68"/>
        <v>0</v>
      </c>
      <c r="FS28" s="74">
        <f t="shared" si="68"/>
        <v>0</v>
      </c>
      <c r="FT28" s="74">
        <f t="shared" si="68"/>
        <v>0</v>
      </c>
      <c r="FU28" s="74">
        <f t="shared" si="68"/>
        <v>0</v>
      </c>
      <c r="FV28" s="74">
        <f t="shared" si="68"/>
        <v>0</v>
      </c>
      <c r="FW28" s="74">
        <f t="shared" si="68"/>
        <v>0</v>
      </c>
      <c r="FX28" s="74">
        <f t="shared" si="68"/>
        <v>0</v>
      </c>
      <c r="FY28" s="74">
        <f t="shared" ref="FY28:GN35" si="69">COUNTIF(FY$12:FY$21,$C28)</f>
        <v>0</v>
      </c>
      <c r="FZ28" s="74">
        <f t="shared" si="69"/>
        <v>0</v>
      </c>
      <c r="GA28" s="74">
        <f t="shared" si="69"/>
        <v>0</v>
      </c>
      <c r="GB28" s="74">
        <f t="shared" si="69"/>
        <v>0</v>
      </c>
      <c r="GC28" s="74">
        <f t="shared" si="69"/>
        <v>0</v>
      </c>
      <c r="GD28" s="74">
        <f t="shared" si="69"/>
        <v>0</v>
      </c>
      <c r="GE28" s="74">
        <f t="shared" si="69"/>
        <v>0</v>
      </c>
      <c r="GF28" s="74">
        <f t="shared" si="69"/>
        <v>0</v>
      </c>
      <c r="GG28" s="74">
        <f t="shared" si="69"/>
        <v>0</v>
      </c>
      <c r="GH28" s="74">
        <f t="shared" si="69"/>
        <v>0</v>
      </c>
      <c r="GI28" s="74">
        <f t="shared" si="69"/>
        <v>0</v>
      </c>
      <c r="GJ28" s="74">
        <f t="shared" si="69"/>
        <v>0</v>
      </c>
      <c r="GK28" s="74">
        <f t="shared" si="69"/>
        <v>0</v>
      </c>
      <c r="GL28" s="74">
        <f t="shared" si="69"/>
        <v>0</v>
      </c>
      <c r="GM28" s="74">
        <f t="shared" si="69"/>
        <v>0</v>
      </c>
      <c r="GN28" s="74">
        <f t="shared" si="69"/>
        <v>0</v>
      </c>
      <c r="GO28" s="74">
        <f t="shared" ref="GO28:HD35" si="70">COUNTIF(GO$12:GO$21,$C28)</f>
        <v>0</v>
      </c>
      <c r="GP28" s="74">
        <f t="shared" si="70"/>
        <v>0</v>
      </c>
      <c r="GQ28" s="74">
        <f t="shared" si="70"/>
        <v>0</v>
      </c>
      <c r="GR28" s="74">
        <f t="shared" si="70"/>
        <v>0</v>
      </c>
      <c r="GS28" s="74">
        <f t="shared" si="70"/>
        <v>0</v>
      </c>
      <c r="GT28" s="74">
        <f t="shared" si="70"/>
        <v>0</v>
      </c>
      <c r="GU28" s="74">
        <f t="shared" si="70"/>
        <v>0</v>
      </c>
      <c r="GV28" s="74">
        <f t="shared" si="70"/>
        <v>0</v>
      </c>
      <c r="GW28" s="74">
        <f t="shared" si="70"/>
        <v>0</v>
      </c>
      <c r="GX28" s="74">
        <f t="shared" si="70"/>
        <v>0</v>
      </c>
      <c r="GY28" s="74">
        <f t="shared" si="70"/>
        <v>0</v>
      </c>
      <c r="GZ28" s="74">
        <f t="shared" si="70"/>
        <v>0</v>
      </c>
      <c r="HA28" s="74">
        <f t="shared" si="70"/>
        <v>0</v>
      </c>
      <c r="HB28" s="74">
        <f t="shared" si="70"/>
        <v>0</v>
      </c>
      <c r="HC28" s="74">
        <f t="shared" si="70"/>
        <v>0</v>
      </c>
      <c r="HD28" s="74">
        <f t="shared" si="70"/>
        <v>0</v>
      </c>
      <c r="HE28" s="74">
        <f t="shared" ref="HE28:HT35" si="71">COUNTIF(HE$12:HE$21,$C28)</f>
        <v>0</v>
      </c>
      <c r="HF28" s="74">
        <f t="shared" si="71"/>
        <v>0</v>
      </c>
      <c r="HG28" s="74">
        <f t="shared" si="71"/>
        <v>0</v>
      </c>
      <c r="HH28" s="74">
        <f t="shared" si="71"/>
        <v>0</v>
      </c>
      <c r="HI28" s="74">
        <f t="shared" si="71"/>
        <v>0</v>
      </c>
      <c r="HJ28" s="74">
        <f t="shared" si="71"/>
        <v>0</v>
      </c>
      <c r="HK28" s="74">
        <f t="shared" si="71"/>
        <v>0</v>
      </c>
      <c r="HL28" s="74">
        <f t="shared" si="71"/>
        <v>0</v>
      </c>
      <c r="HM28" s="74">
        <f t="shared" si="71"/>
        <v>0</v>
      </c>
      <c r="HN28" s="74">
        <f t="shared" si="71"/>
        <v>0</v>
      </c>
      <c r="HO28" s="74">
        <f t="shared" si="71"/>
        <v>0</v>
      </c>
      <c r="HP28" s="74">
        <f t="shared" si="71"/>
        <v>0</v>
      </c>
      <c r="HQ28" s="74">
        <f t="shared" si="71"/>
        <v>0</v>
      </c>
      <c r="HR28" s="74">
        <f t="shared" si="71"/>
        <v>0</v>
      </c>
      <c r="HS28" s="74">
        <f t="shared" si="71"/>
        <v>0</v>
      </c>
      <c r="HT28" s="74">
        <f t="shared" si="71"/>
        <v>0</v>
      </c>
      <c r="HU28" s="74">
        <f t="shared" ref="HU28:IG35" si="72">COUNTIF(HU$12:HU$21,$C28)</f>
        <v>0</v>
      </c>
      <c r="HV28" s="74">
        <f t="shared" si="72"/>
        <v>0</v>
      </c>
      <c r="HW28" s="74">
        <f t="shared" si="72"/>
        <v>0</v>
      </c>
      <c r="HX28" s="74">
        <f t="shared" si="72"/>
        <v>0</v>
      </c>
      <c r="HY28" s="74">
        <f t="shared" si="72"/>
        <v>0</v>
      </c>
      <c r="HZ28" s="74">
        <f t="shared" si="72"/>
        <v>0</v>
      </c>
      <c r="IA28" s="74">
        <f t="shared" si="72"/>
        <v>0</v>
      </c>
      <c r="IB28" s="74">
        <f t="shared" si="72"/>
        <v>0</v>
      </c>
      <c r="IC28" s="74">
        <f t="shared" si="72"/>
        <v>0</v>
      </c>
      <c r="ID28" s="74">
        <f t="shared" si="72"/>
        <v>0</v>
      </c>
      <c r="IE28" s="74">
        <f t="shared" si="72"/>
        <v>0</v>
      </c>
      <c r="IF28" s="74">
        <f t="shared" si="72"/>
        <v>0</v>
      </c>
      <c r="IG28" s="74">
        <f t="shared" si="72"/>
        <v>0</v>
      </c>
      <c r="IH28" s="74">
        <f t="shared" ref="IH28:IK35" si="73">COUNTIF(IH$12:IH$20,$C28)</f>
        <v>0</v>
      </c>
      <c r="II28" s="74">
        <f t="shared" si="73"/>
        <v>0</v>
      </c>
      <c r="IJ28" s="74">
        <f t="shared" si="73"/>
        <v>0</v>
      </c>
      <c r="IK28" s="74">
        <f t="shared" si="73"/>
        <v>0</v>
      </c>
      <c r="IL28" s="74">
        <f t="shared" ref="IL28:IS35" si="74">COUNTIF(IL$12:IL$21,$C28)</f>
        <v>0</v>
      </c>
      <c r="IM28" s="74">
        <f t="shared" si="74"/>
        <v>0</v>
      </c>
      <c r="IN28" s="74">
        <f t="shared" si="74"/>
        <v>0</v>
      </c>
      <c r="IO28" s="74">
        <f t="shared" ref="IO28:IO35" si="75">COUNTIF(IO$12:IO$20,$C28)</f>
        <v>0</v>
      </c>
      <c r="IP28" s="74">
        <f t="shared" ref="IP28:IQ35" si="76">COUNTIF(IP$12:IP$20,$C28)</f>
        <v>0</v>
      </c>
      <c r="IQ28" s="74">
        <f t="shared" si="76"/>
        <v>0</v>
      </c>
      <c r="IR28" s="74">
        <f t="shared" si="74"/>
        <v>0</v>
      </c>
      <c r="IS28" s="74">
        <f t="shared" si="74"/>
        <v>0</v>
      </c>
      <c r="IT28" s="74">
        <f t="shared" ref="IT28:IU35" si="77">COUNTIF(IT$12:IT$20,$C28)</f>
        <v>0</v>
      </c>
      <c r="IU28" s="74">
        <f t="shared" si="77"/>
        <v>0</v>
      </c>
      <c r="IV28" s="74">
        <f t="shared" ref="IV28:IW35" si="78">COUNTIF(IV$12:IV$20,$C28)</f>
        <v>0</v>
      </c>
      <c r="IW28" s="74">
        <f t="shared" si="78"/>
        <v>0</v>
      </c>
      <c r="IX28" s="74">
        <f t="shared" ref="IX28:JI35" si="79">COUNTIF(IX$12:IX$21,$C28)</f>
        <v>0</v>
      </c>
      <c r="IY28" s="74">
        <f t="shared" si="79"/>
        <v>0</v>
      </c>
      <c r="IZ28" s="74">
        <f t="shared" ref="IZ28:IZ35" si="80">COUNTIF(IZ$12:IZ$20,$C28)</f>
        <v>0</v>
      </c>
      <c r="JA28" s="74">
        <f t="shared" si="79"/>
        <v>0</v>
      </c>
      <c r="JB28" s="74">
        <f t="shared" si="79"/>
        <v>0</v>
      </c>
      <c r="JC28" s="74">
        <f t="shared" si="79"/>
        <v>0</v>
      </c>
      <c r="JD28" s="74">
        <f t="shared" si="79"/>
        <v>0</v>
      </c>
      <c r="JE28" s="74">
        <f t="shared" si="79"/>
        <v>0</v>
      </c>
      <c r="JF28" s="74">
        <f t="shared" si="79"/>
        <v>0</v>
      </c>
      <c r="JG28" s="74">
        <f t="shared" si="79"/>
        <v>0</v>
      </c>
      <c r="JH28" s="74">
        <f t="shared" si="79"/>
        <v>0</v>
      </c>
      <c r="JI28" s="74">
        <f t="shared" si="79"/>
        <v>0</v>
      </c>
      <c r="JJ28" s="74">
        <f t="shared" ref="JJ28:JW35" si="81">COUNTIF(JJ$12:JJ$20,$C28)</f>
        <v>0</v>
      </c>
      <c r="JK28" s="74">
        <f t="shared" si="81"/>
        <v>0</v>
      </c>
      <c r="JL28" s="74">
        <f t="shared" si="81"/>
        <v>0</v>
      </c>
      <c r="JM28" s="74">
        <f t="shared" si="81"/>
        <v>0</v>
      </c>
      <c r="JN28" s="74">
        <f t="shared" si="81"/>
        <v>0</v>
      </c>
      <c r="JO28" s="74">
        <f t="shared" si="81"/>
        <v>0</v>
      </c>
      <c r="JP28" s="74">
        <f t="shared" si="81"/>
        <v>0</v>
      </c>
      <c r="JQ28" s="74">
        <f t="shared" si="81"/>
        <v>0</v>
      </c>
      <c r="JR28" s="74">
        <f t="shared" si="81"/>
        <v>0</v>
      </c>
      <c r="JS28" s="74">
        <f t="shared" si="81"/>
        <v>0</v>
      </c>
      <c r="JT28" s="74">
        <f t="shared" si="81"/>
        <v>0</v>
      </c>
      <c r="JU28" s="74">
        <f t="shared" si="81"/>
        <v>0</v>
      </c>
      <c r="JV28" s="74">
        <f t="shared" si="81"/>
        <v>0</v>
      </c>
      <c r="JW28" s="74">
        <f t="shared" si="81"/>
        <v>0</v>
      </c>
      <c r="JX28" s="74">
        <f t="shared" ref="JX28:KB35" si="82">COUNTIF(JX$12:JX$20,$C28)</f>
        <v>0</v>
      </c>
      <c r="JY28" s="74">
        <f t="shared" si="82"/>
        <v>0</v>
      </c>
      <c r="JZ28" s="74">
        <f t="shared" si="82"/>
        <v>0</v>
      </c>
      <c r="KA28" s="74">
        <f t="shared" si="82"/>
        <v>0</v>
      </c>
      <c r="KB28" s="74">
        <f t="shared" si="82"/>
        <v>0</v>
      </c>
      <c r="KC28" s="74">
        <f t="shared" ref="KC28:KK35" si="83">COUNTIF(KC$12:KC$20,$C28)</f>
        <v>0</v>
      </c>
      <c r="KD28" s="74">
        <f t="shared" si="83"/>
        <v>0</v>
      </c>
      <c r="KE28" s="74">
        <f t="shared" ref="KE28:KI35" si="84">COUNTIF(KE$12:KE$20,$C28)</f>
        <v>0</v>
      </c>
      <c r="KF28" s="74">
        <f t="shared" si="84"/>
        <v>0</v>
      </c>
      <c r="KG28" s="74">
        <f t="shared" si="84"/>
        <v>0</v>
      </c>
      <c r="KH28" s="74">
        <f t="shared" si="84"/>
        <v>0</v>
      </c>
      <c r="KI28" s="74">
        <f t="shared" si="84"/>
        <v>0</v>
      </c>
      <c r="KJ28" s="74">
        <f t="shared" si="83"/>
        <v>0</v>
      </c>
      <c r="KK28" s="74">
        <f t="shared" si="83"/>
        <v>0</v>
      </c>
      <c r="KL28" s="74">
        <f t="shared" ref="KL28:KP35" si="85">COUNTIF(KL$12:KL$20,$C28)</f>
        <v>0</v>
      </c>
      <c r="KM28" s="74">
        <f t="shared" si="85"/>
        <v>0</v>
      </c>
      <c r="KN28" s="74">
        <f t="shared" si="85"/>
        <v>0</v>
      </c>
      <c r="KO28" s="74">
        <f t="shared" si="85"/>
        <v>0</v>
      </c>
      <c r="KP28" s="74">
        <f t="shared" si="85"/>
        <v>0</v>
      </c>
      <c r="KQ28" s="74">
        <f t="shared" ref="KQ28:LE35" si="86">COUNTIF(KQ$12:KQ$20,$C28)</f>
        <v>0</v>
      </c>
      <c r="KR28" s="74">
        <f t="shared" si="86"/>
        <v>0</v>
      </c>
      <c r="KS28" s="74">
        <f t="shared" si="86"/>
        <v>0</v>
      </c>
      <c r="KT28" s="74">
        <f t="shared" si="86"/>
        <v>0</v>
      </c>
      <c r="KU28" s="74">
        <f t="shared" si="86"/>
        <v>0</v>
      </c>
      <c r="KV28" s="74">
        <f t="shared" si="86"/>
        <v>0</v>
      </c>
      <c r="KW28" s="74">
        <f t="shared" si="86"/>
        <v>0</v>
      </c>
      <c r="KX28" s="74">
        <f t="shared" si="86"/>
        <v>0</v>
      </c>
      <c r="KY28" s="74">
        <f t="shared" si="86"/>
        <v>0</v>
      </c>
      <c r="KZ28" s="74">
        <f t="shared" si="86"/>
        <v>0</v>
      </c>
      <c r="LA28" s="74">
        <f t="shared" si="86"/>
        <v>0</v>
      </c>
      <c r="LB28" s="74">
        <f t="shared" si="86"/>
        <v>0</v>
      </c>
      <c r="LC28" s="74">
        <f t="shared" si="86"/>
        <v>0</v>
      </c>
      <c r="LD28" s="74">
        <f t="shared" si="86"/>
        <v>0</v>
      </c>
      <c r="LE28" s="74">
        <f t="shared" si="86"/>
        <v>0</v>
      </c>
      <c r="LF28" s="74">
        <f t="shared" ref="LF28:LU35" si="87">COUNTIF(LF$12:LF$20,$C28)</f>
        <v>0</v>
      </c>
      <c r="LG28" s="74">
        <f t="shared" si="87"/>
        <v>0</v>
      </c>
      <c r="LH28" s="74">
        <f t="shared" si="87"/>
        <v>0</v>
      </c>
      <c r="LI28" s="74">
        <f t="shared" si="87"/>
        <v>0</v>
      </c>
      <c r="LJ28" s="74">
        <f t="shared" si="87"/>
        <v>0</v>
      </c>
      <c r="LK28" s="74">
        <f t="shared" si="87"/>
        <v>0</v>
      </c>
      <c r="LL28" s="74">
        <f t="shared" si="87"/>
        <v>0</v>
      </c>
      <c r="LM28" s="74">
        <f t="shared" si="87"/>
        <v>0</v>
      </c>
      <c r="LN28" s="74">
        <f t="shared" si="87"/>
        <v>0</v>
      </c>
      <c r="LO28" s="74">
        <f t="shared" si="87"/>
        <v>0</v>
      </c>
      <c r="LP28" s="74">
        <f t="shared" si="87"/>
        <v>0</v>
      </c>
      <c r="LQ28" s="74">
        <f t="shared" si="87"/>
        <v>0</v>
      </c>
      <c r="LR28" s="74">
        <f t="shared" si="87"/>
        <v>0</v>
      </c>
      <c r="LS28" s="74">
        <f t="shared" si="87"/>
        <v>0</v>
      </c>
      <c r="LT28" s="74">
        <f t="shared" si="87"/>
        <v>0</v>
      </c>
      <c r="LU28" s="74">
        <f t="shared" si="87"/>
        <v>0</v>
      </c>
      <c r="LV28" s="74">
        <f t="shared" ref="LV28:MK35" si="88">COUNTIF(LV$12:LV$20,$C28)</f>
        <v>0</v>
      </c>
      <c r="LW28" s="74">
        <f t="shared" si="88"/>
        <v>0</v>
      </c>
      <c r="LX28" s="74">
        <f t="shared" si="88"/>
        <v>0</v>
      </c>
      <c r="LY28" s="74">
        <f t="shared" si="88"/>
        <v>0</v>
      </c>
      <c r="LZ28" s="74">
        <f t="shared" si="88"/>
        <v>0</v>
      </c>
      <c r="MA28" s="74">
        <f t="shared" si="88"/>
        <v>0</v>
      </c>
      <c r="MB28" s="74">
        <f t="shared" si="88"/>
        <v>0</v>
      </c>
      <c r="MC28" s="74">
        <f t="shared" si="88"/>
        <v>0</v>
      </c>
      <c r="MD28" s="74">
        <f t="shared" si="88"/>
        <v>0</v>
      </c>
      <c r="ME28" s="74">
        <f t="shared" si="88"/>
        <v>0</v>
      </c>
      <c r="MF28" s="74">
        <f t="shared" si="88"/>
        <v>0</v>
      </c>
      <c r="MG28" s="74">
        <f t="shared" si="88"/>
        <v>0</v>
      </c>
      <c r="MH28" s="74">
        <f t="shared" si="88"/>
        <v>0</v>
      </c>
      <c r="MI28" s="74">
        <f t="shared" si="88"/>
        <v>0</v>
      </c>
      <c r="MJ28" s="74">
        <f t="shared" si="88"/>
        <v>0</v>
      </c>
      <c r="MK28" s="74">
        <f t="shared" si="88"/>
        <v>0</v>
      </c>
      <c r="ML28" s="74">
        <f t="shared" ref="ML28:NA35" si="89">COUNTIF(ML$12:ML$20,$C28)</f>
        <v>0</v>
      </c>
      <c r="MM28" s="74">
        <f t="shared" si="89"/>
        <v>0</v>
      </c>
      <c r="MN28" s="74">
        <f t="shared" si="89"/>
        <v>0</v>
      </c>
      <c r="MO28" s="74">
        <f t="shared" si="89"/>
        <v>0</v>
      </c>
      <c r="MP28" s="74">
        <f t="shared" si="89"/>
        <v>0</v>
      </c>
      <c r="MQ28" s="74">
        <f t="shared" si="89"/>
        <v>0</v>
      </c>
      <c r="MR28" s="74">
        <f t="shared" si="89"/>
        <v>0</v>
      </c>
      <c r="MS28" s="74">
        <f t="shared" si="89"/>
        <v>0</v>
      </c>
      <c r="MT28" s="74">
        <f t="shared" si="89"/>
        <v>0</v>
      </c>
      <c r="MU28" s="74">
        <f t="shared" si="89"/>
        <v>0</v>
      </c>
      <c r="MV28" s="74">
        <f t="shared" si="89"/>
        <v>0</v>
      </c>
      <c r="MW28" s="74">
        <f t="shared" si="89"/>
        <v>0</v>
      </c>
      <c r="MX28" s="74">
        <f t="shared" si="89"/>
        <v>0</v>
      </c>
      <c r="MY28" s="74">
        <f t="shared" si="89"/>
        <v>0</v>
      </c>
      <c r="MZ28" s="74">
        <f t="shared" si="89"/>
        <v>0</v>
      </c>
      <c r="NA28" s="74">
        <f t="shared" si="89"/>
        <v>0</v>
      </c>
      <c r="NB28" s="74">
        <f t="shared" ref="NB28:NQ35" si="90">COUNTIF(NB$12:NB$20,$C28)</f>
        <v>0</v>
      </c>
      <c r="NC28" s="74">
        <f t="shared" si="90"/>
        <v>0</v>
      </c>
      <c r="ND28" s="74">
        <f t="shared" si="90"/>
        <v>0</v>
      </c>
      <c r="NE28" s="74">
        <f t="shared" si="90"/>
        <v>0</v>
      </c>
      <c r="NF28" s="74">
        <f t="shared" si="90"/>
        <v>0</v>
      </c>
      <c r="NG28" s="74">
        <f t="shared" si="90"/>
        <v>0</v>
      </c>
      <c r="NH28" s="74">
        <f t="shared" si="90"/>
        <v>0</v>
      </c>
      <c r="NI28" s="74">
        <f t="shared" si="90"/>
        <v>0</v>
      </c>
      <c r="NJ28" s="74">
        <f t="shared" si="90"/>
        <v>0</v>
      </c>
      <c r="NK28" s="74">
        <f t="shared" si="90"/>
        <v>0</v>
      </c>
      <c r="NL28" s="74">
        <f t="shared" si="90"/>
        <v>0</v>
      </c>
      <c r="NM28" s="74">
        <f t="shared" si="90"/>
        <v>0</v>
      </c>
      <c r="NN28" s="74">
        <f t="shared" si="90"/>
        <v>0</v>
      </c>
      <c r="NO28" s="74">
        <f t="shared" si="90"/>
        <v>0</v>
      </c>
      <c r="NP28" s="74">
        <f t="shared" si="90"/>
        <v>0</v>
      </c>
      <c r="NQ28" s="74">
        <f t="shared" si="90"/>
        <v>0</v>
      </c>
      <c r="NR28" s="74">
        <f t="shared" ref="NR28:OG35" si="91">COUNTIF(NR$12:NR$20,$C28)</f>
        <v>0</v>
      </c>
      <c r="NS28" s="74">
        <f t="shared" si="91"/>
        <v>0</v>
      </c>
      <c r="NT28" s="74">
        <f t="shared" si="91"/>
        <v>0</v>
      </c>
      <c r="NU28" s="74">
        <f t="shared" si="91"/>
        <v>0</v>
      </c>
      <c r="NV28" s="74">
        <f t="shared" si="91"/>
        <v>0</v>
      </c>
      <c r="NW28" s="74">
        <f t="shared" si="91"/>
        <v>0</v>
      </c>
      <c r="NX28" s="74">
        <f t="shared" si="91"/>
        <v>0</v>
      </c>
      <c r="NY28" s="74">
        <f t="shared" si="91"/>
        <v>0</v>
      </c>
      <c r="NZ28" s="74">
        <f t="shared" si="91"/>
        <v>0</v>
      </c>
      <c r="OA28" s="74">
        <f t="shared" si="91"/>
        <v>0</v>
      </c>
      <c r="OB28" s="74">
        <f t="shared" si="91"/>
        <v>0</v>
      </c>
      <c r="OC28" s="74">
        <f t="shared" si="91"/>
        <v>0</v>
      </c>
      <c r="OD28" s="74">
        <f t="shared" si="91"/>
        <v>0</v>
      </c>
      <c r="OE28" s="74">
        <f t="shared" si="91"/>
        <v>0</v>
      </c>
      <c r="OF28" s="74">
        <f t="shared" si="91"/>
        <v>0</v>
      </c>
      <c r="OG28" s="74">
        <f t="shared" si="91"/>
        <v>0</v>
      </c>
      <c r="OH28" s="74">
        <f t="shared" ref="OH28:OJ35" si="92">COUNTIF(OH$12:OH$20,$C28)</f>
        <v>0</v>
      </c>
      <c r="OI28" s="74">
        <f t="shared" si="92"/>
        <v>0</v>
      </c>
      <c r="OJ28" s="74">
        <f t="shared" si="92"/>
        <v>0</v>
      </c>
      <c r="OK28" s="466"/>
      <c r="OL28" s="466"/>
      <c r="OM28" s="466"/>
      <c r="ON28" s="466"/>
      <c r="OO28" s="466"/>
    </row>
    <row r="29" spans="1:405" x14ac:dyDescent="0.25">
      <c r="B29" s="15">
        <v>55.5</v>
      </c>
      <c r="C29" s="55" t="s">
        <v>40</v>
      </c>
      <c r="D29" s="53" t="s">
        <v>62</v>
      </c>
      <c r="E29" s="74">
        <f>COUNTIF(E$5:E$20,$C29)</f>
        <v>0</v>
      </c>
      <c r="F29" s="74">
        <f t="shared" si="58"/>
        <v>0</v>
      </c>
      <c r="G29" s="74">
        <f t="shared" si="58"/>
        <v>0</v>
      </c>
      <c r="H29" s="74">
        <f t="shared" si="58"/>
        <v>0</v>
      </c>
      <c r="I29" s="74">
        <f t="shared" si="58"/>
        <v>0</v>
      </c>
      <c r="J29" s="74">
        <f t="shared" si="58"/>
        <v>0</v>
      </c>
      <c r="K29" s="74">
        <f t="shared" si="58"/>
        <v>0</v>
      </c>
      <c r="L29" s="74">
        <f t="shared" si="58"/>
        <v>0</v>
      </c>
      <c r="M29" s="74">
        <f t="shared" si="58"/>
        <v>0</v>
      </c>
      <c r="N29" s="74">
        <f t="shared" si="58"/>
        <v>0</v>
      </c>
      <c r="O29" s="74">
        <f t="shared" si="58"/>
        <v>0</v>
      </c>
      <c r="P29" s="74">
        <f t="shared" si="58"/>
        <v>0</v>
      </c>
      <c r="Q29" s="74">
        <f t="shared" si="58"/>
        <v>0</v>
      </c>
      <c r="R29" s="74">
        <f t="shared" si="58"/>
        <v>0</v>
      </c>
      <c r="S29" s="74">
        <f t="shared" si="58"/>
        <v>0</v>
      </c>
      <c r="T29" s="74">
        <f t="shared" si="58"/>
        <v>0</v>
      </c>
      <c r="U29" s="74">
        <f t="shared" si="59"/>
        <v>0</v>
      </c>
      <c r="V29" s="74">
        <f t="shared" si="59"/>
        <v>0</v>
      </c>
      <c r="W29" s="74">
        <f t="shared" si="59"/>
        <v>0</v>
      </c>
      <c r="X29" s="74">
        <f t="shared" si="59"/>
        <v>0</v>
      </c>
      <c r="Y29" s="74">
        <f t="shared" si="59"/>
        <v>0</v>
      </c>
      <c r="Z29" s="74">
        <f t="shared" si="59"/>
        <v>0</v>
      </c>
      <c r="AA29" s="74">
        <f t="shared" si="59"/>
        <v>0</v>
      </c>
      <c r="AB29" s="74">
        <f t="shared" si="59"/>
        <v>0</v>
      </c>
      <c r="AC29" s="74">
        <f t="shared" si="59"/>
        <v>0</v>
      </c>
      <c r="AD29" s="74">
        <f t="shared" si="59"/>
        <v>0</v>
      </c>
      <c r="AE29" s="74">
        <f t="shared" si="59"/>
        <v>0</v>
      </c>
      <c r="AF29" s="74">
        <f t="shared" si="59"/>
        <v>0</v>
      </c>
      <c r="AG29" s="74">
        <f t="shared" si="59"/>
        <v>0</v>
      </c>
      <c r="AH29" s="74">
        <f t="shared" si="59"/>
        <v>0</v>
      </c>
      <c r="AI29" s="74">
        <f t="shared" si="59"/>
        <v>0</v>
      </c>
      <c r="AJ29" s="74">
        <f t="shared" si="59"/>
        <v>0</v>
      </c>
      <c r="AK29" s="74">
        <f t="shared" si="60"/>
        <v>0</v>
      </c>
      <c r="AL29" s="74">
        <f t="shared" si="60"/>
        <v>0</v>
      </c>
      <c r="AM29" s="74">
        <f t="shared" si="60"/>
        <v>0</v>
      </c>
      <c r="AN29" s="74">
        <f t="shared" si="60"/>
        <v>0</v>
      </c>
      <c r="AO29" s="74">
        <f t="shared" si="60"/>
        <v>0</v>
      </c>
      <c r="AP29" s="74">
        <f t="shared" si="60"/>
        <v>0</v>
      </c>
      <c r="AQ29" s="74">
        <f t="shared" si="60"/>
        <v>0</v>
      </c>
      <c r="AR29" s="74">
        <f t="shared" si="60"/>
        <v>0</v>
      </c>
      <c r="AS29" s="74">
        <f t="shared" si="60"/>
        <v>0</v>
      </c>
      <c r="AT29" s="74">
        <f t="shared" si="60"/>
        <v>0</v>
      </c>
      <c r="AU29" s="74">
        <f t="shared" si="60"/>
        <v>0</v>
      </c>
      <c r="AV29" s="74">
        <f t="shared" si="60"/>
        <v>0</v>
      </c>
      <c r="AW29" s="74">
        <f t="shared" si="60"/>
        <v>0</v>
      </c>
      <c r="AX29" s="74">
        <f t="shared" si="60"/>
        <v>0</v>
      </c>
      <c r="AY29" s="74">
        <f t="shared" si="60"/>
        <v>0</v>
      </c>
      <c r="AZ29" s="74">
        <f t="shared" si="60"/>
        <v>0</v>
      </c>
      <c r="BA29" s="74">
        <f t="shared" si="61"/>
        <v>0</v>
      </c>
      <c r="BB29" s="74">
        <f t="shared" si="61"/>
        <v>0</v>
      </c>
      <c r="BC29" s="74">
        <f t="shared" si="61"/>
        <v>0</v>
      </c>
      <c r="BD29" s="74">
        <f t="shared" si="61"/>
        <v>0</v>
      </c>
      <c r="BE29" s="74">
        <f t="shared" si="61"/>
        <v>0</v>
      </c>
      <c r="BF29" s="74">
        <f t="shared" si="61"/>
        <v>0</v>
      </c>
      <c r="BG29" s="74">
        <f t="shared" si="61"/>
        <v>0</v>
      </c>
      <c r="BH29" s="74">
        <f t="shared" si="61"/>
        <v>0</v>
      </c>
      <c r="BI29" s="74">
        <f t="shared" si="61"/>
        <v>0</v>
      </c>
      <c r="BJ29" s="74">
        <f t="shared" si="61"/>
        <v>0</v>
      </c>
      <c r="BK29" s="74">
        <f t="shared" si="61"/>
        <v>0</v>
      </c>
      <c r="BL29" s="74">
        <f t="shared" si="61"/>
        <v>0</v>
      </c>
      <c r="BM29" s="74">
        <f t="shared" si="61"/>
        <v>0</v>
      </c>
      <c r="BN29" s="74">
        <f t="shared" si="61"/>
        <v>0</v>
      </c>
      <c r="BO29" s="74">
        <f t="shared" si="61"/>
        <v>0</v>
      </c>
      <c r="BP29" s="74">
        <f t="shared" si="61"/>
        <v>0</v>
      </c>
      <c r="BQ29" s="74">
        <f t="shared" si="62"/>
        <v>0</v>
      </c>
      <c r="BR29" s="74">
        <f t="shared" si="62"/>
        <v>0</v>
      </c>
      <c r="BS29" s="74">
        <f t="shared" si="62"/>
        <v>0</v>
      </c>
      <c r="BT29" s="74">
        <f t="shared" si="62"/>
        <v>0</v>
      </c>
      <c r="BU29" s="74">
        <f t="shared" si="62"/>
        <v>0</v>
      </c>
      <c r="BV29" s="74">
        <f t="shared" si="62"/>
        <v>0</v>
      </c>
      <c r="BW29" s="74">
        <f t="shared" si="62"/>
        <v>0</v>
      </c>
      <c r="BX29" s="74">
        <f t="shared" si="62"/>
        <v>0</v>
      </c>
      <c r="BY29" s="74">
        <f t="shared" si="62"/>
        <v>0</v>
      </c>
      <c r="BZ29" s="74">
        <f t="shared" si="62"/>
        <v>0</v>
      </c>
      <c r="CA29" s="74">
        <f t="shared" si="62"/>
        <v>0</v>
      </c>
      <c r="CB29" s="74">
        <f t="shared" si="62"/>
        <v>0</v>
      </c>
      <c r="CC29" s="74">
        <f t="shared" si="62"/>
        <v>0</v>
      </c>
      <c r="CD29" s="74">
        <f t="shared" si="62"/>
        <v>0</v>
      </c>
      <c r="CE29" s="74">
        <f t="shared" si="62"/>
        <v>0</v>
      </c>
      <c r="CF29" s="74">
        <f t="shared" si="62"/>
        <v>0</v>
      </c>
      <c r="CG29" s="74">
        <f t="shared" si="63"/>
        <v>0</v>
      </c>
      <c r="CH29" s="74">
        <f t="shared" si="63"/>
        <v>0</v>
      </c>
      <c r="CI29" s="74">
        <f t="shared" si="63"/>
        <v>0</v>
      </c>
      <c r="CJ29" s="74">
        <f t="shared" si="63"/>
        <v>0</v>
      </c>
      <c r="CK29" s="74">
        <f t="shared" si="63"/>
        <v>0</v>
      </c>
      <c r="CL29" s="74">
        <f t="shared" si="63"/>
        <v>0</v>
      </c>
      <c r="CM29" s="74">
        <f t="shared" si="63"/>
        <v>0</v>
      </c>
      <c r="CN29" s="74">
        <f t="shared" si="63"/>
        <v>0</v>
      </c>
      <c r="CO29" s="74">
        <f t="shared" si="63"/>
        <v>0</v>
      </c>
      <c r="CP29" s="74">
        <f t="shared" si="63"/>
        <v>0</v>
      </c>
      <c r="CQ29" s="74">
        <f t="shared" si="63"/>
        <v>0</v>
      </c>
      <c r="CR29" s="74">
        <f t="shared" si="63"/>
        <v>0</v>
      </c>
      <c r="CS29" s="74">
        <f t="shared" si="63"/>
        <v>0</v>
      </c>
      <c r="CT29" s="74">
        <f t="shared" si="63"/>
        <v>0</v>
      </c>
      <c r="CU29" s="74">
        <f t="shared" si="63"/>
        <v>0</v>
      </c>
      <c r="CV29" s="74">
        <f t="shared" si="63"/>
        <v>0</v>
      </c>
      <c r="CW29" s="74">
        <f t="shared" si="64"/>
        <v>0</v>
      </c>
      <c r="CX29" s="74">
        <f t="shared" si="64"/>
        <v>0</v>
      </c>
      <c r="CY29" s="74">
        <f t="shared" si="64"/>
        <v>0</v>
      </c>
      <c r="CZ29" s="74">
        <f t="shared" si="64"/>
        <v>0</v>
      </c>
      <c r="DA29" s="74">
        <f t="shared" si="64"/>
        <v>0</v>
      </c>
      <c r="DB29" s="74">
        <f t="shared" si="64"/>
        <v>0</v>
      </c>
      <c r="DC29" s="74">
        <f t="shared" si="64"/>
        <v>0</v>
      </c>
      <c r="DD29" s="74">
        <f t="shared" si="64"/>
        <v>0</v>
      </c>
      <c r="DE29" s="74">
        <f t="shared" si="64"/>
        <v>0</v>
      </c>
      <c r="DF29" s="74">
        <f t="shared" si="64"/>
        <v>0</v>
      </c>
      <c r="DG29" s="74">
        <f t="shared" si="64"/>
        <v>0</v>
      </c>
      <c r="DH29" s="74">
        <f t="shared" si="64"/>
        <v>0</v>
      </c>
      <c r="DI29" s="74">
        <f t="shared" si="64"/>
        <v>0</v>
      </c>
      <c r="DJ29" s="74">
        <f t="shared" si="64"/>
        <v>0</v>
      </c>
      <c r="DK29" s="74">
        <f t="shared" si="64"/>
        <v>0</v>
      </c>
      <c r="DL29" s="74">
        <f t="shared" si="64"/>
        <v>0</v>
      </c>
      <c r="DM29" s="74">
        <f t="shared" si="65"/>
        <v>0</v>
      </c>
      <c r="DN29" s="74">
        <f t="shared" si="65"/>
        <v>0</v>
      </c>
      <c r="DO29" s="74">
        <f t="shared" si="65"/>
        <v>0</v>
      </c>
      <c r="DP29" s="74">
        <f t="shared" si="65"/>
        <v>0</v>
      </c>
      <c r="DQ29" s="74">
        <f t="shared" si="65"/>
        <v>0</v>
      </c>
      <c r="DR29" s="74">
        <f t="shared" si="65"/>
        <v>0</v>
      </c>
      <c r="DS29" s="74">
        <f t="shared" si="65"/>
        <v>0</v>
      </c>
      <c r="DT29" s="74">
        <f t="shared" si="65"/>
        <v>0</v>
      </c>
      <c r="DU29" s="74">
        <f t="shared" si="65"/>
        <v>0</v>
      </c>
      <c r="DV29" s="74">
        <f t="shared" si="65"/>
        <v>0</v>
      </c>
      <c r="DW29" s="74">
        <f t="shared" si="65"/>
        <v>0</v>
      </c>
      <c r="DX29" s="74">
        <f t="shared" si="65"/>
        <v>0</v>
      </c>
      <c r="DY29" s="74">
        <f t="shared" si="65"/>
        <v>0</v>
      </c>
      <c r="DZ29" s="74">
        <f t="shared" si="65"/>
        <v>0</v>
      </c>
      <c r="EA29" s="74">
        <f t="shared" si="65"/>
        <v>0</v>
      </c>
      <c r="EB29" s="74">
        <f t="shared" si="65"/>
        <v>0</v>
      </c>
      <c r="EC29" s="74">
        <f t="shared" si="66"/>
        <v>0</v>
      </c>
      <c r="ED29" s="74">
        <f t="shared" si="66"/>
        <v>0</v>
      </c>
      <c r="EE29" s="74">
        <f t="shared" si="66"/>
        <v>0</v>
      </c>
      <c r="EF29" s="74">
        <f t="shared" si="66"/>
        <v>0</v>
      </c>
      <c r="EG29" s="74">
        <f t="shared" si="66"/>
        <v>0</v>
      </c>
      <c r="EH29" s="74">
        <f t="shared" si="66"/>
        <v>0</v>
      </c>
      <c r="EI29" s="74">
        <f t="shared" si="66"/>
        <v>0</v>
      </c>
      <c r="EJ29" s="74">
        <f t="shared" si="66"/>
        <v>0</v>
      </c>
      <c r="EK29" s="74">
        <f t="shared" si="66"/>
        <v>0</v>
      </c>
      <c r="EL29" s="74">
        <f t="shared" si="66"/>
        <v>0</v>
      </c>
      <c r="EM29" s="74">
        <f t="shared" si="66"/>
        <v>0</v>
      </c>
      <c r="EN29" s="74">
        <f t="shared" si="66"/>
        <v>0</v>
      </c>
      <c r="EO29" s="74">
        <f t="shared" si="66"/>
        <v>0</v>
      </c>
      <c r="EP29" s="74">
        <f t="shared" si="66"/>
        <v>0</v>
      </c>
      <c r="EQ29" s="74">
        <f t="shared" si="66"/>
        <v>0</v>
      </c>
      <c r="ER29" s="74">
        <f t="shared" si="66"/>
        <v>0</v>
      </c>
      <c r="ES29" s="74">
        <f t="shared" si="67"/>
        <v>0</v>
      </c>
      <c r="ET29" s="74">
        <f t="shared" si="67"/>
        <v>0</v>
      </c>
      <c r="EU29" s="74">
        <f t="shared" si="67"/>
        <v>0</v>
      </c>
      <c r="EV29" s="74">
        <f t="shared" si="67"/>
        <v>0</v>
      </c>
      <c r="EW29" s="74">
        <f t="shared" si="67"/>
        <v>0</v>
      </c>
      <c r="EX29" s="74">
        <f t="shared" si="67"/>
        <v>0</v>
      </c>
      <c r="EY29" s="74">
        <f t="shared" si="67"/>
        <v>0</v>
      </c>
      <c r="EZ29" s="74">
        <f t="shared" si="67"/>
        <v>0</v>
      </c>
      <c r="FA29" s="74">
        <f t="shared" si="67"/>
        <v>0</v>
      </c>
      <c r="FB29" s="74">
        <f t="shared" si="67"/>
        <v>0</v>
      </c>
      <c r="FC29" s="74">
        <f t="shared" si="67"/>
        <v>0</v>
      </c>
      <c r="FD29" s="74">
        <f t="shared" si="67"/>
        <v>0</v>
      </c>
      <c r="FE29" s="74">
        <f t="shared" si="67"/>
        <v>0</v>
      </c>
      <c r="FF29" s="74">
        <f t="shared" si="67"/>
        <v>0</v>
      </c>
      <c r="FG29" s="74">
        <f t="shared" si="67"/>
        <v>0</v>
      </c>
      <c r="FH29" s="74">
        <f t="shared" si="67"/>
        <v>0</v>
      </c>
      <c r="FI29" s="74">
        <f t="shared" si="68"/>
        <v>0</v>
      </c>
      <c r="FJ29" s="74">
        <f t="shared" si="68"/>
        <v>0</v>
      </c>
      <c r="FK29" s="74">
        <f t="shared" si="68"/>
        <v>0</v>
      </c>
      <c r="FL29" s="74">
        <f t="shared" si="68"/>
        <v>0</v>
      </c>
      <c r="FM29" s="74">
        <f t="shared" si="68"/>
        <v>0</v>
      </c>
      <c r="FN29" s="74">
        <f t="shared" si="68"/>
        <v>0</v>
      </c>
      <c r="FO29" s="74">
        <f t="shared" si="68"/>
        <v>0</v>
      </c>
      <c r="FP29" s="74">
        <f t="shared" si="68"/>
        <v>0</v>
      </c>
      <c r="FQ29" s="74">
        <f t="shared" si="68"/>
        <v>0</v>
      </c>
      <c r="FR29" s="74">
        <f t="shared" si="68"/>
        <v>0</v>
      </c>
      <c r="FS29" s="74">
        <f t="shared" si="68"/>
        <v>0</v>
      </c>
      <c r="FT29" s="74">
        <f t="shared" si="68"/>
        <v>0</v>
      </c>
      <c r="FU29" s="74">
        <f t="shared" si="68"/>
        <v>0</v>
      </c>
      <c r="FV29" s="74">
        <f t="shared" si="68"/>
        <v>0</v>
      </c>
      <c r="FW29" s="74">
        <f t="shared" si="68"/>
        <v>0</v>
      </c>
      <c r="FX29" s="74">
        <f t="shared" si="68"/>
        <v>0</v>
      </c>
      <c r="FY29" s="74">
        <f t="shared" si="69"/>
        <v>0</v>
      </c>
      <c r="FZ29" s="74">
        <f t="shared" si="69"/>
        <v>0</v>
      </c>
      <c r="GA29" s="74">
        <f t="shared" si="69"/>
        <v>0</v>
      </c>
      <c r="GB29" s="74">
        <f t="shared" si="69"/>
        <v>0</v>
      </c>
      <c r="GC29" s="74">
        <f t="shared" si="69"/>
        <v>0</v>
      </c>
      <c r="GD29" s="74">
        <f t="shared" si="69"/>
        <v>0</v>
      </c>
      <c r="GE29" s="74">
        <f t="shared" si="69"/>
        <v>0</v>
      </c>
      <c r="GF29" s="74">
        <f t="shared" si="69"/>
        <v>0</v>
      </c>
      <c r="GG29" s="74">
        <f t="shared" si="69"/>
        <v>0</v>
      </c>
      <c r="GH29" s="74">
        <f t="shared" si="69"/>
        <v>0</v>
      </c>
      <c r="GI29" s="74">
        <f t="shared" si="69"/>
        <v>0</v>
      </c>
      <c r="GJ29" s="74">
        <f t="shared" si="69"/>
        <v>0</v>
      </c>
      <c r="GK29" s="74">
        <f t="shared" si="69"/>
        <v>0</v>
      </c>
      <c r="GL29" s="74">
        <f t="shared" si="69"/>
        <v>0</v>
      </c>
      <c r="GM29" s="74">
        <f t="shared" si="69"/>
        <v>0</v>
      </c>
      <c r="GN29" s="74">
        <f t="shared" si="69"/>
        <v>0</v>
      </c>
      <c r="GO29" s="74">
        <f t="shared" si="70"/>
        <v>0</v>
      </c>
      <c r="GP29" s="74">
        <f t="shared" si="70"/>
        <v>0</v>
      </c>
      <c r="GQ29" s="74">
        <f t="shared" si="70"/>
        <v>0</v>
      </c>
      <c r="GR29" s="74">
        <f t="shared" si="70"/>
        <v>0</v>
      </c>
      <c r="GS29" s="74">
        <f t="shared" si="70"/>
        <v>0</v>
      </c>
      <c r="GT29" s="74">
        <f t="shared" si="70"/>
        <v>0</v>
      </c>
      <c r="GU29" s="74">
        <f t="shared" si="70"/>
        <v>0</v>
      </c>
      <c r="GV29" s="74">
        <f t="shared" si="70"/>
        <v>0</v>
      </c>
      <c r="GW29" s="74">
        <f t="shared" si="70"/>
        <v>0</v>
      </c>
      <c r="GX29" s="74">
        <f t="shared" si="70"/>
        <v>0</v>
      </c>
      <c r="GY29" s="74">
        <f t="shared" si="70"/>
        <v>0</v>
      </c>
      <c r="GZ29" s="74">
        <f t="shared" si="70"/>
        <v>0</v>
      </c>
      <c r="HA29" s="74">
        <f t="shared" si="70"/>
        <v>0</v>
      </c>
      <c r="HB29" s="74">
        <f t="shared" si="70"/>
        <v>0</v>
      </c>
      <c r="HC29" s="74">
        <f t="shared" si="70"/>
        <v>0</v>
      </c>
      <c r="HD29" s="74">
        <f t="shared" si="70"/>
        <v>0</v>
      </c>
      <c r="HE29" s="74">
        <f t="shared" si="71"/>
        <v>0</v>
      </c>
      <c r="HF29" s="74">
        <f t="shared" si="71"/>
        <v>0</v>
      </c>
      <c r="HG29" s="74">
        <f t="shared" si="71"/>
        <v>0</v>
      </c>
      <c r="HH29" s="74">
        <f t="shared" si="71"/>
        <v>0</v>
      </c>
      <c r="HI29" s="74">
        <f t="shared" si="71"/>
        <v>0</v>
      </c>
      <c r="HJ29" s="74">
        <f t="shared" si="71"/>
        <v>0</v>
      </c>
      <c r="HK29" s="74">
        <f t="shared" si="71"/>
        <v>0</v>
      </c>
      <c r="HL29" s="74">
        <f t="shared" si="71"/>
        <v>0</v>
      </c>
      <c r="HM29" s="74">
        <f t="shared" si="71"/>
        <v>0</v>
      </c>
      <c r="HN29" s="74">
        <f t="shared" si="71"/>
        <v>0</v>
      </c>
      <c r="HO29" s="74">
        <f t="shared" si="71"/>
        <v>0</v>
      </c>
      <c r="HP29" s="74">
        <f t="shared" si="71"/>
        <v>0</v>
      </c>
      <c r="HQ29" s="74">
        <f t="shared" si="71"/>
        <v>0</v>
      </c>
      <c r="HR29" s="74">
        <f t="shared" si="71"/>
        <v>0</v>
      </c>
      <c r="HS29" s="74">
        <f t="shared" si="71"/>
        <v>0</v>
      </c>
      <c r="HT29" s="74">
        <f t="shared" si="71"/>
        <v>0</v>
      </c>
      <c r="HU29" s="74">
        <f t="shared" si="72"/>
        <v>0</v>
      </c>
      <c r="HV29" s="74">
        <f t="shared" si="72"/>
        <v>0</v>
      </c>
      <c r="HW29" s="74">
        <f t="shared" si="72"/>
        <v>0</v>
      </c>
      <c r="HX29" s="74">
        <f t="shared" si="72"/>
        <v>0</v>
      </c>
      <c r="HY29" s="74">
        <f t="shared" si="72"/>
        <v>0</v>
      </c>
      <c r="HZ29" s="74">
        <f t="shared" si="72"/>
        <v>0</v>
      </c>
      <c r="IA29" s="74">
        <f t="shared" si="72"/>
        <v>0</v>
      </c>
      <c r="IB29" s="74">
        <f t="shared" si="72"/>
        <v>0</v>
      </c>
      <c r="IC29" s="74">
        <f t="shared" si="72"/>
        <v>0</v>
      </c>
      <c r="ID29" s="74">
        <f t="shared" si="72"/>
        <v>0</v>
      </c>
      <c r="IE29" s="74">
        <f t="shared" si="72"/>
        <v>0</v>
      </c>
      <c r="IF29" s="74">
        <f t="shared" si="72"/>
        <v>0</v>
      </c>
      <c r="IG29" s="74">
        <f t="shared" si="72"/>
        <v>0</v>
      </c>
      <c r="IH29" s="74">
        <f t="shared" si="73"/>
        <v>0</v>
      </c>
      <c r="II29" s="74">
        <f t="shared" si="73"/>
        <v>0</v>
      </c>
      <c r="IJ29" s="74">
        <f t="shared" si="73"/>
        <v>0</v>
      </c>
      <c r="IK29" s="74">
        <f t="shared" si="73"/>
        <v>0</v>
      </c>
      <c r="IL29" s="74">
        <f t="shared" si="74"/>
        <v>0</v>
      </c>
      <c r="IM29" s="74">
        <f t="shared" si="74"/>
        <v>0</v>
      </c>
      <c r="IN29" s="74">
        <f t="shared" si="74"/>
        <v>0</v>
      </c>
      <c r="IO29" s="74">
        <f t="shared" si="75"/>
        <v>0</v>
      </c>
      <c r="IP29" s="74">
        <f t="shared" si="76"/>
        <v>0</v>
      </c>
      <c r="IQ29" s="74">
        <f t="shared" si="76"/>
        <v>0</v>
      </c>
      <c r="IR29" s="74">
        <f t="shared" si="74"/>
        <v>0</v>
      </c>
      <c r="IS29" s="74">
        <f t="shared" si="74"/>
        <v>0</v>
      </c>
      <c r="IT29" s="74">
        <f t="shared" si="77"/>
        <v>0</v>
      </c>
      <c r="IU29" s="74">
        <f t="shared" si="77"/>
        <v>0</v>
      </c>
      <c r="IV29" s="74">
        <f t="shared" si="78"/>
        <v>0</v>
      </c>
      <c r="IW29" s="74">
        <f t="shared" si="78"/>
        <v>0</v>
      </c>
      <c r="IX29" s="74">
        <f t="shared" si="79"/>
        <v>0</v>
      </c>
      <c r="IY29" s="74">
        <f t="shared" si="79"/>
        <v>0</v>
      </c>
      <c r="IZ29" s="74">
        <f t="shared" si="80"/>
        <v>0</v>
      </c>
      <c r="JA29" s="74">
        <f t="shared" si="79"/>
        <v>0</v>
      </c>
      <c r="JB29" s="74">
        <f t="shared" si="79"/>
        <v>0</v>
      </c>
      <c r="JC29" s="74">
        <f t="shared" si="79"/>
        <v>0</v>
      </c>
      <c r="JD29" s="74">
        <f t="shared" si="79"/>
        <v>0</v>
      </c>
      <c r="JE29" s="74">
        <f t="shared" si="79"/>
        <v>0</v>
      </c>
      <c r="JF29" s="74">
        <f t="shared" si="79"/>
        <v>0</v>
      </c>
      <c r="JG29" s="74">
        <f t="shared" si="79"/>
        <v>0</v>
      </c>
      <c r="JH29" s="74">
        <f t="shared" si="79"/>
        <v>0</v>
      </c>
      <c r="JI29" s="74">
        <f t="shared" si="79"/>
        <v>0</v>
      </c>
      <c r="JJ29" s="74">
        <f t="shared" si="81"/>
        <v>0</v>
      </c>
      <c r="JK29" s="74">
        <f t="shared" si="81"/>
        <v>0</v>
      </c>
      <c r="JL29" s="74">
        <f t="shared" si="81"/>
        <v>0</v>
      </c>
      <c r="JM29" s="74">
        <f t="shared" si="81"/>
        <v>0</v>
      </c>
      <c r="JN29" s="74">
        <f t="shared" si="81"/>
        <v>0</v>
      </c>
      <c r="JO29" s="74">
        <f t="shared" si="81"/>
        <v>0</v>
      </c>
      <c r="JP29" s="74">
        <f t="shared" si="81"/>
        <v>0</v>
      </c>
      <c r="JQ29" s="74">
        <f t="shared" si="81"/>
        <v>0</v>
      </c>
      <c r="JR29" s="74">
        <f t="shared" si="81"/>
        <v>0</v>
      </c>
      <c r="JS29" s="74">
        <f t="shared" si="81"/>
        <v>0</v>
      </c>
      <c r="JT29" s="74">
        <f t="shared" si="81"/>
        <v>0</v>
      </c>
      <c r="JU29" s="74">
        <f t="shared" si="81"/>
        <v>0</v>
      </c>
      <c r="JV29" s="74">
        <f t="shared" si="81"/>
        <v>0</v>
      </c>
      <c r="JW29" s="74">
        <f t="shared" si="81"/>
        <v>0</v>
      </c>
      <c r="JX29" s="74">
        <f t="shared" si="82"/>
        <v>0</v>
      </c>
      <c r="JY29" s="74">
        <f t="shared" si="82"/>
        <v>0</v>
      </c>
      <c r="JZ29" s="74">
        <f t="shared" si="82"/>
        <v>0</v>
      </c>
      <c r="KA29" s="74">
        <f t="shared" si="82"/>
        <v>0</v>
      </c>
      <c r="KB29" s="74">
        <f t="shared" si="82"/>
        <v>0</v>
      </c>
      <c r="KC29" s="74">
        <f t="shared" si="83"/>
        <v>0</v>
      </c>
      <c r="KD29" s="74">
        <f t="shared" si="83"/>
        <v>0</v>
      </c>
      <c r="KE29" s="74">
        <f t="shared" si="84"/>
        <v>0</v>
      </c>
      <c r="KF29" s="74">
        <f t="shared" si="84"/>
        <v>0</v>
      </c>
      <c r="KG29" s="74">
        <f t="shared" si="84"/>
        <v>0</v>
      </c>
      <c r="KH29" s="74">
        <f t="shared" si="84"/>
        <v>0</v>
      </c>
      <c r="KI29" s="74">
        <f t="shared" si="84"/>
        <v>0</v>
      </c>
      <c r="KJ29" s="74">
        <f t="shared" si="83"/>
        <v>0</v>
      </c>
      <c r="KK29" s="74">
        <f t="shared" si="83"/>
        <v>0</v>
      </c>
      <c r="KL29" s="74">
        <f t="shared" si="85"/>
        <v>0</v>
      </c>
      <c r="KM29" s="74">
        <f t="shared" si="85"/>
        <v>0</v>
      </c>
      <c r="KN29" s="74">
        <f t="shared" si="85"/>
        <v>0</v>
      </c>
      <c r="KO29" s="74">
        <f t="shared" si="85"/>
        <v>0</v>
      </c>
      <c r="KP29" s="74">
        <f t="shared" si="85"/>
        <v>0</v>
      </c>
      <c r="KQ29" s="74">
        <f t="shared" si="86"/>
        <v>0</v>
      </c>
      <c r="KR29" s="74">
        <f t="shared" si="86"/>
        <v>0</v>
      </c>
      <c r="KS29" s="74">
        <f t="shared" si="86"/>
        <v>0</v>
      </c>
      <c r="KT29" s="74">
        <f t="shared" si="86"/>
        <v>0</v>
      </c>
      <c r="KU29" s="74">
        <f t="shared" si="86"/>
        <v>0</v>
      </c>
      <c r="KV29" s="74">
        <f t="shared" si="86"/>
        <v>0</v>
      </c>
      <c r="KW29" s="74">
        <f t="shared" si="86"/>
        <v>0</v>
      </c>
      <c r="KX29" s="74">
        <f t="shared" si="86"/>
        <v>0</v>
      </c>
      <c r="KY29" s="74">
        <f t="shared" si="86"/>
        <v>0</v>
      </c>
      <c r="KZ29" s="74">
        <f t="shared" si="86"/>
        <v>0</v>
      </c>
      <c r="LA29" s="74">
        <f t="shared" si="86"/>
        <v>0</v>
      </c>
      <c r="LB29" s="74">
        <f t="shared" si="86"/>
        <v>0</v>
      </c>
      <c r="LC29" s="74">
        <f t="shared" si="86"/>
        <v>0</v>
      </c>
      <c r="LD29" s="74">
        <f t="shared" si="86"/>
        <v>0</v>
      </c>
      <c r="LE29" s="74">
        <f t="shared" si="86"/>
        <v>0</v>
      </c>
      <c r="LF29" s="74">
        <f t="shared" si="87"/>
        <v>0</v>
      </c>
      <c r="LG29" s="74">
        <f t="shared" si="87"/>
        <v>0</v>
      </c>
      <c r="LH29" s="74">
        <f t="shared" si="87"/>
        <v>0</v>
      </c>
      <c r="LI29" s="74">
        <f t="shared" si="87"/>
        <v>0</v>
      </c>
      <c r="LJ29" s="74">
        <f t="shared" si="87"/>
        <v>0</v>
      </c>
      <c r="LK29" s="74">
        <f t="shared" si="87"/>
        <v>0</v>
      </c>
      <c r="LL29" s="74">
        <f t="shared" si="87"/>
        <v>0</v>
      </c>
      <c r="LM29" s="74">
        <f t="shared" si="87"/>
        <v>0</v>
      </c>
      <c r="LN29" s="74">
        <f t="shared" si="87"/>
        <v>0</v>
      </c>
      <c r="LO29" s="74">
        <f t="shared" si="87"/>
        <v>0</v>
      </c>
      <c r="LP29" s="74">
        <f t="shared" si="87"/>
        <v>0</v>
      </c>
      <c r="LQ29" s="74">
        <f t="shared" si="87"/>
        <v>0</v>
      </c>
      <c r="LR29" s="74">
        <f t="shared" si="87"/>
        <v>0</v>
      </c>
      <c r="LS29" s="74">
        <f t="shared" si="87"/>
        <v>0</v>
      </c>
      <c r="LT29" s="74">
        <f t="shared" si="87"/>
        <v>0</v>
      </c>
      <c r="LU29" s="74">
        <f t="shared" si="87"/>
        <v>0</v>
      </c>
      <c r="LV29" s="74">
        <f t="shared" si="88"/>
        <v>0</v>
      </c>
      <c r="LW29" s="74">
        <f t="shared" si="88"/>
        <v>0</v>
      </c>
      <c r="LX29" s="74">
        <f t="shared" si="88"/>
        <v>0</v>
      </c>
      <c r="LY29" s="74">
        <f t="shared" si="88"/>
        <v>0</v>
      </c>
      <c r="LZ29" s="74">
        <f t="shared" si="88"/>
        <v>0</v>
      </c>
      <c r="MA29" s="74">
        <f t="shared" si="88"/>
        <v>0</v>
      </c>
      <c r="MB29" s="74">
        <f t="shared" si="88"/>
        <v>0</v>
      </c>
      <c r="MC29" s="74">
        <f t="shared" si="88"/>
        <v>0</v>
      </c>
      <c r="MD29" s="74">
        <f t="shared" si="88"/>
        <v>0</v>
      </c>
      <c r="ME29" s="74">
        <f t="shared" si="88"/>
        <v>0</v>
      </c>
      <c r="MF29" s="74">
        <f t="shared" si="88"/>
        <v>0</v>
      </c>
      <c r="MG29" s="74">
        <f t="shared" si="88"/>
        <v>0</v>
      </c>
      <c r="MH29" s="74">
        <f t="shared" si="88"/>
        <v>0</v>
      </c>
      <c r="MI29" s="74">
        <f t="shared" si="88"/>
        <v>0</v>
      </c>
      <c r="MJ29" s="74">
        <f t="shared" si="88"/>
        <v>0</v>
      </c>
      <c r="MK29" s="74">
        <f t="shared" si="88"/>
        <v>0</v>
      </c>
      <c r="ML29" s="74">
        <f t="shared" si="89"/>
        <v>0</v>
      </c>
      <c r="MM29" s="74">
        <f t="shared" si="89"/>
        <v>0</v>
      </c>
      <c r="MN29" s="74">
        <f t="shared" si="89"/>
        <v>0</v>
      </c>
      <c r="MO29" s="74">
        <f t="shared" si="89"/>
        <v>0</v>
      </c>
      <c r="MP29" s="74">
        <f t="shared" si="89"/>
        <v>0</v>
      </c>
      <c r="MQ29" s="74">
        <f t="shared" si="89"/>
        <v>0</v>
      </c>
      <c r="MR29" s="74">
        <f t="shared" si="89"/>
        <v>0</v>
      </c>
      <c r="MS29" s="74">
        <f t="shared" si="89"/>
        <v>0</v>
      </c>
      <c r="MT29" s="74">
        <f t="shared" si="89"/>
        <v>0</v>
      </c>
      <c r="MU29" s="74">
        <f t="shared" si="89"/>
        <v>0</v>
      </c>
      <c r="MV29" s="74">
        <f t="shared" si="89"/>
        <v>0</v>
      </c>
      <c r="MW29" s="74">
        <f t="shared" si="89"/>
        <v>0</v>
      </c>
      <c r="MX29" s="74">
        <f t="shared" si="89"/>
        <v>0</v>
      </c>
      <c r="MY29" s="74">
        <f t="shared" si="89"/>
        <v>0</v>
      </c>
      <c r="MZ29" s="74">
        <f t="shared" si="89"/>
        <v>0</v>
      </c>
      <c r="NA29" s="74">
        <f t="shared" si="89"/>
        <v>0</v>
      </c>
      <c r="NB29" s="74">
        <f t="shared" si="90"/>
        <v>0</v>
      </c>
      <c r="NC29" s="74">
        <f t="shared" si="90"/>
        <v>0</v>
      </c>
      <c r="ND29" s="74">
        <f t="shared" si="90"/>
        <v>0</v>
      </c>
      <c r="NE29" s="74">
        <f t="shared" si="90"/>
        <v>0</v>
      </c>
      <c r="NF29" s="74">
        <f t="shared" si="90"/>
        <v>0</v>
      </c>
      <c r="NG29" s="74">
        <f t="shared" si="90"/>
        <v>0</v>
      </c>
      <c r="NH29" s="74">
        <f t="shared" si="90"/>
        <v>0</v>
      </c>
      <c r="NI29" s="74">
        <f t="shared" si="90"/>
        <v>0</v>
      </c>
      <c r="NJ29" s="74">
        <f t="shared" si="90"/>
        <v>0</v>
      </c>
      <c r="NK29" s="74">
        <f t="shared" si="90"/>
        <v>0</v>
      </c>
      <c r="NL29" s="74">
        <f t="shared" si="90"/>
        <v>0</v>
      </c>
      <c r="NM29" s="74">
        <f t="shared" si="90"/>
        <v>0</v>
      </c>
      <c r="NN29" s="74">
        <f t="shared" si="90"/>
        <v>0</v>
      </c>
      <c r="NO29" s="74">
        <f t="shared" si="90"/>
        <v>0</v>
      </c>
      <c r="NP29" s="74">
        <f t="shared" si="90"/>
        <v>0</v>
      </c>
      <c r="NQ29" s="74">
        <f t="shared" si="90"/>
        <v>0</v>
      </c>
      <c r="NR29" s="74">
        <f t="shared" si="91"/>
        <v>0</v>
      </c>
      <c r="NS29" s="74">
        <f t="shared" si="91"/>
        <v>0</v>
      </c>
      <c r="NT29" s="74">
        <f t="shared" si="91"/>
        <v>0</v>
      </c>
      <c r="NU29" s="74">
        <f t="shared" si="91"/>
        <v>0</v>
      </c>
      <c r="NV29" s="74">
        <f t="shared" si="91"/>
        <v>0</v>
      </c>
      <c r="NW29" s="74">
        <f t="shared" si="91"/>
        <v>0</v>
      </c>
      <c r="NX29" s="74">
        <f t="shared" si="91"/>
        <v>0</v>
      </c>
      <c r="NY29" s="74">
        <f t="shared" si="91"/>
        <v>0</v>
      </c>
      <c r="NZ29" s="74">
        <f t="shared" si="91"/>
        <v>0</v>
      </c>
      <c r="OA29" s="74">
        <f t="shared" si="91"/>
        <v>0</v>
      </c>
      <c r="OB29" s="74">
        <f t="shared" si="91"/>
        <v>0</v>
      </c>
      <c r="OC29" s="74">
        <f t="shared" si="91"/>
        <v>0</v>
      </c>
      <c r="OD29" s="74">
        <f t="shared" si="91"/>
        <v>0</v>
      </c>
      <c r="OE29" s="74">
        <f t="shared" si="91"/>
        <v>0</v>
      </c>
      <c r="OF29" s="74">
        <f t="shared" si="91"/>
        <v>0</v>
      </c>
      <c r="OG29" s="74">
        <f t="shared" si="91"/>
        <v>0</v>
      </c>
      <c r="OH29" s="74">
        <f t="shared" si="92"/>
        <v>0</v>
      </c>
      <c r="OI29" s="74">
        <f t="shared" si="92"/>
        <v>0</v>
      </c>
      <c r="OJ29" s="74">
        <f t="shared" si="92"/>
        <v>0</v>
      </c>
    </row>
    <row r="30" spans="1:405" x14ac:dyDescent="0.25">
      <c r="C30" s="56" t="s">
        <v>31</v>
      </c>
      <c r="D30" s="53" t="s">
        <v>63</v>
      </c>
      <c r="E30" s="74">
        <f t="shared" si="58"/>
        <v>0</v>
      </c>
      <c r="F30" s="74">
        <f t="shared" si="58"/>
        <v>0</v>
      </c>
      <c r="G30" s="74">
        <f t="shared" si="58"/>
        <v>0</v>
      </c>
      <c r="H30" s="74">
        <f t="shared" si="58"/>
        <v>0</v>
      </c>
      <c r="I30" s="74">
        <f t="shared" si="58"/>
        <v>0</v>
      </c>
      <c r="J30" s="74">
        <f t="shared" si="58"/>
        <v>0</v>
      </c>
      <c r="K30" s="74">
        <f t="shared" si="58"/>
        <v>2</v>
      </c>
      <c r="L30" s="74">
        <f t="shared" si="58"/>
        <v>0</v>
      </c>
      <c r="M30" s="74">
        <f t="shared" si="58"/>
        <v>0</v>
      </c>
      <c r="N30" s="74">
        <f t="shared" si="58"/>
        <v>0</v>
      </c>
      <c r="O30" s="74">
        <f t="shared" si="58"/>
        <v>1</v>
      </c>
      <c r="P30" s="74">
        <f t="shared" si="58"/>
        <v>1</v>
      </c>
      <c r="Q30" s="74">
        <f t="shared" si="58"/>
        <v>2</v>
      </c>
      <c r="R30" s="74">
        <f t="shared" si="58"/>
        <v>2</v>
      </c>
      <c r="S30" s="74">
        <f t="shared" si="58"/>
        <v>1</v>
      </c>
      <c r="T30" s="74">
        <f t="shared" si="58"/>
        <v>1</v>
      </c>
      <c r="U30" s="74">
        <f t="shared" si="59"/>
        <v>0</v>
      </c>
      <c r="V30" s="74">
        <f t="shared" si="59"/>
        <v>0</v>
      </c>
      <c r="W30" s="74">
        <f t="shared" si="59"/>
        <v>2</v>
      </c>
      <c r="X30" s="74">
        <f t="shared" si="59"/>
        <v>2</v>
      </c>
      <c r="Y30" s="74">
        <f t="shared" si="59"/>
        <v>3</v>
      </c>
      <c r="Z30" s="74">
        <f t="shared" si="59"/>
        <v>3</v>
      </c>
      <c r="AA30" s="74">
        <f t="shared" si="59"/>
        <v>2</v>
      </c>
      <c r="AB30" s="74">
        <f t="shared" si="59"/>
        <v>3</v>
      </c>
      <c r="AC30" s="74">
        <f t="shared" si="59"/>
        <v>2</v>
      </c>
      <c r="AD30" s="74">
        <f t="shared" si="59"/>
        <v>2</v>
      </c>
      <c r="AE30" s="74">
        <f t="shared" si="59"/>
        <v>0</v>
      </c>
      <c r="AF30" s="74">
        <f t="shared" si="59"/>
        <v>1</v>
      </c>
      <c r="AG30" s="74">
        <f t="shared" si="59"/>
        <v>1</v>
      </c>
      <c r="AH30" s="74">
        <f t="shared" si="59"/>
        <v>1</v>
      </c>
      <c r="AI30" s="74">
        <f t="shared" si="59"/>
        <v>1</v>
      </c>
      <c r="AJ30" s="74">
        <f t="shared" si="59"/>
        <v>0</v>
      </c>
      <c r="AK30" s="74">
        <f t="shared" si="60"/>
        <v>0</v>
      </c>
      <c r="AL30" s="74">
        <f t="shared" si="60"/>
        <v>0</v>
      </c>
      <c r="AM30" s="74">
        <f t="shared" si="60"/>
        <v>0</v>
      </c>
      <c r="AN30" s="74">
        <f t="shared" si="60"/>
        <v>0</v>
      </c>
      <c r="AO30" s="74">
        <f t="shared" si="60"/>
        <v>0</v>
      </c>
      <c r="AP30" s="74">
        <f t="shared" si="60"/>
        <v>0</v>
      </c>
      <c r="AQ30" s="74">
        <f t="shared" si="60"/>
        <v>1</v>
      </c>
      <c r="AR30" s="74">
        <f t="shared" si="60"/>
        <v>0</v>
      </c>
      <c r="AS30" s="74">
        <f t="shared" si="60"/>
        <v>0</v>
      </c>
      <c r="AT30" s="74">
        <f t="shared" si="60"/>
        <v>0</v>
      </c>
      <c r="AU30" s="74">
        <f t="shared" si="60"/>
        <v>0</v>
      </c>
      <c r="AV30" s="74">
        <f t="shared" si="60"/>
        <v>0</v>
      </c>
      <c r="AW30" s="74">
        <f t="shared" si="60"/>
        <v>0</v>
      </c>
      <c r="AX30" s="74">
        <f t="shared" si="60"/>
        <v>1</v>
      </c>
      <c r="AY30" s="74">
        <f t="shared" si="60"/>
        <v>0</v>
      </c>
      <c r="AZ30" s="74">
        <f t="shared" si="60"/>
        <v>0</v>
      </c>
      <c r="BA30" s="74">
        <f t="shared" si="61"/>
        <v>0</v>
      </c>
      <c r="BB30" s="74">
        <f t="shared" si="61"/>
        <v>0</v>
      </c>
      <c r="BC30" s="74">
        <f t="shared" si="61"/>
        <v>0</v>
      </c>
      <c r="BD30" s="74">
        <f t="shared" si="61"/>
        <v>0</v>
      </c>
      <c r="BE30" s="74">
        <f t="shared" si="61"/>
        <v>0</v>
      </c>
      <c r="BF30" s="74">
        <f t="shared" si="61"/>
        <v>0</v>
      </c>
      <c r="BG30" s="74">
        <f t="shared" si="61"/>
        <v>0</v>
      </c>
      <c r="BH30" s="74">
        <f t="shared" si="61"/>
        <v>0</v>
      </c>
      <c r="BI30" s="74">
        <f t="shared" si="61"/>
        <v>0</v>
      </c>
      <c r="BJ30" s="74">
        <f t="shared" si="61"/>
        <v>0</v>
      </c>
      <c r="BK30" s="74">
        <f t="shared" si="61"/>
        <v>0</v>
      </c>
      <c r="BL30" s="74">
        <f t="shared" si="61"/>
        <v>0</v>
      </c>
      <c r="BM30" s="74">
        <f t="shared" si="61"/>
        <v>0</v>
      </c>
      <c r="BN30" s="74">
        <f t="shared" si="61"/>
        <v>0</v>
      </c>
      <c r="BO30" s="74">
        <f t="shared" si="61"/>
        <v>0</v>
      </c>
      <c r="BP30" s="74">
        <f t="shared" si="61"/>
        <v>0</v>
      </c>
      <c r="BQ30" s="74">
        <f t="shared" si="62"/>
        <v>0</v>
      </c>
      <c r="BR30" s="74">
        <f t="shared" si="62"/>
        <v>0</v>
      </c>
      <c r="BS30" s="74">
        <f t="shared" si="62"/>
        <v>0</v>
      </c>
      <c r="BT30" s="74">
        <f t="shared" si="62"/>
        <v>0</v>
      </c>
      <c r="BU30" s="74">
        <f t="shared" si="62"/>
        <v>0</v>
      </c>
      <c r="BV30" s="74">
        <f t="shared" si="62"/>
        <v>0</v>
      </c>
      <c r="BW30" s="74">
        <f t="shared" si="62"/>
        <v>0</v>
      </c>
      <c r="BX30" s="74">
        <f t="shared" si="62"/>
        <v>0</v>
      </c>
      <c r="BY30" s="74">
        <f t="shared" si="62"/>
        <v>0</v>
      </c>
      <c r="BZ30" s="74">
        <f t="shared" si="62"/>
        <v>0</v>
      </c>
      <c r="CA30" s="74">
        <f t="shared" si="62"/>
        <v>0</v>
      </c>
      <c r="CB30" s="74">
        <f t="shared" si="62"/>
        <v>0</v>
      </c>
      <c r="CC30" s="74">
        <f t="shared" si="62"/>
        <v>0</v>
      </c>
      <c r="CD30" s="74">
        <f t="shared" si="62"/>
        <v>0</v>
      </c>
      <c r="CE30" s="74">
        <f t="shared" si="62"/>
        <v>0</v>
      </c>
      <c r="CF30" s="74">
        <f t="shared" si="62"/>
        <v>0</v>
      </c>
      <c r="CG30" s="74">
        <f t="shared" si="63"/>
        <v>0</v>
      </c>
      <c r="CH30" s="74">
        <f t="shared" si="63"/>
        <v>0</v>
      </c>
      <c r="CI30" s="74">
        <f t="shared" si="63"/>
        <v>0</v>
      </c>
      <c r="CJ30" s="74">
        <f t="shared" si="63"/>
        <v>0</v>
      </c>
      <c r="CK30" s="74">
        <f t="shared" si="63"/>
        <v>0</v>
      </c>
      <c r="CL30" s="74">
        <f t="shared" si="63"/>
        <v>0</v>
      </c>
      <c r="CM30" s="74">
        <f t="shared" si="63"/>
        <v>0</v>
      </c>
      <c r="CN30" s="74">
        <f t="shared" si="63"/>
        <v>0</v>
      </c>
      <c r="CO30" s="74">
        <f t="shared" si="63"/>
        <v>0</v>
      </c>
      <c r="CP30" s="74">
        <f t="shared" si="63"/>
        <v>0</v>
      </c>
      <c r="CQ30" s="74">
        <f t="shared" si="63"/>
        <v>0</v>
      </c>
      <c r="CR30" s="74">
        <f t="shared" si="63"/>
        <v>0</v>
      </c>
      <c r="CS30" s="74">
        <f t="shared" si="63"/>
        <v>0</v>
      </c>
      <c r="CT30" s="74">
        <f t="shared" si="63"/>
        <v>1</v>
      </c>
      <c r="CU30" s="74">
        <f t="shared" si="63"/>
        <v>1</v>
      </c>
      <c r="CV30" s="74">
        <f t="shared" si="63"/>
        <v>0</v>
      </c>
      <c r="CW30" s="74">
        <f t="shared" si="64"/>
        <v>0</v>
      </c>
      <c r="CX30" s="74">
        <f t="shared" si="64"/>
        <v>1</v>
      </c>
      <c r="CY30" s="74">
        <f t="shared" si="64"/>
        <v>1</v>
      </c>
      <c r="CZ30" s="74">
        <f t="shared" si="64"/>
        <v>0</v>
      </c>
      <c r="DA30" s="74">
        <f t="shared" si="64"/>
        <v>0</v>
      </c>
      <c r="DB30" s="74">
        <f t="shared" si="64"/>
        <v>0</v>
      </c>
      <c r="DC30" s="74">
        <f t="shared" si="64"/>
        <v>0</v>
      </c>
      <c r="DD30" s="74">
        <f t="shared" si="64"/>
        <v>0</v>
      </c>
      <c r="DE30" s="74">
        <f t="shared" si="64"/>
        <v>0</v>
      </c>
      <c r="DF30" s="74">
        <f t="shared" si="64"/>
        <v>0</v>
      </c>
      <c r="DG30" s="74">
        <f t="shared" si="64"/>
        <v>0</v>
      </c>
      <c r="DH30" s="74">
        <f t="shared" si="64"/>
        <v>0</v>
      </c>
      <c r="DI30" s="74">
        <f t="shared" si="64"/>
        <v>0</v>
      </c>
      <c r="DJ30" s="74">
        <f t="shared" si="64"/>
        <v>0</v>
      </c>
      <c r="DK30" s="74">
        <f t="shared" si="64"/>
        <v>0</v>
      </c>
      <c r="DL30" s="74">
        <f t="shared" si="64"/>
        <v>0</v>
      </c>
      <c r="DM30" s="74">
        <f t="shared" si="65"/>
        <v>1</v>
      </c>
      <c r="DN30" s="74">
        <f t="shared" si="65"/>
        <v>1</v>
      </c>
      <c r="DO30" s="74">
        <f t="shared" si="65"/>
        <v>1</v>
      </c>
      <c r="DP30" s="74">
        <f t="shared" si="65"/>
        <v>1</v>
      </c>
      <c r="DQ30" s="74">
        <f t="shared" si="65"/>
        <v>0</v>
      </c>
      <c r="DR30" s="74">
        <f t="shared" si="65"/>
        <v>0</v>
      </c>
      <c r="DS30" s="74">
        <f t="shared" si="65"/>
        <v>1</v>
      </c>
      <c r="DT30" s="74">
        <f t="shared" si="65"/>
        <v>0</v>
      </c>
      <c r="DU30" s="74">
        <f t="shared" si="65"/>
        <v>0</v>
      </c>
      <c r="DV30" s="74">
        <f t="shared" si="65"/>
        <v>0</v>
      </c>
      <c r="DW30" s="74">
        <f t="shared" si="65"/>
        <v>0</v>
      </c>
      <c r="DX30" s="74">
        <f t="shared" si="65"/>
        <v>0</v>
      </c>
      <c r="DY30" s="74">
        <f t="shared" si="65"/>
        <v>0</v>
      </c>
      <c r="DZ30" s="74">
        <f t="shared" si="65"/>
        <v>1</v>
      </c>
      <c r="EA30" s="74">
        <f t="shared" si="65"/>
        <v>0</v>
      </c>
      <c r="EB30" s="74">
        <f t="shared" si="65"/>
        <v>0</v>
      </c>
      <c r="EC30" s="74">
        <f t="shared" si="66"/>
        <v>0</v>
      </c>
      <c r="ED30" s="74">
        <f t="shared" si="66"/>
        <v>0</v>
      </c>
      <c r="EE30" s="74">
        <f t="shared" si="66"/>
        <v>0</v>
      </c>
      <c r="EF30" s="74">
        <f t="shared" si="66"/>
        <v>0</v>
      </c>
      <c r="EG30" s="74">
        <f t="shared" si="66"/>
        <v>1</v>
      </c>
      <c r="EH30" s="74">
        <f t="shared" si="66"/>
        <v>1</v>
      </c>
      <c r="EI30" s="74">
        <f t="shared" si="66"/>
        <v>0</v>
      </c>
      <c r="EJ30" s="74">
        <f t="shared" si="66"/>
        <v>1</v>
      </c>
      <c r="EK30" s="74">
        <f t="shared" si="66"/>
        <v>2</v>
      </c>
      <c r="EL30" s="74">
        <f t="shared" si="66"/>
        <v>0</v>
      </c>
      <c r="EM30" s="74">
        <f t="shared" si="66"/>
        <v>0</v>
      </c>
      <c r="EN30" s="74">
        <f t="shared" si="66"/>
        <v>1</v>
      </c>
      <c r="EO30" s="74">
        <f t="shared" si="66"/>
        <v>1</v>
      </c>
      <c r="EP30" s="74">
        <f t="shared" si="66"/>
        <v>0</v>
      </c>
      <c r="EQ30" s="74">
        <f t="shared" si="66"/>
        <v>1</v>
      </c>
      <c r="ER30" s="74">
        <f t="shared" si="66"/>
        <v>1</v>
      </c>
      <c r="ES30" s="74">
        <f t="shared" si="67"/>
        <v>0</v>
      </c>
      <c r="ET30" s="74">
        <f t="shared" si="67"/>
        <v>0</v>
      </c>
      <c r="EU30" s="74">
        <f t="shared" si="67"/>
        <v>1</v>
      </c>
      <c r="EV30" s="74">
        <f t="shared" si="67"/>
        <v>1</v>
      </c>
      <c r="EW30" s="74">
        <f t="shared" si="67"/>
        <v>0</v>
      </c>
      <c r="EX30" s="74">
        <f t="shared" si="67"/>
        <v>0</v>
      </c>
      <c r="EY30" s="74">
        <f t="shared" si="67"/>
        <v>0</v>
      </c>
      <c r="EZ30" s="74">
        <f t="shared" si="67"/>
        <v>1</v>
      </c>
      <c r="FA30" s="74">
        <f t="shared" si="67"/>
        <v>0</v>
      </c>
      <c r="FB30" s="74">
        <f t="shared" si="67"/>
        <v>0</v>
      </c>
      <c r="FC30" s="74">
        <f t="shared" si="67"/>
        <v>2</v>
      </c>
      <c r="FD30" s="74">
        <f t="shared" si="67"/>
        <v>2</v>
      </c>
      <c r="FE30" s="74">
        <f t="shared" si="67"/>
        <v>3</v>
      </c>
      <c r="FF30" s="74">
        <f t="shared" si="67"/>
        <v>3</v>
      </c>
      <c r="FG30" s="74">
        <f t="shared" si="67"/>
        <v>1</v>
      </c>
      <c r="FH30" s="74">
        <f t="shared" si="67"/>
        <v>1</v>
      </c>
      <c r="FI30" s="74">
        <f t="shared" si="68"/>
        <v>1</v>
      </c>
      <c r="FJ30" s="74">
        <f t="shared" si="68"/>
        <v>1</v>
      </c>
      <c r="FK30" s="74">
        <f t="shared" si="68"/>
        <v>2</v>
      </c>
      <c r="FL30" s="74">
        <f t="shared" si="68"/>
        <v>1</v>
      </c>
      <c r="FM30" s="74">
        <f t="shared" si="68"/>
        <v>0</v>
      </c>
      <c r="FN30" s="74">
        <f t="shared" si="68"/>
        <v>0</v>
      </c>
      <c r="FO30" s="74">
        <f t="shared" si="68"/>
        <v>0</v>
      </c>
      <c r="FP30" s="74">
        <f t="shared" si="68"/>
        <v>0</v>
      </c>
      <c r="FQ30" s="74">
        <f t="shared" si="68"/>
        <v>1</v>
      </c>
      <c r="FR30" s="74">
        <f t="shared" si="68"/>
        <v>0</v>
      </c>
      <c r="FS30" s="74">
        <f t="shared" si="68"/>
        <v>0</v>
      </c>
      <c r="FT30" s="74">
        <f t="shared" si="68"/>
        <v>0</v>
      </c>
      <c r="FU30" s="74">
        <f t="shared" si="68"/>
        <v>0</v>
      </c>
      <c r="FV30" s="74">
        <f t="shared" si="68"/>
        <v>0</v>
      </c>
      <c r="FW30" s="74">
        <f t="shared" si="68"/>
        <v>1</v>
      </c>
      <c r="FX30" s="74">
        <f t="shared" si="68"/>
        <v>0</v>
      </c>
      <c r="FY30" s="74">
        <f t="shared" si="69"/>
        <v>0</v>
      </c>
      <c r="FZ30" s="74">
        <f t="shared" si="69"/>
        <v>0</v>
      </c>
      <c r="GA30" s="74">
        <f t="shared" si="69"/>
        <v>1</v>
      </c>
      <c r="GB30" s="74">
        <f t="shared" si="69"/>
        <v>0</v>
      </c>
      <c r="GC30" s="74">
        <f t="shared" si="69"/>
        <v>0</v>
      </c>
      <c r="GD30" s="74">
        <f t="shared" si="69"/>
        <v>0</v>
      </c>
      <c r="GE30" s="74">
        <f t="shared" si="69"/>
        <v>0</v>
      </c>
      <c r="GF30" s="74">
        <f t="shared" si="69"/>
        <v>0</v>
      </c>
      <c r="GG30" s="74">
        <f t="shared" si="69"/>
        <v>0</v>
      </c>
      <c r="GH30" s="74">
        <f t="shared" si="69"/>
        <v>1</v>
      </c>
      <c r="GI30" s="74">
        <f t="shared" si="69"/>
        <v>0</v>
      </c>
      <c r="GJ30" s="74">
        <f t="shared" si="69"/>
        <v>0</v>
      </c>
      <c r="GK30" s="74">
        <f t="shared" si="69"/>
        <v>1</v>
      </c>
      <c r="GL30" s="74">
        <f t="shared" si="69"/>
        <v>1</v>
      </c>
      <c r="GM30" s="74">
        <f t="shared" si="69"/>
        <v>1</v>
      </c>
      <c r="GN30" s="74">
        <f t="shared" si="69"/>
        <v>1</v>
      </c>
      <c r="GO30" s="74">
        <f t="shared" si="70"/>
        <v>2</v>
      </c>
      <c r="GP30" s="74">
        <f t="shared" si="70"/>
        <v>0</v>
      </c>
      <c r="GQ30" s="74">
        <f t="shared" si="70"/>
        <v>0</v>
      </c>
      <c r="GR30" s="74">
        <f t="shared" si="70"/>
        <v>1</v>
      </c>
      <c r="GS30" s="74">
        <f t="shared" si="70"/>
        <v>0</v>
      </c>
      <c r="GT30" s="74">
        <f t="shared" si="70"/>
        <v>0</v>
      </c>
      <c r="GU30" s="74">
        <f t="shared" si="70"/>
        <v>1</v>
      </c>
      <c r="GV30" s="74">
        <f t="shared" si="70"/>
        <v>1</v>
      </c>
      <c r="GW30" s="74">
        <f t="shared" si="70"/>
        <v>1</v>
      </c>
      <c r="GX30" s="74">
        <f t="shared" si="70"/>
        <v>1</v>
      </c>
      <c r="GY30" s="74">
        <f t="shared" si="70"/>
        <v>0</v>
      </c>
      <c r="GZ30" s="74">
        <f t="shared" si="70"/>
        <v>0</v>
      </c>
      <c r="HA30" s="74">
        <f t="shared" si="70"/>
        <v>0</v>
      </c>
      <c r="HB30" s="74">
        <f t="shared" si="70"/>
        <v>0</v>
      </c>
      <c r="HC30" s="74">
        <f t="shared" si="70"/>
        <v>1</v>
      </c>
      <c r="HD30" s="74">
        <f t="shared" si="70"/>
        <v>1</v>
      </c>
      <c r="HE30" s="74">
        <f t="shared" si="71"/>
        <v>0</v>
      </c>
      <c r="HF30" s="74">
        <f t="shared" si="71"/>
        <v>0</v>
      </c>
      <c r="HG30" s="74">
        <f t="shared" si="71"/>
        <v>1</v>
      </c>
      <c r="HH30" s="74">
        <f t="shared" si="71"/>
        <v>0</v>
      </c>
      <c r="HI30" s="74">
        <f t="shared" si="71"/>
        <v>0</v>
      </c>
      <c r="HJ30" s="74">
        <f t="shared" si="71"/>
        <v>0</v>
      </c>
      <c r="HK30" s="74">
        <f t="shared" si="71"/>
        <v>0</v>
      </c>
      <c r="HL30" s="74">
        <f t="shared" si="71"/>
        <v>0</v>
      </c>
      <c r="HM30" s="74">
        <f t="shared" si="71"/>
        <v>1</v>
      </c>
      <c r="HN30" s="74">
        <f t="shared" si="71"/>
        <v>0</v>
      </c>
      <c r="HO30" s="74">
        <f t="shared" si="71"/>
        <v>0</v>
      </c>
      <c r="HP30" s="74">
        <f t="shared" si="71"/>
        <v>0</v>
      </c>
      <c r="HQ30" s="74">
        <f t="shared" si="71"/>
        <v>0</v>
      </c>
      <c r="HR30" s="74">
        <f t="shared" si="71"/>
        <v>0</v>
      </c>
      <c r="HS30" s="74">
        <f t="shared" si="71"/>
        <v>0</v>
      </c>
      <c r="HT30" s="74">
        <f t="shared" si="71"/>
        <v>0</v>
      </c>
      <c r="HU30" s="74">
        <f t="shared" si="72"/>
        <v>0</v>
      </c>
      <c r="HV30" s="74">
        <f t="shared" si="72"/>
        <v>0</v>
      </c>
      <c r="HW30" s="74">
        <f t="shared" si="72"/>
        <v>1</v>
      </c>
      <c r="HX30" s="74">
        <f t="shared" si="72"/>
        <v>1</v>
      </c>
      <c r="HY30" s="74">
        <f t="shared" si="72"/>
        <v>1</v>
      </c>
      <c r="HZ30" s="74">
        <f t="shared" si="72"/>
        <v>2</v>
      </c>
      <c r="IA30" s="74">
        <f t="shared" si="72"/>
        <v>2</v>
      </c>
      <c r="IB30" s="74">
        <f t="shared" si="72"/>
        <v>1</v>
      </c>
      <c r="IC30" s="74">
        <f t="shared" si="72"/>
        <v>1</v>
      </c>
      <c r="ID30" s="74">
        <f t="shared" si="72"/>
        <v>1</v>
      </c>
      <c r="IE30" s="74">
        <f t="shared" si="72"/>
        <v>1</v>
      </c>
      <c r="IF30" s="74">
        <f t="shared" si="72"/>
        <v>2</v>
      </c>
      <c r="IG30" s="74">
        <f t="shared" si="72"/>
        <v>2</v>
      </c>
      <c r="IH30" s="74">
        <f t="shared" si="73"/>
        <v>2</v>
      </c>
      <c r="II30" s="74">
        <f t="shared" si="73"/>
        <v>1</v>
      </c>
      <c r="IJ30" s="74">
        <f t="shared" si="73"/>
        <v>2</v>
      </c>
      <c r="IK30" s="74">
        <f t="shared" si="73"/>
        <v>3</v>
      </c>
      <c r="IL30" s="74">
        <f t="shared" si="74"/>
        <v>3</v>
      </c>
      <c r="IM30" s="74">
        <f t="shared" si="74"/>
        <v>2</v>
      </c>
      <c r="IN30" s="74">
        <f t="shared" si="74"/>
        <v>1</v>
      </c>
      <c r="IO30" s="74">
        <f t="shared" si="75"/>
        <v>1</v>
      </c>
      <c r="IP30" s="74">
        <f t="shared" si="76"/>
        <v>1</v>
      </c>
      <c r="IQ30" s="74">
        <f t="shared" si="76"/>
        <v>2</v>
      </c>
      <c r="IR30" s="74">
        <f t="shared" si="74"/>
        <v>2</v>
      </c>
      <c r="IS30" s="74">
        <f t="shared" si="74"/>
        <v>1</v>
      </c>
      <c r="IT30" s="74">
        <f t="shared" si="77"/>
        <v>2</v>
      </c>
      <c r="IU30" s="74">
        <f t="shared" si="77"/>
        <v>1</v>
      </c>
      <c r="IV30" s="74">
        <f t="shared" si="78"/>
        <v>2</v>
      </c>
      <c r="IW30" s="74">
        <f t="shared" si="78"/>
        <v>2</v>
      </c>
      <c r="IX30" s="74">
        <f t="shared" si="79"/>
        <v>2</v>
      </c>
      <c r="IY30" s="74">
        <f t="shared" si="79"/>
        <v>2</v>
      </c>
      <c r="IZ30" s="74">
        <f t="shared" si="80"/>
        <v>3</v>
      </c>
      <c r="JA30" s="74">
        <f t="shared" si="79"/>
        <v>1</v>
      </c>
      <c r="JB30" s="74">
        <f t="shared" si="79"/>
        <v>1</v>
      </c>
      <c r="JC30" s="74">
        <f t="shared" si="79"/>
        <v>3</v>
      </c>
      <c r="JD30" s="74">
        <f t="shared" si="79"/>
        <v>1</v>
      </c>
      <c r="JE30" s="74">
        <f t="shared" si="79"/>
        <v>1</v>
      </c>
      <c r="JF30" s="74">
        <f t="shared" si="79"/>
        <v>1</v>
      </c>
      <c r="JG30" s="74">
        <f t="shared" si="79"/>
        <v>1</v>
      </c>
      <c r="JH30" s="74">
        <f t="shared" si="79"/>
        <v>0</v>
      </c>
      <c r="JI30" s="74">
        <f t="shared" si="79"/>
        <v>0</v>
      </c>
      <c r="JJ30" s="74">
        <f t="shared" si="81"/>
        <v>1</v>
      </c>
      <c r="JK30" s="74">
        <f t="shared" si="81"/>
        <v>1</v>
      </c>
      <c r="JL30" s="74">
        <f t="shared" si="81"/>
        <v>2</v>
      </c>
      <c r="JM30" s="74">
        <f t="shared" si="81"/>
        <v>2</v>
      </c>
      <c r="JN30" s="74">
        <f t="shared" si="81"/>
        <v>1</v>
      </c>
      <c r="JO30" s="74">
        <f t="shared" si="81"/>
        <v>0</v>
      </c>
      <c r="JP30" s="74">
        <f t="shared" si="81"/>
        <v>1</v>
      </c>
      <c r="JQ30" s="74">
        <f t="shared" si="81"/>
        <v>3</v>
      </c>
      <c r="JR30" s="74">
        <f t="shared" si="81"/>
        <v>2</v>
      </c>
      <c r="JS30" s="74">
        <f t="shared" si="81"/>
        <v>2</v>
      </c>
      <c r="JT30" s="74">
        <f t="shared" si="81"/>
        <v>1</v>
      </c>
      <c r="JU30" s="74">
        <f t="shared" si="81"/>
        <v>1</v>
      </c>
      <c r="JV30" s="74">
        <f t="shared" si="81"/>
        <v>0</v>
      </c>
      <c r="JW30" s="74">
        <f t="shared" si="81"/>
        <v>0</v>
      </c>
      <c r="JX30" s="74">
        <f t="shared" si="82"/>
        <v>0</v>
      </c>
      <c r="JY30" s="74">
        <f t="shared" si="82"/>
        <v>1</v>
      </c>
      <c r="JZ30" s="74">
        <f t="shared" si="82"/>
        <v>1</v>
      </c>
      <c r="KA30" s="74">
        <f t="shared" si="82"/>
        <v>2</v>
      </c>
      <c r="KB30" s="74">
        <f t="shared" si="82"/>
        <v>2</v>
      </c>
      <c r="KC30" s="74">
        <f t="shared" si="83"/>
        <v>1</v>
      </c>
      <c r="KD30" s="74">
        <f t="shared" si="83"/>
        <v>1</v>
      </c>
      <c r="KE30" s="74">
        <f t="shared" si="84"/>
        <v>0</v>
      </c>
      <c r="KF30" s="74">
        <f t="shared" si="84"/>
        <v>0</v>
      </c>
      <c r="KG30" s="74">
        <f t="shared" si="84"/>
        <v>0</v>
      </c>
      <c r="KH30" s="74">
        <f t="shared" si="84"/>
        <v>0</v>
      </c>
      <c r="KI30" s="74">
        <f t="shared" si="84"/>
        <v>0</v>
      </c>
      <c r="KJ30" s="74">
        <f t="shared" si="83"/>
        <v>0</v>
      </c>
      <c r="KK30" s="74">
        <f t="shared" si="83"/>
        <v>1</v>
      </c>
      <c r="KL30" s="74">
        <f t="shared" si="85"/>
        <v>1</v>
      </c>
      <c r="KM30" s="74">
        <f t="shared" si="85"/>
        <v>1</v>
      </c>
      <c r="KN30" s="74">
        <f t="shared" si="85"/>
        <v>1</v>
      </c>
      <c r="KO30" s="74">
        <f t="shared" si="85"/>
        <v>1</v>
      </c>
      <c r="KP30" s="74">
        <f t="shared" si="85"/>
        <v>1</v>
      </c>
      <c r="KQ30" s="74">
        <f t="shared" si="86"/>
        <v>0</v>
      </c>
      <c r="KR30" s="74">
        <f t="shared" si="86"/>
        <v>0</v>
      </c>
      <c r="KS30" s="74">
        <f t="shared" si="86"/>
        <v>0</v>
      </c>
      <c r="KT30" s="74">
        <f t="shared" si="86"/>
        <v>0</v>
      </c>
      <c r="KU30" s="74">
        <f t="shared" si="86"/>
        <v>1</v>
      </c>
      <c r="KV30" s="74">
        <f t="shared" si="86"/>
        <v>1</v>
      </c>
      <c r="KW30" s="74">
        <f t="shared" si="86"/>
        <v>1</v>
      </c>
      <c r="KX30" s="74">
        <f t="shared" si="86"/>
        <v>1</v>
      </c>
      <c r="KY30" s="74">
        <f t="shared" si="86"/>
        <v>0</v>
      </c>
      <c r="KZ30" s="74">
        <f t="shared" si="86"/>
        <v>1</v>
      </c>
      <c r="LA30" s="74">
        <f t="shared" si="86"/>
        <v>1</v>
      </c>
      <c r="LB30" s="74">
        <f t="shared" si="86"/>
        <v>2</v>
      </c>
      <c r="LC30" s="74">
        <f t="shared" si="86"/>
        <v>2</v>
      </c>
      <c r="LD30" s="74">
        <f t="shared" si="86"/>
        <v>2</v>
      </c>
      <c r="LE30" s="74">
        <f t="shared" si="86"/>
        <v>0</v>
      </c>
      <c r="LF30" s="74">
        <f t="shared" si="87"/>
        <v>0</v>
      </c>
      <c r="LG30" s="74">
        <f t="shared" si="87"/>
        <v>0</v>
      </c>
      <c r="LH30" s="74">
        <f t="shared" si="87"/>
        <v>0</v>
      </c>
      <c r="LI30" s="74">
        <f t="shared" si="87"/>
        <v>1</v>
      </c>
      <c r="LJ30" s="74">
        <f t="shared" si="87"/>
        <v>1</v>
      </c>
      <c r="LK30" s="74">
        <f t="shared" si="87"/>
        <v>1</v>
      </c>
      <c r="LL30" s="74">
        <f t="shared" si="87"/>
        <v>1</v>
      </c>
      <c r="LM30" s="74">
        <f t="shared" si="87"/>
        <v>0</v>
      </c>
      <c r="LN30" s="74">
        <f t="shared" si="87"/>
        <v>0</v>
      </c>
      <c r="LO30" s="74">
        <f t="shared" si="87"/>
        <v>0</v>
      </c>
      <c r="LP30" s="74">
        <f t="shared" si="87"/>
        <v>0</v>
      </c>
      <c r="LQ30" s="74">
        <f t="shared" si="87"/>
        <v>0</v>
      </c>
      <c r="LR30" s="74">
        <f t="shared" si="87"/>
        <v>0</v>
      </c>
      <c r="LS30" s="74">
        <f t="shared" si="87"/>
        <v>0</v>
      </c>
      <c r="LT30" s="74">
        <f t="shared" si="87"/>
        <v>0</v>
      </c>
      <c r="LU30" s="74">
        <f t="shared" si="87"/>
        <v>0</v>
      </c>
      <c r="LV30" s="74">
        <f t="shared" si="88"/>
        <v>0</v>
      </c>
      <c r="LW30" s="74">
        <f t="shared" si="88"/>
        <v>0</v>
      </c>
      <c r="LX30" s="74">
        <f t="shared" si="88"/>
        <v>0</v>
      </c>
      <c r="LY30" s="74">
        <f t="shared" si="88"/>
        <v>0</v>
      </c>
      <c r="LZ30" s="74">
        <f t="shared" si="88"/>
        <v>0</v>
      </c>
      <c r="MA30" s="74">
        <f t="shared" si="88"/>
        <v>0</v>
      </c>
      <c r="MB30" s="74">
        <f t="shared" si="88"/>
        <v>0</v>
      </c>
      <c r="MC30" s="74">
        <f t="shared" si="88"/>
        <v>2</v>
      </c>
      <c r="MD30" s="74">
        <f t="shared" si="88"/>
        <v>2</v>
      </c>
      <c r="ME30" s="74">
        <f t="shared" si="88"/>
        <v>1</v>
      </c>
      <c r="MF30" s="74">
        <f t="shared" si="88"/>
        <v>1</v>
      </c>
      <c r="MG30" s="74">
        <f t="shared" si="88"/>
        <v>0</v>
      </c>
      <c r="MH30" s="74">
        <f t="shared" si="88"/>
        <v>0</v>
      </c>
      <c r="MI30" s="74">
        <f t="shared" si="88"/>
        <v>0</v>
      </c>
      <c r="MJ30" s="74">
        <f t="shared" si="88"/>
        <v>0</v>
      </c>
      <c r="MK30" s="74">
        <f t="shared" si="88"/>
        <v>0</v>
      </c>
      <c r="ML30" s="74">
        <f t="shared" si="89"/>
        <v>0</v>
      </c>
      <c r="MM30" s="74">
        <f t="shared" si="89"/>
        <v>1</v>
      </c>
      <c r="MN30" s="74">
        <f t="shared" si="89"/>
        <v>1</v>
      </c>
      <c r="MO30" s="74">
        <f t="shared" si="89"/>
        <v>1</v>
      </c>
      <c r="MP30" s="74">
        <f t="shared" si="89"/>
        <v>0</v>
      </c>
      <c r="MQ30" s="74">
        <f t="shared" si="89"/>
        <v>0</v>
      </c>
      <c r="MR30" s="74">
        <f t="shared" si="89"/>
        <v>1</v>
      </c>
      <c r="MS30" s="74">
        <f t="shared" si="89"/>
        <v>1</v>
      </c>
      <c r="MT30" s="74">
        <f t="shared" si="89"/>
        <v>1</v>
      </c>
      <c r="MU30" s="74">
        <f t="shared" si="89"/>
        <v>1</v>
      </c>
      <c r="MV30" s="74">
        <f t="shared" si="89"/>
        <v>0</v>
      </c>
      <c r="MW30" s="74">
        <f t="shared" si="89"/>
        <v>1</v>
      </c>
      <c r="MX30" s="74">
        <f t="shared" si="89"/>
        <v>2</v>
      </c>
      <c r="MY30" s="74">
        <f t="shared" si="89"/>
        <v>1</v>
      </c>
      <c r="MZ30" s="74">
        <f t="shared" si="89"/>
        <v>1</v>
      </c>
      <c r="NA30" s="74">
        <f t="shared" si="89"/>
        <v>1</v>
      </c>
      <c r="NB30" s="74">
        <f t="shared" si="90"/>
        <v>0</v>
      </c>
      <c r="NC30" s="74">
        <f t="shared" si="90"/>
        <v>0</v>
      </c>
      <c r="ND30" s="74">
        <f t="shared" si="90"/>
        <v>2</v>
      </c>
      <c r="NE30" s="74">
        <f t="shared" si="90"/>
        <v>1</v>
      </c>
      <c r="NF30" s="74">
        <f t="shared" si="90"/>
        <v>0</v>
      </c>
      <c r="NG30" s="74">
        <f t="shared" si="90"/>
        <v>1</v>
      </c>
      <c r="NH30" s="74">
        <f t="shared" si="90"/>
        <v>1</v>
      </c>
      <c r="NI30" s="74">
        <f t="shared" si="90"/>
        <v>0</v>
      </c>
      <c r="NJ30" s="74">
        <f t="shared" si="90"/>
        <v>0</v>
      </c>
      <c r="NK30" s="74">
        <f t="shared" si="90"/>
        <v>1</v>
      </c>
      <c r="NL30" s="74">
        <f t="shared" si="90"/>
        <v>1</v>
      </c>
      <c r="NM30" s="74">
        <f t="shared" si="90"/>
        <v>0</v>
      </c>
      <c r="NN30" s="74">
        <f t="shared" si="90"/>
        <v>0</v>
      </c>
      <c r="NO30" s="74">
        <f t="shared" si="90"/>
        <v>0</v>
      </c>
      <c r="NP30" s="74">
        <f t="shared" si="90"/>
        <v>0</v>
      </c>
      <c r="NQ30" s="74">
        <f t="shared" si="90"/>
        <v>0</v>
      </c>
      <c r="NR30" s="74">
        <f t="shared" si="91"/>
        <v>0</v>
      </c>
      <c r="NS30" s="74">
        <f t="shared" si="91"/>
        <v>0</v>
      </c>
      <c r="NT30" s="74">
        <f t="shared" si="91"/>
        <v>0</v>
      </c>
      <c r="NU30" s="74">
        <f t="shared" si="91"/>
        <v>0</v>
      </c>
      <c r="NV30" s="74">
        <f t="shared" si="91"/>
        <v>0</v>
      </c>
      <c r="NW30" s="74">
        <f t="shared" si="91"/>
        <v>1</v>
      </c>
      <c r="NX30" s="74">
        <f t="shared" si="91"/>
        <v>1</v>
      </c>
      <c r="NY30" s="74">
        <f t="shared" si="91"/>
        <v>1</v>
      </c>
      <c r="NZ30" s="74">
        <f t="shared" si="91"/>
        <v>2</v>
      </c>
      <c r="OA30" s="74">
        <f t="shared" si="91"/>
        <v>1</v>
      </c>
      <c r="OB30" s="74">
        <f t="shared" si="91"/>
        <v>0</v>
      </c>
      <c r="OC30" s="74">
        <f t="shared" si="91"/>
        <v>0</v>
      </c>
      <c r="OD30" s="74">
        <f t="shared" si="91"/>
        <v>2</v>
      </c>
      <c r="OE30" s="74">
        <f t="shared" si="91"/>
        <v>0</v>
      </c>
      <c r="OF30" s="74">
        <f t="shared" si="91"/>
        <v>1</v>
      </c>
      <c r="OG30" s="74">
        <f t="shared" si="91"/>
        <v>1</v>
      </c>
      <c r="OH30" s="74">
        <f t="shared" si="92"/>
        <v>1</v>
      </c>
      <c r="OI30" s="74">
        <f t="shared" si="92"/>
        <v>2</v>
      </c>
      <c r="OJ30" s="74">
        <f t="shared" si="92"/>
        <v>1</v>
      </c>
    </row>
    <row r="31" spans="1:405" x14ac:dyDescent="0.25">
      <c r="C31" s="55" t="s">
        <v>47</v>
      </c>
      <c r="D31" t="s">
        <v>64</v>
      </c>
      <c r="E31" s="74">
        <f>COUNTIF(E$5:E$20,$C31)</f>
        <v>0</v>
      </c>
      <c r="F31" s="74">
        <f t="shared" si="58"/>
        <v>0</v>
      </c>
      <c r="G31" s="74">
        <f t="shared" si="58"/>
        <v>0</v>
      </c>
      <c r="H31" s="74">
        <f t="shared" si="58"/>
        <v>0</v>
      </c>
      <c r="I31" s="74">
        <f t="shared" si="58"/>
        <v>0</v>
      </c>
      <c r="J31" s="74">
        <f t="shared" si="58"/>
        <v>0</v>
      </c>
      <c r="K31" s="74">
        <f t="shared" si="58"/>
        <v>0</v>
      </c>
      <c r="L31" s="74">
        <f t="shared" si="58"/>
        <v>0</v>
      </c>
      <c r="M31" s="74">
        <f t="shared" si="58"/>
        <v>0</v>
      </c>
      <c r="N31" s="74">
        <f t="shared" si="58"/>
        <v>0</v>
      </c>
      <c r="O31" s="74">
        <f t="shared" si="58"/>
        <v>0</v>
      </c>
      <c r="P31" s="74">
        <f t="shared" si="58"/>
        <v>0</v>
      </c>
      <c r="Q31" s="74">
        <f t="shared" si="58"/>
        <v>0</v>
      </c>
      <c r="R31" s="74">
        <f t="shared" si="58"/>
        <v>0</v>
      </c>
      <c r="S31" s="74">
        <f t="shared" si="58"/>
        <v>0</v>
      </c>
      <c r="T31" s="74">
        <f t="shared" si="58"/>
        <v>0</v>
      </c>
      <c r="U31" s="74">
        <f t="shared" si="59"/>
        <v>0</v>
      </c>
      <c r="V31" s="74">
        <f t="shared" si="59"/>
        <v>0</v>
      </c>
      <c r="W31" s="74">
        <f t="shared" si="59"/>
        <v>0</v>
      </c>
      <c r="X31" s="74">
        <f t="shared" si="59"/>
        <v>0</v>
      </c>
      <c r="Y31" s="74">
        <f t="shared" si="59"/>
        <v>0</v>
      </c>
      <c r="Z31" s="74">
        <f t="shared" si="59"/>
        <v>0</v>
      </c>
      <c r="AA31" s="74">
        <f t="shared" si="59"/>
        <v>0</v>
      </c>
      <c r="AB31" s="74">
        <f t="shared" si="59"/>
        <v>0</v>
      </c>
      <c r="AC31" s="74">
        <f t="shared" si="59"/>
        <v>0</v>
      </c>
      <c r="AD31" s="74">
        <f t="shared" si="59"/>
        <v>0</v>
      </c>
      <c r="AE31" s="74">
        <f t="shared" si="59"/>
        <v>0</v>
      </c>
      <c r="AF31" s="74">
        <f t="shared" si="59"/>
        <v>0</v>
      </c>
      <c r="AG31" s="74">
        <f t="shared" si="59"/>
        <v>0</v>
      </c>
      <c r="AH31" s="74">
        <f t="shared" si="59"/>
        <v>0</v>
      </c>
      <c r="AI31" s="74">
        <f t="shared" si="59"/>
        <v>0</v>
      </c>
      <c r="AJ31" s="74">
        <f t="shared" si="59"/>
        <v>0</v>
      </c>
      <c r="AK31" s="74">
        <f t="shared" si="60"/>
        <v>0</v>
      </c>
      <c r="AL31" s="74">
        <f t="shared" si="60"/>
        <v>0</v>
      </c>
      <c r="AM31" s="74">
        <f t="shared" si="60"/>
        <v>0</v>
      </c>
      <c r="AN31" s="74">
        <f t="shared" si="60"/>
        <v>0</v>
      </c>
      <c r="AO31" s="74">
        <f t="shared" si="60"/>
        <v>0</v>
      </c>
      <c r="AP31" s="74">
        <f t="shared" si="60"/>
        <v>0</v>
      </c>
      <c r="AQ31" s="74">
        <f t="shared" si="60"/>
        <v>0</v>
      </c>
      <c r="AR31" s="74">
        <f t="shared" si="60"/>
        <v>0</v>
      </c>
      <c r="AS31" s="74">
        <f t="shared" si="60"/>
        <v>0</v>
      </c>
      <c r="AT31" s="74">
        <f t="shared" si="60"/>
        <v>0</v>
      </c>
      <c r="AU31" s="74">
        <f t="shared" si="60"/>
        <v>0</v>
      </c>
      <c r="AV31" s="74">
        <f t="shared" si="60"/>
        <v>0</v>
      </c>
      <c r="AW31" s="74">
        <f t="shared" si="60"/>
        <v>0</v>
      </c>
      <c r="AX31" s="74">
        <f t="shared" si="60"/>
        <v>0</v>
      </c>
      <c r="AY31" s="74">
        <f t="shared" si="60"/>
        <v>0</v>
      </c>
      <c r="AZ31" s="74">
        <f t="shared" si="60"/>
        <v>0</v>
      </c>
      <c r="BA31" s="74">
        <f t="shared" si="61"/>
        <v>0</v>
      </c>
      <c r="BB31" s="74">
        <f t="shared" si="61"/>
        <v>0</v>
      </c>
      <c r="BC31" s="74">
        <f t="shared" si="61"/>
        <v>0</v>
      </c>
      <c r="BD31" s="74">
        <f t="shared" si="61"/>
        <v>0</v>
      </c>
      <c r="BE31" s="74">
        <f t="shared" si="61"/>
        <v>0</v>
      </c>
      <c r="BF31" s="74">
        <f t="shared" si="61"/>
        <v>0</v>
      </c>
      <c r="BG31" s="74">
        <f t="shared" si="61"/>
        <v>0</v>
      </c>
      <c r="BH31" s="74">
        <f t="shared" si="61"/>
        <v>0</v>
      </c>
      <c r="BI31" s="74">
        <f t="shared" si="61"/>
        <v>0</v>
      </c>
      <c r="BJ31" s="74">
        <f t="shared" si="61"/>
        <v>0</v>
      </c>
      <c r="BK31" s="74">
        <f t="shared" si="61"/>
        <v>0</v>
      </c>
      <c r="BL31" s="74">
        <f t="shared" si="61"/>
        <v>0</v>
      </c>
      <c r="BM31" s="74">
        <f t="shared" si="61"/>
        <v>0</v>
      </c>
      <c r="BN31" s="74">
        <f t="shared" si="61"/>
        <v>0</v>
      </c>
      <c r="BO31" s="74">
        <f t="shared" si="61"/>
        <v>0</v>
      </c>
      <c r="BP31" s="74">
        <f t="shared" si="61"/>
        <v>0</v>
      </c>
      <c r="BQ31" s="74">
        <f t="shared" si="62"/>
        <v>0</v>
      </c>
      <c r="BR31" s="74">
        <f t="shared" si="62"/>
        <v>0</v>
      </c>
      <c r="BS31" s="74">
        <f t="shared" si="62"/>
        <v>0</v>
      </c>
      <c r="BT31" s="74">
        <f t="shared" si="62"/>
        <v>0</v>
      </c>
      <c r="BU31" s="74">
        <f t="shared" si="62"/>
        <v>0</v>
      </c>
      <c r="BV31" s="74">
        <f t="shared" si="62"/>
        <v>0</v>
      </c>
      <c r="BW31" s="74">
        <f t="shared" si="62"/>
        <v>0</v>
      </c>
      <c r="BX31" s="74">
        <f t="shared" si="62"/>
        <v>0</v>
      </c>
      <c r="BY31" s="74">
        <f t="shared" si="62"/>
        <v>0</v>
      </c>
      <c r="BZ31" s="74">
        <f t="shared" si="62"/>
        <v>0</v>
      </c>
      <c r="CA31" s="74">
        <f t="shared" si="62"/>
        <v>0</v>
      </c>
      <c r="CB31" s="74">
        <f t="shared" si="62"/>
        <v>0</v>
      </c>
      <c r="CC31" s="74">
        <f t="shared" si="62"/>
        <v>0</v>
      </c>
      <c r="CD31" s="74">
        <f t="shared" si="62"/>
        <v>0</v>
      </c>
      <c r="CE31" s="74">
        <f t="shared" si="62"/>
        <v>0</v>
      </c>
      <c r="CF31" s="74">
        <f t="shared" si="62"/>
        <v>0</v>
      </c>
      <c r="CG31" s="74">
        <f t="shared" si="63"/>
        <v>0</v>
      </c>
      <c r="CH31" s="74">
        <f t="shared" si="63"/>
        <v>0</v>
      </c>
      <c r="CI31" s="74">
        <f t="shared" si="63"/>
        <v>0</v>
      </c>
      <c r="CJ31" s="74">
        <f t="shared" si="63"/>
        <v>0</v>
      </c>
      <c r="CK31" s="74">
        <f t="shared" si="63"/>
        <v>0</v>
      </c>
      <c r="CL31" s="74">
        <f t="shared" si="63"/>
        <v>0</v>
      </c>
      <c r="CM31" s="74">
        <f t="shared" si="63"/>
        <v>0</v>
      </c>
      <c r="CN31" s="74">
        <f t="shared" si="63"/>
        <v>0</v>
      </c>
      <c r="CO31" s="74">
        <f t="shared" si="63"/>
        <v>0</v>
      </c>
      <c r="CP31" s="74">
        <f t="shared" si="63"/>
        <v>0</v>
      </c>
      <c r="CQ31" s="74">
        <f t="shared" si="63"/>
        <v>0</v>
      </c>
      <c r="CR31" s="74">
        <f t="shared" si="63"/>
        <v>0</v>
      </c>
      <c r="CS31" s="74">
        <f t="shared" si="63"/>
        <v>0</v>
      </c>
      <c r="CT31" s="74">
        <f t="shared" si="63"/>
        <v>0</v>
      </c>
      <c r="CU31" s="74">
        <f t="shared" si="63"/>
        <v>0</v>
      </c>
      <c r="CV31" s="74">
        <f t="shared" si="63"/>
        <v>0</v>
      </c>
      <c r="CW31" s="74">
        <f t="shared" si="64"/>
        <v>0</v>
      </c>
      <c r="CX31" s="74">
        <f t="shared" si="64"/>
        <v>0</v>
      </c>
      <c r="CY31" s="74">
        <f t="shared" si="64"/>
        <v>0</v>
      </c>
      <c r="CZ31" s="74">
        <f t="shared" si="64"/>
        <v>0</v>
      </c>
      <c r="DA31" s="74">
        <f t="shared" si="64"/>
        <v>0</v>
      </c>
      <c r="DB31" s="74">
        <f t="shared" si="64"/>
        <v>0</v>
      </c>
      <c r="DC31" s="74">
        <f t="shared" si="64"/>
        <v>0</v>
      </c>
      <c r="DD31" s="74">
        <f t="shared" si="64"/>
        <v>0</v>
      </c>
      <c r="DE31" s="74">
        <f t="shared" si="64"/>
        <v>0</v>
      </c>
      <c r="DF31" s="74">
        <f t="shared" si="64"/>
        <v>0</v>
      </c>
      <c r="DG31" s="74">
        <f t="shared" si="64"/>
        <v>0</v>
      </c>
      <c r="DH31" s="74">
        <f t="shared" si="64"/>
        <v>0</v>
      </c>
      <c r="DI31" s="74">
        <f t="shared" si="64"/>
        <v>0</v>
      </c>
      <c r="DJ31" s="74">
        <f t="shared" si="64"/>
        <v>0</v>
      </c>
      <c r="DK31" s="74">
        <f t="shared" si="64"/>
        <v>0</v>
      </c>
      <c r="DL31" s="74">
        <f t="shared" si="64"/>
        <v>0</v>
      </c>
      <c r="DM31" s="74">
        <f t="shared" si="65"/>
        <v>0</v>
      </c>
      <c r="DN31" s="74">
        <f t="shared" si="65"/>
        <v>0</v>
      </c>
      <c r="DO31" s="74">
        <f t="shared" si="65"/>
        <v>0</v>
      </c>
      <c r="DP31" s="74">
        <f t="shared" si="65"/>
        <v>0</v>
      </c>
      <c r="DQ31" s="74">
        <f t="shared" si="65"/>
        <v>0</v>
      </c>
      <c r="DR31" s="74">
        <f t="shared" si="65"/>
        <v>0</v>
      </c>
      <c r="DS31" s="74">
        <f t="shared" si="65"/>
        <v>0</v>
      </c>
      <c r="DT31" s="74">
        <f t="shared" si="65"/>
        <v>0</v>
      </c>
      <c r="DU31" s="74">
        <f t="shared" si="65"/>
        <v>0</v>
      </c>
      <c r="DV31" s="74">
        <f t="shared" si="65"/>
        <v>0</v>
      </c>
      <c r="DW31" s="74">
        <f t="shared" si="65"/>
        <v>0</v>
      </c>
      <c r="DX31" s="74">
        <f t="shared" si="65"/>
        <v>0</v>
      </c>
      <c r="DY31" s="74">
        <f t="shared" si="65"/>
        <v>0</v>
      </c>
      <c r="DZ31" s="74">
        <f t="shared" si="65"/>
        <v>0</v>
      </c>
      <c r="EA31" s="74">
        <f t="shared" si="65"/>
        <v>0</v>
      </c>
      <c r="EB31" s="74">
        <f t="shared" si="65"/>
        <v>0</v>
      </c>
      <c r="EC31" s="74">
        <f t="shared" si="66"/>
        <v>0</v>
      </c>
      <c r="ED31" s="74">
        <f t="shared" si="66"/>
        <v>0</v>
      </c>
      <c r="EE31" s="74">
        <f t="shared" si="66"/>
        <v>0</v>
      </c>
      <c r="EF31" s="74">
        <f t="shared" si="66"/>
        <v>0</v>
      </c>
      <c r="EG31" s="74">
        <f t="shared" si="66"/>
        <v>0</v>
      </c>
      <c r="EH31" s="74">
        <f t="shared" si="66"/>
        <v>0</v>
      </c>
      <c r="EI31" s="74">
        <f t="shared" si="66"/>
        <v>0</v>
      </c>
      <c r="EJ31" s="74">
        <f t="shared" si="66"/>
        <v>0</v>
      </c>
      <c r="EK31" s="74">
        <f t="shared" si="66"/>
        <v>0</v>
      </c>
      <c r="EL31" s="74">
        <f t="shared" si="66"/>
        <v>0</v>
      </c>
      <c r="EM31" s="74">
        <f t="shared" si="66"/>
        <v>0</v>
      </c>
      <c r="EN31" s="74">
        <f t="shared" si="66"/>
        <v>0</v>
      </c>
      <c r="EO31" s="74">
        <f t="shared" si="66"/>
        <v>0</v>
      </c>
      <c r="EP31" s="74">
        <f t="shared" si="66"/>
        <v>0</v>
      </c>
      <c r="EQ31" s="74">
        <f t="shared" si="66"/>
        <v>0</v>
      </c>
      <c r="ER31" s="74">
        <f t="shared" si="66"/>
        <v>0</v>
      </c>
      <c r="ES31" s="74">
        <f t="shared" si="67"/>
        <v>0</v>
      </c>
      <c r="ET31" s="74">
        <f t="shared" si="67"/>
        <v>0</v>
      </c>
      <c r="EU31" s="74">
        <f t="shared" si="67"/>
        <v>0</v>
      </c>
      <c r="EV31" s="74">
        <f t="shared" si="67"/>
        <v>0</v>
      </c>
      <c r="EW31" s="74">
        <f t="shared" si="67"/>
        <v>0</v>
      </c>
      <c r="EX31" s="74">
        <f t="shared" si="67"/>
        <v>0</v>
      </c>
      <c r="EY31" s="74">
        <f t="shared" si="67"/>
        <v>0</v>
      </c>
      <c r="EZ31" s="74">
        <f t="shared" si="67"/>
        <v>0</v>
      </c>
      <c r="FA31" s="74">
        <f t="shared" si="67"/>
        <v>0</v>
      </c>
      <c r="FB31" s="74">
        <f t="shared" si="67"/>
        <v>0</v>
      </c>
      <c r="FC31" s="74">
        <f t="shared" si="67"/>
        <v>0</v>
      </c>
      <c r="FD31" s="74">
        <f t="shared" si="67"/>
        <v>0</v>
      </c>
      <c r="FE31" s="74">
        <f t="shared" si="67"/>
        <v>0</v>
      </c>
      <c r="FF31" s="74">
        <f t="shared" si="67"/>
        <v>0</v>
      </c>
      <c r="FG31" s="74">
        <f t="shared" si="67"/>
        <v>0</v>
      </c>
      <c r="FH31" s="74">
        <f t="shared" si="67"/>
        <v>0</v>
      </c>
      <c r="FI31" s="74">
        <f t="shared" si="68"/>
        <v>0</v>
      </c>
      <c r="FJ31" s="74">
        <f t="shared" si="68"/>
        <v>0</v>
      </c>
      <c r="FK31" s="74">
        <f t="shared" si="68"/>
        <v>0</v>
      </c>
      <c r="FL31" s="74">
        <f t="shared" si="68"/>
        <v>0</v>
      </c>
      <c r="FM31" s="74">
        <f t="shared" si="68"/>
        <v>0</v>
      </c>
      <c r="FN31" s="74">
        <f t="shared" si="68"/>
        <v>0</v>
      </c>
      <c r="FO31" s="74">
        <f t="shared" si="68"/>
        <v>0</v>
      </c>
      <c r="FP31" s="74">
        <f t="shared" si="68"/>
        <v>0</v>
      </c>
      <c r="FQ31" s="74">
        <f t="shared" si="68"/>
        <v>0</v>
      </c>
      <c r="FR31" s="74">
        <f t="shared" si="68"/>
        <v>0</v>
      </c>
      <c r="FS31" s="74">
        <f t="shared" si="68"/>
        <v>0</v>
      </c>
      <c r="FT31" s="74">
        <f t="shared" si="68"/>
        <v>0</v>
      </c>
      <c r="FU31" s="74">
        <f t="shared" si="68"/>
        <v>0</v>
      </c>
      <c r="FV31" s="74">
        <f t="shared" si="68"/>
        <v>0</v>
      </c>
      <c r="FW31" s="74">
        <f t="shared" si="68"/>
        <v>0</v>
      </c>
      <c r="FX31" s="74">
        <f t="shared" si="68"/>
        <v>0</v>
      </c>
      <c r="FY31" s="74">
        <f t="shared" si="69"/>
        <v>0</v>
      </c>
      <c r="FZ31" s="74">
        <f t="shared" si="69"/>
        <v>0</v>
      </c>
      <c r="GA31" s="74">
        <f t="shared" si="69"/>
        <v>0</v>
      </c>
      <c r="GB31" s="74">
        <f t="shared" si="69"/>
        <v>0</v>
      </c>
      <c r="GC31" s="74">
        <f t="shared" si="69"/>
        <v>0</v>
      </c>
      <c r="GD31" s="74">
        <f t="shared" si="69"/>
        <v>0</v>
      </c>
      <c r="GE31" s="74">
        <f t="shared" si="69"/>
        <v>0</v>
      </c>
      <c r="GF31" s="74">
        <f t="shared" si="69"/>
        <v>0</v>
      </c>
      <c r="GG31" s="74">
        <f t="shared" si="69"/>
        <v>0</v>
      </c>
      <c r="GH31" s="74">
        <f t="shared" si="69"/>
        <v>0</v>
      </c>
      <c r="GI31" s="74">
        <f t="shared" si="69"/>
        <v>0</v>
      </c>
      <c r="GJ31" s="74">
        <f t="shared" si="69"/>
        <v>0</v>
      </c>
      <c r="GK31" s="74">
        <f t="shared" si="69"/>
        <v>0</v>
      </c>
      <c r="GL31" s="74">
        <f t="shared" si="69"/>
        <v>0</v>
      </c>
      <c r="GM31" s="74">
        <f t="shared" si="69"/>
        <v>0</v>
      </c>
      <c r="GN31" s="74">
        <f t="shared" si="69"/>
        <v>0</v>
      </c>
      <c r="GO31" s="74">
        <f t="shared" si="70"/>
        <v>0</v>
      </c>
      <c r="GP31" s="74">
        <f t="shared" si="70"/>
        <v>0</v>
      </c>
      <c r="GQ31" s="74">
        <f t="shared" si="70"/>
        <v>0</v>
      </c>
      <c r="GR31" s="74">
        <f t="shared" si="70"/>
        <v>0</v>
      </c>
      <c r="GS31" s="74">
        <f t="shared" si="70"/>
        <v>0</v>
      </c>
      <c r="GT31" s="74">
        <f t="shared" si="70"/>
        <v>0</v>
      </c>
      <c r="GU31" s="74">
        <f t="shared" si="70"/>
        <v>0</v>
      </c>
      <c r="GV31" s="74">
        <f t="shared" si="70"/>
        <v>0</v>
      </c>
      <c r="GW31" s="74">
        <f t="shared" si="70"/>
        <v>0</v>
      </c>
      <c r="GX31" s="74">
        <f t="shared" si="70"/>
        <v>0</v>
      </c>
      <c r="GY31" s="74">
        <f t="shared" si="70"/>
        <v>0</v>
      </c>
      <c r="GZ31" s="74">
        <f t="shared" si="70"/>
        <v>0</v>
      </c>
      <c r="HA31" s="74">
        <f t="shared" si="70"/>
        <v>0</v>
      </c>
      <c r="HB31" s="74">
        <f t="shared" si="70"/>
        <v>0</v>
      </c>
      <c r="HC31" s="74">
        <f t="shared" si="70"/>
        <v>0</v>
      </c>
      <c r="HD31" s="74">
        <f t="shared" si="70"/>
        <v>0</v>
      </c>
      <c r="HE31" s="74">
        <f t="shared" si="71"/>
        <v>0</v>
      </c>
      <c r="HF31" s="74">
        <f t="shared" si="71"/>
        <v>0</v>
      </c>
      <c r="HG31" s="74">
        <f t="shared" si="71"/>
        <v>0</v>
      </c>
      <c r="HH31" s="74">
        <f t="shared" si="71"/>
        <v>0</v>
      </c>
      <c r="HI31" s="74">
        <f t="shared" si="71"/>
        <v>0</v>
      </c>
      <c r="HJ31" s="74">
        <f t="shared" si="71"/>
        <v>0</v>
      </c>
      <c r="HK31" s="74">
        <f t="shared" si="71"/>
        <v>0</v>
      </c>
      <c r="HL31" s="74">
        <f t="shared" si="71"/>
        <v>0</v>
      </c>
      <c r="HM31" s="74">
        <f t="shared" si="71"/>
        <v>0</v>
      </c>
      <c r="HN31" s="74">
        <f t="shared" si="71"/>
        <v>0</v>
      </c>
      <c r="HO31" s="74">
        <f t="shared" si="71"/>
        <v>0</v>
      </c>
      <c r="HP31" s="74">
        <f t="shared" si="71"/>
        <v>0</v>
      </c>
      <c r="HQ31" s="74">
        <f t="shared" si="71"/>
        <v>0</v>
      </c>
      <c r="HR31" s="74">
        <f t="shared" si="71"/>
        <v>0</v>
      </c>
      <c r="HS31" s="74">
        <f t="shared" si="71"/>
        <v>0</v>
      </c>
      <c r="HT31" s="74">
        <f t="shared" si="71"/>
        <v>0</v>
      </c>
      <c r="HU31" s="74">
        <f t="shared" si="72"/>
        <v>0</v>
      </c>
      <c r="HV31" s="74">
        <f t="shared" si="72"/>
        <v>0</v>
      </c>
      <c r="HW31" s="74">
        <f t="shared" si="72"/>
        <v>0</v>
      </c>
      <c r="HX31" s="74">
        <f t="shared" si="72"/>
        <v>0</v>
      </c>
      <c r="HY31" s="74">
        <f t="shared" si="72"/>
        <v>0</v>
      </c>
      <c r="HZ31" s="74">
        <f t="shared" si="72"/>
        <v>0</v>
      </c>
      <c r="IA31" s="74">
        <f t="shared" si="72"/>
        <v>0</v>
      </c>
      <c r="IB31" s="74">
        <f t="shared" si="72"/>
        <v>0</v>
      </c>
      <c r="IC31" s="74">
        <f t="shared" si="72"/>
        <v>0</v>
      </c>
      <c r="ID31" s="74">
        <f t="shared" si="72"/>
        <v>0</v>
      </c>
      <c r="IE31" s="74">
        <f t="shared" si="72"/>
        <v>0</v>
      </c>
      <c r="IF31" s="74">
        <f t="shared" si="72"/>
        <v>0</v>
      </c>
      <c r="IG31" s="74">
        <f t="shared" si="72"/>
        <v>0</v>
      </c>
      <c r="IH31" s="74">
        <f t="shared" si="73"/>
        <v>0</v>
      </c>
      <c r="II31" s="74">
        <f t="shared" si="73"/>
        <v>0</v>
      </c>
      <c r="IJ31" s="74">
        <f t="shared" si="73"/>
        <v>0</v>
      </c>
      <c r="IK31" s="74">
        <f t="shared" si="73"/>
        <v>0</v>
      </c>
      <c r="IL31" s="74">
        <f t="shared" si="74"/>
        <v>0</v>
      </c>
      <c r="IM31" s="74">
        <f t="shared" si="74"/>
        <v>0</v>
      </c>
      <c r="IN31" s="74">
        <f t="shared" si="74"/>
        <v>0</v>
      </c>
      <c r="IO31" s="74">
        <f t="shared" si="75"/>
        <v>0</v>
      </c>
      <c r="IP31" s="74">
        <f t="shared" si="76"/>
        <v>0</v>
      </c>
      <c r="IQ31" s="74">
        <f t="shared" si="76"/>
        <v>0</v>
      </c>
      <c r="IR31" s="74">
        <f t="shared" si="74"/>
        <v>0</v>
      </c>
      <c r="IS31" s="74">
        <f t="shared" si="74"/>
        <v>0</v>
      </c>
      <c r="IT31" s="74">
        <f t="shared" si="77"/>
        <v>0</v>
      </c>
      <c r="IU31" s="74">
        <f t="shared" si="77"/>
        <v>0</v>
      </c>
      <c r="IV31" s="74">
        <f t="shared" si="78"/>
        <v>0</v>
      </c>
      <c r="IW31" s="74">
        <f t="shared" si="78"/>
        <v>0</v>
      </c>
      <c r="IX31" s="74">
        <f t="shared" si="79"/>
        <v>0</v>
      </c>
      <c r="IY31" s="74">
        <f t="shared" si="79"/>
        <v>0</v>
      </c>
      <c r="IZ31" s="74">
        <f t="shared" si="80"/>
        <v>0</v>
      </c>
      <c r="JA31" s="74">
        <f t="shared" si="79"/>
        <v>0</v>
      </c>
      <c r="JB31" s="74">
        <f t="shared" si="79"/>
        <v>0</v>
      </c>
      <c r="JC31" s="74">
        <f t="shared" si="79"/>
        <v>0</v>
      </c>
      <c r="JD31" s="74">
        <f t="shared" si="79"/>
        <v>0</v>
      </c>
      <c r="JE31" s="74">
        <f t="shared" si="79"/>
        <v>0</v>
      </c>
      <c r="JF31" s="74">
        <f t="shared" si="79"/>
        <v>0</v>
      </c>
      <c r="JG31" s="74">
        <f t="shared" si="79"/>
        <v>0</v>
      </c>
      <c r="JH31" s="74">
        <f t="shared" si="79"/>
        <v>0</v>
      </c>
      <c r="JI31" s="74">
        <f t="shared" si="79"/>
        <v>0</v>
      </c>
      <c r="JJ31" s="74">
        <f t="shared" si="81"/>
        <v>0</v>
      </c>
      <c r="JK31" s="74">
        <f t="shared" si="81"/>
        <v>0</v>
      </c>
      <c r="JL31" s="74">
        <f t="shared" si="81"/>
        <v>0</v>
      </c>
      <c r="JM31" s="74">
        <f t="shared" si="81"/>
        <v>0</v>
      </c>
      <c r="JN31" s="74">
        <f t="shared" si="81"/>
        <v>0</v>
      </c>
      <c r="JO31" s="74">
        <f t="shared" si="81"/>
        <v>0</v>
      </c>
      <c r="JP31" s="74">
        <f t="shared" si="81"/>
        <v>0</v>
      </c>
      <c r="JQ31" s="74">
        <f t="shared" si="81"/>
        <v>0</v>
      </c>
      <c r="JR31" s="74">
        <f t="shared" si="81"/>
        <v>0</v>
      </c>
      <c r="JS31" s="74">
        <f t="shared" si="81"/>
        <v>0</v>
      </c>
      <c r="JT31" s="74">
        <f t="shared" si="81"/>
        <v>0</v>
      </c>
      <c r="JU31" s="74">
        <f t="shared" si="81"/>
        <v>0</v>
      </c>
      <c r="JV31" s="74">
        <f t="shared" si="81"/>
        <v>0</v>
      </c>
      <c r="JW31" s="74">
        <f t="shared" si="81"/>
        <v>0</v>
      </c>
      <c r="JX31" s="74">
        <f t="shared" si="82"/>
        <v>0</v>
      </c>
      <c r="JY31" s="74">
        <f t="shared" si="82"/>
        <v>0</v>
      </c>
      <c r="JZ31" s="74">
        <f t="shared" si="82"/>
        <v>0</v>
      </c>
      <c r="KA31" s="74">
        <f t="shared" si="82"/>
        <v>0</v>
      </c>
      <c r="KB31" s="74">
        <f t="shared" si="82"/>
        <v>0</v>
      </c>
      <c r="KC31" s="74">
        <f t="shared" si="83"/>
        <v>0</v>
      </c>
      <c r="KD31" s="74">
        <f t="shared" si="83"/>
        <v>0</v>
      </c>
      <c r="KE31" s="74">
        <f t="shared" si="84"/>
        <v>0</v>
      </c>
      <c r="KF31" s="74">
        <f t="shared" si="84"/>
        <v>0</v>
      </c>
      <c r="KG31" s="74">
        <f t="shared" si="84"/>
        <v>0</v>
      </c>
      <c r="KH31" s="74">
        <f t="shared" si="84"/>
        <v>0</v>
      </c>
      <c r="KI31" s="74">
        <f t="shared" si="84"/>
        <v>0</v>
      </c>
      <c r="KJ31" s="74">
        <f t="shared" si="83"/>
        <v>0</v>
      </c>
      <c r="KK31" s="74">
        <f t="shared" si="83"/>
        <v>0</v>
      </c>
      <c r="KL31" s="74">
        <f t="shared" si="85"/>
        <v>0</v>
      </c>
      <c r="KM31" s="74">
        <f t="shared" si="85"/>
        <v>0</v>
      </c>
      <c r="KN31" s="74">
        <f t="shared" si="85"/>
        <v>0</v>
      </c>
      <c r="KO31" s="74">
        <f t="shared" si="85"/>
        <v>0</v>
      </c>
      <c r="KP31" s="74">
        <f t="shared" si="85"/>
        <v>0</v>
      </c>
      <c r="KQ31" s="74">
        <f t="shared" si="86"/>
        <v>0</v>
      </c>
      <c r="KR31" s="74">
        <f t="shared" si="86"/>
        <v>0</v>
      </c>
      <c r="KS31" s="74">
        <f t="shared" si="86"/>
        <v>0</v>
      </c>
      <c r="KT31" s="74">
        <f t="shared" si="86"/>
        <v>0</v>
      </c>
      <c r="KU31" s="74">
        <f t="shared" si="86"/>
        <v>0</v>
      </c>
      <c r="KV31" s="74">
        <f t="shared" si="86"/>
        <v>0</v>
      </c>
      <c r="KW31" s="74">
        <f t="shared" si="86"/>
        <v>0</v>
      </c>
      <c r="KX31" s="74">
        <f t="shared" si="86"/>
        <v>0</v>
      </c>
      <c r="KY31" s="74">
        <f t="shared" si="86"/>
        <v>0</v>
      </c>
      <c r="KZ31" s="74">
        <f t="shared" si="86"/>
        <v>0</v>
      </c>
      <c r="LA31" s="74">
        <f t="shared" si="86"/>
        <v>0</v>
      </c>
      <c r="LB31" s="74">
        <f t="shared" si="86"/>
        <v>0</v>
      </c>
      <c r="LC31" s="74">
        <f t="shared" si="86"/>
        <v>0</v>
      </c>
      <c r="LD31" s="74">
        <f t="shared" si="86"/>
        <v>0</v>
      </c>
      <c r="LE31" s="74">
        <f t="shared" si="86"/>
        <v>0</v>
      </c>
      <c r="LF31" s="74">
        <f t="shared" si="87"/>
        <v>0</v>
      </c>
      <c r="LG31" s="74">
        <f t="shared" si="87"/>
        <v>0</v>
      </c>
      <c r="LH31" s="74">
        <f t="shared" si="87"/>
        <v>0</v>
      </c>
      <c r="LI31" s="74">
        <f t="shared" si="87"/>
        <v>0</v>
      </c>
      <c r="LJ31" s="74">
        <f t="shared" si="87"/>
        <v>0</v>
      </c>
      <c r="LK31" s="74">
        <f t="shared" si="87"/>
        <v>0</v>
      </c>
      <c r="LL31" s="74">
        <f t="shared" si="87"/>
        <v>0</v>
      </c>
      <c r="LM31" s="74">
        <f t="shared" si="87"/>
        <v>0</v>
      </c>
      <c r="LN31" s="74">
        <f t="shared" si="87"/>
        <v>0</v>
      </c>
      <c r="LO31" s="74">
        <f t="shared" si="87"/>
        <v>0</v>
      </c>
      <c r="LP31" s="74">
        <f t="shared" si="87"/>
        <v>0</v>
      </c>
      <c r="LQ31" s="74">
        <f t="shared" si="87"/>
        <v>0</v>
      </c>
      <c r="LR31" s="74">
        <f t="shared" si="87"/>
        <v>0</v>
      </c>
      <c r="LS31" s="74">
        <f t="shared" si="87"/>
        <v>0</v>
      </c>
      <c r="LT31" s="74">
        <f t="shared" si="87"/>
        <v>0</v>
      </c>
      <c r="LU31" s="74">
        <f t="shared" si="87"/>
        <v>0</v>
      </c>
      <c r="LV31" s="74">
        <f t="shared" si="88"/>
        <v>0</v>
      </c>
      <c r="LW31" s="74">
        <f t="shared" si="88"/>
        <v>0</v>
      </c>
      <c r="LX31" s="74">
        <f t="shared" si="88"/>
        <v>0</v>
      </c>
      <c r="LY31" s="74">
        <f t="shared" si="88"/>
        <v>0</v>
      </c>
      <c r="LZ31" s="74">
        <f t="shared" si="88"/>
        <v>0</v>
      </c>
      <c r="MA31" s="74">
        <f t="shared" si="88"/>
        <v>0</v>
      </c>
      <c r="MB31" s="74">
        <f t="shared" si="88"/>
        <v>0</v>
      </c>
      <c r="MC31" s="74">
        <f t="shared" si="88"/>
        <v>0</v>
      </c>
      <c r="MD31" s="74">
        <f t="shared" si="88"/>
        <v>0</v>
      </c>
      <c r="ME31" s="74">
        <f t="shared" si="88"/>
        <v>0</v>
      </c>
      <c r="MF31" s="74">
        <f t="shared" si="88"/>
        <v>0</v>
      </c>
      <c r="MG31" s="74">
        <f t="shared" si="88"/>
        <v>0</v>
      </c>
      <c r="MH31" s="74">
        <f t="shared" si="88"/>
        <v>0</v>
      </c>
      <c r="MI31" s="74">
        <f t="shared" si="88"/>
        <v>0</v>
      </c>
      <c r="MJ31" s="74">
        <f t="shared" si="88"/>
        <v>0</v>
      </c>
      <c r="MK31" s="74">
        <f t="shared" si="88"/>
        <v>0</v>
      </c>
      <c r="ML31" s="74">
        <f t="shared" si="89"/>
        <v>0</v>
      </c>
      <c r="MM31" s="74">
        <f t="shared" si="89"/>
        <v>0</v>
      </c>
      <c r="MN31" s="74">
        <f t="shared" si="89"/>
        <v>0</v>
      </c>
      <c r="MO31" s="74">
        <f t="shared" si="89"/>
        <v>0</v>
      </c>
      <c r="MP31" s="74">
        <f t="shared" si="89"/>
        <v>0</v>
      </c>
      <c r="MQ31" s="74">
        <f t="shared" si="89"/>
        <v>0</v>
      </c>
      <c r="MR31" s="74">
        <f t="shared" si="89"/>
        <v>0</v>
      </c>
      <c r="MS31" s="74">
        <f t="shared" si="89"/>
        <v>0</v>
      </c>
      <c r="MT31" s="74">
        <f t="shared" si="89"/>
        <v>0</v>
      </c>
      <c r="MU31" s="74">
        <f t="shared" si="89"/>
        <v>0</v>
      </c>
      <c r="MV31" s="74">
        <f t="shared" si="89"/>
        <v>0</v>
      </c>
      <c r="MW31" s="74">
        <f t="shared" si="89"/>
        <v>0</v>
      </c>
      <c r="MX31" s="74">
        <f t="shared" si="89"/>
        <v>0</v>
      </c>
      <c r="MY31" s="74">
        <f t="shared" si="89"/>
        <v>0</v>
      </c>
      <c r="MZ31" s="74">
        <f t="shared" si="89"/>
        <v>0</v>
      </c>
      <c r="NA31" s="74">
        <f t="shared" si="89"/>
        <v>0</v>
      </c>
      <c r="NB31" s="74">
        <f t="shared" si="90"/>
        <v>0</v>
      </c>
      <c r="NC31" s="74">
        <f t="shared" si="90"/>
        <v>0</v>
      </c>
      <c r="ND31" s="74">
        <f t="shared" si="90"/>
        <v>0</v>
      </c>
      <c r="NE31" s="74">
        <f t="shared" si="90"/>
        <v>0</v>
      </c>
      <c r="NF31" s="74">
        <f t="shared" si="90"/>
        <v>0</v>
      </c>
      <c r="NG31" s="74">
        <f t="shared" si="90"/>
        <v>0</v>
      </c>
      <c r="NH31" s="74">
        <f t="shared" si="90"/>
        <v>0</v>
      </c>
      <c r="NI31" s="74">
        <f t="shared" si="90"/>
        <v>0</v>
      </c>
      <c r="NJ31" s="74">
        <f t="shared" si="90"/>
        <v>0</v>
      </c>
      <c r="NK31" s="74">
        <f t="shared" si="90"/>
        <v>0</v>
      </c>
      <c r="NL31" s="74">
        <f t="shared" si="90"/>
        <v>0</v>
      </c>
      <c r="NM31" s="74">
        <f t="shared" si="90"/>
        <v>0</v>
      </c>
      <c r="NN31" s="74">
        <f t="shared" si="90"/>
        <v>0</v>
      </c>
      <c r="NO31" s="74">
        <f t="shared" si="90"/>
        <v>0</v>
      </c>
      <c r="NP31" s="74">
        <f t="shared" si="90"/>
        <v>0</v>
      </c>
      <c r="NQ31" s="74">
        <f t="shared" si="90"/>
        <v>0</v>
      </c>
      <c r="NR31" s="74">
        <f t="shared" si="91"/>
        <v>0</v>
      </c>
      <c r="NS31" s="74">
        <f t="shared" si="91"/>
        <v>0</v>
      </c>
      <c r="NT31" s="74">
        <f t="shared" si="91"/>
        <v>0</v>
      </c>
      <c r="NU31" s="74">
        <f t="shared" si="91"/>
        <v>0</v>
      </c>
      <c r="NV31" s="74">
        <f t="shared" si="91"/>
        <v>0</v>
      </c>
      <c r="NW31" s="74">
        <f t="shared" si="91"/>
        <v>0</v>
      </c>
      <c r="NX31" s="74">
        <f t="shared" si="91"/>
        <v>0</v>
      </c>
      <c r="NY31" s="74">
        <f t="shared" si="91"/>
        <v>0</v>
      </c>
      <c r="NZ31" s="74">
        <f t="shared" si="91"/>
        <v>0</v>
      </c>
      <c r="OA31" s="74">
        <f t="shared" si="91"/>
        <v>0</v>
      </c>
      <c r="OB31" s="74">
        <f t="shared" si="91"/>
        <v>0</v>
      </c>
      <c r="OC31" s="74">
        <f t="shared" si="91"/>
        <v>0</v>
      </c>
      <c r="OD31" s="74">
        <f t="shared" si="91"/>
        <v>0</v>
      </c>
      <c r="OE31" s="74">
        <f t="shared" si="91"/>
        <v>0</v>
      </c>
      <c r="OF31" s="74">
        <f t="shared" si="91"/>
        <v>0</v>
      </c>
      <c r="OG31" s="74">
        <f t="shared" si="91"/>
        <v>0</v>
      </c>
      <c r="OH31" s="74">
        <f t="shared" si="92"/>
        <v>0</v>
      </c>
      <c r="OI31" s="74">
        <f t="shared" si="92"/>
        <v>0</v>
      </c>
      <c r="OJ31" s="74">
        <f t="shared" si="92"/>
        <v>0</v>
      </c>
    </row>
    <row r="32" spans="1:405" x14ac:dyDescent="0.25">
      <c r="C32" s="97" t="s">
        <v>52</v>
      </c>
      <c r="D32" t="s">
        <v>107</v>
      </c>
      <c r="E32" s="74">
        <f>COUNTIF(E$5:E$20,$C32)</f>
        <v>0</v>
      </c>
      <c r="F32" s="74">
        <f t="shared" si="58"/>
        <v>2</v>
      </c>
      <c r="G32" s="74">
        <f t="shared" si="58"/>
        <v>2</v>
      </c>
      <c r="H32" s="74">
        <f t="shared" si="58"/>
        <v>2</v>
      </c>
      <c r="I32" s="74">
        <f t="shared" si="58"/>
        <v>0</v>
      </c>
      <c r="J32" s="74">
        <f t="shared" si="58"/>
        <v>0</v>
      </c>
      <c r="K32" s="74">
        <f t="shared" si="58"/>
        <v>0</v>
      </c>
      <c r="L32" s="74">
        <f t="shared" si="58"/>
        <v>0</v>
      </c>
      <c r="M32" s="74">
        <f t="shared" si="58"/>
        <v>1</v>
      </c>
      <c r="N32" s="74">
        <f t="shared" si="58"/>
        <v>1</v>
      </c>
      <c r="O32" s="74">
        <f t="shared" si="58"/>
        <v>1</v>
      </c>
      <c r="P32" s="74">
        <f t="shared" si="58"/>
        <v>0</v>
      </c>
      <c r="Q32" s="74">
        <f t="shared" si="58"/>
        <v>0</v>
      </c>
      <c r="R32" s="74">
        <f t="shared" si="58"/>
        <v>2</v>
      </c>
      <c r="S32" s="74">
        <f t="shared" si="58"/>
        <v>2</v>
      </c>
      <c r="T32" s="74">
        <f t="shared" si="58"/>
        <v>2</v>
      </c>
      <c r="U32" s="74">
        <f t="shared" si="59"/>
        <v>2</v>
      </c>
      <c r="V32" s="74">
        <f t="shared" si="59"/>
        <v>2</v>
      </c>
      <c r="W32" s="74">
        <f t="shared" si="59"/>
        <v>0</v>
      </c>
      <c r="X32" s="74">
        <f t="shared" si="59"/>
        <v>0</v>
      </c>
      <c r="Y32" s="74">
        <f t="shared" si="59"/>
        <v>0</v>
      </c>
      <c r="Z32" s="74">
        <f t="shared" si="59"/>
        <v>0</v>
      </c>
      <c r="AA32" s="74">
        <f t="shared" si="59"/>
        <v>0</v>
      </c>
      <c r="AB32" s="74">
        <f t="shared" si="59"/>
        <v>0</v>
      </c>
      <c r="AC32" s="74">
        <f t="shared" si="59"/>
        <v>0</v>
      </c>
      <c r="AD32" s="74">
        <f t="shared" si="59"/>
        <v>0</v>
      </c>
      <c r="AE32" s="74">
        <f t="shared" si="59"/>
        <v>0</v>
      </c>
      <c r="AF32" s="74">
        <f t="shared" si="59"/>
        <v>1</v>
      </c>
      <c r="AG32" s="74">
        <f t="shared" si="59"/>
        <v>1</v>
      </c>
      <c r="AH32" s="74">
        <f t="shared" si="59"/>
        <v>1</v>
      </c>
      <c r="AI32" s="74">
        <f t="shared" si="59"/>
        <v>1</v>
      </c>
      <c r="AJ32" s="74">
        <f t="shared" si="59"/>
        <v>0</v>
      </c>
      <c r="AK32" s="74">
        <f t="shared" si="60"/>
        <v>0</v>
      </c>
      <c r="AL32" s="74">
        <f t="shared" si="60"/>
        <v>0</v>
      </c>
      <c r="AM32" s="74">
        <f t="shared" si="60"/>
        <v>2</v>
      </c>
      <c r="AN32" s="74">
        <f t="shared" si="60"/>
        <v>2</v>
      </c>
      <c r="AO32" s="74">
        <f t="shared" si="60"/>
        <v>2</v>
      </c>
      <c r="AP32" s="74">
        <f t="shared" si="60"/>
        <v>2</v>
      </c>
      <c r="AQ32" s="74">
        <f t="shared" si="60"/>
        <v>2</v>
      </c>
      <c r="AR32" s="74">
        <f t="shared" si="60"/>
        <v>0</v>
      </c>
      <c r="AS32" s="74">
        <f t="shared" si="60"/>
        <v>0</v>
      </c>
      <c r="AT32" s="74">
        <f t="shared" si="60"/>
        <v>2</v>
      </c>
      <c r="AU32" s="74">
        <f t="shared" si="60"/>
        <v>2</v>
      </c>
      <c r="AV32" s="74">
        <f t="shared" si="60"/>
        <v>2</v>
      </c>
      <c r="AW32" s="74">
        <f t="shared" si="60"/>
        <v>2</v>
      </c>
      <c r="AX32" s="74">
        <f t="shared" si="60"/>
        <v>2</v>
      </c>
      <c r="AY32" s="74">
        <f t="shared" si="60"/>
        <v>0</v>
      </c>
      <c r="AZ32" s="74">
        <f t="shared" si="60"/>
        <v>0</v>
      </c>
      <c r="BA32" s="74">
        <f t="shared" si="61"/>
        <v>2</v>
      </c>
      <c r="BB32" s="74">
        <f t="shared" si="61"/>
        <v>2</v>
      </c>
      <c r="BC32" s="74">
        <f t="shared" si="61"/>
        <v>2</v>
      </c>
      <c r="BD32" s="74">
        <f t="shared" si="61"/>
        <v>2</v>
      </c>
      <c r="BE32" s="74">
        <f t="shared" si="61"/>
        <v>2</v>
      </c>
      <c r="BF32" s="74">
        <f t="shared" si="61"/>
        <v>0</v>
      </c>
      <c r="BG32" s="74">
        <f t="shared" si="61"/>
        <v>0</v>
      </c>
      <c r="BH32" s="74">
        <f t="shared" si="61"/>
        <v>1</v>
      </c>
      <c r="BI32" s="74">
        <f t="shared" si="61"/>
        <v>1</v>
      </c>
      <c r="BJ32" s="74">
        <f t="shared" si="61"/>
        <v>1</v>
      </c>
      <c r="BK32" s="74">
        <f t="shared" si="61"/>
        <v>1</v>
      </c>
      <c r="BL32" s="74">
        <f t="shared" si="61"/>
        <v>1</v>
      </c>
      <c r="BM32" s="74">
        <f t="shared" si="61"/>
        <v>0</v>
      </c>
      <c r="BN32" s="74">
        <f t="shared" si="61"/>
        <v>0</v>
      </c>
      <c r="BO32" s="74">
        <f t="shared" si="61"/>
        <v>1</v>
      </c>
      <c r="BP32" s="74">
        <f t="shared" si="61"/>
        <v>2</v>
      </c>
      <c r="BQ32" s="74">
        <f t="shared" si="62"/>
        <v>2</v>
      </c>
      <c r="BR32" s="74">
        <f t="shared" si="62"/>
        <v>2</v>
      </c>
      <c r="BS32" s="74">
        <f t="shared" si="62"/>
        <v>2</v>
      </c>
      <c r="BT32" s="74">
        <f t="shared" si="62"/>
        <v>0</v>
      </c>
      <c r="BU32" s="74">
        <f t="shared" si="62"/>
        <v>0</v>
      </c>
      <c r="BV32" s="74">
        <f t="shared" si="62"/>
        <v>2</v>
      </c>
      <c r="BW32" s="74">
        <f t="shared" si="62"/>
        <v>2</v>
      </c>
      <c r="BX32" s="74">
        <f t="shared" si="62"/>
        <v>2</v>
      </c>
      <c r="BY32" s="74">
        <f t="shared" si="62"/>
        <v>2</v>
      </c>
      <c r="BZ32" s="74">
        <f t="shared" si="62"/>
        <v>2</v>
      </c>
      <c r="CA32" s="74">
        <f t="shared" si="62"/>
        <v>0</v>
      </c>
      <c r="CB32" s="74">
        <f t="shared" si="62"/>
        <v>0</v>
      </c>
      <c r="CC32" s="74">
        <f t="shared" si="62"/>
        <v>2</v>
      </c>
      <c r="CD32" s="74">
        <f t="shared" si="62"/>
        <v>2</v>
      </c>
      <c r="CE32" s="74">
        <f t="shared" si="62"/>
        <v>2</v>
      </c>
      <c r="CF32" s="74">
        <f t="shared" si="62"/>
        <v>2</v>
      </c>
      <c r="CG32" s="74">
        <f t="shared" si="63"/>
        <v>2</v>
      </c>
      <c r="CH32" s="74">
        <f t="shared" si="63"/>
        <v>0</v>
      </c>
      <c r="CI32" s="74">
        <f t="shared" si="63"/>
        <v>0</v>
      </c>
      <c r="CJ32" s="74">
        <f t="shared" si="63"/>
        <v>2</v>
      </c>
      <c r="CK32" s="74">
        <f t="shared" si="63"/>
        <v>2</v>
      </c>
      <c r="CL32" s="74">
        <f t="shared" si="63"/>
        <v>2</v>
      </c>
      <c r="CM32" s="74">
        <f t="shared" si="63"/>
        <v>2</v>
      </c>
      <c r="CN32" s="74">
        <f t="shared" si="63"/>
        <v>2</v>
      </c>
      <c r="CO32" s="74">
        <f t="shared" si="63"/>
        <v>0</v>
      </c>
      <c r="CP32" s="74">
        <f t="shared" si="63"/>
        <v>0</v>
      </c>
      <c r="CQ32" s="74">
        <f t="shared" si="63"/>
        <v>2</v>
      </c>
      <c r="CR32" s="74">
        <f t="shared" si="63"/>
        <v>2</v>
      </c>
      <c r="CS32" s="74">
        <f t="shared" si="63"/>
        <v>2</v>
      </c>
      <c r="CT32" s="74">
        <f t="shared" si="63"/>
        <v>2</v>
      </c>
      <c r="CU32" s="74">
        <f t="shared" si="63"/>
        <v>2</v>
      </c>
      <c r="CV32" s="74">
        <f t="shared" si="63"/>
        <v>0</v>
      </c>
      <c r="CW32" s="74">
        <f t="shared" si="64"/>
        <v>0</v>
      </c>
      <c r="CX32" s="74">
        <f t="shared" si="64"/>
        <v>2</v>
      </c>
      <c r="CY32" s="74">
        <f t="shared" si="64"/>
        <v>2</v>
      </c>
      <c r="CZ32" s="74">
        <f t="shared" si="64"/>
        <v>2</v>
      </c>
      <c r="DA32" s="74">
        <f t="shared" si="64"/>
        <v>2</v>
      </c>
      <c r="DB32" s="74">
        <f t="shared" si="64"/>
        <v>2</v>
      </c>
      <c r="DC32" s="74">
        <f t="shared" si="64"/>
        <v>0</v>
      </c>
      <c r="DD32" s="74">
        <f t="shared" si="64"/>
        <v>0</v>
      </c>
      <c r="DE32" s="74">
        <f t="shared" si="64"/>
        <v>2</v>
      </c>
      <c r="DF32" s="74">
        <f t="shared" si="64"/>
        <v>2</v>
      </c>
      <c r="DG32" s="74">
        <f t="shared" si="64"/>
        <v>2</v>
      </c>
      <c r="DH32" s="74">
        <f t="shared" si="64"/>
        <v>2</v>
      </c>
      <c r="DI32" s="74">
        <f t="shared" si="64"/>
        <v>2</v>
      </c>
      <c r="DJ32" s="74">
        <f t="shared" si="64"/>
        <v>0</v>
      </c>
      <c r="DK32" s="74">
        <f t="shared" si="64"/>
        <v>0</v>
      </c>
      <c r="DL32" s="74">
        <f t="shared" si="64"/>
        <v>2</v>
      </c>
      <c r="DM32" s="74">
        <f t="shared" si="65"/>
        <v>2</v>
      </c>
      <c r="DN32" s="74">
        <f t="shared" si="65"/>
        <v>2</v>
      </c>
      <c r="DO32" s="74">
        <f t="shared" si="65"/>
        <v>2</v>
      </c>
      <c r="DP32" s="74">
        <f t="shared" si="65"/>
        <v>2</v>
      </c>
      <c r="DQ32" s="74">
        <f t="shared" si="65"/>
        <v>0</v>
      </c>
      <c r="DR32" s="74">
        <f t="shared" si="65"/>
        <v>0</v>
      </c>
      <c r="DS32" s="74">
        <f t="shared" si="65"/>
        <v>2</v>
      </c>
      <c r="DT32" s="74">
        <f t="shared" si="65"/>
        <v>2</v>
      </c>
      <c r="DU32" s="74">
        <f t="shared" si="65"/>
        <v>2</v>
      </c>
      <c r="DV32" s="74">
        <f t="shared" si="65"/>
        <v>1</v>
      </c>
      <c r="DW32" s="74">
        <f t="shared" si="65"/>
        <v>0</v>
      </c>
      <c r="DX32" s="74">
        <f t="shared" si="65"/>
        <v>0</v>
      </c>
      <c r="DY32" s="74">
        <f t="shared" si="65"/>
        <v>0</v>
      </c>
      <c r="DZ32" s="74">
        <f t="shared" si="65"/>
        <v>2</v>
      </c>
      <c r="EA32" s="74">
        <f t="shared" si="65"/>
        <v>2</v>
      </c>
      <c r="EB32" s="74">
        <f t="shared" si="65"/>
        <v>2</v>
      </c>
      <c r="EC32" s="74">
        <f t="shared" si="66"/>
        <v>2</v>
      </c>
      <c r="ED32" s="74">
        <f t="shared" si="66"/>
        <v>2</v>
      </c>
      <c r="EE32" s="74">
        <f t="shared" si="66"/>
        <v>0</v>
      </c>
      <c r="EF32" s="74">
        <f t="shared" si="66"/>
        <v>0</v>
      </c>
      <c r="EG32" s="74">
        <f t="shared" si="66"/>
        <v>2</v>
      </c>
      <c r="EH32" s="74">
        <f t="shared" si="66"/>
        <v>2</v>
      </c>
      <c r="EI32" s="74">
        <f t="shared" si="66"/>
        <v>2</v>
      </c>
      <c r="EJ32" s="74">
        <f t="shared" si="66"/>
        <v>2</v>
      </c>
      <c r="EK32" s="74">
        <f t="shared" si="66"/>
        <v>1</v>
      </c>
      <c r="EL32" s="74">
        <f t="shared" si="66"/>
        <v>0</v>
      </c>
      <c r="EM32" s="74">
        <f t="shared" si="66"/>
        <v>0</v>
      </c>
      <c r="EN32" s="74">
        <f t="shared" si="66"/>
        <v>2</v>
      </c>
      <c r="EO32" s="74">
        <f t="shared" si="66"/>
        <v>2</v>
      </c>
      <c r="EP32" s="74">
        <f t="shared" si="66"/>
        <v>2</v>
      </c>
      <c r="EQ32" s="74">
        <f t="shared" si="66"/>
        <v>2</v>
      </c>
      <c r="ER32" s="74">
        <f t="shared" si="66"/>
        <v>2</v>
      </c>
      <c r="ES32" s="74">
        <f t="shared" si="67"/>
        <v>0</v>
      </c>
      <c r="ET32" s="74">
        <f t="shared" si="67"/>
        <v>0</v>
      </c>
      <c r="EU32" s="74">
        <f t="shared" si="67"/>
        <v>2</v>
      </c>
      <c r="EV32" s="74">
        <f t="shared" si="67"/>
        <v>2</v>
      </c>
      <c r="EW32" s="74">
        <f t="shared" si="67"/>
        <v>2</v>
      </c>
      <c r="EX32" s="74">
        <f t="shared" si="67"/>
        <v>2</v>
      </c>
      <c r="EY32" s="74">
        <f t="shared" si="67"/>
        <v>2</v>
      </c>
      <c r="EZ32" s="74">
        <f t="shared" si="67"/>
        <v>0</v>
      </c>
      <c r="FA32" s="74">
        <f t="shared" si="67"/>
        <v>0</v>
      </c>
      <c r="FB32" s="74">
        <f t="shared" si="67"/>
        <v>2</v>
      </c>
      <c r="FC32" s="74">
        <f t="shared" si="67"/>
        <v>1</v>
      </c>
      <c r="FD32" s="74">
        <f t="shared" si="67"/>
        <v>1</v>
      </c>
      <c r="FE32" s="74">
        <f t="shared" si="67"/>
        <v>1</v>
      </c>
      <c r="FF32" s="74">
        <f t="shared" si="67"/>
        <v>1</v>
      </c>
      <c r="FG32" s="74">
        <f t="shared" si="67"/>
        <v>0</v>
      </c>
      <c r="FH32" s="74">
        <f t="shared" si="67"/>
        <v>0</v>
      </c>
      <c r="FI32" s="74">
        <f t="shared" si="68"/>
        <v>2</v>
      </c>
      <c r="FJ32" s="74">
        <f t="shared" si="68"/>
        <v>2</v>
      </c>
      <c r="FK32" s="74">
        <f t="shared" si="68"/>
        <v>1</v>
      </c>
      <c r="FL32" s="74">
        <f t="shared" si="68"/>
        <v>2</v>
      </c>
      <c r="FM32" s="74">
        <f t="shared" si="68"/>
        <v>2</v>
      </c>
      <c r="FN32" s="74">
        <f t="shared" si="68"/>
        <v>0</v>
      </c>
      <c r="FO32" s="74">
        <f t="shared" si="68"/>
        <v>0</v>
      </c>
      <c r="FP32" s="74">
        <f t="shared" si="68"/>
        <v>2</v>
      </c>
      <c r="FQ32" s="74">
        <f t="shared" si="68"/>
        <v>1</v>
      </c>
      <c r="FR32" s="74">
        <f t="shared" si="68"/>
        <v>2</v>
      </c>
      <c r="FS32" s="74">
        <f t="shared" si="68"/>
        <v>2</v>
      </c>
      <c r="FT32" s="74">
        <f t="shared" si="68"/>
        <v>2</v>
      </c>
      <c r="FU32" s="74">
        <f t="shared" si="68"/>
        <v>0</v>
      </c>
      <c r="FV32" s="74">
        <f t="shared" si="68"/>
        <v>0</v>
      </c>
      <c r="FW32" s="74">
        <f t="shared" si="68"/>
        <v>1</v>
      </c>
      <c r="FX32" s="74">
        <f t="shared" si="68"/>
        <v>2</v>
      </c>
      <c r="FY32" s="74">
        <f t="shared" si="69"/>
        <v>2</v>
      </c>
      <c r="FZ32" s="74">
        <f t="shared" si="69"/>
        <v>2</v>
      </c>
      <c r="GA32" s="74">
        <f t="shared" si="69"/>
        <v>1</v>
      </c>
      <c r="GB32" s="74">
        <f t="shared" si="69"/>
        <v>0</v>
      </c>
      <c r="GC32" s="74">
        <f t="shared" si="69"/>
        <v>0</v>
      </c>
      <c r="GD32" s="74">
        <f t="shared" si="69"/>
        <v>2</v>
      </c>
      <c r="GE32" s="74">
        <f t="shared" si="69"/>
        <v>2</v>
      </c>
      <c r="GF32" s="74">
        <f t="shared" si="69"/>
        <v>2</v>
      </c>
      <c r="GG32" s="74">
        <f t="shared" si="69"/>
        <v>0</v>
      </c>
      <c r="GH32" s="74">
        <f t="shared" si="69"/>
        <v>1</v>
      </c>
      <c r="GI32" s="74">
        <f t="shared" si="69"/>
        <v>0</v>
      </c>
      <c r="GJ32" s="74">
        <f t="shared" si="69"/>
        <v>0</v>
      </c>
      <c r="GK32" s="74">
        <f t="shared" si="69"/>
        <v>2</v>
      </c>
      <c r="GL32" s="74">
        <f t="shared" si="69"/>
        <v>2</v>
      </c>
      <c r="GM32" s="74">
        <f t="shared" si="69"/>
        <v>2</v>
      </c>
      <c r="GN32" s="74">
        <f t="shared" si="69"/>
        <v>1</v>
      </c>
      <c r="GO32" s="74">
        <f t="shared" si="70"/>
        <v>1</v>
      </c>
      <c r="GP32" s="74">
        <f t="shared" si="70"/>
        <v>0</v>
      </c>
      <c r="GQ32" s="74">
        <f t="shared" si="70"/>
        <v>0</v>
      </c>
      <c r="GR32" s="74">
        <f t="shared" si="70"/>
        <v>2</v>
      </c>
      <c r="GS32" s="74">
        <f t="shared" si="70"/>
        <v>2</v>
      </c>
      <c r="GT32" s="74">
        <f t="shared" si="70"/>
        <v>2</v>
      </c>
      <c r="GU32" s="74">
        <f t="shared" si="70"/>
        <v>2</v>
      </c>
      <c r="GV32" s="74">
        <f t="shared" si="70"/>
        <v>2</v>
      </c>
      <c r="GW32" s="74">
        <f t="shared" si="70"/>
        <v>0</v>
      </c>
      <c r="GX32" s="74">
        <f t="shared" si="70"/>
        <v>0</v>
      </c>
      <c r="GY32" s="74">
        <f t="shared" si="70"/>
        <v>2</v>
      </c>
      <c r="GZ32" s="74">
        <f t="shared" si="70"/>
        <v>2</v>
      </c>
      <c r="HA32" s="74">
        <f t="shared" si="70"/>
        <v>2</v>
      </c>
      <c r="HB32" s="74">
        <f t="shared" si="70"/>
        <v>2</v>
      </c>
      <c r="HC32" s="74">
        <f t="shared" si="70"/>
        <v>2</v>
      </c>
      <c r="HD32" s="74">
        <f t="shared" si="70"/>
        <v>0</v>
      </c>
      <c r="HE32" s="74">
        <f t="shared" si="71"/>
        <v>0</v>
      </c>
      <c r="HF32" s="74">
        <f t="shared" si="71"/>
        <v>2</v>
      </c>
      <c r="HG32" s="74">
        <f t="shared" si="71"/>
        <v>2</v>
      </c>
      <c r="HH32" s="74">
        <f t="shared" si="71"/>
        <v>2</v>
      </c>
      <c r="HI32" s="74">
        <f t="shared" si="71"/>
        <v>2</v>
      </c>
      <c r="HJ32" s="74">
        <f t="shared" si="71"/>
        <v>2</v>
      </c>
      <c r="HK32" s="74">
        <f t="shared" si="71"/>
        <v>0</v>
      </c>
      <c r="HL32" s="74">
        <f t="shared" si="71"/>
        <v>0</v>
      </c>
      <c r="HM32" s="74">
        <f t="shared" si="71"/>
        <v>1</v>
      </c>
      <c r="HN32" s="74">
        <f t="shared" si="71"/>
        <v>2</v>
      </c>
      <c r="HO32" s="74">
        <f t="shared" si="71"/>
        <v>2</v>
      </c>
      <c r="HP32" s="74">
        <f t="shared" si="71"/>
        <v>2</v>
      </c>
      <c r="HQ32" s="74">
        <f t="shared" si="71"/>
        <v>2</v>
      </c>
      <c r="HR32" s="74">
        <f t="shared" si="71"/>
        <v>0</v>
      </c>
      <c r="HS32" s="74">
        <f t="shared" si="71"/>
        <v>0</v>
      </c>
      <c r="HT32" s="74">
        <f t="shared" si="71"/>
        <v>2</v>
      </c>
      <c r="HU32" s="74">
        <f t="shared" si="72"/>
        <v>2</v>
      </c>
      <c r="HV32" s="74">
        <f t="shared" si="72"/>
        <v>2</v>
      </c>
      <c r="HW32" s="74">
        <f t="shared" si="72"/>
        <v>1</v>
      </c>
      <c r="HX32" s="74">
        <f t="shared" si="72"/>
        <v>2</v>
      </c>
      <c r="HY32" s="74">
        <f t="shared" si="72"/>
        <v>0</v>
      </c>
      <c r="HZ32" s="74">
        <f t="shared" si="72"/>
        <v>0</v>
      </c>
      <c r="IA32" s="74">
        <f t="shared" si="72"/>
        <v>2</v>
      </c>
      <c r="IB32" s="74">
        <f t="shared" si="72"/>
        <v>2</v>
      </c>
      <c r="IC32" s="74">
        <f t="shared" si="72"/>
        <v>2</v>
      </c>
      <c r="ID32" s="74">
        <f t="shared" si="72"/>
        <v>2</v>
      </c>
      <c r="IE32" s="74">
        <f t="shared" si="72"/>
        <v>2</v>
      </c>
      <c r="IF32" s="74">
        <f t="shared" si="72"/>
        <v>0</v>
      </c>
      <c r="IG32" s="74">
        <f t="shared" si="72"/>
        <v>0</v>
      </c>
      <c r="IH32" s="74">
        <f t="shared" si="73"/>
        <v>1</v>
      </c>
      <c r="II32" s="74">
        <f t="shared" si="73"/>
        <v>1</v>
      </c>
      <c r="IJ32" s="74">
        <f t="shared" si="73"/>
        <v>1</v>
      </c>
      <c r="IK32" s="74">
        <f t="shared" si="73"/>
        <v>1</v>
      </c>
      <c r="IL32" s="74">
        <f t="shared" si="74"/>
        <v>1</v>
      </c>
      <c r="IM32" s="74">
        <f t="shared" si="74"/>
        <v>0</v>
      </c>
      <c r="IN32" s="74">
        <f t="shared" si="74"/>
        <v>0</v>
      </c>
      <c r="IO32" s="74">
        <f t="shared" si="75"/>
        <v>2</v>
      </c>
      <c r="IP32" s="74">
        <f t="shared" si="76"/>
        <v>2</v>
      </c>
      <c r="IQ32" s="74">
        <f t="shared" si="76"/>
        <v>2</v>
      </c>
      <c r="IR32" s="74">
        <f t="shared" si="74"/>
        <v>2</v>
      </c>
      <c r="IS32" s="74">
        <f t="shared" si="74"/>
        <v>2</v>
      </c>
      <c r="IT32" s="74">
        <f t="shared" si="77"/>
        <v>0</v>
      </c>
      <c r="IU32" s="74">
        <f t="shared" si="77"/>
        <v>0</v>
      </c>
      <c r="IV32" s="74">
        <f t="shared" si="78"/>
        <v>1</v>
      </c>
      <c r="IW32" s="74">
        <f t="shared" si="78"/>
        <v>1</v>
      </c>
      <c r="IX32" s="74">
        <f t="shared" si="79"/>
        <v>1</v>
      </c>
      <c r="IY32" s="74">
        <f t="shared" si="79"/>
        <v>1</v>
      </c>
      <c r="IZ32" s="74">
        <f t="shared" si="80"/>
        <v>1</v>
      </c>
      <c r="JA32" s="74">
        <f t="shared" si="79"/>
        <v>0</v>
      </c>
      <c r="JB32" s="74">
        <f t="shared" si="79"/>
        <v>0</v>
      </c>
      <c r="JC32" s="74">
        <f t="shared" si="79"/>
        <v>1</v>
      </c>
      <c r="JD32" s="74">
        <f t="shared" si="79"/>
        <v>1</v>
      </c>
      <c r="JE32" s="74">
        <f t="shared" si="79"/>
        <v>1</v>
      </c>
      <c r="JF32" s="74">
        <f t="shared" si="79"/>
        <v>1</v>
      </c>
      <c r="JG32" s="74">
        <f t="shared" si="79"/>
        <v>1</v>
      </c>
      <c r="JH32" s="74">
        <f t="shared" si="79"/>
        <v>0</v>
      </c>
      <c r="JI32" s="74">
        <f t="shared" si="79"/>
        <v>0</v>
      </c>
      <c r="JJ32" s="74">
        <f t="shared" si="81"/>
        <v>1</v>
      </c>
      <c r="JK32" s="74">
        <f t="shared" si="81"/>
        <v>1</v>
      </c>
      <c r="JL32" s="74">
        <f t="shared" si="81"/>
        <v>1</v>
      </c>
      <c r="JM32" s="74">
        <f t="shared" si="81"/>
        <v>1</v>
      </c>
      <c r="JN32" s="74">
        <f t="shared" si="81"/>
        <v>1</v>
      </c>
      <c r="JO32" s="74">
        <f t="shared" si="81"/>
        <v>0</v>
      </c>
      <c r="JP32" s="74">
        <f t="shared" si="81"/>
        <v>0</v>
      </c>
      <c r="JQ32" s="74">
        <f t="shared" si="81"/>
        <v>0</v>
      </c>
      <c r="JR32" s="74">
        <f t="shared" si="81"/>
        <v>1</v>
      </c>
      <c r="JS32" s="74">
        <f t="shared" si="81"/>
        <v>1</v>
      </c>
      <c r="JT32" s="74">
        <f t="shared" si="81"/>
        <v>1</v>
      </c>
      <c r="JU32" s="74">
        <f t="shared" si="81"/>
        <v>1</v>
      </c>
      <c r="JV32" s="74">
        <f t="shared" si="81"/>
        <v>0</v>
      </c>
      <c r="JW32" s="74">
        <f t="shared" si="81"/>
        <v>0</v>
      </c>
      <c r="JX32" s="74">
        <f t="shared" si="82"/>
        <v>2</v>
      </c>
      <c r="JY32" s="74">
        <f t="shared" si="82"/>
        <v>2</v>
      </c>
      <c r="JZ32" s="74">
        <f t="shared" si="82"/>
        <v>2</v>
      </c>
      <c r="KA32" s="74">
        <f t="shared" si="82"/>
        <v>2</v>
      </c>
      <c r="KB32" s="74">
        <f t="shared" si="82"/>
        <v>2</v>
      </c>
      <c r="KC32" s="74">
        <f t="shared" si="83"/>
        <v>0</v>
      </c>
      <c r="KD32" s="74">
        <f t="shared" si="83"/>
        <v>0</v>
      </c>
      <c r="KE32" s="74">
        <f t="shared" si="84"/>
        <v>2</v>
      </c>
      <c r="KF32" s="74">
        <f t="shared" si="84"/>
        <v>2</v>
      </c>
      <c r="KG32" s="74">
        <f t="shared" si="84"/>
        <v>2</v>
      </c>
      <c r="KH32" s="74">
        <f t="shared" si="84"/>
        <v>2</v>
      </c>
      <c r="KI32" s="74">
        <f t="shared" si="84"/>
        <v>2</v>
      </c>
      <c r="KJ32" s="74">
        <f t="shared" si="83"/>
        <v>0</v>
      </c>
      <c r="KK32" s="74">
        <f t="shared" si="83"/>
        <v>0</v>
      </c>
      <c r="KL32" s="74">
        <f t="shared" si="85"/>
        <v>1</v>
      </c>
      <c r="KM32" s="74">
        <f t="shared" si="85"/>
        <v>1</v>
      </c>
      <c r="KN32" s="74">
        <f t="shared" si="85"/>
        <v>1</v>
      </c>
      <c r="KO32" s="74">
        <f t="shared" si="85"/>
        <v>1</v>
      </c>
      <c r="KP32" s="74">
        <f t="shared" si="85"/>
        <v>1</v>
      </c>
      <c r="KQ32" s="74">
        <f t="shared" si="86"/>
        <v>0</v>
      </c>
      <c r="KR32" s="74">
        <f t="shared" si="86"/>
        <v>0</v>
      </c>
      <c r="KS32" s="74">
        <f t="shared" si="86"/>
        <v>2</v>
      </c>
      <c r="KT32" s="74">
        <f t="shared" si="86"/>
        <v>2</v>
      </c>
      <c r="KU32" s="74">
        <f t="shared" si="86"/>
        <v>2</v>
      </c>
      <c r="KV32" s="74">
        <f t="shared" si="86"/>
        <v>2</v>
      </c>
      <c r="KW32" s="74">
        <f t="shared" si="86"/>
        <v>2</v>
      </c>
      <c r="KX32" s="74">
        <f t="shared" si="86"/>
        <v>0</v>
      </c>
      <c r="KY32" s="74">
        <f t="shared" si="86"/>
        <v>0</v>
      </c>
      <c r="KZ32" s="74">
        <f t="shared" si="86"/>
        <v>1</v>
      </c>
      <c r="LA32" s="74">
        <f t="shared" si="86"/>
        <v>0</v>
      </c>
      <c r="LB32" s="74">
        <f t="shared" si="86"/>
        <v>1</v>
      </c>
      <c r="LC32" s="74">
        <f t="shared" si="86"/>
        <v>1</v>
      </c>
      <c r="LD32" s="74">
        <f t="shared" si="86"/>
        <v>1</v>
      </c>
      <c r="LE32" s="74">
        <f t="shared" si="86"/>
        <v>0</v>
      </c>
      <c r="LF32" s="74">
        <f t="shared" si="87"/>
        <v>0</v>
      </c>
      <c r="LG32" s="74">
        <f t="shared" si="87"/>
        <v>2</v>
      </c>
      <c r="LH32" s="74">
        <f t="shared" si="87"/>
        <v>2</v>
      </c>
      <c r="LI32" s="74">
        <f t="shared" si="87"/>
        <v>2</v>
      </c>
      <c r="LJ32" s="74">
        <f t="shared" si="87"/>
        <v>2</v>
      </c>
      <c r="LK32" s="74">
        <f t="shared" si="87"/>
        <v>2</v>
      </c>
      <c r="LL32" s="74">
        <f t="shared" si="87"/>
        <v>0</v>
      </c>
      <c r="LM32" s="74">
        <f t="shared" si="87"/>
        <v>0</v>
      </c>
      <c r="LN32" s="74">
        <f t="shared" si="87"/>
        <v>2</v>
      </c>
      <c r="LO32" s="74">
        <f t="shared" si="87"/>
        <v>2</v>
      </c>
      <c r="LP32" s="74">
        <f t="shared" si="87"/>
        <v>2</v>
      </c>
      <c r="LQ32" s="74">
        <f t="shared" si="87"/>
        <v>2</v>
      </c>
      <c r="LR32" s="74">
        <f t="shared" si="87"/>
        <v>2</v>
      </c>
      <c r="LS32" s="74">
        <f t="shared" si="87"/>
        <v>0</v>
      </c>
      <c r="LT32" s="74">
        <f t="shared" si="87"/>
        <v>0</v>
      </c>
      <c r="LU32" s="74">
        <f t="shared" si="87"/>
        <v>2</v>
      </c>
      <c r="LV32" s="74">
        <f t="shared" si="88"/>
        <v>2</v>
      </c>
      <c r="LW32" s="74">
        <f t="shared" si="88"/>
        <v>2</v>
      </c>
      <c r="LX32" s="74">
        <f t="shared" si="88"/>
        <v>2</v>
      </c>
      <c r="LY32" s="74">
        <f t="shared" si="88"/>
        <v>2</v>
      </c>
      <c r="LZ32" s="74">
        <f t="shared" si="88"/>
        <v>0</v>
      </c>
      <c r="MA32" s="74">
        <f t="shared" si="88"/>
        <v>0</v>
      </c>
      <c r="MB32" s="74">
        <f t="shared" si="88"/>
        <v>0</v>
      </c>
      <c r="MC32" s="74">
        <f t="shared" si="88"/>
        <v>1</v>
      </c>
      <c r="MD32" s="74">
        <f t="shared" si="88"/>
        <v>1</v>
      </c>
      <c r="ME32" s="74">
        <f t="shared" si="88"/>
        <v>1</v>
      </c>
      <c r="MF32" s="74">
        <f t="shared" si="88"/>
        <v>1</v>
      </c>
      <c r="MG32" s="74">
        <f t="shared" si="88"/>
        <v>0</v>
      </c>
      <c r="MH32" s="74">
        <f t="shared" si="88"/>
        <v>0</v>
      </c>
      <c r="MI32" s="74">
        <f t="shared" si="88"/>
        <v>2</v>
      </c>
      <c r="MJ32" s="74">
        <f t="shared" si="88"/>
        <v>2</v>
      </c>
      <c r="MK32" s="74">
        <f t="shared" si="88"/>
        <v>2</v>
      </c>
      <c r="ML32" s="74">
        <f t="shared" si="89"/>
        <v>2</v>
      </c>
      <c r="MM32" s="74">
        <f t="shared" si="89"/>
        <v>2</v>
      </c>
      <c r="MN32" s="74">
        <f t="shared" si="89"/>
        <v>0</v>
      </c>
      <c r="MO32" s="74">
        <f t="shared" si="89"/>
        <v>0</v>
      </c>
      <c r="MP32" s="74">
        <f t="shared" si="89"/>
        <v>2</v>
      </c>
      <c r="MQ32" s="74">
        <f t="shared" si="89"/>
        <v>2</v>
      </c>
      <c r="MR32" s="74">
        <f t="shared" si="89"/>
        <v>2</v>
      </c>
      <c r="MS32" s="74">
        <f t="shared" si="89"/>
        <v>2</v>
      </c>
      <c r="MT32" s="74">
        <f t="shared" si="89"/>
        <v>2</v>
      </c>
      <c r="MU32" s="74">
        <f t="shared" si="89"/>
        <v>0</v>
      </c>
      <c r="MV32" s="74">
        <f t="shared" si="89"/>
        <v>0</v>
      </c>
      <c r="MW32" s="74">
        <f t="shared" si="89"/>
        <v>2</v>
      </c>
      <c r="MX32" s="74">
        <f t="shared" si="89"/>
        <v>2</v>
      </c>
      <c r="MY32" s="74">
        <f t="shared" si="89"/>
        <v>2</v>
      </c>
      <c r="MZ32" s="74">
        <f t="shared" si="89"/>
        <v>2</v>
      </c>
      <c r="NA32" s="74">
        <f t="shared" si="89"/>
        <v>2</v>
      </c>
      <c r="NB32" s="74">
        <f t="shared" si="90"/>
        <v>0</v>
      </c>
      <c r="NC32" s="74">
        <f t="shared" si="90"/>
        <v>0</v>
      </c>
      <c r="ND32" s="74">
        <f t="shared" si="90"/>
        <v>1</v>
      </c>
      <c r="NE32" s="74">
        <f t="shared" si="90"/>
        <v>1</v>
      </c>
      <c r="NF32" s="74">
        <f t="shared" si="90"/>
        <v>0</v>
      </c>
      <c r="NG32" s="74">
        <f t="shared" si="90"/>
        <v>1</v>
      </c>
      <c r="NH32" s="74">
        <f t="shared" si="90"/>
        <v>1</v>
      </c>
      <c r="NI32" s="74">
        <f t="shared" si="90"/>
        <v>0</v>
      </c>
      <c r="NJ32" s="74">
        <f t="shared" si="90"/>
        <v>0</v>
      </c>
      <c r="NK32" s="74">
        <f t="shared" si="90"/>
        <v>1</v>
      </c>
      <c r="NL32" s="74">
        <f t="shared" si="90"/>
        <v>1</v>
      </c>
      <c r="NM32" s="74">
        <f t="shared" si="90"/>
        <v>0</v>
      </c>
      <c r="NN32" s="74">
        <f t="shared" si="90"/>
        <v>2</v>
      </c>
      <c r="NO32" s="74">
        <f t="shared" si="90"/>
        <v>2</v>
      </c>
      <c r="NP32" s="74">
        <f t="shared" si="90"/>
        <v>0</v>
      </c>
      <c r="NQ32" s="74">
        <f t="shared" si="90"/>
        <v>0</v>
      </c>
      <c r="NR32" s="74">
        <f t="shared" si="91"/>
        <v>2</v>
      </c>
      <c r="NS32" s="74">
        <f t="shared" si="91"/>
        <v>2</v>
      </c>
      <c r="NT32" s="74">
        <f t="shared" si="91"/>
        <v>2</v>
      </c>
      <c r="NU32" s="74">
        <f t="shared" si="91"/>
        <v>2</v>
      </c>
      <c r="NV32" s="74">
        <f t="shared" si="91"/>
        <v>2</v>
      </c>
      <c r="NW32" s="74">
        <f t="shared" si="91"/>
        <v>0</v>
      </c>
      <c r="NX32" s="74">
        <f t="shared" si="91"/>
        <v>0</v>
      </c>
      <c r="NY32" s="74">
        <f t="shared" si="91"/>
        <v>2</v>
      </c>
      <c r="NZ32" s="74">
        <f t="shared" si="91"/>
        <v>2</v>
      </c>
      <c r="OA32" s="74">
        <f t="shared" si="91"/>
        <v>2</v>
      </c>
      <c r="OB32" s="74">
        <f t="shared" si="91"/>
        <v>2</v>
      </c>
      <c r="OC32" s="74">
        <f t="shared" si="91"/>
        <v>2</v>
      </c>
      <c r="OD32" s="74">
        <f t="shared" si="91"/>
        <v>0</v>
      </c>
      <c r="OE32" s="74">
        <f t="shared" si="91"/>
        <v>0</v>
      </c>
      <c r="OF32" s="74">
        <f t="shared" si="91"/>
        <v>1</v>
      </c>
      <c r="OG32" s="74">
        <f t="shared" si="91"/>
        <v>1</v>
      </c>
      <c r="OH32" s="74">
        <f t="shared" si="92"/>
        <v>1</v>
      </c>
      <c r="OI32" s="74">
        <f t="shared" si="92"/>
        <v>0</v>
      </c>
      <c r="OJ32" s="74">
        <f t="shared" si="92"/>
        <v>1</v>
      </c>
    </row>
    <row r="33" spans="3:400" x14ac:dyDescent="0.25">
      <c r="C33" s="58" t="s">
        <v>36</v>
      </c>
      <c r="D33" t="s">
        <v>66</v>
      </c>
      <c r="E33" s="74">
        <f>COUNTIF(E$5:E$20,$C33)</f>
        <v>0</v>
      </c>
      <c r="F33" s="74">
        <f t="shared" si="58"/>
        <v>0</v>
      </c>
      <c r="G33" s="74">
        <f t="shared" si="58"/>
        <v>0</v>
      </c>
      <c r="H33" s="74">
        <f t="shared" si="58"/>
        <v>0</v>
      </c>
      <c r="I33" s="74">
        <f t="shared" si="58"/>
        <v>0</v>
      </c>
      <c r="J33" s="74">
        <f t="shared" si="58"/>
        <v>0</v>
      </c>
      <c r="K33" s="74">
        <f t="shared" si="58"/>
        <v>0</v>
      </c>
      <c r="L33" s="74">
        <f t="shared" si="58"/>
        <v>0</v>
      </c>
      <c r="M33" s="74">
        <f t="shared" si="58"/>
        <v>0</v>
      </c>
      <c r="N33" s="74">
        <f t="shared" si="58"/>
        <v>0</v>
      </c>
      <c r="O33" s="74">
        <f t="shared" si="58"/>
        <v>0</v>
      </c>
      <c r="P33" s="74">
        <f t="shared" si="58"/>
        <v>0</v>
      </c>
      <c r="Q33" s="74">
        <f t="shared" si="58"/>
        <v>0</v>
      </c>
      <c r="R33" s="74">
        <f t="shared" si="58"/>
        <v>0</v>
      </c>
      <c r="S33" s="74">
        <f t="shared" si="58"/>
        <v>0</v>
      </c>
      <c r="T33" s="74">
        <f t="shared" si="58"/>
        <v>0</v>
      </c>
      <c r="U33" s="74">
        <f t="shared" si="59"/>
        <v>0</v>
      </c>
      <c r="V33" s="74">
        <f t="shared" si="59"/>
        <v>0</v>
      </c>
      <c r="W33" s="74">
        <f t="shared" si="59"/>
        <v>0</v>
      </c>
      <c r="X33" s="74">
        <f t="shared" si="59"/>
        <v>0</v>
      </c>
      <c r="Y33" s="74">
        <f t="shared" si="59"/>
        <v>0</v>
      </c>
      <c r="Z33" s="74">
        <f t="shared" si="59"/>
        <v>0</v>
      </c>
      <c r="AA33" s="74">
        <f t="shared" si="59"/>
        <v>0</v>
      </c>
      <c r="AB33" s="74">
        <f t="shared" si="59"/>
        <v>0</v>
      </c>
      <c r="AC33" s="74">
        <f t="shared" si="59"/>
        <v>0</v>
      </c>
      <c r="AD33" s="74">
        <f t="shared" si="59"/>
        <v>0</v>
      </c>
      <c r="AE33" s="74">
        <f t="shared" si="59"/>
        <v>0</v>
      </c>
      <c r="AF33" s="74">
        <f t="shared" si="59"/>
        <v>0</v>
      </c>
      <c r="AG33" s="74">
        <f t="shared" si="59"/>
        <v>1</v>
      </c>
      <c r="AH33" s="74">
        <f t="shared" si="59"/>
        <v>0</v>
      </c>
      <c r="AI33" s="74">
        <f t="shared" si="59"/>
        <v>0</v>
      </c>
      <c r="AJ33" s="74">
        <f t="shared" si="59"/>
        <v>0</v>
      </c>
      <c r="AK33" s="74">
        <f t="shared" si="60"/>
        <v>0</v>
      </c>
      <c r="AL33" s="74">
        <f t="shared" si="60"/>
        <v>0</v>
      </c>
      <c r="AM33" s="74">
        <f t="shared" si="60"/>
        <v>0</v>
      </c>
      <c r="AN33" s="74">
        <f t="shared" si="60"/>
        <v>0</v>
      </c>
      <c r="AO33" s="74">
        <f t="shared" si="60"/>
        <v>0</v>
      </c>
      <c r="AP33" s="74">
        <f t="shared" si="60"/>
        <v>0</v>
      </c>
      <c r="AQ33" s="74">
        <f t="shared" si="60"/>
        <v>0</v>
      </c>
      <c r="AR33" s="74">
        <f t="shared" si="60"/>
        <v>0</v>
      </c>
      <c r="AS33" s="74">
        <f t="shared" si="60"/>
        <v>0</v>
      </c>
      <c r="AT33" s="74">
        <f t="shared" si="60"/>
        <v>0</v>
      </c>
      <c r="AU33" s="74">
        <f t="shared" si="60"/>
        <v>0</v>
      </c>
      <c r="AV33" s="74">
        <f t="shared" si="60"/>
        <v>0</v>
      </c>
      <c r="AW33" s="74">
        <f t="shared" si="60"/>
        <v>0</v>
      </c>
      <c r="AX33" s="74">
        <f t="shared" si="60"/>
        <v>0</v>
      </c>
      <c r="AY33" s="74">
        <f t="shared" si="60"/>
        <v>0</v>
      </c>
      <c r="AZ33" s="74">
        <f t="shared" si="60"/>
        <v>0</v>
      </c>
      <c r="BA33" s="74">
        <f t="shared" si="61"/>
        <v>0</v>
      </c>
      <c r="BB33" s="74">
        <f t="shared" si="61"/>
        <v>0</v>
      </c>
      <c r="BC33" s="74">
        <f t="shared" si="61"/>
        <v>0</v>
      </c>
      <c r="BD33" s="74">
        <f t="shared" si="61"/>
        <v>1</v>
      </c>
      <c r="BE33" s="74">
        <f t="shared" si="61"/>
        <v>1</v>
      </c>
      <c r="BF33" s="74">
        <f t="shared" si="61"/>
        <v>1</v>
      </c>
      <c r="BG33" s="74">
        <f t="shared" si="61"/>
        <v>1</v>
      </c>
      <c r="BH33" s="74">
        <f t="shared" si="61"/>
        <v>1</v>
      </c>
      <c r="BI33" s="74">
        <f t="shared" si="61"/>
        <v>1</v>
      </c>
      <c r="BJ33" s="74">
        <f t="shared" si="61"/>
        <v>2</v>
      </c>
      <c r="BK33" s="74">
        <f t="shared" si="61"/>
        <v>2</v>
      </c>
      <c r="BL33" s="74">
        <f t="shared" si="61"/>
        <v>2</v>
      </c>
      <c r="BM33" s="74">
        <f t="shared" si="61"/>
        <v>1</v>
      </c>
      <c r="BN33" s="74">
        <f t="shared" si="61"/>
        <v>0</v>
      </c>
      <c r="BO33" s="74">
        <f t="shared" si="61"/>
        <v>1</v>
      </c>
      <c r="BP33" s="74">
        <f t="shared" si="61"/>
        <v>1</v>
      </c>
      <c r="BQ33" s="74">
        <f t="shared" si="62"/>
        <v>1</v>
      </c>
      <c r="BR33" s="74">
        <f t="shared" si="62"/>
        <v>0</v>
      </c>
      <c r="BS33" s="74">
        <f t="shared" si="62"/>
        <v>0</v>
      </c>
      <c r="BT33" s="74">
        <f t="shared" si="62"/>
        <v>0</v>
      </c>
      <c r="BU33" s="74">
        <f t="shared" si="62"/>
        <v>0</v>
      </c>
      <c r="BV33" s="74">
        <f t="shared" si="62"/>
        <v>0</v>
      </c>
      <c r="BW33" s="74">
        <f t="shared" si="62"/>
        <v>0</v>
      </c>
      <c r="BX33" s="74">
        <f t="shared" si="62"/>
        <v>0</v>
      </c>
      <c r="BY33" s="74">
        <f t="shared" si="62"/>
        <v>0</v>
      </c>
      <c r="BZ33" s="74">
        <f t="shared" si="62"/>
        <v>0</v>
      </c>
      <c r="CA33" s="74">
        <f t="shared" si="62"/>
        <v>0</v>
      </c>
      <c r="CB33" s="74">
        <f t="shared" si="62"/>
        <v>0</v>
      </c>
      <c r="CC33" s="74">
        <f t="shared" si="62"/>
        <v>0</v>
      </c>
      <c r="CD33" s="74">
        <f t="shared" si="62"/>
        <v>0</v>
      </c>
      <c r="CE33" s="74">
        <f t="shared" si="62"/>
        <v>0</v>
      </c>
      <c r="CF33" s="74">
        <f t="shared" si="62"/>
        <v>0</v>
      </c>
      <c r="CG33" s="74">
        <f t="shared" si="63"/>
        <v>0</v>
      </c>
      <c r="CH33" s="74">
        <f t="shared" si="63"/>
        <v>0</v>
      </c>
      <c r="CI33" s="74">
        <f t="shared" si="63"/>
        <v>0</v>
      </c>
      <c r="CJ33" s="74">
        <f t="shared" si="63"/>
        <v>0</v>
      </c>
      <c r="CK33" s="74">
        <f t="shared" si="63"/>
        <v>0</v>
      </c>
      <c r="CL33" s="74">
        <f t="shared" si="63"/>
        <v>0</v>
      </c>
      <c r="CM33" s="74">
        <f t="shared" si="63"/>
        <v>0</v>
      </c>
      <c r="CN33" s="74">
        <f t="shared" si="63"/>
        <v>0</v>
      </c>
      <c r="CO33" s="74">
        <f t="shared" si="63"/>
        <v>0</v>
      </c>
      <c r="CP33" s="74">
        <f t="shared" si="63"/>
        <v>0</v>
      </c>
      <c r="CQ33" s="74">
        <f t="shared" si="63"/>
        <v>0</v>
      </c>
      <c r="CR33" s="74">
        <f t="shared" si="63"/>
        <v>0</v>
      </c>
      <c r="CS33" s="74">
        <f t="shared" si="63"/>
        <v>0</v>
      </c>
      <c r="CT33" s="74">
        <f t="shared" si="63"/>
        <v>0</v>
      </c>
      <c r="CU33" s="74">
        <f t="shared" si="63"/>
        <v>0</v>
      </c>
      <c r="CV33" s="74">
        <f t="shared" si="63"/>
        <v>0</v>
      </c>
      <c r="CW33" s="74">
        <f t="shared" si="64"/>
        <v>0</v>
      </c>
      <c r="CX33" s="74">
        <f t="shared" si="64"/>
        <v>0</v>
      </c>
      <c r="CY33" s="74">
        <f t="shared" si="64"/>
        <v>0</v>
      </c>
      <c r="CZ33" s="74">
        <f t="shared" si="64"/>
        <v>0</v>
      </c>
      <c r="DA33" s="74">
        <f t="shared" si="64"/>
        <v>0</v>
      </c>
      <c r="DB33" s="74">
        <f t="shared" si="64"/>
        <v>0</v>
      </c>
      <c r="DC33" s="74">
        <f t="shared" si="64"/>
        <v>0</v>
      </c>
      <c r="DD33" s="74">
        <f t="shared" si="64"/>
        <v>0</v>
      </c>
      <c r="DE33" s="74">
        <f t="shared" si="64"/>
        <v>0</v>
      </c>
      <c r="DF33" s="74">
        <f t="shared" si="64"/>
        <v>0</v>
      </c>
      <c r="DG33" s="74">
        <f t="shared" si="64"/>
        <v>0</v>
      </c>
      <c r="DH33" s="74">
        <f t="shared" si="64"/>
        <v>0</v>
      </c>
      <c r="DI33" s="74">
        <f t="shared" si="64"/>
        <v>0</v>
      </c>
      <c r="DJ33" s="74">
        <f t="shared" si="64"/>
        <v>0</v>
      </c>
      <c r="DK33" s="74">
        <f t="shared" si="64"/>
        <v>0</v>
      </c>
      <c r="DL33" s="74">
        <f t="shared" si="64"/>
        <v>0</v>
      </c>
      <c r="DM33" s="74">
        <f t="shared" si="65"/>
        <v>0</v>
      </c>
      <c r="DN33" s="74">
        <f t="shared" si="65"/>
        <v>0</v>
      </c>
      <c r="DO33" s="74">
        <f t="shared" si="65"/>
        <v>0</v>
      </c>
      <c r="DP33" s="74">
        <f t="shared" si="65"/>
        <v>0</v>
      </c>
      <c r="DQ33" s="74">
        <f t="shared" si="65"/>
        <v>0</v>
      </c>
      <c r="DR33" s="74">
        <f t="shared" si="65"/>
        <v>0</v>
      </c>
      <c r="DS33" s="74">
        <f t="shared" si="65"/>
        <v>0</v>
      </c>
      <c r="DT33" s="74">
        <f t="shared" si="65"/>
        <v>0</v>
      </c>
      <c r="DU33" s="74">
        <f t="shared" si="65"/>
        <v>0</v>
      </c>
      <c r="DV33" s="74">
        <f t="shared" si="65"/>
        <v>0</v>
      </c>
      <c r="DW33" s="74">
        <f t="shared" si="65"/>
        <v>0</v>
      </c>
      <c r="DX33" s="74">
        <f t="shared" si="65"/>
        <v>0</v>
      </c>
      <c r="DY33" s="74">
        <f t="shared" si="65"/>
        <v>0</v>
      </c>
      <c r="DZ33" s="74">
        <f t="shared" si="65"/>
        <v>0</v>
      </c>
      <c r="EA33" s="74">
        <f t="shared" si="65"/>
        <v>0</v>
      </c>
      <c r="EB33" s="74">
        <f t="shared" si="65"/>
        <v>0</v>
      </c>
      <c r="EC33" s="74">
        <f t="shared" si="66"/>
        <v>0</v>
      </c>
      <c r="ED33" s="74">
        <f t="shared" si="66"/>
        <v>0</v>
      </c>
      <c r="EE33" s="74">
        <f t="shared" si="66"/>
        <v>0</v>
      </c>
      <c r="EF33" s="74">
        <f t="shared" si="66"/>
        <v>0</v>
      </c>
      <c r="EG33" s="74">
        <f t="shared" si="66"/>
        <v>0</v>
      </c>
      <c r="EH33" s="74">
        <f t="shared" si="66"/>
        <v>0</v>
      </c>
      <c r="EI33" s="74">
        <f t="shared" si="66"/>
        <v>0</v>
      </c>
      <c r="EJ33" s="74">
        <f t="shared" si="66"/>
        <v>0</v>
      </c>
      <c r="EK33" s="74">
        <f t="shared" si="66"/>
        <v>0</v>
      </c>
      <c r="EL33" s="74">
        <f t="shared" si="66"/>
        <v>0</v>
      </c>
      <c r="EM33" s="74">
        <f t="shared" si="66"/>
        <v>0</v>
      </c>
      <c r="EN33" s="74">
        <f t="shared" si="66"/>
        <v>0</v>
      </c>
      <c r="EO33" s="74">
        <f t="shared" si="66"/>
        <v>0</v>
      </c>
      <c r="EP33" s="74">
        <f t="shared" si="66"/>
        <v>0</v>
      </c>
      <c r="EQ33" s="74">
        <f t="shared" si="66"/>
        <v>0</v>
      </c>
      <c r="ER33" s="74">
        <f t="shared" si="66"/>
        <v>0</v>
      </c>
      <c r="ES33" s="74">
        <f t="shared" si="67"/>
        <v>0</v>
      </c>
      <c r="ET33" s="74">
        <f t="shared" si="67"/>
        <v>0</v>
      </c>
      <c r="EU33" s="74">
        <f t="shared" si="67"/>
        <v>0</v>
      </c>
      <c r="EV33" s="74">
        <f t="shared" si="67"/>
        <v>0</v>
      </c>
      <c r="EW33" s="74">
        <f t="shared" si="67"/>
        <v>0</v>
      </c>
      <c r="EX33" s="74">
        <f t="shared" si="67"/>
        <v>0</v>
      </c>
      <c r="EY33" s="74">
        <f t="shared" si="67"/>
        <v>0</v>
      </c>
      <c r="EZ33" s="74">
        <f t="shared" si="67"/>
        <v>0</v>
      </c>
      <c r="FA33" s="74">
        <f t="shared" si="67"/>
        <v>0</v>
      </c>
      <c r="FB33" s="74">
        <f t="shared" si="67"/>
        <v>0</v>
      </c>
      <c r="FC33" s="74">
        <f t="shared" si="67"/>
        <v>0</v>
      </c>
      <c r="FD33" s="74">
        <f t="shared" si="67"/>
        <v>0</v>
      </c>
      <c r="FE33" s="74">
        <f t="shared" si="67"/>
        <v>0</v>
      </c>
      <c r="FF33" s="74">
        <f t="shared" si="67"/>
        <v>0</v>
      </c>
      <c r="FG33" s="74">
        <f t="shared" si="67"/>
        <v>0</v>
      </c>
      <c r="FH33" s="74">
        <f t="shared" si="67"/>
        <v>0</v>
      </c>
      <c r="FI33" s="74">
        <f t="shared" si="68"/>
        <v>0</v>
      </c>
      <c r="FJ33" s="74">
        <f t="shared" si="68"/>
        <v>0</v>
      </c>
      <c r="FK33" s="74">
        <f t="shared" si="68"/>
        <v>0</v>
      </c>
      <c r="FL33" s="74">
        <f t="shared" si="68"/>
        <v>0</v>
      </c>
      <c r="FM33" s="74">
        <f t="shared" si="68"/>
        <v>0</v>
      </c>
      <c r="FN33" s="74">
        <f t="shared" si="68"/>
        <v>0</v>
      </c>
      <c r="FO33" s="74">
        <f t="shared" si="68"/>
        <v>0</v>
      </c>
      <c r="FP33" s="74">
        <f t="shared" si="68"/>
        <v>0</v>
      </c>
      <c r="FQ33" s="74">
        <f t="shared" si="68"/>
        <v>0</v>
      </c>
      <c r="FR33" s="74">
        <f t="shared" si="68"/>
        <v>0</v>
      </c>
      <c r="FS33" s="74">
        <f t="shared" si="68"/>
        <v>0</v>
      </c>
      <c r="FT33" s="74">
        <f t="shared" si="68"/>
        <v>0</v>
      </c>
      <c r="FU33" s="74">
        <f t="shared" si="68"/>
        <v>0</v>
      </c>
      <c r="FV33" s="74">
        <f t="shared" si="68"/>
        <v>0</v>
      </c>
      <c r="FW33" s="74">
        <f t="shared" si="68"/>
        <v>0</v>
      </c>
      <c r="FX33" s="74">
        <f t="shared" si="68"/>
        <v>0</v>
      </c>
      <c r="FY33" s="74">
        <f t="shared" si="69"/>
        <v>0</v>
      </c>
      <c r="FZ33" s="74">
        <f t="shared" si="69"/>
        <v>0</v>
      </c>
      <c r="GA33" s="74">
        <f t="shared" si="69"/>
        <v>0</v>
      </c>
      <c r="GB33" s="74">
        <f t="shared" si="69"/>
        <v>0</v>
      </c>
      <c r="GC33" s="74">
        <f t="shared" si="69"/>
        <v>0</v>
      </c>
      <c r="GD33" s="74">
        <f t="shared" si="69"/>
        <v>0</v>
      </c>
      <c r="GE33" s="74">
        <f t="shared" si="69"/>
        <v>0</v>
      </c>
      <c r="GF33" s="74">
        <f t="shared" si="69"/>
        <v>0</v>
      </c>
      <c r="GG33" s="74">
        <f t="shared" si="69"/>
        <v>0</v>
      </c>
      <c r="GH33" s="74">
        <f t="shared" si="69"/>
        <v>0</v>
      </c>
      <c r="GI33" s="74">
        <f t="shared" si="69"/>
        <v>0</v>
      </c>
      <c r="GJ33" s="74">
        <f t="shared" si="69"/>
        <v>0</v>
      </c>
      <c r="GK33" s="74">
        <f t="shared" si="69"/>
        <v>0</v>
      </c>
      <c r="GL33" s="74">
        <f t="shared" si="69"/>
        <v>0</v>
      </c>
      <c r="GM33" s="74">
        <f t="shared" si="69"/>
        <v>0</v>
      </c>
      <c r="GN33" s="74">
        <f t="shared" si="69"/>
        <v>0</v>
      </c>
      <c r="GO33" s="74">
        <f t="shared" si="70"/>
        <v>0</v>
      </c>
      <c r="GP33" s="74">
        <f t="shared" si="70"/>
        <v>0</v>
      </c>
      <c r="GQ33" s="74">
        <f t="shared" si="70"/>
        <v>0</v>
      </c>
      <c r="GR33" s="74">
        <f t="shared" si="70"/>
        <v>0</v>
      </c>
      <c r="GS33" s="74">
        <f t="shared" si="70"/>
        <v>0</v>
      </c>
      <c r="GT33" s="74">
        <f t="shared" si="70"/>
        <v>0</v>
      </c>
      <c r="GU33" s="74">
        <f t="shared" si="70"/>
        <v>0</v>
      </c>
      <c r="GV33" s="74">
        <f t="shared" si="70"/>
        <v>0</v>
      </c>
      <c r="GW33" s="74">
        <f t="shared" si="70"/>
        <v>0</v>
      </c>
      <c r="GX33" s="74">
        <f t="shared" si="70"/>
        <v>0</v>
      </c>
      <c r="GY33" s="74">
        <f t="shared" si="70"/>
        <v>0</v>
      </c>
      <c r="GZ33" s="74">
        <f t="shared" si="70"/>
        <v>0</v>
      </c>
      <c r="HA33" s="74">
        <f t="shared" si="70"/>
        <v>0</v>
      </c>
      <c r="HB33" s="74">
        <f t="shared" si="70"/>
        <v>0</v>
      </c>
      <c r="HC33" s="74">
        <f t="shared" si="70"/>
        <v>0</v>
      </c>
      <c r="HD33" s="74">
        <f t="shared" si="70"/>
        <v>0</v>
      </c>
      <c r="HE33" s="74">
        <f t="shared" si="71"/>
        <v>0</v>
      </c>
      <c r="HF33" s="74">
        <f t="shared" si="71"/>
        <v>0</v>
      </c>
      <c r="HG33" s="74">
        <f t="shared" si="71"/>
        <v>0</v>
      </c>
      <c r="HH33" s="74">
        <f t="shared" si="71"/>
        <v>0</v>
      </c>
      <c r="HI33" s="74">
        <f t="shared" si="71"/>
        <v>0</v>
      </c>
      <c r="HJ33" s="74">
        <f t="shared" si="71"/>
        <v>0</v>
      </c>
      <c r="HK33" s="74">
        <f t="shared" si="71"/>
        <v>0</v>
      </c>
      <c r="HL33" s="74">
        <f t="shared" si="71"/>
        <v>0</v>
      </c>
      <c r="HM33" s="74">
        <f t="shared" si="71"/>
        <v>0</v>
      </c>
      <c r="HN33" s="74">
        <f t="shared" si="71"/>
        <v>1</v>
      </c>
      <c r="HO33" s="74">
        <f t="shared" si="71"/>
        <v>1</v>
      </c>
      <c r="HP33" s="74">
        <f t="shared" si="71"/>
        <v>1</v>
      </c>
      <c r="HQ33" s="74">
        <f t="shared" si="71"/>
        <v>1</v>
      </c>
      <c r="HR33" s="74">
        <f t="shared" si="71"/>
        <v>0</v>
      </c>
      <c r="HS33" s="74">
        <f t="shared" si="71"/>
        <v>0</v>
      </c>
      <c r="HT33" s="74">
        <f t="shared" si="71"/>
        <v>1</v>
      </c>
      <c r="HU33" s="74">
        <f t="shared" si="72"/>
        <v>0</v>
      </c>
      <c r="HV33" s="74">
        <f t="shared" si="72"/>
        <v>0</v>
      </c>
      <c r="HW33" s="74">
        <f t="shared" si="72"/>
        <v>0</v>
      </c>
      <c r="HX33" s="74">
        <f t="shared" si="72"/>
        <v>0</v>
      </c>
      <c r="HY33" s="74">
        <f t="shared" si="72"/>
        <v>0</v>
      </c>
      <c r="HZ33" s="74">
        <f t="shared" si="72"/>
        <v>0</v>
      </c>
      <c r="IA33" s="74">
        <f t="shared" si="72"/>
        <v>0</v>
      </c>
      <c r="IB33" s="74">
        <f t="shared" si="72"/>
        <v>0</v>
      </c>
      <c r="IC33" s="74">
        <f t="shared" si="72"/>
        <v>0</v>
      </c>
      <c r="ID33" s="74">
        <f t="shared" si="72"/>
        <v>0</v>
      </c>
      <c r="IE33" s="74">
        <f t="shared" si="72"/>
        <v>0</v>
      </c>
      <c r="IF33" s="74">
        <f t="shared" si="72"/>
        <v>0</v>
      </c>
      <c r="IG33" s="74">
        <f t="shared" si="72"/>
        <v>0</v>
      </c>
      <c r="IH33" s="74">
        <f t="shared" si="73"/>
        <v>0</v>
      </c>
      <c r="II33" s="74">
        <f t="shared" si="73"/>
        <v>0</v>
      </c>
      <c r="IJ33" s="74">
        <f t="shared" si="73"/>
        <v>0</v>
      </c>
      <c r="IK33" s="74">
        <f t="shared" si="73"/>
        <v>0</v>
      </c>
      <c r="IL33" s="74">
        <f t="shared" si="74"/>
        <v>0</v>
      </c>
      <c r="IM33" s="74">
        <f t="shared" si="74"/>
        <v>0</v>
      </c>
      <c r="IN33" s="74">
        <f t="shared" si="74"/>
        <v>0</v>
      </c>
      <c r="IO33" s="74">
        <f t="shared" si="75"/>
        <v>0</v>
      </c>
      <c r="IP33" s="74">
        <f t="shared" si="76"/>
        <v>0</v>
      </c>
      <c r="IQ33" s="74">
        <f t="shared" si="76"/>
        <v>0</v>
      </c>
      <c r="IR33" s="74">
        <f t="shared" si="74"/>
        <v>0</v>
      </c>
      <c r="IS33" s="74">
        <f t="shared" si="74"/>
        <v>0</v>
      </c>
      <c r="IT33" s="74">
        <f t="shared" si="77"/>
        <v>0</v>
      </c>
      <c r="IU33" s="74">
        <f t="shared" si="77"/>
        <v>0</v>
      </c>
      <c r="IV33" s="74">
        <f t="shared" si="78"/>
        <v>0</v>
      </c>
      <c r="IW33" s="74">
        <f t="shared" si="78"/>
        <v>0</v>
      </c>
      <c r="IX33" s="74">
        <f t="shared" si="79"/>
        <v>0</v>
      </c>
      <c r="IY33" s="74">
        <f t="shared" si="79"/>
        <v>0</v>
      </c>
      <c r="IZ33" s="74">
        <f t="shared" si="80"/>
        <v>0</v>
      </c>
      <c r="JA33" s="74">
        <f t="shared" si="79"/>
        <v>0</v>
      </c>
      <c r="JB33" s="74">
        <f t="shared" si="79"/>
        <v>0</v>
      </c>
      <c r="JC33" s="74">
        <f t="shared" si="79"/>
        <v>0</v>
      </c>
      <c r="JD33" s="74">
        <f t="shared" si="79"/>
        <v>0</v>
      </c>
      <c r="JE33" s="74">
        <f t="shared" si="79"/>
        <v>0</v>
      </c>
      <c r="JF33" s="74">
        <f t="shared" si="79"/>
        <v>0</v>
      </c>
      <c r="JG33" s="74">
        <f t="shared" si="79"/>
        <v>0</v>
      </c>
      <c r="JH33" s="74">
        <f t="shared" si="79"/>
        <v>0</v>
      </c>
      <c r="JI33" s="74">
        <f t="shared" si="79"/>
        <v>0</v>
      </c>
      <c r="JJ33" s="74">
        <f t="shared" si="81"/>
        <v>0</v>
      </c>
      <c r="JK33" s="74">
        <f t="shared" si="81"/>
        <v>0</v>
      </c>
      <c r="JL33" s="74">
        <f t="shared" si="81"/>
        <v>0</v>
      </c>
      <c r="JM33" s="74">
        <f t="shared" si="81"/>
        <v>0</v>
      </c>
      <c r="JN33" s="74">
        <f t="shared" si="81"/>
        <v>0</v>
      </c>
      <c r="JO33" s="74">
        <f t="shared" si="81"/>
        <v>0</v>
      </c>
      <c r="JP33" s="74">
        <f t="shared" si="81"/>
        <v>0</v>
      </c>
      <c r="JQ33" s="74">
        <f t="shared" si="81"/>
        <v>0</v>
      </c>
      <c r="JR33" s="74">
        <f t="shared" si="81"/>
        <v>0</v>
      </c>
      <c r="JS33" s="74">
        <f t="shared" si="81"/>
        <v>0</v>
      </c>
      <c r="JT33" s="74">
        <f t="shared" si="81"/>
        <v>0</v>
      </c>
      <c r="JU33" s="74">
        <f t="shared" si="81"/>
        <v>0</v>
      </c>
      <c r="JV33" s="74">
        <f t="shared" si="81"/>
        <v>0</v>
      </c>
      <c r="JW33" s="74">
        <f t="shared" si="81"/>
        <v>0</v>
      </c>
      <c r="JX33" s="74">
        <f t="shared" si="82"/>
        <v>0</v>
      </c>
      <c r="JY33" s="74">
        <f t="shared" si="82"/>
        <v>0</v>
      </c>
      <c r="JZ33" s="74">
        <f t="shared" si="82"/>
        <v>0</v>
      </c>
      <c r="KA33" s="74">
        <f t="shared" si="82"/>
        <v>0</v>
      </c>
      <c r="KB33" s="74">
        <f t="shared" si="82"/>
        <v>0</v>
      </c>
      <c r="KC33" s="74">
        <f t="shared" si="83"/>
        <v>0</v>
      </c>
      <c r="KD33" s="74">
        <f t="shared" si="83"/>
        <v>0</v>
      </c>
      <c r="KE33" s="74">
        <f t="shared" si="84"/>
        <v>0</v>
      </c>
      <c r="KF33" s="74">
        <f t="shared" si="84"/>
        <v>0</v>
      </c>
      <c r="KG33" s="74">
        <f t="shared" si="84"/>
        <v>0</v>
      </c>
      <c r="KH33" s="74">
        <f t="shared" si="84"/>
        <v>0</v>
      </c>
      <c r="KI33" s="74">
        <f t="shared" si="84"/>
        <v>0</v>
      </c>
      <c r="KJ33" s="74">
        <f t="shared" si="83"/>
        <v>0</v>
      </c>
      <c r="KK33" s="74">
        <f t="shared" si="83"/>
        <v>0</v>
      </c>
      <c r="KL33" s="74">
        <f t="shared" si="85"/>
        <v>0</v>
      </c>
      <c r="KM33" s="74">
        <f t="shared" si="85"/>
        <v>0</v>
      </c>
      <c r="KN33" s="74">
        <f t="shared" si="85"/>
        <v>0</v>
      </c>
      <c r="KO33" s="74">
        <f t="shared" si="85"/>
        <v>0</v>
      </c>
      <c r="KP33" s="74">
        <f t="shared" si="85"/>
        <v>0</v>
      </c>
      <c r="KQ33" s="74">
        <f t="shared" si="86"/>
        <v>0</v>
      </c>
      <c r="KR33" s="74">
        <f t="shared" si="86"/>
        <v>0</v>
      </c>
      <c r="KS33" s="74">
        <f t="shared" si="86"/>
        <v>0</v>
      </c>
      <c r="KT33" s="74">
        <f t="shared" si="86"/>
        <v>0</v>
      </c>
      <c r="KU33" s="74">
        <f t="shared" si="86"/>
        <v>0</v>
      </c>
      <c r="KV33" s="74">
        <f t="shared" si="86"/>
        <v>0</v>
      </c>
      <c r="KW33" s="74">
        <f t="shared" si="86"/>
        <v>0</v>
      </c>
      <c r="KX33" s="74">
        <f t="shared" si="86"/>
        <v>0</v>
      </c>
      <c r="KY33" s="74">
        <f t="shared" si="86"/>
        <v>0</v>
      </c>
      <c r="KZ33" s="74">
        <f t="shared" si="86"/>
        <v>0</v>
      </c>
      <c r="LA33" s="74">
        <f t="shared" si="86"/>
        <v>0</v>
      </c>
      <c r="LB33" s="74">
        <f t="shared" si="86"/>
        <v>0</v>
      </c>
      <c r="LC33" s="74">
        <f t="shared" si="86"/>
        <v>0</v>
      </c>
      <c r="LD33" s="74">
        <f t="shared" si="86"/>
        <v>0</v>
      </c>
      <c r="LE33" s="74">
        <f t="shared" si="86"/>
        <v>0</v>
      </c>
      <c r="LF33" s="74">
        <f t="shared" si="87"/>
        <v>0</v>
      </c>
      <c r="LG33" s="74">
        <f t="shared" si="87"/>
        <v>0</v>
      </c>
      <c r="LH33" s="74">
        <f t="shared" si="87"/>
        <v>0</v>
      </c>
      <c r="LI33" s="74">
        <f t="shared" si="87"/>
        <v>0</v>
      </c>
      <c r="LJ33" s="74">
        <f t="shared" si="87"/>
        <v>0</v>
      </c>
      <c r="LK33" s="74">
        <f t="shared" si="87"/>
        <v>0</v>
      </c>
      <c r="LL33" s="74">
        <f t="shared" si="87"/>
        <v>0</v>
      </c>
      <c r="LM33" s="74">
        <f t="shared" si="87"/>
        <v>0</v>
      </c>
      <c r="LN33" s="74">
        <f t="shared" si="87"/>
        <v>0</v>
      </c>
      <c r="LO33" s="74">
        <f t="shared" si="87"/>
        <v>0</v>
      </c>
      <c r="LP33" s="74">
        <f t="shared" si="87"/>
        <v>0</v>
      </c>
      <c r="LQ33" s="74">
        <f t="shared" si="87"/>
        <v>0</v>
      </c>
      <c r="LR33" s="74">
        <f t="shared" si="87"/>
        <v>0</v>
      </c>
      <c r="LS33" s="74">
        <f t="shared" si="87"/>
        <v>0</v>
      </c>
      <c r="LT33" s="74">
        <f t="shared" si="87"/>
        <v>0</v>
      </c>
      <c r="LU33" s="74">
        <f t="shared" si="87"/>
        <v>0</v>
      </c>
      <c r="LV33" s="74">
        <f t="shared" si="88"/>
        <v>0</v>
      </c>
      <c r="LW33" s="74">
        <f t="shared" si="88"/>
        <v>0</v>
      </c>
      <c r="LX33" s="74">
        <f t="shared" si="88"/>
        <v>0</v>
      </c>
      <c r="LY33" s="74">
        <f t="shared" si="88"/>
        <v>0</v>
      </c>
      <c r="LZ33" s="74">
        <f t="shared" si="88"/>
        <v>0</v>
      </c>
      <c r="MA33" s="74">
        <f t="shared" si="88"/>
        <v>0</v>
      </c>
      <c r="MB33" s="74">
        <f t="shared" si="88"/>
        <v>0</v>
      </c>
      <c r="MC33" s="74">
        <f t="shared" si="88"/>
        <v>0</v>
      </c>
      <c r="MD33" s="74">
        <f t="shared" si="88"/>
        <v>0</v>
      </c>
      <c r="ME33" s="74">
        <f t="shared" si="88"/>
        <v>0</v>
      </c>
      <c r="MF33" s="74">
        <f t="shared" si="88"/>
        <v>0</v>
      </c>
      <c r="MG33" s="74">
        <f t="shared" si="88"/>
        <v>0</v>
      </c>
      <c r="MH33" s="74">
        <f t="shared" si="88"/>
        <v>0</v>
      </c>
      <c r="MI33" s="74">
        <f t="shared" si="88"/>
        <v>0</v>
      </c>
      <c r="MJ33" s="74">
        <f t="shared" si="88"/>
        <v>0</v>
      </c>
      <c r="MK33" s="74">
        <f t="shared" si="88"/>
        <v>0</v>
      </c>
      <c r="ML33" s="74">
        <f t="shared" si="89"/>
        <v>0</v>
      </c>
      <c r="MM33" s="74">
        <f t="shared" si="89"/>
        <v>0</v>
      </c>
      <c r="MN33" s="74">
        <f t="shared" si="89"/>
        <v>0</v>
      </c>
      <c r="MO33" s="74">
        <f t="shared" si="89"/>
        <v>0</v>
      </c>
      <c r="MP33" s="74">
        <f t="shared" si="89"/>
        <v>0</v>
      </c>
      <c r="MQ33" s="74">
        <f t="shared" si="89"/>
        <v>0</v>
      </c>
      <c r="MR33" s="74">
        <f t="shared" si="89"/>
        <v>0</v>
      </c>
      <c r="MS33" s="74">
        <f t="shared" si="89"/>
        <v>0</v>
      </c>
      <c r="MT33" s="74">
        <f t="shared" si="89"/>
        <v>0</v>
      </c>
      <c r="MU33" s="74">
        <f t="shared" si="89"/>
        <v>0</v>
      </c>
      <c r="MV33" s="74">
        <f t="shared" si="89"/>
        <v>0</v>
      </c>
      <c r="MW33" s="74">
        <f t="shared" si="89"/>
        <v>0</v>
      </c>
      <c r="MX33" s="74">
        <f t="shared" si="89"/>
        <v>0</v>
      </c>
      <c r="MY33" s="74">
        <f t="shared" si="89"/>
        <v>0</v>
      </c>
      <c r="MZ33" s="74">
        <f t="shared" si="89"/>
        <v>0</v>
      </c>
      <c r="NA33" s="74">
        <f t="shared" si="89"/>
        <v>0</v>
      </c>
      <c r="NB33" s="74">
        <f t="shared" si="90"/>
        <v>0</v>
      </c>
      <c r="NC33" s="74">
        <f t="shared" si="90"/>
        <v>0</v>
      </c>
      <c r="ND33" s="74">
        <f t="shared" si="90"/>
        <v>0</v>
      </c>
      <c r="NE33" s="74">
        <f t="shared" si="90"/>
        <v>0</v>
      </c>
      <c r="NF33" s="74">
        <f t="shared" si="90"/>
        <v>0</v>
      </c>
      <c r="NG33" s="74">
        <f t="shared" si="90"/>
        <v>0</v>
      </c>
      <c r="NH33" s="74">
        <f t="shared" si="90"/>
        <v>0</v>
      </c>
      <c r="NI33" s="74">
        <f t="shared" si="90"/>
        <v>0</v>
      </c>
      <c r="NJ33" s="74">
        <f t="shared" si="90"/>
        <v>0</v>
      </c>
      <c r="NK33" s="74">
        <f t="shared" si="90"/>
        <v>0</v>
      </c>
      <c r="NL33" s="74">
        <f t="shared" si="90"/>
        <v>0</v>
      </c>
      <c r="NM33" s="74">
        <f t="shared" si="90"/>
        <v>0</v>
      </c>
      <c r="NN33" s="74">
        <f t="shared" si="90"/>
        <v>0</v>
      </c>
      <c r="NO33" s="74">
        <f t="shared" si="90"/>
        <v>0</v>
      </c>
      <c r="NP33" s="74">
        <f t="shared" si="90"/>
        <v>0</v>
      </c>
      <c r="NQ33" s="74">
        <f t="shared" si="90"/>
        <v>0</v>
      </c>
      <c r="NR33" s="74">
        <f t="shared" si="91"/>
        <v>0</v>
      </c>
      <c r="NS33" s="74">
        <f t="shared" si="91"/>
        <v>0</v>
      </c>
      <c r="NT33" s="74">
        <f t="shared" si="91"/>
        <v>0</v>
      </c>
      <c r="NU33" s="74">
        <f t="shared" si="91"/>
        <v>0</v>
      </c>
      <c r="NV33" s="74">
        <f t="shared" si="91"/>
        <v>0</v>
      </c>
      <c r="NW33" s="74">
        <f t="shared" si="91"/>
        <v>0</v>
      </c>
      <c r="NX33" s="74">
        <f t="shared" si="91"/>
        <v>0</v>
      </c>
      <c r="NY33" s="74">
        <f t="shared" si="91"/>
        <v>0</v>
      </c>
      <c r="NZ33" s="74">
        <f t="shared" si="91"/>
        <v>0</v>
      </c>
      <c r="OA33" s="74">
        <f t="shared" si="91"/>
        <v>0</v>
      </c>
      <c r="OB33" s="74">
        <f t="shared" si="91"/>
        <v>0</v>
      </c>
      <c r="OC33" s="74">
        <f t="shared" si="91"/>
        <v>0</v>
      </c>
      <c r="OD33" s="74">
        <f t="shared" si="91"/>
        <v>0</v>
      </c>
      <c r="OE33" s="74">
        <f t="shared" si="91"/>
        <v>0</v>
      </c>
      <c r="OF33" s="74">
        <f t="shared" si="91"/>
        <v>0</v>
      </c>
      <c r="OG33" s="74">
        <f t="shared" si="91"/>
        <v>0</v>
      </c>
      <c r="OH33" s="74">
        <f t="shared" si="92"/>
        <v>0</v>
      </c>
      <c r="OI33" s="74">
        <f t="shared" si="92"/>
        <v>0</v>
      </c>
      <c r="OJ33" s="74">
        <f t="shared" si="92"/>
        <v>0</v>
      </c>
    </row>
    <row r="34" spans="3:400" x14ac:dyDescent="0.25">
      <c r="C34" s="60" t="s">
        <v>67</v>
      </c>
      <c r="D34" t="s">
        <v>68</v>
      </c>
      <c r="E34" s="74">
        <f>COUNTIF(E$5:E$20,$C34)</f>
        <v>0</v>
      </c>
      <c r="F34" s="74">
        <f t="shared" si="58"/>
        <v>0</v>
      </c>
      <c r="G34" s="74">
        <f t="shared" si="58"/>
        <v>0</v>
      </c>
      <c r="H34" s="74">
        <f t="shared" si="58"/>
        <v>0</v>
      </c>
      <c r="I34" s="74">
        <f t="shared" si="58"/>
        <v>0</v>
      </c>
      <c r="J34" s="74">
        <f t="shared" si="58"/>
        <v>0</v>
      </c>
      <c r="K34" s="74">
        <f t="shared" si="58"/>
        <v>0</v>
      </c>
      <c r="L34" s="74">
        <f t="shared" si="58"/>
        <v>0</v>
      </c>
      <c r="M34" s="74">
        <f t="shared" si="58"/>
        <v>0</v>
      </c>
      <c r="N34" s="74">
        <f t="shared" si="58"/>
        <v>0</v>
      </c>
      <c r="O34" s="74">
        <f t="shared" si="58"/>
        <v>0</v>
      </c>
      <c r="P34" s="74">
        <f t="shared" si="58"/>
        <v>0</v>
      </c>
      <c r="Q34" s="74">
        <f t="shared" si="58"/>
        <v>0</v>
      </c>
      <c r="R34" s="74">
        <f t="shared" si="58"/>
        <v>0</v>
      </c>
      <c r="S34" s="74">
        <f t="shared" si="58"/>
        <v>0</v>
      </c>
      <c r="T34" s="74">
        <f t="shared" si="58"/>
        <v>0</v>
      </c>
      <c r="U34" s="74">
        <f t="shared" si="59"/>
        <v>0</v>
      </c>
      <c r="V34" s="74">
        <f t="shared" si="59"/>
        <v>0</v>
      </c>
      <c r="W34" s="74">
        <f t="shared" si="59"/>
        <v>0</v>
      </c>
      <c r="X34" s="74">
        <f t="shared" si="59"/>
        <v>0</v>
      </c>
      <c r="Y34" s="74">
        <f t="shared" si="59"/>
        <v>0</v>
      </c>
      <c r="Z34" s="74">
        <f t="shared" si="59"/>
        <v>0</v>
      </c>
      <c r="AA34" s="74">
        <f t="shared" si="59"/>
        <v>0</v>
      </c>
      <c r="AB34" s="74">
        <f t="shared" si="59"/>
        <v>0</v>
      </c>
      <c r="AC34" s="74">
        <f t="shared" si="59"/>
        <v>0</v>
      </c>
      <c r="AD34" s="74">
        <f t="shared" si="59"/>
        <v>0</v>
      </c>
      <c r="AE34" s="74">
        <f t="shared" si="59"/>
        <v>0</v>
      </c>
      <c r="AF34" s="74">
        <f t="shared" si="59"/>
        <v>0</v>
      </c>
      <c r="AG34" s="74">
        <f t="shared" si="59"/>
        <v>0</v>
      </c>
      <c r="AH34" s="74">
        <f t="shared" si="59"/>
        <v>0</v>
      </c>
      <c r="AI34" s="74">
        <f t="shared" si="59"/>
        <v>0</v>
      </c>
      <c r="AJ34" s="74">
        <f t="shared" si="59"/>
        <v>0</v>
      </c>
      <c r="AK34" s="74">
        <f t="shared" si="60"/>
        <v>0</v>
      </c>
      <c r="AL34" s="74">
        <f t="shared" si="60"/>
        <v>0</v>
      </c>
      <c r="AM34" s="74">
        <f t="shared" si="60"/>
        <v>0</v>
      </c>
      <c r="AN34" s="74">
        <f t="shared" si="60"/>
        <v>0</v>
      </c>
      <c r="AO34" s="74">
        <f t="shared" si="60"/>
        <v>0</v>
      </c>
      <c r="AP34" s="74">
        <f t="shared" si="60"/>
        <v>0</v>
      </c>
      <c r="AQ34" s="74">
        <f t="shared" si="60"/>
        <v>0</v>
      </c>
      <c r="AR34" s="74">
        <f t="shared" si="60"/>
        <v>0</v>
      </c>
      <c r="AS34" s="74">
        <f t="shared" si="60"/>
        <v>0</v>
      </c>
      <c r="AT34" s="74">
        <f t="shared" si="60"/>
        <v>0</v>
      </c>
      <c r="AU34" s="74">
        <f t="shared" si="60"/>
        <v>0</v>
      </c>
      <c r="AV34" s="74">
        <f t="shared" si="60"/>
        <v>0</v>
      </c>
      <c r="AW34" s="74">
        <f t="shared" si="60"/>
        <v>0</v>
      </c>
      <c r="AX34" s="74">
        <f t="shared" si="60"/>
        <v>0</v>
      </c>
      <c r="AY34" s="74">
        <f t="shared" si="60"/>
        <v>0</v>
      </c>
      <c r="AZ34" s="74">
        <f t="shared" si="60"/>
        <v>0</v>
      </c>
      <c r="BA34" s="74">
        <f t="shared" si="61"/>
        <v>0</v>
      </c>
      <c r="BB34" s="74">
        <f t="shared" si="61"/>
        <v>0</v>
      </c>
      <c r="BC34" s="74">
        <f t="shared" si="61"/>
        <v>0</v>
      </c>
      <c r="BD34" s="74">
        <f t="shared" si="61"/>
        <v>0</v>
      </c>
      <c r="BE34" s="74">
        <f t="shared" si="61"/>
        <v>0</v>
      </c>
      <c r="BF34" s="74">
        <f t="shared" si="61"/>
        <v>0</v>
      </c>
      <c r="BG34" s="74">
        <f t="shared" si="61"/>
        <v>0</v>
      </c>
      <c r="BH34" s="74">
        <f t="shared" si="61"/>
        <v>0</v>
      </c>
      <c r="BI34" s="74">
        <f t="shared" si="61"/>
        <v>0</v>
      </c>
      <c r="BJ34" s="74">
        <f t="shared" si="61"/>
        <v>0</v>
      </c>
      <c r="BK34" s="74">
        <f t="shared" si="61"/>
        <v>0</v>
      </c>
      <c r="BL34" s="74">
        <f t="shared" si="61"/>
        <v>0</v>
      </c>
      <c r="BM34" s="74">
        <f t="shared" si="61"/>
        <v>0</v>
      </c>
      <c r="BN34" s="74">
        <f t="shared" si="61"/>
        <v>0</v>
      </c>
      <c r="BO34" s="74">
        <f t="shared" si="61"/>
        <v>0</v>
      </c>
      <c r="BP34" s="74">
        <f t="shared" si="61"/>
        <v>0</v>
      </c>
      <c r="BQ34" s="74">
        <f t="shared" si="62"/>
        <v>0</v>
      </c>
      <c r="BR34" s="74">
        <f t="shared" si="62"/>
        <v>0</v>
      </c>
      <c r="BS34" s="74">
        <f t="shared" si="62"/>
        <v>0</v>
      </c>
      <c r="BT34" s="74">
        <f t="shared" si="62"/>
        <v>0</v>
      </c>
      <c r="BU34" s="74">
        <f t="shared" si="62"/>
        <v>0</v>
      </c>
      <c r="BV34" s="74">
        <f t="shared" si="62"/>
        <v>0</v>
      </c>
      <c r="BW34" s="74">
        <f t="shared" si="62"/>
        <v>0</v>
      </c>
      <c r="BX34" s="74">
        <f t="shared" si="62"/>
        <v>0</v>
      </c>
      <c r="BY34" s="74">
        <f t="shared" si="62"/>
        <v>0</v>
      </c>
      <c r="BZ34" s="74">
        <f t="shared" si="62"/>
        <v>0</v>
      </c>
      <c r="CA34" s="74">
        <f t="shared" si="62"/>
        <v>0</v>
      </c>
      <c r="CB34" s="74">
        <f t="shared" si="62"/>
        <v>0</v>
      </c>
      <c r="CC34" s="74">
        <f t="shared" si="62"/>
        <v>0</v>
      </c>
      <c r="CD34" s="74">
        <f t="shared" si="62"/>
        <v>0</v>
      </c>
      <c r="CE34" s="74">
        <f t="shared" si="62"/>
        <v>0</v>
      </c>
      <c r="CF34" s="74">
        <f t="shared" si="62"/>
        <v>0</v>
      </c>
      <c r="CG34" s="74">
        <f t="shared" si="63"/>
        <v>0</v>
      </c>
      <c r="CH34" s="74">
        <f t="shared" si="63"/>
        <v>0</v>
      </c>
      <c r="CI34" s="74">
        <f t="shared" si="63"/>
        <v>0</v>
      </c>
      <c r="CJ34" s="74">
        <f t="shared" si="63"/>
        <v>0</v>
      </c>
      <c r="CK34" s="74">
        <f t="shared" si="63"/>
        <v>0</v>
      </c>
      <c r="CL34" s="74">
        <f t="shared" si="63"/>
        <v>0</v>
      </c>
      <c r="CM34" s="74">
        <f t="shared" si="63"/>
        <v>0</v>
      </c>
      <c r="CN34" s="74">
        <f t="shared" si="63"/>
        <v>0</v>
      </c>
      <c r="CO34" s="74">
        <f t="shared" si="63"/>
        <v>0</v>
      </c>
      <c r="CP34" s="74">
        <f t="shared" si="63"/>
        <v>0</v>
      </c>
      <c r="CQ34" s="74">
        <f t="shared" si="63"/>
        <v>0</v>
      </c>
      <c r="CR34" s="74">
        <f t="shared" si="63"/>
        <v>0</v>
      </c>
      <c r="CS34" s="74">
        <f t="shared" si="63"/>
        <v>0</v>
      </c>
      <c r="CT34" s="74">
        <f t="shared" si="63"/>
        <v>0</v>
      </c>
      <c r="CU34" s="74">
        <f t="shared" si="63"/>
        <v>0</v>
      </c>
      <c r="CV34" s="74">
        <f t="shared" si="63"/>
        <v>0</v>
      </c>
      <c r="CW34" s="74">
        <f t="shared" si="64"/>
        <v>0</v>
      </c>
      <c r="CX34" s="74">
        <f t="shared" si="64"/>
        <v>0</v>
      </c>
      <c r="CY34" s="74">
        <f t="shared" si="64"/>
        <v>0</v>
      </c>
      <c r="CZ34" s="74">
        <f t="shared" si="64"/>
        <v>0</v>
      </c>
      <c r="DA34" s="74">
        <f t="shared" si="64"/>
        <v>0</v>
      </c>
      <c r="DB34" s="74">
        <f t="shared" si="64"/>
        <v>0</v>
      </c>
      <c r="DC34" s="74">
        <f t="shared" si="64"/>
        <v>0</v>
      </c>
      <c r="DD34" s="74">
        <f t="shared" si="64"/>
        <v>0</v>
      </c>
      <c r="DE34" s="74">
        <f t="shared" si="64"/>
        <v>0</v>
      </c>
      <c r="DF34" s="74">
        <f t="shared" si="64"/>
        <v>0</v>
      </c>
      <c r="DG34" s="74">
        <f t="shared" si="64"/>
        <v>0</v>
      </c>
      <c r="DH34" s="74">
        <f t="shared" si="64"/>
        <v>0</v>
      </c>
      <c r="DI34" s="74">
        <f t="shared" si="64"/>
        <v>0</v>
      </c>
      <c r="DJ34" s="74">
        <f t="shared" si="64"/>
        <v>0</v>
      </c>
      <c r="DK34" s="74">
        <f t="shared" si="64"/>
        <v>0</v>
      </c>
      <c r="DL34" s="74">
        <f t="shared" si="64"/>
        <v>0</v>
      </c>
      <c r="DM34" s="74">
        <f t="shared" si="65"/>
        <v>0</v>
      </c>
      <c r="DN34" s="74">
        <f t="shared" si="65"/>
        <v>0</v>
      </c>
      <c r="DO34" s="74">
        <f t="shared" si="65"/>
        <v>0</v>
      </c>
      <c r="DP34" s="74">
        <f t="shared" si="65"/>
        <v>0</v>
      </c>
      <c r="DQ34" s="74">
        <f t="shared" si="65"/>
        <v>0</v>
      </c>
      <c r="DR34" s="74">
        <f t="shared" si="65"/>
        <v>0</v>
      </c>
      <c r="DS34" s="74">
        <f t="shared" si="65"/>
        <v>0</v>
      </c>
      <c r="DT34" s="74">
        <f t="shared" si="65"/>
        <v>0</v>
      </c>
      <c r="DU34" s="74">
        <f t="shared" si="65"/>
        <v>0</v>
      </c>
      <c r="DV34" s="74">
        <f t="shared" si="65"/>
        <v>0</v>
      </c>
      <c r="DW34" s="74">
        <f t="shared" si="65"/>
        <v>0</v>
      </c>
      <c r="DX34" s="74">
        <f t="shared" si="65"/>
        <v>0</v>
      </c>
      <c r="DY34" s="74">
        <f t="shared" si="65"/>
        <v>0</v>
      </c>
      <c r="DZ34" s="74">
        <f t="shared" si="65"/>
        <v>0</v>
      </c>
      <c r="EA34" s="74">
        <f t="shared" si="65"/>
        <v>0</v>
      </c>
      <c r="EB34" s="74">
        <f t="shared" si="65"/>
        <v>0</v>
      </c>
      <c r="EC34" s="74">
        <f t="shared" si="66"/>
        <v>0</v>
      </c>
      <c r="ED34" s="74">
        <f t="shared" si="66"/>
        <v>0</v>
      </c>
      <c r="EE34" s="74">
        <f t="shared" si="66"/>
        <v>0</v>
      </c>
      <c r="EF34" s="74">
        <f t="shared" si="66"/>
        <v>0</v>
      </c>
      <c r="EG34" s="74">
        <f t="shared" si="66"/>
        <v>0</v>
      </c>
      <c r="EH34" s="74">
        <f t="shared" si="66"/>
        <v>0</v>
      </c>
      <c r="EI34" s="74">
        <f t="shared" si="66"/>
        <v>0</v>
      </c>
      <c r="EJ34" s="74">
        <f t="shared" si="66"/>
        <v>0</v>
      </c>
      <c r="EK34" s="74">
        <f t="shared" si="66"/>
        <v>0</v>
      </c>
      <c r="EL34" s="74">
        <f t="shared" si="66"/>
        <v>0</v>
      </c>
      <c r="EM34" s="74">
        <f t="shared" si="66"/>
        <v>0</v>
      </c>
      <c r="EN34" s="74">
        <f t="shared" si="66"/>
        <v>0</v>
      </c>
      <c r="EO34" s="74">
        <f t="shared" si="66"/>
        <v>0</v>
      </c>
      <c r="EP34" s="74">
        <f t="shared" si="66"/>
        <v>0</v>
      </c>
      <c r="EQ34" s="74">
        <f t="shared" si="66"/>
        <v>0</v>
      </c>
      <c r="ER34" s="74">
        <f t="shared" si="66"/>
        <v>0</v>
      </c>
      <c r="ES34" s="74">
        <f t="shared" si="67"/>
        <v>0</v>
      </c>
      <c r="ET34" s="74">
        <f t="shared" si="67"/>
        <v>0</v>
      </c>
      <c r="EU34" s="74">
        <f t="shared" si="67"/>
        <v>0</v>
      </c>
      <c r="EV34" s="74">
        <f t="shared" si="67"/>
        <v>0</v>
      </c>
      <c r="EW34" s="74">
        <f t="shared" si="67"/>
        <v>0</v>
      </c>
      <c r="EX34" s="74">
        <f t="shared" si="67"/>
        <v>0</v>
      </c>
      <c r="EY34" s="74">
        <f t="shared" si="67"/>
        <v>0</v>
      </c>
      <c r="EZ34" s="74">
        <f t="shared" si="67"/>
        <v>0</v>
      </c>
      <c r="FA34" s="74">
        <f t="shared" si="67"/>
        <v>0</v>
      </c>
      <c r="FB34" s="74">
        <f t="shared" si="67"/>
        <v>0</v>
      </c>
      <c r="FC34" s="74">
        <f t="shared" si="67"/>
        <v>0</v>
      </c>
      <c r="FD34" s="74">
        <f t="shared" si="67"/>
        <v>0</v>
      </c>
      <c r="FE34" s="74">
        <f t="shared" si="67"/>
        <v>0</v>
      </c>
      <c r="FF34" s="74">
        <f t="shared" si="67"/>
        <v>0</v>
      </c>
      <c r="FG34" s="74">
        <f t="shared" si="67"/>
        <v>0</v>
      </c>
      <c r="FH34" s="74">
        <f t="shared" si="67"/>
        <v>0</v>
      </c>
      <c r="FI34" s="74">
        <f t="shared" si="68"/>
        <v>0</v>
      </c>
      <c r="FJ34" s="74">
        <f t="shared" si="68"/>
        <v>0</v>
      </c>
      <c r="FK34" s="74">
        <f t="shared" si="68"/>
        <v>0</v>
      </c>
      <c r="FL34" s="74">
        <f t="shared" si="68"/>
        <v>0</v>
      </c>
      <c r="FM34" s="74">
        <f t="shared" si="68"/>
        <v>0</v>
      </c>
      <c r="FN34" s="74">
        <f t="shared" si="68"/>
        <v>0</v>
      </c>
      <c r="FO34" s="74">
        <f t="shared" si="68"/>
        <v>0</v>
      </c>
      <c r="FP34" s="74">
        <f t="shared" si="68"/>
        <v>0</v>
      </c>
      <c r="FQ34" s="74">
        <f t="shared" si="68"/>
        <v>0</v>
      </c>
      <c r="FR34" s="74">
        <f t="shared" si="68"/>
        <v>0</v>
      </c>
      <c r="FS34" s="74">
        <f t="shared" si="68"/>
        <v>0</v>
      </c>
      <c r="FT34" s="74">
        <f t="shared" si="68"/>
        <v>0</v>
      </c>
      <c r="FU34" s="74">
        <f t="shared" si="68"/>
        <v>0</v>
      </c>
      <c r="FV34" s="74">
        <f t="shared" si="68"/>
        <v>0</v>
      </c>
      <c r="FW34" s="74">
        <f t="shared" si="68"/>
        <v>0</v>
      </c>
      <c r="FX34" s="74">
        <f t="shared" si="68"/>
        <v>0</v>
      </c>
      <c r="FY34" s="74">
        <f t="shared" si="69"/>
        <v>0</v>
      </c>
      <c r="FZ34" s="74">
        <f t="shared" si="69"/>
        <v>0</v>
      </c>
      <c r="GA34" s="74">
        <f t="shared" si="69"/>
        <v>0</v>
      </c>
      <c r="GB34" s="74">
        <f t="shared" si="69"/>
        <v>0</v>
      </c>
      <c r="GC34" s="74">
        <f t="shared" si="69"/>
        <v>0</v>
      </c>
      <c r="GD34" s="74">
        <f t="shared" si="69"/>
        <v>0</v>
      </c>
      <c r="GE34" s="74">
        <f t="shared" si="69"/>
        <v>0</v>
      </c>
      <c r="GF34" s="74">
        <f t="shared" si="69"/>
        <v>0</v>
      </c>
      <c r="GG34" s="74">
        <f t="shared" si="69"/>
        <v>0</v>
      </c>
      <c r="GH34" s="74">
        <f t="shared" si="69"/>
        <v>0</v>
      </c>
      <c r="GI34" s="74">
        <f t="shared" si="69"/>
        <v>0</v>
      </c>
      <c r="GJ34" s="74">
        <f t="shared" si="69"/>
        <v>0</v>
      </c>
      <c r="GK34" s="74">
        <f t="shared" si="69"/>
        <v>0</v>
      </c>
      <c r="GL34" s="74">
        <f t="shared" si="69"/>
        <v>0</v>
      </c>
      <c r="GM34" s="74">
        <f t="shared" si="69"/>
        <v>0</v>
      </c>
      <c r="GN34" s="74">
        <f t="shared" si="69"/>
        <v>0</v>
      </c>
      <c r="GO34" s="74">
        <f t="shared" si="70"/>
        <v>0</v>
      </c>
      <c r="GP34" s="74">
        <f t="shared" si="70"/>
        <v>0</v>
      </c>
      <c r="GQ34" s="74">
        <f t="shared" si="70"/>
        <v>0</v>
      </c>
      <c r="GR34" s="74">
        <f t="shared" si="70"/>
        <v>0</v>
      </c>
      <c r="GS34" s="74">
        <f t="shared" si="70"/>
        <v>0</v>
      </c>
      <c r="GT34" s="74">
        <f t="shared" si="70"/>
        <v>0</v>
      </c>
      <c r="GU34" s="74">
        <f t="shared" si="70"/>
        <v>0</v>
      </c>
      <c r="GV34" s="74">
        <f t="shared" si="70"/>
        <v>0</v>
      </c>
      <c r="GW34" s="74">
        <f t="shared" si="70"/>
        <v>0</v>
      </c>
      <c r="GX34" s="74">
        <f t="shared" si="70"/>
        <v>0</v>
      </c>
      <c r="GY34" s="74">
        <f t="shared" si="70"/>
        <v>0</v>
      </c>
      <c r="GZ34" s="74">
        <f t="shared" si="70"/>
        <v>0</v>
      </c>
      <c r="HA34" s="74">
        <f t="shared" si="70"/>
        <v>0</v>
      </c>
      <c r="HB34" s="74">
        <f t="shared" si="70"/>
        <v>0</v>
      </c>
      <c r="HC34" s="74">
        <f t="shared" si="70"/>
        <v>0</v>
      </c>
      <c r="HD34" s="74">
        <f t="shared" si="70"/>
        <v>0</v>
      </c>
      <c r="HE34" s="74">
        <f t="shared" si="71"/>
        <v>0</v>
      </c>
      <c r="HF34" s="74">
        <f t="shared" si="71"/>
        <v>0</v>
      </c>
      <c r="HG34" s="74">
        <f t="shared" si="71"/>
        <v>0</v>
      </c>
      <c r="HH34" s="74">
        <f t="shared" si="71"/>
        <v>0</v>
      </c>
      <c r="HI34" s="74">
        <f t="shared" si="71"/>
        <v>0</v>
      </c>
      <c r="HJ34" s="74">
        <f t="shared" si="71"/>
        <v>0</v>
      </c>
      <c r="HK34" s="74">
        <f t="shared" si="71"/>
        <v>0</v>
      </c>
      <c r="HL34" s="74">
        <f t="shared" si="71"/>
        <v>0</v>
      </c>
      <c r="HM34" s="74">
        <f t="shared" si="71"/>
        <v>0</v>
      </c>
      <c r="HN34" s="74">
        <f t="shared" si="71"/>
        <v>0</v>
      </c>
      <c r="HO34" s="74">
        <f t="shared" si="71"/>
        <v>0</v>
      </c>
      <c r="HP34" s="74">
        <f t="shared" si="71"/>
        <v>0</v>
      </c>
      <c r="HQ34" s="74">
        <f t="shared" si="71"/>
        <v>0</v>
      </c>
      <c r="HR34" s="74">
        <f t="shared" si="71"/>
        <v>0</v>
      </c>
      <c r="HS34" s="74">
        <f t="shared" si="71"/>
        <v>0</v>
      </c>
      <c r="HT34" s="74">
        <f t="shared" si="71"/>
        <v>0</v>
      </c>
      <c r="HU34" s="74">
        <f t="shared" si="72"/>
        <v>0</v>
      </c>
      <c r="HV34" s="74">
        <f t="shared" si="72"/>
        <v>0</v>
      </c>
      <c r="HW34" s="74">
        <f t="shared" si="72"/>
        <v>0</v>
      </c>
      <c r="HX34" s="74">
        <f t="shared" si="72"/>
        <v>0</v>
      </c>
      <c r="HY34" s="74">
        <f t="shared" si="72"/>
        <v>0</v>
      </c>
      <c r="HZ34" s="74">
        <f t="shared" si="72"/>
        <v>0</v>
      </c>
      <c r="IA34" s="74">
        <f t="shared" si="72"/>
        <v>0</v>
      </c>
      <c r="IB34" s="74">
        <f t="shared" si="72"/>
        <v>0</v>
      </c>
      <c r="IC34" s="74">
        <f t="shared" si="72"/>
        <v>0</v>
      </c>
      <c r="ID34" s="74">
        <f t="shared" si="72"/>
        <v>0</v>
      </c>
      <c r="IE34" s="74">
        <f t="shared" si="72"/>
        <v>0</v>
      </c>
      <c r="IF34" s="74">
        <f t="shared" si="72"/>
        <v>0</v>
      </c>
      <c r="IG34" s="74">
        <f t="shared" si="72"/>
        <v>0</v>
      </c>
      <c r="IH34" s="74">
        <f t="shared" si="73"/>
        <v>0</v>
      </c>
      <c r="II34" s="74">
        <f t="shared" si="73"/>
        <v>0</v>
      </c>
      <c r="IJ34" s="74">
        <f t="shared" si="73"/>
        <v>0</v>
      </c>
      <c r="IK34" s="74">
        <f t="shared" si="73"/>
        <v>0</v>
      </c>
      <c r="IL34" s="74">
        <f t="shared" si="74"/>
        <v>0</v>
      </c>
      <c r="IM34" s="74">
        <f t="shared" si="74"/>
        <v>0</v>
      </c>
      <c r="IN34" s="74">
        <f t="shared" si="74"/>
        <v>0</v>
      </c>
      <c r="IO34" s="74">
        <f t="shared" si="75"/>
        <v>0</v>
      </c>
      <c r="IP34" s="74">
        <f t="shared" si="76"/>
        <v>0</v>
      </c>
      <c r="IQ34" s="74">
        <f t="shared" si="76"/>
        <v>0</v>
      </c>
      <c r="IR34" s="74">
        <f t="shared" si="74"/>
        <v>0</v>
      </c>
      <c r="IS34" s="74">
        <f t="shared" si="74"/>
        <v>0</v>
      </c>
      <c r="IT34" s="74">
        <f t="shared" si="77"/>
        <v>0</v>
      </c>
      <c r="IU34" s="74">
        <f t="shared" si="77"/>
        <v>0</v>
      </c>
      <c r="IV34" s="74">
        <f t="shared" si="78"/>
        <v>0</v>
      </c>
      <c r="IW34" s="74">
        <f t="shared" si="78"/>
        <v>0</v>
      </c>
      <c r="IX34" s="74">
        <f t="shared" si="79"/>
        <v>0</v>
      </c>
      <c r="IY34" s="74">
        <f t="shared" si="79"/>
        <v>0</v>
      </c>
      <c r="IZ34" s="74">
        <f t="shared" si="80"/>
        <v>0</v>
      </c>
      <c r="JA34" s="74">
        <f t="shared" si="79"/>
        <v>0</v>
      </c>
      <c r="JB34" s="74">
        <f t="shared" si="79"/>
        <v>0</v>
      </c>
      <c r="JC34" s="74">
        <f t="shared" si="79"/>
        <v>0</v>
      </c>
      <c r="JD34" s="74">
        <f t="shared" si="79"/>
        <v>0</v>
      </c>
      <c r="JE34" s="74">
        <f t="shared" si="79"/>
        <v>0</v>
      </c>
      <c r="JF34" s="74">
        <f t="shared" si="79"/>
        <v>0</v>
      </c>
      <c r="JG34" s="74">
        <f t="shared" si="79"/>
        <v>0</v>
      </c>
      <c r="JH34" s="74">
        <f t="shared" si="79"/>
        <v>0</v>
      </c>
      <c r="JI34" s="74">
        <f t="shared" si="79"/>
        <v>0</v>
      </c>
      <c r="JJ34" s="74">
        <f t="shared" si="81"/>
        <v>0</v>
      </c>
      <c r="JK34" s="74">
        <f t="shared" si="81"/>
        <v>0</v>
      </c>
      <c r="JL34" s="74">
        <f t="shared" si="81"/>
        <v>0</v>
      </c>
      <c r="JM34" s="74">
        <f t="shared" si="81"/>
        <v>0</v>
      </c>
      <c r="JN34" s="74">
        <f t="shared" si="81"/>
        <v>0</v>
      </c>
      <c r="JO34" s="74">
        <f t="shared" si="81"/>
        <v>0</v>
      </c>
      <c r="JP34" s="74">
        <f t="shared" si="81"/>
        <v>0</v>
      </c>
      <c r="JQ34" s="74">
        <f t="shared" si="81"/>
        <v>0</v>
      </c>
      <c r="JR34" s="74">
        <f t="shared" si="81"/>
        <v>0</v>
      </c>
      <c r="JS34" s="74">
        <f t="shared" si="81"/>
        <v>0</v>
      </c>
      <c r="JT34" s="74">
        <f t="shared" si="81"/>
        <v>0</v>
      </c>
      <c r="JU34" s="74">
        <f t="shared" si="81"/>
        <v>0</v>
      </c>
      <c r="JV34" s="74">
        <f t="shared" si="81"/>
        <v>0</v>
      </c>
      <c r="JW34" s="74">
        <f t="shared" si="81"/>
        <v>0</v>
      </c>
      <c r="JX34" s="74">
        <f t="shared" si="82"/>
        <v>0</v>
      </c>
      <c r="JY34" s="74">
        <f t="shared" si="82"/>
        <v>0</v>
      </c>
      <c r="JZ34" s="74">
        <f t="shared" si="82"/>
        <v>0</v>
      </c>
      <c r="KA34" s="74">
        <f t="shared" si="82"/>
        <v>0</v>
      </c>
      <c r="KB34" s="74">
        <f t="shared" si="82"/>
        <v>0</v>
      </c>
      <c r="KC34" s="74">
        <f t="shared" si="83"/>
        <v>0</v>
      </c>
      <c r="KD34" s="74">
        <f t="shared" si="83"/>
        <v>0</v>
      </c>
      <c r="KE34" s="74">
        <f t="shared" si="84"/>
        <v>0</v>
      </c>
      <c r="KF34" s="74">
        <f t="shared" si="84"/>
        <v>0</v>
      </c>
      <c r="KG34" s="74">
        <f t="shared" si="84"/>
        <v>0</v>
      </c>
      <c r="KH34" s="74">
        <f t="shared" si="84"/>
        <v>0</v>
      </c>
      <c r="KI34" s="74">
        <f t="shared" si="84"/>
        <v>0</v>
      </c>
      <c r="KJ34" s="74">
        <f t="shared" si="83"/>
        <v>0</v>
      </c>
      <c r="KK34" s="74">
        <f t="shared" si="83"/>
        <v>0</v>
      </c>
      <c r="KL34" s="74">
        <f t="shared" si="85"/>
        <v>0</v>
      </c>
      <c r="KM34" s="74">
        <f t="shared" si="85"/>
        <v>0</v>
      </c>
      <c r="KN34" s="74">
        <f t="shared" si="85"/>
        <v>0</v>
      </c>
      <c r="KO34" s="74">
        <f t="shared" si="85"/>
        <v>0</v>
      </c>
      <c r="KP34" s="74">
        <f t="shared" si="85"/>
        <v>0</v>
      </c>
      <c r="KQ34" s="74">
        <f t="shared" si="86"/>
        <v>0</v>
      </c>
      <c r="KR34" s="74">
        <f t="shared" si="86"/>
        <v>0</v>
      </c>
      <c r="KS34" s="74">
        <f t="shared" si="86"/>
        <v>0</v>
      </c>
      <c r="KT34" s="74">
        <f t="shared" si="86"/>
        <v>0</v>
      </c>
      <c r="KU34" s="74">
        <f t="shared" si="86"/>
        <v>0</v>
      </c>
      <c r="KV34" s="74">
        <f t="shared" si="86"/>
        <v>0</v>
      </c>
      <c r="KW34" s="74">
        <f t="shared" si="86"/>
        <v>0</v>
      </c>
      <c r="KX34" s="74">
        <f t="shared" si="86"/>
        <v>0</v>
      </c>
      <c r="KY34" s="74">
        <f t="shared" si="86"/>
        <v>0</v>
      </c>
      <c r="KZ34" s="74">
        <f t="shared" si="86"/>
        <v>0</v>
      </c>
      <c r="LA34" s="74">
        <f t="shared" si="86"/>
        <v>0</v>
      </c>
      <c r="LB34" s="74">
        <f t="shared" si="86"/>
        <v>0</v>
      </c>
      <c r="LC34" s="74">
        <f t="shared" si="86"/>
        <v>0</v>
      </c>
      <c r="LD34" s="74">
        <f t="shared" si="86"/>
        <v>0</v>
      </c>
      <c r="LE34" s="74">
        <f t="shared" si="86"/>
        <v>0</v>
      </c>
      <c r="LF34" s="74">
        <f t="shared" si="87"/>
        <v>0</v>
      </c>
      <c r="LG34" s="74">
        <f t="shared" si="87"/>
        <v>0</v>
      </c>
      <c r="LH34" s="74">
        <f t="shared" si="87"/>
        <v>0</v>
      </c>
      <c r="LI34" s="74">
        <f t="shared" si="87"/>
        <v>0</v>
      </c>
      <c r="LJ34" s="74">
        <f t="shared" si="87"/>
        <v>0</v>
      </c>
      <c r="LK34" s="74">
        <f t="shared" si="87"/>
        <v>0</v>
      </c>
      <c r="LL34" s="74">
        <f t="shared" si="87"/>
        <v>0</v>
      </c>
      <c r="LM34" s="74">
        <f t="shared" si="87"/>
        <v>0</v>
      </c>
      <c r="LN34" s="74">
        <f t="shared" si="87"/>
        <v>0</v>
      </c>
      <c r="LO34" s="74">
        <f t="shared" si="87"/>
        <v>0</v>
      </c>
      <c r="LP34" s="74">
        <f t="shared" si="87"/>
        <v>0</v>
      </c>
      <c r="LQ34" s="74">
        <f t="shared" si="87"/>
        <v>0</v>
      </c>
      <c r="LR34" s="74">
        <f t="shared" si="87"/>
        <v>0</v>
      </c>
      <c r="LS34" s="74">
        <f t="shared" si="87"/>
        <v>0</v>
      </c>
      <c r="LT34" s="74">
        <f t="shared" si="87"/>
        <v>0</v>
      </c>
      <c r="LU34" s="74">
        <f t="shared" si="87"/>
        <v>0</v>
      </c>
      <c r="LV34" s="74">
        <f t="shared" si="88"/>
        <v>0</v>
      </c>
      <c r="LW34" s="74">
        <f t="shared" si="88"/>
        <v>0</v>
      </c>
      <c r="LX34" s="74">
        <f t="shared" si="88"/>
        <v>0</v>
      </c>
      <c r="LY34" s="74">
        <f t="shared" si="88"/>
        <v>0</v>
      </c>
      <c r="LZ34" s="74">
        <f t="shared" si="88"/>
        <v>0</v>
      </c>
      <c r="MA34" s="74">
        <f t="shared" si="88"/>
        <v>0</v>
      </c>
      <c r="MB34" s="74">
        <f t="shared" si="88"/>
        <v>0</v>
      </c>
      <c r="MC34" s="74">
        <f t="shared" si="88"/>
        <v>0</v>
      </c>
      <c r="MD34" s="74">
        <f t="shared" si="88"/>
        <v>0</v>
      </c>
      <c r="ME34" s="74">
        <f t="shared" si="88"/>
        <v>0</v>
      </c>
      <c r="MF34" s="74">
        <f t="shared" si="88"/>
        <v>0</v>
      </c>
      <c r="MG34" s="74">
        <f t="shared" si="88"/>
        <v>0</v>
      </c>
      <c r="MH34" s="74">
        <f t="shared" si="88"/>
        <v>0</v>
      </c>
      <c r="MI34" s="74">
        <f t="shared" si="88"/>
        <v>0</v>
      </c>
      <c r="MJ34" s="74">
        <f t="shared" si="88"/>
        <v>0</v>
      </c>
      <c r="MK34" s="74">
        <f t="shared" si="88"/>
        <v>0</v>
      </c>
      <c r="ML34" s="74">
        <f t="shared" si="89"/>
        <v>0</v>
      </c>
      <c r="MM34" s="74">
        <f t="shared" si="89"/>
        <v>0</v>
      </c>
      <c r="MN34" s="74">
        <f t="shared" si="89"/>
        <v>0</v>
      </c>
      <c r="MO34" s="74">
        <f t="shared" si="89"/>
        <v>0</v>
      </c>
      <c r="MP34" s="74">
        <f t="shared" si="89"/>
        <v>0</v>
      </c>
      <c r="MQ34" s="74">
        <f t="shared" si="89"/>
        <v>0</v>
      </c>
      <c r="MR34" s="74">
        <f t="shared" si="89"/>
        <v>0</v>
      </c>
      <c r="MS34" s="74">
        <f t="shared" si="89"/>
        <v>0</v>
      </c>
      <c r="MT34" s="74">
        <f t="shared" si="89"/>
        <v>0</v>
      </c>
      <c r="MU34" s="74">
        <f t="shared" si="89"/>
        <v>0</v>
      </c>
      <c r="MV34" s="74">
        <f t="shared" si="89"/>
        <v>0</v>
      </c>
      <c r="MW34" s="74">
        <f t="shared" si="89"/>
        <v>0</v>
      </c>
      <c r="MX34" s="74">
        <f t="shared" si="89"/>
        <v>0</v>
      </c>
      <c r="MY34" s="74">
        <f t="shared" si="89"/>
        <v>0</v>
      </c>
      <c r="MZ34" s="74">
        <f t="shared" si="89"/>
        <v>0</v>
      </c>
      <c r="NA34" s="74">
        <f t="shared" si="89"/>
        <v>0</v>
      </c>
      <c r="NB34" s="74">
        <f t="shared" si="90"/>
        <v>0</v>
      </c>
      <c r="NC34" s="74">
        <f t="shared" si="90"/>
        <v>0</v>
      </c>
      <c r="ND34" s="74">
        <f t="shared" si="90"/>
        <v>0</v>
      </c>
      <c r="NE34" s="74">
        <f t="shared" si="90"/>
        <v>0</v>
      </c>
      <c r="NF34" s="74">
        <f t="shared" si="90"/>
        <v>0</v>
      </c>
      <c r="NG34" s="74">
        <f t="shared" si="90"/>
        <v>0</v>
      </c>
      <c r="NH34" s="74">
        <f t="shared" si="90"/>
        <v>0</v>
      </c>
      <c r="NI34" s="74">
        <f t="shared" si="90"/>
        <v>0</v>
      </c>
      <c r="NJ34" s="74">
        <f t="shared" si="90"/>
        <v>0</v>
      </c>
      <c r="NK34" s="74">
        <f t="shared" si="90"/>
        <v>0</v>
      </c>
      <c r="NL34" s="74">
        <f t="shared" si="90"/>
        <v>0</v>
      </c>
      <c r="NM34" s="74">
        <f t="shared" si="90"/>
        <v>0</v>
      </c>
      <c r="NN34" s="74">
        <f t="shared" si="90"/>
        <v>0</v>
      </c>
      <c r="NO34" s="74">
        <f t="shared" si="90"/>
        <v>0</v>
      </c>
      <c r="NP34" s="74">
        <f t="shared" si="90"/>
        <v>0</v>
      </c>
      <c r="NQ34" s="74">
        <f t="shared" si="90"/>
        <v>0</v>
      </c>
      <c r="NR34" s="74">
        <f t="shared" si="91"/>
        <v>0</v>
      </c>
      <c r="NS34" s="74">
        <f t="shared" si="91"/>
        <v>0</v>
      </c>
      <c r="NT34" s="74">
        <f t="shared" si="91"/>
        <v>0</v>
      </c>
      <c r="NU34" s="74">
        <f t="shared" si="91"/>
        <v>0</v>
      </c>
      <c r="NV34" s="74">
        <f t="shared" si="91"/>
        <v>0</v>
      </c>
      <c r="NW34" s="74">
        <f t="shared" si="91"/>
        <v>0</v>
      </c>
      <c r="NX34" s="74">
        <f t="shared" si="91"/>
        <v>0</v>
      </c>
      <c r="NY34" s="74">
        <f t="shared" si="91"/>
        <v>0</v>
      </c>
      <c r="NZ34" s="74">
        <f t="shared" si="91"/>
        <v>0</v>
      </c>
      <c r="OA34" s="74">
        <f t="shared" si="91"/>
        <v>0</v>
      </c>
      <c r="OB34" s="74">
        <f t="shared" si="91"/>
        <v>0</v>
      </c>
      <c r="OC34" s="74">
        <f t="shared" si="91"/>
        <v>0</v>
      </c>
      <c r="OD34" s="74">
        <f t="shared" si="91"/>
        <v>0</v>
      </c>
      <c r="OE34" s="74">
        <f t="shared" si="91"/>
        <v>0</v>
      </c>
      <c r="OF34" s="74">
        <f t="shared" si="91"/>
        <v>0</v>
      </c>
      <c r="OG34" s="74">
        <f t="shared" si="91"/>
        <v>0</v>
      </c>
      <c r="OH34" s="74">
        <f t="shared" si="92"/>
        <v>0</v>
      </c>
      <c r="OI34" s="74">
        <f t="shared" si="92"/>
        <v>0</v>
      </c>
      <c r="OJ34" s="74">
        <f t="shared" si="92"/>
        <v>0</v>
      </c>
    </row>
    <row r="35" spans="3:400" x14ac:dyDescent="0.25">
      <c r="C35" s="61" t="s">
        <v>53</v>
      </c>
      <c r="D35" t="s">
        <v>69</v>
      </c>
      <c r="E35" s="74">
        <f>COUNTIF(E$5:E$20,$C35)</f>
        <v>0</v>
      </c>
      <c r="F35" s="74">
        <f t="shared" si="58"/>
        <v>0</v>
      </c>
      <c r="G35" s="74">
        <f t="shared" si="58"/>
        <v>0</v>
      </c>
      <c r="H35" s="74">
        <f t="shared" si="58"/>
        <v>0</v>
      </c>
      <c r="I35" s="74">
        <f t="shared" si="58"/>
        <v>0</v>
      </c>
      <c r="J35" s="74">
        <f t="shared" si="58"/>
        <v>0</v>
      </c>
      <c r="K35" s="74">
        <f t="shared" si="58"/>
        <v>0</v>
      </c>
      <c r="L35" s="74">
        <f t="shared" si="58"/>
        <v>0</v>
      </c>
      <c r="M35" s="74">
        <f t="shared" si="58"/>
        <v>1</v>
      </c>
      <c r="N35" s="74">
        <f t="shared" si="58"/>
        <v>1</v>
      </c>
      <c r="O35" s="74">
        <f t="shared" si="58"/>
        <v>1</v>
      </c>
      <c r="P35" s="74">
        <f t="shared" si="58"/>
        <v>0</v>
      </c>
      <c r="Q35" s="74">
        <f t="shared" si="58"/>
        <v>0</v>
      </c>
      <c r="R35" s="74">
        <f t="shared" si="58"/>
        <v>0</v>
      </c>
      <c r="S35" s="74">
        <f t="shared" si="58"/>
        <v>0</v>
      </c>
      <c r="T35" s="74">
        <f t="shared" si="58"/>
        <v>0</v>
      </c>
      <c r="U35" s="74">
        <f t="shared" si="59"/>
        <v>0</v>
      </c>
      <c r="V35" s="74">
        <f t="shared" si="59"/>
        <v>0</v>
      </c>
      <c r="W35" s="74">
        <f t="shared" si="59"/>
        <v>0</v>
      </c>
      <c r="X35" s="74">
        <f t="shared" si="59"/>
        <v>0</v>
      </c>
      <c r="Y35" s="74">
        <f t="shared" si="59"/>
        <v>0</v>
      </c>
      <c r="Z35" s="74">
        <f t="shared" si="59"/>
        <v>0</v>
      </c>
      <c r="AA35" s="74">
        <f t="shared" si="59"/>
        <v>0</v>
      </c>
      <c r="AB35" s="74">
        <f t="shared" si="59"/>
        <v>0</v>
      </c>
      <c r="AC35" s="74">
        <f t="shared" si="59"/>
        <v>0</v>
      </c>
      <c r="AD35" s="74">
        <f t="shared" si="59"/>
        <v>0</v>
      </c>
      <c r="AE35" s="74">
        <f t="shared" si="59"/>
        <v>0</v>
      </c>
      <c r="AF35" s="74">
        <f t="shared" si="59"/>
        <v>0</v>
      </c>
      <c r="AG35" s="74">
        <f t="shared" si="59"/>
        <v>0</v>
      </c>
      <c r="AH35" s="74">
        <f t="shared" si="59"/>
        <v>0</v>
      </c>
      <c r="AI35" s="74">
        <f t="shared" si="59"/>
        <v>0</v>
      </c>
      <c r="AJ35" s="74">
        <f t="shared" si="59"/>
        <v>0</v>
      </c>
      <c r="AK35" s="74">
        <f t="shared" si="60"/>
        <v>0</v>
      </c>
      <c r="AL35" s="74">
        <f t="shared" si="60"/>
        <v>0</v>
      </c>
      <c r="AM35" s="74">
        <f t="shared" si="60"/>
        <v>0</v>
      </c>
      <c r="AN35" s="74">
        <f t="shared" si="60"/>
        <v>0</v>
      </c>
      <c r="AO35" s="74">
        <f t="shared" si="60"/>
        <v>0</v>
      </c>
      <c r="AP35" s="74">
        <f t="shared" si="60"/>
        <v>0</v>
      </c>
      <c r="AQ35" s="74">
        <f t="shared" si="60"/>
        <v>0</v>
      </c>
      <c r="AR35" s="74">
        <f t="shared" si="60"/>
        <v>0</v>
      </c>
      <c r="AS35" s="74">
        <f t="shared" si="60"/>
        <v>0</v>
      </c>
      <c r="AT35" s="74">
        <f t="shared" si="60"/>
        <v>0</v>
      </c>
      <c r="AU35" s="74">
        <f t="shared" si="60"/>
        <v>0</v>
      </c>
      <c r="AV35" s="74">
        <f t="shared" si="60"/>
        <v>0</v>
      </c>
      <c r="AW35" s="74">
        <f t="shared" si="60"/>
        <v>0</v>
      </c>
      <c r="AX35" s="74">
        <f t="shared" si="60"/>
        <v>0</v>
      </c>
      <c r="AY35" s="74">
        <f t="shared" si="60"/>
        <v>0</v>
      </c>
      <c r="AZ35" s="74">
        <f t="shared" si="60"/>
        <v>0</v>
      </c>
      <c r="BA35" s="74">
        <f t="shared" si="61"/>
        <v>0</v>
      </c>
      <c r="BB35" s="74">
        <f t="shared" si="61"/>
        <v>0</v>
      </c>
      <c r="BC35" s="74">
        <f t="shared" si="61"/>
        <v>0</v>
      </c>
      <c r="BD35" s="74">
        <f t="shared" si="61"/>
        <v>0</v>
      </c>
      <c r="BE35" s="74">
        <f t="shared" si="61"/>
        <v>0</v>
      </c>
      <c r="BF35" s="74">
        <f t="shared" si="61"/>
        <v>0</v>
      </c>
      <c r="BG35" s="74">
        <f t="shared" si="61"/>
        <v>0</v>
      </c>
      <c r="BH35" s="74">
        <f t="shared" si="61"/>
        <v>0</v>
      </c>
      <c r="BI35" s="74">
        <f t="shared" si="61"/>
        <v>0</v>
      </c>
      <c r="BJ35" s="74">
        <f t="shared" si="61"/>
        <v>0</v>
      </c>
      <c r="BK35" s="74">
        <f t="shared" si="61"/>
        <v>0</v>
      </c>
      <c r="BL35" s="74">
        <f t="shared" si="61"/>
        <v>0</v>
      </c>
      <c r="BM35" s="74">
        <f t="shared" si="61"/>
        <v>0</v>
      </c>
      <c r="BN35" s="74">
        <f t="shared" si="61"/>
        <v>0</v>
      </c>
      <c r="BO35" s="74">
        <f t="shared" si="61"/>
        <v>0</v>
      </c>
      <c r="BP35" s="74">
        <f t="shared" si="61"/>
        <v>0</v>
      </c>
      <c r="BQ35" s="74">
        <f t="shared" si="62"/>
        <v>0</v>
      </c>
      <c r="BR35" s="74">
        <f t="shared" si="62"/>
        <v>0</v>
      </c>
      <c r="BS35" s="74">
        <f t="shared" si="62"/>
        <v>0</v>
      </c>
      <c r="BT35" s="74">
        <f t="shared" si="62"/>
        <v>0</v>
      </c>
      <c r="BU35" s="74">
        <f t="shared" si="62"/>
        <v>0</v>
      </c>
      <c r="BV35" s="74">
        <f t="shared" si="62"/>
        <v>0</v>
      </c>
      <c r="BW35" s="74">
        <f t="shared" si="62"/>
        <v>0</v>
      </c>
      <c r="BX35" s="74">
        <f t="shared" si="62"/>
        <v>0</v>
      </c>
      <c r="BY35" s="74">
        <f t="shared" si="62"/>
        <v>0</v>
      </c>
      <c r="BZ35" s="74">
        <f t="shared" si="62"/>
        <v>0</v>
      </c>
      <c r="CA35" s="74">
        <f t="shared" si="62"/>
        <v>0</v>
      </c>
      <c r="CB35" s="74">
        <f t="shared" si="62"/>
        <v>0</v>
      </c>
      <c r="CC35" s="74">
        <f t="shared" si="62"/>
        <v>0</v>
      </c>
      <c r="CD35" s="74">
        <f t="shared" si="62"/>
        <v>0</v>
      </c>
      <c r="CE35" s="74">
        <f t="shared" si="62"/>
        <v>0</v>
      </c>
      <c r="CF35" s="74">
        <f t="shared" si="62"/>
        <v>0</v>
      </c>
      <c r="CG35" s="74">
        <f t="shared" si="63"/>
        <v>0</v>
      </c>
      <c r="CH35" s="74">
        <f t="shared" si="63"/>
        <v>0</v>
      </c>
      <c r="CI35" s="74">
        <f t="shared" si="63"/>
        <v>0</v>
      </c>
      <c r="CJ35" s="74">
        <f t="shared" si="63"/>
        <v>0</v>
      </c>
      <c r="CK35" s="74">
        <f t="shared" si="63"/>
        <v>0</v>
      </c>
      <c r="CL35" s="74">
        <f t="shared" si="63"/>
        <v>0</v>
      </c>
      <c r="CM35" s="74">
        <f t="shared" si="63"/>
        <v>0</v>
      </c>
      <c r="CN35" s="74">
        <f t="shared" si="63"/>
        <v>0</v>
      </c>
      <c r="CO35" s="74">
        <f t="shared" si="63"/>
        <v>0</v>
      </c>
      <c r="CP35" s="74">
        <f t="shared" si="63"/>
        <v>0</v>
      </c>
      <c r="CQ35" s="74">
        <f t="shared" si="63"/>
        <v>0</v>
      </c>
      <c r="CR35" s="74">
        <f t="shared" si="63"/>
        <v>0</v>
      </c>
      <c r="CS35" s="74">
        <f t="shared" si="63"/>
        <v>0</v>
      </c>
      <c r="CT35" s="74">
        <f t="shared" si="63"/>
        <v>0</v>
      </c>
      <c r="CU35" s="74">
        <f t="shared" si="63"/>
        <v>0</v>
      </c>
      <c r="CV35" s="74">
        <f t="shared" si="63"/>
        <v>0</v>
      </c>
      <c r="CW35" s="74">
        <f t="shared" si="64"/>
        <v>0</v>
      </c>
      <c r="CX35" s="74">
        <f t="shared" si="64"/>
        <v>0</v>
      </c>
      <c r="CY35" s="74">
        <f t="shared" si="64"/>
        <v>0</v>
      </c>
      <c r="CZ35" s="74">
        <f t="shared" si="64"/>
        <v>0</v>
      </c>
      <c r="DA35" s="74">
        <f t="shared" si="64"/>
        <v>0</v>
      </c>
      <c r="DB35" s="74">
        <f t="shared" si="64"/>
        <v>0</v>
      </c>
      <c r="DC35" s="74">
        <f t="shared" si="64"/>
        <v>0</v>
      </c>
      <c r="DD35" s="74">
        <f t="shared" si="64"/>
        <v>0</v>
      </c>
      <c r="DE35" s="74">
        <f t="shared" si="64"/>
        <v>0</v>
      </c>
      <c r="DF35" s="74">
        <f t="shared" si="64"/>
        <v>0</v>
      </c>
      <c r="DG35" s="74">
        <f t="shared" si="64"/>
        <v>0</v>
      </c>
      <c r="DH35" s="74">
        <f t="shared" si="64"/>
        <v>0</v>
      </c>
      <c r="DI35" s="74">
        <f t="shared" si="64"/>
        <v>0</v>
      </c>
      <c r="DJ35" s="74">
        <f t="shared" si="64"/>
        <v>0</v>
      </c>
      <c r="DK35" s="74">
        <f t="shared" si="64"/>
        <v>0</v>
      </c>
      <c r="DL35" s="74">
        <f t="shared" si="64"/>
        <v>0</v>
      </c>
      <c r="DM35" s="74">
        <f t="shared" si="65"/>
        <v>0</v>
      </c>
      <c r="DN35" s="74">
        <f t="shared" si="65"/>
        <v>0</v>
      </c>
      <c r="DO35" s="74">
        <f t="shared" si="65"/>
        <v>0</v>
      </c>
      <c r="DP35" s="74">
        <f t="shared" si="65"/>
        <v>0</v>
      </c>
      <c r="DQ35" s="74">
        <f t="shared" si="65"/>
        <v>0</v>
      </c>
      <c r="DR35" s="74">
        <f t="shared" si="65"/>
        <v>0</v>
      </c>
      <c r="DS35" s="74">
        <f t="shared" si="65"/>
        <v>0</v>
      </c>
      <c r="DT35" s="74">
        <f t="shared" si="65"/>
        <v>0</v>
      </c>
      <c r="DU35" s="74">
        <f t="shared" si="65"/>
        <v>0</v>
      </c>
      <c r="DV35" s="74">
        <f t="shared" si="65"/>
        <v>0</v>
      </c>
      <c r="DW35" s="74">
        <f t="shared" si="65"/>
        <v>0</v>
      </c>
      <c r="DX35" s="74">
        <f t="shared" si="65"/>
        <v>0</v>
      </c>
      <c r="DY35" s="74">
        <f t="shared" si="65"/>
        <v>0</v>
      </c>
      <c r="DZ35" s="74">
        <f t="shared" si="65"/>
        <v>0</v>
      </c>
      <c r="EA35" s="74">
        <f t="shared" si="65"/>
        <v>0</v>
      </c>
      <c r="EB35" s="74">
        <f t="shared" si="65"/>
        <v>0</v>
      </c>
      <c r="EC35" s="74">
        <f t="shared" si="66"/>
        <v>0</v>
      </c>
      <c r="ED35" s="74">
        <f t="shared" si="66"/>
        <v>0</v>
      </c>
      <c r="EE35" s="74">
        <f t="shared" si="66"/>
        <v>0</v>
      </c>
      <c r="EF35" s="74">
        <f t="shared" si="66"/>
        <v>0</v>
      </c>
      <c r="EG35" s="74">
        <f t="shared" si="66"/>
        <v>0</v>
      </c>
      <c r="EH35" s="74">
        <f t="shared" si="66"/>
        <v>0</v>
      </c>
      <c r="EI35" s="74">
        <f t="shared" si="66"/>
        <v>0</v>
      </c>
      <c r="EJ35" s="74">
        <f t="shared" si="66"/>
        <v>0</v>
      </c>
      <c r="EK35" s="74">
        <f t="shared" si="66"/>
        <v>0</v>
      </c>
      <c r="EL35" s="74">
        <f t="shared" si="66"/>
        <v>0</v>
      </c>
      <c r="EM35" s="74">
        <f t="shared" si="66"/>
        <v>0</v>
      </c>
      <c r="EN35" s="74">
        <f t="shared" si="66"/>
        <v>0</v>
      </c>
      <c r="EO35" s="74">
        <f t="shared" si="66"/>
        <v>0</v>
      </c>
      <c r="EP35" s="74">
        <f t="shared" si="66"/>
        <v>0</v>
      </c>
      <c r="EQ35" s="74">
        <f t="shared" si="66"/>
        <v>0</v>
      </c>
      <c r="ER35" s="74">
        <f t="shared" si="66"/>
        <v>0</v>
      </c>
      <c r="ES35" s="74">
        <f t="shared" si="67"/>
        <v>0</v>
      </c>
      <c r="ET35" s="74">
        <f t="shared" si="67"/>
        <v>0</v>
      </c>
      <c r="EU35" s="74">
        <f t="shared" si="67"/>
        <v>0</v>
      </c>
      <c r="EV35" s="74">
        <f t="shared" si="67"/>
        <v>0</v>
      </c>
      <c r="EW35" s="74">
        <f t="shared" si="67"/>
        <v>0</v>
      </c>
      <c r="EX35" s="74">
        <f t="shared" si="67"/>
        <v>0</v>
      </c>
      <c r="EY35" s="74">
        <f t="shared" si="67"/>
        <v>0</v>
      </c>
      <c r="EZ35" s="74">
        <f t="shared" si="67"/>
        <v>0</v>
      </c>
      <c r="FA35" s="74">
        <f t="shared" si="67"/>
        <v>0</v>
      </c>
      <c r="FB35" s="74">
        <f t="shared" si="67"/>
        <v>0</v>
      </c>
      <c r="FC35" s="74">
        <f t="shared" si="67"/>
        <v>0</v>
      </c>
      <c r="FD35" s="74">
        <f t="shared" si="67"/>
        <v>0</v>
      </c>
      <c r="FE35" s="74">
        <f t="shared" si="67"/>
        <v>0</v>
      </c>
      <c r="FF35" s="74">
        <f t="shared" si="67"/>
        <v>0</v>
      </c>
      <c r="FG35" s="74">
        <f t="shared" si="67"/>
        <v>0</v>
      </c>
      <c r="FH35" s="74">
        <f t="shared" si="67"/>
        <v>0</v>
      </c>
      <c r="FI35" s="74">
        <f t="shared" si="68"/>
        <v>0</v>
      </c>
      <c r="FJ35" s="74">
        <f t="shared" si="68"/>
        <v>0</v>
      </c>
      <c r="FK35" s="74">
        <f t="shared" si="68"/>
        <v>0</v>
      </c>
      <c r="FL35" s="74">
        <f t="shared" si="68"/>
        <v>0</v>
      </c>
      <c r="FM35" s="74">
        <f t="shared" si="68"/>
        <v>0</v>
      </c>
      <c r="FN35" s="74">
        <f t="shared" si="68"/>
        <v>0</v>
      </c>
      <c r="FO35" s="74">
        <f t="shared" si="68"/>
        <v>0</v>
      </c>
      <c r="FP35" s="74">
        <f t="shared" si="68"/>
        <v>0</v>
      </c>
      <c r="FQ35" s="74">
        <f t="shared" si="68"/>
        <v>0</v>
      </c>
      <c r="FR35" s="74">
        <f t="shared" si="68"/>
        <v>0</v>
      </c>
      <c r="FS35" s="74">
        <f t="shared" si="68"/>
        <v>0</v>
      </c>
      <c r="FT35" s="74">
        <f t="shared" si="68"/>
        <v>0</v>
      </c>
      <c r="FU35" s="74">
        <f t="shared" si="68"/>
        <v>0</v>
      </c>
      <c r="FV35" s="74">
        <f t="shared" si="68"/>
        <v>0</v>
      </c>
      <c r="FW35" s="74">
        <f t="shared" si="68"/>
        <v>0</v>
      </c>
      <c r="FX35" s="74">
        <f t="shared" si="68"/>
        <v>0</v>
      </c>
      <c r="FY35" s="74">
        <f t="shared" si="69"/>
        <v>0</v>
      </c>
      <c r="FZ35" s="74">
        <f t="shared" si="69"/>
        <v>0</v>
      </c>
      <c r="GA35" s="74">
        <f t="shared" si="69"/>
        <v>0</v>
      </c>
      <c r="GB35" s="74">
        <f t="shared" si="69"/>
        <v>0</v>
      </c>
      <c r="GC35" s="74">
        <f t="shared" si="69"/>
        <v>0</v>
      </c>
      <c r="GD35" s="74">
        <f t="shared" si="69"/>
        <v>0</v>
      </c>
      <c r="GE35" s="74">
        <f t="shared" si="69"/>
        <v>0</v>
      </c>
      <c r="GF35" s="74">
        <f t="shared" si="69"/>
        <v>0</v>
      </c>
      <c r="GG35" s="74">
        <f t="shared" si="69"/>
        <v>0</v>
      </c>
      <c r="GH35" s="74">
        <f t="shared" si="69"/>
        <v>0</v>
      </c>
      <c r="GI35" s="74">
        <f t="shared" si="69"/>
        <v>0</v>
      </c>
      <c r="GJ35" s="74">
        <f t="shared" si="69"/>
        <v>0</v>
      </c>
      <c r="GK35" s="74">
        <f t="shared" si="69"/>
        <v>0</v>
      </c>
      <c r="GL35" s="74">
        <f t="shared" si="69"/>
        <v>0</v>
      </c>
      <c r="GM35" s="74">
        <f t="shared" si="69"/>
        <v>0</v>
      </c>
      <c r="GN35" s="74">
        <f t="shared" si="69"/>
        <v>0</v>
      </c>
      <c r="GO35" s="74">
        <f t="shared" si="70"/>
        <v>0</v>
      </c>
      <c r="GP35" s="74">
        <f t="shared" si="70"/>
        <v>0</v>
      </c>
      <c r="GQ35" s="74">
        <f t="shared" si="70"/>
        <v>0</v>
      </c>
      <c r="GR35" s="74">
        <f t="shared" si="70"/>
        <v>0</v>
      </c>
      <c r="GS35" s="74">
        <f t="shared" si="70"/>
        <v>0</v>
      </c>
      <c r="GT35" s="74">
        <f t="shared" si="70"/>
        <v>0</v>
      </c>
      <c r="GU35" s="74">
        <f t="shared" si="70"/>
        <v>0</v>
      </c>
      <c r="GV35" s="74">
        <f t="shared" si="70"/>
        <v>0</v>
      </c>
      <c r="GW35" s="74">
        <f t="shared" si="70"/>
        <v>0</v>
      </c>
      <c r="GX35" s="74">
        <f t="shared" si="70"/>
        <v>0</v>
      </c>
      <c r="GY35" s="74">
        <f t="shared" si="70"/>
        <v>0</v>
      </c>
      <c r="GZ35" s="74">
        <f t="shared" si="70"/>
        <v>0</v>
      </c>
      <c r="HA35" s="74">
        <f t="shared" si="70"/>
        <v>0</v>
      </c>
      <c r="HB35" s="74">
        <f t="shared" si="70"/>
        <v>0</v>
      </c>
      <c r="HC35" s="74">
        <f t="shared" si="70"/>
        <v>0</v>
      </c>
      <c r="HD35" s="74">
        <f t="shared" si="70"/>
        <v>0</v>
      </c>
      <c r="HE35" s="74">
        <f t="shared" si="71"/>
        <v>0</v>
      </c>
      <c r="HF35" s="74">
        <f t="shared" si="71"/>
        <v>0</v>
      </c>
      <c r="HG35" s="74">
        <f t="shared" si="71"/>
        <v>0</v>
      </c>
      <c r="HH35" s="74">
        <f t="shared" si="71"/>
        <v>0</v>
      </c>
      <c r="HI35" s="74">
        <f t="shared" si="71"/>
        <v>0</v>
      </c>
      <c r="HJ35" s="74">
        <f t="shared" si="71"/>
        <v>0</v>
      </c>
      <c r="HK35" s="74">
        <f t="shared" si="71"/>
        <v>0</v>
      </c>
      <c r="HL35" s="74">
        <f t="shared" si="71"/>
        <v>0</v>
      </c>
      <c r="HM35" s="74">
        <f t="shared" si="71"/>
        <v>0</v>
      </c>
      <c r="HN35" s="74">
        <f t="shared" si="71"/>
        <v>0</v>
      </c>
      <c r="HO35" s="74">
        <f t="shared" si="71"/>
        <v>0</v>
      </c>
      <c r="HP35" s="74">
        <f t="shared" si="71"/>
        <v>0</v>
      </c>
      <c r="HQ35" s="74">
        <f t="shared" si="71"/>
        <v>0</v>
      </c>
      <c r="HR35" s="74">
        <f t="shared" si="71"/>
        <v>0</v>
      </c>
      <c r="HS35" s="74">
        <f t="shared" si="71"/>
        <v>0</v>
      </c>
      <c r="HT35" s="74">
        <f t="shared" si="71"/>
        <v>0</v>
      </c>
      <c r="HU35" s="74">
        <f t="shared" si="72"/>
        <v>0</v>
      </c>
      <c r="HV35" s="74">
        <f t="shared" si="72"/>
        <v>0</v>
      </c>
      <c r="HW35" s="74">
        <f t="shared" si="72"/>
        <v>0</v>
      </c>
      <c r="HX35" s="74">
        <f t="shared" si="72"/>
        <v>0</v>
      </c>
      <c r="HY35" s="74">
        <f t="shared" si="72"/>
        <v>0</v>
      </c>
      <c r="HZ35" s="74">
        <f t="shared" si="72"/>
        <v>0</v>
      </c>
      <c r="IA35" s="74">
        <f t="shared" si="72"/>
        <v>0</v>
      </c>
      <c r="IB35" s="74">
        <f t="shared" si="72"/>
        <v>0</v>
      </c>
      <c r="IC35" s="74">
        <f t="shared" si="72"/>
        <v>0</v>
      </c>
      <c r="ID35" s="74">
        <f t="shared" si="72"/>
        <v>0</v>
      </c>
      <c r="IE35" s="74">
        <f t="shared" si="72"/>
        <v>0</v>
      </c>
      <c r="IF35" s="74">
        <f t="shared" si="72"/>
        <v>0</v>
      </c>
      <c r="IG35" s="74">
        <f t="shared" si="72"/>
        <v>0</v>
      </c>
      <c r="IH35" s="74">
        <f t="shared" si="73"/>
        <v>0</v>
      </c>
      <c r="II35" s="74">
        <f t="shared" si="73"/>
        <v>0</v>
      </c>
      <c r="IJ35" s="74">
        <f t="shared" si="73"/>
        <v>0</v>
      </c>
      <c r="IK35" s="74">
        <f t="shared" si="73"/>
        <v>0</v>
      </c>
      <c r="IL35" s="74">
        <f t="shared" si="74"/>
        <v>0</v>
      </c>
      <c r="IM35" s="74">
        <f t="shared" si="74"/>
        <v>0</v>
      </c>
      <c r="IN35" s="74">
        <f t="shared" si="74"/>
        <v>0</v>
      </c>
      <c r="IO35" s="74">
        <f t="shared" si="75"/>
        <v>0</v>
      </c>
      <c r="IP35" s="74">
        <f t="shared" si="76"/>
        <v>0</v>
      </c>
      <c r="IQ35" s="74">
        <f t="shared" si="76"/>
        <v>0</v>
      </c>
      <c r="IR35" s="74">
        <f t="shared" si="74"/>
        <v>0</v>
      </c>
      <c r="IS35" s="74">
        <f t="shared" si="74"/>
        <v>0</v>
      </c>
      <c r="IT35" s="74">
        <f t="shared" si="77"/>
        <v>0</v>
      </c>
      <c r="IU35" s="74">
        <f t="shared" si="77"/>
        <v>0</v>
      </c>
      <c r="IV35" s="74">
        <f t="shared" si="78"/>
        <v>0</v>
      </c>
      <c r="IW35" s="74">
        <f t="shared" si="78"/>
        <v>0</v>
      </c>
      <c r="IX35" s="74">
        <f t="shared" si="79"/>
        <v>0</v>
      </c>
      <c r="IY35" s="74">
        <f t="shared" si="79"/>
        <v>0</v>
      </c>
      <c r="IZ35" s="74">
        <f t="shared" si="80"/>
        <v>0</v>
      </c>
      <c r="JA35" s="74">
        <f t="shared" si="79"/>
        <v>0</v>
      </c>
      <c r="JB35" s="74">
        <f t="shared" si="79"/>
        <v>0</v>
      </c>
      <c r="JC35" s="74">
        <f t="shared" si="79"/>
        <v>0</v>
      </c>
      <c r="JD35" s="74">
        <f t="shared" si="79"/>
        <v>0</v>
      </c>
      <c r="JE35" s="74">
        <f t="shared" si="79"/>
        <v>0</v>
      </c>
      <c r="JF35" s="74">
        <f t="shared" si="79"/>
        <v>0</v>
      </c>
      <c r="JG35" s="74">
        <f t="shared" si="79"/>
        <v>0</v>
      </c>
      <c r="JH35" s="74">
        <f t="shared" si="79"/>
        <v>0</v>
      </c>
      <c r="JI35" s="74">
        <f t="shared" si="79"/>
        <v>0</v>
      </c>
      <c r="JJ35" s="74">
        <f t="shared" si="81"/>
        <v>0</v>
      </c>
      <c r="JK35" s="74">
        <f t="shared" si="81"/>
        <v>0</v>
      </c>
      <c r="JL35" s="74">
        <f t="shared" si="81"/>
        <v>0</v>
      </c>
      <c r="JM35" s="74">
        <f t="shared" si="81"/>
        <v>0</v>
      </c>
      <c r="JN35" s="74">
        <f t="shared" si="81"/>
        <v>0</v>
      </c>
      <c r="JO35" s="74">
        <f t="shared" si="81"/>
        <v>0</v>
      </c>
      <c r="JP35" s="74">
        <f t="shared" si="81"/>
        <v>0</v>
      </c>
      <c r="JQ35" s="74">
        <f t="shared" si="81"/>
        <v>0</v>
      </c>
      <c r="JR35" s="74">
        <f t="shared" si="81"/>
        <v>0</v>
      </c>
      <c r="JS35" s="74">
        <f t="shared" si="81"/>
        <v>0</v>
      </c>
      <c r="JT35" s="74">
        <f t="shared" si="81"/>
        <v>0</v>
      </c>
      <c r="JU35" s="74">
        <f t="shared" si="81"/>
        <v>0</v>
      </c>
      <c r="JV35" s="74">
        <f t="shared" si="81"/>
        <v>0</v>
      </c>
      <c r="JW35" s="74">
        <f t="shared" si="81"/>
        <v>0</v>
      </c>
      <c r="JX35" s="74">
        <f t="shared" si="82"/>
        <v>0</v>
      </c>
      <c r="JY35" s="74">
        <f t="shared" si="82"/>
        <v>0</v>
      </c>
      <c r="JZ35" s="74">
        <f t="shared" si="82"/>
        <v>0</v>
      </c>
      <c r="KA35" s="74">
        <f t="shared" si="82"/>
        <v>0</v>
      </c>
      <c r="KB35" s="74">
        <f t="shared" si="82"/>
        <v>0</v>
      </c>
      <c r="KC35" s="74">
        <f t="shared" si="83"/>
        <v>0</v>
      </c>
      <c r="KD35" s="74">
        <f t="shared" si="83"/>
        <v>0</v>
      </c>
      <c r="KE35" s="74">
        <f t="shared" si="84"/>
        <v>0</v>
      </c>
      <c r="KF35" s="74">
        <f t="shared" si="84"/>
        <v>0</v>
      </c>
      <c r="KG35" s="74">
        <f t="shared" si="84"/>
        <v>0</v>
      </c>
      <c r="KH35" s="74">
        <f t="shared" si="84"/>
        <v>0</v>
      </c>
      <c r="KI35" s="74">
        <f t="shared" si="84"/>
        <v>0</v>
      </c>
      <c r="KJ35" s="74">
        <f t="shared" si="83"/>
        <v>0</v>
      </c>
      <c r="KK35" s="74">
        <f t="shared" si="83"/>
        <v>0</v>
      </c>
      <c r="KL35" s="74">
        <f t="shared" si="85"/>
        <v>0</v>
      </c>
      <c r="KM35" s="74">
        <f t="shared" si="85"/>
        <v>0</v>
      </c>
      <c r="KN35" s="74">
        <f t="shared" si="85"/>
        <v>0</v>
      </c>
      <c r="KO35" s="74">
        <f t="shared" si="85"/>
        <v>0</v>
      </c>
      <c r="KP35" s="74">
        <f t="shared" si="85"/>
        <v>0</v>
      </c>
      <c r="KQ35" s="74">
        <f t="shared" si="86"/>
        <v>0</v>
      </c>
      <c r="KR35" s="74">
        <f t="shared" si="86"/>
        <v>0</v>
      </c>
      <c r="KS35" s="74">
        <f t="shared" si="86"/>
        <v>0</v>
      </c>
      <c r="KT35" s="74">
        <f t="shared" si="86"/>
        <v>0</v>
      </c>
      <c r="KU35" s="74">
        <f t="shared" si="86"/>
        <v>0</v>
      </c>
      <c r="KV35" s="74">
        <f t="shared" si="86"/>
        <v>0</v>
      </c>
      <c r="KW35" s="74">
        <f t="shared" si="86"/>
        <v>0</v>
      </c>
      <c r="KX35" s="74">
        <f t="shared" si="86"/>
        <v>0</v>
      </c>
      <c r="KY35" s="74">
        <f t="shared" si="86"/>
        <v>0</v>
      </c>
      <c r="KZ35" s="74">
        <f t="shared" si="86"/>
        <v>0</v>
      </c>
      <c r="LA35" s="74">
        <f t="shared" si="86"/>
        <v>0</v>
      </c>
      <c r="LB35" s="74">
        <f t="shared" si="86"/>
        <v>0</v>
      </c>
      <c r="LC35" s="74">
        <f t="shared" si="86"/>
        <v>0</v>
      </c>
      <c r="LD35" s="74">
        <f t="shared" si="86"/>
        <v>0</v>
      </c>
      <c r="LE35" s="74">
        <f t="shared" si="86"/>
        <v>0</v>
      </c>
      <c r="LF35" s="74">
        <f t="shared" si="87"/>
        <v>0</v>
      </c>
      <c r="LG35" s="74">
        <f t="shared" si="87"/>
        <v>0</v>
      </c>
      <c r="LH35" s="74">
        <f t="shared" si="87"/>
        <v>0</v>
      </c>
      <c r="LI35" s="74">
        <f t="shared" si="87"/>
        <v>0</v>
      </c>
      <c r="LJ35" s="74">
        <f t="shared" si="87"/>
        <v>0</v>
      </c>
      <c r="LK35" s="74">
        <f t="shared" si="87"/>
        <v>0</v>
      </c>
      <c r="LL35" s="74">
        <f t="shared" si="87"/>
        <v>0</v>
      </c>
      <c r="LM35" s="74">
        <f t="shared" si="87"/>
        <v>0</v>
      </c>
      <c r="LN35" s="74">
        <f t="shared" si="87"/>
        <v>0</v>
      </c>
      <c r="LO35" s="74">
        <f t="shared" si="87"/>
        <v>0</v>
      </c>
      <c r="LP35" s="74">
        <f t="shared" si="87"/>
        <v>0</v>
      </c>
      <c r="LQ35" s="74">
        <f t="shared" si="87"/>
        <v>0</v>
      </c>
      <c r="LR35" s="74">
        <f t="shared" si="87"/>
        <v>0</v>
      </c>
      <c r="LS35" s="74">
        <f t="shared" si="87"/>
        <v>0</v>
      </c>
      <c r="LT35" s="74">
        <f t="shared" si="87"/>
        <v>0</v>
      </c>
      <c r="LU35" s="74">
        <f t="shared" si="87"/>
        <v>0</v>
      </c>
      <c r="LV35" s="74">
        <f t="shared" si="88"/>
        <v>0</v>
      </c>
      <c r="LW35" s="74">
        <f t="shared" si="88"/>
        <v>0</v>
      </c>
      <c r="LX35" s="74">
        <f t="shared" si="88"/>
        <v>0</v>
      </c>
      <c r="LY35" s="74">
        <f t="shared" si="88"/>
        <v>0</v>
      </c>
      <c r="LZ35" s="74">
        <f t="shared" si="88"/>
        <v>0</v>
      </c>
      <c r="MA35" s="74">
        <f t="shared" si="88"/>
        <v>0</v>
      </c>
      <c r="MB35" s="74">
        <f t="shared" si="88"/>
        <v>0</v>
      </c>
      <c r="MC35" s="74">
        <f t="shared" si="88"/>
        <v>0</v>
      </c>
      <c r="MD35" s="74">
        <f t="shared" si="88"/>
        <v>0</v>
      </c>
      <c r="ME35" s="74">
        <f t="shared" si="88"/>
        <v>0</v>
      </c>
      <c r="MF35" s="74">
        <f t="shared" si="88"/>
        <v>0</v>
      </c>
      <c r="MG35" s="74">
        <f t="shared" si="88"/>
        <v>0</v>
      </c>
      <c r="MH35" s="74">
        <f t="shared" si="88"/>
        <v>0</v>
      </c>
      <c r="MI35" s="74">
        <f t="shared" si="88"/>
        <v>0</v>
      </c>
      <c r="MJ35" s="74">
        <f t="shared" si="88"/>
        <v>0</v>
      </c>
      <c r="MK35" s="74">
        <f t="shared" si="88"/>
        <v>0</v>
      </c>
      <c r="ML35" s="74">
        <f t="shared" si="89"/>
        <v>0</v>
      </c>
      <c r="MM35" s="74">
        <f t="shared" si="89"/>
        <v>0</v>
      </c>
      <c r="MN35" s="74">
        <f t="shared" si="89"/>
        <v>0</v>
      </c>
      <c r="MO35" s="74">
        <f t="shared" si="89"/>
        <v>0</v>
      </c>
      <c r="MP35" s="74">
        <f t="shared" si="89"/>
        <v>0</v>
      </c>
      <c r="MQ35" s="74">
        <f t="shared" si="89"/>
        <v>0</v>
      </c>
      <c r="MR35" s="74">
        <f t="shared" si="89"/>
        <v>0</v>
      </c>
      <c r="MS35" s="74">
        <f t="shared" si="89"/>
        <v>0</v>
      </c>
      <c r="MT35" s="74">
        <f t="shared" si="89"/>
        <v>0</v>
      </c>
      <c r="MU35" s="74">
        <f t="shared" si="89"/>
        <v>0</v>
      </c>
      <c r="MV35" s="74">
        <f t="shared" si="89"/>
        <v>0</v>
      </c>
      <c r="MW35" s="74">
        <f t="shared" si="89"/>
        <v>0</v>
      </c>
      <c r="MX35" s="74">
        <f t="shared" si="89"/>
        <v>0</v>
      </c>
      <c r="MY35" s="74">
        <f t="shared" si="89"/>
        <v>0</v>
      </c>
      <c r="MZ35" s="74">
        <f t="shared" si="89"/>
        <v>0</v>
      </c>
      <c r="NA35" s="74">
        <f t="shared" si="89"/>
        <v>0</v>
      </c>
      <c r="NB35" s="74">
        <f t="shared" si="90"/>
        <v>0</v>
      </c>
      <c r="NC35" s="74">
        <f t="shared" si="90"/>
        <v>0</v>
      </c>
      <c r="ND35" s="74">
        <f t="shared" si="90"/>
        <v>0</v>
      </c>
      <c r="NE35" s="74">
        <f t="shared" si="90"/>
        <v>0</v>
      </c>
      <c r="NF35" s="74">
        <f t="shared" si="90"/>
        <v>0</v>
      </c>
      <c r="NG35" s="74">
        <f t="shared" si="90"/>
        <v>0</v>
      </c>
      <c r="NH35" s="74">
        <f t="shared" si="90"/>
        <v>0</v>
      </c>
      <c r="NI35" s="74">
        <f t="shared" si="90"/>
        <v>0</v>
      </c>
      <c r="NJ35" s="74">
        <f t="shared" si="90"/>
        <v>0</v>
      </c>
      <c r="NK35" s="74">
        <f t="shared" si="90"/>
        <v>0</v>
      </c>
      <c r="NL35" s="74">
        <f t="shared" si="90"/>
        <v>0</v>
      </c>
      <c r="NM35" s="74">
        <f t="shared" si="90"/>
        <v>0</v>
      </c>
      <c r="NN35" s="74">
        <f t="shared" si="90"/>
        <v>0</v>
      </c>
      <c r="NO35" s="74">
        <f t="shared" si="90"/>
        <v>0</v>
      </c>
      <c r="NP35" s="74">
        <f t="shared" si="90"/>
        <v>0</v>
      </c>
      <c r="NQ35" s="74">
        <f t="shared" si="90"/>
        <v>0</v>
      </c>
      <c r="NR35" s="74">
        <f t="shared" si="91"/>
        <v>0</v>
      </c>
      <c r="NS35" s="74">
        <f t="shared" si="91"/>
        <v>0</v>
      </c>
      <c r="NT35" s="74">
        <f t="shared" si="91"/>
        <v>0</v>
      </c>
      <c r="NU35" s="74">
        <f t="shared" si="91"/>
        <v>0</v>
      </c>
      <c r="NV35" s="74">
        <f t="shared" si="91"/>
        <v>0</v>
      </c>
      <c r="NW35" s="74">
        <f t="shared" si="91"/>
        <v>0</v>
      </c>
      <c r="NX35" s="74">
        <f t="shared" si="91"/>
        <v>0</v>
      </c>
      <c r="NY35" s="74">
        <f t="shared" si="91"/>
        <v>0</v>
      </c>
      <c r="NZ35" s="74">
        <f t="shared" si="91"/>
        <v>0</v>
      </c>
      <c r="OA35" s="74">
        <f t="shared" si="91"/>
        <v>0</v>
      </c>
      <c r="OB35" s="74">
        <f t="shared" si="91"/>
        <v>0</v>
      </c>
      <c r="OC35" s="74">
        <f t="shared" si="91"/>
        <v>0</v>
      </c>
      <c r="OD35" s="74">
        <f t="shared" si="91"/>
        <v>0</v>
      </c>
      <c r="OE35" s="74">
        <f t="shared" si="91"/>
        <v>0</v>
      </c>
      <c r="OF35" s="74">
        <f t="shared" si="91"/>
        <v>0</v>
      </c>
      <c r="OG35" s="74">
        <f t="shared" si="91"/>
        <v>0</v>
      </c>
      <c r="OH35" s="74">
        <f t="shared" si="92"/>
        <v>0</v>
      </c>
      <c r="OI35" s="74">
        <f t="shared" si="92"/>
        <v>0</v>
      </c>
      <c r="OJ35" s="74">
        <f t="shared" si="92"/>
        <v>0</v>
      </c>
    </row>
    <row r="36" spans="3:400" x14ac:dyDescent="0.25">
      <c r="C36" s="87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8"/>
      <c r="AK36" s="88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88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88"/>
      <c r="EA36" s="88"/>
      <c r="EB36" s="88"/>
      <c r="EC36" s="8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88"/>
      <c r="EO36" s="88"/>
      <c r="EP36" s="88"/>
      <c r="EQ36" s="88"/>
      <c r="ER36" s="88"/>
      <c r="ES36" s="88"/>
      <c r="ET36" s="88"/>
      <c r="EU36" s="88"/>
      <c r="EV36" s="88"/>
      <c r="EW36" s="88"/>
      <c r="EX36" s="88"/>
      <c r="EY36" s="88"/>
      <c r="EZ36" s="88"/>
      <c r="FA36" s="88"/>
      <c r="FB36" s="88"/>
      <c r="FC36" s="88"/>
      <c r="FD36" s="88"/>
      <c r="FE36" s="88"/>
      <c r="FF36" s="88"/>
      <c r="FG36" s="88"/>
      <c r="FH36" s="88"/>
      <c r="FI36" s="88"/>
      <c r="FJ36" s="88"/>
      <c r="FK36" s="88"/>
      <c r="FL36" s="88"/>
      <c r="FM36" s="88"/>
      <c r="FN36" s="88"/>
      <c r="FO36" s="88"/>
      <c r="FP36" s="88"/>
      <c r="FQ36" s="88"/>
      <c r="FR36" s="88"/>
      <c r="FS36" s="88"/>
      <c r="FT36" s="88"/>
      <c r="FU36" s="88"/>
      <c r="FV36" s="88"/>
      <c r="FW36" s="88"/>
      <c r="FX36" s="88"/>
      <c r="FY36" s="88"/>
      <c r="FZ36" s="88"/>
      <c r="GA36" s="88"/>
      <c r="GB36" s="88"/>
      <c r="GC36" s="88"/>
      <c r="GD36" s="88"/>
      <c r="GE36" s="88"/>
      <c r="GF36" s="88"/>
      <c r="GG36" s="88"/>
      <c r="GH36" s="88"/>
      <c r="GI36" s="88"/>
      <c r="GJ36" s="88"/>
      <c r="GK36" s="88"/>
      <c r="GL36" s="88"/>
      <c r="GM36" s="88"/>
      <c r="GN36" s="88"/>
      <c r="GO36" s="88"/>
      <c r="GP36" s="88"/>
      <c r="GQ36" s="88"/>
      <c r="GR36" s="88"/>
      <c r="GS36" s="88"/>
      <c r="GT36" s="88"/>
      <c r="GU36" s="88"/>
      <c r="GV36" s="88"/>
      <c r="GW36" s="88"/>
      <c r="GX36" s="88"/>
      <c r="GY36" s="8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88"/>
      <c r="HN36" s="88"/>
      <c r="HO36" s="88"/>
      <c r="HP36" s="88"/>
      <c r="HQ36" s="88"/>
      <c r="HR36" s="88"/>
      <c r="HS36" s="88"/>
      <c r="HT36" s="88"/>
      <c r="HU36" s="88"/>
      <c r="HV36" s="88"/>
      <c r="HW36" s="88"/>
      <c r="HX36" s="88"/>
      <c r="HY36" s="88"/>
      <c r="HZ36" s="88"/>
      <c r="IA36" s="88"/>
      <c r="IB36" s="88"/>
      <c r="IC36" s="88"/>
      <c r="ID36" s="88"/>
      <c r="IE36" s="88"/>
      <c r="IF36" s="88"/>
      <c r="IG36" s="88"/>
      <c r="IH36" s="88"/>
      <c r="II36" s="88"/>
      <c r="IJ36" s="88"/>
      <c r="IK36" s="88"/>
      <c r="IL36" s="88"/>
      <c r="IM36" s="88"/>
      <c r="IN36" s="88"/>
      <c r="IO36" s="88"/>
      <c r="IP36" s="88"/>
      <c r="IQ36" s="88"/>
      <c r="IR36" s="88"/>
      <c r="IS36" s="88"/>
      <c r="IT36" s="88"/>
      <c r="IU36" s="88"/>
      <c r="IV36" s="88"/>
      <c r="IW36" s="88"/>
      <c r="IX36" s="88"/>
      <c r="IY36" s="88"/>
      <c r="IZ36" s="88"/>
      <c r="JA36" s="88"/>
      <c r="JB36" s="88"/>
      <c r="JC36" s="88"/>
      <c r="JD36" s="88"/>
      <c r="JE36" s="88"/>
      <c r="JF36" s="88"/>
      <c r="JG36" s="88"/>
      <c r="JH36" s="88"/>
      <c r="JI36" s="88"/>
      <c r="JJ36" s="88"/>
      <c r="JK36" s="88"/>
      <c r="JL36" s="88"/>
      <c r="JM36" s="88"/>
      <c r="JN36" s="88"/>
      <c r="JO36" s="88"/>
      <c r="JP36" s="88"/>
      <c r="JQ36" s="88"/>
      <c r="JR36" s="88"/>
      <c r="JS36" s="88"/>
      <c r="JT36" s="8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8"/>
      <c r="KG36" s="88"/>
      <c r="KH36" s="88"/>
      <c r="KI36" s="88"/>
      <c r="KJ36" s="88"/>
      <c r="KK36" s="88"/>
      <c r="KL36" s="88"/>
      <c r="KM36" s="88"/>
      <c r="KN36" s="88"/>
      <c r="KO36" s="88"/>
      <c r="KP36" s="88"/>
      <c r="KQ36" s="88"/>
      <c r="KR36" s="88"/>
      <c r="KS36" s="88"/>
      <c r="KT36" s="88"/>
      <c r="KU36" s="88"/>
      <c r="KV36" s="88"/>
      <c r="KW36" s="88"/>
      <c r="KX36" s="88"/>
      <c r="KY36" s="88"/>
      <c r="KZ36" s="88"/>
      <c r="LA36" s="88"/>
      <c r="LB36" s="88"/>
      <c r="LC36" s="88"/>
      <c r="LD36" s="88"/>
      <c r="LE36" s="88"/>
      <c r="LF36" s="88"/>
      <c r="LG36" s="88"/>
      <c r="LH36" s="88"/>
      <c r="LI36" s="88"/>
      <c r="LJ36" s="88"/>
      <c r="LK36" s="88"/>
      <c r="LL36" s="88"/>
      <c r="LM36" s="88"/>
      <c r="LN36" s="88"/>
      <c r="LO36" s="88"/>
      <c r="LP36" s="88"/>
      <c r="LQ36" s="88"/>
      <c r="LR36" s="88"/>
      <c r="LS36" s="88"/>
      <c r="LT36" s="88"/>
      <c r="LU36" s="88"/>
      <c r="LV36" s="88"/>
      <c r="LW36" s="88"/>
      <c r="LX36" s="88"/>
      <c r="LY36" s="88"/>
      <c r="LZ36" s="88"/>
      <c r="MA36" s="88"/>
      <c r="MB36" s="88"/>
      <c r="MC36" s="88"/>
      <c r="MD36" s="88"/>
      <c r="ME36" s="88"/>
      <c r="MF36" s="88"/>
      <c r="MG36" s="88"/>
      <c r="MH36" s="88"/>
      <c r="MI36" s="88"/>
      <c r="MJ36" s="88"/>
      <c r="MK36" s="88"/>
      <c r="ML36" s="88"/>
      <c r="MM36" s="88"/>
      <c r="MN36" s="88"/>
      <c r="MO36" s="88"/>
      <c r="MP36" s="88"/>
      <c r="MQ36" s="88"/>
      <c r="MR36" s="88"/>
      <c r="MS36" s="88"/>
      <c r="MT36" s="88"/>
      <c r="MU36" s="88"/>
      <c r="MV36" s="88"/>
      <c r="MW36" s="88"/>
      <c r="MX36" s="88"/>
      <c r="MY36" s="88"/>
      <c r="MZ36" s="88"/>
      <c r="NA36" s="88"/>
      <c r="NB36" s="88"/>
      <c r="NC36" s="88"/>
      <c r="ND36" s="88"/>
      <c r="NE36" s="88"/>
      <c r="NF36" s="88"/>
      <c r="NG36" s="88"/>
      <c r="NH36" s="88"/>
      <c r="NI36" s="88"/>
      <c r="NJ36" s="88"/>
      <c r="NK36" s="88"/>
      <c r="NL36" s="88"/>
      <c r="NM36" s="88"/>
      <c r="NN36" s="88"/>
      <c r="NO36" s="88"/>
      <c r="NP36" s="88"/>
      <c r="NQ36" s="88"/>
      <c r="NR36" s="88"/>
      <c r="NS36" s="88"/>
      <c r="NT36" s="88"/>
      <c r="NU36" s="88"/>
      <c r="NV36" s="88"/>
      <c r="NW36" s="88"/>
      <c r="NX36" s="88"/>
      <c r="NY36" s="88"/>
      <c r="NZ36" s="88"/>
      <c r="OA36" s="88"/>
      <c r="OB36" s="88"/>
      <c r="OC36" s="88"/>
      <c r="OD36" s="88"/>
      <c r="OE36" s="88"/>
      <c r="OF36" s="88"/>
      <c r="OG36" s="88"/>
      <c r="OH36" s="88"/>
      <c r="OI36" s="88"/>
      <c r="OJ36" s="88"/>
    </row>
    <row r="37" spans="3:400" x14ac:dyDescent="0.25">
      <c r="C37" s="87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  <c r="DC37" s="88"/>
      <c r="DD37" s="88"/>
      <c r="DE37" s="88"/>
      <c r="DF37" s="88"/>
      <c r="DG37" s="88"/>
      <c r="DH37" s="88"/>
      <c r="DI37" s="88"/>
      <c r="DJ37" s="88"/>
      <c r="DK37" s="88"/>
      <c r="DL37" s="88"/>
      <c r="DM37" s="88"/>
      <c r="DN37" s="88"/>
      <c r="DO37" s="88"/>
      <c r="DP37" s="88"/>
      <c r="DQ37" s="88"/>
      <c r="DR37" s="88"/>
      <c r="DS37" s="88"/>
      <c r="DT37" s="88"/>
      <c r="DU37" s="88"/>
      <c r="DV37" s="88"/>
      <c r="DW37" s="88"/>
      <c r="DX37" s="88"/>
      <c r="DY37" s="88"/>
      <c r="DZ37" s="88"/>
      <c r="EA37" s="88"/>
      <c r="EB37" s="88"/>
      <c r="EC37" s="88"/>
      <c r="ED37" s="88"/>
      <c r="EE37" s="88"/>
      <c r="EF37" s="88"/>
      <c r="EG37" s="88"/>
      <c r="EH37" s="88"/>
      <c r="EI37" s="88"/>
      <c r="EJ37" s="88"/>
      <c r="EK37" s="88"/>
      <c r="EL37" s="88"/>
      <c r="EM37" s="88"/>
      <c r="EN37" s="88"/>
      <c r="EO37" s="88"/>
      <c r="EP37" s="88"/>
      <c r="EQ37" s="8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88"/>
      <c r="FD37" s="88"/>
      <c r="FE37" s="88"/>
      <c r="FF37" s="88"/>
      <c r="FG37" s="88"/>
      <c r="FH37" s="88"/>
      <c r="FI37" s="88"/>
      <c r="FJ37" s="88"/>
      <c r="FK37" s="88"/>
      <c r="FL37" s="88"/>
      <c r="FM37" s="88"/>
      <c r="FN37" s="88"/>
      <c r="FO37" s="88"/>
      <c r="FP37" s="88"/>
      <c r="FQ37" s="88"/>
      <c r="FR37" s="88"/>
      <c r="FS37" s="88"/>
      <c r="FT37" s="88"/>
      <c r="FU37" s="88"/>
      <c r="FV37" s="8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88"/>
      <c r="GI37" s="88"/>
      <c r="GJ37" s="88"/>
      <c r="GK37" s="88"/>
      <c r="GL37" s="88"/>
      <c r="GM37" s="88"/>
      <c r="GN37" s="88"/>
      <c r="GO37" s="88"/>
      <c r="GP37" s="88"/>
      <c r="GQ37" s="88"/>
      <c r="GR37" s="88"/>
      <c r="GS37" s="88"/>
      <c r="GT37" s="88"/>
      <c r="GU37" s="88"/>
      <c r="GV37" s="88"/>
      <c r="GW37" s="88"/>
      <c r="GX37" s="88"/>
      <c r="GY37" s="88"/>
      <c r="GZ37" s="88"/>
      <c r="HA37" s="8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88"/>
      <c r="HP37" s="88"/>
      <c r="HQ37" s="88"/>
      <c r="HR37" s="88"/>
      <c r="HS37" s="88"/>
      <c r="HT37" s="88"/>
      <c r="HU37" s="88"/>
      <c r="HV37" s="88"/>
      <c r="HW37" s="88"/>
      <c r="HX37" s="88"/>
      <c r="HY37" s="88"/>
      <c r="HZ37" s="88"/>
      <c r="IA37" s="88"/>
      <c r="IB37" s="88"/>
      <c r="IC37" s="88"/>
      <c r="ID37" s="88"/>
      <c r="IE37" s="88"/>
      <c r="IF37" s="88"/>
      <c r="IG37" s="88"/>
      <c r="IH37" s="88"/>
      <c r="II37" s="8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88"/>
      <c r="IW37" s="88"/>
      <c r="IX37" s="88"/>
      <c r="IY37" s="88"/>
      <c r="IZ37" s="88"/>
      <c r="JA37" s="88"/>
      <c r="JB37" s="88"/>
      <c r="JC37" s="88"/>
      <c r="JD37" s="88"/>
      <c r="JE37" s="88"/>
      <c r="JF37" s="88"/>
      <c r="JG37" s="88"/>
      <c r="JH37" s="88"/>
      <c r="JI37" s="88"/>
      <c r="JJ37" s="88"/>
      <c r="JK37" s="88"/>
      <c r="JL37" s="88"/>
      <c r="JM37" s="88"/>
      <c r="JN37" s="88"/>
      <c r="JO37" s="88"/>
      <c r="JP37" s="88"/>
      <c r="JQ37" s="88"/>
      <c r="JR37" s="88"/>
      <c r="JS37" s="88"/>
      <c r="JT37" s="88"/>
      <c r="JU37" s="88"/>
      <c r="JV37" s="88"/>
      <c r="JW37" s="88"/>
      <c r="JX37" s="88"/>
      <c r="JY37" s="88"/>
      <c r="JZ37" s="88"/>
      <c r="KA37" s="88"/>
      <c r="KB37" s="88"/>
      <c r="KC37" s="88"/>
      <c r="KD37" s="88"/>
      <c r="KE37" s="88"/>
      <c r="KF37" s="88"/>
      <c r="KG37" s="88"/>
      <c r="KH37" s="88"/>
      <c r="KI37" s="88"/>
      <c r="KJ37" s="88"/>
      <c r="KK37" s="88"/>
      <c r="KL37" s="88"/>
      <c r="KM37" s="88"/>
      <c r="KN37" s="88"/>
      <c r="KO37" s="88"/>
      <c r="KP37" s="88"/>
      <c r="KQ37" s="88"/>
      <c r="KR37" s="88"/>
      <c r="KS37" s="88"/>
      <c r="KT37" s="88"/>
      <c r="KU37" s="88"/>
      <c r="KV37" s="88"/>
      <c r="KW37" s="88"/>
      <c r="KX37" s="88"/>
      <c r="KY37" s="88"/>
      <c r="KZ37" s="88"/>
      <c r="LA37" s="88"/>
      <c r="LB37" s="88"/>
      <c r="LC37" s="88"/>
      <c r="LD37" s="88"/>
      <c r="LE37" s="88"/>
      <c r="LF37" s="88"/>
      <c r="LG37" s="88"/>
      <c r="LH37" s="88"/>
      <c r="LI37" s="88"/>
      <c r="LJ37" s="88"/>
      <c r="LK37" s="88"/>
      <c r="LL37" s="88"/>
      <c r="LM37" s="88"/>
      <c r="LN37" s="88"/>
      <c r="LO37" s="88"/>
      <c r="LP37" s="88"/>
      <c r="LQ37" s="88"/>
      <c r="LR37" s="88"/>
      <c r="LS37" s="88"/>
      <c r="LT37" s="88"/>
      <c r="OI37" s="165"/>
    </row>
    <row r="38" spans="3:400" x14ac:dyDescent="0.25">
      <c r="C38" s="87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</row>
    <row r="39" spans="3:400" x14ac:dyDescent="0.25">
      <c r="G39"/>
      <c r="H39"/>
      <c r="K39" s="15"/>
      <c r="N39"/>
      <c r="O39"/>
      <c r="U39"/>
      <c r="V39"/>
      <c r="Y39" s="525" t="s">
        <v>70</v>
      </c>
      <c r="Z39" s="4">
        <f>DAY(DATE($G$1,$F$1+1,1)-1)</f>
        <v>31</v>
      </c>
      <c r="AB39"/>
      <c r="AC39"/>
      <c r="AP39" s="15"/>
      <c r="AW39"/>
      <c r="BA39"/>
      <c r="BB39"/>
      <c r="BC39"/>
      <c r="BD39" s="525" t="s">
        <v>70</v>
      </c>
      <c r="BE39" s="4">
        <f>DAY(DATE($AL$1,$AK$1+1,1)-1)</f>
        <v>31</v>
      </c>
      <c r="BF39"/>
      <c r="BG39"/>
      <c r="BH39"/>
      <c r="BI39"/>
      <c r="BJ39"/>
      <c r="BK39"/>
      <c r="BL39"/>
      <c r="BM39"/>
      <c r="BN39"/>
      <c r="BO39"/>
      <c r="BP39"/>
      <c r="BU39" s="15"/>
      <c r="CF39" s="525" t="s">
        <v>70</v>
      </c>
      <c r="CG39" s="4">
        <f>DAY(DATE(BQ1,BP1+1,1)-1)</f>
        <v>28</v>
      </c>
      <c r="CW39" s="15"/>
      <c r="DK39" s="525" t="s">
        <v>70</v>
      </c>
      <c r="DL39" s="4">
        <f>DAY(DATE(CS1,CR1+1,1)-1)</f>
        <v>31</v>
      </c>
      <c r="EN39" s="536" t="s">
        <v>71</v>
      </c>
      <c r="EO39" s="4">
        <f>DAY(DATE(DX1,DW1+1,1)-1)</f>
        <v>30</v>
      </c>
      <c r="FQ39" s="536" t="s">
        <v>71</v>
      </c>
      <c r="FR39" s="4">
        <f>DAY(DATE(FB1,FA1+1,1)-1)</f>
        <v>31</v>
      </c>
      <c r="GU39" s="536" t="s">
        <v>71</v>
      </c>
      <c r="GV39" s="4">
        <f>DAY(DATE(GG1,GF1+1,1)-1)</f>
        <v>30</v>
      </c>
      <c r="HX39" s="536" t="s">
        <v>71</v>
      </c>
      <c r="HY39" s="4">
        <f>DAY(DATE(HK1,HJ1+1,1)-1)</f>
        <v>31</v>
      </c>
      <c r="JB39" s="536" t="s">
        <v>71</v>
      </c>
      <c r="JC39" s="4">
        <f>DAY(DATE(IP1,IO1+1,1)-1)</f>
        <v>31</v>
      </c>
      <c r="KF39" s="536" t="s">
        <v>71</v>
      </c>
      <c r="KG39" s="4">
        <f>DAY(DATE(JU1,JT1+1,1)-1)</f>
        <v>30</v>
      </c>
      <c r="LI39" s="536" t="s">
        <v>71</v>
      </c>
      <c r="LJ39" s="4">
        <f>DAY(DATE(KY1,KX1+1,1)-1)</f>
        <v>31</v>
      </c>
      <c r="MM39" s="536" t="s">
        <v>71</v>
      </c>
      <c r="MN39" s="4">
        <f>DAY(DATE(MD1,MC1+1,1)-1)</f>
        <v>30</v>
      </c>
      <c r="NP39" s="536" t="s">
        <v>71</v>
      </c>
      <c r="NQ39" s="4">
        <f>DAY(DATE(NH1,NG1+1,1)-1)</f>
        <v>31</v>
      </c>
    </row>
    <row r="40" spans="3:400" ht="15" customHeight="1" thickBot="1" x14ac:dyDescent="0.3">
      <c r="G40"/>
      <c r="H40"/>
      <c r="K40" s="15"/>
      <c r="N40"/>
      <c r="O40"/>
      <c r="U40"/>
      <c r="V40"/>
      <c r="Y40" s="526"/>
      <c r="AA40" s="532" t="str">
        <f>Q1</f>
        <v>December</v>
      </c>
      <c r="AB40" s="532"/>
      <c r="AC40"/>
      <c r="AP40" s="15"/>
      <c r="AW40"/>
      <c r="BA40"/>
      <c r="BB40"/>
      <c r="BC40"/>
      <c r="BD40" s="526"/>
      <c r="BE40"/>
      <c r="BF40" s="532" t="str">
        <f>AV1</f>
        <v>January</v>
      </c>
      <c r="BG40" s="532"/>
      <c r="BH40"/>
      <c r="BI40"/>
      <c r="BJ40"/>
      <c r="BK40"/>
      <c r="BL40"/>
      <c r="BM40"/>
      <c r="BN40"/>
      <c r="BO40"/>
      <c r="BP40"/>
      <c r="BU40" s="15"/>
      <c r="CF40" s="526"/>
      <c r="CH40" s="532" t="str">
        <f>CA1</f>
        <v>February</v>
      </c>
      <c r="CI40" s="532"/>
      <c r="CW40" s="15"/>
      <c r="DK40" s="526"/>
      <c r="DM40" s="532" t="str">
        <f>DC1</f>
        <v>March</v>
      </c>
      <c r="DN40" s="532"/>
      <c r="EN40" s="536"/>
      <c r="EP40" t="s">
        <v>72</v>
      </c>
      <c r="FQ40" s="536"/>
      <c r="FS40" t="s">
        <v>3</v>
      </c>
      <c r="GU40" s="536"/>
      <c r="GW40" t="s">
        <v>73</v>
      </c>
      <c r="HX40" s="536"/>
      <c r="HZ40" t="s">
        <v>74</v>
      </c>
      <c r="JB40" s="536"/>
      <c r="JD40" t="s">
        <v>75</v>
      </c>
      <c r="KF40" s="536"/>
      <c r="KH40" t="s">
        <v>76</v>
      </c>
      <c r="LI40" s="536"/>
      <c r="LK40" t="s">
        <v>77</v>
      </c>
      <c r="MM40" s="536"/>
      <c r="MO40" t="s">
        <v>78</v>
      </c>
      <c r="NP40" s="536"/>
      <c r="NR40" t="s">
        <v>79</v>
      </c>
    </row>
    <row r="41" spans="3:400" x14ac:dyDescent="0.25">
      <c r="G41"/>
      <c r="H41"/>
      <c r="K41" s="15"/>
      <c r="N41"/>
      <c r="O41"/>
      <c r="U41"/>
      <c r="V41"/>
      <c r="Y41" s="527"/>
      <c r="Z41" s="533" t="s">
        <v>80</v>
      </c>
      <c r="AA41" s="534"/>
      <c r="AB41" s="534"/>
      <c r="AC41" s="534"/>
      <c r="AD41" s="535"/>
      <c r="AE41" s="45"/>
      <c r="AF41" s="45"/>
      <c r="AG41" s="59"/>
      <c r="AP41" s="15"/>
      <c r="AW41"/>
      <c r="BA41"/>
      <c r="BB41"/>
      <c r="BC41"/>
      <c r="BD41" s="527"/>
      <c r="BE41" s="533" t="s">
        <v>80</v>
      </c>
      <c r="BF41" s="534"/>
      <c r="BG41" s="534"/>
      <c r="BH41" s="534"/>
      <c r="BI41" s="535"/>
      <c r="BJ41" s="45"/>
      <c r="BK41" s="45"/>
      <c r="BL41" s="59"/>
      <c r="BM41"/>
      <c r="BN41"/>
      <c r="BO41"/>
      <c r="BP41"/>
      <c r="BU41" s="15"/>
      <c r="CF41" s="527"/>
      <c r="CG41" s="528" t="s">
        <v>80</v>
      </c>
      <c r="CH41" s="529"/>
      <c r="CI41" s="529"/>
      <c r="CJ41" s="529"/>
      <c r="CK41" s="530"/>
      <c r="CL41" s="45"/>
      <c r="CM41" s="45"/>
      <c r="CN41" s="59"/>
      <c r="CW41" s="15"/>
      <c r="DK41" s="527"/>
      <c r="DL41" s="533" t="s">
        <v>80</v>
      </c>
      <c r="DM41" s="534"/>
      <c r="DN41" s="534"/>
      <c r="DO41" s="534"/>
      <c r="DP41" s="535"/>
      <c r="DQ41" s="45"/>
      <c r="DR41" s="45"/>
      <c r="DS41" s="59"/>
      <c r="EN41" s="537"/>
      <c r="EO41" s="533" t="s">
        <v>80</v>
      </c>
      <c r="EP41" s="534"/>
      <c r="EQ41" s="534"/>
      <c r="ER41" s="534"/>
      <c r="ES41" s="535"/>
      <c r="ET41" s="59"/>
      <c r="FQ41" s="537"/>
      <c r="FR41" s="533" t="s">
        <v>80</v>
      </c>
      <c r="FS41" s="534"/>
      <c r="FT41" s="534"/>
      <c r="FU41" s="534"/>
      <c r="FV41" s="535"/>
      <c r="FW41" s="59"/>
      <c r="GU41" s="537"/>
      <c r="GV41" s="533" t="s">
        <v>80</v>
      </c>
      <c r="GW41" s="534"/>
      <c r="GX41" s="534"/>
      <c r="GY41" s="534"/>
      <c r="GZ41" s="535"/>
      <c r="HA41" s="59"/>
      <c r="HX41" s="537"/>
      <c r="HY41" s="533" t="s">
        <v>80</v>
      </c>
      <c r="HZ41" s="534"/>
      <c r="IA41" s="534"/>
      <c r="IB41" s="534"/>
      <c r="IC41" s="535"/>
      <c r="ID41" s="59"/>
      <c r="JB41" s="537"/>
      <c r="JC41" s="533" t="s">
        <v>80</v>
      </c>
      <c r="JD41" s="534"/>
      <c r="JE41" s="534"/>
      <c r="JF41" s="534"/>
      <c r="JG41" s="535"/>
      <c r="JH41" s="59"/>
      <c r="KF41" s="537"/>
      <c r="KG41" s="533" t="s">
        <v>80</v>
      </c>
      <c r="KH41" s="534"/>
      <c r="KI41" s="534"/>
      <c r="KJ41" s="534"/>
      <c r="KK41" s="535"/>
      <c r="KL41" s="59"/>
      <c r="LI41" s="537"/>
      <c r="LJ41" s="533" t="s">
        <v>80</v>
      </c>
      <c r="LK41" s="534"/>
      <c r="LL41" s="534"/>
      <c r="LM41" s="534"/>
      <c r="LN41" s="535"/>
      <c r="LO41" s="59"/>
      <c r="MM41" s="537"/>
      <c r="MN41" s="533" t="s">
        <v>80</v>
      </c>
      <c r="MO41" s="534"/>
      <c r="MP41" s="534"/>
      <c r="MQ41" s="534"/>
      <c r="MR41" s="535"/>
      <c r="MS41" s="59"/>
      <c r="NP41" s="537"/>
      <c r="NQ41" s="533" t="s">
        <v>80</v>
      </c>
      <c r="NR41" s="534"/>
      <c r="NS41" s="534"/>
      <c r="NT41" s="534"/>
      <c r="NU41" s="535"/>
      <c r="NV41" s="59"/>
    </row>
    <row r="42" spans="3:400" x14ac:dyDescent="0.25">
      <c r="G42"/>
      <c r="H42"/>
      <c r="K42" s="15"/>
      <c r="N42"/>
      <c r="O42"/>
      <c r="U42" s="52"/>
      <c r="V42" s="52"/>
      <c r="W42" s="52"/>
      <c r="X42" s="52"/>
      <c r="Y42" s="35">
        <v>20</v>
      </c>
      <c r="Z42" s="36" t="s">
        <v>34</v>
      </c>
      <c r="AA42" s="37" t="s">
        <v>32</v>
      </c>
      <c r="AB42" s="38" t="s">
        <v>33</v>
      </c>
      <c r="AC42" s="32" t="s">
        <v>40</v>
      </c>
      <c r="AD42" s="39" t="s">
        <v>47</v>
      </c>
      <c r="AE42" s="5" t="s">
        <v>36</v>
      </c>
      <c r="AF42" s="5" t="s">
        <v>81</v>
      </c>
      <c r="AG42" s="34" t="s">
        <v>31</v>
      </c>
      <c r="AH42" s="40" t="s">
        <v>82</v>
      </c>
      <c r="AK42" t="s">
        <v>127</v>
      </c>
      <c r="AP42" s="15"/>
      <c r="AW42"/>
      <c r="AZ42" s="52"/>
      <c r="BA42" s="52"/>
      <c r="BB42" s="52"/>
      <c r="BC42" s="52"/>
      <c r="BD42" s="35">
        <v>20</v>
      </c>
      <c r="BE42" s="36" t="s">
        <v>34</v>
      </c>
      <c r="BF42" s="37" t="s">
        <v>32</v>
      </c>
      <c r="BG42" s="38" t="s">
        <v>33</v>
      </c>
      <c r="BH42" s="32" t="s">
        <v>40</v>
      </c>
      <c r="BI42" s="39" t="s">
        <v>47</v>
      </c>
      <c r="BJ42" s="5" t="s">
        <v>36</v>
      </c>
      <c r="BK42" s="5" t="s">
        <v>81</v>
      </c>
      <c r="BL42" s="34" t="s">
        <v>31</v>
      </c>
      <c r="BM42" s="40" t="s">
        <v>82</v>
      </c>
      <c r="BN42"/>
      <c r="BO42"/>
      <c r="BP42"/>
      <c r="BU42" s="15"/>
      <c r="CB42" s="52"/>
      <c r="CC42" s="52"/>
      <c r="CD42" s="52"/>
      <c r="CE42" s="52"/>
      <c r="CF42" s="35">
        <v>20</v>
      </c>
      <c r="CG42" s="36" t="s">
        <v>34</v>
      </c>
      <c r="CH42" s="37" t="s">
        <v>32</v>
      </c>
      <c r="CI42" s="38" t="s">
        <v>33</v>
      </c>
      <c r="CJ42" s="32" t="s">
        <v>40</v>
      </c>
      <c r="CK42" s="39" t="s">
        <v>47</v>
      </c>
      <c r="CL42" s="5" t="s">
        <v>36</v>
      </c>
      <c r="CM42" s="5" t="s">
        <v>81</v>
      </c>
      <c r="CN42" s="34" t="s">
        <v>31</v>
      </c>
      <c r="CO42" s="40" t="s">
        <v>82</v>
      </c>
      <c r="CW42" s="15"/>
      <c r="DG42" s="52"/>
      <c r="DH42" s="52"/>
      <c r="DI42" s="52"/>
      <c r="DJ42" s="52"/>
      <c r="DK42" s="35">
        <v>23</v>
      </c>
      <c r="DL42" s="36" t="s">
        <v>34</v>
      </c>
      <c r="DM42" s="37" t="s">
        <v>32</v>
      </c>
      <c r="DN42" s="38" t="s">
        <v>33</v>
      </c>
      <c r="DO42" s="32" t="s">
        <v>40</v>
      </c>
      <c r="DP42" s="39" t="s">
        <v>47</v>
      </c>
      <c r="DQ42" s="5" t="s">
        <v>36</v>
      </c>
      <c r="DR42" s="5" t="s">
        <v>81</v>
      </c>
      <c r="DS42" s="34" t="s">
        <v>31</v>
      </c>
      <c r="DT42" s="40" t="s">
        <v>82</v>
      </c>
      <c r="EK42" s="355"/>
      <c r="EL42" s="356"/>
      <c r="EM42" s="356"/>
      <c r="EN42" s="35">
        <v>20</v>
      </c>
      <c r="EO42" s="36" t="s">
        <v>34</v>
      </c>
      <c r="EP42" s="37" t="s">
        <v>32</v>
      </c>
      <c r="EQ42" s="38" t="s">
        <v>33</v>
      </c>
      <c r="ER42" s="32" t="s">
        <v>40</v>
      </c>
      <c r="ES42" s="39" t="s">
        <v>47</v>
      </c>
      <c r="ET42" s="5" t="s">
        <v>36</v>
      </c>
      <c r="EU42" s="5" t="s">
        <v>81</v>
      </c>
      <c r="EV42" s="34" t="s">
        <v>31</v>
      </c>
      <c r="EW42" s="40" t="s">
        <v>82</v>
      </c>
      <c r="FN42" s="355"/>
      <c r="FO42" s="356"/>
      <c r="FP42" s="356"/>
      <c r="FQ42" s="35">
        <v>20</v>
      </c>
      <c r="FR42" s="36" t="s">
        <v>34</v>
      </c>
      <c r="FS42" s="37" t="s">
        <v>32</v>
      </c>
      <c r="FT42" s="38" t="s">
        <v>33</v>
      </c>
      <c r="FU42" s="32" t="s">
        <v>40</v>
      </c>
      <c r="FV42" s="39" t="s">
        <v>47</v>
      </c>
      <c r="FW42" s="5" t="s">
        <v>36</v>
      </c>
      <c r="FX42" s="5" t="s">
        <v>81</v>
      </c>
      <c r="FY42" s="34" t="s">
        <v>31</v>
      </c>
      <c r="FZ42" s="40" t="s">
        <v>82</v>
      </c>
      <c r="GS42" s="52"/>
      <c r="GT42" s="52"/>
      <c r="GU42" s="35">
        <v>20</v>
      </c>
      <c r="GV42" s="36" t="s">
        <v>34</v>
      </c>
      <c r="GW42" s="37" t="s">
        <v>32</v>
      </c>
      <c r="GX42" s="38" t="s">
        <v>33</v>
      </c>
      <c r="GY42" s="32" t="s">
        <v>40</v>
      </c>
      <c r="GZ42" s="39" t="s">
        <v>47</v>
      </c>
      <c r="HA42" s="5" t="s">
        <v>36</v>
      </c>
      <c r="HB42" s="5" t="s">
        <v>81</v>
      </c>
      <c r="HC42" s="34" t="s">
        <v>31</v>
      </c>
      <c r="HD42" s="40" t="s">
        <v>82</v>
      </c>
      <c r="HV42" s="52"/>
      <c r="HW42" s="52"/>
      <c r="HX42" s="35">
        <v>20</v>
      </c>
      <c r="HY42" s="36" t="s">
        <v>34</v>
      </c>
      <c r="HZ42" s="37" t="s">
        <v>32</v>
      </c>
      <c r="IA42" s="38" t="s">
        <v>33</v>
      </c>
      <c r="IB42" s="32" t="s">
        <v>40</v>
      </c>
      <c r="IC42" s="39" t="s">
        <v>47</v>
      </c>
      <c r="ID42" s="5" t="s">
        <v>36</v>
      </c>
      <c r="IE42" s="5" t="s">
        <v>81</v>
      </c>
      <c r="IF42" s="34" t="s">
        <v>31</v>
      </c>
      <c r="IG42" s="40" t="s">
        <v>82</v>
      </c>
      <c r="IQ42" s="466"/>
      <c r="IR42" s="466"/>
      <c r="IZ42" s="52"/>
      <c r="JA42" s="52"/>
      <c r="JB42" s="35">
        <v>20</v>
      </c>
      <c r="JC42" s="36" t="s">
        <v>34</v>
      </c>
      <c r="JD42" s="37" t="s">
        <v>32</v>
      </c>
      <c r="JE42" s="38" t="s">
        <v>33</v>
      </c>
      <c r="JF42" s="32" t="s">
        <v>40</v>
      </c>
      <c r="JG42" s="39" t="s">
        <v>47</v>
      </c>
      <c r="JH42" s="5" t="s">
        <v>36</v>
      </c>
      <c r="JI42" s="5" t="s">
        <v>81</v>
      </c>
      <c r="JJ42" s="34" t="s">
        <v>31</v>
      </c>
      <c r="JK42" s="40" t="s">
        <v>82</v>
      </c>
      <c r="KD42" s="52"/>
      <c r="KE42" s="52"/>
      <c r="KF42" s="35">
        <v>20</v>
      </c>
      <c r="KG42" s="36" t="s">
        <v>34</v>
      </c>
      <c r="KH42" s="37" t="s">
        <v>32</v>
      </c>
      <c r="KI42" s="38" t="s">
        <v>33</v>
      </c>
      <c r="KJ42" s="32" t="s">
        <v>40</v>
      </c>
      <c r="KK42" s="39" t="s">
        <v>47</v>
      </c>
      <c r="KL42" s="5" t="s">
        <v>36</v>
      </c>
      <c r="KM42" s="5" t="s">
        <v>81</v>
      </c>
      <c r="KN42" s="34" t="s">
        <v>31</v>
      </c>
      <c r="KO42" s="40" t="s">
        <v>82</v>
      </c>
      <c r="LG42" s="52"/>
      <c r="LH42" s="52"/>
      <c r="LI42" s="35">
        <v>20</v>
      </c>
      <c r="LJ42" s="36" t="s">
        <v>34</v>
      </c>
      <c r="LK42" s="37" t="s">
        <v>32</v>
      </c>
      <c r="LL42" s="38" t="s">
        <v>33</v>
      </c>
      <c r="LM42" s="32" t="s">
        <v>40</v>
      </c>
      <c r="LN42" s="39" t="s">
        <v>47</v>
      </c>
      <c r="LO42" s="5" t="s">
        <v>36</v>
      </c>
      <c r="LP42" s="5" t="s">
        <v>81</v>
      </c>
      <c r="LQ42" s="34" t="s">
        <v>31</v>
      </c>
      <c r="LR42" s="40" t="s">
        <v>82</v>
      </c>
      <c r="MK42" s="52"/>
      <c r="ML42" s="52"/>
      <c r="MM42" s="35">
        <v>20</v>
      </c>
      <c r="MN42" s="36" t="s">
        <v>34</v>
      </c>
      <c r="MO42" s="37" t="s">
        <v>32</v>
      </c>
      <c r="MP42" s="38" t="s">
        <v>33</v>
      </c>
      <c r="MQ42" s="32" t="s">
        <v>40</v>
      </c>
      <c r="MR42" s="39" t="s">
        <v>47</v>
      </c>
      <c r="MS42" s="5" t="s">
        <v>36</v>
      </c>
      <c r="MT42" s="5" t="s">
        <v>81</v>
      </c>
      <c r="MU42" s="34" t="s">
        <v>31</v>
      </c>
      <c r="MV42" s="40" t="s">
        <v>82</v>
      </c>
      <c r="NN42" s="52"/>
      <c r="NO42" s="52"/>
      <c r="NP42" s="35">
        <v>20</v>
      </c>
      <c r="NQ42" s="36" t="s">
        <v>34</v>
      </c>
      <c r="NR42" s="37" t="s">
        <v>32</v>
      </c>
      <c r="NS42" s="38" t="s">
        <v>33</v>
      </c>
      <c r="NT42" s="32" t="s">
        <v>40</v>
      </c>
      <c r="NU42" s="39" t="s">
        <v>47</v>
      </c>
      <c r="NV42" s="5" t="s">
        <v>36</v>
      </c>
      <c r="NW42" s="5" t="s">
        <v>81</v>
      </c>
      <c r="NX42" s="34" t="s">
        <v>31</v>
      </c>
      <c r="NY42" s="40" t="s">
        <v>82</v>
      </c>
    </row>
    <row r="43" spans="3:400" x14ac:dyDescent="0.25">
      <c r="G43"/>
      <c r="H43"/>
      <c r="K43" s="15"/>
      <c r="N43"/>
      <c r="O43"/>
      <c r="U43" s="270"/>
      <c r="V43" s="561" t="s">
        <v>30</v>
      </c>
      <c r="W43" s="561"/>
      <c r="X43" s="562"/>
      <c r="Y43" s="476">
        <f>SUM(Z43:AB43)</f>
        <v>19</v>
      </c>
      <c r="Z43" s="7">
        <f>COUNTIF(E14:AI14,$C$23)</f>
        <v>5</v>
      </c>
      <c r="AA43" s="8">
        <f>COUNTIF(E14:AI14,$C$24)</f>
        <v>8</v>
      </c>
      <c r="AB43" s="46">
        <f>COUNTIF(E14:AI14,$C$25)</f>
        <v>6</v>
      </c>
      <c r="AC43" s="46">
        <f>COUNTIF(E14:AI14,$C$29)</f>
        <v>0</v>
      </c>
      <c r="AD43" s="46">
        <f>COUNTIF(E14:AI14,$C$31)</f>
        <v>0</v>
      </c>
      <c r="AE43" s="46">
        <f>COUNTIF(E14:AI14,$C$33)</f>
        <v>0</v>
      </c>
      <c r="AF43" s="47">
        <f>COUNTA(E14)+COUNTA(I14:J14)+COUNTA(P14:Q14)+COUNTA(AC14:AE14)+COUNTA(W14:X14)</f>
        <v>9</v>
      </c>
      <c r="AG43" s="47">
        <f>COUNTIF(E14:AI14,$C$30)</f>
        <v>2</v>
      </c>
      <c r="AH43" s="6">
        <f>(Z43*$B$23)+(AB43*$B$25)</f>
        <v>52</v>
      </c>
      <c r="AP43" s="15"/>
      <c r="AW43"/>
      <c r="BA43" s="561" t="s">
        <v>30</v>
      </c>
      <c r="BB43" s="561"/>
      <c r="BC43" s="562"/>
      <c r="BD43" s="476">
        <f>SUM(BE43:BG43)</f>
        <v>20</v>
      </c>
      <c r="BE43" s="7">
        <f>COUNTIF(AJ14:BN14,$C$23)</f>
        <v>4</v>
      </c>
      <c r="BF43" s="8">
        <f>COUNTIF(AJ14:BN14,$C$24)</f>
        <v>8</v>
      </c>
      <c r="BG43" s="46">
        <f>COUNTIF(AJ14:BN14,$C$25)</f>
        <v>8</v>
      </c>
      <c r="BH43" s="46">
        <f>COUNTIF(AJ14:BN14,$C$29)</f>
        <v>0</v>
      </c>
      <c r="BI43" s="46">
        <f>COUNTIF(AJ14:BN14,$C$31)</f>
        <v>0</v>
      </c>
      <c r="BJ43" s="46">
        <f>COUNTIF(AJ14:BN14,$C$33)</f>
        <v>0</v>
      </c>
      <c r="BK43" s="47">
        <f>COUNTA(BM14:BN14)+COUNTA(AJ14:AL14)+COUNTA(AR14:AS14)+COUNTA(AY14:AZ14)+COUNTA(BF14:BG14)</f>
        <v>7</v>
      </c>
      <c r="BL43" s="47">
        <f>COUNTIF(AJ14:BN14,$C$30)</f>
        <v>1</v>
      </c>
      <c r="BM43" s="6">
        <f t="shared" ref="BM43:BM58" si="93">(BE43*$B$23)+(BG43*$B$25)</f>
        <v>48</v>
      </c>
      <c r="BN43"/>
      <c r="BO43"/>
      <c r="BP43"/>
      <c r="BU43" s="15"/>
      <c r="CB43" s="270"/>
      <c r="CC43" s="561" t="s">
        <v>30</v>
      </c>
      <c r="CD43" s="561"/>
      <c r="CE43" s="562"/>
      <c r="CF43" s="284">
        <f>IF($D14&lt;&gt;"",COUNTA(BO14:CP14),"")</f>
        <v>18</v>
      </c>
      <c r="CG43" s="7">
        <f>COUNTIF(BO14:CP14,$C$23)</f>
        <v>4</v>
      </c>
      <c r="CH43" s="8">
        <f>COUNTIF(BO14:CP14,$C$24)</f>
        <v>6</v>
      </c>
      <c r="CI43" s="46">
        <f>COUNTIF(BO14:CP14,$C$25)</f>
        <v>8</v>
      </c>
      <c r="CJ43" s="46">
        <f>COUNTIF(BO14:CP14,$C$29)</f>
        <v>0</v>
      </c>
      <c r="CK43" s="46">
        <f>COUNTIF(BO14:CP14,$C$31)</f>
        <v>0</v>
      </c>
      <c r="CL43" s="46">
        <f>COUNTIF(BO14:CP14,$C$33)</f>
        <v>0</v>
      </c>
      <c r="CM43" s="47">
        <f>COUNTA(BT14:BU14)+COUNTA(CA14:CB14)+COUNTA(CH14:CI14)+COUNTA(CO14:CP14)</f>
        <v>4</v>
      </c>
      <c r="CN43" s="47">
        <f>COUNTIF(BO14:CP14,$C$30)</f>
        <v>0</v>
      </c>
      <c r="CO43" s="285">
        <f t="shared" ref="CO43:CO58" si="94">(CG43*$B$23)+(CI43*$B$25)</f>
        <v>48</v>
      </c>
      <c r="CW43" s="15"/>
      <c r="DG43" s="270"/>
      <c r="DH43" s="561" t="s">
        <v>30</v>
      </c>
      <c r="DI43" s="561"/>
      <c r="DJ43" s="562"/>
      <c r="DK43" s="476">
        <f>SUM(DL43:DN43)</f>
        <v>21</v>
      </c>
      <c r="DL43" s="7">
        <f>COUNTIF(CQ14:DU14,$C$23)</f>
        <v>8</v>
      </c>
      <c r="DM43" s="8">
        <f>COUNTIF(CQ14:DU14,$C$24)</f>
        <v>5</v>
      </c>
      <c r="DN43" s="46">
        <f>COUNTIF(CQ14:DU14,$C$25)</f>
        <v>8</v>
      </c>
      <c r="DO43" s="46">
        <f>COUNTIF(CQ14:DU14,$C$29)</f>
        <v>0</v>
      </c>
      <c r="DP43" s="46">
        <f>COUNTIF(CQ14:DU14,$C$31)</f>
        <v>0</v>
      </c>
      <c r="DQ43" s="46">
        <f>COUNTIF(CQ14:DU14,$C$33)</f>
        <v>0</v>
      </c>
      <c r="DR43" s="47">
        <f>COUNTA(CV14:CW14)+COUNTA(DC14:DD14)+COUNTA(DQ14:DR14)+COUNTA(DJ14:DK14)</f>
        <v>5</v>
      </c>
      <c r="DS43" s="47">
        <f>COUNTIF(CQ14:DU14,$C$30)</f>
        <v>0</v>
      </c>
      <c r="DT43" s="6">
        <f t="shared" ref="DT43:DT58" si="95">(DL43*$B$23)+(DN43*$B$25)</f>
        <v>80</v>
      </c>
      <c r="DV43" s="466"/>
      <c r="DW43" s="466"/>
      <c r="DX43" s="466"/>
      <c r="DY43" s="466"/>
      <c r="DZ43" s="466"/>
      <c r="EA43" s="466"/>
      <c r="EB43" s="466"/>
      <c r="EC43" s="466"/>
      <c r="ED43" s="466"/>
      <c r="EE43" s="466"/>
      <c r="EF43" s="466"/>
      <c r="EG43" s="466"/>
      <c r="EH43" s="466"/>
      <c r="EI43" s="466"/>
      <c r="EK43" s="561" t="s">
        <v>30</v>
      </c>
      <c r="EL43" s="561"/>
      <c r="EM43" s="562"/>
      <c r="EN43" s="481">
        <f>EO43+EP43+EQ43</f>
        <v>20</v>
      </c>
      <c r="EO43" s="7">
        <f>COUNTIF(DV14:EY14,$C$23)</f>
        <v>8</v>
      </c>
      <c r="EP43" s="8">
        <f>COUNTIF(DV14:EY14,$C$24)</f>
        <v>5</v>
      </c>
      <c r="EQ43" s="46">
        <f>COUNTIF(DV14:EY14,$C$25)</f>
        <v>7</v>
      </c>
      <c r="ER43" s="46">
        <f>COUNTIF(DV14:EY14,$C$29)</f>
        <v>0</v>
      </c>
      <c r="ES43" s="46">
        <f>COUNTIF(DV14:EY14,$C$31)</f>
        <v>0</v>
      </c>
      <c r="ET43" s="46">
        <f>COUNTIF(DV14:EY14,$C$33)</f>
        <v>0</v>
      </c>
      <c r="EU43" s="47">
        <f>COUNTA(DX14:DY14)+COUNTA(EE14:EF14)+COUNTA(ES14:ET14)+COUNTA(EL14:EM14)</f>
        <v>7</v>
      </c>
      <c r="EV43" s="47">
        <f>COUNTIF(DV14:EY14,$C$30)</f>
        <v>0</v>
      </c>
      <c r="EW43" s="6">
        <f t="shared" ref="EW43:EW58" si="96">(EO43*$B$23)+(EQ43*$B$25)</f>
        <v>78</v>
      </c>
      <c r="EX43" s="466"/>
      <c r="EY43" s="466"/>
      <c r="EZ43" s="466"/>
      <c r="FA43" s="466"/>
      <c r="FB43" s="466"/>
      <c r="FC43" s="466"/>
      <c r="FD43" s="466"/>
      <c r="FE43" s="466"/>
      <c r="FF43" s="466"/>
      <c r="FG43" s="466"/>
      <c r="FH43" s="466"/>
      <c r="FI43" s="466"/>
      <c r="FJ43" s="466"/>
      <c r="FK43" s="466"/>
      <c r="FN43" s="565" t="str">
        <f>D14</f>
        <v>João Costa</v>
      </c>
      <c r="FO43" s="561"/>
      <c r="FP43" s="562"/>
      <c r="FQ43" s="379">
        <f>FR43+FS43+FT43</f>
        <v>12</v>
      </c>
      <c r="FR43" s="7">
        <f>COUNTIF(EZ14:GD14,$C$23)</f>
        <v>8</v>
      </c>
      <c r="FS43" s="8">
        <f>COUNTIF(EZ14:GD14,$C$24)</f>
        <v>0</v>
      </c>
      <c r="FT43" s="46">
        <f>COUNTIF(EZ14:GD14,$C$25)</f>
        <v>4</v>
      </c>
      <c r="FU43" s="46">
        <f>COUNTIF(EZ14:GD14,$C$29)</f>
        <v>0</v>
      </c>
      <c r="FV43" s="46">
        <f>COUNTIF(EZ14:GD14,$C$31)</f>
        <v>0</v>
      </c>
      <c r="FW43" s="46">
        <f>COUNTIF(EZ14:GD14,$C$33)</f>
        <v>0</v>
      </c>
      <c r="FX43" s="47">
        <f>COUNTA(EZ14:FA14)+COUNTA(FG14:FH14)+COUNTA(FU14:FV14)+COUNTA(FN14:FO14)+COUNTA(GB14:GC14)</f>
        <v>6</v>
      </c>
      <c r="FY43" s="47">
        <f>COUNTIF(EZ14:GD14,$C$30)</f>
        <v>9</v>
      </c>
      <c r="FZ43" s="6">
        <f t="shared" ref="FZ43:FZ58" si="97">(FR43*$B$23)+(FT43*$B$25)</f>
        <v>72</v>
      </c>
      <c r="GA43" s="466"/>
      <c r="GB43" s="466"/>
      <c r="GC43" s="466"/>
      <c r="GD43" s="466"/>
      <c r="GE43" s="466"/>
      <c r="GF43" s="466"/>
      <c r="GG43" s="466"/>
      <c r="GH43" s="466"/>
      <c r="GI43" s="466"/>
      <c r="GJ43" s="466"/>
      <c r="GK43" s="466"/>
      <c r="GL43" s="466"/>
      <c r="GM43" s="466"/>
      <c r="GN43" s="466"/>
      <c r="GO43" s="466"/>
      <c r="GR43" s="563" t="s">
        <v>37</v>
      </c>
      <c r="GS43" s="563"/>
      <c r="GT43" s="564"/>
      <c r="GU43" s="481">
        <f>SUM(GV43:GY43)</f>
        <v>14</v>
      </c>
      <c r="GV43" s="285">
        <f>COUNTIF(GE5:HH5,$C$23)</f>
        <v>5</v>
      </c>
      <c r="GW43" s="399">
        <f>COUNTIF(GE5:HH5,$C$24)</f>
        <v>8</v>
      </c>
      <c r="GX43" s="284">
        <f>COUNTIF(GE5:HH5,$C$25)</f>
        <v>1</v>
      </c>
      <c r="GY43" s="284">
        <f>COUNTIF(GE5:HH5,$C$29)</f>
        <v>0</v>
      </c>
      <c r="GZ43" s="284">
        <f>COUNTIF(GE5:HH5,$C$31)</f>
        <v>0</v>
      </c>
      <c r="HA43" s="284">
        <f>COUNTIF(GE5:HH5,$C$33)</f>
        <v>0</v>
      </c>
      <c r="HB43" s="400">
        <f>COUNTA(GI5:GJ5)+COUNTA(GP5:GQ5)+COUNTA(GW5:GX5)+COUNTA(HD5:HE5)+COUNTA(GG5)</f>
        <v>8</v>
      </c>
      <c r="HC43" s="400">
        <f>COUNTIF(GE5:HH5,$C$30)</f>
        <v>6</v>
      </c>
      <c r="HD43" s="285">
        <f>(GV43*$B$23)+(GX43*$B$25)</f>
        <v>42</v>
      </c>
      <c r="HE43" s="466"/>
      <c r="HF43" s="466"/>
      <c r="HG43" s="466"/>
      <c r="HH43" s="466"/>
      <c r="HI43" s="466"/>
      <c r="HJ43" s="466"/>
      <c r="HK43" s="466"/>
      <c r="HL43" s="466"/>
      <c r="HM43" s="466"/>
      <c r="HN43" s="466"/>
      <c r="HO43" s="466"/>
      <c r="HP43" s="466"/>
      <c r="HQ43" s="466"/>
      <c r="HR43" s="466"/>
      <c r="HU43" s="563" t="s">
        <v>37</v>
      </c>
      <c r="HV43" s="563"/>
      <c r="HW43" s="564"/>
      <c r="HX43" s="481">
        <f>HY43+HZ43+IA43</f>
        <v>16</v>
      </c>
      <c r="HY43" s="7">
        <f>COUNTIF(HI5:IM5,$C$23)</f>
        <v>11</v>
      </c>
      <c r="HZ43" s="8">
        <f>COUNTIF(HI5:IM5,$C$24)</f>
        <v>1</v>
      </c>
      <c r="IA43" s="46">
        <f>COUNTIF(HI5:IM5,$C$25)</f>
        <v>4</v>
      </c>
      <c r="IB43" s="46">
        <f>COUNTIF(HI5:IM5,$C$29)</f>
        <v>0</v>
      </c>
      <c r="IC43" s="46">
        <f>COUNTIF(HI5:IM5,$C$31)</f>
        <v>0</v>
      </c>
      <c r="ID43" s="46">
        <f>COUNTIF(HI5:IM5,$C$33)</f>
        <v>0</v>
      </c>
      <c r="IE43" s="47">
        <f>COUNTA(HK5:HL5)+COUNTA(HP5:HQ5)+COUNTA(IF5:IG5)+COUNTA(HY5:HZ5)+COUNTA(IM5)</f>
        <v>6</v>
      </c>
      <c r="IF43" s="47">
        <f>COUNTIF(HI5:IM5,$C$30)</f>
        <v>4</v>
      </c>
      <c r="IG43" s="6">
        <f t="shared" ref="IG43" si="98">(HY43*$B$23)+(IA43*$B$25)</f>
        <v>96</v>
      </c>
      <c r="IH43" s="466"/>
      <c r="II43" s="466"/>
      <c r="IJ43" s="466"/>
      <c r="IK43" s="466"/>
      <c r="IL43" s="466"/>
      <c r="IM43" s="466"/>
      <c r="IN43" s="466"/>
      <c r="IO43" s="466"/>
      <c r="IP43" s="466"/>
      <c r="IQ43" s="466"/>
      <c r="IR43" s="466"/>
      <c r="IS43" s="466"/>
      <c r="IT43" s="466"/>
      <c r="IU43" s="466"/>
      <c r="IV43" s="466"/>
      <c r="IW43" s="466"/>
      <c r="IY43" s="563" t="s">
        <v>37</v>
      </c>
      <c r="IZ43" s="563"/>
      <c r="JA43" s="564"/>
      <c r="JB43" s="481">
        <f>JC43+JD43+JE43</f>
        <v>15</v>
      </c>
      <c r="JC43" s="7">
        <f>COUNTIF(IN5:JR5,$C$23)</f>
        <v>8</v>
      </c>
      <c r="JD43" s="8">
        <f>COUNTIF(IN5:JR5,$C$24)</f>
        <v>3</v>
      </c>
      <c r="JE43" s="46">
        <f>COUNTIF(IN5:JR5,$C$25)</f>
        <v>4</v>
      </c>
      <c r="JF43" s="46">
        <f>COUNTIF(IN5:JR5,$C$29)</f>
        <v>0</v>
      </c>
      <c r="JG43" s="46">
        <f>COUNTIF(IN5:JR5,$C$31)</f>
        <v>0</v>
      </c>
      <c r="JH43" s="46">
        <f>COUNTIF(IN5:JR5,$C$33)</f>
        <v>0</v>
      </c>
      <c r="JI43" s="47">
        <f>COUNTA(IT5:IU5)+COUNTA(IN5)+COUNTA(JH5:JI5)+COUNTA(JA5:JB5) +COUNTA(JO5:JP5)</f>
        <v>7</v>
      </c>
      <c r="JJ43" s="47">
        <f>COUNTIF(IN5:JR5,$C$30)</f>
        <v>5</v>
      </c>
      <c r="JK43" s="6">
        <f t="shared" ref="JK43:JK58" si="99">(JC43*$B$23)+(JE43*$B$25)</f>
        <v>72</v>
      </c>
      <c r="JL43" s="466"/>
      <c r="JM43" s="466"/>
      <c r="JN43" s="466"/>
      <c r="JO43" s="466"/>
      <c r="JP43" s="466"/>
      <c r="JQ43" s="466"/>
      <c r="JR43" s="466"/>
      <c r="JS43" s="466"/>
      <c r="JT43" s="466"/>
      <c r="JU43" s="466"/>
      <c r="JV43" s="466"/>
      <c r="JW43" s="466"/>
      <c r="JX43" s="466"/>
      <c r="JY43" s="466"/>
      <c r="JZ43" s="466"/>
      <c r="KB43" s="9"/>
      <c r="KC43" s="561" t="s">
        <v>30</v>
      </c>
      <c r="KD43" s="561"/>
      <c r="KE43" s="562"/>
      <c r="KF43" s="481">
        <f>IF($D14&lt;&gt;"",COUNTA(JS14:KV14),"")</f>
        <v>20</v>
      </c>
      <c r="KG43" s="7">
        <f>COUNTIF(JS14:KV14,$C$23)</f>
        <v>8</v>
      </c>
      <c r="KH43" s="8">
        <f>COUNTIF(JS14:KV14,$C$24)</f>
        <v>4</v>
      </c>
      <c r="KI43" s="46">
        <f>COUNTIF(JS14:KV14,$C$25)</f>
        <v>4</v>
      </c>
      <c r="KJ43" s="46">
        <f>COUNTIF(JS14:KV14,$C$29)</f>
        <v>0</v>
      </c>
      <c r="KK43" s="46">
        <f>COUNTIF(JS14:KV14,$C$31)</f>
        <v>0</v>
      </c>
      <c r="KL43" s="46">
        <f>COUNTIF(JS14:KV14,$C$33)</f>
        <v>0</v>
      </c>
      <c r="KM43" s="47">
        <f>COUNTA(JV14:JW14)+COUNTA(KC14:KD14)+COUNTA(KQ14:KR14)+COUNTA(KJ14:KK14)</f>
        <v>4</v>
      </c>
      <c r="KN43" s="47">
        <f>COUNTIF(JS14:KV14,$C$30)</f>
        <v>4</v>
      </c>
      <c r="KO43" s="6">
        <f t="shared" ref="KO43:KO58" si="100">(KG43*$B$23)+(KI43*$B$25)</f>
        <v>72</v>
      </c>
      <c r="KP43" s="466"/>
      <c r="KQ43" s="466"/>
      <c r="KR43" s="466"/>
      <c r="KS43" s="466"/>
      <c r="KT43" s="466"/>
      <c r="KU43" s="466"/>
      <c r="KV43" s="466"/>
      <c r="KW43" s="466"/>
      <c r="KX43" s="466"/>
      <c r="KY43" s="466"/>
      <c r="KZ43" s="466"/>
      <c r="LA43" s="466"/>
      <c r="LB43" s="466"/>
      <c r="LC43" s="466"/>
      <c r="LF43" s="561" t="s">
        <v>30</v>
      </c>
      <c r="LG43" s="561"/>
      <c r="LH43" s="562"/>
      <c r="LI43" s="482">
        <f>IF($D14&lt;&gt;"",COUNTA(KW14:MA14),"")</f>
        <v>20</v>
      </c>
      <c r="LJ43" s="7">
        <f>COUNTIF(KW14:MA14,$C$23)</f>
        <v>8</v>
      </c>
      <c r="LK43" s="8">
        <f>COUNTIF(KW14:MA14,$C$24)</f>
        <v>4</v>
      </c>
      <c r="LL43" s="46">
        <f>COUNTIF(KW14:MA14,$C$25)</f>
        <v>4</v>
      </c>
      <c r="LM43" s="46">
        <f>COUNTIF(KW14:MA14,$C$29)</f>
        <v>0</v>
      </c>
      <c r="LN43" s="46">
        <f>COUNTIF(KW14:MA14,$C$31)</f>
        <v>0</v>
      </c>
      <c r="LO43" s="46">
        <f>COUNTIF(KW14:MA14,$C$33)</f>
        <v>0</v>
      </c>
      <c r="LP43" s="47">
        <f>COUNTA(KX14:KY14)+COUNTA(LD14:LE14)+COUNTA(LS14:LT14)+COUNTA(LL14:LM14)+COUNTA(LZ14:MA14)</f>
        <v>6</v>
      </c>
      <c r="LQ43" s="47">
        <f>COUNTIF(KW14:MA14,$C$30)</f>
        <v>4</v>
      </c>
      <c r="LR43" s="6">
        <f t="shared" ref="LR43:LR58" si="101">(LJ43*$B$23)+(LL43*$B$25)</f>
        <v>72</v>
      </c>
      <c r="LS43" s="466"/>
      <c r="LT43" s="466"/>
      <c r="LU43" s="466"/>
      <c r="LV43" s="466"/>
      <c r="LW43" s="466"/>
      <c r="LX43" s="466"/>
      <c r="LY43" s="466"/>
      <c r="LZ43" s="466"/>
      <c r="MA43" s="466"/>
      <c r="MB43" s="466"/>
      <c r="MC43" s="466"/>
      <c r="MD43" s="466"/>
      <c r="ME43" s="466"/>
      <c r="MF43" s="466"/>
      <c r="MG43" s="466"/>
      <c r="MH43" s="466"/>
      <c r="MJ43" s="561" t="s">
        <v>30</v>
      </c>
      <c r="MK43" s="561"/>
      <c r="ML43" s="562"/>
      <c r="MM43" s="483">
        <f>IF($D14&lt;&gt;"",COUNTA(MB14:NE14),"")</f>
        <v>20</v>
      </c>
      <c r="MN43" s="242">
        <f>COUNTIF(MB14:NE14,$C$23)</f>
        <v>5</v>
      </c>
      <c r="MO43" s="243">
        <f>COUNTIF(MB14:NE14,$C$24)</f>
        <v>8</v>
      </c>
      <c r="MP43" s="244">
        <f>COUNTIF(MB14:NE14,$C$25)</f>
        <v>5</v>
      </c>
      <c r="MQ43" s="244">
        <f>COUNTIF(MB14:NE14,$C$29)</f>
        <v>0</v>
      </c>
      <c r="MR43" s="244">
        <f>COUNTIF(MB14:NE14,$C$31)</f>
        <v>0</v>
      </c>
      <c r="MS43" s="244">
        <f>COUNTIF(MB14:NE14,$C$33)</f>
        <v>0</v>
      </c>
      <c r="MT43" s="245">
        <f>COUNTA(MG14:MH14)+COUNTA(MU14:MV14)+COUNTA(MN14:MO14)+COUNTA(NB14:NC14)</f>
        <v>7</v>
      </c>
      <c r="MU43" s="245">
        <f>COUNTIF(MB14:NE14,$C$30)</f>
        <v>2</v>
      </c>
      <c r="MV43" s="6">
        <f t="shared" ref="MV43:MV58" si="102">(MN43*$B$23)+(MP43*$B$25)</f>
        <v>50</v>
      </c>
      <c r="MW43" s="466"/>
      <c r="MX43" s="466"/>
      <c r="NE43" s="466"/>
      <c r="NF43" s="466"/>
      <c r="NG43" s="466"/>
      <c r="NH43" s="466"/>
      <c r="NI43" s="466"/>
      <c r="NJ43" s="466"/>
      <c r="NM43" s="561" t="s">
        <v>30</v>
      </c>
      <c r="NN43" s="561"/>
      <c r="NO43" s="562"/>
      <c r="NP43" s="481">
        <f>IF($D14&lt;&gt;"",COUNTA(NF14:OJ14),"")</f>
        <v>21</v>
      </c>
      <c r="NQ43" s="7">
        <f>COUNTIF(NF14:OJ14,$C$23)</f>
        <v>5</v>
      </c>
      <c r="NR43" s="8">
        <f>COUNTIF(NF14:OJ14,$C$24)</f>
        <v>3</v>
      </c>
      <c r="NS43" s="46">
        <f>COUNTIF(NF14:OJ14,$C$25)</f>
        <v>8</v>
      </c>
      <c r="NT43" s="46">
        <f>COUNTIF(NF14:OJ14,$C$29)</f>
        <v>0</v>
      </c>
      <c r="NU43" s="46">
        <f>COUNTIF(NF14:OJ14,$C$31)</f>
        <v>0</v>
      </c>
      <c r="NV43" s="46">
        <f>COUNTIF(NF14:OJ14,$C$33)</f>
        <v>0</v>
      </c>
      <c r="NW43" s="47">
        <f>COUNTA(OD14:OE14)+COUNTA(NI14:NJ14)+COUNTA(NP14:NQ14)+COUNTA(NW14:NX14)</f>
        <v>5</v>
      </c>
      <c r="NX43" s="47">
        <f>COUNTIF(NF14:OJ14,$C$30)</f>
        <v>5</v>
      </c>
      <c r="NY43" s="6">
        <f t="shared" ref="NY43:NY58" si="103">(NQ43*$B$23)+(NS43*$B$25)</f>
        <v>56</v>
      </c>
      <c r="NZ43" s="466"/>
      <c r="OA43" s="466"/>
    </row>
    <row r="44" spans="3:400" x14ac:dyDescent="0.25">
      <c r="G44"/>
      <c r="H44"/>
      <c r="K44" s="15"/>
      <c r="N44"/>
      <c r="O44"/>
      <c r="U44" s="270"/>
      <c r="V44" s="561" t="s">
        <v>35</v>
      </c>
      <c r="W44" s="561"/>
      <c r="X44" s="562"/>
      <c r="Y44" s="476">
        <f t="shared" ref="Y44:Y56" si="104">SUM(Z44:AB44)</f>
        <v>13</v>
      </c>
      <c r="Z44" s="7">
        <f>COUNTIF(E12:AI12,$C$23)</f>
        <v>5</v>
      </c>
      <c r="AA44" s="8">
        <f>COUNTIF(E12:AI12,$C$24)</f>
        <v>0</v>
      </c>
      <c r="AB44" s="46">
        <f>COUNTIF(E12:AI12,$C$25)</f>
        <v>8</v>
      </c>
      <c r="AC44" s="46">
        <f>COUNTIF(E12:AI12,$C$29)</f>
        <v>0</v>
      </c>
      <c r="AD44" s="46">
        <f>COUNTIF(E12:AI12,$C$31)</f>
        <v>0</v>
      </c>
      <c r="AE44" s="46">
        <f>COUNTIF(E12:AI12,$C$33)</f>
        <v>0</v>
      </c>
      <c r="AF44" s="47">
        <f>COUNTA(E12)+COUNTA(I12:J12)+COUNTA(P12:Q12)+COUNTA(AC12:AE12)+COUNTA(W12:X12)</f>
        <v>7</v>
      </c>
      <c r="AG44" s="47">
        <f>COUNTIF(E12:AI12,$C$30)</f>
        <v>8</v>
      </c>
      <c r="AH44" s="6">
        <f t="shared" ref="AH44:AH58" si="105">(Z44*$B$23)+(AB44*$B$25)</f>
        <v>56</v>
      </c>
      <c r="AP44" s="15"/>
      <c r="AW44"/>
      <c r="BA44" s="561" t="s">
        <v>35</v>
      </c>
      <c r="BB44" s="561"/>
      <c r="BC44" s="562"/>
      <c r="BD44" s="476">
        <f t="shared" ref="BD44:BD56" si="106">SUM(BE44:BG44)</f>
        <v>21</v>
      </c>
      <c r="BE44" s="7">
        <f>COUNTIF(AJ12:BN12,$C$23)</f>
        <v>5</v>
      </c>
      <c r="BF44" s="8">
        <f>COUNTIF(AJ12:BN12,$C$24)</f>
        <v>8</v>
      </c>
      <c r="BG44" s="46">
        <f>COUNTIF(AJ12:BN12,$C$25)</f>
        <v>8</v>
      </c>
      <c r="BH44" s="46">
        <f>COUNTIF(AJ12:BN12,$C$29)</f>
        <v>0</v>
      </c>
      <c r="BI44" s="46">
        <f>COUNTIF(AJ12:BN12,$C$31)</f>
        <v>0</v>
      </c>
      <c r="BJ44" s="46">
        <f>COUNTIF(AJ12:BN12,$C$33)</f>
        <v>0</v>
      </c>
      <c r="BK44" s="47">
        <f>COUNTA(BM12:BN12)+COUNTA(AJ12:AL12)+COUNTA(AR12:AS12)+COUNTA(AY12:AZ12)+COUNTA(BF12:BG12)</f>
        <v>7</v>
      </c>
      <c r="BL44" s="47">
        <f>COUNTIF(AJ12:BN12,$C$30)</f>
        <v>0</v>
      </c>
      <c r="BM44" s="6">
        <f t="shared" si="93"/>
        <v>56</v>
      </c>
      <c r="BN44"/>
      <c r="BO44"/>
      <c r="BP44"/>
      <c r="BU44" s="15"/>
      <c r="CB44" s="270"/>
      <c r="CC44" s="561" t="s">
        <v>35</v>
      </c>
      <c r="CD44" s="561"/>
      <c r="CE44" s="562"/>
      <c r="CF44" s="284">
        <f>IF($D12&lt;&gt;"",COUNTA(BO12:CP12),"")</f>
        <v>18</v>
      </c>
      <c r="CG44" s="7">
        <f>COUNTIF(BO12:CP12,$C$23)</f>
        <v>6</v>
      </c>
      <c r="CH44" s="8">
        <f>COUNTIF(BO12:CP12,$C$24)</f>
        <v>4</v>
      </c>
      <c r="CI44" s="46">
        <f>COUNTIF(BO12:CP12,$C$25)</f>
        <v>8</v>
      </c>
      <c r="CJ44" s="46">
        <f>COUNTIF(BO12:CP12,$C$29)</f>
        <v>0</v>
      </c>
      <c r="CK44" s="46">
        <f>COUNTIF(BO12:CP12,$C$31)</f>
        <v>0</v>
      </c>
      <c r="CL44" s="46">
        <f>COUNTIF(BO12:CP12,$C$33)</f>
        <v>0</v>
      </c>
      <c r="CM44" s="47">
        <f>COUNTA(BT12:BU12)+COUNTA(CA12:CB12)+COUNTA(CH12:CI12)+COUNTA(CO12:CP12)</f>
        <v>5</v>
      </c>
      <c r="CN44" s="47">
        <f>COUNTIF(BO12:CP12,$C$30)</f>
        <v>0</v>
      </c>
      <c r="CO44" s="285">
        <f t="shared" si="94"/>
        <v>64</v>
      </c>
      <c r="CW44" s="15"/>
      <c r="DG44" s="270"/>
      <c r="DH44" s="561" t="s">
        <v>35</v>
      </c>
      <c r="DI44" s="561"/>
      <c r="DJ44" s="562"/>
      <c r="DK44" s="476">
        <f t="shared" ref="DK44:DK56" si="107">SUM(DL44:DN44)</f>
        <v>21</v>
      </c>
      <c r="DL44" s="7">
        <f>COUNTIF(CQ12:DU12,$C$23)</f>
        <v>8</v>
      </c>
      <c r="DM44" s="8">
        <f>COUNTIF(CQ12:DU12,$C$24)</f>
        <v>5</v>
      </c>
      <c r="DN44" s="46">
        <f>COUNTIF(CQ12:DU12,$C$25)</f>
        <v>8</v>
      </c>
      <c r="DO44" s="46">
        <f>COUNTIF(CQ12:DU12,$C$29)</f>
        <v>0</v>
      </c>
      <c r="DP44" s="46">
        <f>COUNTIF(CQ12:DU12,$C$31)</f>
        <v>0</v>
      </c>
      <c r="DQ44" s="46">
        <f>COUNTIF(CQ12:DU12,$C$33)</f>
        <v>0</v>
      </c>
      <c r="DR44" s="47">
        <f>COUNTA(CV12:CW12)+COUNTA(DC12:DD12)+COUNTA(DQ12:DR12)+COUNTA(DJ12:DK12)</f>
        <v>7</v>
      </c>
      <c r="DS44" s="47">
        <f>COUNTIF(CQ12:DU12,$C$30)</f>
        <v>0</v>
      </c>
      <c r="DT44" s="6">
        <f t="shared" si="95"/>
        <v>80</v>
      </c>
      <c r="DV44" s="466"/>
      <c r="DW44" s="466"/>
      <c r="DX44" s="466"/>
      <c r="DY44" s="466"/>
      <c r="DZ44" s="466"/>
      <c r="EA44" s="466"/>
      <c r="EB44" s="466"/>
      <c r="EC44" s="466"/>
      <c r="ED44" s="466"/>
      <c r="EE44" s="466"/>
      <c r="EF44" s="466"/>
      <c r="EG44" s="466"/>
      <c r="EH44" s="466"/>
      <c r="EI44" s="466"/>
      <c r="EK44" s="561" t="s">
        <v>35</v>
      </c>
      <c r="EL44" s="561"/>
      <c r="EM44" s="562"/>
      <c r="EN44" s="481">
        <f t="shared" ref="EN44:EN55" si="108">EO44+EP44+EQ44</f>
        <v>20</v>
      </c>
      <c r="EO44" s="7">
        <f>COUNTIF(DV12:EY12,$C$23)</f>
        <v>8</v>
      </c>
      <c r="EP44" s="8">
        <f>COUNTIF(DV12:EY12,$C$24)</f>
        <v>7</v>
      </c>
      <c r="EQ44" s="46">
        <f>COUNTIF(DV12:EY12,$C$25)</f>
        <v>5</v>
      </c>
      <c r="ER44" s="46">
        <f>COUNTIF(DV12:EY12,$C$29)</f>
        <v>0</v>
      </c>
      <c r="ES44" s="46">
        <f>COUNTIF(DV12:EY12,$C$31)</f>
        <v>0</v>
      </c>
      <c r="ET44" s="46">
        <f>COUNTIF(DV12:EY12,$C$33)</f>
        <v>0</v>
      </c>
      <c r="EU44" s="47">
        <f>COUNTA(DX12:DY12)+COUNTA(EE12:EF12)+COUNTA(ES12:ET12)+COUNTA(EL12:EM12)</f>
        <v>4</v>
      </c>
      <c r="EV44" s="47">
        <f>COUNTIF(DV12:EY12,$C$30)</f>
        <v>0</v>
      </c>
      <c r="EW44" s="6">
        <f t="shared" si="96"/>
        <v>74</v>
      </c>
      <c r="EX44" s="466"/>
      <c r="EY44" s="466"/>
      <c r="EZ44" s="466"/>
      <c r="FA44" s="466"/>
      <c r="FB44" s="466"/>
      <c r="FC44" s="466"/>
      <c r="FD44" s="466"/>
      <c r="FE44" s="466"/>
      <c r="FF44" s="466"/>
      <c r="FG44" s="466"/>
      <c r="FH44" s="466"/>
      <c r="FI44" s="466"/>
      <c r="FJ44" s="466"/>
      <c r="FK44" s="466"/>
      <c r="FN44" s="565" t="str">
        <f>D12</f>
        <v>Pedro Polónio</v>
      </c>
      <c r="FO44" s="561"/>
      <c r="FP44" s="562"/>
      <c r="FQ44" s="379">
        <f t="shared" ref="FQ44:FQ58" si="109">FR44+FS44+FT44</f>
        <v>21</v>
      </c>
      <c r="FR44" s="7">
        <f>COUNTIF(EZ12:GD12,$C$23)</f>
        <v>8</v>
      </c>
      <c r="FS44" s="8">
        <f>COUNTIF(EZ12:GD12,$C$24)</f>
        <v>8</v>
      </c>
      <c r="FT44" s="46">
        <f>COUNTIF(EZ12:GD12,$C$25)</f>
        <v>5</v>
      </c>
      <c r="FU44" s="46">
        <f>COUNTIF(EZ12:GD12,$C$29)</f>
        <v>0</v>
      </c>
      <c r="FV44" s="46">
        <f>COUNTIF(EZ12:GD12,$C$31)</f>
        <v>0</v>
      </c>
      <c r="FW44" s="46">
        <f>COUNTIF(EZ12:GD12,$C$33)</f>
        <v>0</v>
      </c>
      <c r="FX44" s="47">
        <f>COUNTA(EZ12:FA12)+COUNTA(FG12:FH12)+COUNTA(FU12:FV12)+COUNTA(FN12:FO12)+COUNTA(GB12:GC12)</f>
        <v>5</v>
      </c>
      <c r="FY44" s="47">
        <f>COUNTIF(EZ12:GD12,$C$30)</f>
        <v>0</v>
      </c>
      <c r="FZ44" s="6">
        <f t="shared" si="97"/>
        <v>74</v>
      </c>
      <c r="GA44" s="466"/>
      <c r="GB44" s="466"/>
      <c r="GC44" s="466"/>
      <c r="GD44" s="466"/>
      <c r="GE44" s="466"/>
      <c r="GF44" s="466"/>
      <c r="GG44" s="466"/>
      <c r="GH44" s="466"/>
      <c r="GI44" s="466"/>
      <c r="GJ44" s="466"/>
      <c r="GK44" s="466"/>
      <c r="GL44" s="466"/>
      <c r="GM44" s="466"/>
      <c r="GN44" s="466"/>
      <c r="GO44" s="466"/>
      <c r="GR44" s="563" t="s">
        <v>42</v>
      </c>
      <c r="GS44" s="563"/>
      <c r="GT44" s="564"/>
      <c r="GU44" s="481">
        <f t="shared" ref="GU44:GU58" si="110">SUM(GV44:GY44)</f>
        <v>19</v>
      </c>
      <c r="GV44" s="285">
        <f t="shared" ref="GV44:GV58" si="111">COUNTIF(GE6:HH6,$C$23)</f>
        <v>8</v>
      </c>
      <c r="GW44" s="399">
        <f t="shared" ref="GW44:GW58" si="112">COUNTIF(GE6:HH6,$C$24)</f>
        <v>7</v>
      </c>
      <c r="GX44" s="284">
        <f t="shared" ref="GX44:GX58" si="113">COUNTIF(GE6:HH6,$C$25)</f>
        <v>4</v>
      </c>
      <c r="GY44" s="284">
        <f t="shared" ref="GY44:GY58" si="114">COUNTIF(GE6:HH6,$C$29)</f>
        <v>0</v>
      </c>
      <c r="GZ44" s="284">
        <f t="shared" ref="GZ44:GZ58" si="115">COUNTIF(GE6:HH6,$C$31)</f>
        <v>0</v>
      </c>
      <c r="HA44" s="284">
        <f t="shared" ref="HA44:HA58" si="116">COUNTIF(GE6:HH6,$C$33)</f>
        <v>0</v>
      </c>
      <c r="HB44" s="400">
        <f t="shared" ref="HB44:HB58" si="117">COUNTA(GI6:GJ6)+COUNTA(GP6:GQ6)+COUNTA(GW6:GX6)+COUNTA(HD6:HE6)+COUNTA(GG6)</f>
        <v>8</v>
      </c>
      <c r="HC44" s="400">
        <f t="shared" ref="HC44:HC58" si="118">COUNTIF(GE6:HH6,$C$30)</f>
        <v>0</v>
      </c>
      <c r="HD44" s="285">
        <f t="shared" ref="HD44:HD58" si="119">(GV44*$B$23)+(GX44*$B$25)</f>
        <v>72</v>
      </c>
      <c r="HE44" s="466"/>
      <c r="HF44" s="466"/>
      <c r="HG44" s="466"/>
      <c r="HH44" s="466"/>
      <c r="HI44" s="466"/>
      <c r="HJ44" s="466"/>
      <c r="HK44" s="466"/>
      <c r="HL44" s="466"/>
      <c r="HM44" s="466"/>
      <c r="HN44" s="466"/>
      <c r="HO44" s="466"/>
      <c r="HP44" s="466"/>
      <c r="HQ44" s="466"/>
      <c r="HR44" s="466"/>
      <c r="HU44" s="563" t="s">
        <v>42</v>
      </c>
      <c r="HV44" s="563"/>
      <c r="HW44" s="564"/>
      <c r="HX44" s="481">
        <f t="shared" ref="HX44:HX58" si="120">HY44+HZ44+IA44</f>
        <v>17</v>
      </c>
      <c r="HY44" s="7">
        <f t="shared" ref="HY44:HY58" si="121">COUNTIF(HI6:IM6,$C$23)</f>
        <v>8</v>
      </c>
      <c r="HZ44" s="8">
        <f t="shared" ref="HZ44:HZ58" si="122">COUNTIF(HI6:IM6,$C$24)</f>
        <v>7</v>
      </c>
      <c r="IA44" s="46">
        <f t="shared" ref="IA44:IA58" si="123">COUNTIF(HI6:IM6,$C$25)</f>
        <v>2</v>
      </c>
      <c r="IB44" s="46">
        <f t="shared" ref="IB44:IB58" si="124">COUNTIF(HI6:IM6,$C$29)</f>
        <v>0</v>
      </c>
      <c r="IC44" s="46">
        <f t="shared" ref="IC44:IC58" si="125">COUNTIF(HI6:IM6,$C$31)</f>
        <v>0</v>
      </c>
      <c r="ID44" s="46">
        <f t="shared" ref="ID44:ID58" si="126">COUNTIF(HI6:IM6,$C$33)</f>
        <v>0</v>
      </c>
      <c r="IE44" s="47">
        <f t="shared" ref="IE44:IE58" si="127">COUNTA(HK6:HL6)+COUNTA(HP6:HQ6)+COUNTA(IF6:IG6)+COUNTA(HY6:HZ6)+COUNTA(IM6)</f>
        <v>5</v>
      </c>
      <c r="IF44" s="47">
        <f t="shared" ref="IF44:IF58" si="128">COUNTIF(HI6:IM6,$C$30)</f>
        <v>3</v>
      </c>
      <c r="IG44" s="6">
        <f t="shared" ref="IG44:IG58" si="129">(HY44*$B$23)+(IA44*$B$25)</f>
        <v>68</v>
      </c>
      <c r="IH44" s="466"/>
      <c r="II44" s="466"/>
      <c r="IJ44" s="466"/>
      <c r="IK44" s="466"/>
      <c r="IL44" s="466"/>
      <c r="IM44" s="466"/>
      <c r="IN44" s="466"/>
      <c r="IO44" s="466"/>
      <c r="IP44" s="466"/>
      <c r="IQ44" s="466"/>
      <c r="IR44" s="466"/>
      <c r="IS44" s="466"/>
      <c r="IT44" s="466"/>
      <c r="IU44" s="466"/>
      <c r="IV44" s="466"/>
      <c r="IW44" s="466"/>
      <c r="IY44" s="563" t="s">
        <v>42</v>
      </c>
      <c r="IZ44" s="563"/>
      <c r="JA44" s="564"/>
      <c r="JB44" s="481">
        <f t="shared" ref="JB44:JB58" si="130">JC44+JD44+JE44</f>
        <v>18</v>
      </c>
      <c r="JC44" s="7">
        <f t="shared" ref="JC44:JC58" si="131">COUNTIF(IN6:JR6,$C$23)</f>
        <v>7</v>
      </c>
      <c r="JD44" s="8">
        <f t="shared" ref="JD44:JD58" si="132">COUNTIF(IN6:JR6,$C$24)</f>
        <v>7</v>
      </c>
      <c r="JE44" s="46">
        <f t="shared" ref="JE44:JE58" si="133">COUNTIF(IN6:JR6,$C$25)</f>
        <v>4</v>
      </c>
      <c r="JF44" s="46">
        <f t="shared" ref="JF44:JF58" si="134">COUNTIF(IN6:JR6,$C$29)</f>
        <v>0</v>
      </c>
      <c r="JG44" s="46">
        <f t="shared" ref="JG44:JG58" si="135">COUNTIF(IN6:JR6,$C$31)</f>
        <v>0</v>
      </c>
      <c r="JH44" s="46">
        <f t="shared" ref="JH44:JH58" si="136">COUNTIF(IN6:JR6,$C$33)</f>
        <v>0</v>
      </c>
      <c r="JI44" s="47">
        <f t="shared" ref="JI44:JI58" si="137">COUNTA(IT6:IU6)+COUNTA(IN6)+COUNTA(JH6:JI6)+COUNTA(JA6:JB6) +COUNTA(JO6:JP6)</f>
        <v>6</v>
      </c>
      <c r="JJ44" s="47">
        <f t="shared" ref="JJ44:JJ58" si="138">COUNTIF(IN6:JR6,$C$30)</f>
        <v>2</v>
      </c>
      <c r="JK44" s="6">
        <f t="shared" si="99"/>
        <v>64</v>
      </c>
      <c r="JL44" s="466"/>
      <c r="JM44" s="466"/>
      <c r="JN44" s="466"/>
      <c r="JO44" s="466"/>
      <c r="JP44" s="466"/>
      <c r="JQ44" s="466"/>
      <c r="JR44" s="466"/>
      <c r="JS44" s="466"/>
      <c r="JT44" s="466"/>
      <c r="JU44" s="466"/>
      <c r="JV44" s="466"/>
      <c r="JW44" s="466"/>
      <c r="JX44" s="466"/>
      <c r="JY44" s="466"/>
      <c r="JZ44" s="466"/>
      <c r="KB44" s="9"/>
      <c r="KC44" s="561" t="s">
        <v>35</v>
      </c>
      <c r="KD44" s="561"/>
      <c r="KE44" s="562"/>
      <c r="KF44" s="481">
        <f>IF($D12&lt;&gt;"",COUNTA(JS12:KV12),"")</f>
        <v>20</v>
      </c>
      <c r="KG44" s="7">
        <f>COUNTIF(JS12:KV12,$C$23)</f>
        <v>8</v>
      </c>
      <c r="KH44" s="8">
        <f>COUNTIF(JS12:KV12,$C$24)</f>
        <v>3</v>
      </c>
      <c r="KI44" s="46">
        <f>COUNTIF(JS12:KV12,$C$25)</f>
        <v>8</v>
      </c>
      <c r="KJ44" s="46">
        <f>COUNTIF(JS12:KV12,$C$29)</f>
        <v>0</v>
      </c>
      <c r="KK44" s="46">
        <f>COUNTIF(JS12:KV12,$C$31)</f>
        <v>0</v>
      </c>
      <c r="KL44" s="46">
        <f>COUNTIF(JS12:KV12,$C$33)</f>
        <v>0</v>
      </c>
      <c r="KM44" s="47">
        <f>COUNTA(JV12:JW12)+COUNTA(KC12:KD12)+COUNTA(KQ12:KR12)+COUNTA(KJ12:KK12)</f>
        <v>7</v>
      </c>
      <c r="KN44" s="47">
        <f>COUNTIF(JS12:KV12,$C$30)</f>
        <v>1</v>
      </c>
      <c r="KO44" s="6">
        <f t="shared" si="100"/>
        <v>80</v>
      </c>
      <c r="KP44" s="466"/>
      <c r="KQ44" s="466"/>
      <c r="KR44" s="466"/>
      <c r="KS44" s="466"/>
      <c r="KT44" s="466"/>
      <c r="KU44" s="466"/>
      <c r="KV44" s="466"/>
      <c r="KW44" s="466"/>
      <c r="KX44" s="466"/>
      <c r="KY44" s="466"/>
      <c r="KZ44" s="466"/>
      <c r="LA44" s="466"/>
      <c r="LB44" s="466"/>
      <c r="LC44" s="466"/>
      <c r="LF44" s="561" t="s">
        <v>35</v>
      </c>
      <c r="LG44" s="561"/>
      <c r="LH44" s="562"/>
      <c r="LI44" s="482">
        <f>IF($D12&lt;&gt;"",COUNTA(KW12:MA12),"")</f>
        <v>21</v>
      </c>
      <c r="LJ44" s="7">
        <f>COUNTIF(KW12:MA12,$C$23)</f>
        <v>8</v>
      </c>
      <c r="LK44" s="8">
        <f>COUNTIF(KW12:MA12,$C$24)</f>
        <v>5</v>
      </c>
      <c r="LL44" s="46">
        <f>COUNTIF(KW12:MA12,$C$25)</f>
        <v>8</v>
      </c>
      <c r="LM44" s="46">
        <f>COUNTIF(KW12:MA12,$C$29)</f>
        <v>0</v>
      </c>
      <c r="LN44" s="46">
        <f>COUNTIF(KW12:MA12,$C$31)</f>
        <v>0</v>
      </c>
      <c r="LO44" s="46">
        <f>COUNTIF(KW12:MA12,$C$33)</f>
        <v>0</v>
      </c>
      <c r="LP44" s="47">
        <f>COUNTA(KX12:KY12)+COUNTA(LE12:LF12)+COUNTA(LS12:LT12)+COUNTA(LL12:LM12)+COUNTA(LZ12:MA12)</f>
        <v>7</v>
      </c>
      <c r="LQ44" s="47">
        <f>COUNTIF(KW12:MA12,$C$30)</f>
        <v>0</v>
      </c>
      <c r="LR44" s="6">
        <f t="shared" si="101"/>
        <v>80</v>
      </c>
      <c r="LS44" s="466"/>
      <c r="LT44" s="466"/>
      <c r="LU44" s="466"/>
      <c r="LV44" s="466"/>
      <c r="LW44" s="466"/>
      <c r="LX44" s="466"/>
      <c r="LY44" s="466"/>
      <c r="LZ44" s="466"/>
      <c r="MA44" s="466"/>
      <c r="MB44" s="466"/>
      <c r="MC44" s="466"/>
      <c r="MD44" s="466"/>
      <c r="ME44" s="466"/>
      <c r="MF44" s="466"/>
      <c r="MG44" s="466"/>
      <c r="MH44" s="466"/>
      <c r="MJ44" s="561" t="s">
        <v>35</v>
      </c>
      <c r="MK44" s="561"/>
      <c r="ML44" s="562"/>
      <c r="MM44" s="483">
        <f>IF($D12&lt;&gt;"",COUNTA(MB12:NE12),"")</f>
        <v>20</v>
      </c>
      <c r="MN44" s="242">
        <f>COUNTIF(MB12:NE12,$C$23)</f>
        <v>8</v>
      </c>
      <c r="MO44" s="243">
        <f>COUNTIF(MB12:NE12,$C$24)</f>
        <v>8</v>
      </c>
      <c r="MP44" s="244">
        <f>COUNTIF(MB12:NE12,$C$25)</f>
        <v>4</v>
      </c>
      <c r="MQ44" s="244">
        <f>COUNTIF(MB12:NE12,$C$29)</f>
        <v>0</v>
      </c>
      <c r="MR44" s="244">
        <f>COUNTIF(MB12:NE12,$C$31)</f>
        <v>0</v>
      </c>
      <c r="MS44" s="244">
        <f>COUNTIF(MB12:NE12,$C$33)</f>
        <v>0</v>
      </c>
      <c r="MT44" s="245">
        <f>COUNTA(MG12:MH12)+COUNTA(MU12:MV12)+COUNTA(MN12:MO12)+COUNTA(NB12:NC12)</f>
        <v>4</v>
      </c>
      <c r="MU44" s="245">
        <f>COUNTIF(MB12:NE12,$C$30)</f>
        <v>0</v>
      </c>
      <c r="MV44" s="6">
        <f t="shared" si="102"/>
        <v>72</v>
      </c>
      <c r="MW44" s="466"/>
      <c r="MX44" s="466"/>
      <c r="NE44" s="466"/>
      <c r="NF44" s="466"/>
      <c r="NG44" s="466"/>
      <c r="NH44" s="466"/>
      <c r="NI44" s="466"/>
      <c r="NJ44" s="466"/>
      <c r="NM44" s="561" t="s">
        <v>35</v>
      </c>
      <c r="NN44" s="561"/>
      <c r="NO44" s="562"/>
      <c r="NP44" s="481">
        <f>IF($D12&lt;&gt;"",COUNTA(NF12:OJ12),"")</f>
        <v>20</v>
      </c>
      <c r="NQ44" s="7">
        <f>COUNTIF(NF12:OJ12,$C$23)</f>
        <v>8</v>
      </c>
      <c r="NR44" s="8">
        <f>COUNTIF(NF12:OJ12,$C$24)</f>
        <v>8</v>
      </c>
      <c r="NS44" s="46">
        <f>COUNTIF(NF12:OJ12,$C$25)</f>
        <v>4</v>
      </c>
      <c r="NT44" s="46">
        <f>COUNTIF(NF12:OJ12,$C$29)</f>
        <v>0</v>
      </c>
      <c r="NU44" s="46">
        <f>COUNTIF(NF12:OJ12,$C$31)</f>
        <v>0</v>
      </c>
      <c r="NV44" s="46">
        <f>COUNTIF(NF12:OJ12,$C$33)</f>
        <v>0</v>
      </c>
      <c r="NW44" s="47">
        <f>COUNTA(OD12:OE12)+COUNTA(NI12:NJ12)+COUNTA(NP12:NQ12)+COUNTA(NW12:NX12)</f>
        <v>5</v>
      </c>
      <c r="NX44" s="47">
        <f>COUNTIF(NF12:OJ12,$C$30)</f>
        <v>0</v>
      </c>
      <c r="NY44" s="6">
        <f t="shared" si="103"/>
        <v>72</v>
      </c>
      <c r="NZ44" s="466"/>
      <c r="OA44" s="466"/>
    </row>
    <row r="45" spans="3:400" x14ac:dyDescent="0.25">
      <c r="G45"/>
      <c r="H45"/>
      <c r="K45" s="15"/>
      <c r="N45"/>
      <c r="O45"/>
      <c r="U45" s="270"/>
      <c r="V45" s="561" t="s">
        <v>37</v>
      </c>
      <c r="W45" s="561"/>
      <c r="X45" s="562"/>
      <c r="Y45" s="476">
        <f t="shared" si="104"/>
        <v>18</v>
      </c>
      <c r="Z45" s="7">
        <f>COUNTIF(E5:AI5,$C$23)</f>
        <v>4</v>
      </c>
      <c r="AA45" s="8">
        <f>COUNTIF(E5:AI5,$C$24)</f>
        <v>7</v>
      </c>
      <c r="AB45" s="46">
        <f>COUNTIF(E5:AI5,$C$25)</f>
        <v>7</v>
      </c>
      <c r="AC45" s="46">
        <f>COUNTIF(E5:AI5,$C$29)</f>
        <v>0</v>
      </c>
      <c r="AD45" s="46">
        <f>COUNTIF(E5:AI5,$C$31)</f>
        <v>0</v>
      </c>
      <c r="AE45" s="46">
        <f>COUNTIF(E5:AI5,$C$33)</f>
        <v>0</v>
      </c>
      <c r="AF45" s="47">
        <f>COUNTA(E5)+COUNTA(I5:J5)+COUNTA(P5:Q5)+COUNTA(AC5:AE5)+COUNTA(W5:X5)</f>
        <v>6</v>
      </c>
      <c r="AG45" s="47">
        <f>COUNTIF(E5:AI5,$C$30)</f>
        <v>1</v>
      </c>
      <c r="AH45" s="6">
        <f t="shared" si="105"/>
        <v>46</v>
      </c>
      <c r="AP45" s="15"/>
      <c r="AW45"/>
      <c r="BA45" s="561" t="s">
        <v>37</v>
      </c>
      <c r="BB45" s="561"/>
      <c r="BC45" s="562"/>
      <c r="BD45" s="476">
        <f t="shared" si="106"/>
        <v>21</v>
      </c>
      <c r="BE45" s="7">
        <f>COUNTIF(AJ5:BN5,$C$23)</f>
        <v>5</v>
      </c>
      <c r="BF45" s="8">
        <f>COUNTIF(AJ5:BN5,$C$24)</f>
        <v>8</v>
      </c>
      <c r="BG45" s="46">
        <f>COUNTIF(AJ5:BN5,$C$25)</f>
        <v>8</v>
      </c>
      <c r="BH45" s="46">
        <f>COUNTIF(AJ5:BN5,$C$29)</f>
        <v>0</v>
      </c>
      <c r="BI45" s="46">
        <f>COUNTIF(AJ5:BN5,$C$31)</f>
        <v>0</v>
      </c>
      <c r="BJ45" s="46">
        <f>COUNTIF(AJ5:BN5,$C$33)</f>
        <v>0</v>
      </c>
      <c r="BK45" s="47">
        <f>COUNTA(BM5:BN5)+COUNTA(AJ5:AL5)+COUNTA(AR5:AS5)+COUNTA(AY5:AZ5)+COUNTA(BF5:BG5)</f>
        <v>7</v>
      </c>
      <c r="BL45" s="47">
        <f>COUNTIF(AJ5:BN5,$C$30)</f>
        <v>0</v>
      </c>
      <c r="BM45" s="6">
        <f t="shared" si="93"/>
        <v>56</v>
      </c>
      <c r="BN45"/>
      <c r="BO45"/>
      <c r="BP45"/>
      <c r="BU45" s="15"/>
      <c r="CB45" s="270"/>
      <c r="CC45" s="561" t="s">
        <v>37</v>
      </c>
      <c r="CD45" s="561"/>
      <c r="CE45" s="562"/>
      <c r="CF45" s="284">
        <f>IF($D5&lt;&gt;"",COUNTA(BO5:CP5),"")</f>
        <v>19</v>
      </c>
      <c r="CG45" s="7">
        <f>COUNTIF(BO5:CP5,$C$23)</f>
        <v>7</v>
      </c>
      <c r="CH45" s="8">
        <f>COUNTIF(BO5:CP5,$C$24)</f>
        <v>4</v>
      </c>
      <c r="CI45" s="46">
        <f>COUNTIF(BO5:CP5,$C$25)</f>
        <v>8</v>
      </c>
      <c r="CJ45" s="46">
        <f>COUNTIF(BO5:CP5,$C$29)</f>
        <v>0</v>
      </c>
      <c r="CK45" s="46">
        <f>COUNTIF(BO5:CP5,$C$31)</f>
        <v>0</v>
      </c>
      <c r="CL45" s="46">
        <f>COUNTIF(BO5:CP5,$C$33)</f>
        <v>0</v>
      </c>
      <c r="CM45" s="47">
        <f>COUNTA(BT5:BU5)+COUNTA(CA5:CB5)+COUNTA(CH5:CI5)+COUNTA(CO5:CP5)</f>
        <v>7</v>
      </c>
      <c r="CN45" s="47">
        <f>COUNTIF(BO5:CP5,$C$30)</f>
        <v>0</v>
      </c>
      <c r="CO45" s="285">
        <f t="shared" si="94"/>
        <v>72</v>
      </c>
      <c r="CW45" s="15"/>
      <c r="DG45" s="270"/>
      <c r="DH45" s="561" t="s">
        <v>37</v>
      </c>
      <c r="DI45" s="561"/>
      <c r="DJ45" s="562"/>
      <c r="DK45" s="476">
        <f t="shared" si="107"/>
        <v>20</v>
      </c>
      <c r="DL45" s="7">
        <f>COUNTIF(CQ5:DU5,$C$23)</f>
        <v>8</v>
      </c>
      <c r="DM45" s="8">
        <f>COUNTIF(CQ5:DU5,$C$24)</f>
        <v>4</v>
      </c>
      <c r="DN45" s="46">
        <f>COUNTIF(CQ5:DU5,$C$25)</f>
        <v>8</v>
      </c>
      <c r="DO45" s="46">
        <f>COUNTIF(CQ5:DU5,$C$29)</f>
        <v>0</v>
      </c>
      <c r="DP45" s="46">
        <f>COUNTIF(CQ5:DU5,$C$31)</f>
        <v>0</v>
      </c>
      <c r="DQ45" s="46">
        <f>COUNTIF(CQ5:DU5,$C$33)</f>
        <v>0</v>
      </c>
      <c r="DR45" s="47">
        <f>COUNTA(CV5:CW5)+COUNTA(DC5:DD5)+COUNTA(DQ5:DR5)+COUNTA(DJ5:DK5)</f>
        <v>5</v>
      </c>
      <c r="DS45" s="47">
        <f>COUNTIF(CQ5:DU5,$C$30)</f>
        <v>0</v>
      </c>
      <c r="DT45" s="6">
        <f t="shared" si="95"/>
        <v>80</v>
      </c>
      <c r="DV45" s="466"/>
      <c r="DW45" s="466"/>
      <c r="DX45" s="466"/>
      <c r="DY45" s="466"/>
      <c r="DZ45" s="466"/>
      <c r="EA45" s="466"/>
      <c r="EB45" s="466"/>
      <c r="EC45" s="466"/>
      <c r="ED45" s="466"/>
      <c r="EE45" s="466"/>
      <c r="EF45" s="466"/>
      <c r="EG45" s="466"/>
      <c r="EH45" s="466"/>
      <c r="EI45" s="466"/>
      <c r="EK45" s="561" t="s">
        <v>37</v>
      </c>
      <c r="EL45" s="561"/>
      <c r="EM45" s="562"/>
      <c r="EN45" s="481">
        <f t="shared" si="108"/>
        <v>20</v>
      </c>
      <c r="EO45" s="7">
        <f>COUNTIF(DV5:EY5,$C$23)</f>
        <v>8</v>
      </c>
      <c r="EP45" s="8">
        <f>COUNTIF(DV5:EY5,$C$24)</f>
        <v>8</v>
      </c>
      <c r="EQ45" s="46">
        <f>COUNTIF(DV5:EY5,$C$25)</f>
        <v>4</v>
      </c>
      <c r="ER45" s="46">
        <f>COUNTIF(DV5:EY5,$C$29)</f>
        <v>0</v>
      </c>
      <c r="ES45" s="46">
        <f>COUNTIF(DV5:EY5,$C$31)</f>
        <v>0</v>
      </c>
      <c r="ET45" s="46">
        <f>COUNTIF(DV5:EY5,$C$33)</f>
        <v>0</v>
      </c>
      <c r="EU45" s="47">
        <f>COUNTA(DX5:DY5)+COUNTA(EE5:EF5)+COUNTA(ES5:ET5)+COUNTA(EL5:EM5)</f>
        <v>4</v>
      </c>
      <c r="EV45" s="47">
        <f>COUNTIF(DV5:EY5,$C$30)</f>
        <v>0</v>
      </c>
      <c r="EW45" s="6">
        <f t="shared" si="96"/>
        <v>72</v>
      </c>
      <c r="EX45" s="466"/>
      <c r="EY45" s="466"/>
      <c r="EZ45" s="466"/>
      <c r="FA45" s="466"/>
      <c r="FB45" s="466"/>
      <c r="FC45" s="466"/>
      <c r="FD45" s="466"/>
      <c r="FE45" s="466"/>
      <c r="FF45" s="466"/>
      <c r="FG45" s="466"/>
      <c r="FH45" s="466"/>
      <c r="FI45" s="466"/>
      <c r="FJ45" s="466"/>
      <c r="FK45" s="466"/>
      <c r="FN45" s="565" t="str">
        <f>D5</f>
        <v>José Ferreira</v>
      </c>
      <c r="FO45" s="561"/>
      <c r="FP45" s="562"/>
      <c r="FQ45" s="379">
        <f t="shared" si="109"/>
        <v>20</v>
      </c>
      <c r="FR45" s="7">
        <f>COUNTIF(EZ5:GD5,$C$23)</f>
        <v>8</v>
      </c>
      <c r="FS45" s="8">
        <f>COUNTIF(EZ5:GD5,$C$24)</f>
        <v>8</v>
      </c>
      <c r="FT45" s="46">
        <f>COUNTIF(EZ5:GD5,$C$25)</f>
        <v>4</v>
      </c>
      <c r="FU45" s="46">
        <f>COUNTIF(EZ5:GD5,$C$29)</f>
        <v>0</v>
      </c>
      <c r="FV45" s="46">
        <f>COUNTIF(EZ5:GD5,$C$31)</f>
        <v>0</v>
      </c>
      <c r="FW45" s="46">
        <f>COUNTIF(EZ5:GD5,$C$33)</f>
        <v>0</v>
      </c>
      <c r="FX45" s="47">
        <f>COUNTA(EZ5:FA5)+COUNTA(FG5:FH5)+COUNTA(FU5:FV5)+COUNTA(FN5:FO5)+COUNTA(GB5:GC5)</f>
        <v>7</v>
      </c>
      <c r="FY45" s="47">
        <f>COUNTIF(EZ5:GD5,$C$30)</f>
        <v>1</v>
      </c>
      <c r="FZ45" s="6">
        <f t="shared" si="97"/>
        <v>72</v>
      </c>
      <c r="GA45" s="466"/>
      <c r="GB45" s="466"/>
      <c r="GC45" s="466"/>
      <c r="GD45" s="466"/>
      <c r="GE45" s="466"/>
      <c r="GF45" s="466"/>
      <c r="GG45" s="466"/>
      <c r="GH45" s="466"/>
      <c r="GI45" s="466"/>
      <c r="GJ45" s="466"/>
      <c r="GK45" s="466"/>
      <c r="GL45" s="466"/>
      <c r="GM45" s="466"/>
      <c r="GN45" s="466"/>
      <c r="GO45" s="466"/>
      <c r="GR45" s="563" t="s">
        <v>108</v>
      </c>
      <c r="GS45" s="563"/>
      <c r="GT45" s="564"/>
      <c r="GU45" s="481">
        <f t="shared" si="110"/>
        <v>20</v>
      </c>
      <c r="GV45" s="285">
        <f t="shared" si="111"/>
        <v>0</v>
      </c>
      <c r="GW45" s="399">
        <f t="shared" si="112"/>
        <v>17</v>
      </c>
      <c r="GX45" s="284">
        <f t="shared" si="113"/>
        <v>0</v>
      </c>
      <c r="GY45" s="284">
        <f t="shared" si="114"/>
        <v>3</v>
      </c>
      <c r="GZ45" s="284">
        <f t="shared" si="115"/>
        <v>0</v>
      </c>
      <c r="HA45" s="284">
        <f t="shared" si="116"/>
        <v>0</v>
      </c>
      <c r="HB45" s="400">
        <f t="shared" si="117"/>
        <v>0</v>
      </c>
      <c r="HC45" s="400">
        <f t="shared" si="118"/>
        <v>0</v>
      </c>
      <c r="HD45" s="285">
        <f t="shared" si="119"/>
        <v>0</v>
      </c>
      <c r="HE45" s="466"/>
      <c r="HF45" s="466"/>
      <c r="HG45" s="466"/>
      <c r="HH45" s="466"/>
      <c r="HI45" s="466"/>
      <c r="HJ45" s="466"/>
      <c r="HK45" s="466"/>
      <c r="HL45" s="466"/>
      <c r="HM45" s="466"/>
      <c r="HN45" s="466"/>
      <c r="HO45" s="466"/>
      <c r="HP45" s="466"/>
      <c r="HQ45" s="466"/>
      <c r="HR45" s="466"/>
      <c r="HU45" s="566" t="s">
        <v>108</v>
      </c>
      <c r="HV45" s="566"/>
      <c r="HW45" s="567"/>
      <c r="HX45" s="481">
        <f t="shared" si="120"/>
        <v>19</v>
      </c>
      <c r="HY45" s="7">
        <f t="shared" si="121"/>
        <v>6</v>
      </c>
      <c r="HZ45" s="8">
        <f t="shared" si="122"/>
        <v>6</v>
      </c>
      <c r="IA45" s="46">
        <f t="shared" si="123"/>
        <v>7</v>
      </c>
      <c r="IB45" s="46">
        <f t="shared" si="124"/>
        <v>0</v>
      </c>
      <c r="IC45" s="46">
        <f t="shared" si="125"/>
        <v>0</v>
      </c>
      <c r="ID45" s="46">
        <f t="shared" si="126"/>
        <v>0</v>
      </c>
      <c r="IE45" s="47">
        <f t="shared" si="127"/>
        <v>3</v>
      </c>
      <c r="IF45" s="47">
        <f t="shared" si="128"/>
        <v>0</v>
      </c>
      <c r="IG45" s="6">
        <f t="shared" si="129"/>
        <v>62</v>
      </c>
      <c r="IH45" s="466"/>
      <c r="II45" s="466"/>
      <c r="IJ45" s="466"/>
      <c r="IK45" s="466"/>
      <c r="IL45" s="466"/>
      <c r="IM45" s="466"/>
      <c r="IN45" s="466"/>
      <c r="IO45" s="466"/>
      <c r="IP45" s="466"/>
      <c r="IQ45" s="466"/>
      <c r="IR45" s="466"/>
      <c r="IS45" s="466"/>
      <c r="IT45" s="466"/>
      <c r="IU45" s="466"/>
      <c r="IV45" s="466"/>
      <c r="IW45" s="466"/>
      <c r="IY45" s="563" t="s">
        <v>108</v>
      </c>
      <c r="IZ45" s="563"/>
      <c r="JA45" s="564"/>
      <c r="JB45" s="481">
        <f t="shared" si="130"/>
        <v>20</v>
      </c>
      <c r="JC45" s="7">
        <f t="shared" si="131"/>
        <v>7</v>
      </c>
      <c r="JD45" s="8">
        <f t="shared" si="132"/>
        <v>8</v>
      </c>
      <c r="JE45" s="46">
        <f t="shared" si="133"/>
        <v>5</v>
      </c>
      <c r="JF45" s="46">
        <f t="shared" si="134"/>
        <v>0</v>
      </c>
      <c r="JG45" s="46">
        <f t="shared" si="135"/>
        <v>0</v>
      </c>
      <c r="JH45" s="46">
        <f t="shared" si="136"/>
        <v>0</v>
      </c>
      <c r="JI45" s="47">
        <f t="shared" si="137"/>
        <v>5</v>
      </c>
      <c r="JJ45" s="47">
        <f t="shared" si="138"/>
        <v>0</v>
      </c>
      <c r="JK45" s="6">
        <f t="shared" si="99"/>
        <v>66</v>
      </c>
      <c r="JL45" s="466"/>
      <c r="JM45" s="466"/>
      <c r="JN45" s="466"/>
      <c r="JO45" s="466"/>
      <c r="JP45" s="466"/>
      <c r="JQ45" s="466"/>
      <c r="JR45" s="466"/>
      <c r="JS45" s="466"/>
      <c r="JT45" s="466"/>
      <c r="JU45" s="466"/>
      <c r="JV45" s="466"/>
      <c r="JW45" s="466"/>
      <c r="JX45" s="466"/>
      <c r="JY45" s="466"/>
      <c r="JZ45" s="466"/>
      <c r="KB45" s="9"/>
      <c r="KC45" s="561" t="s">
        <v>37</v>
      </c>
      <c r="KD45" s="561"/>
      <c r="KE45" s="562"/>
      <c r="KF45" s="481">
        <f>IF($D5&lt;&gt;"",COUNTA(JS5:KV5),"")</f>
        <v>20</v>
      </c>
      <c r="KG45" s="7">
        <f>COUNTIF(JS5:KV5,$C$23)</f>
        <v>4</v>
      </c>
      <c r="KH45" s="8">
        <f>COUNTIF(JS5:KV5,$C$24)</f>
        <v>8</v>
      </c>
      <c r="KI45" s="46">
        <f>COUNTIF(JS5:KV5,$C$25)</f>
        <v>8</v>
      </c>
      <c r="KJ45" s="46">
        <f>COUNTIF(JS5:KV5,$C$29)</f>
        <v>0</v>
      </c>
      <c r="KK45" s="46">
        <f>COUNTIF(JS5:KV5,$C$31)</f>
        <v>0</v>
      </c>
      <c r="KL45" s="46">
        <f>COUNTIF(JS5:KV5,$C$33)</f>
        <v>0</v>
      </c>
      <c r="KM45" s="47">
        <f>COUNTA(JV5:JW5)+COUNTA(KC5:KD5)+COUNTA(KQ5:KR5)+COUNTA(KJ5:KK5)</f>
        <v>4</v>
      </c>
      <c r="KN45" s="47">
        <f>COUNTIF(JS5:KV5,$C$30)</f>
        <v>0</v>
      </c>
      <c r="KO45" s="6">
        <f t="shared" si="100"/>
        <v>48</v>
      </c>
      <c r="KP45" s="466"/>
      <c r="KQ45" s="466"/>
      <c r="KR45" s="466"/>
      <c r="KS45" s="466"/>
      <c r="KT45" s="466"/>
      <c r="KU45" s="466"/>
      <c r="KV45" s="466"/>
      <c r="KW45" s="466"/>
      <c r="KX45" s="466"/>
      <c r="KY45" s="466"/>
      <c r="KZ45" s="466"/>
      <c r="LA45" s="466"/>
      <c r="LB45" s="466"/>
      <c r="LC45" s="466"/>
      <c r="LF45" s="561" t="s">
        <v>37</v>
      </c>
      <c r="LG45" s="561"/>
      <c r="LH45" s="562"/>
      <c r="LI45" s="482">
        <f>IF($D5&lt;&gt;"",COUNTA(KW5:MA5),"")</f>
        <v>21</v>
      </c>
      <c r="LJ45" s="7">
        <f>COUNTIF(KW5:MA5,$C$23)</f>
        <v>5</v>
      </c>
      <c r="LK45" s="8">
        <f>COUNTIF(KW5:MA5,$C$24)</f>
        <v>4</v>
      </c>
      <c r="LL45" s="46">
        <f>COUNTIF(KW5:MA5,$C$25)</f>
        <v>8</v>
      </c>
      <c r="LM45" s="46">
        <f>COUNTIF(KW5:MA5,$C$29)</f>
        <v>0</v>
      </c>
      <c r="LN45" s="46">
        <f>COUNTIF(KW5:MA5,$C$31)</f>
        <v>0</v>
      </c>
      <c r="LO45" s="46">
        <f>COUNTIF(KW5:MA5,$C$33)</f>
        <v>0</v>
      </c>
      <c r="LP45" s="47">
        <f>COUNTA(KX5:KY5)+COUNTA(LE5:LF5)+COUNTA(LS5:LT5)+COUNTA(LL5:LM5)+COUNTA(LZ5:MA5)</f>
        <v>6</v>
      </c>
      <c r="LQ45" s="47">
        <f>COUNTIF(KW5:MA5,$C$30)</f>
        <v>4</v>
      </c>
      <c r="LR45" s="6">
        <f t="shared" si="101"/>
        <v>56</v>
      </c>
      <c r="LS45" s="466"/>
      <c r="LT45" s="466"/>
      <c r="LU45" s="466"/>
      <c r="LV45" s="466"/>
      <c r="LW45" s="466"/>
      <c r="LX45" s="466"/>
      <c r="LY45" s="466"/>
      <c r="LZ45" s="466"/>
      <c r="MA45" s="466"/>
      <c r="MB45" s="466"/>
      <c r="MC45" s="466"/>
      <c r="MD45" s="466"/>
      <c r="ME45" s="466"/>
      <c r="MF45" s="466"/>
      <c r="MG45" s="466"/>
      <c r="MH45" s="466"/>
      <c r="MJ45" s="561" t="s">
        <v>37</v>
      </c>
      <c r="MK45" s="561"/>
      <c r="ML45" s="562"/>
      <c r="MM45" s="483">
        <f>IF($D5&lt;&gt;"",COUNTA(MB5:NE5),"")</f>
        <v>20</v>
      </c>
      <c r="MN45" s="242">
        <f>COUNTIF(MB5:NE5,$C$23)</f>
        <v>7</v>
      </c>
      <c r="MO45" s="243">
        <f>COUNTIF(MB5:NE5,$C$24)</f>
        <v>5</v>
      </c>
      <c r="MP45" s="244">
        <f>COUNTIF(MB5:NE5,$C$25)</f>
        <v>8</v>
      </c>
      <c r="MQ45" s="244">
        <f>COUNTIF(MB5:NE5,$C$29)</f>
        <v>0</v>
      </c>
      <c r="MR45" s="244">
        <f>COUNTIF(MB5:NE5,$C$31)</f>
        <v>0</v>
      </c>
      <c r="MS45" s="244">
        <f>COUNTIF(MB5:NE5,$C$33)</f>
        <v>0</v>
      </c>
      <c r="MT45" s="245">
        <f>COUNTA(MG5:MH5)+COUNTA(MU5:MV5)+COUNTA(MN5:MO5)+COUNTA(NB5:NC5)</f>
        <v>7</v>
      </c>
      <c r="MU45" s="245">
        <f>COUNTIF(MB5:NE5,$C$30)</f>
        <v>0</v>
      </c>
      <c r="MV45" s="6">
        <f t="shared" si="102"/>
        <v>72</v>
      </c>
      <c r="MW45" s="466"/>
      <c r="MX45" s="466"/>
      <c r="NE45" s="466"/>
      <c r="NF45" s="466"/>
      <c r="NG45" s="466"/>
      <c r="NH45" s="466"/>
      <c r="NI45" s="466"/>
      <c r="NJ45" s="466"/>
      <c r="NM45" s="561" t="s">
        <v>37</v>
      </c>
      <c r="NN45" s="561"/>
      <c r="NO45" s="562"/>
      <c r="NP45" s="481">
        <f>IF($D5&lt;&gt;"",COUNTA(NF5:OJ5),"")</f>
        <v>21</v>
      </c>
      <c r="NQ45" s="7">
        <f>COUNTIF(NF5:OJ5,$C$23)</f>
        <v>8</v>
      </c>
      <c r="NR45" s="8">
        <f>COUNTIF(NF5:OJ5,$C$24)</f>
        <v>5</v>
      </c>
      <c r="NS45" s="46">
        <f>COUNTIF(NF5:OJ5,$C$25)</f>
        <v>8</v>
      </c>
      <c r="NT45" s="46">
        <f>COUNTIF(NF5:OJ5,$C$29)</f>
        <v>0</v>
      </c>
      <c r="NU45" s="46">
        <f>COUNTIF(NF5:OJ5,$C$31)</f>
        <v>0</v>
      </c>
      <c r="NV45" s="46">
        <f>COUNTIF(NF5:OJ5,$C$33)</f>
        <v>0</v>
      </c>
      <c r="NW45" s="47">
        <f>COUNTA(OD5:OE5)+COUNTA(NI5:NJ5)+COUNTA(NP5:NQ5)+COUNTA(NW5:NX5)</f>
        <v>5</v>
      </c>
      <c r="NX45" s="47">
        <f>COUNTIF(NF5:OJ5,$C$30)</f>
        <v>0</v>
      </c>
      <c r="NY45" s="6">
        <f t="shared" si="103"/>
        <v>80</v>
      </c>
      <c r="NZ45" s="466"/>
      <c r="OA45" s="466"/>
    </row>
    <row r="46" spans="3:400" x14ac:dyDescent="0.25">
      <c r="G46"/>
      <c r="H46"/>
      <c r="K46" s="15"/>
      <c r="N46"/>
      <c r="O46"/>
      <c r="U46" s="270"/>
      <c r="V46" s="561" t="s">
        <v>38</v>
      </c>
      <c r="W46" s="561"/>
      <c r="X46" s="562"/>
      <c r="Y46" s="476">
        <f t="shared" si="104"/>
        <v>20</v>
      </c>
      <c r="Z46" s="7">
        <f>COUNTIF(E9:AI9,$C$23)</f>
        <v>4</v>
      </c>
      <c r="AA46" s="8">
        <f>COUNTIF(E9:AI9,$C$24)</f>
        <v>8</v>
      </c>
      <c r="AB46" s="46">
        <f>COUNTIF(E9:AI9,$C$25)</f>
        <v>8</v>
      </c>
      <c r="AC46" s="46">
        <f>COUNTIF(E9:AI9,$C$29)</f>
        <v>0</v>
      </c>
      <c r="AD46" s="46">
        <f>COUNTIF(E9:AI9,$C$31)</f>
        <v>0</v>
      </c>
      <c r="AE46" s="46">
        <f>COUNTIF(E9:AI9,$C$33)</f>
        <v>0</v>
      </c>
      <c r="AF46" s="47">
        <f>COUNTA(E9)+COUNTA(I9:J9)+COUNTA(P9:Q9)+COUNTA(AC9:AE9)+COUNTA(W9:X9)</f>
        <v>4</v>
      </c>
      <c r="AG46" s="47">
        <f>COUNTIF(E9:AI9,$C$30)</f>
        <v>0</v>
      </c>
      <c r="AH46" s="6">
        <f t="shared" si="105"/>
        <v>48</v>
      </c>
      <c r="AP46" s="15"/>
      <c r="AW46"/>
      <c r="BA46" s="561" t="s">
        <v>38</v>
      </c>
      <c r="BB46" s="561"/>
      <c r="BC46" s="562"/>
      <c r="BD46" s="476">
        <f t="shared" si="106"/>
        <v>20</v>
      </c>
      <c r="BE46" s="7">
        <f>COUNTIF(AJ9:BN9,$C$23)</f>
        <v>4</v>
      </c>
      <c r="BF46" s="8">
        <f>COUNTIF(AJ9:BN9,$C$24)</f>
        <v>8</v>
      </c>
      <c r="BG46" s="46">
        <f>COUNTIF(AJ9:BN9,$C$25)</f>
        <v>8</v>
      </c>
      <c r="BH46" s="46">
        <f>COUNTIF(AJ9:BN9,$C$29)</f>
        <v>0</v>
      </c>
      <c r="BI46" s="46">
        <f>COUNTIF(AJ9:BN9,$C$31)</f>
        <v>0</v>
      </c>
      <c r="BJ46" s="46">
        <f>COUNTIF(AJ9:BN9,$C$33)</f>
        <v>0</v>
      </c>
      <c r="BK46" s="47">
        <f>COUNTA(BM9:BN9)+COUNTA(AJ9:AL9)+COUNTA(AR9:AS9)+COUNTA(AY9:AZ9)+COUNTA(BF9:BG9)</f>
        <v>7</v>
      </c>
      <c r="BL46" s="47">
        <f>COUNTIF(AJ9:BN9,$C$30)</f>
        <v>0</v>
      </c>
      <c r="BM46" s="6">
        <f t="shared" si="93"/>
        <v>48</v>
      </c>
      <c r="BN46"/>
      <c r="BO46"/>
      <c r="BP46"/>
      <c r="BU46" s="15"/>
      <c r="CB46" s="270"/>
      <c r="CC46" s="561" t="s">
        <v>38</v>
      </c>
      <c r="CD46" s="561"/>
      <c r="CE46" s="562"/>
      <c r="CF46" s="284">
        <f>IF($D9&lt;&gt;"",COUNTA(BO9:CP9),"")</f>
        <v>20</v>
      </c>
      <c r="CG46" s="7">
        <f>COUNTIF(BO9:CP9,$C$23)</f>
        <v>8</v>
      </c>
      <c r="CH46" s="8">
        <f>COUNTIF(BO9:CP9,$C$24)</f>
        <v>4</v>
      </c>
      <c r="CI46" s="46">
        <f>COUNTIF(BO9:CP9,$C$25)</f>
        <v>8</v>
      </c>
      <c r="CJ46" s="46">
        <f>COUNTIF(BO9:CP9,$C$29)</f>
        <v>0</v>
      </c>
      <c r="CK46" s="46">
        <f>COUNTIF(BO9:CP9,$C$31)</f>
        <v>0</v>
      </c>
      <c r="CL46" s="46">
        <f>COUNTIF(BO9:CP9,$C$33)</f>
        <v>0</v>
      </c>
      <c r="CM46" s="47">
        <f>COUNTA(BT9:BU9)+COUNTA(CA9:CB9)+COUNTA(CH9:CI9)+COUNTA(CO9:CP9)</f>
        <v>7</v>
      </c>
      <c r="CN46" s="47">
        <f>COUNTIF(BO9:CP9,$C$30)</f>
        <v>0</v>
      </c>
      <c r="CO46" s="285">
        <f t="shared" si="94"/>
        <v>80</v>
      </c>
      <c r="CW46" s="15"/>
      <c r="DG46" s="270"/>
      <c r="DH46" s="561" t="s">
        <v>38</v>
      </c>
      <c r="DI46" s="561"/>
      <c r="DJ46" s="562"/>
      <c r="DK46" s="476">
        <f t="shared" si="107"/>
        <v>20</v>
      </c>
      <c r="DL46" s="7">
        <f>COUNTIF(CQ9:DU9,$C$23)</f>
        <v>8</v>
      </c>
      <c r="DM46" s="8">
        <f>COUNTIF(CQ9:DU9,$C$24)</f>
        <v>4</v>
      </c>
      <c r="DN46" s="46">
        <f>COUNTIF(CQ9:DU9,$C$25)</f>
        <v>8</v>
      </c>
      <c r="DO46" s="46">
        <f>COUNTIF(CQ9:DU9,$C$29)</f>
        <v>0</v>
      </c>
      <c r="DP46" s="46">
        <f>COUNTIF(CQ9:DU9,$C$31)</f>
        <v>0</v>
      </c>
      <c r="DQ46" s="46">
        <f>COUNTIF(CQ9:DU9,$C$33)</f>
        <v>0</v>
      </c>
      <c r="DR46" s="47">
        <f>COUNTA(CV9:CW9)+COUNTA(DC9:DD9)+COUNTA(DQ9:DR9)+COUNTA(DJ9:DK9)</f>
        <v>4</v>
      </c>
      <c r="DS46" s="47">
        <f>COUNTIF(CQ9:DU9,$C$30)</f>
        <v>0</v>
      </c>
      <c r="DT46" s="6">
        <f t="shared" si="95"/>
        <v>80</v>
      </c>
      <c r="DV46" s="466"/>
      <c r="DW46" s="466"/>
      <c r="DX46" s="466"/>
      <c r="DY46" s="466"/>
      <c r="DZ46" s="466"/>
      <c r="EA46" s="466"/>
      <c r="EB46" s="466"/>
      <c r="EC46" s="466"/>
      <c r="ED46" s="466"/>
      <c r="EE46" s="466"/>
      <c r="EF46" s="466"/>
      <c r="EG46" s="466"/>
      <c r="EH46" s="466"/>
      <c r="EI46" s="466"/>
      <c r="EK46" s="561" t="s">
        <v>38</v>
      </c>
      <c r="EL46" s="561"/>
      <c r="EM46" s="562"/>
      <c r="EN46" s="481">
        <f t="shared" si="108"/>
        <v>17</v>
      </c>
      <c r="EO46" s="7">
        <f>COUNTIF(DV9:EY9,$C$23)</f>
        <v>8</v>
      </c>
      <c r="EP46" s="8">
        <f>COUNTIF(DV9:EY9,$C$24)</f>
        <v>8</v>
      </c>
      <c r="EQ46" s="46">
        <f>COUNTIF(DV9:EY9,$C$25)</f>
        <v>1</v>
      </c>
      <c r="ER46" s="46">
        <f>COUNTIF(DV9:EY9,$C$29)</f>
        <v>0</v>
      </c>
      <c r="ES46" s="46">
        <f>COUNTIF(DV9:EY9,$C$31)</f>
        <v>0</v>
      </c>
      <c r="ET46" s="46">
        <f>COUNTIF(DV9:EY9,$C$33)</f>
        <v>0</v>
      </c>
      <c r="EU46" s="47">
        <f>COUNTA(DX9:DY9)+COUNTA(EE9:EF9)+COUNTA(ES9:ET9)+COUNTA(EL9:EM9)</f>
        <v>5</v>
      </c>
      <c r="EV46" s="47">
        <f>COUNTIF(DV9:EY9,$C$30)</f>
        <v>3</v>
      </c>
      <c r="EW46" s="6">
        <f t="shared" si="96"/>
        <v>66</v>
      </c>
      <c r="EX46" s="466"/>
      <c r="EY46" s="466"/>
      <c r="EZ46" s="466"/>
      <c r="FA46" s="466"/>
      <c r="FB46" s="466"/>
      <c r="FC46" s="466"/>
      <c r="FD46" s="466"/>
      <c r="FE46" s="466"/>
      <c r="FF46" s="466"/>
      <c r="FG46" s="466"/>
      <c r="FH46" s="466"/>
      <c r="FI46" s="466"/>
      <c r="FJ46" s="466"/>
      <c r="FK46" s="466"/>
      <c r="FN46" s="565" t="str">
        <f>D9</f>
        <v>Carlos Alves</v>
      </c>
      <c r="FO46" s="561"/>
      <c r="FP46" s="562"/>
      <c r="FQ46" s="379">
        <f t="shared" si="109"/>
        <v>19</v>
      </c>
      <c r="FR46" s="7">
        <f>COUNTIF(EZ9:GD9,$C$23)</f>
        <v>8</v>
      </c>
      <c r="FS46" s="8">
        <f>COUNTIF(EZ9:GD9,$C$24)</f>
        <v>11</v>
      </c>
      <c r="FT46" s="46">
        <f>COUNTIF(EZ9:GD9,$C$25)</f>
        <v>0</v>
      </c>
      <c r="FU46" s="46">
        <f>COUNTIF(EZ9:GD9,$C$29)</f>
        <v>0</v>
      </c>
      <c r="FV46" s="46">
        <f>COUNTIF(EZ9:GD9,$C$31)</f>
        <v>0</v>
      </c>
      <c r="FW46" s="46">
        <f>COUNTIF(EZ9:GD9,$C$33)</f>
        <v>0</v>
      </c>
      <c r="FX46" s="47">
        <f>COUNTA(EZ9:FA9)+COUNTA(FG9:FH9)+COUNTA(FU9:FV9)+COUNTA(FN9:FO9)+COUNTA(GB9:GC9)</f>
        <v>6</v>
      </c>
      <c r="FY46" s="47">
        <f>COUNTIF(EZ9:GD9,$C$30)</f>
        <v>0</v>
      </c>
      <c r="FZ46" s="6">
        <f t="shared" si="97"/>
        <v>64</v>
      </c>
      <c r="GA46" s="466"/>
      <c r="GB46" s="466"/>
      <c r="GC46" s="466"/>
      <c r="GD46" s="466"/>
      <c r="GE46" s="466"/>
      <c r="GF46" s="466"/>
      <c r="GG46" s="466"/>
      <c r="GH46" s="466"/>
      <c r="GI46" s="466"/>
      <c r="GJ46" s="466"/>
      <c r="GK46" s="466"/>
      <c r="GL46" s="466"/>
      <c r="GM46" s="466"/>
      <c r="GN46" s="466"/>
      <c r="GO46" s="466"/>
      <c r="GR46" s="563" t="s">
        <v>44</v>
      </c>
      <c r="GS46" s="563"/>
      <c r="GT46" s="564"/>
      <c r="GU46" s="481">
        <f t="shared" si="110"/>
        <v>18</v>
      </c>
      <c r="GV46" s="285">
        <f t="shared" si="111"/>
        <v>7</v>
      </c>
      <c r="GW46" s="399">
        <f t="shared" si="112"/>
        <v>4</v>
      </c>
      <c r="GX46" s="284">
        <f t="shared" si="113"/>
        <v>7</v>
      </c>
      <c r="GY46" s="284">
        <f t="shared" si="114"/>
        <v>0</v>
      </c>
      <c r="GZ46" s="284">
        <f t="shared" si="115"/>
        <v>0</v>
      </c>
      <c r="HA46" s="284">
        <f t="shared" si="116"/>
        <v>0</v>
      </c>
      <c r="HB46" s="400">
        <f t="shared" si="117"/>
        <v>6</v>
      </c>
      <c r="HC46" s="400">
        <f t="shared" si="118"/>
        <v>0</v>
      </c>
      <c r="HD46" s="285">
        <f t="shared" si="119"/>
        <v>70</v>
      </c>
      <c r="HE46" s="466"/>
      <c r="HF46" s="466"/>
      <c r="HG46" s="466"/>
      <c r="HH46" s="466"/>
      <c r="HI46" s="466"/>
      <c r="HJ46" s="466"/>
      <c r="HK46" s="466"/>
      <c r="HL46" s="466"/>
      <c r="HM46" s="466"/>
      <c r="HN46" s="466"/>
      <c r="HO46" s="466"/>
      <c r="HP46" s="466"/>
      <c r="HQ46" s="466"/>
      <c r="HR46" s="466"/>
      <c r="HU46" s="563" t="s">
        <v>44</v>
      </c>
      <c r="HV46" s="563"/>
      <c r="HW46" s="564"/>
      <c r="HX46" s="481">
        <f t="shared" si="120"/>
        <v>10</v>
      </c>
      <c r="HY46" s="7">
        <f t="shared" si="121"/>
        <v>2</v>
      </c>
      <c r="HZ46" s="8">
        <f t="shared" si="122"/>
        <v>3</v>
      </c>
      <c r="IA46" s="46">
        <f t="shared" si="123"/>
        <v>5</v>
      </c>
      <c r="IB46" s="46">
        <f t="shared" si="124"/>
        <v>0</v>
      </c>
      <c r="IC46" s="46">
        <f t="shared" si="125"/>
        <v>0</v>
      </c>
      <c r="ID46" s="46">
        <f t="shared" si="126"/>
        <v>1</v>
      </c>
      <c r="IE46" s="47">
        <f t="shared" si="127"/>
        <v>6</v>
      </c>
      <c r="IF46" s="47">
        <f t="shared" si="128"/>
        <v>10</v>
      </c>
      <c r="IG46" s="6">
        <f t="shared" si="129"/>
        <v>26</v>
      </c>
      <c r="IH46" s="466"/>
      <c r="II46" s="466"/>
      <c r="IJ46" s="466"/>
      <c r="IK46" s="466"/>
      <c r="IL46" s="466"/>
      <c r="IM46" s="466"/>
      <c r="IN46" s="466"/>
      <c r="IO46" s="466"/>
      <c r="IP46" s="466"/>
      <c r="IQ46" s="466"/>
      <c r="IR46" s="466"/>
      <c r="IS46" s="466"/>
      <c r="IT46" s="466"/>
      <c r="IU46" s="466"/>
      <c r="IV46" s="466"/>
      <c r="IW46" s="466"/>
      <c r="IY46" s="563" t="s">
        <v>44</v>
      </c>
      <c r="IZ46" s="563"/>
      <c r="JA46" s="564"/>
      <c r="JB46" s="481">
        <f t="shared" si="130"/>
        <v>20</v>
      </c>
      <c r="JC46" s="7">
        <f t="shared" si="131"/>
        <v>6</v>
      </c>
      <c r="JD46" s="8">
        <f t="shared" si="132"/>
        <v>11</v>
      </c>
      <c r="JE46" s="46">
        <f t="shared" si="133"/>
        <v>3</v>
      </c>
      <c r="JF46" s="46">
        <f t="shared" si="134"/>
        <v>0</v>
      </c>
      <c r="JG46" s="46">
        <f t="shared" si="135"/>
        <v>0</v>
      </c>
      <c r="JH46" s="46">
        <f t="shared" si="136"/>
        <v>0</v>
      </c>
      <c r="JI46" s="47">
        <f t="shared" si="137"/>
        <v>6</v>
      </c>
      <c r="JJ46" s="47">
        <f t="shared" si="138"/>
        <v>0</v>
      </c>
      <c r="JK46" s="6">
        <f t="shared" si="99"/>
        <v>54</v>
      </c>
      <c r="JL46" s="466"/>
      <c r="JM46" s="466"/>
      <c r="JN46" s="466"/>
      <c r="JO46" s="466"/>
      <c r="JP46" s="466"/>
      <c r="JQ46" s="466"/>
      <c r="JR46" s="466"/>
      <c r="JS46" s="466"/>
      <c r="JT46" s="466"/>
      <c r="JU46" s="466"/>
      <c r="JV46" s="466"/>
      <c r="JW46" s="466"/>
      <c r="JX46" s="466"/>
      <c r="JY46" s="466"/>
      <c r="JZ46" s="466"/>
      <c r="KB46" s="9"/>
      <c r="KC46" s="561" t="s">
        <v>38</v>
      </c>
      <c r="KD46" s="561"/>
      <c r="KE46" s="562"/>
      <c r="KF46" s="481">
        <f>IF($D9&lt;&gt;"",COUNTA(JS9:KV9),"")</f>
        <v>20</v>
      </c>
      <c r="KG46" s="7">
        <f>COUNTIF(JS9:KV9,$C$23)</f>
        <v>8</v>
      </c>
      <c r="KH46" s="8">
        <f>COUNTIF(JS9:KV9,$C$24)</f>
        <v>4</v>
      </c>
      <c r="KI46" s="46">
        <f>COUNTIF(JS9:KV9,$C$25)</f>
        <v>8</v>
      </c>
      <c r="KJ46" s="46">
        <f>COUNTIF(JS9:KV9,$C$29)</f>
        <v>0</v>
      </c>
      <c r="KK46" s="46">
        <f>COUNTIF(JS9:KV9,$C$31)</f>
        <v>0</v>
      </c>
      <c r="KL46" s="46">
        <f>COUNTIF(JS9:KV9,$C$33)</f>
        <v>0</v>
      </c>
      <c r="KM46" s="47">
        <f>COUNTA(JV9:JW9)+COUNTA(KC9:KD9)+COUNTA(KQ9:KR9)+COUNTA(KJ9:KK9)</f>
        <v>4</v>
      </c>
      <c r="KN46" s="47">
        <f>COUNTIF(JS9:KV9,$C$30)</f>
        <v>0</v>
      </c>
      <c r="KO46" s="6">
        <f t="shared" si="100"/>
        <v>80</v>
      </c>
      <c r="KP46" s="466"/>
      <c r="KQ46" s="466"/>
      <c r="KR46" s="466"/>
      <c r="KS46" s="466"/>
      <c r="KT46" s="466"/>
      <c r="KU46" s="466"/>
      <c r="KV46" s="466"/>
      <c r="KW46" s="466"/>
      <c r="KX46" s="466"/>
      <c r="KY46" s="466"/>
      <c r="KZ46" s="466"/>
      <c r="LA46" s="466"/>
      <c r="LB46" s="466"/>
      <c r="LC46" s="466"/>
      <c r="LF46" s="561" t="s">
        <v>38</v>
      </c>
      <c r="LG46" s="561"/>
      <c r="LH46" s="562"/>
      <c r="LI46" s="482">
        <f>IF($D9&lt;&gt;"",COUNTA(KW9:MA9),"")</f>
        <v>21</v>
      </c>
      <c r="LJ46" s="7">
        <f>COUNTIF(KW9:MA9,$C$23)</f>
        <v>8</v>
      </c>
      <c r="LK46" s="8">
        <f>COUNTIF(KW9:MA9,$C$24)</f>
        <v>5</v>
      </c>
      <c r="LL46" s="46">
        <f>COUNTIF(KW9:MA9,$C$25)</f>
        <v>4</v>
      </c>
      <c r="LM46" s="46">
        <f>COUNTIF(KW9:MA9,$C$29)</f>
        <v>0</v>
      </c>
      <c r="LN46" s="46">
        <f>COUNTIF(KW9:MA9,$C$31)</f>
        <v>0</v>
      </c>
      <c r="LO46" s="46">
        <f>COUNTIF(KW9:MA9,$C$33)</f>
        <v>0</v>
      </c>
      <c r="LP46" s="47">
        <f>COUNTA(KX9:KY9)+COUNTA(LE9:LF9)+COUNTA(LS9:LT9)+COUNTA(LL9:LM9)+COUNTA(LZ9:MA9)</f>
        <v>6</v>
      </c>
      <c r="LQ46" s="47">
        <f>COUNTIF(KW9:MA9,$C$30)</f>
        <v>4</v>
      </c>
      <c r="LR46" s="6">
        <f t="shared" si="101"/>
        <v>72</v>
      </c>
      <c r="LS46" s="466"/>
      <c r="LT46" s="466"/>
      <c r="LU46" s="466"/>
      <c r="LV46" s="466"/>
      <c r="LW46" s="466"/>
      <c r="LX46" s="466"/>
      <c r="LY46" s="466"/>
      <c r="LZ46" s="466"/>
      <c r="MA46" s="466"/>
      <c r="MB46" s="466"/>
      <c r="MC46" s="466"/>
      <c r="MD46" s="466"/>
      <c r="ME46" s="466"/>
      <c r="MF46" s="466"/>
      <c r="MG46" s="466"/>
      <c r="MH46" s="466"/>
      <c r="MJ46" s="561" t="s">
        <v>38</v>
      </c>
      <c r="MK46" s="561"/>
      <c r="ML46" s="562"/>
      <c r="MM46" s="483">
        <f>IF($D9&lt;&gt;"",COUNTA(MB9:NE9),"")</f>
        <v>20</v>
      </c>
      <c r="MN46" s="242">
        <f>COUNTIF(MB9:NE9,$C$23)</f>
        <v>8</v>
      </c>
      <c r="MO46" s="243">
        <f>COUNTIF(MB9:NE9,$C$24)</f>
        <v>7</v>
      </c>
      <c r="MP46" s="244">
        <f>COUNTIF(MB9:NE9,$C$25)</f>
        <v>1</v>
      </c>
      <c r="MQ46" s="244">
        <f>COUNTIF(MB9:NE9,$C$29)</f>
        <v>0</v>
      </c>
      <c r="MR46" s="244">
        <f>COUNTIF(MB9:NE9,$C$31)</f>
        <v>0</v>
      </c>
      <c r="MS46" s="244">
        <f>COUNTIF(MB9:NE9,$C$33)</f>
        <v>0</v>
      </c>
      <c r="MT46" s="245">
        <f>COUNTA(MG9:MH9)+COUNTA(MU9:MV9)+COUNTA(MN9:MO9)+COUNTA(NB9:NC9)</f>
        <v>7</v>
      </c>
      <c r="MU46" s="245">
        <f>COUNTIF(MB9:NE9,$C$30)</f>
        <v>4</v>
      </c>
      <c r="MV46" s="6">
        <f t="shared" si="102"/>
        <v>66</v>
      </c>
      <c r="MW46" s="466"/>
      <c r="MX46" s="466"/>
      <c r="NE46" s="466"/>
      <c r="NF46" s="466"/>
      <c r="NG46" s="466"/>
      <c r="NH46" s="466"/>
      <c r="NI46" s="466"/>
      <c r="NJ46" s="466"/>
      <c r="NM46" s="561" t="s">
        <v>38</v>
      </c>
      <c r="NN46" s="561"/>
      <c r="NO46" s="562"/>
      <c r="NP46" s="481">
        <f>IF($D9&lt;&gt;"",COUNTA(NF9:OJ9),"")</f>
        <v>21</v>
      </c>
      <c r="NQ46" s="7">
        <f>COUNTIF(NF9:OJ9,$C$23)</f>
        <v>8</v>
      </c>
      <c r="NR46" s="8">
        <f>COUNTIF(NF9:OJ9,$C$24)</f>
        <v>8</v>
      </c>
      <c r="NS46" s="46">
        <f>COUNTIF(NF9:OJ9,$C$25)</f>
        <v>2</v>
      </c>
      <c r="NT46" s="46">
        <f>COUNTIF(NF9:OJ9,$C$29)</f>
        <v>0</v>
      </c>
      <c r="NU46" s="46">
        <f>COUNTIF(NF9:OJ9,$C$31)</f>
        <v>0</v>
      </c>
      <c r="NV46" s="46">
        <f>COUNTIF(NF9:OJ9,$C$33)</f>
        <v>0</v>
      </c>
      <c r="NW46" s="47">
        <f>COUNTA(OD9:OE9)+COUNTA(NI9:NJ9)+COUNTA(NP9:NQ9)+COUNTA(NW9:NX9)</f>
        <v>5</v>
      </c>
      <c r="NX46" s="47">
        <f>COUNTIF(NF9:OJ9,$C$30)</f>
        <v>3</v>
      </c>
      <c r="NY46" s="6">
        <f t="shared" si="103"/>
        <v>68</v>
      </c>
      <c r="NZ46" s="466"/>
      <c r="OA46" s="466"/>
    </row>
    <row r="47" spans="3:400" x14ac:dyDescent="0.25">
      <c r="G47"/>
      <c r="H47"/>
      <c r="K47" s="15"/>
      <c r="N47"/>
      <c r="O47"/>
      <c r="U47" s="271"/>
      <c r="V47" s="561" t="s">
        <v>46</v>
      </c>
      <c r="W47" s="561"/>
      <c r="X47" s="562"/>
      <c r="Y47" s="476">
        <f t="shared" si="104"/>
        <v>11</v>
      </c>
      <c r="Z47" s="7">
        <f>COUNTIF(E15:AI15,$C$23)</f>
        <v>6</v>
      </c>
      <c r="AA47" s="8">
        <f>COUNTIF(E15:AI15,$C$24)</f>
        <v>3</v>
      </c>
      <c r="AB47" s="46">
        <f>COUNTIF(E15:AI15,$C$25)</f>
        <v>2</v>
      </c>
      <c r="AC47" s="46">
        <f>COUNTIF(E15:AI15,$C$29)</f>
        <v>0</v>
      </c>
      <c r="AD47" s="46">
        <f>COUNTIF(E15:AI15,$C$31)</f>
        <v>0</v>
      </c>
      <c r="AE47" s="46">
        <f>COUNTIF(E15:AI15,$C$33)</f>
        <v>1</v>
      </c>
      <c r="AF47" s="47">
        <f>COUNTA(E15)+COUNTA(I15:J15)+COUNTA(P15:Q15)+COUNTA(AC15:AE15)+COUNTA(W15:X15)</f>
        <v>9</v>
      </c>
      <c r="AG47" s="47">
        <f>COUNTIF(E15:AI15,$C$30)</f>
        <v>9</v>
      </c>
      <c r="AH47" s="6">
        <f t="shared" si="105"/>
        <v>52</v>
      </c>
      <c r="AP47" s="15"/>
      <c r="AW47"/>
      <c r="BA47" s="561" t="s">
        <v>46</v>
      </c>
      <c r="BB47" s="561"/>
      <c r="BC47" s="562"/>
      <c r="BD47" s="476">
        <f t="shared" si="106"/>
        <v>21</v>
      </c>
      <c r="BE47" s="7">
        <f>COUNTIF(AJ15:BN15,$C$23)</f>
        <v>8</v>
      </c>
      <c r="BF47" s="8">
        <f>COUNTIF(AJ15:BN15,$C$24)</f>
        <v>5</v>
      </c>
      <c r="BG47" s="46">
        <f>COUNTIF(AJ15:BN15,$C$25)</f>
        <v>8</v>
      </c>
      <c r="BH47" s="46">
        <f>COUNTIF(AJ15:BN15,$C$29)</f>
        <v>0</v>
      </c>
      <c r="BI47" s="46">
        <f>COUNTIF(AJ15:BN15,$C$31)</f>
        <v>0</v>
      </c>
      <c r="BJ47" s="46">
        <f>COUNTIF(AJ15:BN15,$C$33)</f>
        <v>0</v>
      </c>
      <c r="BK47" s="47">
        <f>COUNTA(BM15:BN15)+COUNTA(AJ15:AL15)+COUNTA(AR15:AS15)+COUNTA(AY15:AZ15)+COUNTA(BF15:BG15)</f>
        <v>8</v>
      </c>
      <c r="BL47" s="47">
        <f>COUNTIF(AJ15:BN15,$C$30)</f>
        <v>0</v>
      </c>
      <c r="BM47" s="6">
        <f t="shared" si="93"/>
        <v>80</v>
      </c>
      <c r="BN47"/>
      <c r="BO47"/>
      <c r="BP47"/>
      <c r="BU47" s="15"/>
      <c r="CB47" s="271"/>
      <c r="CC47" s="561" t="s">
        <v>46</v>
      </c>
      <c r="CD47" s="561"/>
      <c r="CE47" s="562"/>
      <c r="CF47" s="284">
        <f>IF($D15&lt;&gt;"",COUNTA(BO15:CP15),"")</f>
        <v>18</v>
      </c>
      <c r="CG47" s="7">
        <f>COUNTIF(BO15:CP15,$C$23)</f>
        <v>8</v>
      </c>
      <c r="CH47" s="8">
        <f>COUNTIF(BO15:CP15,$C$24)</f>
        <v>4</v>
      </c>
      <c r="CI47" s="46">
        <f>COUNTIF(BO15:CP15,$C$25)</f>
        <v>6</v>
      </c>
      <c r="CJ47" s="46">
        <f>COUNTIF(BO15:CP15,$C$29)</f>
        <v>0</v>
      </c>
      <c r="CK47" s="46">
        <f>COUNTIF(BO15:CP15,$C$31)</f>
        <v>0</v>
      </c>
      <c r="CL47" s="46">
        <f>COUNTIF(BO15:CP15,$C$33)</f>
        <v>0</v>
      </c>
      <c r="CM47" s="47">
        <f>COUNTA(BT15:BU15)+COUNTA(CA15:CB15)+COUNTA(CH15:CI15)+COUNTA(CO15:CP15)</f>
        <v>4</v>
      </c>
      <c r="CN47" s="47">
        <f>COUNTIF(BO15:CP15,$C$30)</f>
        <v>0</v>
      </c>
      <c r="CO47" s="285">
        <f t="shared" si="94"/>
        <v>76</v>
      </c>
      <c r="CW47" s="15"/>
      <c r="DG47" s="271"/>
      <c r="DH47" s="561" t="s">
        <v>46</v>
      </c>
      <c r="DI47" s="561"/>
      <c r="DJ47" s="562"/>
      <c r="DK47" s="476">
        <f t="shared" si="107"/>
        <v>17</v>
      </c>
      <c r="DL47" s="7">
        <f>COUNTIF(CQ15:DU15,$C$23)</f>
        <v>8</v>
      </c>
      <c r="DM47" s="8">
        <f>COUNTIF(CQ15:DU15,$C$24)</f>
        <v>4</v>
      </c>
      <c r="DN47" s="46">
        <f>COUNTIF(CQ15:DU15,$C$25)</f>
        <v>5</v>
      </c>
      <c r="DO47" s="46">
        <f>COUNTIF(CQ15:DU15,$C$29)</f>
        <v>0</v>
      </c>
      <c r="DP47" s="46">
        <f>COUNTIF(CQ15:DU15,$C$31)</f>
        <v>0</v>
      </c>
      <c r="DQ47" s="46">
        <f>COUNTIF(CQ15:DU15,$C$33)</f>
        <v>0</v>
      </c>
      <c r="DR47" s="47">
        <f>COUNTA(CV15:CW15)+COUNTA(DC15:DD15)+COUNTA(DQ15:DR15)+COUNTA(DJ15:DK15)</f>
        <v>3</v>
      </c>
      <c r="DS47" s="47">
        <f>COUNTIF(CQ15:DU15,$C$30)</f>
        <v>4</v>
      </c>
      <c r="DT47" s="6">
        <f t="shared" si="95"/>
        <v>74</v>
      </c>
      <c r="DV47" s="466"/>
      <c r="DW47" s="466"/>
      <c r="DX47" s="466"/>
      <c r="DY47" s="466"/>
      <c r="DZ47" s="466"/>
      <c r="EA47" s="466"/>
      <c r="EB47" s="466"/>
      <c r="EC47" s="466"/>
      <c r="ED47" s="466"/>
      <c r="EE47" s="466"/>
      <c r="EF47" s="466"/>
      <c r="EG47" s="466"/>
      <c r="EH47" s="466"/>
      <c r="EI47" s="466"/>
      <c r="EK47" s="561" t="s">
        <v>46</v>
      </c>
      <c r="EL47" s="561"/>
      <c r="EM47" s="562"/>
      <c r="EN47" s="481">
        <f t="shared" si="108"/>
        <v>9</v>
      </c>
      <c r="EO47" s="7">
        <f>COUNTIF(DV15:EY15,$C$23)</f>
        <v>3</v>
      </c>
      <c r="EP47" s="8">
        <f>COUNTIF(DV15:EY15,$C$24)</f>
        <v>2</v>
      </c>
      <c r="EQ47" s="46">
        <f>COUNTIF(DV15:EY15,$C$25)</f>
        <v>4</v>
      </c>
      <c r="ER47" s="46">
        <f>COUNTIF(DV15:EY15,$C$29)</f>
        <v>0</v>
      </c>
      <c r="ES47" s="46">
        <f>COUNTIF(DV15:EY15,$C$31)</f>
        <v>0</v>
      </c>
      <c r="ET47" s="46">
        <f>COUNTIF(DV15:EY15,$C$33)</f>
        <v>0</v>
      </c>
      <c r="EU47" s="47">
        <f>COUNTA(DX15:DY15)+COUNTA(EE15:EF15)+COUNTA(#REF!)+COUNTA(#REF!)</f>
        <v>5</v>
      </c>
      <c r="EV47" s="47">
        <f>COUNTIF(DV15:EY15,$C$30)</f>
        <v>10</v>
      </c>
      <c r="EW47" s="6">
        <f t="shared" si="96"/>
        <v>32</v>
      </c>
      <c r="EX47" s="466"/>
      <c r="EY47" s="466"/>
      <c r="EZ47" s="466"/>
      <c r="FA47" s="466"/>
      <c r="FB47" s="466"/>
      <c r="FC47" s="466"/>
      <c r="FD47" s="466"/>
      <c r="FE47" s="466"/>
      <c r="FF47" s="466"/>
      <c r="FG47" s="466"/>
      <c r="FH47" s="466"/>
      <c r="FI47" s="466"/>
      <c r="FJ47" s="466"/>
      <c r="FK47" s="466"/>
      <c r="FN47" s="565" t="str">
        <f>D15</f>
        <v>Francisco Maio</v>
      </c>
      <c r="FO47" s="561"/>
      <c r="FP47" s="562"/>
      <c r="FQ47" s="379">
        <f t="shared" si="109"/>
        <v>21</v>
      </c>
      <c r="FR47" s="7">
        <f>COUNTIF(EZ15:GD15,$C$23)</f>
        <v>5</v>
      </c>
      <c r="FS47" s="8">
        <f>COUNTIF(EZ15:GD15,$C$24)</f>
        <v>8</v>
      </c>
      <c r="FT47" s="46">
        <f>COUNTIF(EZ15:GD15,$C$25)</f>
        <v>8</v>
      </c>
      <c r="FU47" s="46">
        <f>COUNTIF(EZ15:GD15,$C$29)</f>
        <v>0</v>
      </c>
      <c r="FV47" s="46">
        <f>COUNTIF(EZ15:GD15,$C$31)</f>
        <v>0</v>
      </c>
      <c r="FW47" s="46">
        <f>COUNTIF(EZ15:GD15,$C$33)</f>
        <v>0</v>
      </c>
      <c r="FX47" s="47">
        <f>COUNTA(EZ15:FA15)+COUNTA(FG15:FH15)+COUNTA(FU15:FV15)+COUNTA(FN15:FO15)+COUNTA(GB15:GC15)</f>
        <v>6</v>
      </c>
      <c r="FY47" s="47">
        <f>COUNTIF(EZ15:GD15,$C$30)</f>
        <v>0</v>
      </c>
      <c r="FZ47" s="6">
        <f t="shared" si="97"/>
        <v>56</v>
      </c>
      <c r="GA47" s="466"/>
      <c r="GB47" s="466"/>
      <c r="GC47" s="466"/>
      <c r="GD47" s="466"/>
      <c r="GE47" s="466"/>
      <c r="GF47" s="466"/>
      <c r="GG47" s="466"/>
      <c r="GH47" s="466"/>
      <c r="GI47" s="466"/>
      <c r="GJ47" s="466"/>
      <c r="GK47" s="466"/>
      <c r="GL47" s="466"/>
      <c r="GM47" s="466"/>
      <c r="GN47" s="466"/>
      <c r="GO47" s="466"/>
      <c r="GR47" s="563" t="s">
        <v>38</v>
      </c>
      <c r="GS47" s="563"/>
      <c r="GT47" s="564"/>
      <c r="GU47" s="481">
        <f t="shared" si="110"/>
        <v>18</v>
      </c>
      <c r="GV47" s="285">
        <f t="shared" si="111"/>
        <v>4</v>
      </c>
      <c r="GW47" s="399">
        <f t="shared" si="112"/>
        <v>6</v>
      </c>
      <c r="GX47" s="284">
        <f t="shared" si="113"/>
        <v>8</v>
      </c>
      <c r="GY47" s="284">
        <f t="shared" si="114"/>
        <v>0</v>
      </c>
      <c r="GZ47" s="284">
        <f t="shared" si="115"/>
        <v>0</v>
      </c>
      <c r="HA47" s="284">
        <f t="shared" si="116"/>
        <v>0</v>
      </c>
      <c r="HB47" s="400">
        <f t="shared" si="117"/>
        <v>6</v>
      </c>
      <c r="HC47" s="400">
        <f t="shared" si="118"/>
        <v>2</v>
      </c>
      <c r="HD47" s="285">
        <f t="shared" si="119"/>
        <v>48</v>
      </c>
      <c r="HE47" s="466"/>
      <c r="HF47" s="466"/>
      <c r="HG47" s="466"/>
      <c r="HH47" s="466"/>
      <c r="HI47" s="466"/>
      <c r="HJ47" s="466"/>
      <c r="HK47" s="466"/>
      <c r="HL47" s="466"/>
      <c r="HM47" s="466"/>
      <c r="HN47" s="466"/>
      <c r="HO47" s="466"/>
      <c r="HP47" s="466"/>
      <c r="HQ47" s="466"/>
      <c r="HR47" s="466"/>
      <c r="HU47" s="563" t="s">
        <v>38</v>
      </c>
      <c r="HV47" s="563"/>
      <c r="HW47" s="564"/>
      <c r="HX47" s="481">
        <f t="shared" si="120"/>
        <v>12</v>
      </c>
      <c r="HY47" s="7">
        <f t="shared" si="121"/>
        <v>4</v>
      </c>
      <c r="HZ47" s="8">
        <f t="shared" si="122"/>
        <v>8</v>
      </c>
      <c r="IA47" s="46">
        <f t="shared" si="123"/>
        <v>0</v>
      </c>
      <c r="IB47" s="46">
        <f t="shared" si="124"/>
        <v>0</v>
      </c>
      <c r="IC47" s="46">
        <f t="shared" si="125"/>
        <v>0</v>
      </c>
      <c r="ID47" s="46">
        <f t="shared" si="126"/>
        <v>0</v>
      </c>
      <c r="IE47" s="47">
        <f t="shared" si="127"/>
        <v>6</v>
      </c>
      <c r="IF47" s="47">
        <f t="shared" si="128"/>
        <v>9</v>
      </c>
      <c r="IG47" s="6">
        <f t="shared" si="129"/>
        <v>32</v>
      </c>
      <c r="IH47" s="466"/>
      <c r="II47" s="466"/>
      <c r="IJ47" s="466"/>
      <c r="IK47" s="466"/>
      <c r="IL47" s="466"/>
      <c r="IM47" s="466"/>
      <c r="IN47" s="466"/>
      <c r="IO47" s="466"/>
      <c r="IP47" s="466"/>
      <c r="IS47" s="466"/>
      <c r="IT47" s="466"/>
      <c r="IU47" s="466"/>
      <c r="IV47" s="466"/>
      <c r="IW47" s="466"/>
      <c r="IY47" s="563" t="s">
        <v>38</v>
      </c>
      <c r="IZ47" s="563"/>
      <c r="JA47" s="564"/>
      <c r="JB47" s="481">
        <f t="shared" si="130"/>
        <v>20</v>
      </c>
      <c r="JC47" s="7">
        <f t="shared" si="131"/>
        <v>4</v>
      </c>
      <c r="JD47" s="8">
        <f t="shared" si="132"/>
        <v>8</v>
      </c>
      <c r="JE47" s="46">
        <f t="shared" si="133"/>
        <v>8</v>
      </c>
      <c r="JF47" s="46">
        <f t="shared" si="134"/>
        <v>0</v>
      </c>
      <c r="JG47" s="46">
        <f t="shared" si="135"/>
        <v>0</v>
      </c>
      <c r="JH47" s="46">
        <f t="shared" si="136"/>
        <v>0</v>
      </c>
      <c r="JI47" s="47">
        <f t="shared" si="137"/>
        <v>7</v>
      </c>
      <c r="JJ47" s="47">
        <f t="shared" si="138"/>
        <v>0</v>
      </c>
      <c r="JK47" s="6">
        <f t="shared" si="99"/>
        <v>48</v>
      </c>
      <c r="JL47" s="466"/>
      <c r="JM47" s="466"/>
      <c r="JN47" s="466"/>
      <c r="JO47" s="466"/>
      <c r="JP47" s="466"/>
      <c r="JQ47" s="466"/>
      <c r="JR47" s="466"/>
      <c r="JS47" s="466"/>
      <c r="JT47" s="466"/>
      <c r="JU47" s="466"/>
      <c r="JV47" s="466"/>
      <c r="JW47" s="466"/>
      <c r="JX47" s="466"/>
      <c r="JY47" s="466"/>
      <c r="JZ47" s="466"/>
      <c r="KB47" s="9"/>
      <c r="KC47" s="561" t="s">
        <v>46</v>
      </c>
      <c r="KD47" s="561"/>
      <c r="KE47" s="562"/>
      <c r="KF47" s="481">
        <f>IF($D15&lt;&gt;"",COUNTA(JS15:KV15),"")</f>
        <v>20</v>
      </c>
      <c r="KG47" s="7">
        <f>COUNTIF(JS15:KV15,$C$23)</f>
        <v>8</v>
      </c>
      <c r="KH47" s="8">
        <f>COUNTIF(JS15:KV15,$C$24)</f>
        <v>8</v>
      </c>
      <c r="KI47" s="46">
        <f>COUNTIF(JS15:KV15,$C$25)</f>
        <v>4</v>
      </c>
      <c r="KJ47" s="46">
        <f>COUNTIF(JS15:KV15,$C$29)</f>
        <v>0</v>
      </c>
      <c r="KK47" s="46">
        <f>COUNTIF(JS15:KV15,$C$31)</f>
        <v>0</v>
      </c>
      <c r="KL47" s="46">
        <f>COUNTIF(JS15:KV15,$C$33)</f>
        <v>0</v>
      </c>
      <c r="KM47" s="47">
        <f>COUNTA(JV15:JW15)+COUNTA(KC15:KD15)+COUNTA(KQ15:KR15)+COUNTA(KJ15:KK15)</f>
        <v>4</v>
      </c>
      <c r="KN47" s="47">
        <f>COUNTIF(JS15:KV15,$C$30)</f>
        <v>0</v>
      </c>
      <c r="KO47" s="6">
        <f t="shared" si="100"/>
        <v>72</v>
      </c>
      <c r="KP47" s="466"/>
      <c r="KQ47" s="466"/>
      <c r="KR47" s="466"/>
      <c r="KS47" s="466"/>
      <c r="KT47" s="466"/>
      <c r="KU47" s="466"/>
      <c r="KV47" s="466"/>
      <c r="KW47" s="466"/>
      <c r="KX47" s="466"/>
      <c r="KY47" s="466"/>
      <c r="KZ47" s="466"/>
      <c r="LA47" s="466"/>
      <c r="LB47" s="466"/>
      <c r="LC47" s="466"/>
      <c r="LF47" s="561" t="s">
        <v>46</v>
      </c>
      <c r="LG47" s="561"/>
      <c r="LH47" s="562"/>
      <c r="LI47" s="482">
        <f>IF($D15&lt;&gt;"",COUNTA(KW15:MA15),"")</f>
        <v>20</v>
      </c>
      <c r="LJ47" s="7">
        <f>COUNTIF(KW15:MA15,$C$23)</f>
        <v>8</v>
      </c>
      <c r="LK47" s="8">
        <f>COUNTIF(KW15:MA15,$C$24)</f>
        <v>8</v>
      </c>
      <c r="LL47" s="46">
        <f>COUNTIF(KW15:MA15,$C$25)</f>
        <v>4</v>
      </c>
      <c r="LM47" s="46">
        <f>COUNTIF(KW15:MA15,$C$29)</f>
        <v>0</v>
      </c>
      <c r="LN47" s="46">
        <f>COUNTIF(KW15:MA15,$C$31)</f>
        <v>0</v>
      </c>
      <c r="LO47" s="46">
        <f>COUNTIF(KW15:MA15,$C$33)</f>
        <v>0</v>
      </c>
      <c r="LP47" s="47">
        <f>COUNTA(KX15:KY15)+COUNTA(LE15:LF15)+COUNTA(LS15:LT15)+COUNTA(LL15:LM15)+COUNTA(LZ15:MA15)</f>
        <v>7</v>
      </c>
      <c r="LQ47" s="47">
        <f>COUNTIF(KW15:MA15,$C$30)</f>
        <v>0</v>
      </c>
      <c r="LR47" s="6">
        <f t="shared" si="101"/>
        <v>72</v>
      </c>
      <c r="LS47" s="466"/>
      <c r="LT47" s="466"/>
      <c r="LU47" s="466"/>
      <c r="LV47" s="466"/>
      <c r="LW47" s="466"/>
      <c r="LX47" s="466"/>
      <c r="LY47" s="466"/>
      <c r="LZ47" s="466"/>
      <c r="MA47" s="466"/>
      <c r="MB47" s="466"/>
      <c r="MC47" s="466"/>
      <c r="MD47" s="466"/>
      <c r="ME47" s="466"/>
      <c r="MF47" s="466"/>
      <c r="MG47" s="466"/>
      <c r="MH47" s="466"/>
      <c r="MJ47" s="561" t="s">
        <v>46</v>
      </c>
      <c r="MK47" s="561"/>
      <c r="ML47" s="562"/>
      <c r="MM47" s="483">
        <f>IF($D15&lt;&gt;"",COUNTA(MB15:NE15),"")</f>
        <v>20</v>
      </c>
      <c r="MN47" s="242">
        <f>COUNTIF(MB15:NE15,$C$23)</f>
        <v>4</v>
      </c>
      <c r="MO47" s="243">
        <f>COUNTIF(MB15:NE15,$C$24)</f>
        <v>6</v>
      </c>
      <c r="MP47" s="244">
        <f>COUNTIF(MB15:NE15,$C$25)</f>
        <v>8</v>
      </c>
      <c r="MQ47" s="244">
        <f>COUNTIF(MB15:NE15,$C$29)</f>
        <v>0</v>
      </c>
      <c r="MR47" s="244">
        <f>COUNTIF(MB15:NE15,$C$31)</f>
        <v>0</v>
      </c>
      <c r="MS47" s="244">
        <f>COUNTIF(MB15:NE15,$C$33)</f>
        <v>0</v>
      </c>
      <c r="MT47" s="245">
        <f>COUNTA(MG15:MH15)+COUNTA(MU15:MV15)+COUNTA(MN15:MO15)+COUNTA(NB15:NC15)</f>
        <v>6</v>
      </c>
      <c r="MU47" s="245">
        <f>COUNTIF(MB15:NE15,$C$30)</f>
        <v>2</v>
      </c>
      <c r="MV47" s="6">
        <f t="shared" si="102"/>
        <v>48</v>
      </c>
      <c r="MW47" s="466"/>
      <c r="MX47" s="466"/>
      <c r="NE47" s="466"/>
      <c r="NF47" s="466"/>
      <c r="NG47" s="466"/>
      <c r="NH47" s="466"/>
      <c r="NI47" s="466"/>
      <c r="NJ47" s="466"/>
      <c r="NM47" s="561" t="s">
        <v>46</v>
      </c>
      <c r="NN47" s="561"/>
      <c r="NO47" s="562"/>
      <c r="NP47" s="481">
        <f>IF($D15&lt;&gt;"",COUNTA(NF15:OJ15),"")</f>
        <v>21</v>
      </c>
      <c r="NQ47" s="7">
        <f>COUNTIF(NF15:OJ15,$C$23)</f>
        <v>5</v>
      </c>
      <c r="NR47" s="8">
        <f>COUNTIF(NF15:OJ15,$C$24)</f>
        <v>5</v>
      </c>
      <c r="NS47" s="46">
        <f>COUNTIF(NF15:OJ15,$C$25)</f>
        <v>8</v>
      </c>
      <c r="NT47" s="46">
        <f>COUNTIF(NF15:OJ15,$C$29)</f>
        <v>0</v>
      </c>
      <c r="NU47" s="46">
        <f>COUNTIF(NF15:OJ15,$C$31)</f>
        <v>0</v>
      </c>
      <c r="NV47" s="46">
        <f>COUNTIF(NF15:OJ15,$C$33)</f>
        <v>0</v>
      </c>
      <c r="NW47" s="47">
        <f>COUNTA(OD15:OE15)+COUNTA(NI15:NJ15)+COUNTA(NP15:NQ15)+COUNTA(NW15:NX15)</f>
        <v>4</v>
      </c>
      <c r="NX47" s="47">
        <f>COUNTIF(NF15:OJ15,$C$30)</f>
        <v>3</v>
      </c>
      <c r="NY47" s="6">
        <f t="shared" si="103"/>
        <v>56</v>
      </c>
      <c r="NZ47" s="466"/>
      <c r="OA47" s="466"/>
    </row>
    <row r="48" spans="3:400" x14ac:dyDescent="0.25">
      <c r="G48"/>
      <c r="H48"/>
      <c r="K48" s="15"/>
      <c r="N48"/>
      <c r="O48"/>
      <c r="U48" s="271"/>
      <c r="V48" s="561" t="s">
        <v>48</v>
      </c>
      <c r="W48" s="561"/>
      <c r="X48" s="562"/>
      <c r="Y48" s="476" t="e">
        <f t="shared" si="104"/>
        <v>#REF!</v>
      </c>
      <c r="Z48" s="7" t="e">
        <f>COUNTIF(#REF!,$C$23)</f>
        <v>#REF!</v>
      </c>
      <c r="AA48" s="8" t="e">
        <f>COUNTIF(#REF!,$C$24)</f>
        <v>#REF!</v>
      </c>
      <c r="AB48" s="46" t="e">
        <f>COUNTIF(#REF!,$C$25)</f>
        <v>#REF!</v>
      </c>
      <c r="AC48" s="46" t="e">
        <f>COUNTIF(#REF!,$C$29)</f>
        <v>#REF!</v>
      </c>
      <c r="AD48" s="46" t="e">
        <f>COUNTIF(#REF!,$C$31)</f>
        <v>#REF!</v>
      </c>
      <c r="AE48" s="46" t="e">
        <f>COUNTIF(#REF!,$C$33)</f>
        <v>#REF!</v>
      </c>
      <c r="AF48" s="47">
        <f>COUNTA(#REF!)+COUNTA(#REF!)+COUNTA(#REF!)+COUNTA(#REF!)+COUNTA(#REF!)</f>
        <v>5</v>
      </c>
      <c r="AG48" s="47" t="e">
        <f>COUNTIF(#REF!,$C$30)</f>
        <v>#REF!</v>
      </c>
      <c r="AH48" s="6" t="e">
        <f t="shared" si="105"/>
        <v>#REF!</v>
      </c>
      <c r="AP48" s="15"/>
      <c r="AW48"/>
      <c r="BA48" s="561" t="s">
        <v>48</v>
      </c>
      <c r="BB48" s="561"/>
      <c r="BC48" s="562"/>
      <c r="BD48" s="476" t="e">
        <f t="shared" si="106"/>
        <v>#REF!</v>
      </c>
      <c r="BE48" s="7" t="e">
        <f>COUNTIF(#REF!,$C$23)</f>
        <v>#REF!</v>
      </c>
      <c r="BF48" s="8" t="e">
        <f>COUNTIF(#REF!,$C$24)</f>
        <v>#REF!</v>
      </c>
      <c r="BG48" s="46" t="e">
        <f>COUNTIF(#REF!,$C$25)</f>
        <v>#REF!</v>
      </c>
      <c r="BH48" s="46" t="e">
        <f>COUNTIF(#REF!,$C$29)</f>
        <v>#REF!</v>
      </c>
      <c r="BI48" s="46" t="e">
        <f>COUNTIF(#REF!,$C$31)</f>
        <v>#REF!</v>
      </c>
      <c r="BJ48" s="46" t="e">
        <f>COUNTIF(#REF!,$C$33)</f>
        <v>#REF!</v>
      </c>
      <c r="BK48" s="47">
        <f>COUNTA(#REF!)+COUNTA(#REF!)+COUNTA(#REF!)+COUNTA(#REF!)+COUNTA(#REF!)</f>
        <v>5</v>
      </c>
      <c r="BL48" s="47" t="e">
        <f>COUNTIF(#REF!,$C$30)</f>
        <v>#REF!</v>
      </c>
      <c r="BM48" s="6" t="e">
        <f t="shared" si="93"/>
        <v>#REF!</v>
      </c>
      <c r="BN48"/>
      <c r="BO48"/>
      <c r="BP48"/>
      <c r="BU48" s="15"/>
      <c r="CB48" s="271"/>
      <c r="CC48" s="561" t="s">
        <v>48</v>
      </c>
      <c r="CD48" s="561"/>
      <c r="CE48" s="562"/>
      <c r="CF48" s="284" t="e">
        <f>IF(#REF!&lt;&gt;"",COUNTA(#REF!),"")</f>
        <v>#REF!</v>
      </c>
      <c r="CG48" s="7" t="e">
        <f>COUNTIF(#REF!,$C$23)</f>
        <v>#REF!</v>
      </c>
      <c r="CH48" s="8" t="e">
        <f>COUNTIF(#REF!,$C$24)</f>
        <v>#REF!</v>
      </c>
      <c r="CI48" s="46" t="e">
        <f>COUNTIF(#REF!,$C$25)</f>
        <v>#REF!</v>
      </c>
      <c r="CJ48" s="46" t="e">
        <f>COUNTIF(#REF!,$C$29)</f>
        <v>#REF!</v>
      </c>
      <c r="CK48" s="46" t="e">
        <f>COUNTIF(#REF!,$C$31)</f>
        <v>#REF!</v>
      </c>
      <c r="CL48" s="46" t="e">
        <f>COUNTIF(#REF!,$C$33)</f>
        <v>#REF!</v>
      </c>
      <c r="CM48" s="47">
        <f>COUNTA(#REF!)+COUNTA(#REF!)+COUNTA(#REF!)+COUNTA(#REF!)</f>
        <v>4</v>
      </c>
      <c r="CN48" s="47" t="e">
        <f>COUNTIF(#REF!,$C$30)</f>
        <v>#REF!</v>
      </c>
      <c r="CO48" s="285" t="e">
        <f t="shared" si="94"/>
        <v>#REF!</v>
      </c>
      <c r="CW48" s="15"/>
      <c r="DG48" s="271"/>
      <c r="DH48" s="561" t="s">
        <v>48</v>
      </c>
      <c r="DI48" s="561"/>
      <c r="DJ48" s="562"/>
      <c r="DK48" s="476" t="e">
        <f t="shared" si="107"/>
        <v>#REF!</v>
      </c>
      <c r="DL48" s="7" t="e">
        <f>COUNTIF(#REF!,$C$23)</f>
        <v>#REF!</v>
      </c>
      <c r="DM48" s="8" t="e">
        <f>COUNTIF(#REF!,$C$24)</f>
        <v>#REF!</v>
      </c>
      <c r="DN48" s="46" t="e">
        <f>COUNTIF(#REF!,$C$25)</f>
        <v>#REF!</v>
      </c>
      <c r="DO48" s="46" t="e">
        <f>COUNTIF(#REF!,$C$29)</f>
        <v>#REF!</v>
      </c>
      <c r="DP48" s="46" t="e">
        <f>COUNTIF(#REF!,$C$31)</f>
        <v>#REF!</v>
      </c>
      <c r="DQ48" s="46" t="e">
        <f>COUNTIF(#REF!,$C$33)</f>
        <v>#REF!</v>
      </c>
      <c r="DR48" s="47">
        <f>COUNTA(#REF!)+COUNTA(#REF!)+COUNTA(#REF!)+COUNTA(#REF!)</f>
        <v>4</v>
      </c>
      <c r="DS48" s="47" t="e">
        <f>COUNTIF(#REF!,$C$30)</f>
        <v>#REF!</v>
      </c>
      <c r="DT48" s="6" t="e">
        <f t="shared" si="95"/>
        <v>#REF!</v>
      </c>
      <c r="DV48" s="466"/>
      <c r="DW48" s="466"/>
      <c r="DX48" s="466"/>
      <c r="DY48" s="466"/>
      <c r="DZ48" s="466"/>
      <c r="EA48" s="466"/>
      <c r="EB48" s="466"/>
      <c r="EC48" s="466"/>
      <c r="ED48" s="466"/>
      <c r="EE48" s="466"/>
      <c r="EF48" s="466"/>
      <c r="EG48" s="466"/>
      <c r="EH48" s="466"/>
      <c r="EI48" s="466"/>
      <c r="EK48" s="561" t="s">
        <v>48</v>
      </c>
      <c r="EL48" s="561"/>
      <c r="EM48" s="562"/>
      <c r="EN48" s="481" t="e">
        <f t="shared" si="108"/>
        <v>#REF!</v>
      </c>
      <c r="EO48" s="7" t="e">
        <f>COUNTIF(#REF!,$C$23)</f>
        <v>#REF!</v>
      </c>
      <c r="EP48" s="8" t="e">
        <f>COUNTIF(#REF!,$C$24)</f>
        <v>#REF!</v>
      </c>
      <c r="EQ48" s="46" t="e">
        <f>COUNTIF(#REF!,$C$25)</f>
        <v>#REF!</v>
      </c>
      <c r="ER48" s="46" t="e">
        <f>COUNTIF(#REF!,$C$29)</f>
        <v>#REF!</v>
      </c>
      <c r="ES48" s="46" t="e">
        <f>COUNTIF(#REF!,$C$31)</f>
        <v>#REF!</v>
      </c>
      <c r="ET48" s="46" t="e">
        <f>COUNTIF(#REF!,$C$33)</f>
        <v>#REF!</v>
      </c>
      <c r="EU48" s="47">
        <f>COUNTA(#REF!)+COUNTA(#REF!)+COUNTA(#REF!)+COUNTA(#REF!)</f>
        <v>4</v>
      </c>
      <c r="EV48" s="47" t="e">
        <f>COUNTIF(#REF!,$C$30)</f>
        <v>#REF!</v>
      </c>
      <c r="EW48" s="6" t="e">
        <f t="shared" si="96"/>
        <v>#REF!</v>
      </c>
      <c r="EX48" s="466"/>
      <c r="EY48" s="466"/>
      <c r="EZ48" s="466"/>
      <c r="FA48" s="466"/>
      <c r="FB48" s="466"/>
      <c r="FC48" s="466"/>
      <c r="FD48" s="466"/>
      <c r="FE48" s="466"/>
      <c r="FF48" s="466"/>
      <c r="FG48" s="466"/>
      <c r="FH48" s="466"/>
      <c r="FI48" s="466"/>
      <c r="FJ48" s="466"/>
      <c r="FK48" s="466"/>
      <c r="FN48" s="565" t="str">
        <f>D17</f>
        <v>Hugo Luis</v>
      </c>
      <c r="FO48" s="561"/>
      <c r="FP48" s="562"/>
      <c r="FQ48" s="379">
        <f t="shared" si="109"/>
        <v>17</v>
      </c>
      <c r="FR48" s="7">
        <f>COUNTIF(EZ17:GD17,$C$23)</f>
        <v>5</v>
      </c>
      <c r="FS48" s="8">
        <f>COUNTIF(EZ17:GD17,$C$24)</f>
        <v>8</v>
      </c>
      <c r="FT48" s="46">
        <f>COUNTIF(EZ17:GD17,$C$25)</f>
        <v>4</v>
      </c>
      <c r="FU48" s="46">
        <f>COUNTIF(EZ17:GD17,$C$29)</f>
        <v>0</v>
      </c>
      <c r="FV48" s="46">
        <f>COUNTIF(EZ17:GD17,$C$31)</f>
        <v>0</v>
      </c>
      <c r="FW48" s="46">
        <f>COUNTIF(EZ17:GD17,$C$33)</f>
        <v>0</v>
      </c>
      <c r="FX48" s="47">
        <f>COUNTA(EZ17:FA17)+COUNTA(FG17:FH17)+COUNTA(FU17:FV17)+COUNTA(FN17:FO17)+COUNTA(GB17:GC17)</f>
        <v>6</v>
      </c>
      <c r="FY48" s="47">
        <f>COUNTIF(EZ17:GD17,$C$30)</f>
        <v>4</v>
      </c>
      <c r="FZ48" s="6">
        <f t="shared" si="97"/>
        <v>48</v>
      </c>
      <c r="GA48" s="466"/>
      <c r="GB48" s="466"/>
      <c r="GC48" s="466"/>
      <c r="GD48" s="466"/>
      <c r="GE48" s="466"/>
      <c r="GF48" s="466"/>
      <c r="GG48" s="466"/>
      <c r="GH48" s="466"/>
      <c r="GI48" s="466"/>
      <c r="GJ48" s="466"/>
      <c r="GK48" s="466"/>
      <c r="GL48" s="466"/>
      <c r="GM48" s="466"/>
      <c r="GN48" s="466"/>
      <c r="GO48" s="466"/>
      <c r="GR48" s="563" t="s">
        <v>102</v>
      </c>
      <c r="GS48" s="563"/>
      <c r="GT48" s="564"/>
      <c r="GU48" s="481">
        <f t="shared" si="110"/>
        <v>13</v>
      </c>
      <c r="GV48" s="285">
        <f t="shared" si="111"/>
        <v>0</v>
      </c>
      <c r="GW48" s="399">
        <f t="shared" si="112"/>
        <v>3</v>
      </c>
      <c r="GX48" s="284">
        <f t="shared" si="113"/>
        <v>0</v>
      </c>
      <c r="GY48" s="284">
        <f t="shared" si="114"/>
        <v>10</v>
      </c>
      <c r="GZ48" s="284">
        <f t="shared" si="115"/>
        <v>0</v>
      </c>
      <c r="HA48" s="284">
        <f t="shared" si="116"/>
        <v>0</v>
      </c>
      <c r="HB48" s="400">
        <f t="shared" si="117"/>
        <v>0</v>
      </c>
      <c r="HC48" s="400">
        <f t="shared" si="118"/>
        <v>0</v>
      </c>
      <c r="HD48" s="285">
        <f t="shared" si="119"/>
        <v>0</v>
      </c>
      <c r="HE48" s="466"/>
      <c r="HF48" s="466"/>
      <c r="HG48" s="466"/>
      <c r="HH48" s="466"/>
      <c r="HI48" s="466"/>
      <c r="HJ48" s="466"/>
      <c r="HK48" s="466"/>
      <c r="HL48" s="466"/>
      <c r="HM48" s="466"/>
      <c r="HN48" s="466"/>
      <c r="HO48" s="466"/>
      <c r="HP48" s="466"/>
      <c r="HQ48" s="466"/>
      <c r="HR48" s="466"/>
      <c r="HU48" s="566" t="s">
        <v>102</v>
      </c>
      <c r="HV48" s="566"/>
      <c r="HW48" s="567"/>
      <c r="HX48" s="481">
        <f t="shared" si="120"/>
        <v>21</v>
      </c>
      <c r="HY48" s="7">
        <f t="shared" si="121"/>
        <v>4</v>
      </c>
      <c r="HZ48" s="8">
        <f t="shared" si="122"/>
        <v>17</v>
      </c>
      <c r="IA48" s="46">
        <f t="shared" si="123"/>
        <v>0</v>
      </c>
      <c r="IB48" s="46">
        <f t="shared" si="124"/>
        <v>0</v>
      </c>
      <c r="IC48" s="46">
        <f t="shared" si="125"/>
        <v>0</v>
      </c>
      <c r="ID48" s="46">
        <f t="shared" si="126"/>
        <v>0</v>
      </c>
      <c r="IE48" s="47">
        <f t="shared" si="127"/>
        <v>4</v>
      </c>
      <c r="IF48" s="47">
        <f t="shared" si="128"/>
        <v>0</v>
      </c>
      <c r="IG48" s="6">
        <f t="shared" si="129"/>
        <v>32</v>
      </c>
      <c r="IH48" s="466"/>
      <c r="II48" s="466"/>
      <c r="IJ48" s="466"/>
      <c r="IK48" s="466"/>
      <c r="IL48" s="466"/>
      <c r="IM48" s="466"/>
      <c r="IN48" s="466"/>
      <c r="IO48" s="466"/>
      <c r="IP48" s="466"/>
      <c r="IS48" s="466"/>
      <c r="IT48" s="466"/>
      <c r="IU48" s="466"/>
      <c r="IV48" s="466"/>
      <c r="IW48" s="466"/>
      <c r="IY48" s="563" t="s">
        <v>102</v>
      </c>
      <c r="IZ48" s="563"/>
      <c r="JA48" s="564"/>
      <c r="JB48" s="481">
        <f t="shared" si="130"/>
        <v>20</v>
      </c>
      <c r="JC48" s="7">
        <f t="shared" si="131"/>
        <v>4</v>
      </c>
      <c r="JD48" s="8">
        <f t="shared" si="132"/>
        <v>8</v>
      </c>
      <c r="JE48" s="46">
        <f t="shared" si="133"/>
        <v>8</v>
      </c>
      <c r="JF48" s="46">
        <f t="shared" si="134"/>
        <v>0</v>
      </c>
      <c r="JG48" s="46">
        <f t="shared" si="135"/>
        <v>0</v>
      </c>
      <c r="JH48" s="46">
        <f t="shared" si="136"/>
        <v>0</v>
      </c>
      <c r="JI48" s="47">
        <f t="shared" si="137"/>
        <v>5</v>
      </c>
      <c r="JJ48" s="47">
        <f t="shared" si="138"/>
        <v>0</v>
      </c>
      <c r="JK48" s="6">
        <f t="shared" si="99"/>
        <v>48</v>
      </c>
      <c r="JL48" s="466"/>
      <c r="JM48" s="466"/>
      <c r="JN48" s="466"/>
      <c r="JO48" s="466"/>
      <c r="JP48" s="466"/>
      <c r="JQ48" s="466"/>
      <c r="JR48" s="466"/>
      <c r="JS48" s="466"/>
      <c r="JT48" s="466"/>
      <c r="JU48" s="466"/>
      <c r="JV48" s="466"/>
      <c r="JW48" s="466"/>
      <c r="JX48" s="466"/>
      <c r="JY48" s="466"/>
      <c r="JZ48" s="466"/>
      <c r="KB48" s="9"/>
      <c r="KC48" s="561" t="s">
        <v>48</v>
      </c>
      <c r="KD48" s="561"/>
      <c r="KE48" s="562"/>
      <c r="KF48" s="481" t="e">
        <f>IF(#REF!&lt;&gt;"",COUNTA(#REF!),"")</f>
        <v>#REF!</v>
      </c>
      <c r="KG48" s="7" t="e">
        <f>COUNTIF(#REF!,$C$23)</f>
        <v>#REF!</v>
      </c>
      <c r="KH48" s="8" t="e">
        <f>COUNTIF(#REF!,$C$24)</f>
        <v>#REF!</v>
      </c>
      <c r="KI48" s="46" t="e">
        <f>COUNTIF(#REF!,$C$25)</f>
        <v>#REF!</v>
      </c>
      <c r="KJ48" s="46" t="e">
        <f>COUNTIF(#REF!,$C$29)</f>
        <v>#REF!</v>
      </c>
      <c r="KK48" s="46" t="e">
        <f>COUNTIF(#REF!,$C$31)</f>
        <v>#REF!</v>
      </c>
      <c r="KL48" s="46" t="e">
        <f>COUNTIF(#REF!,$C$33)</f>
        <v>#REF!</v>
      </c>
      <c r="KM48" s="47">
        <f>COUNTA(#REF!)+COUNTA(#REF!)+COUNTA(#REF!)+COUNTA(#REF!)</f>
        <v>4</v>
      </c>
      <c r="KN48" s="47" t="e">
        <f>COUNTIF(#REF!,$C$30)</f>
        <v>#REF!</v>
      </c>
      <c r="KO48" s="6" t="e">
        <f t="shared" si="100"/>
        <v>#REF!</v>
      </c>
      <c r="KP48" s="466"/>
      <c r="KQ48" s="466"/>
      <c r="KR48" s="466"/>
      <c r="KS48" s="466"/>
      <c r="KT48" s="466"/>
      <c r="KU48" s="466"/>
      <c r="KV48" s="466"/>
      <c r="KW48" s="466"/>
      <c r="KX48" s="466"/>
      <c r="KY48" s="466"/>
      <c r="KZ48" s="466"/>
      <c r="LA48" s="466"/>
      <c r="LB48" s="466"/>
      <c r="LC48" s="466"/>
      <c r="LF48" s="561" t="s">
        <v>48</v>
      </c>
      <c r="LG48" s="561"/>
      <c r="LH48" s="562"/>
      <c r="LI48" s="482" t="e">
        <f>IF(#REF!&lt;&gt;"",COUNTA(#REF!),"")</f>
        <v>#REF!</v>
      </c>
      <c r="LJ48" s="7" t="e">
        <f>COUNTIF(#REF!,$C$23)</f>
        <v>#REF!</v>
      </c>
      <c r="LK48" s="8" t="e">
        <f>COUNTIF(#REF!,$C$24)</f>
        <v>#REF!</v>
      </c>
      <c r="LL48" s="46" t="e">
        <f>COUNTIF(#REF!,$C$25)</f>
        <v>#REF!</v>
      </c>
      <c r="LM48" s="46" t="e">
        <f>COUNTIF(#REF!,$C$29)</f>
        <v>#REF!</v>
      </c>
      <c r="LN48" s="46" t="e">
        <f>COUNTIF(#REF!,$C$31)</f>
        <v>#REF!</v>
      </c>
      <c r="LO48" s="46" t="e">
        <f>COUNTIF(#REF!,$C$33)</f>
        <v>#REF!</v>
      </c>
      <c r="LP48" s="47">
        <f>COUNTA(#REF!)+COUNTA(#REF!)+COUNTA(#REF!)+COUNTA(#REF!)+COUNTA(#REF!)</f>
        <v>5</v>
      </c>
      <c r="LQ48" s="47" t="e">
        <f>COUNTIF(#REF!,$C$30)</f>
        <v>#REF!</v>
      </c>
      <c r="LR48" s="6" t="e">
        <f t="shared" si="101"/>
        <v>#REF!</v>
      </c>
      <c r="LS48" s="466"/>
      <c r="LT48" s="466"/>
      <c r="LU48" s="466"/>
      <c r="LV48" s="466"/>
      <c r="LW48" s="466"/>
      <c r="LX48" s="466"/>
      <c r="LY48" s="466"/>
      <c r="LZ48" s="466"/>
      <c r="MA48" s="466"/>
      <c r="MB48" s="466"/>
      <c r="MC48" s="466"/>
      <c r="MD48" s="466"/>
      <c r="ME48" s="466"/>
      <c r="MF48" s="466"/>
      <c r="MG48" s="466"/>
      <c r="MH48" s="466"/>
      <c r="MJ48" s="561" t="s">
        <v>48</v>
      </c>
      <c r="MK48" s="561"/>
      <c r="ML48" s="562"/>
      <c r="MM48" s="483" t="e">
        <f>IF(#REF!&lt;&gt;"",COUNTA(#REF!),"")</f>
        <v>#REF!</v>
      </c>
      <c r="MN48" s="242" t="e">
        <f>COUNTIF(#REF!,$C$23)</f>
        <v>#REF!</v>
      </c>
      <c r="MO48" s="243" t="e">
        <f>COUNTIF(#REF!,$C$24)</f>
        <v>#REF!</v>
      </c>
      <c r="MP48" s="244" t="e">
        <f>COUNTIF(#REF!,$C$25)</f>
        <v>#REF!</v>
      </c>
      <c r="MQ48" s="244" t="e">
        <f>COUNTIF(#REF!,$C$29)</f>
        <v>#REF!</v>
      </c>
      <c r="MR48" s="244" t="e">
        <f>COUNTIF(#REF!,$C$31)</f>
        <v>#REF!</v>
      </c>
      <c r="MS48" s="244" t="e">
        <f>COUNTIF(#REF!,$C$33)</f>
        <v>#REF!</v>
      </c>
      <c r="MT48" s="245">
        <f>COUNTA(#REF!)+COUNTA(#REF!)+COUNTA(#REF!)+COUNTA(#REF!)</f>
        <v>4</v>
      </c>
      <c r="MU48" s="245" t="e">
        <f>COUNTIF(#REF!,$C$30)</f>
        <v>#REF!</v>
      </c>
      <c r="MV48" s="6" t="e">
        <f t="shared" si="102"/>
        <v>#REF!</v>
      </c>
      <c r="MW48" s="466"/>
      <c r="MX48" s="466"/>
      <c r="NE48" s="466"/>
      <c r="NF48" s="466"/>
      <c r="NG48" s="466"/>
      <c r="NH48" s="466"/>
      <c r="NI48" s="466"/>
      <c r="NJ48" s="466"/>
      <c r="NM48" s="561" t="s">
        <v>48</v>
      </c>
      <c r="NN48" s="561"/>
      <c r="NO48" s="562"/>
      <c r="NP48" s="481" t="e">
        <f>IF(#REF!&lt;&gt;"",COUNTA(#REF!),"")</f>
        <v>#REF!</v>
      </c>
      <c r="NQ48" s="7" t="e">
        <f>COUNTIF(#REF!,$C$23)</f>
        <v>#REF!</v>
      </c>
      <c r="NR48" s="8" t="e">
        <f>COUNTIF(#REF!,$C$24)</f>
        <v>#REF!</v>
      </c>
      <c r="NS48" s="46" t="e">
        <f>COUNTIF(#REF!,$C$25)</f>
        <v>#REF!</v>
      </c>
      <c r="NT48" s="46" t="e">
        <f>COUNTIF(#REF!,$C$29)</f>
        <v>#REF!</v>
      </c>
      <c r="NU48" s="46" t="e">
        <f>COUNTIF(#REF!,$C$31)</f>
        <v>#REF!</v>
      </c>
      <c r="NV48" s="46" t="e">
        <f>COUNTIF(#REF!,$C$33)</f>
        <v>#REF!</v>
      </c>
      <c r="NW48" s="47">
        <f>COUNTA(#REF!)+COUNTA(#REF!)+COUNTA(#REF!)+COUNTA(#REF!)</f>
        <v>4</v>
      </c>
      <c r="NX48" s="47" t="e">
        <f>COUNTIF(#REF!,$C$30)</f>
        <v>#REF!</v>
      </c>
      <c r="NY48" s="6" t="e">
        <f t="shared" si="103"/>
        <v>#REF!</v>
      </c>
      <c r="NZ48" s="466"/>
      <c r="OA48" s="466"/>
    </row>
    <row r="49" spans="1:391" x14ac:dyDescent="0.25">
      <c r="G49"/>
      <c r="H49"/>
      <c r="K49" s="15"/>
      <c r="N49"/>
      <c r="O49"/>
      <c r="U49" s="271"/>
      <c r="V49" s="561" t="s">
        <v>50</v>
      </c>
      <c r="W49" s="561"/>
      <c r="X49" s="562"/>
      <c r="Y49" s="476">
        <f t="shared" si="104"/>
        <v>19</v>
      </c>
      <c r="Z49" s="7">
        <f>COUNTIF(E17:AI17,$C$23)</f>
        <v>0</v>
      </c>
      <c r="AA49" s="8">
        <f>COUNTIF(E17:AI17,$C$24)</f>
        <v>11</v>
      </c>
      <c r="AB49" s="46">
        <f>COUNTIF(E17:AI17,$C$25)</f>
        <v>8</v>
      </c>
      <c r="AC49" s="46">
        <f>COUNTIF(E17:AI17,$C$29)</f>
        <v>0</v>
      </c>
      <c r="AD49" s="46">
        <f>COUNTIF(E17:AI17,$C$31)</f>
        <v>0</v>
      </c>
      <c r="AE49" s="46">
        <f>COUNTIF(E17:AI17,$C$33)</f>
        <v>0</v>
      </c>
      <c r="AF49" s="47">
        <f>COUNTA(E17)+COUNTA(I17:J17)+COUNTA(P17:Q17)+COUNTA(AC17:AE17)+COUNTA(W17:X17)</f>
        <v>6</v>
      </c>
      <c r="AG49" s="47">
        <f>COUNTIF(E17:AI17,$C$30)</f>
        <v>0</v>
      </c>
      <c r="AH49" s="6">
        <f t="shared" si="105"/>
        <v>16</v>
      </c>
      <c r="AP49" s="15"/>
      <c r="AW49"/>
      <c r="BA49" s="561" t="s">
        <v>50</v>
      </c>
      <c r="BB49" s="561"/>
      <c r="BC49" s="562"/>
      <c r="BD49" s="476">
        <f t="shared" si="106"/>
        <v>21</v>
      </c>
      <c r="BE49" s="7">
        <f>COUNTIF(AJ17:BN17,$C$23)</f>
        <v>8</v>
      </c>
      <c r="BF49" s="8">
        <f>COUNTIF(AJ17:BN17,$C$24)</f>
        <v>2</v>
      </c>
      <c r="BG49" s="46">
        <f>COUNTIF(AJ17:BN17,$C$25)</f>
        <v>11</v>
      </c>
      <c r="BH49" s="46">
        <f>COUNTIF(AJ17:BN17,$C$29)</f>
        <v>0</v>
      </c>
      <c r="BI49" s="46">
        <f>COUNTIF(AJ17:BN17,$C$31)</f>
        <v>0</v>
      </c>
      <c r="BJ49" s="46">
        <f>COUNTIF(AJ17:BN17,$C$33)</f>
        <v>0</v>
      </c>
      <c r="BK49" s="47">
        <f>COUNTA(BM17:BN17)+COUNTA(AJ17:AL17)+COUNTA(AR17:AS17)+COUNTA(AY17:AZ17)+COUNTA(BF17:BG17)</f>
        <v>7</v>
      </c>
      <c r="BL49" s="47">
        <f>COUNTIF(AJ17:BN17,$C$30)</f>
        <v>0</v>
      </c>
      <c r="BM49" s="6">
        <f t="shared" si="93"/>
        <v>86</v>
      </c>
      <c r="BN49"/>
      <c r="BO49"/>
      <c r="BP49"/>
      <c r="BU49" s="15"/>
      <c r="CB49" s="271"/>
      <c r="CC49" s="561" t="s">
        <v>50</v>
      </c>
      <c r="CD49" s="561"/>
      <c r="CE49" s="562"/>
      <c r="CF49" s="284">
        <f>IF($D17&lt;&gt;"",COUNTA(BO17:CP17),"")</f>
        <v>18</v>
      </c>
      <c r="CG49" s="7">
        <f>COUNTIF(BO17:CP17,$C$23)</f>
        <v>8</v>
      </c>
      <c r="CH49" s="8">
        <f>COUNTIF(BO17:CP17,$C$24)</f>
        <v>6</v>
      </c>
      <c r="CI49" s="46">
        <f>COUNTIF(BO17:CP17,$C$25)</f>
        <v>4</v>
      </c>
      <c r="CJ49" s="46">
        <f>COUNTIF(BO17:CP17,$C$29)</f>
        <v>0</v>
      </c>
      <c r="CK49" s="46">
        <f>COUNTIF(BO17:CP17,$C$31)</f>
        <v>0</v>
      </c>
      <c r="CL49" s="46">
        <f>COUNTIF(BO17:CP17,$C$33)</f>
        <v>0</v>
      </c>
      <c r="CM49" s="47">
        <f>COUNTA(BT17:BU17)+COUNTA(CA17:CB17)+COUNTA(CH17:CI17)+COUNTA(CO17:CP17)</f>
        <v>5</v>
      </c>
      <c r="CN49" s="47">
        <f>COUNTIF(BO17:CP17,$C$30)</f>
        <v>0</v>
      </c>
      <c r="CO49" s="285">
        <f t="shared" si="94"/>
        <v>72</v>
      </c>
      <c r="CW49" s="15"/>
      <c r="DG49" s="271"/>
      <c r="DH49" s="561" t="s">
        <v>50</v>
      </c>
      <c r="DI49" s="561"/>
      <c r="DJ49" s="562"/>
      <c r="DK49" s="476">
        <f t="shared" si="107"/>
        <v>21</v>
      </c>
      <c r="DL49" s="7">
        <f>COUNTIF(CQ17:DU17,$C$23)</f>
        <v>8</v>
      </c>
      <c r="DM49" s="8">
        <f>COUNTIF(CQ17:DU17,$C$24)</f>
        <v>8</v>
      </c>
      <c r="DN49" s="46">
        <f>COUNTIF(CQ17:DU17,$C$25)</f>
        <v>5</v>
      </c>
      <c r="DO49" s="46">
        <f>COUNTIF(CQ17:DU17,$C$29)</f>
        <v>0</v>
      </c>
      <c r="DP49" s="46">
        <f>COUNTIF(CQ17:DU17,$C$31)</f>
        <v>0</v>
      </c>
      <c r="DQ49" s="46">
        <f>COUNTIF(CQ17:DU17,$C$33)</f>
        <v>0</v>
      </c>
      <c r="DR49" s="47">
        <f>COUNTA(CV17:CW17)+COUNTA(DC17:DD17)+COUNTA(DQ17:DR17)+COUNTA(DJ17:DK17)</f>
        <v>7</v>
      </c>
      <c r="DS49" s="47">
        <f>COUNTIF(CQ17:DU17,$C$30)</f>
        <v>0</v>
      </c>
      <c r="DT49" s="6">
        <f t="shared" si="95"/>
        <v>74</v>
      </c>
      <c r="DV49" s="466"/>
      <c r="DW49" s="466"/>
      <c r="DX49" s="466"/>
      <c r="DY49" s="466"/>
      <c r="DZ49" s="466"/>
      <c r="EA49" s="466"/>
      <c r="EB49" s="466"/>
      <c r="EC49" s="466"/>
      <c r="ED49" s="466"/>
      <c r="EE49" s="466"/>
      <c r="EF49" s="466"/>
      <c r="EG49" s="466"/>
      <c r="EH49" s="466"/>
      <c r="EI49" s="466"/>
      <c r="EK49" s="561" t="s">
        <v>50</v>
      </c>
      <c r="EL49" s="561"/>
      <c r="EM49" s="562"/>
      <c r="EN49" s="481">
        <f t="shared" si="108"/>
        <v>19</v>
      </c>
      <c r="EO49" s="7">
        <f>COUNTIF(DV17:EY17,$C$23)</f>
        <v>5</v>
      </c>
      <c r="EP49" s="8">
        <f>COUNTIF(DV17:EY17,$C$24)</f>
        <v>8</v>
      </c>
      <c r="EQ49" s="46">
        <f>COUNTIF(DV17:EY17,$C$25)</f>
        <v>6</v>
      </c>
      <c r="ER49" s="46">
        <f>COUNTIF(DV17:EY17,$C$29)</f>
        <v>0</v>
      </c>
      <c r="ES49" s="46">
        <f>COUNTIF(DV17:EY17,$C$31)</f>
        <v>0</v>
      </c>
      <c r="ET49" s="46">
        <f>COUNTIF(DV17:EY17,$C$33)</f>
        <v>0</v>
      </c>
      <c r="EU49" s="47">
        <f>COUNTA(DX17:DY17)+COUNTA(EE17:EF17)+COUNTA(ES17:ET17)+COUNTA(EL17:EM17)</f>
        <v>5</v>
      </c>
      <c r="EV49" s="47">
        <f>COUNTIF(DV17:EY17,$C$30)</f>
        <v>0</v>
      </c>
      <c r="EW49" s="6">
        <f t="shared" si="96"/>
        <v>52</v>
      </c>
      <c r="EX49" s="466"/>
      <c r="EY49" s="466"/>
      <c r="EZ49" s="466"/>
      <c r="FA49" s="466"/>
      <c r="FB49" s="466"/>
      <c r="FC49" s="466"/>
      <c r="FD49" s="466"/>
      <c r="FE49" s="466"/>
      <c r="FF49" s="466"/>
      <c r="FG49" s="466"/>
      <c r="FH49" s="466"/>
      <c r="FI49" s="466"/>
      <c r="FJ49" s="466"/>
      <c r="FK49" s="466"/>
      <c r="FN49" s="565" t="str">
        <f>D8</f>
        <v>Susana Coutinho</v>
      </c>
      <c r="FO49" s="561"/>
      <c r="FP49" s="562"/>
      <c r="FQ49" s="379">
        <f t="shared" si="109"/>
        <v>17</v>
      </c>
      <c r="FR49" s="7">
        <f>COUNTIF(EZ8:GD8,$C$23)</f>
        <v>5</v>
      </c>
      <c r="FS49" s="8">
        <f>COUNTIF(EZ8:GD8,$C$24)</f>
        <v>4</v>
      </c>
      <c r="FT49" s="46">
        <f>COUNTIF(EZ8:GD8,$C$25)</f>
        <v>8</v>
      </c>
      <c r="FU49" s="46">
        <f>COUNTIF(EZ8:GD8,$C$29)</f>
        <v>0</v>
      </c>
      <c r="FV49" s="46">
        <f>COUNTIF(EZ8:GD8,$C$31)</f>
        <v>0</v>
      </c>
      <c r="FW49" s="46">
        <f>COUNTIF(EZ8:GD8,$C$33)</f>
        <v>0</v>
      </c>
      <c r="FX49" s="47">
        <f>COUNTA(EZ8:FA8)+COUNTA(FG8:FH8)+COUNTA(FU8:FV8)+COUNTA(FN8:FO8)+COUNTA(GB8:GC8)</f>
        <v>7</v>
      </c>
      <c r="FY49" s="47">
        <f>COUNTIF(EZ8:GD8,$C$30)</f>
        <v>4</v>
      </c>
      <c r="FZ49" s="6">
        <f t="shared" si="97"/>
        <v>56</v>
      </c>
      <c r="GA49" s="466"/>
      <c r="GB49" s="466"/>
      <c r="GC49" s="466"/>
      <c r="GD49" s="466"/>
      <c r="GE49" s="466"/>
      <c r="GF49" s="466"/>
      <c r="GG49" s="466"/>
      <c r="GH49" s="466"/>
      <c r="GI49" s="466"/>
      <c r="GJ49" s="466"/>
      <c r="GK49" s="466"/>
      <c r="GL49" s="466"/>
      <c r="GM49" s="466"/>
      <c r="GN49" s="466"/>
      <c r="GO49" s="466"/>
      <c r="GR49" s="563" t="s">
        <v>103</v>
      </c>
      <c r="GS49" s="563"/>
      <c r="GT49" s="564"/>
      <c r="GU49" s="481">
        <f t="shared" si="110"/>
        <v>19</v>
      </c>
      <c r="GV49" s="285">
        <f t="shared" si="111"/>
        <v>0</v>
      </c>
      <c r="GW49" s="399">
        <f t="shared" si="112"/>
        <v>16</v>
      </c>
      <c r="GX49" s="284">
        <f t="shared" si="113"/>
        <v>0</v>
      </c>
      <c r="GY49" s="284">
        <f t="shared" si="114"/>
        <v>3</v>
      </c>
      <c r="GZ49" s="284">
        <f t="shared" si="115"/>
        <v>0</v>
      </c>
      <c r="HA49" s="284">
        <f t="shared" si="116"/>
        <v>0</v>
      </c>
      <c r="HB49" s="400">
        <f t="shared" si="117"/>
        <v>0</v>
      </c>
      <c r="HC49" s="400">
        <f t="shared" si="118"/>
        <v>0</v>
      </c>
      <c r="HD49" s="285">
        <f t="shared" si="119"/>
        <v>0</v>
      </c>
      <c r="HE49" s="466"/>
      <c r="HF49" s="466"/>
      <c r="HG49" s="466"/>
      <c r="HH49" s="466"/>
      <c r="HI49" s="466"/>
      <c r="HJ49" s="466"/>
      <c r="HK49" s="466"/>
      <c r="HL49" s="466"/>
      <c r="HM49" s="466"/>
      <c r="HN49" s="466"/>
      <c r="HO49" s="466"/>
      <c r="HP49" s="466"/>
      <c r="HQ49" s="466"/>
      <c r="HR49" s="466"/>
      <c r="HU49" s="563" t="s">
        <v>103</v>
      </c>
      <c r="HV49" s="563"/>
      <c r="HW49" s="564"/>
      <c r="HX49" s="481">
        <f t="shared" si="120"/>
        <v>21</v>
      </c>
      <c r="HY49" s="7">
        <f t="shared" si="121"/>
        <v>0</v>
      </c>
      <c r="HZ49" s="8">
        <f t="shared" si="122"/>
        <v>13</v>
      </c>
      <c r="IA49" s="46">
        <f t="shared" si="123"/>
        <v>8</v>
      </c>
      <c r="IB49" s="46">
        <f t="shared" si="124"/>
        <v>0</v>
      </c>
      <c r="IC49" s="46">
        <f t="shared" si="125"/>
        <v>0</v>
      </c>
      <c r="ID49" s="46">
        <f t="shared" si="126"/>
        <v>0</v>
      </c>
      <c r="IE49" s="47">
        <f t="shared" si="127"/>
        <v>6</v>
      </c>
      <c r="IF49" s="47">
        <f t="shared" si="128"/>
        <v>0</v>
      </c>
      <c r="IG49" s="6">
        <f t="shared" si="129"/>
        <v>16</v>
      </c>
      <c r="IH49" s="466"/>
      <c r="II49" s="466"/>
      <c r="IJ49" s="466"/>
      <c r="IK49" s="466"/>
      <c r="IL49" s="466"/>
      <c r="IM49" s="466"/>
      <c r="IN49" s="466"/>
      <c r="IO49" s="466"/>
      <c r="IP49" s="466"/>
      <c r="IS49" s="466"/>
      <c r="IT49" s="466"/>
      <c r="IU49" s="466"/>
      <c r="IV49" s="466"/>
      <c r="IW49" s="466"/>
      <c r="IY49" s="563" t="s">
        <v>103</v>
      </c>
      <c r="IZ49" s="563"/>
      <c r="JA49" s="564"/>
      <c r="JB49" s="481">
        <f t="shared" si="130"/>
        <v>21</v>
      </c>
      <c r="JC49" s="7">
        <f t="shared" si="131"/>
        <v>4</v>
      </c>
      <c r="JD49" s="8">
        <f t="shared" si="132"/>
        <v>9</v>
      </c>
      <c r="JE49" s="46">
        <f t="shared" si="133"/>
        <v>8</v>
      </c>
      <c r="JF49" s="46">
        <f t="shared" si="134"/>
        <v>0</v>
      </c>
      <c r="JG49" s="46">
        <f t="shared" si="135"/>
        <v>0</v>
      </c>
      <c r="JH49" s="46">
        <f t="shared" si="136"/>
        <v>0</v>
      </c>
      <c r="JI49" s="47">
        <f t="shared" si="137"/>
        <v>5</v>
      </c>
      <c r="JJ49" s="47">
        <f t="shared" si="138"/>
        <v>0</v>
      </c>
      <c r="JK49" s="6">
        <f t="shared" si="99"/>
        <v>48</v>
      </c>
      <c r="JL49" s="466"/>
      <c r="JM49" s="466"/>
      <c r="JN49" s="466"/>
      <c r="JO49" s="466"/>
      <c r="JP49" s="466"/>
      <c r="JQ49" s="466"/>
      <c r="JR49" s="466"/>
      <c r="JS49" s="466"/>
      <c r="JT49" s="466"/>
      <c r="JU49" s="466"/>
      <c r="JV49" s="466"/>
      <c r="JW49" s="466"/>
      <c r="JX49" s="466"/>
      <c r="JY49" s="466"/>
      <c r="JZ49" s="466"/>
      <c r="KB49" s="9"/>
      <c r="KC49" s="561" t="s">
        <v>50</v>
      </c>
      <c r="KD49" s="561"/>
      <c r="KE49" s="562"/>
      <c r="KF49" s="481">
        <f>IF($D17&lt;&gt;"",COUNTA(JS17:KV17),"")</f>
        <v>20</v>
      </c>
      <c r="KG49" s="7">
        <f>COUNTIF(JS17:KV17,$C$23)</f>
        <v>7</v>
      </c>
      <c r="KH49" s="8">
        <f>COUNTIF(JS17:KV17,$C$24)</f>
        <v>8</v>
      </c>
      <c r="KI49" s="46">
        <f>COUNTIF(JS17:KV17,$C$25)</f>
        <v>4</v>
      </c>
      <c r="KJ49" s="46">
        <f>COUNTIF(JS17:KV17,$C$29)</f>
        <v>0</v>
      </c>
      <c r="KK49" s="46">
        <f>COUNTIF(JS17:KV17,$C$31)</f>
        <v>0</v>
      </c>
      <c r="KL49" s="46">
        <f>COUNTIF(JS17:KV17,$C$33)</f>
        <v>0</v>
      </c>
      <c r="KM49" s="47">
        <f>COUNTA(JV17:JW17)+COUNTA(KC17:KD17)+COUNTA(KQ17:KR17)+COUNTA(KJ17:KK17)</f>
        <v>7</v>
      </c>
      <c r="KN49" s="47">
        <f>COUNTIF(JS17:KV17,$C$30)</f>
        <v>1</v>
      </c>
      <c r="KO49" s="6">
        <f t="shared" si="100"/>
        <v>64</v>
      </c>
      <c r="KP49" s="466"/>
      <c r="KQ49" s="466"/>
      <c r="KR49" s="466"/>
      <c r="KS49" s="466"/>
      <c r="KT49" s="466"/>
      <c r="KU49" s="466"/>
      <c r="KV49" s="466"/>
      <c r="KW49" s="466"/>
      <c r="KX49" s="466"/>
      <c r="KY49" s="466"/>
      <c r="KZ49" s="466"/>
      <c r="LA49" s="466"/>
      <c r="LB49" s="466"/>
      <c r="LC49" s="466"/>
      <c r="LF49" s="561" t="s">
        <v>50</v>
      </c>
      <c r="LG49" s="561"/>
      <c r="LH49" s="562"/>
      <c r="LI49" s="482">
        <f>IF($D17&lt;&gt;"",COUNTA(KW17:MA17),"")</f>
        <v>21</v>
      </c>
      <c r="LJ49" s="7">
        <f>COUNTIF(KW17:MA17,$C$23)</f>
        <v>7</v>
      </c>
      <c r="LK49" s="8">
        <f>COUNTIF(KW17:MA17,$C$24)</f>
        <v>8</v>
      </c>
      <c r="LL49" s="46">
        <f>COUNTIF(KW17:MA17,$C$25)</f>
        <v>6</v>
      </c>
      <c r="LM49" s="46">
        <f>COUNTIF(KW17:MA17,$C$29)</f>
        <v>0</v>
      </c>
      <c r="LN49" s="46">
        <f>COUNTIF(KW17:MA17,$C$31)</f>
        <v>0</v>
      </c>
      <c r="LO49" s="46">
        <f>COUNTIF(KW17:MA17,$C$33)</f>
        <v>0</v>
      </c>
      <c r="LP49" s="47">
        <f>COUNTA(KX17:KY17)+COUNTA(LE17:LF17)+COUNTA(LS17:LT17)+COUNTA(LL17:LM17)+COUNTA(LZ17:MA17)</f>
        <v>6</v>
      </c>
      <c r="LQ49" s="47">
        <f>COUNTIF(KW17:MA17,$C$30)</f>
        <v>0</v>
      </c>
      <c r="LR49" s="6">
        <f t="shared" si="101"/>
        <v>68</v>
      </c>
      <c r="LS49" s="466"/>
      <c r="LT49" s="466"/>
      <c r="LU49" s="466"/>
      <c r="LV49" s="466"/>
      <c r="LW49" s="466"/>
      <c r="LX49" s="466"/>
      <c r="LY49" s="466"/>
      <c r="LZ49" s="466"/>
      <c r="MA49" s="466"/>
      <c r="MB49" s="466"/>
      <c r="MC49" s="466"/>
      <c r="MD49" s="466"/>
      <c r="ME49" s="466"/>
      <c r="MF49" s="466"/>
      <c r="MG49" s="466"/>
      <c r="MH49" s="466"/>
      <c r="MJ49" s="561" t="s">
        <v>50</v>
      </c>
      <c r="MK49" s="561"/>
      <c r="ML49" s="562"/>
      <c r="MM49" s="483">
        <f>IF($D17&lt;&gt;"",COUNTA(MB17:NE17),"")</f>
        <v>20</v>
      </c>
      <c r="MN49" s="242">
        <f>COUNTIF(MB17:NE17,$C$23)</f>
        <v>4</v>
      </c>
      <c r="MO49" s="243">
        <f>COUNTIF(MB17:NE17,$C$24)</f>
        <v>8</v>
      </c>
      <c r="MP49" s="244">
        <f>COUNTIF(MB17:NE17,$C$25)</f>
        <v>8</v>
      </c>
      <c r="MQ49" s="244">
        <f>COUNTIF(MB17:NE17,$C$29)</f>
        <v>0</v>
      </c>
      <c r="MR49" s="244">
        <f>COUNTIF(MB17:NE17,$C$31)</f>
        <v>0</v>
      </c>
      <c r="MS49" s="244">
        <f>COUNTIF(MB17:NE17,$C$33)</f>
        <v>0</v>
      </c>
      <c r="MT49" s="245">
        <f>COUNTA(MG17:MH17)+COUNTA(MU17:MV17)+COUNTA(MN17:MO17)+COUNTA(NB17:NC17)</f>
        <v>4</v>
      </c>
      <c r="MU49" s="245">
        <f>COUNTIF(MB17:NE17,$C$30)</f>
        <v>0</v>
      </c>
      <c r="MV49" s="6">
        <f t="shared" si="102"/>
        <v>48</v>
      </c>
      <c r="MW49" s="466"/>
      <c r="MX49" s="466"/>
      <c r="NE49" s="466"/>
      <c r="NF49" s="466"/>
      <c r="NG49" s="466"/>
      <c r="NH49" s="466"/>
      <c r="NI49" s="466"/>
      <c r="NJ49" s="466"/>
      <c r="NM49" s="561" t="s">
        <v>50</v>
      </c>
      <c r="NN49" s="561"/>
      <c r="NO49" s="562"/>
      <c r="NP49" s="481">
        <f>IF($D17&lt;&gt;"",COUNTA(NF17:OJ17),"")</f>
        <v>21</v>
      </c>
      <c r="NQ49" s="7">
        <f>COUNTIF(NF17:OJ17,$C$23)</f>
        <v>5</v>
      </c>
      <c r="NR49" s="8">
        <f>COUNTIF(NF17:OJ17,$C$24)</f>
        <v>8</v>
      </c>
      <c r="NS49" s="46">
        <f>COUNTIF(NF17:OJ17,$C$25)</f>
        <v>8</v>
      </c>
      <c r="NT49" s="46">
        <f>COUNTIF(NF17:OJ17,$C$29)</f>
        <v>0</v>
      </c>
      <c r="NU49" s="46">
        <f>COUNTIF(NF17:OJ17,$C$31)</f>
        <v>0</v>
      </c>
      <c r="NV49" s="46">
        <f>COUNTIF(NF17:OJ17,$C$33)</f>
        <v>0</v>
      </c>
      <c r="NW49" s="47">
        <f>COUNTA(OD17:OE17)+COUNTA(NI17:NJ17)+COUNTA(NP17:NQ17)+COUNTA(NW17:NX17)</f>
        <v>7</v>
      </c>
      <c r="NX49" s="47">
        <f>COUNTIF(NF17:OJ17,$C$30)</f>
        <v>0</v>
      </c>
      <c r="NY49" s="6">
        <f t="shared" si="103"/>
        <v>56</v>
      </c>
      <c r="NZ49" s="466"/>
      <c r="OA49" s="466"/>
    </row>
    <row r="50" spans="1:391" x14ac:dyDescent="0.25">
      <c r="G50"/>
      <c r="H50"/>
      <c r="K50" s="15"/>
      <c r="N50"/>
      <c r="O50"/>
      <c r="U50" s="271"/>
      <c r="V50" s="561" t="s">
        <v>44</v>
      </c>
      <c r="W50" s="561"/>
      <c r="X50" s="562"/>
      <c r="Y50" s="476">
        <f t="shared" si="104"/>
        <v>20</v>
      </c>
      <c r="Z50" s="7">
        <f>COUNTIF(E8:AI8,$C$23)</f>
        <v>8</v>
      </c>
      <c r="AA50" s="8">
        <f>COUNTIF(E8:AI8,$C$24)</f>
        <v>4</v>
      </c>
      <c r="AB50" s="46">
        <f>COUNTIF(E8:AI8,$C$25)</f>
        <v>8</v>
      </c>
      <c r="AC50" s="46">
        <f>COUNTIF(E8:AI8,$C$29)</f>
        <v>0</v>
      </c>
      <c r="AD50" s="46">
        <f>COUNTIF(E8:AI8,$C$31)</f>
        <v>0</v>
      </c>
      <c r="AE50" s="46">
        <f>COUNTIF(E8:AI8,$C$33)</f>
        <v>0</v>
      </c>
      <c r="AF50" s="47">
        <f>COUNTA(E8)+COUNTA(I8:J8)+COUNTA(P8:Q8)+COUNTA(AC8:AE8)+COUNTA(W8:X8)</f>
        <v>4</v>
      </c>
      <c r="AG50" s="47">
        <f>COUNTIF(E8:AI8,$C$30)</f>
        <v>0</v>
      </c>
      <c r="AH50" s="6">
        <f t="shared" si="105"/>
        <v>80</v>
      </c>
      <c r="AP50" s="15"/>
      <c r="AW50"/>
      <c r="BA50" s="561" t="s">
        <v>44</v>
      </c>
      <c r="BB50" s="561"/>
      <c r="BC50" s="562"/>
      <c r="BD50" s="476">
        <f t="shared" si="106"/>
        <v>19</v>
      </c>
      <c r="BE50" s="7">
        <f>COUNTIF(AJ8:BN8,$C$23)</f>
        <v>7</v>
      </c>
      <c r="BF50" s="8">
        <f>COUNTIF(AJ8:BN8,$C$24)</f>
        <v>5</v>
      </c>
      <c r="BG50" s="46">
        <f>COUNTIF(AJ8:BN8,$C$25)</f>
        <v>7</v>
      </c>
      <c r="BH50" s="46">
        <f>COUNTIF(AJ8:BN8,$C$29)</f>
        <v>0</v>
      </c>
      <c r="BI50" s="46">
        <f>COUNTIF(AJ8:BN8,$C$31)</f>
        <v>0</v>
      </c>
      <c r="BJ50" s="46">
        <f>COUNTIF(AJ8:BN8,$C$33)</f>
        <v>0</v>
      </c>
      <c r="BK50" s="47">
        <f>COUNTA(BM8:BN8)+COUNTA(AJ8:AL8)+COUNTA(AR8:AS8)+COUNTA(AY8:AZ8)+COUNTA(BF8:BG8)</f>
        <v>6</v>
      </c>
      <c r="BL50" s="47">
        <f>COUNTIF(AJ8:BN8,$C$30)</f>
        <v>1</v>
      </c>
      <c r="BM50" s="6">
        <f t="shared" si="93"/>
        <v>70</v>
      </c>
      <c r="BN50"/>
      <c r="BO50"/>
      <c r="BP50"/>
      <c r="BU50" s="15"/>
      <c r="CB50" s="271"/>
      <c r="CC50" s="561" t="s">
        <v>44</v>
      </c>
      <c r="CD50" s="561"/>
      <c r="CE50" s="562"/>
      <c r="CF50" s="284">
        <f>IF($D8&lt;&gt;"",COUNTA(BO8:CP8),"")</f>
        <v>19</v>
      </c>
      <c r="CG50" s="7">
        <f>COUNTIF(BO8:CP8,$C$23)</f>
        <v>8</v>
      </c>
      <c r="CH50" s="8">
        <f>COUNTIF(BO8:CP8,$C$24)</f>
        <v>7</v>
      </c>
      <c r="CI50" s="46">
        <f>COUNTIF(BO8:CP8,$C$25)</f>
        <v>4</v>
      </c>
      <c r="CJ50" s="46">
        <f>COUNTIF(BO8:CP8,$C$29)</f>
        <v>0</v>
      </c>
      <c r="CK50" s="46">
        <f>COUNTIF(BO8:CP8,$C$31)</f>
        <v>0</v>
      </c>
      <c r="CL50" s="46">
        <f>COUNTIF(BO8:CP8,$C$33)</f>
        <v>0</v>
      </c>
      <c r="CM50" s="47">
        <f>COUNTA(BT8:BU8)+COUNTA(CA8:CB8)+COUNTA(CH8:CI8)+COUNTA(CO8:CP8)</f>
        <v>7</v>
      </c>
      <c r="CN50" s="47">
        <f>COUNTIF(BO8:CP8,$C$30)</f>
        <v>0</v>
      </c>
      <c r="CO50" s="285">
        <f t="shared" si="94"/>
        <v>72</v>
      </c>
      <c r="CW50" s="15"/>
      <c r="DG50" s="271"/>
      <c r="DH50" s="561" t="s">
        <v>44</v>
      </c>
      <c r="DI50" s="561"/>
      <c r="DJ50" s="562"/>
      <c r="DK50" s="476">
        <f t="shared" si="107"/>
        <v>14</v>
      </c>
      <c r="DL50" s="7">
        <f>COUNTIF(CQ8:DU8,$C$23)</f>
        <v>8</v>
      </c>
      <c r="DM50" s="8">
        <f>COUNTIF(CQ8:DU8,$C$24)</f>
        <v>2</v>
      </c>
      <c r="DN50" s="46">
        <f>COUNTIF(CQ8:DU8,$C$25)</f>
        <v>4</v>
      </c>
      <c r="DO50" s="46">
        <f>COUNTIF(CQ8:DU8,$C$29)</f>
        <v>0</v>
      </c>
      <c r="DP50" s="46">
        <f>COUNTIF(CQ8:DU8,$C$31)</f>
        <v>0</v>
      </c>
      <c r="DQ50" s="46">
        <f>COUNTIF(CQ8:DU8,$C$33)</f>
        <v>0</v>
      </c>
      <c r="DR50" s="47">
        <f>COUNTA(CV8:CW8)+COUNTA(DC8:DD8)+COUNTA(DQ8:DR8)+COUNTA(DJ8:DK8)</f>
        <v>4</v>
      </c>
      <c r="DS50" s="47">
        <f>COUNTIF(CQ8:DU8,$C$30)</f>
        <v>6</v>
      </c>
      <c r="DT50" s="6">
        <f t="shared" si="95"/>
        <v>72</v>
      </c>
      <c r="DV50" s="466"/>
      <c r="DW50" s="466"/>
      <c r="DX50" s="466"/>
      <c r="DY50" s="466"/>
      <c r="DZ50" s="466"/>
      <c r="EA50" s="466"/>
      <c r="EB50" s="466"/>
      <c r="EC50" s="466"/>
      <c r="ED50" s="466"/>
      <c r="EE50" s="466"/>
      <c r="EF50" s="466"/>
      <c r="EG50" s="466"/>
      <c r="EH50" s="466"/>
      <c r="EI50" s="466"/>
      <c r="EK50" s="561" t="s">
        <v>44</v>
      </c>
      <c r="EL50" s="561"/>
      <c r="EM50" s="562"/>
      <c r="EN50" s="481">
        <f t="shared" si="108"/>
        <v>17</v>
      </c>
      <c r="EO50" s="7">
        <f>COUNTIF(DV8:EY8,$C$23)</f>
        <v>2</v>
      </c>
      <c r="EP50" s="8">
        <f>COUNTIF(DV8:EY8,$C$24)</f>
        <v>8</v>
      </c>
      <c r="EQ50" s="46">
        <f>COUNTIF(DV8:EY8,$C$25)</f>
        <v>7</v>
      </c>
      <c r="ER50" s="46">
        <f>COUNTIF(DV8:EY8,$C$29)</f>
        <v>0</v>
      </c>
      <c r="ES50" s="46">
        <f>COUNTIF(DV8:EY8,$C$31)</f>
        <v>0</v>
      </c>
      <c r="ET50" s="46">
        <f>COUNTIF(DV8:EY8,$C$33)</f>
        <v>0</v>
      </c>
      <c r="EU50" s="47">
        <f>COUNTA(DX8:DY8)+COUNTA(EE8:EF8)+COUNTA(ES8:ET8)+COUNTA(EL8:EM8)</f>
        <v>3</v>
      </c>
      <c r="EV50" s="47">
        <f>COUNTIF(DV8:EY8,$C$30)</f>
        <v>2</v>
      </c>
      <c r="EW50" s="6">
        <f t="shared" si="96"/>
        <v>30</v>
      </c>
      <c r="FN50" s="565" t="str">
        <f>D18</f>
        <v>Diogo Beber</v>
      </c>
      <c r="FO50" s="561"/>
      <c r="FP50" s="562"/>
      <c r="FQ50" s="379">
        <f t="shared" si="109"/>
        <v>20</v>
      </c>
      <c r="FR50" s="7">
        <f>COUNTIF(EZ18:GD18,$C$23)</f>
        <v>4</v>
      </c>
      <c r="FS50" s="8">
        <f>COUNTIF(EZ18:GD18,$C$24)</f>
        <v>8</v>
      </c>
      <c r="FT50" s="46">
        <f>COUNTIF(EZ18:GD18,$C$25)</f>
        <v>8</v>
      </c>
      <c r="FU50" s="46">
        <f>COUNTIF(EZ18:GD18,$C$29)</f>
        <v>0</v>
      </c>
      <c r="FV50" s="46">
        <f>COUNTIF(EZ18:GD18,$C$31)</f>
        <v>0</v>
      </c>
      <c r="FW50" s="46">
        <f>COUNTIF(EZ18:GD18,$C$33)</f>
        <v>0</v>
      </c>
      <c r="FX50" s="47">
        <f>COUNTA(EZ18:FA18)+COUNTA(FG18:FH18)+COUNTA(FU18:FV18)+COUNTA(FN18:FO18)+COUNTA(GB18:GC18)</f>
        <v>8</v>
      </c>
      <c r="FY50" s="47">
        <f>COUNTIF(EZ18:GD18,$C$30)</f>
        <v>0</v>
      </c>
      <c r="FZ50" s="6">
        <f t="shared" si="97"/>
        <v>48</v>
      </c>
      <c r="GR50" s="563" t="s">
        <v>35</v>
      </c>
      <c r="GS50" s="563"/>
      <c r="GT50" s="564"/>
      <c r="GU50" s="481">
        <f t="shared" si="110"/>
        <v>15</v>
      </c>
      <c r="GV50" s="285">
        <f t="shared" si="111"/>
        <v>6</v>
      </c>
      <c r="GW50" s="399">
        <f t="shared" si="112"/>
        <v>3</v>
      </c>
      <c r="GX50" s="284">
        <f t="shared" si="113"/>
        <v>6</v>
      </c>
      <c r="GY50" s="284">
        <f t="shared" si="114"/>
        <v>0</v>
      </c>
      <c r="GZ50" s="284">
        <f t="shared" si="115"/>
        <v>0</v>
      </c>
      <c r="HA50" s="284">
        <f t="shared" si="116"/>
        <v>0</v>
      </c>
      <c r="HB50" s="400">
        <f t="shared" si="117"/>
        <v>7</v>
      </c>
      <c r="HC50" s="400">
        <f t="shared" si="118"/>
        <v>5</v>
      </c>
      <c r="HD50" s="285">
        <f t="shared" si="119"/>
        <v>60</v>
      </c>
      <c r="HU50" s="563" t="s">
        <v>35</v>
      </c>
      <c r="HV50" s="563"/>
      <c r="HW50" s="564"/>
      <c r="HX50" s="481">
        <f t="shared" si="120"/>
        <v>11</v>
      </c>
      <c r="HY50" s="7">
        <f t="shared" si="121"/>
        <v>4</v>
      </c>
      <c r="HZ50" s="8">
        <f t="shared" si="122"/>
        <v>4</v>
      </c>
      <c r="IA50" s="46">
        <f t="shared" si="123"/>
        <v>3</v>
      </c>
      <c r="IB50" s="46">
        <f t="shared" si="124"/>
        <v>0</v>
      </c>
      <c r="IC50" s="46">
        <f t="shared" si="125"/>
        <v>0</v>
      </c>
      <c r="ID50" s="46">
        <f t="shared" si="126"/>
        <v>5</v>
      </c>
      <c r="IE50" s="47">
        <f t="shared" si="127"/>
        <v>6</v>
      </c>
      <c r="IF50" s="47">
        <f t="shared" si="128"/>
        <v>4</v>
      </c>
      <c r="IG50" s="6">
        <f t="shared" si="129"/>
        <v>38</v>
      </c>
      <c r="II50" s="466"/>
      <c r="IJ50" s="466"/>
      <c r="IK50" s="466"/>
      <c r="IY50" s="563" t="s">
        <v>35</v>
      </c>
      <c r="IZ50" s="563"/>
      <c r="JA50" s="564"/>
      <c r="JB50" s="481">
        <f t="shared" si="130"/>
        <v>16</v>
      </c>
      <c r="JC50" s="7">
        <f t="shared" si="131"/>
        <v>6</v>
      </c>
      <c r="JD50" s="8">
        <f t="shared" si="132"/>
        <v>2</v>
      </c>
      <c r="JE50" s="46">
        <f t="shared" si="133"/>
        <v>8</v>
      </c>
      <c r="JF50" s="46">
        <f t="shared" si="134"/>
        <v>0</v>
      </c>
      <c r="JG50" s="46">
        <f t="shared" si="135"/>
        <v>0</v>
      </c>
      <c r="JH50" s="46">
        <f t="shared" si="136"/>
        <v>0</v>
      </c>
      <c r="JI50" s="47">
        <f t="shared" si="137"/>
        <v>5</v>
      </c>
      <c r="JJ50" s="47">
        <f t="shared" si="138"/>
        <v>5</v>
      </c>
      <c r="JK50" s="6">
        <f t="shared" si="99"/>
        <v>64</v>
      </c>
      <c r="KB50" s="9"/>
      <c r="KC50" s="561" t="s">
        <v>44</v>
      </c>
      <c r="KD50" s="561"/>
      <c r="KE50" s="562"/>
      <c r="KF50" s="481">
        <f>IF($D8&lt;&gt;"",COUNTA(JS8:KW8),"")</f>
        <v>21</v>
      </c>
      <c r="KG50" s="7">
        <f>COUNTIF(JS8:KW8,$C$23)</f>
        <v>2</v>
      </c>
      <c r="KH50" s="8">
        <f>COUNTIF(JS8:KW8,$C$24)</f>
        <v>8</v>
      </c>
      <c r="KI50" s="46">
        <f>COUNTIF(JS8:KW8,$C$25)</f>
        <v>8</v>
      </c>
      <c r="KJ50" s="46">
        <f>COUNTIF(JS8:KW8,$C$29)</f>
        <v>0</v>
      </c>
      <c r="KK50" s="46">
        <f>COUNTIF(JS8:KW8,$C$31)</f>
        <v>0</v>
      </c>
      <c r="KL50" s="46">
        <f>COUNTIF(JS8:KW8,$C$33)</f>
        <v>0</v>
      </c>
      <c r="KM50" s="47">
        <f>COUNTA(JV8:JW8)+COUNTA(KC8:KD8)+COUNTA(KQ8:KR8)+COUNTA(KJ8:KK8)</f>
        <v>7</v>
      </c>
      <c r="KN50" s="47">
        <f>COUNTIF(JS8:KW8,$C$30)</f>
        <v>3</v>
      </c>
      <c r="KO50" s="6">
        <f t="shared" si="100"/>
        <v>32</v>
      </c>
      <c r="LF50" s="561" t="s">
        <v>44</v>
      </c>
      <c r="LG50" s="561"/>
      <c r="LH50" s="562"/>
      <c r="LI50" s="482">
        <f>IF($D8&lt;&gt;"",COUNTA(KX8:MA8),"")</f>
        <v>20</v>
      </c>
      <c r="LJ50" s="7">
        <f>COUNTIF(KX8:MA8,$C$23)</f>
        <v>4</v>
      </c>
      <c r="LK50" s="8">
        <f>COUNTIF(KX8:MA8,$C$24)</f>
        <v>7</v>
      </c>
      <c r="LL50" s="46">
        <f>COUNTIF(KX8:MA8,$C$25)</f>
        <v>8</v>
      </c>
      <c r="LM50" s="46">
        <f>COUNTIF(KX8:MA8,$C$29)</f>
        <v>0</v>
      </c>
      <c r="LN50" s="46">
        <f>COUNTIF(KX8:MA8,$C$31)</f>
        <v>0</v>
      </c>
      <c r="LO50" s="46">
        <f>COUNTIF(KX8:MA8,$C$33)</f>
        <v>0</v>
      </c>
      <c r="LP50" s="47">
        <f>COUNTA(KY8:KY8)+COUNTA(LE8:LF8)+COUNTA(LS8:LT8)+COUNTA(LL8:LM8)+COUNTA(LZ8:MA8)</f>
        <v>5</v>
      </c>
      <c r="LQ50" s="47">
        <f>COUNTIF(KX8:MA8,$C$30)</f>
        <v>1</v>
      </c>
      <c r="LR50" s="6">
        <f t="shared" si="101"/>
        <v>48</v>
      </c>
      <c r="MJ50" s="561" t="s">
        <v>44</v>
      </c>
      <c r="MK50" s="561"/>
      <c r="ML50" s="562"/>
      <c r="MM50" s="483">
        <f>IF($D8&lt;&gt;"",COUNTA(MB8:NE8),"")</f>
        <v>20</v>
      </c>
      <c r="MN50" s="242">
        <f>COUNTIF(MB8:NE8,$C$23)</f>
        <v>8</v>
      </c>
      <c r="MO50" s="243">
        <f>COUNTIF(MB8:NE8,$C$24)</f>
        <v>4</v>
      </c>
      <c r="MP50" s="244">
        <f>COUNTIF(MB8:NE8,$C$25)</f>
        <v>8</v>
      </c>
      <c r="MQ50" s="244">
        <f>COUNTIF(MB8:NE8,$C$29)</f>
        <v>0</v>
      </c>
      <c r="MR50" s="244">
        <f>COUNTIF(MB8:NE8,$C$31)</f>
        <v>0</v>
      </c>
      <c r="MS50" s="244">
        <f>COUNTIF(MB8:NE8,$C$33)</f>
        <v>0</v>
      </c>
      <c r="MT50" s="245">
        <f>COUNTA(MG8:MH8)+COUNTA(MU8:MV8)+COUNTA(MN8:MO8)+COUNTA(NB8:NC8)</f>
        <v>4</v>
      </c>
      <c r="MU50" s="245">
        <f>COUNTIF(MB8:NE8,$C$30)</f>
        <v>0</v>
      </c>
      <c r="MV50" s="6">
        <f t="shared" si="102"/>
        <v>80</v>
      </c>
      <c r="NM50" s="561" t="s">
        <v>44</v>
      </c>
      <c r="NN50" s="561"/>
      <c r="NO50" s="562"/>
      <c r="NP50" s="481">
        <f>IF($D8&lt;&gt;"",COUNTA(NF8:OJ8),"")</f>
        <v>21</v>
      </c>
      <c r="NQ50" s="7">
        <f>COUNTIF(NF8:OJ8,$C$23)</f>
        <v>7</v>
      </c>
      <c r="NR50" s="8">
        <f>COUNTIF(NF8:OJ8,$C$24)</f>
        <v>5</v>
      </c>
      <c r="NS50" s="46">
        <f>COUNTIF(NF8:OJ8,$C$25)</f>
        <v>4</v>
      </c>
      <c r="NT50" s="46">
        <f>COUNTIF(NF8:OJ8,$C$29)</f>
        <v>0</v>
      </c>
      <c r="NU50" s="46">
        <f>COUNTIF(NF8:OJ8,$C$31)</f>
        <v>0</v>
      </c>
      <c r="NV50" s="46">
        <f>COUNTIF(NF8:OJ8,$C$33)</f>
        <v>0</v>
      </c>
      <c r="NW50" s="47">
        <f>COUNTA(OE8:OE8)+COUNTA(NI8:NJ8)+COUNTA(NP8:NQ8)+COUNTA(NW8:NX8)</f>
        <v>6</v>
      </c>
      <c r="NX50" s="47">
        <f>COUNTIF(NF8:OJ8,$C$30)</f>
        <v>5</v>
      </c>
      <c r="NY50" s="6">
        <f t="shared" si="103"/>
        <v>64</v>
      </c>
    </row>
    <row r="51" spans="1:391" x14ac:dyDescent="0.25">
      <c r="G51"/>
      <c r="H51"/>
      <c r="K51" s="15"/>
      <c r="N51"/>
      <c r="O51"/>
      <c r="U51" s="271"/>
      <c r="V51" s="561" t="s">
        <v>49</v>
      </c>
      <c r="W51" s="561"/>
      <c r="X51" s="562"/>
      <c r="Y51" s="476">
        <f t="shared" si="104"/>
        <v>20</v>
      </c>
      <c r="Z51" s="7">
        <f>COUNTIF(E18:AI18,$C$23)</f>
        <v>8</v>
      </c>
      <c r="AA51" s="8">
        <f>COUNTIF(E18:AI18,$C$24)</f>
        <v>4</v>
      </c>
      <c r="AB51" s="46">
        <f>COUNTIF(E18:AI18,$C$25)</f>
        <v>8</v>
      </c>
      <c r="AC51" s="46">
        <f>COUNTIF(E18:AI18,$C$29)</f>
        <v>0</v>
      </c>
      <c r="AD51" s="46">
        <f>COUNTIF(E18:AI18,$C$31)</f>
        <v>0</v>
      </c>
      <c r="AE51" s="46">
        <f>COUNTIF(E18:AI18,$C$33)</f>
        <v>0</v>
      </c>
      <c r="AF51" s="47">
        <f>COUNTA(E18)+COUNTA(I18:J18)+COUNTA(P18:Q18)+COUNTA(AC18:AE18)+COUNTA(W18:X18)</f>
        <v>4</v>
      </c>
      <c r="AG51" s="47">
        <f>COUNTIF(E18:AI18,$C$30)</f>
        <v>0</v>
      </c>
      <c r="AH51" s="6">
        <f t="shared" si="105"/>
        <v>80</v>
      </c>
      <c r="AP51" s="15"/>
      <c r="AW51"/>
      <c r="BA51" s="561" t="s">
        <v>49</v>
      </c>
      <c r="BB51" s="561"/>
      <c r="BC51" s="562"/>
      <c r="BD51" s="476">
        <f t="shared" si="106"/>
        <v>20</v>
      </c>
      <c r="BE51" s="7">
        <f>COUNTIF(AJ18:BN18,$C$23)</f>
        <v>8</v>
      </c>
      <c r="BF51" s="8">
        <f>COUNTIF(AJ18:BN18,$C$24)</f>
        <v>4</v>
      </c>
      <c r="BG51" s="46">
        <f>COUNTIF(AJ18:BN18,$C$25)</f>
        <v>8</v>
      </c>
      <c r="BH51" s="46">
        <f>COUNTIF(AJ18:BN18,$C$29)</f>
        <v>0</v>
      </c>
      <c r="BI51" s="46">
        <f>COUNTIF(AJ18:BN18,$C$31)</f>
        <v>0</v>
      </c>
      <c r="BJ51" s="46">
        <f>COUNTIF(AJ18:BN18,$C$33)</f>
        <v>0</v>
      </c>
      <c r="BK51" s="47">
        <f>COUNTA(BM18:BN18)+COUNTA(AJ18:AL18)+COUNTA(AR18:AS18)+COUNTA(AY18:AZ18)+COUNTA(BF18:BG18)</f>
        <v>7</v>
      </c>
      <c r="BL51" s="47">
        <f>COUNTIF(AJ18:BN18,$C$30)</f>
        <v>0</v>
      </c>
      <c r="BM51" s="6">
        <f t="shared" si="93"/>
        <v>80</v>
      </c>
      <c r="BN51"/>
      <c r="BO51"/>
      <c r="BP51"/>
      <c r="BU51" s="15"/>
      <c r="CB51" s="271"/>
      <c r="CC51" s="561" t="s">
        <v>49</v>
      </c>
      <c r="CD51" s="561"/>
      <c r="CE51" s="562"/>
      <c r="CF51" s="284">
        <f>IF($D18&lt;&gt;"",COUNTA(BO18:CP18),"")</f>
        <v>20</v>
      </c>
      <c r="CG51" s="7">
        <f>COUNTIF(BO18:CP18,$C$23)</f>
        <v>8</v>
      </c>
      <c r="CH51" s="8">
        <f>COUNTIF(BO18:CP18,$C$24)</f>
        <v>8</v>
      </c>
      <c r="CI51" s="46">
        <f>COUNTIF(BO18:CP18,$C$25)</f>
        <v>4</v>
      </c>
      <c r="CJ51" s="46">
        <f>COUNTIF(BO18:CP18,$C$29)</f>
        <v>0</v>
      </c>
      <c r="CK51" s="46">
        <f>COUNTIF(BO18:CP18,$C$31)</f>
        <v>0</v>
      </c>
      <c r="CL51" s="46">
        <f>COUNTIF(BO18:CP18,$C$33)</f>
        <v>0</v>
      </c>
      <c r="CM51" s="47">
        <f>COUNTA(BT18:BU18)+COUNTA(CA18:CB18)+COUNTA(CH18:CI18)+COUNTA(CO18:CP18)</f>
        <v>7</v>
      </c>
      <c r="CN51" s="47">
        <f>COUNTIF(BO18:CP18,$C$30)</f>
        <v>0</v>
      </c>
      <c r="CO51" s="285">
        <f t="shared" si="94"/>
        <v>72</v>
      </c>
      <c r="CW51" s="15"/>
      <c r="DG51" s="271"/>
      <c r="DH51" s="561" t="s">
        <v>49</v>
      </c>
      <c r="DI51" s="561"/>
      <c r="DJ51" s="562"/>
      <c r="DK51" s="476">
        <f t="shared" si="107"/>
        <v>20</v>
      </c>
      <c r="DL51" s="7">
        <f>COUNTIF(CQ18:DU18,$C$23)</f>
        <v>8</v>
      </c>
      <c r="DM51" s="8">
        <f>COUNTIF(CQ18:DU18,$C$24)</f>
        <v>8</v>
      </c>
      <c r="DN51" s="46">
        <f>COUNTIF(CQ18:DU18,$C$25)</f>
        <v>4</v>
      </c>
      <c r="DO51" s="46">
        <f>COUNTIF(CQ18:DU18,$C$29)</f>
        <v>0</v>
      </c>
      <c r="DP51" s="46">
        <f>COUNTIF(CQ18:DU18,$C$31)</f>
        <v>0</v>
      </c>
      <c r="DQ51" s="46">
        <f>COUNTIF(CQ18:DU18,$C$33)</f>
        <v>0</v>
      </c>
      <c r="DR51" s="47">
        <f>COUNTA(CV18:CW18)+COUNTA(DC18:DD18)+COUNTA(DQ18:DR18)+COUNTA(DJ18:DK18)</f>
        <v>4</v>
      </c>
      <c r="DS51" s="47">
        <f>COUNTIF(CQ18:DU18,$C$30)</f>
        <v>0</v>
      </c>
      <c r="DT51" s="6">
        <f t="shared" si="95"/>
        <v>72</v>
      </c>
      <c r="DV51" s="466"/>
      <c r="DW51" s="466"/>
      <c r="DX51" s="466"/>
      <c r="DY51" s="466"/>
      <c r="DZ51" s="466"/>
      <c r="EA51" s="466"/>
      <c r="EB51" s="466"/>
      <c r="EC51" s="466"/>
      <c r="ED51" s="466"/>
      <c r="EE51" s="466"/>
      <c r="EF51" s="466"/>
      <c r="EG51" s="466"/>
      <c r="EH51" s="466"/>
      <c r="EI51" s="466"/>
      <c r="EK51" s="561" t="s">
        <v>49</v>
      </c>
      <c r="EL51" s="561"/>
      <c r="EM51" s="562"/>
      <c r="EN51" s="481">
        <f t="shared" si="108"/>
        <v>20</v>
      </c>
      <c r="EO51" s="7">
        <f>COUNTIF(DV18:EY18,$C$23)</f>
        <v>4</v>
      </c>
      <c r="EP51" s="8">
        <f>COUNTIF(DV18:EY18,$C$24)</f>
        <v>8</v>
      </c>
      <c r="EQ51" s="46">
        <f>COUNTIF(DV18:EY18,$C$25)</f>
        <v>8</v>
      </c>
      <c r="ER51" s="46">
        <f>COUNTIF(DV18:EY18,$C$29)</f>
        <v>0</v>
      </c>
      <c r="ES51" s="46">
        <f>COUNTIF(DV18:EY18,$C$31)</f>
        <v>0</v>
      </c>
      <c r="ET51" s="46">
        <f>COUNTIF(DV18:EY18,$C$33)</f>
        <v>0</v>
      </c>
      <c r="EU51" s="47">
        <f>COUNTA(DX18:DY18)+COUNTA(EE18:EF18)+COUNTA(ES18:ET18)+COUNTA(EL18:EM18)</f>
        <v>5</v>
      </c>
      <c r="EV51" s="47">
        <f>COUNTIF(DV18:EY18,$C$30)</f>
        <v>0</v>
      </c>
      <c r="EW51" s="6">
        <f t="shared" si="96"/>
        <v>48</v>
      </c>
      <c r="FN51" s="565" t="str">
        <f>D13</f>
        <v>Ronan Ramalho</v>
      </c>
      <c r="FO51" s="561"/>
      <c r="FP51" s="562"/>
      <c r="FQ51" s="379">
        <f t="shared" si="109"/>
        <v>21</v>
      </c>
      <c r="FR51" s="7">
        <f>COUNTIF(EZ13:GD13,$C$23)</f>
        <v>8</v>
      </c>
      <c r="FS51" s="8">
        <f>COUNTIF(EZ13:GD13,$C$24)</f>
        <v>5</v>
      </c>
      <c r="FT51" s="46">
        <f>COUNTIF(EZ13:GD13,$C$25)</f>
        <v>8</v>
      </c>
      <c r="FU51" s="46">
        <f>COUNTIF(EZ13:GD13,$C$29)</f>
        <v>0</v>
      </c>
      <c r="FV51" s="46">
        <f>COUNTIF(EZ13:GD13,$C$31)</f>
        <v>0</v>
      </c>
      <c r="FW51" s="46">
        <f>COUNTIF(EZ13:GD13,$C$33)</f>
        <v>0</v>
      </c>
      <c r="FX51" s="47">
        <f>COUNTA(EZ13:FA13)+COUNTA(FG13:FH13)+COUNTA(FU13:FV13)+COUNTA(FN13:FO13)+COUNTA(GB13:GC13)</f>
        <v>6</v>
      </c>
      <c r="FY51" s="47">
        <f>COUNTIF(EZ13:GD13,$C$30)</f>
        <v>0</v>
      </c>
      <c r="FZ51" s="6">
        <f t="shared" si="97"/>
        <v>80</v>
      </c>
      <c r="GR51" s="563" t="s">
        <v>41</v>
      </c>
      <c r="GS51" s="563"/>
      <c r="GT51" s="564"/>
      <c r="GU51" s="481">
        <f t="shared" si="110"/>
        <v>19</v>
      </c>
      <c r="GV51" s="285">
        <f t="shared" si="111"/>
        <v>8</v>
      </c>
      <c r="GW51" s="399">
        <f t="shared" si="112"/>
        <v>4</v>
      </c>
      <c r="GX51" s="284">
        <f t="shared" si="113"/>
        <v>7</v>
      </c>
      <c r="GY51" s="284">
        <f t="shared" si="114"/>
        <v>0</v>
      </c>
      <c r="GZ51" s="284">
        <f t="shared" si="115"/>
        <v>0</v>
      </c>
      <c r="HA51" s="284">
        <f t="shared" si="116"/>
        <v>0</v>
      </c>
      <c r="HB51" s="400">
        <f t="shared" si="117"/>
        <v>4</v>
      </c>
      <c r="HC51" s="400">
        <f t="shared" si="118"/>
        <v>0</v>
      </c>
      <c r="HD51" s="285">
        <f t="shared" si="119"/>
        <v>78</v>
      </c>
      <c r="HU51" s="563" t="s">
        <v>41</v>
      </c>
      <c r="HV51" s="563"/>
      <c r="HW51" s="564"/>
      <c r="HX51" s="481">
        <f t="shared" si="120"/>
        <v>18</v>
      </c>
      <c r="HY51" s="7">
        <f t="shared" si="121"/>
        <v>0</v>
      </c>
      <c r="HZ51" s="8">
        <f t="shared" si="122"/>
        <v>10</v>
      </c>
      <c r="IA51" s="46">
        <f t="shared" si="123"/>
        <v>8</v>
      </c>
      <c r="IB51" s="46">
        <f t="shared" si="124"/>
        <v>0</v>
      </c>
      <c r="IC51" s="46">
        <f t="shared" si="125"/>
        <v>0</v>
      </c>
      <c r="ID51" s="46">
        <f t="shared" si="126"/>
        <v>0</v>
      </c>
      <c r="IE51" s="47">
        <f t="shared" si="127"/>
        <v>3</v>
      </c>
      <c r="IF51" s="47">
        <f t="shared" si="128"/>
        <v>0</v>
      </c>
      <c r="IG51" s="6">
        <f t="shared" si="129"/>
        <v>16</v>
      </c>
      <c r="II51" s="466"/>
      <c r="IJ51" s="466"/>
      <c r="IK51" s="466"/>
      <c r="IY51" s="563" t="s">
        <v>41</v>
      </c>
      <c r="IZ51" s="563"/>
      <c r="JA51" s="564"/>
      <c r="JB51" s="481">
        <f t="shared" si="130"/>
        <v>21</v>
      </c>
      <c r="JC51" s="7">
        <f t="shared" si="131"/>
        <v>7</v>
      </c>
      <c r="JD51" s="8">
        <f t="shared" si="132"/>
        <v>6</v>
      </c>
      <c r="JE51" s="46">
        <f t="shared" si="133"/>
        <v>8</v>
      </c>
      <c r="JF51" s="46">
        <f t="shared" si="134"/>
        <v>0</v>
      </c>
      <c r="JG51" s="46">
        <f t="shared" si="135"/>
        <v>0</v>
      </c>
      <c r="JH51" s="46">
        <f t="shared" si="136"/>
        <v>0</v>
      </c>
      <c r="JI51" s="47">
        <f t="shared" si="137"/>
        <v>6</v>
      </c>
      <c r="JJ51" s="47">
        <f t="shared" si="138"/>
        <v>0</v>
      </c>
      <c r="JK51" s="6">
        <f t="shared" si="99"/>
        <v>72</v>
      </c>
      <c r="KB51" s="9"/>
      <c r="KC51" s="561" t="s">
        <v>49</v>
      </c>
      <c r="KD51" s="561"/>
      <c r="KE51" s="562"/>
      <c r="KF51" s="481">
        <f>IF($D18&lt;&gt;"",COUNTA(JU18:KX18),"")</f>
        <v>19</v>
      </c>
      <c r="KG51" s="7">
        <f>COUNTIF(JU18:KX18,$C$23)</f>
        <v>11</v>
      </c>
      <c r="KH51" s="8">
        <f>COUNTIF(JU18:KX18,$C$24)</f>
        <v>7</v>
      </c>
      <c r="KI51" s="46">
        <f>COUNTIF(JU18:KX18,$C$25)</f>
        <v>1</v>
      </c>
      <c r="KJ51" s="46">
        <f>COUNTIF(JU18:KX18,$C$29)</f>
        <v>0</v>
      </c>
      <c r="KK51" s="46">
        <f>COUNTIF(JU18:KX18,$C$31)</f>
        <v>0</v>
      </c>
      <c r="KL51" s="46">
        <f>COUNTIF(JU18:KX18,$C$33)</f>
        <v>0</v>
      </c>
      <c r="KM51" s="47">
        <f>COUNTA(JX18:JY18)+COUNTA(KE18:KF18)+COUNTA(KS18:KT18)+COUNTA(KL18:KM18)</f>
        <v>6</v>
      </c>
      <c r="KN51" s="47">
        <f>COUNTIF(JU18:KX18,$C$30)</f>
        <v>0</v>
      </c>
      <c r="KO51" s="6">
        <f t="shared" si="100"/>
        <v>90</v>
      </c>
      <c r="LF51" s="561" t="s">
        <v>49</v>
      </c>
      <c r="LG51" s="561"/>
      <c r="LH51" s="562"/>
      <c r="LI51" s="482">
        <f>IF($D18&lt;&gt;"",COUNTA(KY18:MC18),"")</f>
        <v>21</v>
      </c>
      <c r="LJ51" s="7">
        <f>COUNTIF(KY18:MC18,$C$23)</f>
        <v>9</v>
      </c>
      <c r="LK51" s="8">
        <f>COUNTIF(KY18:MC18,$C$24)</f>
        <v>8</v>
      </c>
      <c r="LL51" s="46">
        <f>COUNTIF(KY18:MC18,$C$25)</f>
        <v>4</v>
      </c>
      <c r="LM51" s="46">
        <f>COUNTIF(KY18:MC18,$C$29)</f>
        <v>0</v>
      </c>
      <c r="LN51" s="46">
        <f>COUNTIF(KY18:MC18,$C$31)</f>
        <v>0</v>
      </c>
      <c r="LO51" s="46">
        <f>COUNTIF(KY18:MC18,$C$33)</f>
        <v>0</v>
      </c>
      <c r="LP51" s="47">
        <f>COUNTA(KZ18:LA18)+COUNTA(LG18:LH18)+COUNTA(LU18:LV18)+COUNTA(LN18:LO18)+COUNTA(MB18:MC18)</f>
        <v>7</v>
      </c>
      <c r="LQ51" s="47">
        <f>COUNTIF(KY18:MC18,$C$30)</f>
        <v>0</v>
      </c>
      <c r="LR51" s="6">
        <f t="shared" si="101"/>
        <v>80</v>
      </c>
      <c r="MJ51" s="561" t="s">
        <v>49</v>
      </c>
      <c r="MK51" s="561"/>
      <c r="ML51" s="562"/>
      <c r="MM51" s="483">
        <f>IF($D18&lt;&gt;"",COUNTA(MD18:NG18),"")</f>
        <v>20</v>
      </c>
      <c r="MN51" s="242">
        <f>COUNTIF(MD18:NG18,$C$23)</f>
        <v>3</v>
      </c>
      <c r="MO51" s="243">
        <f>COUNTIF(MD18:NG18,$C$24)</f>
        <v>0</v>
      </c>
      <c r="MP51" s="244">
        <f>COUNTIF(MD18:NG18,$C$25)</f>
        <v>5</v>
      </c>
      <c r="MQ51" s="244">
        <f>COUNTIF(MD18:NG18,$C$29)</f>
        <v>0</v>
      </c>
      <c r="MR51" s="244">
        <f>COUNTIF(MD18:NG18,$C$31)</f>
        <v>0</v>
      </c>
      <c r="MS51" s="244">
        <f>COUNTIF(MD18:NG18,$C$33)</f>
        <v>0</v>
      </c>
      <c r="MT51" s="245">
        <f>COUNTA(MI18:MJ18)+COUNTA(MW18:MX18)+COUNTA(MP18:MQ18)+COUNTA(ND18:NE18)</f>
        <v>4</v>
      </c>
      <c r="MU51" s="245">
        <f>COUNTIF(MD18:NG18,$C$30)</f>
        <v>12</v>
      </c>
      <c r="MV51" s="6">
        <f t="shared" si="102"/>
        <v>34</v>
      </c>
      <c r="NM51" s="561" t="s">
        <v>49</v>
      </c>
      <c r="NN51" s="561"/>
      <c r="NO51" s="562"/>
      <c r="NP51" s="481">
        <f>IF($D18&lt;&gt;"",COUNTA(NH18:OL18),"")</f>
        <v>19</v>
      </c>
      <c r="NQ51" s="7">
        <f>COUNTIF(NH18:OL18,$C$23)</f>
        <v>4</v>
      </c>
      <c r="NR51" s="8">
        <f>COUNTIF(NH18:OL18,$C$24)</f>
        <v>7</v>
      </c>
      <c r="NS51" s="46">
        <f>COUNTIF(NH18:OL18,$C$25)</f>
        <v>8</v>
      </c>
      <c r="NT51" s="46">
        <f>COUNTIF(NH18:OL18,$C$29)</f>
        <v>0</v>
      </c>
      <c r="NU51" s="46">
        <f>COUNTIF(NH18:OL18,$C$31)</f>
        <v>0</v>
      </c>
      <c r="NV51" s="46">
        <f>COUNTIF(NH18:OL18,$C$33)</f>
        <v>0</v>
      </c>
      <c r="NW51" s="47">
        <f>COUNTA(OF18:OG18)+COUNTA(NK18:NL18)+COUNTA(NR18:NS18)+COUNTA(NY18:NZ18)</f>
        <v>5</v>
      </c>
      <c r="NX51" s="47">
        <f>COUNTIF(NH18:OL18,$C$30)</f>
        <v>0</v>
      </c>
      <c r="NY51" s="6">
        <f t="shared" si="103"/>
        <v>48</v>
      </c>
    </row>
    <row r="52" spans="1:391" x14ac:dyDescent="0.25">
      <c r="G52"/>
      <c r="H52"/>
      <c r="K52" s="15"/>
      <c r="N52"/>
      <c r="O52"/>
      <c r="U52" s="271"/>
      <c r="V52" s="561" t="s">
        <v>109</v>
      </c>
      <c r="W52" s="561"/>
      <c r="X52" s="562"/>
      <c r="Y52" s="476" t="e">
        <f t="shared" si="104"/>
        <v>#REF!</v>
      </c>
      <c r="Z52" s="7" t="e">
        <f>COUNTIF(#REF!,$C$23)</f>
        <v>#REF!</v>
      </c>
      <c r="AA52" s="8" t="e">
        <f>COUNTIF(#REF!,$C$24)</f>
        <v>#REF!</v>
      </c>
      <c r="AB52" s="46" t="e">
        <f>COUNTIF(#REF!,$C$25)</f>
        <v>#REF!</v>
      </c>
      <c r="AC52" s="46" t="e">
        <f>COUNTIF(#REF!,$C$29)</f>
        <v>#REF!</v>
      </c>
      <c r="AD52" s="46" t="e">
        <f>COUNTIF(#REF!,$C$31)</f>
        <v>#REF!</v>
      </c>
      <c r="AE52" s="46" t="e">
        <f>COUNTIF(#REF!,$C$33)</f>
        <v>#REF!</v>
      </c>
      <c r="AF52" s="47">
        <f>COUNTA(#REF!)+COUNTA(#REF!)+COUNTA(#REF!)+COUNTA(#REF!)+COUNTA(#REF!)</f>
        <v>5</v>
      </c>
      <c r="AG52" s="47" t="e">
        <f>COUNTIF(#REF!,$C$30)</f>
        <v>#REF!</v>
      </c>
      <c r="AH52" s="6" t="e">
        <f t="shared" si="105"/>
        <v>#REF!</v>
      </c>
      <c r="AP52" s="15"/>
      <c r="AW52"/>
      <c r="BA52" s="561" t="s">
        <v>109</v>
      </c>
      <c r="BB52" s="561"/>
      <c r="BC52" s="562"/>
      <c r="BD52" s="476" t="e">
        <f t="shared" si="106"/>
        <v>#REF!</v>
      </c>
      <c r="BE52" s="7" t="e">
        <f>COUNTIF(#REF!,$C$23)</f>
        <v>#REF!</v>
      </c>
      <c r="BF52" s="8" t="e">
        <f>COUNTIF(#REF!,$C$24)</f>
        <v>#REF!</v>
      </c>
      <c r="BG52" s="46" t="e">
        <f>COUNTIF(#REF!,$C$25)</f>
        <v>#REF!</v>
      </c>
      <c r="BH52" s="46" t="e">
        <f>COUNTIF(#REF!,$C$29)</f>
        <v>#REF!</v>
      </c>
      <c r="BI52" s="46" t="e">
        <f>COUNTIF(#REF!,$C$31)</f>
        <v>#REF!</v>
      </c>
      <c r="BJ52" s="46" t="e">
        <f>COUNTIF(#REF!,$C$33)</f>
        <v>#REF!</v>
      </c>
      <c r="BK52" s="47">
        <f>COUNTA(#REF!)+COUNTA(#REF!)+COUNTA(#REF!)+COUNTA(#REF!)+COUNTA(#REF!)</f>
        <v>5</v>
      </c>
      <c r="BL52" s="47" t="e">
        <f>COUNTIF(#REF!,$C$30)</f>
        <v>#REF!</v>
      </c>
      <c r="BM52" s="6" t="e">
        <f t="shared" si="93"/>
        <v>#REF!</v>
      </c>
      <c r="BN52"/>
      <c r="BO52"/>
      <c r="BP52"/>
      <c r="BU52" s="15"/>
      <c r="CB52" s="271"/>
      <c r="CC52" s="561" t="s">
        <v>109</v>
      </c>
      <c r="CD52" s="561"/>
      <c r="CE52" s="562"/>
      <c r="CF52" s="284" t="e">
        <f>IF(#REF!&lt;&gt;"",COUNTA(#REF!),"")</f>
        <v>#REF!</v>
      </c>
      <c r="CG52" s="7" t="e">
        <f>COUNTIF(#REF!,$C$23)</f>
        <v>#REF!</v>
      </c>
      <c r="CH52" s="8" t="e">
        <f>COUNTIF(#REF!,$C$24)</f>
        <v>#REF!</v>
      </c>
      <c r="CI52" s="46" t="e">
        <f>COUNTIF(#REF!,$C$25)</f>
        <v>#REF!</v>
      </c>
      <c r="CJ52" s="46" t="e">
        <f>COUNTIF(#REF!,$C$29)</f>
        <v>#REF!</v>
      </c>
      <c r="CK52" s="46" t="e">
        <f>COUNTIF(#REF!,$C$31)</f>
        <v>#REF!</v>
      </c>
      <c r="CL52" s="46" t="e">
        <f>COUNTIF(#REF!,$C$33)</f>
        <v>#REF!</v>
      </c>
      <c r="CM52" s="47">
        <f>COUNTA(#REF!)+COUNTA(#REF!)+COUNTA(#REF!)+COUNTA(#REF!)</f>
        <v>4</v>
      </c>
      <c r="CN52" s="47" t="e">
        <f>COUNTIF(#REF!,$C$30)</f>
        <v>#REF!</v>
      </c>
      <c r="CO52" s="285" t="e">
        <f t="shared" si="94"/>
        <v>#REF!</v>
      </c>
      <c r="CW52" s="15"/>
      <c r="DG52" s="271"/>
      <c r="DH52" s="561" t="s">
        <v>109</v>
      </c>
      <c r="DI52" s="561"/>
      <c r="DJ52" s="562"/>
      <c r="DK52" s="476" t="e">
        <f t="shared" si="107"/>
        <v>#REF!</v>
      </c>
      <c r="DL52" s="7" t="e">
        <f>COUNTIF(#REF!,$C$23)</f>
        <v>#REF!</v>
      </c>
      <c r="DM52" s="8" t="e">
        <f>COUNTIF(#REF!,$C$24)</f>
        <v>#REF!</v>
      </c>
      <c r="DN52" s="46" t="e">
        <f>COUNTIF(#REF!,$C$25)</f>
        <v>#REF!</v>
      </c>
      <c r="DO52" s="46" t="e">
        <f>COUNTIF(#REF!,$C$29)</f>
        <v>#REF!</v>
      </c>
      <c r="DP52" s="46" t="e">
        <f>COUNTIF(#REF!,$C$31)</f>
        <v>#REF!</v>
      </c>
      <c r="DQ52" s="46" t="e">
        <f>COUNTIF(#REF!,$C$33)</f>
        <v>#REF!</v>
      </c>
      <c r="DR52" s="47">
        <f>COUNTA(#REF!)+COUNTA(#REF!)+COUNTA(#REF!)+COUNTA(#REF!)</f>
        <v>4</v>
      </c>
      <c r="DS52" s="47" t="e">
        <f>COUNTIF(#REF!,$C$30)</f>
        <v>#REF!</v>
      </c>
      <c r="DT52" s="6" t="e">
        <f t="shared" si="95"/>
        <v>#REF!</v>
      </c>
      <c r="DV52" s="466"/>
      <c r="DW52" s="466"/>
      <c r="DX52" s="466"/>
      <c r="DY52" s="466"/>
      <c r="DZ52" s="466"/>
      <c r="EA52" s="466"/>
      <c r="EB52" s="466"/>
      <c r="EC52" s="466"/>
      <c r="ED52" s="466"/>
      <c r="EE52" s="466"/>
      <c r="EF52" s="466"/>
      <c r="EG52" s="466"/>
      <c r="EH52" s="466"/>
      <c r="EI52" s="466"/>
      <c r="EK52" s="561" t="s">
        <v>109</v>
      </c>
      <c r="EL52" s="561"/>
      <c r="EM52" s="562"/>
      <c r="EN52" s="481" t="e">
        <f t="shared" si="108"/>
        <v>#REF!</v>
      </c>
      <c r="EO52" s="7" t="e">
        <f>COUNTIF(#REF!,$C$23)</f>
        <v>#REF!</v>
      </c>
      <c r="EP52" s="8" t="e">
        <f>COUNTIF(#REF!,$C$24)</f>
        <v>#REF!</v>
      </c>
      <c r="EQ52" s="46" t="e">
        <f>COUNTIF(#REF!,$C$25)</f>
        <v>#REF!</v>
      </c>
      <c r="ER52" s="46" t="e">
        <f>COUNTIF(#REF!,$C$29)</f>
        <v>#REF!</v>
      </c>
      <c r="ES52" s="46" t="e">
        <f>COUNTIF(#REF!,$C$31)</f>
        <v>#REF!</v>
      </c>
      <c r="ET52" s="46" t="e">
        <f>COUNTIF(#REF!,$C$33)</f>
        <v>#REF!</v>
      </c>
      <c r="EU52" s="47">
        <f>COUNTA(#REF!)+COUNTA(#REF!)+COUNTA(#REF!)+COUNTA(#REF!)</f>
        <v>4</v>
      </c>
      <c r="EV52" s="47" t="e">
        <f>COUNTIF(#REF!,$C$30)</f>
        <v>#REF!</v>
      </c>
      <c r="EW52" s="6" t="e">
        <f t="shared" si="96"/>
        <v>#REF!</v>
      </c>
      <c r="FN52" s="565" t="str">
        <f>D6</f>
        <v>Anand Harjivan</v>
      </c>
      <c r="FO52" s="561"/>
      <c r="FP52" s="562"/>
      <c r="FQ52" s="379">
        <f t="shared" si="109"/>
        <v>17</v>
      </c>
      <c r="FR52" s="7">
        <f>COUNTIF(EZ6:GD6,$C$23)</f>
        <v>8</v>
      </c>
      <c r="FS52" s="8">
        <f>COUNTIF(EZ6:GD6,$C$24)</f>
        <v>2</v>
      </c>
      <c r="FT52" s="46">
        <f>COUNTIF(EZ6:GD6,$C$25)</f>
        <v>7</v>
      </c>
      <c r="FU52" s="46">
        <f>COUNTIF(EZ6:GD6,$C$29)</f>
        <v>0</v>
      </c>
      <c r="FV52" s="46">
        <f>COUNTIF(EZ6:GD6,$C$31)</f>
        <v>0</v>
      </c>
      <c r="FW52" s="46">
        <f>COUNTIF(EZ6:GD6,$C$33)</f>
        <v>0</v>
      </c>
      <c r="FX52" s="47">
        <f>COUNTA(EZ6:FA6)+COUNTA(FG6:FH6)+COUNTA(FU6:FV6)+COUNTA(FN6:FO6)+COUNTA(GB6:GC6)</f>
        <v>7</v>
      </c>
      <c r="FY52" s="47">
        <f>COUNTIF(EZ6:GD6,$C$30)</f>
        <v>3</v>
      </c>
      <c r="FZ52" s="6">
        <f t="shared" si="97"/>
        <v>78</v>
      </c>
      <c r="GR52" s="563" t="s">
        <v>30</v>
      </c>
      <c r="GS52" s="563"/>
      <c r="GT52" s="564"/>
      <c r="GU52" s="481">
        <f t="shared" si="110"/>
        <v>20</v>
      </c>
      <c r="GV52" s="285">
        <f t="shared" si="111"/>
        <v>8</v>
      </c>
      <c r="GW52" s="399">
        <f t="shared" si="112"/>
        <v>8</v>
      </c>
      <c r="GX52" s="284">
        <f t="shared" si="113"/>
        <v>4</v>
      </c>
      <c r="GY52" s="284">
        <f t="shared" si="114"/>
        <v>0</v>
      </c>
      <c r="GZ52" s="284">
        <f t="shared" si="115"/>
        <v>0</v>
      </c>
      <c r="HA52" s="284">
        <f t="shared" si="116"/>
        <v>0</v>
      </c>
      <c r="HB52" s="400">
        <f t="shared" si="117"/>
        <v>5</v>
      </c>
      <c r="HC52" s="400">
        <f t="shared" si="118"/>
        <v>0</v>
      </c>
      <c r="HD52" s="285">
        <f t="shared" si="119"/>
        <v>72</v>
      </c>
      <c r="HU52" s="563" t="s">
        <v>30</v>
      </c>
      <c r="HV52" s="563"/>
      <c r="HW52" s="564"/>
      <c r="HX52" s="481">
        <f t="shared" si="120"/>
        <v>20</v>
      </c>
      <c r="HY52" s="7">
        <f t="shared" si="121"/>
        <v>4</v>
      </c>
      <c r="HZ52" s="8">
        <f t="shared" si="122"/>
        <v>4</v>
      </c>
      <c r="IA52" s="46">
        <f t="shared" si="123"/>
        <v>12</v>
      </c>
      <c r="IB52" s="46">
        <f t="shared" si="124"/>
        <v>0</v>
      </c>
      <c r="IC52" s="46">
        <f t="shared" si="125"/>
        <v>0</v>
      </c>
      <c r="ID52" s="46">
        <f t="shared" si="126"/>
        <v>0</v>
      </c>
      <c r="IE52" s="47">
        <f t="shared" si="127"/>
        <v>6</v>
      </c>
      <c r="IF52" s="47">
        <f t="shared" si="128"/>
        <v>0</v>
      </c>
      <c r="IG52" s="6">
        <f t="shared" si="129"/>
        <v>56</v>
      </c>
      <c r="II52" s="466"/>
      <c r="IJ52" s="466"/>
      <c r="IK52" s="466"/>
      <c r="IY52" s="563" t="s">
        <v>30</v>
      </c>
      <c r="IZ52" s="563"/>
      <c r="JA52" s="564"/>
      <c r="JB52" s="481">
        <f t="shared" si="130"/>
        <v>16</v>
      </c>
      <c r="JC52" s="7">
        <f t="shared" si="131"/>
        <v>8</v>
      </c>
      <c r="JD52" s="8">
        <f t="shared" si="132"/>
        <v>0</v>
      </c>
      <c r="JE52" s="46">
        <f t="shared" si="133"/>
        <v>8</v>
      </c>
      <c r="JF52" s="46">
        <f t="shared" si="134"/>
        <v>0</v>
      </c>
      <c r="JG52" s="46">
        <f t="shared" si="135"/>
        <v>0</v>
      </c>
      <c r="JH52" s="46">
        <f t="shared" si="136"/>
        <v>0</v>
      </c>
      <c r="JI52" s="47">
        <f t="shared" si="137"/>
        <v>7</v>
      </c>
      <c r="JJ52" s="47">
        <f t="shared" si="138"/>
        <v>4</v>
      </c>
      <c r="JK52" s="6">
        <f t="shared" si="99"/>
        <v>80</v>
      </c>
      <c r="KB52" s="9"/>
      <c r="KC52" s="561" t="s">
        <v>109</v>
      </c>
      <c r="KD52" s="561"/>
      <c r="KE52" s="562"/>
      <c r="KF52" s="481" t="e">
        <f>IF(#REF!&lt;&gt;"",COUNTA(#REF!),"")</f>
        <v>#REF!</v>
      </c>
      <c r="KG52" s="7" t="e">
        <f>COUNTIF(#REF!,$C$23)</f>
        <v>#REF!</v>
      </c>
      <c r="KH52" s="8" t="e">
        <f>COUNTIF(#REF!,$C$24)</f>
        <v>#REF!</v>
      </c>
      <c r="KI52" s="46" t="e">
        <f>COUNTIF(#REF!,$C$25)</f>
        <v>#REF!</v>
      </c>
      <c r="KJ52" s="46" t="e">
        <f>COUNTIF(#REF!,$C$29)</f>
        <v>#REF!</v>
      </c>
      <c r="KK52" s="46" t="e">
        <f>COUNTIF(#REF!,$C$31)</f>
        <v>#REF!</v>
      </c>
      <c r="KL52" s="46" t="e">
        <f>COUNTIF(#REF!,$C$33)</f>
        <v>#REF!</v>
      </c>
      <c r="KM52" s="47">
        <f>COUNTA(#REF!)+COUNTA(#REF!)+COUNTA(#REF!)+COUNTA(#REF!)</f>
        <v>4</v>
      </c>
      <c r="KN52" s="47" t="e">
        <f>COUNTIF(#REF!,$C$30)</f>
        <v>#REF!</v>
      </c>
      <c r="KO52" s="6" t="e">
        <f t="shared" si="100"/>
        <v>#REF!</v>
      </c>
      <c r="LF52" s="561" t="s">
        <v>109</v>
      </c>
      <c r="LG52" s="561"/>
      <c r="LH52" s="562"/>
      <c r="LI52" s="482" t="e">
        <f>IF(#REF!&lt;&gt;"",COUNTA(#REF!),"")</f>
        <v>#REF!</v>
      </c>
      <c r="LJ52" s="7" t="e">
        <f>COUNTIF(#REF!,$C$23)</f>
        <v>#REF!</v>
      </c>
      <c r="LK52" s="8" t="e">
        <f>COUNTIF(#REF!,$C$24)</f>
        <v>#REF!</v>
      </c>
      <c r="LL52" s="46" t="e">
        <f>COUNTIF(#REF!,$C$25)</f>
        <v>#REF!</v>
      </c>
      <c r="LM52" s="46" t="e">
        <f>COUNTIF(#REF!,$C$29)</f>
        <v>#REF!</v>
      </c>
      <c r="LN52" s="46" t="e">
        <f>COUNTIF(#REF!,$C$31)</f>
        <v>#REF!</v>
      </c>
      <c r="LO52" s="46" t="e">
        <f>COUNTIF(#REF!,$C$33)</f>
        <v>#REF!</v>
      </c>
      <c r="LP52" s="47">
        <f>COUNTA(#REF!)+COUNTA(#REF!)+COUNTA(#REF!)+COUNTA(#REF!)+COUNTA(#REF!)</f>
        <v>5</v>
      </c>
      <c r="LQ52" s="47" t="e">
        <f>COUNTIF(#REF!,$C$30)</f>
        <v>#REF!</v>
      </c>
      <c r="LR52" s="6" t="e">
        <f t="shared" si="101"/>
        <v>#REF!</v>
      </c>
      <c r="MJ52" s="561" t="s">
        <v>109</v>
      </c>
      <c r="MK52" s="561"/>
      <c r="ML52" s="562"/>
      <c r="MM52" s="483" t="e">
        <f>IF(#REF!&lt;&gt;"",COUNTA(#REF!),"")</f>
        <v>#REF!</v>
      </c>
      <c r="MN52" s="242" t="e">
        <f>COUNTIF(#REF!,$C$23)</f>
        <v>#REF!</v>
      </c>
      <c r="MO52" s="243" t="e">
        <f>COUNTIF(#REF!,$C$24)</f>
        <v>#REF!</v>
      </c>
      <c r="MP52" s="244" t="e">
        <f>COUNTIF(#REF!,$C$25)</f>
        <v>#REF!</v>
      </c>
      <c r="MQ52" s="244" t="e">
        <f>COUNTIF(#REF!,$C$29)</f>
        <v>#REF!</v>
      </c>
      <c r="MR52" s="244" t="e">
        <f>COUNTIF(#REF!,$C$31)</f>
        <v>#REF!</v>
      </c>
      <c r="MS52" s="244" t="e">
        <f>COUNTIF(#REF!,$C$33)</f>
        <v>#REF!</v>
      </c>
      <c r="MT52" s="245">
        <f>COUNTA(#REF!)+COUNTA(#REF!)+COUNTA(#REF!)+COUNTA(#REF!)</f>
        <v>4</v>
      </c>
      <c r="MU52" s="245" t="e">
        <f>COUNTIF(#REF!,$C$30)</f>
        <v>#REF!</v>
      </c>
      <c r="MV52" s="6" t="e">
        <f t="shared" si="102"/>
        <v>#REF!</v>
      </c>
      <c r="NM52" s="561" t="s">
        <v>109</v>
      </c>
      <c r="NN52" s="561"/>
      <c r="NO52" s="562"/>
      <c r="NP52" s="481" t="e">
        <f>IF(#REF!&lt;&gt;"",COUNTA(#REF!),"")</f>
        <v>#REF!</v>
      </c>
      <c r="NQ52" s="7" t="e">
        <f>COUNTIF(#REF!,$C$23)</f>
        <v>#REF!</v>
      </c>
      <c r="NR52" s="8" t="e">
        <f>COUNTIF(#REF!,$C$24)</f>
        <v>#REF!</v>
      </c>
      <c r="NS52" s="46" t="e">
        <f>COUNTIF(#REF!,$C$25)</f>
        <v>#REF!</v>
      </c>
      <c r="NT52" s="46" t="e">
        <f>COUNTIF(#REF!,$C$29)</f>
        <v>#REF!</v>
      </c>
      <c r="NU52" s="46" t="e">
        <f>COUNTIF(#REF!,$C$31)</f>
        <v>#REF!</v>
      </c>
      <c r="NV52" s="46" t="e">
        <f>COUNTIF(#REF!,$C$33)</f>
        <v>#REF!</v>
      </c>
      <c r="NW52" s="47">
        <f>COUNTA(#REF!)+COUNTA(#REF!)+COUNTA(#REF!)+COUNTA(#REF!)</f>
        <v>4</v>
      </c>
      <c r="NX52" s="47" t="e">
        <f>COUNTIF(#REF!,$C$30)</f>
        <v>#REF!</v>
      </c>
      <c r="NY52" s="6" t="e">
        <f t="shared" si="103"/>
        <v>#REF!</v>
      </c>
    </row>
    <row r="53" spans="1:391" x14ac:dyDescent="0.25">
      <c r="G53"/>
      <c r="H53"/>
      <c r="K53" s="15"/>
      <c r="N53"/>
      <c r="O53"/>
      <c r="U53" s="272"/>
      <c r="V53" s="561" t="s">
        <v>41</v>
      </c>
      <c r="W53" s="561"/>
      <c r="X53" s="562"/>
      <c r="Y53" s="476">
        <f t="shared" si="104"/>
        <v>21</v>
      </c>
      <c r="Z53" s="7">
        <f>COUNTIF(E13:AI13,$C$23)</f>
        <v>8</v>
      </c>
      <c r="AA53" s="8">
        <f>COUNTIF(E13:AI13,$C$24)</f>
        <v>7</v>
      </c>
      <c r="AB53" s="46">
        <f>COUNTIF(E13:AI13,$C$25)</f>
        <v>6</v>
      </c>
      <c r="AC53" s="46">
        <f>COUNTIF(E13:AI13,$C$29)</f>
        <v>0</v>
      </c>
      <c r="AD53" s="46">
        <f>COUNTIF(E13:AI13,$C$31)</f>
        <v>0</v>
      </c>
      <c r="AE53" s="46">
        <f>COUNTIF(E13:AI13,$C$33)</f>
        <v>0</v>
      </c>
      <c r="AF53" s="47">
        <f>COUNTA(E13)+COUNTA(I13:J13)+COUNTA(P13:Q13)+COUNTA(AC13:AE13)+COUNTA(W13:X13)</f>
        <v>9</v>
      </c>
      <c r="AG53" s="47">
        <f>COUNTIF(E13:AI13,$C$30)</f>
        <v>0</v>
      </c>
      <c r="AH53" s="6">
        <f t="shared" si="105"/>
        <v>76</v>
      </c>
      <c r="AP53" s="15"/>
      <c r="AW53"/>
      <c r="BA53" s="561" t="s">
        <v>41</v>
      </c>
      <c r="BB53" s="561"/>
      <c r="BC53" s="562"/>
      <c r="BD53" s="476">
        <f t="shared" si="106"/>
        <v>21</v>
      </c>
      <c r="BE53" s="7">
        <f>COUNTIF(AJ13:BN13,$C$23)</f>
        <v>8</v>
      </c>
      <c r="BF53" s="8">
        <f>COUNTIF(AJ13:BN13,$C$24)</f>
        <v>8</v>
      </c>
      <c r="BG53" s="46">
        <f>COUNTIF(AJ13:BN13,$C$25)</f>
        <v>5</v>
      </c>
      <c r="BH53" s="46">
        <f>COUNTIF(AJ13:BN13,$C$29)</f>
        <v>0</v>
      </c>
      <c r="BI53" s="46">
        <f>COUNTIF(AJ13:BN13,$C$31)</f>
        <v>0</v>
      </c>
      <c r="BJ53" s="46">
        <f>COUNTIF(AJ13:BN13,$C$33)</f>
        <v>0</v>
      </c>
      <c r="BK53" s="47">
        <f>COUNTA(BM13:BN13)+COUNTA(AJ13:AL13)+COUNTA(AR13:AS13)+COUNTA(AY13:AZ13)+COUNTA(BF13:BG13)</f>
        <v>7</v>
      </c>
      <c r="BL53" s="47">
        <f>COUNTIF(AJ13:BN13,$C$30)</f>
        <v>0</v>
      </c>
      <c r="BM53" s="6">
        <f t="shared" si="93"/>
        <v>74</v>
      </c>
      <c r="BN53"/>
      <c r="BO53"/>
      <c r="BP53"/>
      <c r="BU53" s="15"/>
      <c r="CB53" s="272"/>
      <c r="CC53" s="561" t="s">
        <v>41</v>
      </c>
      <c r="CD53" s="561"/>
      <c r="CE53" s="562"/>
      <c r="CF53" s="284">
        <f>IF($D13&lt;&gt;"",COUNTA(BO13:CP13),"")</f>
        <v>17</v>
      </c>
      <c r="CG53" s="7">
        <f>COUNTIF(BO13:CP13,$C$23)</f>
        <v>5</v>
      </c>
      <c r="CH53" s="8">
        <f>COUNTIF(BO13:CP13,$C$24)</f>
        <v>7</v>
      </c>
      <c r="CI53" s="46">
        <f>COUNTIF(BO13:CP13,$C$25)</f>
        <v>5</v>
      </c>
      <c r="CJ53" s="46">
        <f>COUNTIF(BO13:CP13,$C$29)</f>
        <v>0</v>
      </c>
      <c r="CK53" s="46">
        <f>COUNTIF(BO13:CP13,$C$31)</f>
        <v>0</v>
      </c>
      <c r="CL53" s="46">
        <f>COUNTIF(BO13:CP13,$C$33)</f>
        <v>0</v>
      </c>
      <c r="CM53" s="47">
        <f>COUNTA(BT13:BU13)+COUNTA(CA13:CB13)+COUNTA(CH13:CI13)+COUNTA(CO13:CP13)</f>
        <v>4</v>
      </c>
      <c r="CN53" s="47">
        <f>COUNTIF(BO13:CP13,$C$30)</f>
        <v>0</v>
      </c>
      <c r="CO53" s="285">
        <f t="shared" si="94"/>
        <v>50</v>
      </c>
      <c r="CW53" s="15"/>
      <c r="DG53" s="272"/>
      <c r="DH53" s="561" t="s">
        <v>41</v>
      </c>
      <c r="DI53" s="561"/>
      <c r="DJ53" s="562"/>
      <c r="DK53" s="476">
        <f t="shared" si="107"/>
        <v>16</v>
      </c>
      <c r="DL53" s="7">
        <f>COUNTIF(CQ13:DU13,$C$23)</f>
        <v>5</v>
      </c>
      <c r="DM53" s="8">
        <f>COUNTIF(CQ13:DU13,$C$24)</f>
        <v>3</v>
      </c>
      <c r="DN53" s="46">
        <f>COUNTIF(CQ13:DU13,$C$25)</f>
        <v>8</v>
      </c>
      <c r="DO53" s="46">
        <f>COUNTIF(CQ13:DU13,$C$29)</f>
        <v>0</v>
      </c>
      <c r="DP53" s="46">
        <f>COUNTIF(CQ13:DU13,$C$31)</f>
        <v>0</v>
      </c>
      <c r="DQ53" s="46">
        <f>COUNTIF(CQ13:DU13,$C$33)</f>
        <v>0</v>
      </c>
      <c r="DR53" s="47">
        <f>COUNTA(CV13:CW13)+COUNTA(DC13:DD13)+COUNTA(DQ13:DR13)+COUNTA(DJ13:DK13)</f>
        <v>5</v>
      </c>
      <c r="DS53" s="47">
        <f>COUNTIF(CQ13:DU13,$C$30)</f>
        <v>5</v>
      </c>
      <c r="DT53" s="6">
        <f t="shared" si="95"/>
        <v>56</v>
      </c>
      <c r="DV53" s="466"/>
      <c r="DW53" s="466"/>
      <c r="DX53" s="466"/>
      <c r="DY53" s="466"/>
      <c r="DZ53" s="466"/>
      <c r="EA53" s="466"/>
      <c r="EB53" s="466"/>
      <c r="EC53" s="466"/>
      <c r="ED53" s="466"/>
      <c r="EE53" s="466"/>
      <c r="EF53" s="466"/>
      <c r="EG53" s="466"/>
      <c r="EH53" s="466"/>
      <c r="EI53" s="466"/>
      <c r="EK53" s="561" t="s">
        <v>41</v>
      </c>
      <c r="EL53" s="561"/>
      <c r="EM53" s="562"/>
      <c r="EN53" s="481">
        <f t="shared" si="108"/>
        <v>19</v>
      </c>
      <c r="EO53" s="7">
        <f>COUNTIF(DV13:EY13,$C$23)</f>
        <v>5</v>
      </c>
      <c r="EP53" s="8">
        <f>COUNTIF(DV13:EY13,$C$24)</f>
        <v>6</v>
      </c>
      <c r="EQ53" s="46">
        <f>COUNTIF(DV13:EY13,$C$25)</f>
        <v>8</v>
      </c>
      <c r="ER53" s="46">
        <f>COUNTIF(DV13:EY13,$C$29)</f>
        <v>0</v>
      </c>
      <c r="ES53" s="46">
        <f>COUNTIF(DV13:EY13,$C$31)</f>
        <v>0</v>
      </c>
      <c r="ET53" s="46">
        <f>COUNTIF(DV13:EY13,$C$33)</f>
        <v>0</v>
      </c>
      <c r="EU53" s="47">
        <f>COUNTA(DX13:DY13)+COUNTA(EE13:EF13)+COUNTA(ES13:ET13)+COUNTA(EL13:EM13)</f>
        <v>5</v>
      </c>
      <c r="EV53" s="47">
        <f>COUNTIF(DV13:EY13,$C$30)</f>
        <v>1</v>
      </c>
      <c r="EW53" s="6">
        <f t="shared" si="96"/>
        <v>56</v>
      </c>
      <c r="FN53" s="565" t="str">
        <f>D16</f>
        <v>Pedro Ferreira</v>
      </c>
      <c r="FO53" s="561"/>
      <c r="FP53" s="562"/>
      <c r="FQ53" s="379">
        <f t="shared" si="109"/>
        <v>20</v>
      </c>
      <c r="FR53" s="7">
        <f>COUNTIF(EZ16:GD16,$C$23)</f>
        <v>8</v>
      </c>
      <c r="FS53" s="8">
        <f>COUNTIF(EZ16:GD16,$C$24)</f>
        <v>4</v>
      </c>
      <c r="FT53" s="46">
        <f>COUNTIF(EZ16:GD16,$C$25)</f>
        <v>8</v>
      </c>
      <c r="FU53" s="46">
        <f>COUNTIF(EZ16:GD16,$C$29)</f>
        <v>0</v>
      </c>
      <c r="FV53" s="46">
        <f>COUNTIF(EZ16:GD16,$C$31)</f>
        <v>0</v>
      </c>
      <c r="FW53" s="46">
        <f>COUNTIF(EZ16:GD16,$C$33)</f>
        <v>0</v>
      </c>
      <c r="FX53" s="47">
        <f>COUNTA(EZ16:FA16)+COUNTA(FG16:FH16)+COUNTA(FU16:FV16)+COUNTA(FN16:FO16)+COUNTA(GB16:GC16)</f>
        <v>8</v>
      </c>
      <c r="FY53" s="47">
        <f>COUNTIF(EZ16:GD16,$C$30)</f>
        <v>0</v>
      </c>
      <c r="FZ53" s="6">
        <f t="shared" si="97"/>
        <v>80</v>
      </c>
      <c r="GR53" s="563" t="s">
        <v>46</v>
      </c>
      <c r="GS53" s="563"/>
      <c r="GT53" s="564"/>
      <c r="GU53" s="481">
        <f t="shared" si="110"/>
        <v>20</v>
      </c>
      <c r="GV53" s="285">
        <f t="shared" si="111"/>
        <v>4</v>
      </c>
      <c r="GW53" s="399">
        <f t="shared" si="112"/>
        <v>7</v>
      </c>
      <c r="GX53" s="284">
        <f t="shared" si="113"/>
        <v>9</v>
      </c>
      <c r="GY53" s="284">
        <f t="shared" si="114"/>
        <v>0</v>
      </c>
      <c r="GZ53" s="284">
        <f t="shared" si="115"/>
        <v>0</v>
      </c>
      <c r="HA53" s="284">
        <f t="shared" si="116"/>
        <v>0</v>
      </c>
      <c r="HB53" s="400">
        <f t="shared" si="117"/>
        <v>5</v>
      </c>
      <c r="HC53" s="400">
        <f t="shared" si="118"/>
        <v>0</v>
      </c>
      <c r="HD53" s="285">
        <f t="shared" si="119"/>
        <v>50</v>
      </c>
      <c r="HU53" s="563" t="s">
        <v>46</v>
      </c>
      <c r="HV53" s="563"/>
      <c r="HW53" s="564"/>
      <c r="HX53" s="481">
        <f t="shared" si="120"/>
        <v>9</v>
      </c>
      <c r="HY53" s="7">
        <f t="shared" si="121"/>
        <v>8</v>
      </c>
      <c r="HZ53" s="8">
        <f t="shared" si="122"/>
        <v>1</v>
      </c>
      <c r="IA53" s="46">
        <f t="shared" si="123"/>
        <v>0</v>
      </c>
      <c r="IB53" s="46">
        <f t="shared" si="124"/>
        <v>0</v>
      </c>
      <c r="IC53" s="46">
        <f t="shared" si="125"/>
        <v>0</v>
      </c>
      <c r="ID53" s="46">
        <f t="shared" si="126"/>
        <v>0</v>
      </c>
      <c r="IE53" s="47">
        <f t="shared" si="127"/>
        <v>6</v>
      </c>
      <c r="IF53" s="47">
        <f t="shared" si="128"/>
        <v>12</v>
      </c>
      <c r="IG53" s="6">
        <f t="shared" si="129"/>
        <v>64</v>
      </c>
      <c r="II53" s="466"/>
      <c r="IJ53" s="466"/>
      <c r="IK53" s="466"/>
      <c r="IY53" s="563" t="s">
        <v>46</v>
      </c>
      <c r="IZ53" s="563"/>
      <c r="JA53" s="564"/>
      <c r="JB53" s="481">
        <f t="shared" si="130"/>
        <v>19</v>
      </c>
      <c r="JC53" s="7">
        <f t="shared" si="131"/>
        <v>8</v>
      </c>
      <c r="JD53" s="8">
        <f t="shared" si="132"/>
        <v>4</v>
      </c>
      <c r="JE53" s="46">
        <f t="shared" si="133"/>
        <v>7</v>
      </c>
      <c r="JF53" s="46">
        <f t="shared" si="134"/>
        <v>0</v>
      </c>
      <c r="JG53" s="46">
        <f t="shared" si="135"/>
        <v>0</v>
      </c>
      <c r="JH53" s="46">
        <f t="shared" si="136"/>
        <v>0</v>
      </c>
      <c r="JI53" s="47">
        <f t="shared" si="137"/>
        <v>3</v>
      </c>
      <c r="JJ53" s="47">
        <f t="shared" si="138"/>
        <v>0</v>
      </c>
      <c r="JK53" s="6">
        <f t="shared" si="99"/>
        <v>78</v>
      </c>
      <c r="KB53" s="9"/>
      <c r="KC53" s="561" t="s">
        <v>41</v>
      </c>
      <c r="KD53" s="561"/>
      <c r="KE53" s="562"/>
      <c r="KF53" s="481">
        <f>IF($D13&lt;&gt;"",COUNTA(JS13:KV13),"")</f>
        <v>20</v>
      </c>
      <c r="KG53" s="7">
        <f>COUNTIF(JS13:KV13,$C$23)</f>
        <v>8</v>
      </c>
      <c r="KH53" s="8">
        <f>COUNTIF(JS13:KV13,$C$24)</f>
        <v>2</v>
      </c>
      <c r="KI53" s="46">
        <f>COUNTIF(JS13:KV13,$C$25)</f>
        <v>8</v>
      </c>
      <c r="KJ53" s="46">
        <f>COUNTIF(JS13:KV13,$C$29)</f>
        <v>0</v>
      </c>
      <c r="KK53" s="46">
        <f>COUNTIF(JS13:KV13,$C$31)</f>
        <v>0</v>
      </c>
      <c r="KL53" s="46">
        <f>COUNTIF(JS13:KV13,$C$33)</f>
        <v>0</v>
      </c>
      <c r="KM53" s="47">
        <f>COUNTA(JV13:JW13)+COUNTA(KC13:KD13)+COUNTA(KQ13:KR13)+COUNTA(KJ13:KK13)</f>
        <v>7</v>
      </c>
      <c r="KN53" s="47">
        <f>COUNTIF(JS13:KV13,$C$30)</f>
        <v>2</v>
      </c>
      <c r="KO53" s="6">
        <f t="shared" si="100"/>
        <v>80</v>
      </c>
      <c r="LF53" s="561" t="s">
        <v>41</v>
      </c>
      <c r="LG53" s="561"/>
      <c r="LH53" s="562"/>
      <c r="LI53" s="482">
        <f>IF($D13&lt;&gt;"",COUNTA(KW13:MA13),"")</f>
        <v>21</v>
      </c>
      <c r="LJ53" s="7">
        <f>COUNTIF(KW13:MA13,$C$23)</f>
        <v>8</v>
      </c>
      <c r="LK53" s="8">
        <f>COUNTIF(KW13:MA13,$C$24)</f>
        <v>0</v>
      </c>
      <c r="LL53" s="46">
        <f>COUNTIF(KW13:MA13,$C$25)</f>
        <v>7</v>
      </c>
      <c r="LM53" s="46">
        <f>COUNTIF(KW13:MA13,$C$29)</f>
        <v>0</v>
      </c>
      <c r="LN53" s="46">
        <f>COUNTIF(KW13:MA13,$C$31)</f>
        <v>0</v>
      </c>
      <c r="LO53" s="46">
        <f>COUNTIF(KW13:MA13,$C$33)</f>
        <v>0</v>
      </c>
      <c r="LP53" s="47">
        <f>COUNTA(KX13:KY13)+COUNTA(LE13:LF13)+COUNTA(LS13:LT13)+COUNTA(LL13:LM13)+COUNTA(LZ13:MA13)</f>
        <v>6</v>
      </c>
      <c r="LQ53" s="47">
        <f>COUNTIF(KW13:MA13,$C$30)</f>
        <v>6</v>
      </c>
      <c r="LR53" s="6">
        <f t="shared" si="101"/>
        <v>78</v>
      </c>
      <c r="MJ53" s="561" t="s">
        <v>41</v>
      </c>
      <c r="MK53" s="561"/>
      <c r="ML53" s="562"/>
      <c r="MM53" s="483">
        <f>IF($D13&lt;&gt;"",COUNTA(MB13:NE13),"")</f>
        <v>20</v>
      </c>
      <c r="MN53" s="242">
        <f>COUNTIF(MB13:NE13,$C$23)</f>
        <v>8</v>
      </c>
      <c r="MO53" s="243">
        <f>COUNTIF(MB13:NE13,$C$24)</f>
        <v>8</v>
      </c>
      <c r="MP53" s="244">
        <f>COUNTIF(MB13:NE13,$C$25)</f>
        <v>4</v>
      </c>
      <c r="MQ53" s="244">
        <f>COUNTIF(MB13:NE13,$C$29)</f>
        <v>0</v>
      </c>
      <c r="MR53" s="244">
        <f>COUNTIF(MB13:NE13,$C$31)</f>
        <v>0</v>
      </c>
      <c r="MS53" s="244">
        <f>COUNTIF(MB13:NE13,$C$33)</f>
        <v>0</v>
      </c>
      <c r="MT53" s="245">
        <f>COUNTA(MG13:MH13)+COUNTA(MU13:MV13)+COUNTA(MN13:MO13)+COUNTA(NB13:NC13)</f>
        <v>4</v>
      </c>
      <c r="MU53" s="245">
        <f>COUNTIF(MB13:NE13,$C$30)</f>
        <v>0</v>
      </c>
      <c r="MV53" s="6">
        <f t="shared" si="102"/>
        <v>72</v>
      </c>
      <c r="NM53" s="561" t="s">
        <v>41</v>
      </c>
      <c r="NN53" s="561"/>
      <c r="NO53" s="562"/>
      <c r="NP53" s="481">
        <f>IF($D13&lt;&gt;"",COUNTA(NF13:OJ13),"")</f>
        <v>21</v>
      </c>
      <c r="NQ53" s="7">
        <f>COUNTIF(NF13:OJ13,$C$23)</f>
        <v>8</v>
      </c>
      <c r="NR53" s="8">
        <f>COUNTIF(NF13:OJ13,$C$24)</f>
        <v>8</v>
      </c>
      <c r="NS53" s="46">
        <f>COUNTIF(NF13:OJ13,$C$25)</f>
        <v>5</v>
      </c>
      <c r="NT53" s="46">
        <f>COUNTIF(NF13:OJ13,$C$29)</f>
        <v>0</v>
      </c>
      <c r="NU53" s="46">
        <f>COUNTIF(NF13:OJ13,$C$31)</f>
        <v>0</v>
      </c>
      <c r="NV53" s="46">
        <f>COUNTIF(NF13:OJ13,$C$33)</f>
        <v>0</v>
      </c>
      <c r="NW53" s="47">
        <f>COUNTA(OD13:OE13)+COUNTA(NI13:NJ13)+COUNTA(NP13:NQ13)+COUNTA(NW13:NX13)</f>
        <v>7</v>
      </c>
      <c r="NX53" s="47">
        <f>COUNTIF(NF13:OJ13,$C$30)</f>
        <v>0</v>
      </c>
      <c r="NY53" s="6">
        <f t="shared" si="103"/>
        <v>74</v>
      </c>
    </row>
    <row r="54" spans="1:391" x14ac:dyDescent="0.25">
      <c r="G54"/>
      <c r="H54"/>
      <c r="K54" s="15"/>
      <c r="N54"/>
      <c r="O54"/>
      <c r="U54" s="272"/>
      <c r="V54" s="561" t="s">
        <v>42</v>
      </c>
      <c r="W54" s="561"/>
      <c r="X54" s="562"/>
      <c r="Y54" s="476">
        <f t="shared" si="104"/>
        <v>18</v>
      </c>
      <c r="Z54" s="7">
        <f>COUNTIF(E6:AI6,$C$23)</f>
        <v>8</v>
      </c>
      <c r="AA54" s="8">
        <f>COUNTIF(E6:AI6,$C$24)</f>
        <v>8</v>
      </c>
      <c r="AB54" s="46">
        <f>COUNTIF(E6:AI6,$C$25)</f>
        <v>2</v>
      </c>
      <c r="AC54" s="46">
        <f>COUNTIF(E6:AI6,$C$29)</f>
        <v>0</v>
      </c>
      <c r="AD54" s="46">
        <f>COUNTIF(E6:AI6,$C$31)</f>
        <v>0</v>
      </c>
      <c r="AE54" s="46">
        <f>COUNTIF(E6:AI6,$C$33)</f>
        <v>0</v>
      </c>
      <c r="AF54" s="47">
        <f>COUNTA(E6)+COUNTA(I6:J6)+COUNTA(P6:Q6)+COUNTA(AC6:AE6)+COUNTA(W6:X6)</f>
        <v>7</v>
      </c>
      <c r="AG54" s="47">
        <f>COUNTIF(E6:AI6,$C$30)</f>
        <v>3</v>
      </c>
      <c r="AH54" s="6">
        <f t="shared" si="105"/>
        <v>68</v>
      </c>
      <c r="AP54" s="15"/>
      <c r="AW54"/>
      <c r="BA54" s="561" t="s">
        <v>42</v>
      </c>
      <c r="BB54" s="561"/>
      <c r="BC54" s="562"/>
      <c r="BD54" s="476">
        <f t="shared" si="106"/>
        <v>18</v>
      </c>
      <c r="BE54" s="7">
        <f>COUNTIF(AJ6:BN6,$C$23)</f>
        <v>8</v>
      </c>
      <c r="BF54" s="8">
        <f>COUNTIF(AJ6:BN6,$C$24)</f>
        <v>8</v>
      </c>
      <c r="BG54" s="46">
        <f>COUNTIF(AJ6:BN6,$C$25)</f>
        <v>2</v>
      </c>
      <c r="BH54" s="46">
        <f>COUNTIF(AJ6:BN6,$C$29)</f>
        <v>0</v>
      </c>
      <c r="BI54" s="46">
        <f>COUNTIF(AJ6:BN6,$C$31)</f>
        <v>0</v>
      </c>
      <c r="BJ54" s="46">
        <f>COUNTIF(AJ6:BN6,$C$33)</f>
        <v>0</v>
      </c>
      <c r="BK54" s="47">
        <f>COUNTA(BM6:BN6)+COUNTA(AJ6:AL6)+COUNTA(AR6:AS6)+COUNTA(AY6:AZ6)+COUNTA(BF6:BG6)</f>
        <v>4</v>
      </c>
      <c r="BL54" s="47">
        <f>COUNTIF(AJ6:BN6,$C$30)</f>
        <v>3</v>
      </c>
      <c r="BM54" s="6">
        <f t="shared" si="93"/>
        <v>68</v>
      </c>
      <c r="BN54"/>
      <c r="BO54"/>
      <c r="BP54"/>
      <c r="BU54" s="15"/>
      <c r="CB54" s="272"/>
      <c r="CC54" s="561" t="s">
        <v>42</v>
      </c>
      <c r="CD54" s="561"/>
      <c r="CE54" s="562"/>
      <c r="CF54" s="284">
        <f>IF($D6&lt;&gt;"",COUNTA(BO6:CP6),"")</f>
        <v>18</v>
      </c>
      <c r="CG54" s="7">
        <f>COUNTIF(BO6:CP6,$C$23)</f>
        <v>4</v>
      </c>
      <c r="CH54" s="8">
        <f>COUNTIF(BO6:CP6,$C$24)</f>
        <v>8</v>
      </c>
      <c r="CI54" s="46">
        <f>COUNTIF(BO6:CP6,$C$25)</f>
        <v>6</v>
      </c>
      <c r="CJ54" s="46">
        <f>COUNTIF(BO6:CP6,$C$29)</f>
        <v>0</v>
      </c>
      <c r="CK54" s="46">
        <f>COUNTIF(BO6:CP6,$C$31)</f>
        <v>0</v>
      </c>
      <c r="CL54" s="46">
        <f>COUNTIF(BO6:CP6,$C$33)</f>
        <v>0</v>
      </c>
      <c r="CM54" s="47">
        <f>COUNTA(BT6:BU6)+COUNTA(CA6:CB6)+COUNTA(CH6:CI6)+COUNTA(CO6:CP6)</f>
        <v>5</v>
      </c>
      <c r="CN54" s="47">
        <f>COUNTIF(BO6:CP6,$C$30)</f>
        <v>0</v>
      </c>
      <c r="CO54" s="285">
        <f t="shared" si="94"/>
        <v>44</v>
      </c>
      <c r="CW54" s="15"/>
      <c r="DG54" s="272"/>
      <c r="DH54" s="561" t="s">
        <v>42</v>
      </c>
      <c r="DI54" s="561"/>
      <c r="DJ54" s="562"/>
      <c r="DK54" s="476">
        <f t="shared" si="107"/>
        <v>21</v>
      </c>
      <c r="DL54" s="7">
        <f>COUNTIF(CQ6:DU6,$C$23)</f>
        <v>5</v>
      </c>
      <c r="DM54" s="8">
        <f>COUNTIF(CQ6:DU6,$C$24)</f>
        <v>8</v>
      </c>
      <c r="DN54" s="46">
        <f>COUNTIF(CQ6:DU6,$C$25)</f>
        <v>8</v>
      </c>
      <c r="DO54" s="46">
        <f>COUNTIF(CQ6:DU6,$C$29)</f>
        <v>0</v>
      </c>
      <c r="DP54" s="46">
        <f>COUNTIF(CQ6:DU6,$C$31)</f>
        <v>0</v>
      </c>
      <c r="DQ54" s="46">
        <f>COUNTIF(CQ6:DU6,$C$33)</f>
        <v>0</v>
      </c>
      <c r="DR54" s="47">
        <f>COUNTA(CV6:CW6)+COUNTA(DC6:DD6)+COUNTA(DQ6:DR6)+COUNTA(DJ6:DK6)</f>
        <v>7</v>
      </c>
      <c r="DS54" s="47">
        <f>COUNTIF(CQ6:DU6,$C$30)</f>
        <v>0</v>
      </c>
      <c r="DT54" s="6">
        <f t="shared" si="95"/>
        <v>56</v>
      </c>
      <c r="DV54" s="466"/>
      <c r="DW54" s="466"/>
      <c r="DX54" s="466"/>
      <c r="DY54" s="466"/>
      <c r="DZ54" s="466"/>
      <c r="EA54" s="466"/>
      <c r="EB54" s="466"/>
      <c r="EC54" s="466"/>
      <c r="ED54" s="466"/>
      <c r="EE54" s="466"/>
      <c r="EF54" s="466"/>
      <c r="EG54" s="466"/>
      <c r="EH54" s="466"/>
      <c r="EI54" s="466"/>
      <c r="EK54" s="561" t="s">
        <v>42</v>
      </c>
      <c r="EL54" s="561"/>
      <c r="EM54" s="562"/>
      <c r="EN54" s="481">
        <f t="shared" si="108"/>
        <v>20</v>
      </c>
      <c r="EO54" s="7">
        <f>COUNTIF(DV6:EY6,$C$23)</f>
        <v>7</v>
      </c>
      <c r="EP54" s="8">
        <f>COUNTIF(DV6:EY6,$C$24)</f>
        <v>5</v>
      </c>
      <c r="EQ54" s="46">
        <f>COUNTIF(DV6:EY6,$C$25)</f>
        <v>8</v>
      </c>
      <c r="ER54" s="46">
        <f>COUNTIF(DV6:EY6,$C$29)</f>
        <v>0</v>
      </c>
      <c r="ES54" s="46">
        <f>COUNTIF(DV6:EY6,$C$31)</f>
        <v>0</v>
      </c>
      <c r="ET54" s="46">
        <f>COUNTIF(DV6:EY6,$C$33)</f>
        <v>0</v>
      </c>
      <c r="EU54" s="47">
        <f>COUNTA(DX6:DY6)+COUNTA(EE6:EF6)+COUNTA(ES6:ET6)+COUNTA(EL6:EM6)</f>
        <v>4</v>
      </c>
      <c r="EV54" s="47">
        <f>COUNTIF(DV6:EY6,$C$30)</f>
        <v>0</v>
      </c>
      <c r="EW54" s="6">
        <f t="shared" si="96"/>
        <v>72</v>
      </c>
      <c r="FN54" s="565" t="str">
        <f>D7</f>
        <v>António Mercês</v>
      </c>
      <c r="FO54" s="561"/>
      <c r="FP54" s="562"/>
      <c r="FQ54" s="379">
        <f t="shared" si="109"/>
        <v>0</v>
      </c>
      <c r="FR54" s="7">
        <f>COUNTIF(EZ10:GD10,$C$23)</f>
        <v>0</v>
      </c>
      <c r="FS54" s="8">
        <f>COUNTIF(EZ10:GD10,$C$24)</f>
        <v>0</v>
      </c>
      <c r="FT54" s="46">
        <f>COUNTIF(EZ10:GD10,$C$25)</f>
        <v>0</v>
      </c>
      <c r="FU54" s="46">
        <f>COUNTIF(EZ10:GD10,$C$29)</f>
        <v>0</v>
      </c>
      <c r="FV54" s="46">
        <f>COUNTIF(EZ10:GD10,$C$31)</f>
        <v>0</v>
      </c>
      <c r="FW54" s="46">
        <f>COUNTIF(EZ10:GD10,$C$33)</f>
        <v>0</v>
      </c>
      <c r="FX54" s="47">
        <f>COUNTA(EZ10:FA10)+COUNTA(FG10:FH10)+COUNTA(FU10:FV10)+COUNTA(FN10:FO10)+COUNTA(GB7:GC7)</f>
        <v>0</v>
      </c>
      <c r="FY54" s="47">
        <f>COUNTIF(EZ10:GD10,$C$30)</f>
        <v>0</v>
      </c>
      <c r="FZ54" s="6">
        <f t="shared" si="97"/>
        <v>0</v>
      </c>
      <c r="GR54" s="563" t="s">
        <v>45</v>
      </c>
      <c r="GS54" s="563"/>
      <c r="GT54" s="564"/>
      <c r="GU54" s="481">
        <f t="shared" si="110"/>
        <v>20</v>
      </c>
      <c r="GV54" s="285">
        <f t="shared" si="111"/>
        <v>8</v>
      </c>
      <c r="GW54" s="399">
        <f t="shared" si="112"/>
        <v>10</v>
      </c>
      <c r="GX54" s="284">
        <f t="shared" si="113"/>
        <v>2</v>
      </c>
      <c r="GY54" s="284">
        <f t="shared" si="114"/>
        <v>0</v>
      </c>
      <c r="GZ54" s="284">
        <f t="shared" si="115"/>
        <v>0</v>
      </c>
      <c r="HA54" s="284">
        <f t="shared" si="116"/>
        <v>0</v>
      </c>
      <c r="HB54" s="400">
        <f t="shared" si="117"/>
        <v>5</v>
      </c>
      <c r="HC54" s="400">
        <f t="shared" si="118"/>
        <v>0</v>
      </c>
      <c r="HD54" s="285">
        <f t="shared" si="119"/>
        <v>68</v>
      </c>
      <c r="HU54" s="563" t="s">
        <v>45</v>
      </c>
      <c r="HV54" s="563"/>
      <c r="HW54" s="564"/>
      <c r="HX54" s="481">
        <f t="shared" si="120"/>
        <v>14</v>
      </c>
      <c r="HY54" s="7">
        <f t="shared" si="121"/>
        <v>7</v>
      </c>
      <c r="HZ54" s="8">
        <f t="shared" si="122"/>
        <v>0</v>
      </c>
      <c r="IA54" s="46">
        <f t="shared" si="123"/>
        <v>7</v>
      </c>
      <c r="IB54" s="46">
        <f t="shared" si="124"/>
        <v>0</v>
      </c>
      <c r="IC54" s="46">
        <f t="shared" si="125"/>
        <v>0</v>
      </c>
      <c r="ID54" s="46">
        <f t="shared" si="126"/>
        <v>0</v>
      </c>
      <c r="IE54" s="47">
        <f t="shared" si="127"/>
        <v>7</v>
      </c>
      <c r="IF54" s="47">
        <f t="shared" si="128"/>
        <v>6</v>
      </c>
      <c r="IG54" s="6">
        <f t="shared" si="129"/>
        <v>70</v>
      </c>
      <c r="II54" s="466"/>
      <c r="IJ54" s="466"/>
      <c r="IK54" s="466"/>
      <c r="IY54" s="563" t="s">
        <v>45</v>
      </c>
      <c r="IZ54" s="563"/>
      <c r="JA54" s="564"/>
      <c r="JB54" s="481">
        <f t="shared" si="130"/>
        <v>11</v>
      </c>
      <c r="JC54" s="7">
        <f t="shared" si="131"/>
        <v>3</v>
      </c>
      <c r="JD54" s="8">
        <f t="shared" si="132"/>
        <v>0</v>
      </c>
      <c r="JE54" s="46">
        <f t="shared" si="133"/>
        <v>8</v>
      </c>
      <c r="JF54" s="46">
        <f t="shared" si="134"/>
        <v>0</v>
      </c>
      <c r="JG54" s="46">
        <f t="shared" si="135"/>
        <v>0</v>
      </c>
      <c r="JH54" s="46">
        <f t="shared" si="136"/>
        <v>0</v>
      </c>
      <c r="JI54" s="47">
        <f t="shared" si="137"/>
        <v>5</v>
      </c>
      <c r="JJ54" s="47">
        <f t="shared" si="138"/>
        <v>10</v>
      </c>
      <c r="JK54" s="6">
        <f t="shared" si="99"/>
        <v>40</v>
      </c>
      <c r="KB54" s="9"/>
      <c r="KC54" s="561" t="s">
        <v>42</v>
      </c>
      <c r="KD54" s="561"/>
      <c r="KE54" s="562"/>
      <c r="KF54" s="481">
        <f>IF($D6&lt;&gt;"",COUNTA(JS6:KV6),"")</f>
        <v>20</v>
      </c>
      <c r="KG54" s="7">
        <f>COUNTIF(JS6:KV6,$C$23)</f>
        <v>4</v>
      </c>
      <c r="KH54" s="8">
        <f>COUNTIF(JS6:KV6,$C$24)</f>
        <v>8</v>
      </c>
      <c r="KI54" s="46">
        <f>COUNTIF(JS6:KV6,$C$25)</f>
        <v>5</v>
      </c>
      <c r="KJ54" s="46">
        <f>COUNTIF(JS6:KV6,$C$29)</f>
        <v>0</v>
      </c>
      <c r="KK54" s="46">
        <f>COUNTIF(JS6:KV6,$C$31)</f>
        <v>0</v>
      </c>
      <c r="KL54" s="46">
        <f>COUNTIF(JS6:KV6,$C$33)</f>
        <v>0</v>
      </c>
      <c r="KM54" s="47">
        <f>COUNTA(JV6:JW6)+COUNTA(KC6:KD6)+COUNTA(KQ6:KR6)+COUNTA(KJ6:KK6)</f>
        <v>5</v>
      </c>
      <c r="KN54" s="47">
        <f>COUNTIF(JS6:KV6,$C$30)</f>
        <v>3</v>
      </c>
      <c r="KO54" s="6">
        <f t="shared" si="100"/>
        <v>42</v>
      </c>
      <c r="LF54" s="561" t="s">
        <v>42</v>
      </c>
      <c r="LG54" s="561"/>
      <c r="LH54" s="562"/>
      <c r="LI54" s="482">
        <f>IF($D6&lt;&gt;"",COUNTA(KW6:MA6),"")</f>
        <v>20</v>
      </c>
      <c r="LJ54" s="7">
        <f>COUNTIF(KW6:MA6,$C$23)</f>
        <v>4</v>
      </c>
      <c r="LK54" s="8">
        <f>COUNTIF(KW6:MA6,$C$24)</f>
        <v>8</v>
      </c>
      <c r="LL54" s="46">
        <f>COUNTIF(KW6:MA6,$C$25)</f>
        <v>8</v>
      </c>
      <c r="LM54" s="46">
        <f>COUNTIF(KW6:MA6,$C$29)</f>
        <v>0</v>
      </c>
      <c r="LN54" s="46">
        <f>COUNTIF(KW6:MA6,$C$31)</f>
        <v>0</v>
      </c>
      <c r="LO54" s="46">
        <f>COUNTIF(KW6:MA6,$C$33)</f>
        <v>0</v>
      </c>
      <c r="LP54" s="47">
        <f>COUNTA(KX6:KY6)+COUNTA(LE6:LF6)+COUNTA(LS6:LT6)+COUNTA(LL6:LM6)+COUNTA(LZ6:MA6)</f>
        <v>8</v>
      </c>
      <c r="LQ54" s="47">
        <f>COUNTIF(KW6:MA6,$C$30)</f>
        <v>0</v>
      </c>
      <c r="LR54" s="6">
        <f t="shared" si="101"/>
        <v>48</v>
      </c>
      <c r="MJ54" s="561" t="s">
        <v>42</v>
      </c>
      <c r="MK54" s="561"/>
      <c r="ML54" s="562"/>
      <c r="MM54" s="483">
        <f>IF($D6&lt;&gt;"",COUNTA(MB6:NE6),"")</f>
        <v>20</v>
      </c>
      <c r="MN54" s="242">
        <f>COUNTIF(MB6:NE6,$C$23)</f>
        <v>8</v>
      </c>
      <c r="MO54" s="243">
        <f>COUNTIF(MB6:NE6,$C$24)</f>
        <v>4</v>
      </c>
      <c r="MP54" s="244">
        <f>COUNTIF(MB6:NE6,$C$25)</f>
        <v>8</v>
      </c>
      <c r="MQ54" s="244">
        <f>COUNTIF(MB6:NE6,$C$29)</f>
        <v>0</v>
      </c>
      <c r="MR54" s="244">
        <f>COUNTIF(MB6:NE6,$C$31)</f>
        <v>0</v>
      </c>
      <c r="MS54" s="244">
        <f>COUNTIF(MB6:NE6,$C$33)</f>
        <v>0</v>
      </c>
      <c r="MT54" s="245">
        <f>COUNTA(MG6:MH6)+COUNTA(MU6:MV6)+COUNTA(MN6:MO6)+COUNTA(NB6:NC6)</f>
        <v>5</v>
      </c>
      <c r="MU54" s="245">
        <f>COUNTIF(MB6:NE6,$C$30)</f>
        <v>0</v>
      </c>
      <c r="MV54" s="6">
        <f t="shared" si="102"/>
        <v>80</v>
      </c>
      <c r="NM54" s="561" t="s">
        <v>42</v>
      </c>
      <c r="NN54" s="561"/>
      <c r="NO54" s="562"/>
      <c r="NP54" s="481">
        <f>IF($D6&lt;&gt;"",COUNTA(NF6:OJ6),"")</f>
        <v>20</v>
      </c>
      <c r="NQ54" s="7">
        <f>COUNTIF(NF6:OJ6,$C$23)</f>
        <v>8</v>
      </c>
      <c r="NR54" s="8">
        <f>COUNTIF(NF6:OJ6,$C$24)</f>
        <v>4</v>
      </c>
      <c r="NS54" s="46">
        <f>COUNTIF(NF6:OJ6,$C$25)</f>
        <v>0</v>
      </c>
      <c r="NT54" s="46">
        <f>COUNTIF(NF6:OJ6,$C$29)</f>
        <v>0</v>
      </c>
      <c r="NU54" s="46">
        <f>COUNTIF(NF6:OJ6,$C$31)</f>
        <v>0</v>
      </c>
      <c r="NV54" s="46">
        <f>COUNTIF(NF6:OJ6,$C$33)</f>
        <v>0</v>
      </c>
      <c r="NW54" s="47">
        <f>COUNTA(OD6:OE6)+COUNTA(NI6:NJ6)+COUNTA(NP6:NQ6)+COUNTA(NW6:NX6)</f>
        <v>4</v>
      </c>
      <c r="NX54" s="47">
        <f>COUNTIF(NF6:OJ6,$C$30)</f>
        <v>8</v>
      </c>
      <c r="NY54" s="6">
        <f t="shared" si="103"/>
        <v>64</v>
      </c>
    </row>
    <row r="55" spans="1:391" x14ac:dyDescent="0.25">
      <c r="G55"/>
      <c r="H55"/>
      <c r="K55" s="15"/>
      <c r="N55"/>
      <c r="O55"/>
      <c r="U55" s="272"/>
      <c r="V55" s="561" t="s">
        <v>45</v>
      </c>
      <c r="W55" s="561"/>
      <c r="X55" s="562"/>
      <c r="Y55" s="476">
        <f t="shared" si="104"/>
        <v>21</v>
      </c>
      <c r="Z55" s="7">
        <f>COUNTIF(E16:AI16,$C$23)</f>
        <v>8</v>
      </c>
      <c r="AA55" s="8">
        <f>COUNTIF(E16:AI16,$C$24)</f>
        <v>8</v>
      </c>
      <c r="AB55" s="46">
        <f>COUNTIF(E16:AI16,$C$25)</f>
        <v>5</v>
      </c>
      <c r="AC55" s="46">
        <f>COUNTIF(E16:AI16,$C$29)</f>
        <v>0</v>
      </c>
      <c r="AD55" s="46">
        <f>COUNTIF(E16:AI16,$C$31)</f>
        <v>0</v>
      </c>
      <c r="AE55" s="46">
        <f>COUNTIF(E16:AI16,$C$33)</f>
        <v>0</v>
      </c>
      <c r="AF55" s="47">
        <f>COUNTA(E16)+COUNTA(I16:J16)+COUNTA(P16:Q16)+COUNTA(AC16:AE16)+COUNTA(W16:X16)</f>
        <v>7</v>
      </c>
      <c r="AG55" s="47">
        <f>COUNTIF(E16:AI16,$C$30)</f>
        <v>0</v>
      </c>
      <c r="AH55" s="6">
        <f t="shared" si="105"/>
        <v>74</v>
      </c>
      <c r="AP55" s="15"/>
      <c r="AW55"/>
      <c r="BA55" s="561" t="s">
        <v>45</v>
      </c>
      <c r="BB55" s="561"/>
      <c r="BC55" s="562"/>
      <c r="BD55" s="476">
        <f t="shared" si="106"/>
        <v>11</v>
      </c>
      <c r="BE55" s="7">
        <f>COUNTIF(AJ16:BN16,$C$23)</f>
        <v>0</v>
      </c>
      <c r="BF55" s="8">
        <f>COUNTIF(AJ16:BN16,$C$24)</f>
        <v>7</v>
      </c>
      <c r="BG55" s="46">
        <f>COUNTIF(AJ16:BN16,$C$25)</f>
        <v>4</v>
      </c>
      <c r="BH55" s="46">
        <f>COUNTIF(AJ16:BN16,$C$29)</f>
        <v>0</v>
      </c>
      <c r="BI55" s="46">
        <f>COUNTIF(AJ16:BN16,$C$31)</f>
        <v>0</v>
      </c>
      <c r="BJ55" s="46">
        <f>COUNTIF(AJ16:BN16,$C$33)</f>
        <v>8</v>
      </c>
      <c r="BK55" s="47">
        <f>COUNTA(BM16:BN16)+COUNTA(AJ16:AL16)+COUNTA(AR16:AS16)+COUNTA(AY16:AZ16)+COUNTA(BF16:BG16)</f>
        <v>8</v>
      </c>
      <c r="BL55" s="47">
        <f>COUNTIF(AJ16:BN16,$C$30)</f>
        <v>1</v>
      </c>
      <c r="BM55" s="6">
        <f t="shared" si="93"/>
        <v>8</v>
      </c>
      <c r="BN55"/>
      <c r="BO55"/>
      <c r="BP55"/>
      <c r="BU55" s="15"/>
      <c r="CB55" s="272"/>
      <c r="CC55" s="561" t="s">
        <v>45</v>
      </c>
      <c r="CD55" s="561"/>
      <c r="CE55" s="562"/>
      <c r="CF55" s="284">
        <f>IF($D16&lt;&gt;"",COUNTA(BO16:CP16),"")</f>
        <v>19</v>
      </c>
      <c r="CG55" s="7">
        <f>COUNTIF(BO16:CP16,$C$23)</f>
        <v>3</v>
      </c>
      <c r="CH55" s="8">
        <f>COUNTIF(BO16:CP16,$C$24)</f>
        <v>8</v>
      </c>
      <c r="CI55" s="46">
        <f>COUNTIF(BO16:CP16,$C$25)</f>
        <v>6</v>
      </c>
      <c r="CJ55" s="46">
        <f>COUNTIF(BO16:CP16,$C$29)</f>
        <v>0</v>
      </c>
      <c r="CK55" s="46">
        <f>COUNTIF(BO16:CP16,$C$31)</f>
        <v>0</v>
      </c>
      <c r="CL55" s="46">
        <f>COUNTIF(BO16:CP16,$C$33)</f>
        <v>2</v>
      </c>
      <c r="CM55" s="47">
        <f>COUNTA(BT16:BU16)+COUNTA(CA16:CB16)+COUNTA(CH16:CI16)+COUNTA(CO16:CP16)</f>
        <v>5</v>
      </c>
      <c r="CN55" s="47">
        <f>COUNTIF(BO16:CP16,$C$30)</f>
        <v>0</v>
      </c>
      <c r="CO55" s="285">
        <f t="shared" si="94"/>
        <v>36</v>
      </c>
      <c r="CW55" s="15"/>
      <c r="DG55" s="272"/>
      <c r="DH55" s="561" t="s">
        <v>45</v>
      </c>
      <c r="DI55" s="561"/>
      <c r="DJ55" s="562"/>
      <c r="DK55" s="476">
        <f t="shared" si="107"/>
        <v>20</v>
      </c>
      <c r="DL55" s="7">
        <f>COUNTIF(CQ16:DU16,$C$23)</f>
        <v>5</v>
      </c>
      <c r="DM55" s="8">
        <f>COUNTIF(CQ16:DU16,$C$24)</f>
        <v>8</v>
      </c>
      <c r="DN55" s="46">
        <f>COUNTIF(CQ16:DU16,$C$25)</f>
        <v>7</v>
      </c>
      <c r="DO55" s="46">
        <f>COUNTIF(CQ16:DU16,$C$29)</f>
        <v>0</v>
      </c>
      <c r="DP55" s="46">
        <f>COUNTIF(CQ16:DU16,$C$31)</f>
        <v>0</v>
      </c>
      <c r="DQ55" s="46">
        <f>COUNTIF(CQ16:DU16,$C$33)</f>
        <v>0</v>
      </c>
      <c r="DR55" s="47">
        <f>COUNTA(CV16:CW16)+COUNTA(DC16:DD16)+COUNTA(DQ16:DR16)+COUNTA(DJ16:DK16)</f>
        <v>5</v>
      </c>
      <c r="DS55" s="47">
        <f>COUNTIF(CQ16:DU16,$C$30)</f>
        <v>0</v>
      </c>
      <c r="DT55" s="6">
        <f t="shared" si="95"/>
        <v>54</v>
      </c>
      <c r="DV55" s="466"/>
      <c r="DW55" s="466"/>
      <c r="DX55" s="466"/>
      <c r="DY55" s="466"/>
      <c r="DZ55" s="466"/>
      <c r="EA55" s="466"/>
      <c r="EB55" s="466"/>
      <c r="EC55" s="466"/>
      <c r="ED55" s="466"/>
      <c r="EE55" s="466"/>
      <c r="EF55" s="466"/>
      <c r="EG55" s="466"/>
      <c r="EH55" s="466"/>
      <c r="EI55" s="466"/>
      <c r="EK55" s="561" t="s">
        <v>45</v>
      </c>
      <c r="EL55" s="561"/>
      <c r="EM55" s="562"/>
      <c r="EN55" s="481">
        <f t="shared" si="108"/>
        <v>20</v>
      </c>
      <c r="EO55" s="7">
        <f>COUNTIF(DV16:EY16,$C$23)</f>
        <v>8</v>
      </c>
      <c r="EP55" s="8">
        <f>COUNTIF(DV16:EY16,$C$24)</f>
        <v>4</v>
      </c>
      <c r="EQ55" s="46">
        <f>COUNTIF(DV16:EY16,$C$25)</f>
        <v>8</v>
      </c>
      <c r="ER55" s="46">
        <f>COUNTIF(DV16:EY16,$C$29)</f>
        <v>0</v>
      </c>
      <c r="ES55" s="46">
        <f>COUNTIF(DV16:EY16,$C$31)</f>
        <v>0</v>
      </c>
      <c r="ET55" s="46">
        <f>COUNTIF(DV16:EY16,$C$33)</f>
        <v>0</v>
      </c>
      <c r="EU55" s="47">
        <f>COUNTA(DX16:DY16)+COUNTA(EE16:EF16)+COUNTA(ES16:ET16)+COUNTA(EL16:EM16)</f>
        <v>5</v>
      </c>
      <c r="EV55" s="47">
        <f>COUNTIF(DV16:EY16,$C$30)</f>
        <v>0</v>
      </c>
      <c r="EW55" s="6">
        <f t="shared" si="96"/>
        <v>80</v>
      </c>
      <c r="FN55" s="565" t="str">
        <f>D11</f>
        <v>Helder Cruz</v>
      </c>
      <c r="FO55" s="561"/>
      <c r="FP55" s="562"/>
      <c r="FQ55" s="379">
        <f t="shared" si="109"/>
        <v>0</v>
      </c>
      <c r="FR55" s="7">
        <f>COUNTIF(EZ11:GD11,$C$23)</f>
        <v>0</v>
      </c>
      <c r="FS55" s="8">
        <f>COUNTIF(EZ11:GD11,$C$24)</f>
        <v>0</v>
      </c>
      <c r="FT55" s="46">
        <f>COUNTIF(EZ11:GD11,$C$25)</f>
        <v>0</v>
      </c>
      <c r="FU55" s="46">
        <f>COUNTIF(EZ11:GD11,$C$29)</f>
        <v>6</v>
      </c>
      <c r="FV55" s="46">
        <f>COUNTIF(EZ11:GD11,$C$31)</f>
        <v>0</v>
      </c>
      <c r="FW55" s="46">
        <f>COUNTIF(EZ11:GD11,$C$33)</f>
        <v>0</v>
      </c>
      <c r="FX55" s="47">
        <f>COUNTA(EZ11:FA11)+COUNTA(FG11:FH11)+COUNTA(FU11:FV11)+COUNTA(FN11:FO11)+COUNTA(GB11:GC11)</f>
        <v>0</v>
      </c>
      <c r="FY55" s="47">
        <f>COUNTIF(EZ11:GD11,$C$30)</f>
        <v>0</v>
      </c>
      <c r="FZ55" s="6">
        <f t="shared" si="97"/>
        <v>0</v>
      </c>
      <c r="GR55" s="563" t="s">
        <v>50</v>
      </c>
      <c r="GS55" s="563"/>
      <c r="GT55" s="564"/>
      <c r="GU55" s="481">
        <f t="shared" si="110"/>
        <v>16</v>
      </c>
      <c r="GV55" s="285">
        <f t="shared" si="111"/>
        <v>6</v>
      </c>
      <c r="GW55" s="399">
        <f t="shared" si="112"/>
        <v>2</v>
      </c>
      <c r="GX55" s="284">
        <f t="shared" si="113"/>
        <v>8</v>
      </c>
      <c r="GY55" s="284">
        <f t="shared" si="114"/>
        <v>0</v>
      </c>
      <c r="GZ55" s="284">
        <f t="shared" si="115"/>
        <v>0</v>
      </c>
      <c r="HA55" s="284">
        <f t="shared" si="116"/>
        <v>0</v>
      </c>
      <c r="HB55" s="400">
        <f t="shared" si="117"/>
        <v>7</v>
      </c>
      <c r="HC55" s="400">
        <f t="shared" si="118"/>
        <v>3</v>
      </c>
      <c r="HD55" s="285">
        <f t="shared" si="119"/>
        <v>64</v>
      </c>
      <c r="HU55" s="563" t="s">
        <v>50</v>
      </c>
      <c r="HV55" s="563"/>
      <c r="HW55" s="564"/>
      <c r="HX55" s="481">
        <f t="shared" si="120"/>
        <v>20</v>
      </c>
      <c r="HY55" s="7">
        <f t="shared" si="121"/>
        <v>8</v>
      </c>
      <c r="HZ55" s="8">
        <f t="shared" si="122"/>
        <v>4</v>
      </c>
      <c r="IA55" s="46">
        <f t="shared" si="123"/>
        <v>8</v>
      </c>
      <c r="IB55" s="46">
        <f t="shared" si="124"/>
        <v>0</v>
      </c>
      <c r="IC55" s="46">
        <f t="shared" si="125"/>
        <v>0</v>
      </c>
      <c r="ID55" s="46">
        <f t="shared" si="126"/>
        <v>0</v>
      </c>
      <c r="IE55" s="47">
        <f t="shared" si="127"/>
        <v>6</v>
      </c>
      <c r="IF55" s="47">
        <f t="shared" si="128"/>
        <v>0</v>
      </c>
      <c r="IG55" s="6">
        <f t="shared" si="129"/>
        <v>80</v>
      </c>
      <c r="II55" s="466"/>
      <c r="IJ55" s="466"/>
      <c r="IK55" s="466"/>
      <c r="IY55" s="563" t="s">
        <v>50</v>
      </c>
      <c r="IZ55" s="563"/>
      <c r="JA55" s="564"/>
      <c r="JB55" s="481">
        <f t="shared" si="130"/>
        <v>21</v>
      </c>
      <c r="JC55" s="7">
        <f t="shared" si="131"/>
        <v>8</v>
      </c>
      <c r="JD55" s="8">
        <f t="shared" si="132"/>
        <v>7</v>
      </c>
      <c r="JE55" s="46">
        <f t="shared" si="133"/>
        <v>6</v>
      </c>
      <c r="JF55" s="46">
        <f t="shared" si="134"/>
        <v>0</v>
      </c>
      <c r="JG55" s="46">
        <f t="shared" si="135"/>
        <v>0</v>
      </c>
      <c r="JH55" s="46">
        <f t="shared" si="136"/>
        <v>0</v>
      </c>
      <c r="JI55" s="47">
        <f t="shared" si="137"/>
        <v>6</v>
      </c>
      <c r="JJ55" s="47">
        <f t="shared" si="138"/>
        <v>0</v>
      </c>
      <c r="JK55" s="6">
        <f t="shared" si="99"/>
        <v>76</v>
      </c>
      <c r="KB55" s="9"/>
      <c r="KC55" s="561" t="s">
        <v>45</v>
      </c>
      <c r="KD55" s="561"/>
      <c r="KE55" s="562"/>
      <c r="KF55" s="481">
        <f>IF($D16&lt;&gt;"",COUNTA(KE16:KL16),"")</f>
        <v>4</v>
      </c>
      <c r="KG55" s="7">
        <f>COUNTIF(KE16:KL16,$C$23)</f>
        <v>4</v>
      </c>
      <c r="KH55" s="8">
        <f>COUNTIF(KE16:KL16,$C$24)</f>
        <v>0</v>
      </c>
      <c r="KI55" s="46">
        <f>COUNTIF(KE16:KL16,$C$25)</f>
        <v>0</v>
      </c>
      <c r="KJ55" s="46">
        <f>COUNTIF(KE16:KL16,$C$29)</f>
        <v>0</v>
      </c>
      <c r="KK55" s="46">
        <f>COUNTIF(KE16:KL16,$C$31)</f>
        <v>0</v>
      </c>
      <c r="KL55" s="46">
        <f>COUNTIF(KE16:KL16,$C$33)</f>
        <v>0</v>
      </c>
      <c r="KM55" s="47">
        <f>COUNTA(#REF!)+COUNTA(#REF!)+COUNTA(#REF!)+COUNTA(KJ16:KK16)</f>
        <v>4</v>
      </c>
      <c r="KN55" s="47">
        <f>COUNTIF(KE16:KL16,$C$30)</f>
        <v>0</v>
      </c>
      <c r="KO55" s="6">
        <f t="shared" si="100"/>
        <v>32</v>
      </c>
      <c r="LF55" s="561" t="s">
        <v>45</v>
      </c>
      <c r="LG55" s="561"/>
      <c r="LH55" s="562"/>
      <c r="LI55" s="482">
        <f>IF($D16&lt;&gt;"",COUNTA(KM16:LL16),"")</f>
        <v>18</v>
      </c>
      <c r="LJ55" s="7">
        <f>COUNTIF(KM16:LL16,$C$23)</f>
        <v>4</v>
      </c>
      <c r="LK55" s="8">
        <f>COUNTIF(KM16:LL16,$C$24)</f>
        <v>6</v>
      </c>
      <c r="LL55" s="46">
        <f>COUNTIF(KM16:LL16,$C$25)</f>
        <v>8</v>
      </c>
      <c r="LM55" s="46">
        <f>COUNTIF(KM16:LL16,$C$29)</f>
        <v>0</v>
      </c>
      <c r="LN55" s="46">
        <f>COUNTIF(KM16:LL16,$C$31)</f>
        <v>0</v>
      </c>
      <c r="LO55" s="46">
        <f>COUNTIF(KM16:LL16,$C$33)</f>
        <v>0</v>
      </c>
      <c r="LP55" s="47">
        <f>COUNTA(#REF!)+COUNTA(KP16:KQ16)+COUNTA(LD16:LE16)+COUNTA(KW16:KX16)+COUNTA(LK16:LL16)</f>
        <v>5</v>
      </c>
      <c r="LQ55" s="47">
        <f>COUNTIF(KM16:LL16,$C$30)</f>
        <v>0</v>
      </c>
      <c r="LR55" s="6">
        <f t="shared" si="101"/>
        <v>48</v>
      </c>
      <c r="MJ55" s="561" t="s">
        <v>45</v>
      </c>
      <c r="MK55" s="561"/>
      <c r="ML55" s="562"/>
      <c r="MM55" s="483">
        <f>IF($D16&lt;&gt;"",COUNTA(LM16:MP16),"")</f>
        <v>20</v>
      </c>
      <c r="MN55" s="242">
        <f>COUNTIF(LM16:MP16,$C$23)</f>
        <v>8</v>
      </c>
      <c r="MO55" s="243">
        <f>COUNTIF(LM16:MP16,$C$24)</f>
        <v>4</v>
      </c>
      <c r="MP55" s="244">
        <f>COUNTIF(LM16:MP16,$C$25)</f>
        <v>8</v>
      </c>
      <c r="MQ55" s="244">
        <f>COUNTIF(LM16:MP16,$C$29)</f>
        <v>0</v>
      </c>
      <c r="MR55" s="244">
        <f>COUNTIF(LM16:MP16,$C$31)</f>
        <v>0</v>
      </c>
      <c r="MS55" s="244">
        <f>COUNTIF(LM16:MP16,$C$33)</f>
        <v>0</v>
      </c>
      <c r="MT55" s="245">
        <f>COUNTA(LR16:LS16)+COUNTA(MF16:MG16)+COUNTA(LY16:LZ16)+COUNTA(MM16:MN16)</f>
        <v>5</v>
      </c>
      <c r="MU55" s="245">
        <f>COUNTIF(LM16:MP16,$C$30)</f>
        <v>0</v>
      </c>
      <c r="MV55" s="6">
        <f t="shared" si="102"/>
        <v>80</v>
      </c>
      <c r="NM55" s="561" t="s">
        <v>45</v>
      </c>
      <c r="NN55" s="561"/>
      <c r="NO55" s="562"/>
      <c r="NP55" s="481">
        <f>IF($D16&lt;&gt;"",COUNTA(MQ16:NU16),"")</f>
        <v>21</v>
      </c>
      <c r="NQ55" s="7">
        <f>COUNTIF(MQ16:NU16,$C$23)</f>
        <v>8</v>
      </c>
      <c r="NR55" s="8">
        <f>COUNTIF(MQ16:NU16,$C$24)</f>
        <v>6</v>
      </c>
      <c r="NS55" s="46">
        <f>COUNTIF(MQ16:NU16,$C$25)</f>
        <v>7</v>
      </c>
      <c r="NT55" s="46">
        <f>COUNTIF(MQ16:NU16,$C$29)</f>
        <v>0</v>
      </c>
      <c r="NU55" s="46">
        <f>COUNTIF(MQ16:NU16,$C$31)</f>
        <v>0</v>
      </c>
      <c r="NV55" s="46">
        <f>COUNTIF(MQ16:NU16,$C$33)</f>
        <v>0</v>
      </c>
      <c r="NW55" s="47">
        <f>COUNTA(NO16:NP16)+COUNTA(MT16:MU16)+COUNTA(NA16:NB16)+COUNTA(NH16:NI16)</f>
        <v>7</v>
      </c>
      <c r="NX55" s="47">
        <f>COUNTIF(MQ16:NU16,$C$30)</f>
        <v>0</v>
      </c>
      <c r="NY55" s="6">
        <f t="shared" si="103"/>
        <v>78</v>
      </c>
    </row>
    <row r="56" spans="1:391" x14ac:dyDescent="0.25">
      <c r="G56"/>
      <c r="H56"/>
      <c r="K56" s="15"/>
      <c r="N56"/>
      <c r="O56"/>
      <c r="U56" s="272"/>
      <c r="V56" s="561" t="s">
        <v>43</v>
      </c>
      <c r="W56" s="561"/>
      <c r="X56" s="562"/>
      <c r="Y56" s="476">
        <f t="shared" si="104"/>
        <v>0</v>
      </c>
      <c r="Z56" s="7">
        <f>COUNTIF(E10:AI10,$C$23)</f>
        <v>0</v>
      </c>
      <c r="AA56" s="8">
        <f>COUNTIF(E10:AI10,$C$24)</f>
        <v>0</v>
      </c>
      <c r="AB56" s="46">
        <f>COUNTIF(E10:AI10,$C$25)</f>
        <v>0</v>
      </c>
      <c r="AC56" s="46">
        <f>COUNTIF(E10:AI10,$C$29)</f>
        <v>0</v>
      </c>
      <c r="AD56" s="46">
        <f>COUNTIF(E10:AI10,$C$31)</f>
        <v>0</v>
      </c>
      <c r="AE56" s="46">
        <f>COUNTIF(E10:AI10,$C$33)</f>
        <v>0</v>
      </c>
      <c r="AF56" s="47">
        <f>COUNTA(E10)+COUNTA(I10:J10)+COUNTA(P10:Q10)+COUNTA(AC10:AE10)+COUNTA(W10:X10)</f>
        <v>0</v>
      </c>
      <c r="AG56" s="47">
        <f>COUNTIF(E10:AI10,$C$30)</f>
        <v>0</v>
      </c>
      <c r="AH56" s="6">
        <f t="shared" si="105"/>
        <v>0</v>
      </c>
      <c r="AP56" s="15"/>
      <c r="AW56"/>
      <c r="BA56" s="561" t="s">
        <v>39</v>
      </c>
      <c r="BB56" s="561"/>
      <c r="BC56" s="562"/>
      <c r="BD56" s="476">
        <f t="shared" si="106"/>
        <v>0</v>
      </c>
      <c r="BE56" s="7">
        <f>COUNTIF(AJ10:BN10,$C$23)</f>
        <v>0</v>
      </c>
      <c r="BF56" s="8">
        <f>COUNTIF(AJ10:BN10,$C$24)</f>
        <v>0</v>
      </c>
      <c r="BG56" s="46">
        <f>COUNTIF(AJ10:BN10,$C$25)</f>
        <v>0</v>
      </c>
      <c r="BH56" s="46">
        <f>COUNTIF(AJ10:BN10,$C$29)</f>
        <v>0</v>
      </c>
      <c r="BI56" s="46">
        <f>COUNTIF(AJ10:BN10,$C$31)</f>
        <v>0</v>
      </c>
      <c r="BJ56" s="46">
        <f>COUNTIF(AJ10:BN10,$C$33)</f>
        <v>0</v>
      </c>
      <c r="BK56" s="47">
        <f>COUNTA(BM10:BN10)+COUNTA(AJ10:AL10)+COUNTA(AR10:AS10)+COUNTA(AY10:AZ10)+COUNTA(BF10:BG10)</f>
        <v>0</v>
      </c>
      <c r="BL56" s="47">
        <f>COUNTIF(AJ10:BN10,$C$30)</f>
        <v>0</v>
      </c>
      <c r="BM56" s="6">
        <f t="shared" si="93"/>
        <v>0</v>
      </c>
      <c r="BN56"/>
      <c r="BO56"/>
      <c r="BP56"/>
      <c r="BU56" s="15"/>
      <c r="CB56" s="272"/>
      <c r="CC56" s="561" t="s">
        <v>39</v>
      </c>
      <c r="CD56" s="561"/>
      <c r="CE56" s="562"/>
      <c r="CF56" s="284">
        <f>IF($D7&lt;&gt;"",COUNTA(BO10:CP10),"")</f>
        <v>0</v>
      </c>
      <c r="CG56" s="7">
        <f>COUNTIF(BO10:CP10,$C$23)</f>
        <v>0</v>
      </c>
      <c r="CH56" s="8">
        <f>COUNTIF(BO10:CP10,$C$24)</f>
        <v>0</v>
      </c>
      <c r="CI56" s="46">
        <f>COUNTIF(BO10:CP10,$C$25)</f>
        <v>0</v>
      </c>
      <c r="CJ56" s="46">
        <f>COUNTIF(BO10:CP10,$C$29)</f>
        <v>0</v>
      </c>
      <c r="CK56" s="46">
        <f>COUNTIF(BO10:CP10,$C$31)</f>
        <v>0</v>
      </c>
      <c r="CL56" s="46">
        <f>COUNTIF(BO10:CP10,$C$33)</f>
        <v>0</v>
      </c>
      <c r="CM56" s="47">
        <f>COUNTA(BT10:BU10)+COUNTA(CA10:CB10)+COUNTA(CH10:CI10)+COUNTA(CO10:CP10)</f>
        <v>0</v>
      </c>
      <c r="CN56" s="47">
        <f>COUNTIF(BO10:CP10,$C$30)</f>
        <v>0</v>
      </c>
      <c r="CO56" s="285">
        <f t="shared" si="94"/>
        <v>0</v>
      </c>
      <c r="CW56" s="15"/>
      <c r="DG56" s="272"/>
      <c r="DH56" s="561" t="s">
        <v>39</v>
      </c>
      <c r="DI56" s="561"/>
      <c r="DJ56" s="562"/>
      <c r="DK56" s="476">
        <f t="shared" si="107"/>
        <v>0</v>
      </c>
      <c r="DL56" s="7">
        <f>COUNTIF(CQ10:DU10,$C$23)</f>
        <v>0</v>
      </c>
      <c r="DM56" s="8">
        <f>COUNTIF(CQ10:DU10,$C$24)</f>
        <v>0</v>
      </c>
      <c r="DN56" s="46">
        <f>COUNTIF(CQ10:DU10,$C$25)</f>
        <v>0</v>
      </c>
      <c r="DO56" s="46">
        <f>COUNTIF(CQ10:DU10,$C$29)</f>
        <v>0</v>
      </c>
      <c r="DP56" s="46">
        <f>COUNTIF(CQ10:DU10,$C$31)</f>
        <v>0</v>
      </c>
      <c r="DQ56" s="46">
        <f>COUNTIF(CQ10:DU10,$C$33)</f>
        <v>0</v>
      </c>
      <c r="DR56" s="47">
        <f>COUNTA(CV10:CW10)+COUNTA(DC10:DD10)+COUNTA(DQ10:DR10)+COUNTA(DJ10:DK10)</f>
        <v>0</v>
      </c>
      <c r="DS56" s="47">
        <f>COUNTIF(CQ10:DU10,$C$30)</f>
        <v>0</v>
      </c>
      <c r="DT56" s="6">
        <f t="shared" si="95"/>
        <v>0</v>
      </c>
      <c r="DV56" s="466"/>
      <c r="DW56" s="466"/>
      <c r="DX56" s="466"/>
      <c r="DY56" s="466"/>
      <c r="DZ56" s="466"/>
      <c r="EA56" s="466"/>
      <c r="EB56" s="466"/>
      <c r="EC56" s="466"/>
      <c r="ED56" s="466"/>
      <c r="EE56" s="466"/>
      <c r="EF56" s="466"/>
      <c r="EG56" s="466"/>
      <c r="EH56" s="466"/>
      <c r="EI56" s="466"/>
      <c r="EK56" s="561" t="s">
        <v>39</v>
      </c>
      <c r="EL56" s="561"/>
      <c r="EM56" s="562"/>
      <c r="EN56" s="481">
        <f>IF($D7&lt;&gt;"",COUNTA(DV10:EY10),"")</f>
        <v>0</v>
      </c>
      <c r="EO56" s="7">
        <f>COUNTIF(DV10:EY10,$C$23)</f>
        <v>0</v>
      </c>
      <c r="EP56" s="8">
        <f>COUNTIF(DV10:EY10,$C$24)</f>
        <v>0</v>
      </c>
      <c r="EQ56" s="46">
        <f>COUNTIF(DV10:EY10,$C$25)</f>
        <v>0</v>
      </c>
      <c r="ER56" s="46">
        <f>COUNTIF(DV10:EY10,$C$29)</f>
        <v>0</v>
      </c>
      <c r="ES56" s="46">
        <f>COUNTIF(DV10:EY10,$C$31)</f>
        <v>0</v>
      </c>
      <c r="ET56" s="46">
        <f>COUNTIF(DV10:EY10,$C$33)</f>
        <v>0</v>
      </c>
      <c r="EU56" s="47">
        <f>COUNTA(DX10:DY10)+COUNTA(EE10:EF10)+COUNTA(ES10:ET10)+COUNTA(EL10:EM10)</f>
        <v>0</v>
      </c>
      <c r="EV56" s="47">
        <f>COUNTIF(DV10:EY10,$C$30)</f>
        <v>0</v>
      </c>
      <c r="EW56" s="6">
        <f t="shared" si="96"/>
        <v>0</v>
      </c>
      <c r="FN56" s="565" t="str">
        <f>D10</f>
        <v>Yannick Daniel</v>
      </c>
      <c r="FO56" s="561"/>
      <c r="FP56" s="562"/>
      <c r="FQ56" s="379" t="e">
        <f t="shared" si="109"/>
        <v>#REF!</v>
      </c>
      <c r="FR56" s="7" t="e">
        <f>COUNTIF(#REF!,$C$23)</f>
        <v>#REF!</v>
      </c>
      <c r="FS56" s="8" t="e">
        <f>COUNTIF(#REF!,$C$24)</f>
        <v>#REF!</v>
      </c>
      <c r="FT56" s="46" t="e">
        <f>COUNTIF(#REF!,$C$25)</f>
        <v>#REF!</v>
      </c>
      <c r="FU56" s="46" t="e">
        <f>COUNTIF(#REF!,$C$29)</f>
        <v>#REF!</v>
      </c>
      <c r="FV56" s="46" t="e">
        <f>COUNTIF(#REF!,$C$31)</f>
        <v>#REF!</v>
      </c>
      <c r="FW56" s="46" t="e">
        <f>COUNTIF(#REF!,$C$33)</f>
        <v>#REF!</v>
      </c>
      <c r="FX56" s="47">
        <f>COUNTA(#REF!)+COUNTA(#REF!)+COUNTA(#REF!)+COUNTA(#REF!)+COUNTA(#REF!)</f>
        <v>5</v>
      </c>
      <c r="FY56" s="47" t="e">
        <f>COUNTIF(#REF!,$C$30)</f>
        <v>#REF!</v>
      </c>
      <c r="FZ56" s="6" t="e">
        <f t="shared" si="97"/>
        <v>#REF!</v>
      </c>
      <c r="GR56" s="563" t="s">
        <v>49</v>
      </c>
      <c r="GS56" s="563"/>
      <c r="GT56" s="564"/>
      <c r="GU56" s="481">
        <f t="shared" si="110"/>
        <v>15</v>
      </c>
      <c r="GV56" s="285">
        <f t="shared" si="111"/>
        <v>4</v>
      </c>
      <c r="GW56" s="399">
        <f t="shared" si="112"/>
        <v>0</v>
      </c>
      <c r="GX56" s="284">
        <f t="shared" si="113"/>
        <v>11</v>
      </c>
      <c r="GY56" s="284">
        <f t="shared" si="114"/>
        <v>0</v>
      </c>
      <c r="GZ56" s="284">
        <f t="shared" si="115"/>
        <v>0</v>
      </c>
      <c r="HA56" s="284">
        <f t="shared" si="116"/>
        <v>0</v>
      </c>
      <c r="HB56" s="400">
        <f t="shared" si="117"/>
        <v>5</v>
      </c>
      <c r="HC56" s="400">
        <f t="shared" si="118"/>
        <v>4</v>
      </c>
      <c r="HD56" s="285">
        <f t="shared" si="119"/>
        <v>54</v>
      </c>
      <c r="HU56" s="566" t="s">
        <v>49</v>
      </c>
      <c r="HV56" s="566"/>
      <c r="HW56" s="567"/>
      <c r="HX56" s="481">
        <f t="shared" si="120"/>
        <v>21</v>
      </c>
      <c r="HY56" s="7">
        <f t="shared" si="121"/>
        <v>8</v>
      </c>
      <c r="HZ56" s="8">
        <f t="shared" si="122"/>
        <v>5</v>
      </c>
      <c r="IA56" s="46">
        <f t="shared" si="123"/>
        <v>8</v>
      </c>
      <c r="IB56" s="46">
        <f t="shared" si="124"/>
        <v>0</v>
      </c>
      <c r="IC56" s="46">
        <f t="shared" si="125"/>
        <v>0</v>
      </c>
      <c r="ID56" s="46">
        <f t="shared" si="126"/>
        <v>0</v>
      </c>
      <c r="IE56" s="47">
        <f t="shared" si="127"/>
        <v>7</v>
      </c>
      <c r="IF56" s="47">
        <f t="shared" si="128"/>
        <v>0</v>
      </c>
      <c r="IG56" s="6">
        <f t="shared" si="129"/>
        <v>80</v>
      </c>
      <c r="II56" s="466"/>
      <c r="IJ56" s="466"/>
      <c r="IK56" s="466"/>
      <c r="IY56" s="566" t="s">
        <v>49</v>
      </c>
      <c r="IZ56" s="566"/>
      <c r="JA56" s="567"/>
      <c r="JB56" s="481">
        <f t="shared" si="130"/>
        <v>13</v>
      </c>
      <c r="JC56" s="7">
        <f t="shared" si="131"/>
        <v>4</v>
      </c>
      <c r="JD56" s="8">
        <f t="shared" si="132"/>
        <v>4</v>
      </c>
      <c r="JE56" s="46">
        <f t="shared" si="133"/>
        <v>5</v>
      </c>
      <c r="JF56" s="46">
        <f t="shared" si="134"/>
        <v>0</v>
      </c>
      <c r="JG56" s="46">
        <f t="shared" si="135"/>
        <v>0</v>
      </c>
      <c r="JH56" s="46">
        <f t="shared" si="136"/>
        <v>0</v>
      </c>
      <c r="JI56" s="47">
        <f t="shared" si="137"/>
        <v>8</v>
      </c>
      <c r="JJ56" s="47">
        <f t="shared" si="138"/>
        <v>7</v>
      </c>
      <c r="JK56" s="6">
        <f t="shared" si="99"/>
        <v>42</v>
      </c>
      <c r="KB56" s="9"/>
      <c r="KC56" s="561" t="s">
        <v>39</v>
      </c>
      <c r="KD56" s="561"/>
      <c r="KE56" s="562"/>
      <c r="KF56" s="481">
        <f>IF($D7&lt;&gt;"",COUNTA(JM10:KV10),"")</f>
        <v>24</v>
      </c>
      <c r="KG56" s="7">
        <f>COUNTIF(JM10:KV10,$C$23)</f>
        <v>8</v>
      </c>
      <c r="KH56" s="8">
        <f>COUNTIF(JM10:KV10,$C$24)</f>
        <v>8</v>
      </c>
      <c r="KI56" s="46">
        <f>COUNTIF(JM10:KV10,$C$25)</f>
        <v>8</v>
      </c>
      <c r="KJ56" s="46">
        <f>COUNTIF(JM10:KV10,$C$29)</f>
        <v>0</v>
      </c>
      <c r="KK56" s="46">
        <f>COUNTIF(JM10:KV10,$C$31)</f>
        <v>0</v>
      </c>
      <c r="KL56" s="46">
        <f>COUNTIF(JM10:KV10,$C$33)</f>
        <v>0</v>
      </c>
      <c r="KM56" s="47">
        <f>COUNTA(JP10:JQ10)+COUNTA(JW10:JX10)+COUNTA(KQ10:KR10)+COUNTA(KJ10:KK10)</f>
        <v>4</v>
      </c>
      <c r="KN56" s="47">
        <f>COUNTIF(JM10:KV10,$C$30)</f>
        <v>0</v>
      </c>
      <c r="KO56" s="6">
        <f t="shared" si="100"/>
        <v>80</v>
      </c>
      <c r="LF56" s="561" t="s">
        <v>39</v>
      </c>
      <c r="LG56" s="561"/>
      <c r="LH56" s="562"/>
      <c r="LI56" s="482">
        <f>IF($D7&lt;&gt;"",COUNTA(KW10:MA10),"")</f>
        <v>20</v>
      </c>
      <c r="LJ56" s="7">
        <f>COUNTIF(KW10:MA10,$C$23)</f>
        <v>8</v>
      </c>
      <c r="LK56" s="8">
        <f>COUNTIF(KW10:MA10,$C$24)</f>
        <v>4</v>
      </c>
      <c r="LL56" s="46">
        <f>COUNTIF(KW10:MA10,$C$25)</f>
        <v>8</v>
      </c>
      <c r="LM56" s="46">
        <f>COUNTIF(KW10:MA10,$C$29)</f>
        <v>0</v>
      </c>
      <c r="LN56" s="46">
        <f>COUNTIF(KW10:MA10,$C$31)</f>
        <v>0</v>
      </c>
      <c r="LO56" s="46">
        <f>COUNTIF(KW10:MA10,$C$33)</f>
        <v>0</v>
      </c>
      <c r="LP56" s="47">
        <f>COUNTA(KX10:KY10)+COUNTA(LE10:LF10)+COUNTA(LS10:LT10)+COUNTA(LL10:LM10)+COUNTA(LZ10:MA10)</f>
        <v>7</v>
      </c>
      <c r="LQ56" s="47">
        <f>COUNTIF(KW10:MA10,$C$30)</f>
        <v>0</v>
      </c>
      <c r="LR56" s="6">
        <f t="shared" si="101"/>
        <v>80</v>
      </c>
      <c r="MJ56" s="561" t="s">
        <v>39</v>
      </c>
      <c r="MK56" s="561"/>
      <c r="ML56" s="562"/>
      <c r="MM56" s="483">
        <f>IF($D7&lt;&gt;"",COUNTA(MB10:NE10),"")</f>
        <v>20</v>
      </c>
      <c r="MN56" s="242">
        <f>COUNTIF(MB10:NE10,$C$23)</f>
        <v>8</v>
      </c>
      <c r="MO56" s="243">
        <f>COUNTIF(MB10:NE10,$C$24)</f>
        <v>8</v>
      </c>
      <c r="MP56" s="244">
        <f>COUNTIF(MB10:NE10,$C$25)</f>
        <v>4</v>
      </c>
      <c r="MQ56" s="244">
        <f>COUNTIF(MB10:NE10,$C$29)</f>
        <v>0</v>
      </c>
      <c r="MR56" s="244">
        <f>COUNTIF(MB10:NE10,$C$31)</f>
        <v>0</v>
      </c>
      <c r="MS56" s="244">
        <f>COUNTIF(MB10:NE10,$C$33)</f>
        <v>0</v>
      </c>
      <c r="MT56" s="245">
        <f>COUNTA(MG10:MH10)+COUNTA(MU10:MV10)+COUNTA(MN10:MO10)+COUNTA(NB10:NC10)</f>
        <v>7</v>
      </c>
      <c r="MU56" s="245">
        <f>COUNTIF(MB10:NE10,$C$30)</f>
        <v>0</v>
      </c>
      <c r="MV56" s="6">
        <f t="shared" si="102"/>
        <v>72</v>
      </c>
      <c r="NM56" s="561" t="s">
        <v>39</v>
      </c>
      <c r="NN56" s="561"/>
      <c r="NO56" s="562"/>
      <c r="NP56" s="481">
        <f>IF($D7&lt;&gt;"",COUNTA(NF10:OJ10),"")</f>
        <v>21</v>
      </c>
      <c r="NQ56" s="7">
        <f>COUNTIF(NF10:OJ10,$C$23)</f>
        <v>8</v>
      </c>
      <c r="NR56" s="8">
        <f>COUNTIF(NF10:OJ10,$C$24)</f>
        <v>9</v>
      </c>
      <c r="NS56" s="46">
        <f>COUNTIF(NF10:OJ10,$C$25)</f>
        <v>4</v>
      </c>
      <c r="NT56" s="46">
        <f>COUNTIF(NF10:OJ10,$C$29)</f>
        <v>0</v>
      </c>
      <c r="NU56" s="46">
        <f>COUNTIF(NF10:OJ10,$C$31)</f>
        <v>0</v>
      </c>
      <c r="NV56" s="46">
        <f>COUNTIF(NF10:OJ10,$C$33)</f>
        <v>0</v>
      </c>
      <c r="NW56" s="47">
        <f>COUNTA(OD10:OE10)+COUNTA(NI10:NJ10)+COUNTA(NP10:NQ10)+COUNTA(NW10:NX10)</f>
        <v>4</v>
      </c>
      <c r="NX56" s="47">
        <f>COUNTIF(NF10:OJ10,$C$30)</f>
        <v>0</v>
      </c>
      <c r="NY56" s="6">
        <f t="shared" si="103"/>
        <v>72</v>
      </c>
    </row>
    <row r="57" spans="1:391" x14ac:dyDescent="0.25">
      <c r="G57"/>
      <c r="H57"/>
      <c r="K57" s="15"/>
      <c r="N57"/>
      <c r="O57"/>
      <c r="U57" s="272"/>
      <c r="V57" s="561" t="s">
        <v>51</v>
      </c>
      <c r="W57" s="561"/>
      <c r="X57" s="562"/>
      <c r="Y57" s="476">
        <f>IF($D19&lt;&gt;"",COUNTA(E19:AI19),"")</f>
        <v>20</v>
      </c>
      <c r="Z57" s="7">
        <f>COUNTIF(E19:AI19,$C$23)</f>
        <v>0</v>
      </c>
      <c r="AA57" s="8">
        <f>COUNTIF(E19:AI19,$C$24)</f>
        <v>0</v>
      </c>
      <c r="AB57" s="46">
        <f>COUNTIF(E19:AI19,$C$25)</f>
        <v>0</v>
      </c>
      <c r="AC57" s="46">
        <f>COUNTIF(E19:AI19,$C$29)</f>
        <v>0</v>
      </c>
      <c r="AD57" s="46">
        <f>COUNTIF(E19:AI19,$C$31)</f>
        <v>0</v>
      </c>
      <c r="AE57" s="46">
        <f>COUNTIF(E19:AI19,$C$33)</f>
        <v>0</v>
      </c>
      <c r="AF57" s="47">
        <f>COUNTA(E19)+COUNTA(I19:J19)+COUNTA(P19:Q19)+COUNTA(AC19:AE19)+COUNTA(W19:X19)</f>
        <v>0</v>
      </c>
      <c r="AG57" s="47">
        <f>COUNTIF(E19:AI19,$C$30)</f>
        <v>9</v>
      </c>
      <c r="AH57" s="6">
        <f t="shared" si="105"/>
        <v>0</v>
      </c>
      <c r="AP57" s="15"/>
      <c r="AW57"/>
      <c r="BA57" s="561" t="s">
        <v>51</v>
      </c>
      <c r="BB57" s="561"/>
      <c r="BC57" s="562"/>
      <c r="BD57" s="476">
        <f>IF($D19&lt;&gt;"",COUNTA(AJ19:BN19),"")</f>
        <v>20</v>
      </c>
      <c r="BE57" s="7">
        <f>COUNTIF(AJ19:BN19,$C$23)</f>
        <v>0</v>
      </c>
      <c r="BF57" s="8">
        <f>COUNTIF(AJ19:BN19,$C$24)</f>
        <v>0</v>
      </c>
      <c r="BG57" s="46">
        <f>COUNTIF(AJ19:BN19,$C$25)</f>
        <v>0</v>
      </c>
      <c r="BH57" s="46">
        <f>COUNTIF(AJ19:BN19,$C$29)</f>
        <v>0</v>
      </c>
      <c r="BI57" s="46">
        <f>COUNTIF(AJ19:BN19,$C$31)</f>
        <v>0</v>
      </c>
      <c r="BJ57" s="46">
        <f>COUNTIF(AJ19:BN19,$C$33)</f>
        <v>5</v>
      </c>
      <c r="BK57" s="47">
        <f>COUNTA(BM19:BN19)+COUNTA(AJ19:AL19)+COUNTA(AR19:AS19)+COUNTA(AY19:AZ19)+COUNTA(BF19:BG19)</f>
        <v>0</v>
      </c>
      <c r="BL57" s="47">
        <f>COUNTIF(AJ19:BN19,$C$30)</f>
        <v>0</v>
      </c>
      <c r="BM57" s="6">
        <f t="shared" si="93"/>
        <v>0</v>
      </c>
      <c r="BN57"/>
      <c r="BO57"/>
      <c r="BP57"/>
      <c r="BU57" s="15"/>
      <c r="CB57" s="272"/>
      <c r="CC57" s="561" t="s">
        <v>51</v>
      </c>
      <c r="CD57" s="561"/>
      <c r="CE57" s="562"/>
      <c r="CF57" s="284">
        <f>IF($D19&lt;&gt;"",COUNTA(BO19:CP19),"")</f>
        <v>20</v>
      </c>
      <c r="CG57" s="7">
        <f>COUNTIF(BO19:CP19,$C$23)</f>
        <v>0</v>
      </c>
      <c r="CH57" s="8">
        <f>COUNTIF(BO19:CP19,$C$24)</f>
        <v>0</v>
      </c>
      <c r="CI57" s="46">
        <f>COUNTIF(BO19:CP19,$C$25)</f>
        <v>0</v>
      </c>
      <c r="CJ57" s="46">
        <f>COUNTIF(BO19:CP19,$C$29)</f>
        <v>0</v>
      </c>
      <c r="CK57" s="46">
        <f>COUNTIF(BO19:CP19,$C$31)</f>
        <v>0</v>
      </c>
      <c r="CL57" s="46">
        <f>COUNTIF(BO19:CP19,$C$33)</f>
        <v>1</v>
      </c>
      <c r="CM57" s="47">
        <f>COUNTA(BT19:BU19)+COUNTA(CA19:CB19)+COUNTA(CH19:CI19)+COUNTA(CO19:CP19)</f>
        <v>0</v>
      </c>
      <c r="CN57" s="47">
        <f>COUNTIF(BO19:CP19,$C$30)</f>
        <v>0</v>
      </c>
      <c r="CO57" s="285">
        <f t="shared" si="94"/>
        <v>0</v>
      </c>
      <c r="CW57" s="15"/>
      <c r="DG57" s="272"/>
      <c r="DH57" s="561" t="s">
        <v>51</v>
      </c>
      <c r="DI57" s="561"/>
      <c r="DJ57" s="562"/>
      <c r="DK57" s="476">
        <f>IF($D19&lt;&gt;"",COUNTA(CQ19:DU19),"")</f>
        <v>23</v>
      </c>
      <c r="DL57" s="7">
        <f>COUNTIF(CQ19:DU19,$C$23)</f>
        <v>0</v>
      </c>
      <c r="DM57" s="8">
        <f>COUNTIF(CQ19:DU19,$C$24)</f>
        <v>0</v>
      </c>
      <c r="DN57" s="46">
        <f>COUNTIF(CQ19:DU19,$C$25)</f>
        <v>0</v>
      </c>
      <c r="DO57" s="46">
        <f>COUNTIF(CQ19:DU19,$C$29)</f>
        <v>0</v>
      </c>
      <c r="DP57" s="46">
        <f>COUNTIF(CQ19:DU19,$C$31)</f>
        <v>0</v>
      </c>
      <c r="DQ57" s="46">
        <f>COUNTIF(CQ19:DU19,$C$33)</f>
        <v>0</v>
      </c>
      <c r="DR57" s="47">
        <f>COUNTA(CV19:CW19)+COUNTA(DC19:DD19)+COUNTA(DQ19:DR19)+COUNTA(DJ19:DK19)</f>
        <v>0</v>
      </c>
      <c r="DS57" s="47">
        <f>COUNTIF(CQ19:DU19,$C$30)</f>
        <v>0</v>
      </c>
      <c r="DT57" s="6">
        <f t="shared" si="95"/>
        <v>0</v>
      </c>
      <c r="DV57" s="466"/>
      <c r="DW57" s="466"/>
      <c r="DX57" s="466"/>
      <c r="DY57" s="466"/>
      <c r="DZ57" s="466"/>
      <c r="EA57" s="466"/>
      <c r="EB57" s="466"/>
      <c r="EC57" s="466"/>
      <c r="ED57" s="466"/>
      <c r="EE57" s="466"/>
      <c r="EF57" s="466"/>
      <c r="EG57" s="466"/>
      <c r="EH57" s="466"/>
      <c r="EI57" s="466"/>
      <c r="EK57" s="561" t="s">
        <v>51</v>
      </c>
      <c r="EL57" s="561"/>
      <c r="EM57" s="562"/>
      <c r="EN57" s="481">
        <f>IF($D19&lt;&gt;"",COUNTA(DV19:EY19),"")</f>
        <v>21</v>
      </c>
      <c r="EO57" s="7">
        <f>COUNTIF(DV19:EY19,$C$23)</f>
        <v>0</v>
      </c>
      <c r="EP57" s="8">
        <f>COUNTIF(DV19:EY19,$C$24)</f>
        <v>0</v>
      </c>
      <c r="EQ57" s="46">
        <f>COUNTIF(DV19:EY19,$C$25)</f>
        <v>0</v>
      </c>
      <c r="ER57" s="46">
        <f>COUNTIF(DV19:EY19,$C$29)</f>
        <v>0</v>
      </c>
      <c r="ES57" s="46">
        <f>COUNTIF(DV19:EY19,$C$31)</f>
        <v>0</v>
      </c>
      <c r="ET57" s="46">
        <f>COUNTIF(DV19:EY19,$C$33)</f>
        <v>0</v>
      </c>
      <c r="EU57" s="47">
        <f>COUNTA(DX19:DY19)+COUNTA(EE19:EF19)+COUNTA(ES19:ET19)+COUNTA(EL19:EM19)</f>
        <v>0</v>
      </c>
      <c r="EV57" s="47">
        <f>COUNTIF(DV19:EY19,$C$30)</f>
        <v>1</v>
      </c>
      <c r="EW57" s="6">
        <f t="shared" si="96"/>
        <v>0</v>
      </c>
      <c r="FN57" s="565" t="str">
        <f>D19</f>
        <v>João Susano</v>
      </c>
      <c r="FO57" s="561"/>
      <c r="FP57" s="562"/>
      <c r="FQ57" s="379">
        <f t="shared" si="109"/>
        <v>0</v>
      </c>
      <c r="FR57" s="7">
        <f>COUNTIF(EZ19:GD19,$C$23)</f>
        <v>0</v>
      </c>
      <c r="FS57" s="8">
        <f>COUNTIF(EZ19:GD19,$C$24)</f>
        <v>0</v>
      </c>
      <c r="FT57" s="46">
        <f>COUNTIF(EZ19:GD19,$C$25)</f>
        <v>0</v>
      </c>
      <c r="FU57" s="46">
        <f>COUNTIF(EZ19:GD19,$C$29)</f>
        <v>0</v>
      </c>
      <c r="FV57" s="46">
        <f>COUNTIF(EZ19:GD19,$C$31)</f>
        <v>0</v>
      </c>
      <c r="FW57" s="46">
        <f>COUNTIF(EZ19:GD19,$C$33)</f>
        <v>0</v>
      </c>
      <c r="FX57" s="47">
        <f>COUNTA(EZ19:FA19)+COUNTA(FG19:FH19)+COUNTA(FU19:FV19)+COUNTA(FN19:FO19)+COUNTA(GB19:GC19)</f>
        <v>0</v>
      </c>
      <c r="FY57" s="47">
        <f>COUNTIF(EZ19:GD19,$C$30)</f>
        <v>5</v>
      </c>
      <c r="FZ57" s="6">
        <f t="shared" si="97"/>
        <v>0</v>
      </c>
      <c r="GR57" s="563" t="s">
        <v>51</v>
      </c>
      <c r="GS57" s="563"/>
      <c r="GT57" s="564"/>
      <c r="GU57" s="481">
        <f t="shared" si="110"/>
        <v>0</v>
      </c>
      <c r="GV57" s="285">
        <f t="shared" si="111"/>
        <v>0</v>
      </c>
      <c r="GW57" s="399">
        <f t="shared" si="112"/>
        <v>0</v>
      </c>
      <c r="GX57" s="284">
        <f t="shared" si="113"/>
        <v>0</v>
      </c>
      <c r="GY57" s="284">
        <f t="shared" si="114"/>
        <v>0</v>
      </c>
      <c r="GZ57" s="284">
        <f t="shared" si="115"/>
        <v>0</v>
      </c>
      <c r="HA57" s="284">
        <f t="shared" si="116"/>
        <v>0</v>
      </c>
      <c r="HB57" s="400">
        <f t="shared" si="117"/>
        <v>0</v>
      </c>
      <c r="HC57" s="400">
        <f t="shared" si="118"/>
        <v>1</v>
      </c>
      <c r="HD57" s="285">
        <f t="shared" si="119"/>
        <v>0</v>
      </c>
      <c r="HU57" s="561" t="s">
        <v>51</v>
      </c>
      <c r="HV57" s="561"/>
      <c r="HW57" s="562"/>
      <c r="HX57" s="481">
        <f t="shared" si="120"/>
        <v>0</v>
      </c>
      <c r="HY57" s="7">
        <f t="shared" si="121"/>
        <v>0</v>
      </c>
      <c r="HZ57" s="8">
        <f t="shared" si="122"/>
        <v>0</v>
      </c>
      <c r="IA57" s="46">
        <f t="shared" si="123"/>
        <v>0</v>
      </c>
      <c r="IB57" s="46">
        <f t="shared" si="124"/>
        <v>0</v>
      </c>
      <c r="IC57" s="46">
        <f t="shared" si="125"/>
        <v>0</v>
      </c>
      <c r="ID57" s="46">
        <f t="shared" si="126"/>
        <v>0</v>
      </c>
      <c r="IE57" s="47">
        <f t="shared" si="127"/>
        <v>2</v>
      </c>
      <c r="IF57" s="47">
        <f t="shared" si="128"/>
        <v>1</v>
      </c>
      <c r="IG57" s="6">
        <f t="shared" si="129"/>
        <v>0</v>
      </c>
      <c r="IY57" s="563" t="s">
        <v>51</v>
      </c>
      <c r="IZ57" s="563"/>
      <c r="JA57" s="564"/>
      <c r="JB57" s="481">
        <f t="shared" si="130"/>
        <v>0</v>
      </c>
      <c r="JC57" s="7">
        <f t="shared" si="131"/>
        <v>0</v>
      </c>
      <c r="JD57" s="8">
        <f t="shared" si="132"/>
        <v>0</v>
      </c>
      <c r="JE57" s="46">
        <f t="shared" si="133"/>
        <v>0</v>
      </c>
      <c r="JF57" s="46">
        <f t="shared" si="134"/>
        <v>0</v>
      </c>
      <c r="JG57" s="46">
        <f t="shared" si="135"/>
        <v>0</v>
      </c>
      <c r="JH57" s="46">
        <f t="shared" si="136"/>
        <v>0</v>
      </c>
      <c r="JI57" s="47">
        <f t="shared" si="137"/>
        <v>0</v>
      </c>
      <c r="JJ57" s="47">
        <f t="shared" si="138"/>
        <v>7</v>
      </c>
      <c r="JK57" s="6">
        <f t="shared" si="99"/>
        <v>0</v>
      </c>
      <c r="KB57" s="9"/>
      <c r="KC57" s="561" t="s">
        <v>51</v>
      </c>
      <c r="KD57" s="561"/>
      <c r="KE57" s="562"/>
      <c r="KF57" s="481">
        <f>IF($D19&lt;&gt;"",COUNTA(JS19:KV19),"")</f>
        <v>22</v>
      </c>
      <c r="KG57" s="7">
        <f>COUNTIF(JS19:KV19,$C$23)</f>
        <v>0</v>
      </c>
      <c r="KH57" s="8">
        <f>COUNTIF(JS19:KV19,$C$24)</f>
        <v>0</v>
      </c>
      <c r="KI57" s="46">
        <f>COUNTIF(JS19:KV19,$C$25)</f>
        <v>0</v>
      </c>
      <c r="KJ57" s="46">
        <f>COUNTIF(JS19:KV19,$C$29)</f>
        <v>0</v>
      </c>
      <c r="KK57" s="46">
        <f>COUNTIF(JS19:KV19,$C$31)</f>
        <v>0</v>
      </c>
      <c r="KL57" s="46">
        <f>COUNTIF(JS19:KV19,$C$33)</f>
        <v>0</v>
      </c>
      <c r="KM57" s="47">
        <f>COUNTA(JV19:JW19)+COUNTA(KC19:KD19)+COUNTA(KQ19:KR19)+COUNTA(KJ19:KK19)</f>
        <v>0</v>
      </c>
      <c r="KN57" s="47">
        <f>COUNTIF(JS19:KV19,$C$30)</f>
        <v>3</v>
      </c>
      <c r="KO57" s="6">
        <f t="shared" si="100"/>
        <v>0</v>
      </c>
      <c r="LF57" s="561" t="s">
        <v>51</v>
      </c>
      <c r="LG57" s="561"/>
      <c r="LH57" s="562"/>
      <c r="LI57" s="482">
        <f>IF($D19&lt;&gt;"",COUNTA(KW19:MA19),"")</f>
        <v>20</v>
      </c>
      <c r="LJ57" s="7">
        <f>COUNTIF(KW19:MA19,$C$23)</f>
        <v>0</v>
      </c>
      <c r="LK57" s="8">
        <f>COUNTIF(KW19:MA19,$C$24)</f>
        <v>0</v>
      </c>
      <c r="LL57" s="46">
        <f>COUNTIF(KW19:MA19,$C$25)</f>
        <v>0</v>
      </c>
      <c r="LM57" s="46">
        <f>COUNTIF(KW19:MA19,$C$29)</f>
        <v>0</v>
      </c>
      <c r="LN57" s="46">
        <f>COUNTIF(KW19:MA19,$C$31)</f>
        <v>0</v>
      </c>
      <c r="LO57" s="46">
        <f>COUNTIF(KW19:MA19,$C$33)</f>
        <v>0</v>
      </c>
      <c r="LP57" s="47">
        <f>COUNTA(KX19:KY19)+COUNTA(LE19:LF19)+COUNTA(LS19:LT19)+COUNTA(LL19:LM19)+COUNTA(LZ19:MA19)</f>
        <v>0</v>
      </c>
      <c r="LQ57" s="47">
        <f>COUNTIF(KW19:MA19,$C$30)</f>
        <v>1</v>
      </c>
      <c r="LR57" s="6">
        <f t="shared" si="101"/>
        <v>0</v>
      </c>
      <c r="MJ57" s="561" t="s">
        <v>51</v>
      </c>
      <c r="MK57" s="561"/>
      <c r="ML57" s="562"/>
      <c r="MM57" s="483">
        <f>IF($D19&lt;&gt;"",COUNTA(MB19:NE19),"")</f>
        <v>21</v>
      </c>
      <c r="MN57" s="242">
        <f>COUNTIF(MB19:NE19,$C$23)</f>
        <v>0</v>
      </c>
      <c r="MO57" s="243">
        <f>COUNTIF(MB19:NE19,$C$24)</f>
        <v>0</v>
      </c>
      <c r="MP57" s="244">
        <f>COUNTIF(MB19:NE19,$C$25)</f>
        <v>0</v>
      </c>
      <c r="MQ57" s="244">
        <f>COUNTIF(MB19:NE19,$C$29)</f>
        <v>0</v>
      </c>
      <c r="MR57" s="244">
        <f>COUNTIF(MB19:NE19,$C$31)</f>
        <v>0</v>
      </c>
      <c r="MS57" s="244">
        <f>COUNTIF(MB19:NE19,$C$33)</f>
        <v>0</v>
      </c>
      <c r="MT57" s="245">
        <f>COUNTA(MG19:MH19)+COUNTA(MU19:MV19)+COUNTA(MN19:MO19)+COUNTA(NB19:NC19)</f>
        <v>0</v>
      </c>
      <c r="MU57" s="245">
        <f>COUNTIF(MB19:NE19,$C$30)</f>
        <v>0</v>
      </c>
      <c r="MV57" s="6">
        <f t="shared" si="102"/>
        <v>0</v>
      </c>
      <c r="NM57" s="561" t="s">
        <v>51</v>
      </c>
      <c r="NN57" s="561"/>
      <c r="NO57" s="562"/>
      <c r="NP57" s="481">
        <f>IF($D19&lt;&gt;"",COUNTA(NF19:OJ19),"")</f>
        <v>21</v>
      </c>
      <c r="NQ57" s="7">
        <f>COUNTIF(NF19:OJ19,$C$23)</f>
        <v>0</v>
      </c>
      <c r="NR57" s="8">
        <f>COUNTIF(NF19:OJ19,$C$24)</f>
        <v>0</v>
      </c>
      <c r="NS57" s="46">
        <f>COUNTIF(NF19:OJ19,$C$25)</f>
        <v>0</v>
      </c>
      <c r="NT57" s="46">
        <f>COUNTIF(NF19:OJ19,$C$29)</f>
        <v>0</v>
      </c>
      <c r="NU57" s="46">
        <f>COUNTIF(NF19:OJ19,$C$31)</f>
        <v>0</v>
      </c>
      <c r="NV57" s="46">
        <f>COUNTIF(NF19:OJ19,$C$33)</f>
        <v>0</v>
      </c>
      <c r="NW57" s="47">
        <f>COUNTA(OD19:OE19)+COUNTA(NI19:NJ19)+COUNTA(NP19:NQ19)+COUNTA(NW19:NX19)</f>
        <v>0</v>
      </c>
      <c r="NX57" s="47">
        <f>COUNTIF(NF19:OJ19,$C$30)</f>
        <v>7</v>
      </c>
      <c r="NY57" s="6">
        <f t="shared" si="103"/>
        <v>0</v>
      </c>
    </row>
    <row r="58" spans="1:391" x14ac:dyDescent="0.25">
      <c r="G58"/>
      <c r="H58"/>
      <c r="K58" s="15"/>
      <c r="N58"/>
      <c r="O58"/>
      <c r="U58" s="270"/>
      <c r="V58" s="561" t="s">
        <v>54</v>
      </c>
      <c r="W58" s="561"/>
      <c r="X58" s="562"/>
      <c r="Y58" s="476">
        <f>IF($D20&lt;&gt;"",COUNTA(E20:AI20),"")</f>
        <v>20</v>
      </c>
      <c r="Z58" s="7">
        <f>COUNTIF(E20:AI20,$C$23)</f>
        <v>0</v>
      </c>
      <c r="AA58" s="8">
        <f>COUNTIF(E20:AI20,$C$24)</f>
        <v>0</v>
      </c>
      <c r="AB58" s="46">
        <f>COUNTIF(E20:AI20,$C$25)</f>
        <v>0</v>
      </c>
      <c r="AC58" s="46">
        <f>COUNTIF(E20:AI20,$C$29)</f>
        <v>0</v>
      </c>
      <c r="AD58" s="46">
        <f>COUNTIF(E20:AI20,$C$31)</f>
        <v>0</v>
      </c>
      <c r="AE58" s="46">
        <f>COUNTIF(E20:AI20,$C$33)</f>
        <v>0</v>
      </c>
      <c r="AF58" s="47">
        <f>COUNTA(E20)+COUNTA(I20:J20)+COUNTA(P20:Q20)+COUNTA(AC20:AE20)+COUNTA(W20:X20)</f>
        <v>0</v>
      </c>
      <c r="AG58" s="47">
        <f>COUNTIF(E20:AI20,$C$30)</f>
        <v>5</v>
      </c>
      <c r="AH58" s="6">
        <f t="shared" si="105"/>
        <v>0</v>
      </c>
      <c r="AP58" s="15"/>
      <c r="AW58"/>
      <c r="BA58" s="561" t="s">
        <v>54</v>
      </c>
      <c r="BB58" s="561"/>
      <c r="BC58" s="562"/>
      <c r="BD58" s="476">
        <f>IF($D20&lt;&gt;"",COUNTA(AJ20:BN20),"")</f>
        <v>20</v>
      </c>
      <c r="BE58" s="7">
        <f>COUNTIF(AJ20:BN20,$C$23)</f>
        <v>0</v>
      </c>
      <c r="BF58" s="8">
        <f>COUNTIF(AJ20:BN20,$C$24)</f>
        <v>0</v>
      </c>
      <c r="BG58" s="46">
        <f>COUNTIF(AJ20:BN20,$C$25)</f>
        <v>0</v>
      </c>
      <c r="BH58" s="46">
        <f>COUNTIF(AJ20:BN20,$C$29)</f>
        <v>0</v>
      </c>
      <c r="BI58" s="46">
        <f>COUNTIF(AJ20:BN20,$C$31)</f>
        <v>0</v>
      </c>
      <c r="BJ58" s="46">
        <f>COUNTIF(AJ20:BN20,$C$33)</f>
        <v>0</v>
      </c>
      <c r="BK58" s="47">
        <f>COUNTA(BM20:BN20)+COUNTA(AJ20:AL20)+COUNTA(AR20:AS20)+COUNTA(AY20:AZ20)+COUNTA(BF20:BG20)</f>
        <v>0</v>
      </c>
      <c r="BL58" s="47">
        <f>COUNTIF(AJ20:BN20,$C$30)</f>
        <v>0</v>
      </c>
      <c r="BM58" s="6">
        <f t="shared" si="93"/>
        <v>0</v>
      </c>
      <c r="BN58"/>
      <c r="BO58"/>
      <c r="BP58"/>
      <c r="BU58" s="15"/>
      <c r="CB58" s="270"/>
      <c r="CC58" s="561" t="s">
        <v>54</v>
      </c>
      <c r="CD58" s="561"/>
      <c r="CE58" s="562"/>
      <c r="CF58" s="284">
        <f>IF($D20&lt;&gt;"",COUNTA(BO20:CP20),"")</f>
        <v>20</v>
      </c>
      <c r="CG58" s="7">
        <f>COUNTIF(BO20:CP20,$C$23)</f>
        <v>0</v>
      </c>
      <c r="CH58" s="8">
        <f>COUNTIF(BO20:CP20,$C$24)</f>
        <v>0</v>
      </c>
      <c r="CI58" s="46">
        <f>COUNTIF(BO20:CP20,$C$25)</f>
        <v>0</v>
      </c>
      <c r="CJ58" s="46">
        <f>COUNTIF(BO20:CP20,$C$29)</f>
        <v>0</v>
      </c>
      <c r="CK58" s="46">
        <f>COUNTIF(BO20:CP20,$C$31)</f>
        <v>0</v>
      </c>
      <c r="CL58" s="46">
        <f>COUNTIF(BO20:CP20,$C$33)</f>
        <v>0</v>
      </c>
      <c r="CM58" s="47">
        <f>COUNTA(BT20:BU20)+COUNTA(CA20:CB20)+COUNTA(CH20:CI20)+COUNTA(CO20:CP20)</f>
        <v>0</v>
      </c>
      <c r="CN58" s="47">
        <f>COUNTIF(BO20:CP20,$C$30)</f>
        <v>0</v>
      </c>
      <c r="CO58" s="285">
        <f t="shared" si="94"/>
        <v>0</v>
      </c>
      <c r="CW58" s="15"/>
      <c r="DG58" s="270"/>
      <c r="DH58" s="561" t="s">
        <v>54</v>
      </c>
      <c r="DI58" s="561"/>
      <c r="DJ58" s="562"/>
      <c r="DK58" s="476">
        <f>IF($D20&lt;&gt;"",COUNTA(CQ20:DU20),"")</f>
        <v>23</v>
      </c>
      <c r="DL58" s="7">
        <f>COUNTIF(CQ20:DU20,$C$23)</f>
        <v>0</v>
      </c>
      <c r="DM58" s="8">
        <f>COUNTIF(CQ20:DU20,$C$24)</f>
        <v>0</v>
      </c>
      <c r="DN58" s="46">
        <f>COUNTIF(CQ20:DU20,$C$25)</f>
        <v>0</v>
      </c>
      <c r="DO58" s="46">
        <f>COUNTIF(CQ20:DU20,$C$29)</f>
        <v>0</v>
      </c>
      <c r="DP58" s="46">
        <f>COUNTIF(CQ20:DU20,$C$31)</f>
        <v>0</v>
      </c>
      <c r="DQ58" s="46">
        <f>COUNTIF(CQ20:DU20,$C$33)</f>
        <v>0</v>
      </c>
      <c r="DR58" s="47">
        <f>COUNTA(CV20:CW20)+COUNTA(DC20:DD20)+COUNTA(DQ20:DR20)+COUNTA(DJ20:DK20)</f>
        <v>0</v>
      </c>
      <c r="DS58" s="47">
        <f>COUNTIF(CQ20:DU20,$C$30)</f>
        <v>0</v>
      </c>
      <c r="DT58" s="6">
        <f t="shared" si="95"/>
        <v>0</v>
      </c>
      <c r="EK58" s="561" t="s">
        <v>54</v>
      </c>
      <c r="EL58" s="561"/>
      <c r="EM58" s="562"/>
      <c r="EN58" s="481">
        <f>IF($D20&lt;&gt;"",COUNTA(DV20:EY20),"")</f>
        <v>21</v>
      </c>
      <c r="EO58" s="7">
        <f>COUNTIF(DV20:EY20,$C$23)</f>
        <v>0</v>
      </c>
      <c r="EP58" s="8">
        <f>COUNTIF(DV20:EY20,$C$24)</f>
        <v>0</v>
      </c>
      <c r="EQ58" s="46">
        <f>COUNTIF(DV20:EY20,$C$25)</f>
        <v>0</v>
      </c>
      <c r="ER58" s="46">
        <f>COUNTIF(DV20:EY20,$C$29)</f>
        <v>0</v>
      </c>
      <c r="ES58" s="46">
        <f>COUNTIF(DV20:EY20,$C$31)</f>
        <v>0</v>
      </c>
      <c r="ET58" s="46">
        <f>COUNTIF(DV20:EY20,$C$33)</f>
        <v>0</v>
      </c>
      <c r="EU58" s="47">
        <f>COUNTA(DX20:DY20)+COUNTA(EE20:EF20)+COUNTA(ES20:ET20)+COUNTA(EL20:EM20)</f>
        <v>0</v>
      </c>
      <c r="EV58" s="47">
        <f>COUNTIF(DV20:EY20,$C$30)</f>
        <v>0</v>
      </c>
      <c r="EW58" s="6">
        <f t="shared" si="96"/>
        <v>0</v>
      </c>
      <c r="FN58" s="565" t="str">
        <f>D20</f>
        <v>Bruno Vidal</v>
      </c>
      <c r="FO58" s="561"/>
      <c r="FP58" s="562"/>
      <c r="FQ58" s="379">
        <f t="shared" si="109"/>
        <v>0</v>
      </c>
      <c r="FR58" s="7">
        <f>COUNTIF(EZ20:GD20,$C$23)</f>
        <v>0</v>
      </c>
      <c r="FS58" s="8">
        <f>COUNTIF(EZ20:GD20,$C$24)</f>
        <v>0</v>
      </c>
      <c r="FT58" s="46">
        <f>COUNTIF(EZ20:GD20,$C$25)</f>
        <v>0</v>
      </c>
      <c r="FU58" s="46">
        <f>COUNTIF(EZ20:GD20,$C$29)</f>
        <v>0</v>
      </c>
      <c r="FV58" s="46">
        <f>COUNTIF(EZ20:GD20,$C$31)</f>
        <v>0</v>
      </c>
      <c r="FW58" s="46">
        <f>COUNTIF(EZ20:GD20,$C$33)</f>
        <v>0</v>
      </c>
      <c r="FX58" s="47">
        <f>COUNTA(EZ20:FA20)+COUNTA(FG20:FH20)+COUNTA(FU20:FV20)+COUNTA(FN20:FO20)+COUNTA(GB20:GC20)</f>
        <v>0</v>
      </c>
      <c r="FY58" s="47">
        <f>COUNTIF(EZ20:GD20,$C$30)</f>
        <v>3</v>
      </c>
      <c r="FZ58" s="6">
        <f t="shared" si="97"/>
        <v>0</v>
      </c>
      <c r="GR58" s="563" t="s">
        <v>54</v>
      </c>
      <c r="GS58" s="563"/>
      <c r="GT58" s="564"/>
      <c r="GU58" s="481">
        <f t="shared" si="110"/>
        <v>0</v>
      </c>
      <c r="GV58" s="285">
        <f t="shared" si="111"/>
        <v>0</v>
      </c>
      <c r="GW58" s="399">
        <f t="shared" si="112"/>
        <v>0</v>
      </c>
      <c r="GX58" s="284">
        <f t="shared" si="113"/>
        <v>0</v>
      </c>
      <c r="GY58" s="284">
        <f t="shared" si="114"/>
        <v>0</v>
      </c>
      <c r="GZ58" s="284">
        <f t="shared" si="115"/>
        <v>0</v>
      </c>
      <c r="HA58" s="284">
        <f t="shared" si="116"/>
        <v>0</v>
      </c>
      <c r="HB58" s="400">
        <f t="shared" si="117"/>
        <v>0</v>
      </c>
      <c r="HC58" s="400">
        <f t="shared" si="118"/>
        <v>2</v>
      </c>
      <c r="HD58" s="285">
        <f t="shared" si="119"/>
        <v>0</v>
      </c>
      <c r="HU58" s="561" t="s">
        <v>54</v>
      </c>
      <c r="HV58" s="561"/>
      <c r="HW58" s="562"/>
      <c r="HX58" s="481">
        <f t="shared" si="120"/>
        <v>0</v>
      </c>
      <c r="HY58" s="7">
        <f t="shared" si="121"/>
        <v>0</v>
      </c>
      <c r="HZ58" s="8">
        <f t="shared" si="122"/>
        <v>0</v>
      </c>
      <c r="IA58" s="46">
        <f t="shared" si="123"/>
        <v>0</v>
      </c>
      <c r="IB58" s="46">
        <f t="shared" si="124"/>
        <v>0</v>
      </c>
      <c r="IC58" s="46">
        <f t="shared" si="125"/>
        <v>0</v>
      </c>
      <c r="ID58" s="46">
        <f t="shared" si="126"/>
        <v>0</v>
      </c>
      <c r="IE58" s="47">
        <f t="shared" si="127"/>
        <v>2</v>
      </c>
      <c r="IF58" s="47">
        <f t="shared" si="128"/>
        <v>6</v>
      </c>
      <c r="IG58" s="6">
        <f t="shared" si="129"/>
        <v>0</v>
      </c>
      <c r="IX58" s="1"/>
      <c r="IY58" s="563" t="s">
        <v>54</v>
      </c>
      <c r="IZ58" s="563"/>
      <c r="JA58" s="564"/>
      <c r="JB58" s="481">
        <f t="shared" si="130"/>
        <v>0</v>
      </c>
      <c r="JC58" s="7">
        <f t="shared" si="131"/>
        <v>0</v>
      </c>
      <c r="JD58" s="8">
        <f t="shared" si="132"/>
        <v>0</v>
      </c>
      <c r="JE58" s="46">
        <f t="shared" si="133"/>
        <v>0</v>
      </c>
      <c r="JF58" s="46">
        <f t="shared" si="134"/>
        <v>0</v>
      </c>
      <c r="JG58" s="46">
        <f t="shared" si="135"/>
        <v>0</v>
      </c>
      <c r="JH58" s="46">
        <f t="shared" si="136"/>
        <v>0</v>
      </c>
      <c r="JI58" s="47">
        <f t="shared" si="137"/>
        <v>0</v>
      </c>
      <c r="JJ58" s="47">
        <f t="shared" si="138"/>
        <v>11</v>
      </c>
      <c r="JK58" s="6">
        <f t="shared" si="99"/>
        <v>0</v>
      </c>
      <c r="KC58" s="561" t="s">
        <v>54</v>
      </c>
      <c r="KD58" s="561"/>
      <c r="KE58" s="562"/>
      <c r="KF58" s="481">
        <f>IF($D20&lt;&gt;"",COUNTA(JH20:KV20),"")</f>
        <v>29</v>
      </c>
      <c r="KG58" s="7">
        <f>COUNTIF(JH20:KV20,$C$23)</f>
        <v>0</v>
      </c>
      <c r="KH58" s="8">
        <f>COUNTIF(JH20:KV20,$C$24)</f>
        <v>0</v>
      </c>
      <c r="KI58" s="46">
        <f>COUNTIF(JH20:KV20,$C$25)</f>
        <v>0</v>
      </c>
      <c r="KJ58" s="46">
        <f>COUNTIF(JH20:KV20,$C$29)</f>
        <v>0</v>
      </c>
      <c r="KK58" s="46">
        <f>COUNTIF(JH20:KV20,$C$31)</f>
        <v>0</v>
      </c>
      <c r="KL58" s="46">
        <f>COUNTIF(JH20:KV20,$C$33)</f>
        <v>0</v>
      </c>
      <c r="KM58" s="47">
        <f>COUNTA(JV20:JW20)+COUNTA(KC20:KD20)+COUNTA(KQ20:KR20)+COUNTA(KJ20:KK20)</f>
        <v>0</v>
      </c>
      <c r="KN58" s="47">
        <f>COUNTIF(JH20:KV20,$C$30)</f>
        <v>6</v>
      </c>
      <c r="KO58" s="6">
        <f t="shared" si="100"/>
        <v>0</v>
      </c>
      <c r="LF58" s="561" t="s">
        <v>54</v>
      </c>
      <c r="LG58" s="561"/>
      <c r="LH58" s="562"/>
      <c r="LI58" s="482">
        <f>IF($D20&lt;&gt;"",COUNTA(KW20:MA20),"")</f>
        <v>20</v>
      </c>
      <c r="LJ58" s="7">
        <f>COUNTIF(KW20:MA20,$C$23)</f>
        <v>0</v>
      </c>
      <c r="LK58" s="8">
        <f>COUNTIF(KW20:MA20,$C$24)</f>
        <v>0</v>
      </c>
      <c r="LL58" s="46">
        <f>COUNTIF(KW20:MA20,$C$25)</f>
        <v>0</v>
      </c>
      <c r="LM58" s="46">
        <f>COUNTIF(KW20:MA20,$C$29)</f>
        <v>0</v>
      </c>
      <c r="LN58" s="46">
        <f>COUNTIF(KW20:MA20,$C$31)</f>
        <v>0</v>
      </c>
      <c r="LO58" s="46">
        <f>COUNTIF(KW20:MA20,$C$33)</f>
        <v>0</v>
      </c>
      <c r="LP58" s="47">
        <f>COUNTA(KX20:KY20)+COUNTA(LE20:LF20)+COUNTA(LS20:LT20)+COUNTA(LL20:LM20)+COUNTA(LZ20:MA20)</f>
        <v>0</v>
      </c>
      <c r="LQ58" s="47">
        <f>COUNTIF(KW20:MA20,$C$30)</f>
        <v>3</v>
      </c>
      <c r="LR58" s="6">
        <f t="shared" si="101"/>
        <v>0</v>
      </c>
      <c r="MJ58" s="561" t="s">
        <v>54</v>
      </c>
      <c r="MK58" s="561"/>
      <c r="ML58" s="562"/>
      <c r="MM58" s="483">
        <f>IF($D20&lt;&gt;"",COUNTA(MB20:NE20),"")</f>
        <v>21</v>
      </c>
      <c r="MN58" s="242">
        <f>COUNTIF(MB20:NE20,$C$23)</f>
        <v>0</v>
      </c>
      <c r="MO58" s="243">
        <f>COUNTIF(MB20:NE20,$C$24)</f>
        <v>0</v>
      </c>
      <c r="MP58" s="244">
        <f>COUNTIF(MB20:NE20,$C$25)</f>
        <v>0</v>
      </c>
      <c r="MQ58" s="244">
        <f>COUNTIF(MB20:NE20,$C$29)</f>
        <v>0</v>
      </c>
      <c r="MR58" s="244">
        <f>COUNTIF(MB20:NE20,$C$31)</f>
        <v>0</v>
      </c>
      <c r="MS58" s="244">
        <f>COUNTIF(MB20:NE20,$C$33)</f>
        <v>0</v>
      </c>
      <c r="MT58" s="245">
        <f>COUNTA(MG20:MH20)+COUNTA(MU20:MV20)+COUNTA(MN20:MO20)+COUNTA(NB20:NC20)</f>
        <v>0</v>
      </c>
      <c r="MU58" s="245">
        <f>COUNTIF(MB20:NE20,$C$30)</f>
        <v>6</v>
      </c>
      <c r="MV58" s="6">
        <f t="shared" si="102"/>
        <v>0</v>
      </c>
      <c r="NM58" s="561" t="s">
        <v>54</v>
      </c>
      <c r="NN58" s="561"/>
      <c r="NO58" s="562"/>
      <c r="NP58" s="481">
        <f>IF($D20&lt;&gt;"",COUNTA(NF20:OJ20),"")</f>
        <v>21</v>
      </c>
      <c r="NQ58" s="7">
        <f>COUNTIF(NF20:OJ20,$C$23)</f>
        <v>0</v>
      </c>
      <c r="NR58" s="8">
        <f>COUNTIF(NF20:OJ20,$C$24)</f>
        <v>0</v>
      </c>
      <c r="NS58" s="46">
        <f>COUNTIF(NF20:OJ20,$C$25)</f>
        <v>0</v>
      </c>
      <c r="NT58" s="46">
        <f>COUNTIF(NF20:OJ20,$C$29)</f>
        <v>0</v>
      </c>
      <c r="NU58" s="46">
        <f>COUNTIF(NF20:OJ20,$C$31)</f>
        <v>0</v>
      </c>
      <c r="NV58" s="46">
        <f>COUNTIF(NF20:OJ20,$C$33)</f>
        <v>0</v>
      </c>
      <c r="NW58" s="47">
        <f>COUNTA(OD20:OE20)+COUNTA(NI20:NJ20)+COUNTA(NP20:NQ20)+COUNTA(NW20:NX20)</f>
        <v>0</v>
      </c>
      <c r="NX58" s="47">
        <f>COUNTIF(NF20:OJ20,$C$30)</f>
        <v>3</v>
      </c>
      <c r="NY58" s="6">
        <f t="shared" si="103"/>
        <v>0</v>
      </c>
    </row>
    <row r="59" spans="1:391" x14ac:dyDescent="0.25">
      <c r="A59"/>
      <c r="B59"/>
      <c r="G59"/>
      <c r="H59"/>
      <c r="N59"/>
      <c r="O59"/>
      <c r="U59"/>
      <c r="V59"/>
      <c r="AB59"/>
      <c r="AC59"/>
      <c r="AW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</row>
    <row r="60" spans="1:391" x14ac:dyDescent="0.25">
      <c r="A60"/>
      <c r="B60"/>
      <c r="G60"/>
      <c r="H60"/>
      <c r="N60"/>
      <c r="O60"/>
      <c r="U60"/>
      <c r="V60"/>
      <c r="AB60"/>
      <c r="AC60"/>
      <c r="AW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</row>
    <row r="61" spans="1:391" x14ac:dyDescent="0.25">
      <c r="A61"/>
      <c r="B61"/>
      <c r="G61"/>
      <c r="H61"/>
      <c r="N61"/>
      <c r="O61"/>
      <c r="U61"/>
      <c r="V61"/>
      <c r="AB61"/>
      <c r="AC61"/>
      <c r="AW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</row>
    <row r="62" spans="1:391" x14ac:dyDescent="0.25">
      <c r="BA62"/>
      <c r="BB62" s="1"/>
      <c r="BC62" s="1"/>
      <c r="BD62">
        <v>2021</v>
      </c>
      <c r="BE62"/>
      <c r="BF62"/>
      <c r="BG62"/>
      <c r="BH62"/>
      <c r="BI62" s="1"/>
      <c r="BJ62" s="1"/>
      <c r="BK62"/>
      <c r="BL62"/>
      <c r="BM62"/>
      <c r="BN62"/>
      <c r="BO62"/>
      <c r="BP62"/>
      <c r="BR62" s="163"/>
    </row>
    <row r="63" spans="1:391" x14ac:dyDescent="0.25">
      <c r="AZ63" s="1"/>
      <c r="BA63" s="1"/>
      <c r="BB63" s="1"/>
      <c r="BC63" s="1"/>
      <c r="BD63" s="31" t="s">
        <v>89</v>
      </c>
      <c r="BE63" s="150" t="s">
        <v>34</v>
      </c>
      <c r="BF63" s="151" t="s">
        <v>32</v>
      </c>
      <c r="BG63" s="152" t="s">
        <v>33</v>
      </c>
      <c r="BH63" s="91" t="s">
        <v>40</v>
      </c>
      <c r="BI63" s="33" t="s">
        <v>47</v>
      </c>
      <c r="BJ63" s="5" t="s">
        <v>36</v>
      </c>
      <c r="BK63" s="5" t="s">
        <v>81</v>
      </c>
      <c r="BL63" s="34" t="s">
        <v>31</v>
      </c>
      <c r="BM63" s="153" t="s">
        <v>82</v>
      </c>
      <c r="BN63" s="154" t="s">
        <v>90</v>
      </c>
      <c r="BO63" s="154" t="s">
        <v>110</v>
      </c>
      <c r="BP63" s="154" t="s">
        <v>92</v>
      </c>
    </row>
    <row r="64" spans="1:391" x14ac:dyDescent="0.25">
      <c r="AZ64" s="278"/>
      <c r="BA64" s="561" t="s">
        <v>30</v>
      </c>
      <c r="BB64" s="561"/>
      <c r="BC64" s="562"/>
      <c r="BD64" s="487">
        <f>BD43+CF43+DK43+EN43+FQ43+GU43+HX43+JB43+KF43+LI43+MM43+NP43</f>
        <v>217</v>
      </c>
      <c r="BE64" s="487">
        <f t="shared" ref="BE64:BM79" si="139">BE43+CG43+DL43+EO43+FR43+GV43+HY43+JC43+KG43+LJ43+MN43+NQ43</f>
        <v>82</v>
      </c>
      <c r="BF64" s="487">
        <f t="shared" si="139"/>
        <v>55</v>
      </c>
      <c r="BG64" s="487">
        <f t="shared" si="139"/>
        <v>65</v>
      </c>
      <c r="BH64" s="487">
        <f t="shared" si="139"/>
        <v>0</v>
      </c>
      <c r="BI64" s="487">
        <f t="shared" si="139"/>
        <v>0</v>
      </c>
      <c r="BJ64" s="487">
        <f t="shared" si="139"/>
        <v>0</v>
      </c>
      <c r="BK64" s="487">
        <f t="shared" si="139"/>
        <v>72</v>
      </c>
      <c r="BL64" s="487">
        <f>BL43+CN43+DS43+EV43+FY43+HC43+IF43+JJ43+KN43+LQ43+MU43+NX43</f>
        <v>40</v>
      </c>
      <c r="BM64" s="487">
        <f t="shared" si="139"/>
        <v>786</v>
      </c>
      <c r="BN64" s="487">
        <f>BK64-MAX($BK$64:$BK$76)</f>
        <v>0</v>
      </c>
      <c r="BO64" s="331">
        <f>(BM64)-($B$29*3)</f>
        <v>619.5</v>
      </c>
      <c r="BP64" s="487" t="e">
        <f>BD64-MAX($BD$64:$BD$77)</f>
        <v>#REF!</v>
      </c>
    </row>
    <row r="65" spans="1:258" x14ac:dyDescent="0.25">
      <c r="AZ65" s="278"/>
      <c r="BA65" s="561" t="s">
        <v>35</v>
      </c>
      <c r="BB65" s="561"/>
      <c r="BC65" s="562"/>
      <c r="BD65" s="487">
        <f t="shared" ref="BD65:BD79" si="140">BD44+CF44+DK44+EN44+FQ44+GU44+HX44+JB44+KF44+LI44+MM44+NP44</f>
        <v>236</v>
      </c>
      <c r="BE65" s="487">
        <f t="shared" si="139"/>
        <v>90</v>
      </c>
      <c r="BF65" s="487">
        <f t="shared" si="139"/>
        <v>77</v>
      </c>
      <c r="BG65" s="487">
        <f t="shared" si="139"/>
        <v>68</v>
      </c>
      <c r="BH65" s="487">
        <f t="shared" si="139"/>
        <v>0</v>
      </c>
      <c r="BI65" s="487">
        <f t="shared" si="139"/>
        <v>0</v>
      </c>
      <c r="BJ65" s="487">
        <f t="shared" si="139"/>
        <v>0</v>
      </c>
      <c r="BK65" s="487">
        <f t="shared" si="139"/>
        <v>70</v>
      </c>
      <c r="BL65" s="487">
        <f t="shared" si="139"/>
        <v>6</v>
      </c>
      <c r="BM65" s="487">
        <f t="shared" si="139"/>
        <v>856</v>
      </c>
      <c r="BN65" s="487">
        <f t="shared" ref="BN65:BN76" si="141">BK65-MAX($BK$64:$BK$76)</f>
        <v>-2</v>
      </c>
      <c r="BO65" s="331">
        <f t="shared" ref="BO65:BO77" si="142">(BM65)-($B$29*3)</f>
        <v>689.5</v>
      </c>
      <c r="BP65" s="487" t="e">
        <f t="shared" ref="BP65:BP77" si="143">BD65-MAX($BD$64:$BD$77)</f>
        <v>#REF!</v>
      </c>
    </row>
    <row r="66" spans="1:258" x14ac:dyDescent="0.25">
      <c r="AZ66" s="278"/>
      <c r="BA66" s="561" t="s">
        <v>37</v>
      </c>
      <c r="BB66" s="561"/>
      <c r="BC66" s="562"/>
      <c r="BD66" s="487">
        <f t="shared" si="140"/>
        <v>241</v>
      </c>
      <c r="BE66" s="487">
        <f t="shared" si="139"/>
        <v>73</v>
      </c>
      <c r="BF66" s="487">
        <f t="shared" si="139"/>
        <v>85</v>
      </c>
      <c r="BG66" s="487">
        <f t="shared" si="139"/>
        <v>76</v>
      </c>
      <c r="BH66" s="487">
        <f t="shared" si="139"/>
        <v>3</v>
      </c>
      <c r="BI66" s="487">
        <f t="shared" si="139"/>
        <v>0</v>
      </c>
      <c r="BJ66" s="487">
        <f t="shared" si="139"/>
        <v>0</v>
      </c>
      <c r="BK66" s="487">
        <f t="shared" si="139"/>
        <v>60</v>
      </c>
      <c r="BL66" s="487">
        <f t="shared" si="139"/>
        <v>5</v>
      </c>
      <c r="BM66" s="487">
        <f t="shared" si="139"/>
        <v>736</v>
      </c>
      <c r="BN66" s="487">
        <f t="shared" si="141"/>
        <v>-12</v>
      </c>
      <c r="BO66" s="331">
        <f t="shared" si="142"/>
        <v>569.5</v>
      </c>
      <c r="BP66" s="487" t="e">
        <f t="shared" si="143"/>
        <v>#REF!</v>
      </c>
    </row>
    <row r="67" spans="1:258" x14ac:dyDescent="0.25">
      <c r="AZ67" s="278"/>
      <c r="BA67" s="561" t="s">
        <v>38</v>
      </c>
      <c r="BB67" s="561"/>
      <c r="BC67" s="562"/>
      <c r="BD67" s="487">
        <f t="shared" si="140"/>
        <v>226</v>
      </c>
      <c r="BE67" s="487">
        <f t="shared" si="139"/>
        <v>83</v>
      </c>
      <c r="BF67" s="487">
        <f t="shared" si="139"/>
        <v>77</v>
      </c>
      <c r="BG67" s="487">
        <f t="shared" si="139"/>
        <v>55</v>
      </c>
      <c r="BH67" s="487">
        <f t="shared" si="139"/>
        <v>0</v>
      </c>
      <c r="BI67" s="487">
        <f t="shared" si="139"/>
        <v>0</v>
      </c>
      <c r="BJ67" s="487">
        <f t="shared" si="139"/>
        <v>1</v>
      </c>
      <c r="BK67" s="487">
        <f t="shared" si="139"/>
        <v>69</v>
      </c>
      <c r="BL67" s="487">
        <f t="shared" si="139"/>
        <v>24</v>
      </c>
      <c r="BM67" s="487">
        <f t="shared" si="139"/>
        <v>774</v>
      </c>
      <c r="BN67" s="487">
        <f t="shared" si="141"/>
        <v>-3</v>
      </c>
      <c r="BO67" s="331">
        <f t="shared" si="142"/>
        <v>607.5</v>
      </c>
      <c r="BP67" s="487" t="e">
        <f t="shared" si="143"/>
        <v>#REF!</v>
      </c>
    </row>
    <row r="68" spans="1:258" x14ac:dyDescent="0.25">
      <c r="AZ68" s="278"/>
      <c r="BA68" s="561" t="s">
        <v>46</v>
      </c>
      <c r="BB68" s="561"/>
      <c r="BC68" s="562"/>
      <c r="BD68" s="487">
        <f t="shared" si="140"/>
        <v>217</v>
      </c>
      <c r="BE68" s="487">
        <f t="shared" si="139"/>
        <v>69</v>
      </c>
      <c r="BF68" s="487">
        <f t="shared" si="139"/>
        <v>72</v>
      </c>
      <c r="BG68" s="487">
        <f t="shared" si="139"/>
        <v>71</v>
      </c>
      <c r="BH68" s="487">
        <f t="shared" si="139"/>
        <v>0</v>
      </c>
      <c r="BI68" s="487">
        <f t="shared" si="139"/>
        <v>0</v>
      </c>
      <c r="BJ68" s="487">
        <f t="shared" si="139"/>
        <v>0</v>
      </c>
      <c r="BK68" s="487">
        <f t="shared" si="139"/>
        <v>66</v>
      </c>
      <c r="BL68" s="487">
        <f t="shared" si="139"/>
        <v>30</v>
      </c>
      <c r="BM68" s="487">
        <f t="shared" si="139"/>
        <v>694</v>
      </c>
      <c r="BN68" s="487">
        <f t="shared" si="141"/>
        <v>-6</v>
      </c>
      <c r="BO68" s="331">
        <f t="shared" si="142"/>
        <v>527.5</v>
      </c>
      <c r="BP68" s="487" t="e">
        <f t="shared" si="143"/>
        <v>#REF!</v>
      </c>
    </row>
    <row r="69" spans="1:258" x14ac:dyDescent="0.25">
      <c r="AZ69" s="279"/>
      <c r="BA69" s="561" t="s">
        <v>48</v>
      </c>
      <c r="BB69" s="561"/>
      <c r="BC69" s="562"/>
      <c r="BD69" s="487" t="e">
        <f t="shared" si="140"/>
        <v>#REF!</v>
      </c>
      <c r="BE69" s="487" t="e">
        <f t="shared" si="139"/>
        <v>#REF!</v>
      </c>
      <c r="BF69" s="487" t="e">
        <f t="shared" si="139"/>
        <v>#REF!</v>
      </c>
      <c r="BG69" s="487" t="e">
        <f t="shared" si="139"/>
        <v>#REF!</v>
      </c>
      <c r="BH69" s="487" t="e">
        <f t="shared" si="139"/>
        <v>#REF!</v>
      </c>
      <c r="BI69" s="487" t="e">
        <f t="shared" si="139"/>
        <v>#REF!</v>
      </c>
      <c r="BJ69" s="487" t="e">
        <f t="shared" si="139"/>
        <v>#REF!</v>
      </c>
      <c r="BK69" s="487">
        <f t="shared" si="139"/>
        <v>49</v>
      </c>
      <c r="BL69" s="487" t="e">
        <f>BL48+CN48+DS48+EV48+FY48+HC48+IF48+JJ48+KN48+LQ48+MU48+NX48</f>
        <v>#REF!</v>
      </c>
      <c r="BM69" s="487" t="e">
        <f t="shared" si="139"/>
        <v>#REF!</v>
      </c>
      <c r="BN69" s="487">
        <f t="shared" si="141"/>
        <v>-23</v>
      </c>
      <c r="BO69" s="331" t="e">
        <f t="shared" si="142"/>
        <v>#REF!</v>
      </c>
      <c r="BP69" s="487" t="e">
        <f t="shared" si="143"/>
        <v>#REF!</v>
      </c>
    </row>
    <row r="70" spans="1:258" x14ac:dyDescent="0.25">
      <c r="AZ70" s="279"/>
      <c r="BA70" s="561" t="s">
        <v>50</v>
      </c>
      <c r="BB70" s="561"/>
      <c r="BC70" s="562"/>
      <c r="BD70" s="487">
        <f t="shared" si="140"/>
        <v>239</v>
      </c>
      <c r="BE70" s="487">
        <f t="shared" si="139"/>
        <v>61</v>
      </c>
      <c r="BF70" s="487">
        <f t="shared" si="139"/>
        <v>98</v>
      </c>
      <c r="BG70" s="487">
        <f t="shared" si="139"/>
        <v>76</v>
      </c>
      <c r="BH70" s="487">
        <f t="shared" si="139"/>
        <v>3</v>
      </c>
      <c r="BI70" s="487">
        <f t="shared" si="139"/>
        <v>0</v>
      </c>
      <c r="BJ70" s="487">
        <f t="shared" si="139"/>
        <v>0</v>
      </c>
      <c r="BK70" s="487">
        <f t="shared" si="139"/>
        <v>66</v>
      </c>
      <c r="BL70" s="487">
        <f t="shared" si="139"/>
        <v>5</v>
      </c>
      <c r="BM70" s="487">
        <f t="shared" si="139"/>
        <v>640</v>
      </c>
      <c r="BN70" s="487">
        <f t="shared" si="141"/>
        <v>-6</v>
      </c>
      <c r="BO70" s="331">
        <f t="shared" si="142"/>
        <v>473.5</v>
      </c>
      <c r="BP70" s="487" t="e">
        <f t="shared" si="143"/>
        <v>#REF!</v>
      </c>
    </row>
    <row r="71" spans="1:258" x14ac:dyDescent="0.25">
      <c r="AZ71" s="279"/>
      <c r="BA71" s="561" t="s">
        <v>44</v>
      </c>
      <c r="BB71" s="561"/>
      <c r="BC71" s="562"/>
      <c r="BD71" s="487">
        <f t="shared" si="140"/>
        <v>213</v>
      </c>
      <c r="BE71" s="487">
        <f t="shared" si="139"/>
        <v>66</v>
      </c>
      <c r="BF71" s="487">
        <f t="shared" si="139"/>
        <v>63</v>
      </c>
      <c r="BG71" s="487">
        <f t="shared" si="139"/>
        <v>75</v>
      </c>
      <c r="BH71" s="487">
        <f t="shared" si="139"/>
        <v>0</v>
      </c>
      <c r="BI71" s="487">
        <f t="shared" si="139"/>
        <v>0</v>
      </c>
      <c r="BJ71" s="487">
        <f t="shared" si="139"/>
        <v>5</v>
      </c>
      <c r="BK71" s="487">
        <f t="shared" si="139"/>
        <v>68</v>
      </c>
      <c r="BL71" s="487">
        <f t="shared" si="139"/>
        <v>32</v>
      </c>
      <c r="BM71" s="487">
        <f t="shared" si="139"/>
        <v>678</v>
      </c>
      <c r="BN71" s="487">
        <f t="shared" si="141"/>
        <v>-4</v>
      </c>
      <c r="BO71" s="331">
        <f t="shared" si="142"/>
        <v>511.5</v>
      </c>
      <c r="BP71" s="487" t="e">
        <f t="shared" si="143"/>
        <v>#REF!</v>
      </c>
    </row>
    <row r="72" spans="1:258" x14ac:dyDescent="0.25">
      <c r="AZ72" s="279"/>
      <c r="BA72" s="561" t="s">
        <v>49</v>
      </c>
      <c r="BB72" s="561"/>
      <c r="BC72" s="562"/>
      <c r="BD72" s="487">
        <f t="shared" si="140"/>
        <v>238</v>
      </c>
      <c r="BE72" s="487">
        <f t="shared" si="139"/>
        <v>78</v>
      </c>
      <c r="BF72" s="487">
        <f t="shared" si="139"/>
        <v>75</v>
      </c>
      <c r="BG72" s="487">
        <f t="shared" si="139"/>
        <v>73</v>
      </c>
      <c r="BH72" s="487">
        <f t="shared" si="139"/>
        <v>0</v>
      </c>
      <c r="BI72" s="487">
        <f t="shared" si="139"/>
        <v>0</v>
      </c>
      <c r="BJ72" s="487">
        <f t="shared" si="139"/>
        <v>0</v>
      </c>
      <c r="BK72" s="487">
        <f t="shared" si="139"/>
        <v>64</v>
      </c>
      <c r="BL72" s="487">
        <f t="shared" si="139"/>
        <v>12</v>
      </c>
      <c r="BM72" s="487">
        <f t="shared" si="139"/>
        <v>770</v>
      </c>
      <c r="BN72" s="487">
        <f t="shared" si="141"/>
        <v>-8</v>
      </c>
      <c r="BO72" s="331">
        <f t="shared" si="142"/>
        <v>603.5</v>
      </c>
      <c r="BP72" s="487" t="e">
        <f t="shared" si="143"/>
        <v>#REF!</v>
      </c>
    </row>
    <row r="73" spans="1:258" x14ac:dyDescent="0.25">
      <c r="AZ73" s="279"/>
      <c r="BA73" s="561" t="s">
        <v>109</v>
      </c>
      <c r="BB73" s="561"/>
      <c r="BC73" s="562"/>
      <c r="BD73" s="487" t="e">
        <f t="shared" si="140"/>
        <v>#REF!</v>
      </c>
      <c r="BE73" s="487" t="e">
        <f t="shared" si="139"/>
        <v>#REF!</v>
      </c>
      <c r="BF73" s="487" t="e">
        <f t="shared" si="139"/>
        <v>#REF!</v>
      </c>
      <c r="BG73" s="487" t="e">
        <f t="shared" si="139"/>
        <v>#REF!</v>
      </c>
      <c r="BH73" s="487" t="e">
        <f t="shared" si="139"/>
        <v>#REF!</v>
      </c>
      <c r="BI73" s="487" t="e">
        <f t="shared" si="139"/>
        <v>#REF!</v>
      </c>
      <c r="BJ73" s="487" t="e">
        <f t="shared" si="139"/>
        <v>#REF!</v>
      </c>
      <c r="BK73" s="487">
        <f t="shared" si="139"/>
        <v>59</v>
      </c>
      <c r="BL73" s="487" t="e">
        <f t="shared" si="139"/>
        <v>#REF!</v>
      </c>
      <c r="BM73" s="487" t="e">
        <f t="shared" si="139"/>
        <v>#REF!</v>
      </c>
      <c r="BN73" s="487">
        <f t="shared" si="141"/>
        <v>-13</v>
      </c>
      <c r="BO73" s="331" t="e">
        <f t="shared" si="142"/>
        <v>#REF!</v>
      </c>
      <c r="BP73" s="487" t="e">
        <f t="shared" si="143"/>
        <v>#REF!</v>
      </c>
    </row>
    <row r="74" spans="1:258" x14ac:dyDescent="0.25">
      <c r="AZ74" s="279"/>
      <c r="BA74" s="561" t="s">
        <v>41</v>
      </c>
      <c r="BB74" s="561"/>
      <c r="BC74" s="562"/>
      <c r="BD74" s="487">
        <f t="shared" si="140"/>
        <v>223</v>
      </c>
      <c r="BE74" s="487">
        <f t="shared" si="139"/>
        <v>83</v>
      </c>
      <c r="BF74" s="487">
        <f t="shared" si="139"/>
        <v>58</v>
      </c>
      <c r="BG74" s="487">
        <f t="shared" si="139"/>
        <v>74</v>
      </c>
      <c r="BH74" s="487">
        <f t="shared" si="139"/>
        <v>0</v>
      </c>
      <c r="BI74" s="487">
        <f t="shared" si="139"/>
        <v>0</v>
      </c>
      <c r="BJ74" s="487">
        <f t="shared" si="139"/>
        <v>0</v>
      </c>
      <c r="BK74" s="487">
        <f t="shared" si="139"/>
        <v>67</v>
      </c>
      <c r="BL74" s="487">
        <f t="shared" si="139"/>
        <v>26</v>
      </c>
      <c r="BM74" s="487">
        <f t="shared" si="139"/>
        <v>812</v>
      </c>
      <c r="BN74" s="487">
        <f t="shared" si="141"/>
        <v>-5</v>
      </c>
      <c r="BO74" s="331">
        <f t="shared" si="142"/>
        <v>645.5</v>
      </c>
      <c r="BP74" s="487" t="e">
        <f t="shared" si="143"/>
        <v>#REF!</v>
      </c>
    </row>
    <row r="75" spans="1:258" x14ac:dyDescent="0.25">
      <c r="AZ75" s="279"/>
      <c r="BA75" s="561" t="s">
        <v>42</v>
      </c>
      <c r="BB75" s="561"/>
      <c r="BC75" s="562"/>
      <c r="BD75" s="487">
        <f t="shared" si="140"/>
        <v>202</v>
      </c>
      <c r="BE75" s="487">
        <f t="shared" si="139"/>
        <v>66</v>
      </c>
      <c r="BF75" s="487">
        <f t="shared" si="139"/>
        <v>63</v>
      </c>
      <c r="BG75" s="487">
        <f t="shared" si="139"/>
        <v>62</v>
      </c>
      <c r="BH75" s="487">
        <f t="shared" si="139"/>
        <v>0</v>
      </c>
      <c r="BI75" s="487">
        <f t="shared" si="139"/>
        <v>0</v>
      </c>
      <c r="BJ75" s="487">
        <f t="shared" si="139"/>
        <v>0</v>
      </c>
      <c r="BK75" s="487">
        <f t="shared" si="139"/>
        <v>59</v>
      </c>
      <c r="BL75" s="487">
        <f t="shared" si="139"/>
        <v>30</v>
      </c>
      <c r="BM75" s="487">
        <f t="shared" si="139"/>
        <v>652</v>
      </c>
      <c r="BN75" s="487">
        <f t="shared" si="141"/>
        <v>-13</v>
      </c>
      <c r="BO75" s="331">
        <f t="shared" si="142"/>
        <v>485.5</v>
      </c>
      <c r="BP75" s="487" t="e">
        <f t="shared" si="143"/>
        <v>#REF!</v>
      </c>
    </row>
    <row r="76" spans="1:258" x14ac:dyDescent="0.25">
      <c r="AZ76" s="280"/>
      <c r="BA76" s="561" t="s">
        <v>45</v>
      </c>
      <c r="BB76" s="561"/>
      <c r="BC76" s="562"/>
      <c r="BD76" s="487">
        <f t="shared" si="140"/>
        <v>190</v>
      </c>
      <c r="BE76" s="487">
        <f t="shared" si="139"/>
        <v>62</v>
      </c>
      <c r="BF76" s="487">
        <f t="shared" si="139"/>
        <v>56</v>
      </c>
      <c r="BG76" s="487">
        <f t="shared" si="139"/>
        <v>70</v>
      </c>
      <c r="BH76" s="487">
        <f t="shared" si="139"/>
        <v>6</v>
      </c>
      <c r="BI76" s="487">
        <f t="shared" si="139"/>
        <v>0</v>
      </c>
      <c r="BJ76" s="487">
        <f t="shared" si="139"/>
        <v>10</v>
      </c>
      <c r="BK76" s="487">
        <f t="shared" si="139"/>
        <v>63</v>
      </c>
      <c r="BL76" s="487">
        <f t="shared" si="139"/>
        <v>4</v>
      </c>
      <c r="BM76" s="487">
        <f t="shared" si="139"/>
        <v>636</v>
      </c>
      <c r="BN76" s="487">
        <f t="shared" si="141"/>
        <v>-9</v>
      </c>
      <c r="BO76" s="331">
        <f t="shared" si="142"/>
        <v>469.5</v>
      </c>
      <c r="BP76" s="487" t="e">
        <f t="shared" si="143"/>
        <v>#REF!</v>
      </c>
    </row>
    <row r="77" spans="1:258" x14ac:dyDescent="0.25">
      <c r="AZ77" s="280"/>
      <c r="BA77" s="561" t="s">
        <v>39</v>
      </c>
      <c r="BB77" s="561"/>
      <c r="BC77" s="562"/>
      <c r="BD77" s="487" t="e">
        <f>BD56+CF56+DK56+EN56+FQ56+GU56+HX56+JB56+KF56+LI56+MM56+NP56</f>
        <v>#REF!</v>
      </c>
      <c r="BE77" s="487" t="e">
        <f t="shared" si="139"/>
        <v>#REF!</v>
      </c>
      <c r="BF77" s="487" t="e">
        <f t="shared" si="139"/>
        <v>#REF!</v>
      </c>
      <c r="BG77" s="487" t="e">
        <f t="shared" si="139"/>
        <v>#REF!</v>
      </c>
      <c r="BH77" s="487" t="e">
        <f t="shared" si="139"/>
        <v>#REF!</v>
      </c>
      <c r="BI77" s="487" t="e">
        <f t="shared" si="139"/>
        <v>#REF!</v>
      </c>
      <c r="BJ77" s="487" t="e">
        <f t="shared" si="139"/>
        <v>#REF!</v>
      </c>
      <c r="BK77" s="487">
        <f t="shared" si="139"/>
        <v>47</v>
      </c>
      <c r="BL77" s="487" t="e">
        <f t="shared" si="139"/>
        <v>#REF!</v>
      </c>
      <c r="BM77" s="487" t="e">
        <f t="shared" si="139"/>
        <v>#REF!</v>
      </c>
      <c r="BN77" s="487">
        <f t="shared" ref="BN77" si="144">BK77-MAX($BK$64:$BK$77)</f>
        <v>-25</v>
      </c>
      <c r="BO77" s="331" t="e">
        <f t="shared" si="142"/>
        <v>#REF!</v>
      </c>
      <c r="BP77" s="487" t="e">
        <f t="shared" si="143"/>
        <v>#REF!</v>
      </c>
    </row>
    <row r="78" spans="1:258" x14ac:dyDescent="0.25">
      <c r="AZ78" s="280"/>
      <c r="BA78" s="561" t="s">
        <v>51</v>
      </c>
      <c r="BB78" s="561"/>
      <c r="BC78" s="562"/>
      <c r="BD78" s="487">
        <f t="shared" si="140"/>
        <v>168</v>
      </c>
      <c r="BE78" s="487">
        <f t="shared" si="139"/>
        <v>0</v>
      </c>
      <c r="BF78" s="487">
        <f t="shared" si="139"/>
        <v>0</v>
      </c>
      <c r="BG78" s="487">
        <f t="shared" si="139"/>
        <v>0</v>
      </c>
      <c r="BH78" s="487">
        <f t="shared" si="139"/>
        <v>0</v>
      </c>
      <c r="BI78" s="487">
        <f t="shared" si="139"/>
        <v>0</v>
      </c>
      <c r="BJ78" s="487">
        <f t="shared" si="139"/>
        <v>6</v>
      </c>
      <c r="BK78" s="487">
        <f t="shared" si="139"/>
        <v>2</v>
      </c>
      <c r="BL78" s="487">
        <f t="shared" si="139"/>
        <v>26</v>
      </c>
      <c r="BM78" s="487">
        <f t="shared" si="139"/>
        <v>0</v>
      </c>
      <c r="BN78" s="487"/>
      <c r="BO78" s="331"/>
      <c r="BP78" s="487"/>
    </row>
    <row r="79" spans="1:258" s="1" customFormat="1" x14ac:dyDescent="0.25">
      <c r="A79" s="16"/>
      <c r="B79" s="16"/>
      <c r="AW79" s="175"/>
      <c r="AZ79" s="271"/>
      <c r="BA79" s="561" t="s">
        <v>54</v>
      </c>
      <c r="BB79" s="561"/>
      <c r="BC79" s="562"/>
      <c r="BD79" s="487">
        <f t="shared" si="140"/>
        <v>175</v>
      </c>
      <c r="BE79" s="487">
        <f t="shared" si="139"/>
        <v>0</v>
      </c>
      <c r="BF79" s="487">
        <f t="shared" si="139"/>
        <v>0</v>
      </c>
      <c r="BG79" s="487">
        <f t="shared" si="139"/>
        <v>0</v>
      </c>
      <c r="BH79" s="487">
        <f t="shared" si="139"/>
        <v>0</v>
      </c>
      <c r="BI79" s="487">
        <f t="shared" si="139"/>
        <v>0</v>
      </c>
      <c r="BJ79" s="487">
        <f t="shared" si="139"/>
        <v>0</v>
      </c>
      <c r="BK79" s="487">
        <f t="shared" si="139"/>
        <v>2</v>
      </c>
      <c r="BL79" s="487">
        <f t="shared" si="139"/>
        <v>40</v>
      </c>
      <c r="BM79" s="487">
        <f t="shared" si="139"/>
        <v>0</v>
      </c>
      <c r="BN79" s="487"/>
      <c r="BO79" s="331"/>
      <c r="BP79" s="487"/>
      <c r="IX79"/>
    </row>
    <row r="80" spans="1:258" x14ac:dyDescent="0.25">
      <c r="BA80" s="59"/>
      <c r="BB80"/>
      <c r="BC80"/>
    </row>
    <row r="81" spans="52:52" x14ac:dyDescent="0.25">
      <c r="AZ81" t="s">
        <v>96</v>
      </c>
    </row>
    <row r="82" spans="52:52" x14ac:dyDescent="0.25">
      <c r="AZ82" t="s">
        <v>97</v>
      </c>
    </row>
    <row r="83" spans="52:52" x14ac:dyDescent="0.25">
      <c r="AZ83" t="s">
        <v>98</v>
      </c>
    </row>
  </sheetData>
  <mergeCells count="294">
    <mergeCell ref="BA77:BC77"/>
    <mergeCell ref="BA78:BC78"/>
    <mergeCell ref="BA79:BC79"/>
    <mergeCell ref="BA71:BC71"/>
    <mergeCell ref="BA72:BC72"/>
    <mergeCell ref="BA73:BC73"/>
    <mergeCell ref="BA74:BC74"/>
    <mergeCell ref="BA75:BC75"/>
    <mergeCell ref="BA76:BC76"/>
    <mergeCell ref="BA65:BC65"/>
    <mergeCell ref="BA66:BC66"/>
    <mergeCell ref="BA67:BC67"/>
    <mergeCell ref="BA68:BC68"/>
    <mergeCell ref="BA69:BC69"/>
    <mergeCell ref="BA70:BC70"/>
    <mergeCell ref="IY58:JA58"/>
    <mergeCell ref="KC58:KE58"/>
    <mergeCell ref="LF58:LH58"/>
    <mergeCell ref="MJ58:ML58"/>
    <mergeCell ref="NM58:NO58"/>
    <mergeCell ref="BA64:BC64"/>
    <mergeCell ref="MJ57:ML57"/>
    <mergeCell ref="NM57:NO57"/>
    <mergeCell ref="V58:X58"/>
    <mergeCell ref="BA58:BC58"/>
    <mergeCell ref="CC58:CE58"/>
    <mergeCell ref="DH58:DJ58"/>
    <mergeCell ref="EK58:EM58"/>
    <mergeCell ref="FN58:FP58"/>
    <mergeCell ref="GR58:GT58"/>
    <mergeCell ref="HU58:HW58"/>
    <mergeCell ref="FN57:FP57"/>
    <mergeCell ref="GR57:GT57"/>
    <mergeCell ref="HU57:HW57"/>
    <mergeCell ref="IY57:JA57"/>
    <mergeCell ref="KC57:KE57"/>
    <mergeCell ref="LF57:LH57"/>
    <mergeCell ref="IY56:JA56"/>
    <mergeCell ref="KC56:KE56"/>
    <mergeCell ref="LF56:LH56"/>
    <mergeCell ref="MJ56:ML56"/>
    <mergeCell ref="NM56:NO56"/>
    <mergeCell ref="V57:X57"/>
    <mergeCell ref="BA57:BC57"/>
    <mergeCell ref="CC57:CE57"/>
    <mergeCell ref="DH57:DJ57"/>
    <mergeCell ref="EK57:EM57"/>
    <mergeCell ref="V56:X56"/>
    <mergeCell ref="BA56:BC56"/>
    <mergeCell ref="CC56:CE56"/>
    <mergeCell ref="DH56:DJ56"/>
    <mergeCell ref="EK56:EM56"/>
    <mergeCell ref="FN56:FP56"/>
    <mergeCell ref="GR56:GT56"/>
    <mergeCell ref="HU56:HW56"/>
    <mergeCell ref="FN55:FP55"/>
    <mergeCell ref="GR55:GT55"/>
    <mergeCell ref="HU55:HW55"/>
    <mergeCell ref="IY54:JA54"/>
    <mergeCell ref="KC54:KE54"/>
    <mergeCell ref="LF54:LH54"/>
    <mergeCell ref="MJ54:ML54"/>
    <mergeCell ref="NM54:NO54"/>
    <mergeCell ref="V55:X55"/>
    <mergeCell ref="BA55:BC55"/>
    <mergeCell ref="CC55:CE55"/>
    <mergeCell ref="DH55:DJ55"/>
    <mergeCell ref="EK55:EM55"/>
    <mergeCell ref="MJ55:ML55"/>
    <mergeCell ref="NM55:NO55"/>
    <mergeCell ref="IY55:JA55"/>
    <mergeCell ref="KC55:KE55"/>
    <mergeCell ref="LF55:LH55"/>
    <mergeCell ref="V54:X54"/>
    <mergeCell ref="BA54:BC54"/>
    <mergeCell ref="CC54:CE54"/>
    <mergeCell ref="DH54:DJ54"/>
    <mergeCell ref="EK54:EM54"/>
    <mergeCell ref="FN54:FP54"/>
    <mergeCell ref="GR54:GT54"/>
    <mergeCell ref="HU54:HW54"/>
    <mergeCell ref="FN53:FP53"/>
    <mergeCell ref="GR53:GT53"/>
    <mergeCell ref="HU53:HW53"/>
    <mergeCell ref="IY52:JA52"/>
    <mergeCell ref="KC52:KE52"/>
    <mergeCell ref="LF52:LH52"/>
    <mergeCell ref="MJ52:ML52"/>
    <mergeCell ref="NM52:NO52"/>
    <mergeCell ref="V53:X53"/>
    <mergeCell ref="BA53:BC53"/>
    <mergeCell ref="CC53:CE53"/>
    <mergeCell ref="DH53:DJ53"/>
    <mergeCell ref="EK53:EM53"/>
    <mergeCell ref="MJ53:ML53"/>
    <mergeCell ref="NM53:NO53"/>
    <mergeCell ref="IY53:JA53"/>
    <mergeCell ref="KC53:KE53"/>
    <mergeCell ref="LF53:LH53"/>
    <mergeCell ref="V52:X52"/>
    <mergeCell ref="BA52:BC52"/>
    <mergeCell ref="CC52:CE52"/>
    <mergeCell ref="DH52:DJ52"/>
    <mergeCell ref="EK52:EM52"/>
    <mergeCell ref="FN52:FP52"/>
    <mergeCell ref="GR52:GT52"/>
    <mergeCell ref="HU52:HW52"/>
    <mergeCell ref="FN51:FP51"/>
    <mergeCell ref="GR51:GT51"/>
    <mergeCell ref="HU51:HW51"/>
    <mergeCell ref="IY50:JA50"/>
    <mergeCell ref="KC50:KE50"/>
    <mergeCell ref="LF50:LH50"/>
    <mergeCell ref="MJ50:ML50"/>
    <mergeCell ref="NM50:NO50"/>
    <mergeCell ref="V51:X51"/>
    <mergeCell ref="BA51:BC51"/>
    <mergeCell ref="CC51:CE51"/>
    <mergeCell ref="DH51:DJ51"/>
    <mergeCell ref="EK51:EM51"/>
    <mergeCell ref="MJ51:ML51"/>
    <mergeCell ref="NM51:NO51"/>
    <mergeCell ref="IY51:JA51"/>
    <mergeCell ref="KC51:KE51"/>
    <mergeCell ref="LF51:LH51"/>
    <mergeCell ref="V50:X50"/>
    <mergeCell ref="BA50:BC50"/>
    <mergeCell ref="CC50:CE50"/>
    <mergeCell ref="DH50:DJ50"/>
    <mergeCell ref="EK50:EM50"/>
    <mergeCell ref="FN50:FP50"/>
    <mergeCell ref="GR50:GT50"/>
    <mergeCell ref="HU50:HW50"/>
    <mergeCell ref="FN49:FP49"/>
    <mergeCell ref="GR49:GT49"/>
    <mergeCell ref="HU49:HW49"/>
    <mergeCell ref="IY48:JA48"/>
    <mergeCell ref="KC48:KE48"/>
    <mergeCell ref="LF48:LH48"/>
    <mergeCell ref="MJ48:ML48"/>
    <mergeCell ref="NM48:NO48"/>
    <mergeCell ref="V49:X49"/>
    <mergeCell ref="BA49:BC49"/>
    <mergeCell ref="CC49:CE49"/>
    <mergeCell ref="DH49:DJ49"/>
    <mergeCell ref="EK49:EM49"/>
    <mergeCell ref="MJ49:ML49"/>
    <mergeCell ref="NM49:NO49"/>
    <mergeCell ref="IY49:JA49"/>
    <mergeCell ref="KC49:KE49"/>
    <mergeCell ref="LF49:LH49"/>
    <mergeCell ref="V48:X48"/>
    <mergeCell ref="BA48:BC48"/>
    <mergeCell ref="CC48:CE48"/>
    <mergeCell ref="DH48:DJ48"/>
    <mergeCell ref="EK48:EM48"/>
    <mergeCell ref="FN48:FP48"/>
    <mergeCell ref="GR48:GT48"/>
    <mergeCell ref="HU48:HW48"/>
    <mergeCell ref="FN47:FP47"/>
    <mergeCell ref="GR47:GT47"/>
    <mergeCell ref="HU47:HW47"/>
    <mergeCell ref="IY46:JA46"/>
    <mergeCell ref="KC46:KE46"/>
    <mergeCell ref="LF46:LH46"/>
    <mergeCell ref="MJ46:ML46"/>
    <mergeCell ref="NM46:NO46"/>
    <mergeCell ref="V47:X47"/>
    <mergeCell ref="BA47:BC47"/>
    <mergeCell ref="CC47:CE47"/>
    <mergeCell ref="DH47:DJ47"/>
    <mergeCell ref="EK47:EM47"/>
    <mergeCell ref="MJ47:ML47"/>
    <mergeCell ref="NM47:NO47"/>
    <mergeCell ref="IY47:JA47"/>
    <mergeCell ref="KC47:KE47"/>
    <mergeCell ref="LF47:LH47"/>
    <mergeCell ref="V46:X46"/>
    <mergeCell ref="BA46:BC46"/>
    <mergeCell ref="CC46:CE46"/>
    <mergeCell ref="DH46:DJ46"/>
    <mergeCell ref="EK46:EM46"/>
    <mergeCell ref="FN46:FP46"/>
    <mergeCell ref="GR46:GT46"/>
    <mergeCell ref="HU46:HW46"/>
    <mergeCell ref="FN45:FP45"/>
    <mergeCell ref="GR45:GT45"/>
    <mergeCell ref="HU45:HW45"/>
    <mergeCell ref="LF43:LH43"/>
    <mergeCell ref="IY44:JA44"/>
    <mergeCell ref="KC44:KE44"/>
    <mergeCell ref="LF44:LH44"/>
    <mergeCell ref="FN43:FP43"/>
    <mergeCell ref="GR43:GT43"/>
    <mergeCell ref="HU43:HW43"/>
    <mergeCell ref="MJ44:ML44"/>
    <mergeCell ref="NM44:NO44"/>
    <mergeCell ref="V45:X45"/>
    <mergeCell ref="BA45:BC45"/>
    <mergeCell ref="CC45:CE45"/>
    <mergeCell ref="DH45:DJ45"/>
    <mergeCell ref="EK45:EM45"/>
    <mergeCell ref="MJ45:ML45"/>
    <mergeCell ref="NM45:NO45"/>
    <mergeCell ref="IY45:JA45"/>
    <mergeCell ref="KC45:KE45"/>
    <mergeCell ref="LF45:LH45"/>
    <mergeCell ref="V44:X44"/>
    <mergeCell ref="BA44:BC44"/>
    <mergeCell ref="CC44:CE44"/>
    <mergeCell ref="DH44:DJ44"/>
    <mergeCell ref="EK44:EM44"/>
    <mergeCell ref="FN44:FP44"/>
    <mergeCell ref="GR44:GT44"/>
    <mergeCell ref="HU44:HW44"/>
    <mergeCell ref="NQ41:NU41"/>
    <mergeCell ref="V43:X43"/>
    <mergeCell ref="BA43:BC43"/>
    <mergeCell ref="CC43:CE43"/>
    <mergeCell ref="DH43:DJ43"/>
    <mergeCell ref="EK43:EM43"/>
    <mergeCell ref="CG41:CK41"/>
    <mergeCell ref="DL41:DP41"/>
    <mergeCell ref="EO41:ES41"/>
    <mergeCell ref="FR41:FV41"/>
    <mergeCell ref="GV41:GZ41"/>
    <mergeCell ref="HY41:IC41"/>
    <mergeCell ref="KF39:KF41"/>
    <mergeCell ref="LI39:LI41"/>
    <mergeCell ref="MM39:MM41"/>
    <mergeCell ref="NP39:NP41"/>
    <mergeCell ref="AA40:AB40"/>
    <mergeCell ref="BF40:BG40"/>
    <mergeCell ref="CH40:CI40"/>
    <mergeCell ref="DM40:DN40"/>
    <mergeCell ref="MJ43:ML43"/>
    <mergeCell ref="NM43:NO43"/>
    <mergeCell ref="IY43:JA43"/>
    <mergeCell ref="KC43:KE43"/>
    <mergeCell ref="Y39:Y41"/>
    <mergeCell ref="BD39:BD41"/>
    <mergeCell ref="CF39:CF41"/>
    <mergeCell ref="DK39:DK41"/>
    <mergeCell ref="EN39:EN41"/>
    <mergeCell ref="FQ39:FQ41"/>
    <mergeCell ref="GU39:GU41"/>
    <mergeCell ref="HX39:HX41"/>
    <mergeCell ref="JB39:JB41"/>
    <mergeCell ref="GG1:GH1"/>
    <mergeCell ref="GQ1:GW2"/>
    <mergeCell ref="HK1:HL1"/>
    <mergeCell ref="HU1:IA2"/>
    <mergeCell ref="IP1:IQ1"/>
    <mergeCell ref="HK2:HL2"/>
    <mergeCell ref="Z41:AD41"/>
    <mergeCell ref="BE41:BI41"/>
    <mergeCell ref="NH2:NI2"/>
    <mergeCell ref="MN1:MT2"/>
    <mergeCell ref="NH1:NI1"/>
    <mergeCell ref="IP2:IQ2"/>
    <mergeCell ref="CA1:CG2"/>
    <mergeCell ref="CS1:CT1"/>
    <mergeCell ref="DC1:DI2"/>
    <mergeCell ref="DX1:DY1"/>
    <mergeCell ref="EH1:EN2"/>
    <mergeCell ref="FB1:FC1"/>
    <mergeCell ref="JC41:JG41"/>
    <mergeCell ref="KG41:KK41"/>
    <mergeCell ref="LJ41:LN41"/>
    <mergeCell ref="MN41:MR41"/>
    <mergeCell ref="C1:D2"/>
    <mergeCell ref="G1:H1"/>
    <mergeCell ref="Q1:W2"/>
    <mergeCell ref="AL1:AM1"/>
    <mergeCell ref="AV1:BB2"/>
    <mergeCell ref="BQ1:BR1"/>
    <mergeCell ref="NR1:NX2"/>
    <mergeCell ref="G2:H2"/>
    <mergeCell ref="AL2:AM2"/>
    <mergeCell ref="BQ2:BR2"/>
    <mergeCell ref="CS2:CT2"/>
    <mergeCell ref="DX2:DY2"/>
    <mergeCell ref="FB2:FC2"/>
    <mergeCell ref="GG2:GH2"/>
    <mergeCell ref="IZ1:JF2"/>
    <mergeCell ref="JU1:JV1"/>
    <mergeCell ref="KE1:KK2"/>
    <mergeCell ref="KY1:KZ1"/>
    <mergeCell ref="LI1:LO2"/>
    <mergeCell ref="MD1:ME1"/>
    <mergeCell ref="JU2:JV2"/>
    <mergeCell ref="KY2:KZ2"/>
    <mergeCell ref="MD2:ME2"/>
    <mergeCell ref="FL1:FR2"/>
  </mergeCells>
  <conditionalFormatting sqref="OL18:PW18 OK16:PF16 KA16:KD16 E4:PU4 OK17:PU17 JA21 JC21 JC16 IW16:IZ16 IQ16:IT16 OK5:PU11">
    <cfRule type="cellIs" dxfId="16027" priority="1094" operator="equal">
      <formula>"N/A"</formula>
    </cfRule>
  </conditionalFormatting>
  <conditionalFormatting sqref="OL18:PW18 OK16:PF16 KA16:KD16 E4:PU4 OK17:PU17 JA21 JC21 JC16 IW16:IZ16 IQ16:IT16 OK5:PU11">
    <cfRule type="cellIs" dxfId="16026" priority="1092" operator="equal">
      <formula>"Sat"</formula>
    </cfRule>
    <cfRule type="cellIs" dxfId="16025" priority="1093" operator="equal">
      <formula>"Sun"</formula>
    </cfRule>
  </conditionalFormatting>
  <conditionalFormatting sqref="E3:AI3">
    <cfRule type="cellIs" dxfId="16024" priority="1091" operator="equal">
      <formula>"N/A"</formula>
    </cfRule>
  </conditionalFormatting>
  <conditionalFormatting sqref="C25">
    <cfRule type="cellIs" dxfId="16023" priority="1086" operator="equal">
      <formula>"N"</formula>
    </cfRule>
    <cfRule type="cellIs" dxfId="16022" priority="1087" operator="equal">
      <formula>"D"</formula>
    </cfRule>
    <cfRule type="cellIs" dxfId="16021" priority="1088" operator="equal">
      <formula>"M"</formula>
    </cfRule>
    <cfRule type="cellIs" dxfId="16020" priority="1089" operator="equal">
      <formula>"E"</formula>
    </cfRule>
    <cfRule type="cellIs" dxfId="16019" priority="1090" operator="equal">
      <formula>"A"</formula>
    </cfRule>
  </conditionalFormatting>
  <conditionalFormatting sqref="C25">
    <cfRule type="cellIs" dxfId="16018" priority="1083" operator="equal">
      <formula>"T"</formula>
    </cfRule>
    <cfRule type="cellIs" dxfId="16017" priority="1084" operator="equal">
      <formula>"H"</formula>
    </cfRule>
    <cfRule type="cellIs" dxfId="16016" priority="1085" operator="equal">
      <formula>"O"</formula>
    </cfRule>
  </conditionalFormatting>
  <conditionalFormatting sqref="C25">
    <cfRule type="cellIs" dxfId="16015" priority="1082" operator="equal">
      <formula>"P"</formula>
    </cfRule>
  </conditionalFormatting>
  <conditionalFormatting sqref="C25">
    <cfRule type="cellIs" dxfId="16014" priority="1079" operator="equal">
      <formula>"S"</formula>
    </cfRule>
    <cfRule type="cellIs" dxfId="16013" priority="1080" operator="equal">
      <formula>0</formula>
    </cfRule>
    <cfRule type="cellIs" dxfId="16012" priority="1081" operator="equal">
      <formula>"C"</formula>
    </cfRule>
  </conditionalFormatting>
  <conditionalFormatting sqref="C25">
    <cfRule type="containsText" dxfId="16011" priority="1077" operator="containsText" text="AF">
      <formula>NOT(ISERROR(SEARCH("AF",C25)))</formula>
    </cfRule>
    <cfRule type="containsText" dxfId="16010" priority="1078" operator="containsText" text="MN">
      <formula>NOT(ISERROR(SEARCH("MN",C25)))</formula>
    </cfRule>
  </conditionalFormatting>
  <conditionalFormatting sqref="BH63">
    <cfRule type="cellIs" dxfId="16009" priority="1072" operator="equal">
      <formula>"N"</formula>
    </cfRule>
    <cfRule type="cellIs" dxfId="16008" priority="1073" operator="equal">
      <formula>"D"</formula>
    </cfRule>
    <cfRule type="cellIs" dxfId="16007" priority="1074" operator="equal">
      <formula>"M"</formula>
    </cfRule>
    <cfRule type="cellIs" dxfId="16006" priority="1075" operator="equal">
      <formula>"E"</formula>
    </cfRule>
    <cfRule type="cellIs" dxfId="16005" priority="1076" operator="equal">
      <formula>"A"</formula>
    </cfRule>
  </conditionalFormatting>
  <conditionalFormatting sqref="BH63">
    <cfRule type="cellIs" dxfId="16004" priority="1069" operator="equal">
      <formula>"T"</formula>
    </cfRule>
    <cfRule type="cellIs" dxfId="16003" priority="1070" operator="equal">
      <formula>"H"</formula>
    </cfRule>
    <cfRule type="cellIs" dxfId="16002" priority="1071" operator="equal">
      <formula>"O"</formula>
    </cfRule>
  </conditionalFormatting>
  <conditionalFormatting sqref="BH63">
    <cfRule type="cellIs" dxfId="16001" priority="1068" operator="equal">
      <formula>"P"</formula>
    </cfRule>
  </conditionalFormatting>
  <conditionalFormatting sqref="BH63">
    <cfRule type="cellIs" dxfId="16000" priority="1065" operator="equal">
      <formula>"S"</formula>
    </cfRule>
    <cfRule type="cellIs" dxfId="15999" priority="1066" operator="equal">
      <formula>0</formula>
    </cfRule>
    <cfRule type="cellIs" dxfId="15998" priority="1067" operator="equal">
      <formula>"C"</formula>
    </cfRule>
  </conditionalFormatting>
  <conditionalFormatting sqref="BH63">
    <cfRule type="containsText" dxfId="15997" priority="1063" operator="containsText" text="AF">
      <formula>NOT(ISERROR(SEARCH("AF",BH63)))</formula>
    </cfRule>
    <cfRule type="containsText" dxfId="15996" priority="1064" operator="containsText" text="MN">
      <formula>NOT(ISERROR(SEARCH("MN",BH63)))</formula>
    </cfRule>
  </conditionalFormatting>
  <conditionalFormatting sqref="BH63">
    <cfRule type="cellIs" dxfId="15995" priority="1058" operator="equal">
      <formula>"N"</formula>
    </cfRule>
    <cfRule type="cellIs" dxfId="15994" priority="1059" operator="equal">
      <formula>"D"</formula>
    </cfRule>
    <cfRule type="cellIs" dxfId="15993" priority="1060" operator="equal">
      <formula>"M"</formula>
    </cfRule>
    <cfRule type="cellIs" dxfId="15992" priority="1061" operator="equal">
      <formula>"E"</formula>
    </cfRule>
    <cfRule type="cellIs" dxfId="15991" priority="1062" operator="equal">
      <formula>"A"</formula>
    </cfRule>
  </conditionalFormatting>
  <conditionalFormatting sqref="BH63">
    <cfRule type="cellIs" dxfId="15990" priority="1055" operator="equal">
      <formula>"T"</formula>
    </cfRule>
    <cfRule type="cellIs" dxfId="15989" priority="1056" operator="equal">
      <formula>"H"</formula>
    </cfRule>
    <cfRule type="cellIs" dxfId="15988" priority="1057" operator="equal">
      <formula>"O"</formula>
    </cfRule>
  </conditionalFormatting>
  <conditionalFormatting sqref="BH63">
    <cfRule type="cellIs" dxfId="15987" priority="1054" operator="equal">
      <formula>"P"</formula>
    </cfRule>
  </conditionalFormatting>
  <conditionalFormatting sqref="BH63">
    <cfRule type="cellIs" dxfId="15986" priority="1051" operator="equal">
      <formula>"S"</formula>
    </cfRule>
    <cfRule type="cellIs" dxfId="15985" priority="1052" operator="equal">
      <formula>0</formula>
    </cfRule>
    <cfRule type="cellIs" dxfId="15984" priority="1053" operator="equal">
      <formula>"C"</formula>
    </cfRule>
  </conditionalFormatting>
  <conditionalFormatting sqref="BH63">
    <cfRule type="containsText" dxfId="15983" priority="1049" operator="containsText" text="AF">
      <formula>NOT(ISERROR(SEARCH("AF",BH63)))</formula>
    </cfRule>
    <cfRule type="containsText" dxfId="15982" priority="1050" operator="containsText" text="MN">
      <formula>NOT(ISERROR(SEARCH("MN",BH63)))</formula>
    </cfRule>
  </conditionalFormatting>
  <conditionalFormatting sqref="BH63">
    <cfRule type="cellIs" dxfId="15981" priority="1044" operator="equal">
      <formula>"N"</formula>
    </cfRule>
    <cfRule type="cellIs" dxfId="15980" priority="1045" operator="equal">
      <formula>"D"</formula>
    </cfRule>
    <cfRule type="cellIs" dxfId="15979" priority="1046" operator="equal">
      <formula>"M"</formula>
    </cfRule>
    <cfRule type="cellIs" dxfId="15978" priority="1047" operator="equal">
      <formula>"E"</formula>
    </cfRule>
    <cfRule type="cellIs" dxfId="15977" priority="1048" operator="equal">
      <formula>"A"</formula>
    </cfRule>
  </conditionalFormatting>
  <conditionalFormatting sqref="BH63">
    <cfRule type="cellIs" dxfId="15976" priority="1041" operator="equal">
      <formula>"T"</formula>
    </cfRule>
    <cfRule type="cellIs" dxfId="15975" priority="1042" operator="equal">
      <formula>"H"</formula>
    </cfRule>
    <cfRule type="cellIs" dxfId="15974" priority="1043" operator="equal">
      <formula>"O"</formula>
    </cfRule>
  </conditionalFormatting>
  <conditionalFormatting sqref="BH63">
    <cfRule type="cellIs" dxfId="15973" priority="1040" operator="equal">
      <formula>"P"</formula>
    </cfRule>
  </conditionalFormatting>
  <conditionalFormatting sqref="BH63">
    <cfRule type="cellIs" dxfId="15972" priority="1037" operator="equal">
      <formula>"S"</formula>
    </cfRule>
    <cfRule type="cellIs" dxfId="15971" priority="1038" operator="equal">
      <formula>0</formula>
    </cfRule>
    <cfRule type="cellIs" dxfId="15970" priority="1039" operator="equal">
      <formula>"C"</formula>
    </cfRule>
  </conditionalFormatting>
  <conditionalFormatting sqref="AJ3:BN3">
    <cfRule type="cellIs" dxfId="15969" priority="1036" operator="equal">
      <formula>"N/A"</formula>
    </cfRule>
  </conditionalFormatting>
  <conditionalFormatting sqref="BO3:CP3">
    <cfRule type="cellIs" dxfId="15968" priority="1035" operator="equal">
      <formula>"N/A"</formula>
    </cfRule>
  </conditionalFormatting>
  <conditionalFormatting sqref="CQ3:DU3">
    <cfRule type="cellIs" dxfId="15967" priority="1034" operator="equal">
      <formula>"N/A"</formula>
    </cfRule>
  </conditionalFormatting>
  <conditionalFormatting sqref="E28:OJ35">
    <cfRule type="cellIs" dxfId="15966" priority="1030" operator="greaterThan">
      <formula>3</formula>
    </cfRule>
    <cfRule type="cellIs" dxfId="15965" priority="1031" operator="equal">
      <formula>3</formula>
    </cfRule>
    <cfRule type="cellIs" dxfId="15964" priority="1032" operator="equal">
      <formula>2</formula>
    </cfRule>
    <cfRule type="cellIs" dxfId="15963" priority="1033" operator="lessThan">
      <formula>1</formula>
    </cfRule>
  </conditionalFormatting>
  <conditionalFormatting sqref="CF43:CF58 DK43:DK58">
    <cfRule type="cellIs" dxfId="15962" priority="1029" operator="notEqual">
      <formula>$Y$42</formula>
    </cfRule>
  </conditionalFormatting>
  <conditionalFormatting sqref="AC42">
    <cfRule type="cellIs" dxfId="15961" priority="1024" operator="equal">
      <formula>"N"</formula>
    </cfRule>
    <cfRule type="cellIs" dxfId="15960" priority="1025" operator="equal">
      <formula>"D"</formula>
    </cfRule>
    <cfRule type="cellIs" dxfId="15959" priority="1026" operator="equal">
      <formula>"M"</formula>
    </cfRule>
    <cfRule type="cellIs" dxfId="15958" priority="1027" operator="equal">
      <formula>"E"</formula>
    </cfRule>
    <cfRule type="cellIs" dxfId="15957" priority="1028" operator="equal">
      <formula>"A"</formula>
    </cfRule>
  </conditionalFormatting>
  <conditionalFormatting sqref="AC42">
    <cfRule type="cellIs" dxfId="15956" priority="1021" operator="equal">
      <formula>"T"</formula>
    </cfRule>
    <cfRule type="cellIs" dxfId="15955" priority="1022" operator="equal">
      <formula>"H"</formula>
    </cfRule>
    <cfRule type="cellIs" dxfId="15954" priority="1023" operator="equal">
      <formula>"O"</formula>
    </cfRule>
  </conditionalFormatting>
  <conditionalFormatting sqref="AC42">
    <cfRule type="cellIs" dxfId="15953" priority="1020" operator="equal">
      <formula>"P"</formula>
    </cfRule>
  </conditionalFormatting>
  <conditionalFormatting sqref="AC42">
    <cfRule type="cellIs" dxfId="15952" priority="1017" operator="equal">
      <formula>"S"</formula>
    </cfRule>
    <cfRule type="cellIs" dxfId="15951" priority="1018" operator="equal">
      <formula>0</formula>
    </cfRule>
    <cfRule type="cellIs" dxfId="15950" priority="1019" operator="equal">
      <formula>"C"</formula>
    </cfRule>
  </conditionalFormatting>
  <conditionalFormatting sqref="AC42">
    <cfRule type="containsText" dxfId="15949" priority="1015" operator="containsText" text="AF">
      <formula>NOT(ISERROR(SEARCH("AF",AC42)))</formula>
    </cfRule>
    <cfRule type="containsText" dxfId="15948" priority="1016" operator="containsText" text="MN">
      <formula>NOT(ISERROR(SEARCH("MN",AC42)))</formula>
    </cfRule>
  </conditionalFormatting>
  <conditionalFormatting sqref="AC42">
    <cfRule type="cellIs" dxfId="15947" priority="1010" operator="equal">
      <formula>"N"</formula>
    </cfRule>
    <cfRule type="cellIs" dxfId="15946" priority="1011" operator="equal">
      <formula>"D"</formula>
    </cfRule>
    <cfRule type="cellIs" dxfId="15945" priority="1012" operator="equal">
      <formula>"M"</formula>
    </cfRule>
    <cfRule type="cellIs" dxfId="15944" priority="1013" operator="equal">
      <formula>"E"</formula>
    </cfRule>
    <cfRule type="cellIs" dxfId="15943" priority="1014" operator="equal">
      <formula>"A"</formula>
    </cfRule>
  </conditionalFormatting>
  <conditionalFormatting sqref="AC42">
    <cfRule type="cellIs" dxfId="15942" priority="1007" operator="equal">
      <formula>"T"</formula>
    </cfRule>
    <cfRule type="cellIs" dxfId="15941" priority="1008" operator="equal">
      <formula>"H"</formula>
    </cfRule>
    <cfRule type="cellIs" dxfId="15940" priority="1009" operator="equal">
      <formula>"O"</formula>
    </cfRule>
  </conditionalFormatting>
  <conditionalFormatting sqref="AC42">
    <cfRule type="cellIs" dxfId="15939" priority="1006" operator="equal">
      <formula>"P"</formula>
    </cfRule>
  </conditionalFormatting>
  <conditionalFormatting sqref="AC42">
    <cfRule type="cellIs" dxfId="15938" priority="1003" operator="equal">
      <formula>"S"</formula>
    </cfRule>
    <cfRule type="cellIs" dxfId="15937" priority="1004" operator="equal">
      <formula>0</formula>
    </cfRule>
    <cfRule type="cellIs" dxfId="15936" priority="1005" operator="equal">
      <formula>"C"</formula>
    </cfRule>
  </conditionalFormatting>
  <conditionalFormatting sqref="AC42">
    <cfRule type="containsText" dxfId="15935" priority="1001" operator="containsText" text="AF">
      <formula>NOT(ISERROR(SEARCH("AF",AC42)))</formula>
    </cfRule>
    <cfRule type="containsText" dxfId="15934" priority="1002" operator="containsText" text="MN">
      <formula>NOT(ISERROR(SEARCH("MN",AC42)))</formula>
    </cfRule>
  </conditionalFormatting>
  <conditionalFormatting sqref="AC42">
    <cfRule type="cellIs" dxfId="15933" priority="996" operator="equal">
      <formula>"N"</formula>
    </cfRule>
    <cfRule type="cellIs" dxfId="15932" priority="997" operator="equal">
      <formula>"D"</formula>
    </cfRule>
    <cfRule type="cellIs" dxfId="15931" priority="998" operator="equal">
      <formula>"M"</formula>
    </cfRule>
    <cfRule type="cellIs" dxfId="15930" priority="999" operator="equal">
      <formula>"E"</formula>
    </cfRule>
    <cfRule type="cellIs" dxfId="15929" priority="1000" operator="equal">
      <formula>"A"</formula>
    </cfRule>
  </conditionalFormatting>
  <conditionalFormatting sqref="AC42">
    <cfRule type="cellIs" dxfId="15928" priority="993" operator="equal">
      <formula>"T"</formula>
    </cfRule>
    <cfRule type="cellIs" dxfId="15927" priority="994" operator="equal">
      <formula>"H"</formula>
    </cfRule>
    <cfRule type="cellIs" dxfId="15926" priority="995" operator="equal">
      <formula>"O"</formula>
    </cfRule>
  </conditionalFormatting>
  <conditionalFormatting sqref="AC42">
    <cfRule type="cellIs" dxfId="15925" priority="992" operator="equal">
      <formula>"P"</formula>
    </cfRule>
  </conditionalFormatting>
  <conditionalFormatting sqref="AC42">
    <cfRule type="cellIs" dxfId="15924" priority="989" operator="equal">
      <formula>"S"</formula>
    </cfRule>
    <cfRule type="cellIs" dxfId="15923" priority="990" operator="equal">
      <formula>0</formula>
    </cfRule>
    <cfRule type="cellIs" dxfId="15922" priority="991" operator="equal">
      <formula>"C"</formula>
    </cfRule>
  </conditionalFormatting>
  <conditionalFormatting sqref="KF43:KF58 LI43:LI58 MM43:MM58 NP43:NP58 EN43:EN58 FQ43:FQ58 GU43:GU58 HX43:HX58 JB43:JB58">
    <cfRule type="cellIs" dxfId="15921" priority="988" operator="notEqual">
      <formula>#REF!</formula>
    </cfRule>
  </conditionalFormatting>
  <conditionalFormatting sqref="E23:OJ25">
    <cfRule type="cellIs" dxfId="15920" priority="984" operator="equal">
      <formula>2</formula>
    </cfRule>
    <cfRule type="cellIs" dxfId="15919" priority="985" operator="equal">
      <formula>3</formula>
    </cfRule>
    <cfRule type="cellIs" dxfId="15918" priority="986" operator="lessThan">
      <formula>2</formula>
    </cfRule>
    <cfRule type="cellIs" dxfId="15917" priority="987" operator="greaterThan">
      <formula>3</formula>
    </cfRule>
  </conditionalFormatting>
  <conditionalFormatting sqref="OI37">
    <cfRule type="containsText" dxfId="15916" priority="975" operator="containsText" text="Hm">
      <formula>NOT(ISERROR(SEARCH("Hm",OI37)))</formula>
    </cfRule>
    <cfRule type="beginsWith" dxfId="15915" priority="976" operator="beginsWith" text="Ms">
      <formula>LEFT(OI37,LEN("Ms"))="Ms"</formula>
    </cfRule>
    <cfRule type="containsText" dxfId="15914" priority="977" operator="containsText" text="C">
      <formula>NOT(ISERROR(SEARCH("C",OI37)))</formula>
    </cfRule>
    <cfRule type="containsText" dxfId="15913" priority="978" operator="containsText" text="S">
      <formula>NOT(ISERROR(SEARCH("S",OI37)))</formula>
    </cfRule>
    <cfRule type="containsText" dxfId="15912" priority="979" operator="containsText" text="T">
      <formula>NOT(ISERROR(SEARCH("T",OI37)))</formula>
    </cfRule>
    <cfRule type="containsText" dxfId="15911" priority="980" operator="containsText" text="H">
      <formula>NOT(ISERROR(SEARCH("H",OI37)))</formula>
    </cfRule>
    <cfRule type="containsText" dxfId="15910" priority="981" operator="containsText" text="AF">
      <formula>NOT(ISERROR(SEARCH("AF",OI37)))</formula>
    </cfRule>
    <cfRule type="cellIs" dxfId="15909" priority="982" operator="equal">
      <formula>"M"</formula>
    </cfRule>
    <cfRule type="beginsWith" dxfId="15908" priority="983" operator="beginsWith" text="MN">
      <formula>LEFT(OI37,LEN("MN"))="MN"</formula>
    </cfRule>
  </conditionalFormatting>
  <conditionalFormatting sqref="OL26">
    <cfRule type="expression" dxfId="15907" priority="971">
      <formula>MOD(MONTH(#REF!),4)=1</formula>
    </cfRule>
    <cfRule type="expression" dxfId="15906" priority="972">
      <formula>MOD(MONTH(#REF!),4)=2</formula>
    </cfRule>
    <cfRule type="expression" dxfId="15905" priority="973">
      <formula>MOD(MONTH(#REF!),4)=3</formula>
    </cfRule>
    <cfRule type="expression" dxfId="15904" priority="974">
      <formula>MOD(MONTH(#REF!),4)=0</formula>
    </cfRule>
  </conditionalFormatting>
  <conditionalFormatting sqref="BH42">
    <cfRule type="cellIs" dxfId="15903" priority="966" operator="equal">
      <formula>"N"</formula>
    </cfRule>
    <cfRule type="cellIs" dxfId="15902" priority="967" operator="equal">
      <formula>"D"</formula>
    </cfRule>
    <cfRule type="cellIs" dxfId="15901" priority="968" operator="equal">
      <formula>"M"</formula>
    </cfRule>
    <cfRule type="cellIs" dxfId="15900" priority="969" operator="equal">
      <formula>"E"</formula>
    </cfRule>
    <cfRule type="cellIs" dxfId="15899" priority="970" operator="equal">
      <formula>"A"</formula>
    </cfRule>
  </conditionalFormatting>
  <conditionalFormatting sqref="BH42">
    <cfRule type="cellIs" dxfId="15898" priority="963" operator="equal">
      <formula>"T"</formula>
    </cfRule>
    <cfRule type="cellIs" dxfId="15897" priority="964" operator="equal">
      <formula>"H"</formula>
    </cfRule>
    <cfRule type="cellIs" dxfId="15896" priority="965" operator="equal">
      <formula>"O"</formula>
    </cfRule>
  </conditionalFormatting>
  <conditionalFormatting sqref="BH42">
    <cfRule type="cellIs" dxfId="15895" priority="962" operator="equal">
      <formula>"P"</formula>
    </cfRule>
  </conditionalFormatting>
  <conditionalFormatting sqref="BH42">
    <cfRule type="cellIs" dxfId="15894" priority="959" operator="equal">
      <formula>"S"</formula>
    </cfRule>
    <cfRule type="cellIs" dxfId="15893" priority="960" operator="equal">
      <formula>0</formula>
    </cfRule>
    <cfRule type="cellIs" dxfId="15892" priority="961" operator="equal">
      <formula>"C"</formula>
    </cfRule>
  </conditionalFormatting>
  <conditionalFormatting sqref="BH42">
    <cfRule type="containsText" dxfId="15891" priority="957" operator="containsText" text="AF">
      <formula>NOT(ISERROR(SEARCH("AF",BH42)))</formula>
    </cfRule>
    <cfRule type="containsText" dxfId="15890" priority="958" operator="containsText" text="MN">
      <formula>NOT(ISERROR(SEARCH("MN",BH42)))</formula>
    </cfRule>
  </conditionalFormatting>
  <conditionalFormatting sqref="BH42">
    <cfRule type="cellIs" dxfId="15889" priority="952" operator="equal">
      <formula>"N"</formula>
    </cfRule>
    <cfRule type="cellIs" dxfId="15888" priority="953" operator="equal">
      <formula>"D"</formula>
    </cfRule>
    <cfRule type="cellIs" dxfId="15887" priority="954" operator="equal">
      <formula>"M"</formula>
    </cfRule>
    <cfRule type="cellIs" dxfId="15886" priority="955" operator="equal">
      <formula>"E"</formula>
    </cfRule>
    <cfRule type="cellIs" dxfId="15885" priority="956" operator="equal">
      <formula>"A"</formula>
    </cfRule>
  </conditionalFormatting>
  <conditionalFormatting sqref="BH42">
    <cfRule type="cellIs" dxfId="15884" priority="949" operator="equal">
      <formula>"T"</formula>
    </cfRule>
    <cfRule type="cellIs" dxfId="15883" priority="950" operator="equal">
      <formula>"H"</formula>
    </cfRule>
    <cfRule type="cellIs" dxfId="15882" priority="951" operator="equal">
      <formula>"O"</formula>
    </cfRule>
  </conditionalFormatting>
  <conditionalFormatting sqref="BH42">
    <cfRule type="cellIs" dxfId="15881" priority="948" operator="equal">
      <formula>"P"</formula>
    </cfRule>
  </conditionalFormatting>
  <conditionalFormatting sqref="BH42">
    <cfRule type="cellIs" dxfId="15880" priority="945" operator="equal">
      <formula>"S"</formula>
    </cfRule>
    <cfRule type="cellIs" dxfId="15879" priority="946" operator="equal">
      <formula>0</formula>
    </cfRule>
    <cfRule type="cellIs" dxfId="15878" priority="947" operator="equal">
      <formula>"C"</formula>
    </cfRule>
  </conditionalFormatting>
  <conditionalFormatting sqref="BH42">
    <cfRule type="containsText" dxfId="15877" priority="943" operator="containsText" text="AF">
      <formula>NOT(ISERROR(SEARCH("AF",BH42)))</formula>
    </cfRule>
    <cfRule type="containsText" dxfId="15876" priority="944" operator="containsText" text="MN">
      <formula>NOT(ISERROR(SEARCH("MN",BH42)))</formula>
    </cfRule>
  </conditionalFormatting>
  <conditionalFormatting sqref="BH42">
    <cfRule type="cellIs" dxfId="15875" priority="938" operator="equal">
      <formula>"N"</formula>
    </cfRule>
    <cfRule type="cellIs" dxfId="15874" priority="939" operator="equal">
      <formula>"D"</formula>
    </cfRule>
    <cfRule type="cellIs" dxfId="15873" priority="940" operator="equal">
      <formula>"M"</formula>
    </cfRule>
    <cfRule type="cellIs" dxfId="15872" priority="941" operator="equal">
      <formula>"E"</formula>
    </cfRule>
    <cfRule type="cellIs" dxfId="15871" priority="942" operator="equal">
      <formula>"A"</formula>
    </cfRule>
  </conditionalFormatting>
  <conditionalFormatting sqref="BH42">
    <cfRule type="cellIs" dxfId="15870" priority="935" operator="equal">
      <formula>"T"</formula>
    </cfRule>
    <cfRule type="cellIs" dxfId="15869" priority="936" operator="equal">
      <formula>"H"</formula>
    </cfRule>
    <cfRule type="cellIs" dxfId="15868" priority="937" operator="equal">
      <formula>"O"</formula>
    </cfRule>
  </conditionalFormatting>
  <conditionalFormatting sqref="BH42">
    <cfRule type="cellIs" dxfId="15867" priority="934" operator="equal">
      <formula>"P"</formula>
    </cfRule>
  </conditionalFormatting>
  <conditionalFormatting sqref="BH42">
    <cfRule type="cellIs" dxfId="15866" priority="931" operator="equal">
      <formula>"S"</formula>
    </cfRule>
    <cfRule type="cellIs" dxfId="15865" priority="932" operator="equal">
      <formula>0</formula>
    </cfRule>
    <cfRule type="cellIs" dxfId="15864" priority="933" operator="equal">
      <formula>"C"</formula>
    </cfRule>
  </conditionalFormatting>
  <conditionalFormatting sqref="CJ42">
    <cfRule type="cellIs" dxfId="15863" priority="926" operator="equal">
      <formula>"N"</formula>
    </cfRule>
    <cfRule type="cellIs" dxfId="15862" priority="927" operator="equal">
      <formula>"D"</formula>
    </cfRule>
    <cfRule type="cellIs" dxfId="15861" priority="928" operator="equal">
      <formula>"M"</formula>
    </cfRule>
    <cfRule type="cellIs" dxfId="15860" priority="929" operator="equal">
      <formula>"E"</formula>
    </cfRule>
    <cfRule type="cellIs" dxfId="15859" priority="930" operator="equal">
      <formula>"A"</formula>
    </cfRule>
  </conditionalFormatting>
  <conditionalFormatting sqref="CJ42">
    <cfRule type="cellIs" dxfId="15858" priority="923" operator="equal">
      <formula>"T"</formula>
    </cfRule>
    <cfRule type="cellIs" dxfId="15857" priority="924" operator="equal">
      <formula>"H"</formula>
    </cfRule>
    <cfRule type="cellIs" dxfId="15856" priority="925" operator="equal">
      <formula>"O"</formula>
    </cfRule>
  </conditionalFormatting>
  <conditionalFormatting sqref="CJ42">
    <cfRule type="cellIs" dxfId="15855" priority="922" operator="equal">
      <formula>"P"</formula>
    </cfRule>
  </conditionalFormatting>
  <conditionalFormatting sqref="CJ42">
    <cfRule type="cellIs" dxfId="15854" priority="919" operator="equal">
      <formula>"S"</formula>
    </cfRule>
    <cfRule type="cellIs" dxfId="15853" priority="920" operator="equal">
      <formula>0</formula>
    </cfRule>
    <cfRule type="cellIs" dxfId="15852" priority="921" operator="equal">
      <formula>"C"</formula>
    </cfRule>
  </conditionalFormatting>
  <conditionalFormatting sqref="CJ42">
    <cfRule type="containsText" dxfId="15851" priority="917" operator="containsText" text="AF">
      <formula>NOT(ISERROR(SEARCH("AF",CJ42)))</formula>
    </cfRule>
    <cfRule type="containsText" dxfId="15850" priority="918" operator="containsText" text="MN">
      <formula>NOT(ISERROR(SEARCH("MN",CJ42)))</formula>
    </cfRule>
  </conditionalFormatting>
  <conditionalFormatting sqref="CJ42">
    <cfRule type="cellIs" dxfId="15849" priority="912" operator="equal">
      <formula>"N"</formula>
    </cfRule>
    <cfRule type="cellIs" dxfId="15848" priority="913" operator="equal">
      <formula>"D"</formula>
    </cfRule>
    <cfRule type="cellIs" dxfId="15847" priority="914" operator="equal">
      <formula>"M"</formula>
    </cfRule>
    <cfRule type="cellIs" dxfId="15846" priority="915" operator="equal">
      <formula>"E"</formula>
    </cfRule>
    <cfRule type="cellIs" dxfId="15845" priority="916" operator="equal">
      <formula>"A"</formula>
    </cfRule>
  </conditionalFormatting>
  <conditionalFormatting sqref="CJ42">
    <cfRule type="cellIs" dxfId="15844" priority="909" operator="equal">
      <formula>"T"</formula>
    </cfRule>
    <cfRule type="cellIs" dxfId="15843" priority="910" operator="equal">
      <formula>"H"</formula>
    </cfRule>
    <cfRule type="cellIs" dxfId="15842" priority="911" operator="equal">
      <formula>"O"</formula>
    </cfRule>
  </conditionalFormatting>
  <conditionalFormatting sqref="CJ42">
    <cfRule type="cellIs" dxfId="15841" priority="908" operator="equal">
      <formula>"P"</formula>
    </cfRule>
  </conditionalFormatting>
  <conditionalFormatting sqref="CJ42">
    <cfRule type="cellIs" dxfId="15840" priority="905" operator="equal">
      <formula>"S"</formula>
    </cfRule>
    <cfRule type="cellIs" dxfId="15839" priority="906" operator="equal">
      <formula>0</formula>
    </cfRule>
    <cfRule type="cellIs" dxfId="15838" priority="907" operator="equal">
      <formula>"C"</formula>
    </cfRule>
  </conditionalFormatting>
  <conditionalFormatting sqref="CJ42">
    <cfRule type="containsText" dxfId="15837" priority="903" operator="containsText" text="AF">
      <formula>NOT(ISERROR(SEARCH("AF",CJ42)))</formula>
    </cfRule>
    <cfRule type="containsText" dxfId="15836" priority="904" operator="containsText" text="MN">
      <formula>NOT(ISERROR(SEARCH("MN",CJ42)))</formula>
    </cfRule>
  </conditionalFormatting>
  <conditionalFormatting sqref="CJ42">
    <cfRule type="cellIs" dxfId="15835" priority="898" operator="equal">
      <formula>"N"</formula>
    </cfRule>
    <cfRule type="cellIs" dxfId="15834" priority="899" operator="equal">
      <formula>"D"</formula>
    </cfRule>
    <cfRule type="cellIs" dxfId="15833" priority="900" operator="equal">
      <formula>"M"</formula>
    </cfRule>
    <cfRule type="cellIs" dxfId="15832" priority="901" operator="equal">
      <formula>"E"</formula>
    </cfRule>
    <cfRule type="cellIs" dxfId="15831" priority="902" operator="equal">
      <formula>"A"</formula>
    </cfRule>
  </conditionalFormatting>
  <conditionalFormatting sqref="CJ42">
    <cfRule type="cellIs" dxfId="15830" priority="895" operator="equal">
      <formula>"T"</formula>
    </cfRule>
    <cfRule type="cellIs" dxfId="15829" priority="896" operator="equal">
      <formula>"H"</formula>
    </cfRule>
    <cfRule type="cellIs" dxfId="15828" priority="897" operator="equal">
      <formula>"O"</formula>
    </cfRule>
  </conditionalFormatting>
  <conditionalFormatting sqref="CJ42">
    <cfRule type="cellIs" dxfId="15827" priority="894" operator="equal">
      <formula>"P"</formula>
    </cfRule>
  </conditionalFormatting>
  <conditionalFormatting sqref="CJ42">
    <cfRule type="cellIs" dxfId="15826" priority="891" operator="equal">
      <formula>"S"</formula>
    </cfRule>
    <cfRule type="cellIs" dxfId="15825" priority="892" operator="equal">
      <formula>0</formula>
    </cfRule>
    <cfRule type="cellIs" dxfId="15824" priority="893" operator="equal">
      <formula>"C"</formula>
    </cfRule>
  </conditionalFormatting>
  <conditionalFormatting sqref="DO42">
    <cfRule type="cellIs" dxfId="15823" priority="886" operator="equal">
      <formula>"N"</formula>
    </cfRule>
    <cfRule type="cellIs" dxfId="15822" priority="887" operator="equal">
      <formula>"D"</formula>
    </cfRule>
    <cfRule type="cellIs" dxfId="15821" priority="888" operator="equal">
      <formula>"M"</formula>
    </cfRule>
    <cfRule type="cellIs" dxfId="15820" priority="889" operator="equal">
      <formula>"E"</formula>
    </cfRule>
    <cfRule type="cellIs" dxfId="15819" priority="890" operator="equal">
      <formula>"A"</formula>
    </cfRule>
  </conditionalFormatting>
  <conditionalFormatting sqref="DO42">
    <cfRule type="cellIs" dxfId="15818" priority="883" operator="equal">
      <formula>"T"</formula>
    </cfRule>
    <cfRule type="cellIs" dxfId="15817" priority="884" operator="equal">
      <formula>"H"</formula>
    </cfRule>
    <cfRule type="cellIs" dxfId="15816" priority="885" operator="equal">
      <formula>"O"</formula>
    </cfRule>
  </conditionalFormatting>
  <conditionalFormatting sqref="DO42">
    <cfRule type="cellIs" dxfId="15815" priority="882" operator="equal">
      <formula>"P"</formula>
    </cfRule>
  </conditionalFormatting>
  <conditionalFormatting sqref="DO42">
    <cfRule type="cellIs" dxfId="15814" priority="879" operator="equal">
      <formula>"S"</formula>
    </cfRule>
    <cfRule type="cellIs" dxfId="15813" priority="880" operator="equal">
      <formula>0</formula>
    </cfRule>
    <cfRule type="cellIs" dxfId="15812" priority="881" operator="equal">
      <formula>"C"</formula>
    </cfRule>
  </conditionalFormatting>
  <conditionalFormatting sqref="DO42">
    <cfRule type="containsText" dxfId="15811" priority="877" operator="containsText" text="AF">
      <formula>NOT(ISERROR(SEARCH("AF",DO42)))</formula>
    </cfRule>
    <cfRule type="containsText" dxfId="15810" priority="878" operator="containsText" text="MN">
      <formula>NOT(ISERROR(SEARCH("MN",DO42)))</formula>
    </cfRule>
  </conditionalFormatting>
  <conditionalFormatting sqref="DO42">
    <cfRule type="cellIs" dxfId="15809" priority="872" operator="equal">
      <formula>"N"</formula>
    </cfRule>
    <cfRule type="cellIs" dxfId="15808" priority="873" operator="equal">
      <formula>"D"</formula>
    </cfRule>
    <cfRule type="cellIs" dxfId="15807" priority="874" operator="equal">
      <formula>"M"</formula>
    </cfRule>
    <cfRule type="cellIs" dxfId="15806" priority="875" operator="equal">
      <formula>"E"</formula>
    </cfRule>
    <cfRule type="cellIs" dxfId="15805" priority="876" operator="equal">
      <formula>"A"</formula>
    </cfRule>
  </conditionalFormatting>
  <conditionalFormatting sqref="DO42">
    <cfRule type="cellIs" dxfId="15804" priority="869" operator="equal">
      <formula>"T"</formula>
    </cfRule>
    <cfRule type="cellIs" dxfId="15803" priority="870" operator="equal">
      <formula>"H"</formula>
    </cfRule>
    <cfRule type="cellIs" dxfId="15802" priority="871" operator="equal">
      <formula>"O"</formula>
    </cfRule>
  </conditionalFormatting>
  <conditionalFormatting sqref="DO42">
    <cfRule type="cellIs" dxfId="15801" priority="868" operator="equal">
      <formula>"P"</formula>
    </cfRule>
  </conditionalFormatting>
  <conditionalFormatting sqref="DO42">
    <cfRule type="cellIs" dxfId="15800" priority="865" operator="equal">
      <formula>"S"</formula>
    </cfRule>
    <cfRule type="cellIs" dxfId="15799" priority="866" operator="equal">
      <formula>0</formula>
    </cfRule>
    <cfRule type="cellIs" dxfId="15798" priority="867" operator="equal">
      <formula>"C"</formula>
    </cfRule>
  </conditionalFormatting>
  <conditionalFormatting sqref="DO42">
    <cfRule type="containsText" dxfId="15797" priority="863" operator="containsText" text="AF">
      <formula>NOT(ISERROR(SEARCH("AF",DO42)))</formula>
    </cfRule>
    <cfRule type="containsText" dxfId="15796" priority="864" operator="containsText" text="MN">
      <formula>NOT(ISERROR(SEARCH("MN",DO42)))</formula>
    </cfRule>
  </conditionalFormatting>
  <conditionalFormatting sqref="DO42">
    <cfRule type="cellIs" dxfId="15795" priority="858" operator="equal">
      <formula>"N"</formula>
    </cfRule>
    <cfRule type="cellIs" dxfId="15794" priority="859" operator="equal">
      <formula>"D"</formula>
    </cfRule>
    <cfRule type="cellIs" dxfId="15793" priority="860" operator="equal">
      <formula>"M"</formula>
    </cfRule>
    <cfRule type="cellIs" dxfId="15792" priority="861" operator="equal">
      <formula>"E"</formula>
    </cfRule>
    <cfRule type="cellIs" dxfId="15791" priority="862" operator="equal">
      <formula>"A"</formula>
    </cfRule>
  </conditionalFormatting>
  <conditionalFormatting sqref="DO42">
    <cfRule type="cellIs" dxfId="15790" priority="855" operator="equal">
      <formula>"T"</formula>
    </cfRule>
    <cfRule type="cellIs" dxfId="15789" priority="856" operator="equal">
      <formula>"H"</formula>
    </cfRule>
    <cfRule type="cellIs" dxfId="15788" priority="857" operator="equal">
      <formula>"O"</formula>
    </cfRule>
  </conditionalFormatting>
  <conditionalFormatting sqref="DO42">
    <cfRule type="cellIs" dxfId="15787" priority="854" operator="equal">
      <formula>"P"</formula>
    </cfRule>
  </conditionalFormatting>
  <conditionalFormatting sqref="DO42">
    <cfRule type="cellIs" dxfId="15786" priority="851" operator="equal">
      <formula>"S"</formula>
    </cfRule>
    <cfRule type="cellIs" dxfId="15785" priority="852" operator="equal">
      <formula>0</formula>
    </cfRule>
    <cfRule type="cellIs" dxfId="15784" priority="853" operator="equal">
      <formula>"C"</formula>
    </cfRule>
  </conditionalFormatting>
  <conditionalFormatting sqref="ER42">
    <cfRule type="cellIs" dxfId="15783" priority="846" operator="equal">
      <formula>"N"</formula>
    </cfRule>
    <cfRule type="cellIs" dxfId="15782" priority="847" operator="equal">
      <formula>"D"</formula>
    </cfRule>
    <cfRule type="cellIs" dxfId="15781" priority="848" operator="equal">
      <formula>"M"</formula>
    </cfRule>
    <cfRule type="cellIs" dxfId="15780" priority="849" operator="equal">
      <formula>"E"</formula>
    </cfRule>
    <cfRule type="cellIs" dxfId="15779" priority="850" operator="equal">
      <formula>"A"</formula>
    </cfRule>
  </conditionalFormatting>
  <conditionalFormatting sqref="ER42">
    <cfRule type="cellIs" dxfId="15778" priority="843" operator="equal">
      <formula>"T"</formula>
    </cfRule>
    <cfRule type="cellIs" dxfId="15777" priority="844" operator="equal">
      <formula>"H"</formula>
    </cfRule>
    <cfRule type="cellIs" dxfId="15776" priority="845" operator="equal">
      <formula>"O"</formula>
    </cfRule>
  </conditionalFormatting>
  <conditionalFormatting sqref="ER42">
    <cfRule type="cellIs" dxfId="15775" priority="842" operator="equal">
      <formula>"P"</formula>
    </cfRule>
  </conditionalFormatting>
  <conditionalFormatting sqref="ER42">
    <cfRule type="cellIs" dxfId="15774" priority="839" operator="equal">
      <formula>"S"</formula>
    </cfRule>
    <cfRule type="cellIs" dxfId="15773" priority="840" operator="equal">
      <formula>0</formula>
    </cfRule>
    <cfRule type="cellIs" dxfId="15772" priority="841" operator="equal">
      <formula>"C"</formula>
    </cfRule>
  </conditionalFormatting>
  <conditionalFormatting sqref="ER42">
    <cfRule type="containsText" dxfId="15771" priority="837" operator="containsText" text="AF">
      <formula>NOT(ISERROR(SEARCH("AF",ER42)))</formula>
    </cfRule>
    <cfRule type="containsText" dxfId="15770" priority="838" operator="containsText" text="MN">
      <formula>NOT(ISERROR(SEARCH("MN",ER42)))</formula>
    </cfRule>
  </conditionalFormatting>
  <conditionalFormatting sqref="ER42">
    <cfRule type="cellIs" dxfId="15769" priority="832" operator="equal">
      <formula>"N"</formula>
    </cfRule>
    <cfRule type="cellIs" dxfId="15768" priority="833" operator="equal">
      <formula>"D"</formula>
    </cfRule>
    <cfRule type="cellIs" dxfId="15767" priority="834" operator="equal">
      <formula>"M"</formula>
    </cfRule>
    <cfRule type="cellIs" dxfId="15766" priority="835" operator="equal">
      <formula>"E"</formula>
    </cfRule>
    <cfRule type="cellIs" dxfId="15765" priority="836" operator="equal">
      <formula>"A"</formula>
    </cfRule>
  </conditionalFormatting>
  <conditionalFormatting sqref="ER42">
    <cfRule type="cellIs" dxfId="15764" priority="829" operator="equal">
      <formula>"T"</formula>
    </cfRule>
    <cfRule type="cellIs" dxfId="15763" priority="830" operator="equal">
      <formula>"H"</formula>
    </cfRule>
    <cfRule type="cellIs" dxfId="15762" priority="831" operator="equal">
      <formula>"O"</formula>
    </cfRule>
  </conditionalFormatting>
  <conditionalFormatting sqref="ER42">
    <cfRule type="cellIs" dxfId="15761" priority="828" operator="equal">
      <formula>"P"</formula>
    </cfRule>
  </conditionalFormatting>
  <conditionalFormatting sqref="ER42">
    <cfRule type="cellIs" dxfId="15760" priority="825" operator="equal">
      <formula>"S"</formula>
    </cfRule>
    <cfRule type="cellIs" dxfId="15759" priority="826" operator="equal">
      <formula>0</formula>
    </cfRule>
    <cfRule type="cellIs" dxfId="15758" priority="827" operator="equal">
      <formula>"C"</formula>
    </cfRule>
  </conditionalFormatting>
  <conditionalFormatting sqref="ER42">
    <cfRule type="containsText" dxfId="15757" priority="823" operator="containsText" text="AF">
      <formula>NOT(ISERROR(SEARCH("AF",ER42)))</formula>
    </cfRule>
    <cfRule type="containsText" dxfId="15756" priority="824" operator="containsText" text="MN">
      <formula>NOT(ISERROR(SEARCH("MN",ER42)))</formula>
    </cfRule>
  </conditionalFormatting>
  <conditionalFormatting sqref="ER42">
    <cfRule type="cellIs" dxfId="15755" priority="818" operator="equal">
      <formula>"N"</formula>
    </cfRule>
    <cfRule type="cellIs" dxfId="15754" priority="819" operator="equal">
      <formula>"D"</formula>
    </cfRule>
    <cfRule type="cellIs" dxfId="15753" priority="820" operator="equal">
      <formula>"M"</formula>
    </cfRule>
    <cfRule type="cellIs" dxfId="15752" priority="821" operator="equal">
      <formula>"E"</formula>
    </cfRule>
    <cfRule type="cellIs" dxfId="15751" priority="822" operator="equal">
      <formula>"A"</formula>
    </cfRule>
  </conditionalFormatting>
  <conditionalFormatting sqref="ER42">
    <cfRule type="cellIs" dxfId="15750" priority="815" operator="equal">
      <formula>"T"</formula>
    </cfRule>
    <cfRule type="cellIs" dxfId="15749" priority="816" operator="equal">
      <formula>"H"</formula>
    </cfRule>
    <cfRule type="cellIs" dxfId="15748" priority="817" operator="equal">
      <formula>"O"</formula>
    </cfRule>
  </conditionalFormatting>
  <conditionalFormatting sqref="ER42">
    <cfRule type="cellIs" dxfId="15747" priority="814" operator="equal">
      <formula>"P"</formula>
    </cfRule>
  </conditionalFormatting>
  <conditionalFormatting sqref="ER42">
    <cfRule type="cellIs" dxfId="15746" priority="811" operator="equal">
      <formula>"S"</formula>
    </cfRule>
    <cfRule type="cellIs" dxfId="15745" priority="812" operator="equal">
      <formula>0</formula>
    </cfRule>
    <cfRule type="cellIs" dxfId="15744" priority="813" operator="equal">
      <formula>"C"</formula>
    </cfRule>
  </conditionalFormatting>
  <conditionalFormatting sqref="FU42">
    <cfRule type="cellIs" dxfId="15743" priority="806" operator="equal">
      <formula>"N"</formula>
    </cfRule>
    <cfRule type="cellIs" dxfId="15742" priority="807" operator="equal">
      <formula>"D"</formula>
    </cfRule>
    <cfRule type="cellIs" dxfId="15741" priority="808" operator="equal">
      <formula>"M"</formula>
    </cfRule>
    <cfRule type="cellIs" dxfId="15740" priority="809" operator="equal">
      <formula>"E"</formula>
    </cfRule>
    <cfRule type="cellIs" dxfId="15739" priority="810" operator="equal">
      <formula>"A"</formula>
    </cfRule>
  </conditionalFormatting>
  <conditionalFormatting sqref="FU42">
    <cfRule type="cellIs" dxfId="15738" priority="803" operator="equal">
      <formula>"T"</formula>
    </cfRule>
    <cfRule type="cellIs" dxfId="15737" priority="804" operator="equal">
      <formula>"H"</formula>
    </cfRule>
    <cfRule type="cellIs" dxfId="15736" priority="805" operator="equal">
      <formula>"O"</formula>
    </cfRule>
  </conditionalFormatting>
  <conditionalFormatting sqref="FU42">
    <cfRule type="cellIs" dxfId="15735" priority="802" operator="equal">
      <formula>"P"</formula>
    </cfRule>
  </conditionalFormatting>
  <conditionalFormatting sqref="FU42">
    <cfRule type="cellIs" dxfId="15734" priority="799" operator="equal">
      <formula>"S"</formula>
    </cfRule>
    <cfRule type="cellIs" dxfId="15733" priority="800" operator="equal">
      <formula>0</formula>
    </cfRule>
    <cfRule type="cellIs" dxfId="15732" priority="801" operator="equal">
      <formula>"C"</formula>
    </cfRule>
  </conditionalFormatting>
  <conditionalFormatting sqref="FU42">
    <cfRule type="containsText" dxfId="15731" priority="797" operator="containsText" text="AF">
      <formula>NOT(ISERROR(SEARCH("AF",FU42)))</formula>
    </cfRule>
    <cfRule type="containsText" dxfId="15730" priority="798" operator="containsText" text="MN">
      <formula>NOT(ISERROR(SEARCH("MN",FU42)))</formula>
    </cfRule>
  </conditionalFormatting>
  <conditionalFormatting sqref="FU42">
    <cfRule type="cellIs" dxfId="15729" priority="792" operator="equal">
      <formula>"N"</formula>
    </cfRule>
    <cfRule type="cellIs" dxfId="15728" priority="793" operator="equal">
      <formula>"D"</formula>
    </cfRule>
    <cfRule type="cellIs" dxfId="15727" priority="794" operator="equal">
      <formula>"M"</formula>
    </cfRule>
    <cfRule type="cellIs" dxfId="15726" priority="795" operator="equal">
      <formula>"E"</formula>
    </cfRule>
    <cfRule type="cellIs" dxfId="15725" priority="796" operator="equal">
      <formula>"A"</formula>
    </cfRule>
  </conditionalFormatting>
  <conditionalFormatting sqref="FU42">
    <cfRule type="cellIs" dxfId="15724" priority="789" operator="equal">
      <formula>"T"</formula>
    </cfRule>
    <cfRule type="cellIs" dxfId="15723" priority="790" operator="equal">
      <formula>"H"</formula>
    </cfRule>
    <cfRule type="cellIs" dxfId="15722" priority="791" operator="equal">
      <formula>"O"</formula>
    </cfRule>
  </conditionalFormatting>
  <conditionalFormatting sqref="FU42">
    <cfRule type="cellIs" dxfId="15721" priority="788" operator="equal">
      <formula>"P"</formula>
    </cfRule>
  </conditionalFormatting>
  <conditionalFormatting sqref="FU42">
    <cfRule type="cellIs" dxfId="15720" priority="785" operator="equal">
      <formula>"S"</formula>
    </cfRule>
    <cfRule type="cellIs" dxfId="15719" priority="786" operator="equal">
      <formula>0</formula>
    </cfRule>
    <cfRule type="cellIs" dxfId="15718" priority="787" operator="equal">
      <formula>"C"</formula>
    </cfRule>
  </conditionalFormatting>
  <conditionalFormatting sqref="FU42">
    <cfRule type="containsText" dxfId="15717" priority="783" operator="containsText" text="AF">
      <formula>NOT(ISERROR(SEARCH("AF",FU42)))</formula>
    </cfRule>
    <cfRule type="containsText" dxfId="15716" priority="784" operator="containsText" text="MN">
      <formula>NOT(ISERROR(SEARCH("MN",FU42)))</formula>
    </cfRule>
  </conditionalFormatting>
  <conditionalFormatting sqref="FU42">
    <cfRule type="cellIs" dxfId="15715" priority="778" operator="equal">
      <formula>"N"</formula>
    </cfRule>
    <cfRule type="cellIs" dxfId="15714" priority="779" operator="equal">
      <formula>"D"</formula>
    </cfRule>
    <cfRule type="cellIs" dxfId="15713" priority="780" operator="equal">
      <formula>"M"</formula>
    </cfRule>
    <cfRule type="cellIs" dxfId="15712" priority="781" operator="equal">
      <formula>"E"</formula>
    </cfRule>
    <cfRule type="cellIs" dxfId="15711" priority="782" operator="equal">
      <formula>"A"</formula>
    </cfRule>
  </conditionalFormatting>
  <conditionalFormatting sqref="FU42">
    <cfRule type="cellIs" dxfId="15710" priority="775" operator="equal">
      <formula>"T"</formula>
    </cfRule>
    <cfRule type="cellIs" dxfId="15709" priority="776" operator="equal">
      <formula>"H"</formula>
    </cfRule>
    <cfRule type="cellIs" dxfId="15708" priority="777" operator="equal">
      <formula>"O"</formula>
    </cfRule>
  </conditionalFormatting>
  <conditionalFormatting sqref="FU42">
    <cfRule type="cellIs" dxfId="15707" priority="774" operator="equal">
      <formula>"P"</formula>
    </cfRule>
  </conditionalFormatting>
  <conditionalFormatting sqref="FU42">
    <cfRule type="cellIs" dxfId="15706" priority="771" operator="equal">
      <formula>"S"</formula>
    </cfRule>
    <cfRule type="cellIs" dxfId="15705" priority="772" operator="equal">
      <formula>0</formula>
    </cfRule>
    <cfRule type="cellIs" dxfId="15704" priority="773" operator="equal">
      <formula>"C"</formula>
    </cfRule>
  </conditionalFormatting>
  <conditionalFormatting sqref="GY42">
    <cfRule type="cellIs" dxfId="15703" priority="766" operator="equal">
      <formula>"N"</formula>
    </cfRule>
    <cfRule type="cellIs" dxfId="15702" priority="767" operator="equal">
      <formula>"D"</formula>
    </cfRule>
    <cfRule type="cellIs" dxfId="15701" priority="768" operator="equal">
      <formula>"M"</formula>
    </cfRule>
    <cfRule type="cellIs" dxfId="15700" priority="769" operator="equal">
      <formula>"E"</formula>
    </cfRule>
    <cfRule type="cellIs" dxfId="15699" priority="770" operator="equal">
      <formula>"A"</formula>
    </cfRule>
  </conditionalFormatting>
  <conditionalFormatting sqref="GY42">
    <cfRule type="cellIs" dxfId="15698" priority="763" operator="equal">
      <formula>"T"</formula>
    </cfRule>
    <cfRule type="cellIs" dxfId="15697" priority="764" operator="equal">
      <formula>"H"</formula>
    </cfRule>
    <cfRule type="cellIs" dxfId="15696" priority="765" operator="equal">
      <formula>"O"</formula>
    </cfRule>
  </conditionalFormatting>
  <conditionalFormatting sqref="GY42">
    <cfRule type="cellIs" dxfId="15695" priority="762" operator="equal">
      <formula>"P"</formula>
    </cfRule>
  </conditionalFormatting>
  <conditionalFormatting sqref="GY42">
    <cfRule type="cellIs" dxfId="15694" priority="759" operator="equal">
      <formula>"S"</formula>
    </cfRule>
    <cfRule type="cellIs" dxfId="15693" priority="760" operator="equal">
      <formula>0</formula>
    </cfRule>
    <cfRule type="cellIs" dxfId="15692" priority="761" operator="equal">
      <formula>"C"</formula>
    </cfRule>
  </conditionalFormatting>
  <conditionalFormatting sqref="GY42">
    <cfRule type="containsText" dxfId="15691" priority="757" operator="containsText" text="AF">
      <formula>NOT(ISERROR(SEARCH("AF",GY42)))</formula>
    </cfRule>
    <cfRule type="containsText" dxfId="15690" priority="758" operator="containsText" text="MN">
      <formula>NOT(ISERROR(SEARCH("MN",GY42)))</formula>
    </cfRule>
  </conditionalFormatting>
  <conditionalFormatting sqref="GY42">
    <cfRule type="cellIs" dxfId="15689" priority="752" operator="equal">
      <formula>"N"</formula>
    </cfRule>
    <cfRule type="cellIs" dxfId="15688" priority="753" operator="equal">
      <formula>"D"</formula>
    </cfRule>
    <cfRule type="cellIs" dxfId="15687" priority="754" operator="equal">
      <formula>"M"</formula>
    </cfRule>
    <cfRule type="cellIs" dxfId="15686" priority="755" operator="equal">
      <formula>"E"</formula>
    </cfRule>
    <cfRule type="cellIs" dxfId="15685" priority="756" operator="equal">
      <formula>"A"</formula>
    </cfRule>
  </conditionalFormatting>
  <conditionalFormatting sqref="GY42">
    <cfRule type="cellIs" dxfId="15684" priority="749" operator="equal">
      <formula>"T"</formula>
    </cfRule>
    <cfRule type="cellIs" dxfId="15683" priority="750" operator="equal">
      <formula>"H"</formula>
    </cfRule>
    <cfRule type="cellIs" dxfId="15682" priority="751" operator="equal">
      <formula>"O"</formula>
    </cfRule>
  </conditionalFormatting>
  <conditionalFormatting sqref="GY42">
    <cfRule type="cellIs" dxfId="15681" priority="748" operator="equal">
      <formula>"P"</formula>
    </cfRule>
  </conditionalFormatting>
  <conditionalFormatting sqref="GY42">
    <cfRule type="cellIs" dxfId="15680" priority="745" operator="equal">
      <formula>"S"</formula>
    </cfRule>
    <cfRule type="cellIs" dxfId="15679" priority="746" operator="equal">
      <formula>0</formula>
    </cfRule>
    <cfRule type="cellIs" dxfId="15678" priority="747" operator="equal">
      <formula>"C"</formula>
    </cfRule>
  </conditionalFormatting>
  <conditionalFormatting sqref="GY42">
    <cfRule type="containsText" dxfId="15677" priority="743" operator="containsText" text="AF">
      <formula>NOT(ISERROR(SEARCH("AF",GY42)))</formula>
    </cfRule>
    <cfRule type="containsText" dxfId="15676" priority="744" operator="containsText" text="MN">
      <formula>NOT(ISERROR(SEARCH("MN",GY42)))</formula>
    </cfRule>
  </conditionalFormatting>
  <conditionalFormatting sqref="GY42">
    <cfRule type="cellIs" dxfId="15675" priority="738" operator="equal">
      <formula>"N"</formula>
    </cfRule>
    <cfRule type="cellIs" dxfId="15674" priority="739" operator="equal">
      <formula>"D"</formula>
    </cfRule>
    <cfRule type="cellIs" dxfId="15673" priority="740" operator="equal">
      <formula>"M"</formula>
    </cfRule>
    <cfRule type="cellIs" dxfId="15672" priority="741" operator="equal">
      <formula>"E"</formula>
    </cfRule>
    <cfRule type="cellIs" dxfId="15671" priority="742" operator="equal">
      <formula>"A"</formula>
    </cfRule>
  </conditionalFormatting>
  <conditionalFormatting sqref="GY42">
    <cfRule type="cellIs" dxfId="15670" priority="735" operator="equal">
      <formula>"T"</formula>
    </cfRule>
    <cfRule type="cellIs" dxfId="15669" priority="736" operator="equal">
      <formula>"H"</formula>
    </cfRule>
    <cfRule type="cellIs" dxfId="15668" priority="737" operator="equal">
      <formula>"O"</formula>
    </cfRule>
  </conditionalFormatting>
  <conditionalFormatting sqref="GY42">
    <cfRule type="cellIs" dxfId="15667" priority="734" operator="equal">
      <formula>"P"</formula>
    </cfRule>
  </conditionalFormatting>
  <conditionalFormatting sqref="GY42">
    <cfRule type="cellIs" dxfId="15666" priority="731" operator="equal">
      <formula>"S"</formula>
    </cfRule>
    <cfRule type="cellIs" dxfId="15665" priority="732" operator="equal">
      <formula>0</formula>
    </cfRule>
    <cfRule type="cellIs" dxfId="15664" priority="733" operator="equal">
      <formula>"C"</formula>
    </cfRule>
  </conditionalFormatting>
  <conditionalFormatting sqref="IB42">
    <cfRule type="cellIs" dxfId="15663" priority="726" operator="equal">
      <formula>"N"</formula>
    </cfRule>
    <cfRule type="cellIs" dxfId="15662" priority="727" operator="equal">
      <formula>"D"</formula>
    </cfRule>
    <cfRule type="cellIs" dxfId="15661" priority="728" operator="equal">
      <formula>"M"</formula>
    </cfRule>
    <cfRule type="cellIs" dxfId="15660" priority="729" operator="equal">
      <formula>"E"</formula>
    </cfRule>
    <cfRule type="cellIs" dxfId="15659" priority="730" operator="equal">
      <formula>"A"</formula>
    </cfRule>
  </conditionalFormatting>
  <conditionalFormatting sqref="IB42">
    <cfRule type="cellIs" dxfId="15658" priority="723" operator="equal">
      <formula>"T"</formula>
    </cfRule>
    <cfRule type="cellIs" dxfId="15657" priority="724" operator="equal">
      <formula>"H"</formula>
    </cfRule>
    <cfRule type="cellIs" dxfId="15656" priority="725" operator="equal">
      <formula>"O"</formula>
    </cfRule>
  </conditionalFormatting>
  <conditionalFormatting sqref="IB42">
    <cfRule type="cellIs" dxfId="15655" priority="722" operator="equal">
      <formula>"P"</formula>
    </cfRule>
  </conditionalFormatting>
  <conditionalFormatting sqref="IB42">
    <cfRule type="cellIs" dxfId="15654" priority="719" operator="equal">
      <formula>"S"</formula>
    </cfRule>
    <cfRule type="cellIs" dxfId="15653" priority="720" operator="equal">
      <formula>0</formula>
    </cfRule>
    <cfRule type="cellIs" dxfId="15652" priority="721" operator="equal">
      <formula>"C"</formula>
    </cfRule>
  </conditionalFormatting>
  <conditionalFormatting sqref="IB42">
    <cfRule type="containsText" dxfId="15651" priority="717" operator="containsText" text="AF">
      <formula>NOT(ISERROR(SEARCH("AF",IB42)))</formula>
    </cfRule>
    <cfRule type="containsText" dxfId="15650" priority="718" operator="containsText" text="MN">
      <formula>NOT(ISERROR(SEARCH("MN",IB42)))</formula>
    </cfRule>
  </conditionalFormatting>
  <conditionalFormatting sqref="IB42">
    <cfRule type="cellIs" dxfId="15649" priority="712" operator="equal">
      <formula>"N"</formula>
    </cfRule>
    <cfRule type="cellIs" dxfId="15648" priority="713" operator="equal">
      <formula>"D"</formula>
    </cfRule>
    <cfRule type="cellIs" dxfId="15647" priority="714" operator="equal">
      <formula>"M"</formula>
    </cfRule>
    <cfRule type="cellIs" dxfId="15646" priority="715" operator="equal">
      <formula>"E"</formula>
    </cfRule>
    <cfRule type="cellIs" dxfId="15645" priority="716" operator="equal">
      <formula>"A"</formula>
    </cfRule>
  </conditionalFormatting>
  <conditionalFormatting sqref="IB42">
    <cfRule type="cellIs" dxfId="15644" priority="709" operator="equal">
      <formula>"T"</formula>
    </cfRule>
    <cfRule type="cellIs" dxfId="15643" priority="710" operator="equal">
      <formula>"H"</formula>
    </cfRule>
    <cfRule type="cellIs" dxfId="15642" priority="711" operator="equal">
      <formula>"O"</formula>
    </cfRule>
  </conditionalFormatting>
  <conditionalFormatting sqref="IB42">
    <cfRule type="cellIs" dxfId="15641" priority="708" operator="equal">
      <formula>"P"</formula>
    </cfRule>
  </conditionalFormatting>
  <conditionalFormatting sqref="IB42">
    <cfRule type="cellIs" dxfId="15640" priority="705" operator="equal">
      <formula>"S"</formula>
    </cfRule>
    <cfRule type="cellIs" dxfId="15639" priority="706" operator="equal">
      <formula>0</formula>
    </cfRule>
    <cfRule type="cellIs" dxfId="15638" priority="707" operator="equal">
      <formula>"C"</formula>
    </cfRule>
  </conditionalFormatting>
  <conditionalFormatting sqref="IB42">
    <cfRule type="containsText" dxfId="15637" priority="703" operator="containsText" text="AF">
      <formula>NOT(ISERROR(SEARCH("AF",IB42)))</formula>
    </cfRule>
    <cfRule type="containsText" dxfId="15636" priority="704" operator="containsText" text="MN">
      <formula>NOT(ISERROR(SEARCH("MN",IB42)))</formula>
    </cfRule>
  </conditionalFormatting>
  <conditionalFormatting sqref="IB42">
    <cfRule type="cellIs" dxfId="15635" priority="698" operator="equal">
      <formula>"N"</formula>
    </cfRule>
    <cfRule type="cellIs" dxfId="15634" priority="699" operator="equal">
      <formula>"D"</formula>
    </cfRule>
    <cfRule type="cellIs" dxfId="15633" priority="700" operator="equal">
      <formula>"M"</formula>
    </cfRule>
    <cfRule type="cellIs" dxfId="15632" priority="701" operator="equal">
      <formula>"E"</formula>
    </cfRule>
    <cfRule type="cellIs" dxfId="15631" priority="702" operator="equal">
      <formula>"A"</formula>
    </cfRule>
  </conditionalFormatting>
  <conditionalFormatting sqref="IB42">
    <cfRule type="cellIs" dxfId="15630" priority="695" operator="equal">
      <formula>"T"</formula>
    </cfRule>
    <cfRule type="cellIs" dxfId="15629" priority="696" operator="equal">
      <formula>"H"</formula>
    </cfRule>
    <cfRule type="cellIs" dxfId="15628" priority="697" operator="equal">
      <formula>"O"</formula>
    </cfRule>
  </conditionalFormatting>
  <conditionalFormatting sqref="IB42">
    <cfRule type="cellIs" dxfId="15627" priority="694" operator="equal">
      <formula>"P"</formula>
    </cfRule>
  </conditionalFormatting>
  <conditionalFormatting sqref="IB42">
    <cfRule type="cellIs" dxfId="15626" priority="691" operator="equal">
      <formula>"S"</formula>
    </cfRule>
    <cfRule type="cellIs" dxfId="15625" priority="692" operator="equal">
      <formula>0</formula>
    </cfRule>
    <cfRule type="cellIs" dxfId="15624" priority="693" operator="equal">
      <formula>"C"</formula>
    </cfRule>
  </conditionalFormatting>
  <conditionalFormatting sqref="JF42">
    <cfRule type="cellIs" dxfId="15623" priority="686" operator="equal">
      <formula>"N"</formula>
    </cfRule>
    <cfRule type="cellIs" dxfId="15622" priority="687" operator="equal">
      <formula>"D"</formula>
    </cfRule>
    <cfRule type="cellIs" dxfId="15621" priority="688" operator="equal">
      <formula>"M"</formula>
    </cfRule>
    <cfRule type="cellIs" dxfId="15620" priority="689" operator="equal">
      <formula>"E"</formula>
    </cfRule>
    <cfRule type="cellIs" dxfId="15619" priority="690" operator="equal">
      <formula>"A"</formula>
    </cfRule>
  </conditionalFormatting>
  <conditionalFormatting sqref="JF42">
    <cfRule type="cellIs" dxfId="15618" priority="683" operator="equal">
      <formula>"T"</formula>
    </cfRule>
    <cfRule type="cellIs" dxfId="15617" priority="684" operator="equal">
      <formula>"H"</formula>
    </cfRule>
    <cfRule type="cellIs" dxfId="15616" priority="685" operator="equal">
      <formula>"O"</formula>
    </cfRule>
  </conditionalFormatting>
  <conditionalFormatting sqref="JF42">
    <cfRule type="cellIs" dxfId="15615" priority="682" operator="equal">
      <formula>"P"</formula>
    </cfRule>
  </conditionalFormatting>
  <conditionalFormatting sqref="JF42">
    <cfRule type="cellIs" dxfId="15614" priority="679" operator="equal">
      <formula>"S"</formula>
    </cfRule>
    <cfRule type="cellIs" dxfId="15613" priority="680" operator="equal">
      <formula>0</formula>
    </cfRule>
    <cfRule type="cellIs" dxfId="15612" priority="681" operator="equal">
      <formula>"C"</formula>
    </cfRule>
  </conditionalFormatting>
  <conditionalFormatting sqref="JF42">
    <cfRule type="containsText" dxfId="15611" priority="677" operator="containsText" text="AF">
      <formula>NOT(ISERROR(SEARCH("AF",JF42)))</formula>
    </cfRule>
    <cfRule type="containsText" dxfId="15610" priority="678" operator="containsText" text="MN">
      <formula>NOT(ISERROR(SEARCH("MN",JF42)))</formula>
    </cfRule>
  </conditionalFormatting>
  <conditionalFormatting sqref="JF42">
    <cfRule type="cellIs" dxfId="15609" priority="672" operator="equal">
      <formula>"N"</formula>
    </cfRule>
    <cfRule type="cellIs" dxfId="15608" priority="673" operator="equal">
      <formula>"D"</formula>
    </cfRule>
    <cfRule type="cellIs" dxfId="15607" priority="674" operator="equal">
      <formula>"M"</formula>
    </cfRule>
    <cfRule type="cellIs" dxfId="15606" priority="675" operator="equal">
      <formula>"E"</formula>
    </cfRule>
    <cfRule type="cellIs" dxfId="15605" priority="676" operator="equal">
      <formula>"A"</formula>
    </cfRule>
  </conditionalFormatting>
  <conditionalFormatting sqref="JF42">
    <cfRule type="cellIs" dxfId="15604" priority="669" operator="equal">
      <formula>"T"</formula>
    </cfRule>
    <cfRule type="cellIs" dxfId="15603" priority="670" operator="equal">
      <formula>"H"</formula>
    </cfRule>
    <cfRule type="cellIs" dxfId="15602" priority="671" operator="equal">
      <formula>"O"</formula>
    </cfRule>
  </conditionalFormatting>
  <conditionalFormatting sqref="JF42">
    <cfRule type="cellIs" dxfId="15601" priority="668" operator="equal">
      <formula>"P"</formula>
    </cfRule>
  </conditionalFormatting>
  <conditionalFormatting sqref="JF42">
    <cfRule type="cellIs" dxfId="15600" priority="665" operator="equal">
      <formula>"S"</formula>
    </cfRule>
    <cfRule type="cellIs" dxfId="15599" priority="666" operator="equal">
      <formula>0</formula>
    </cfRule>
    <cfRule type="cellIs" dxfId="15598" priority="667" operator="equal">
      <formula>"C"</formula>
    </cfRule>
  </conditionalFormatting>
  <conditionalFormatting sqref="JF42">
    <cfRule type="containsText" dxfId="15597" priority="663" operator="containsText" text="AF">
      <formula>NOT(ISERROR(SEARCH("AF",JF42)))</formula>
    </cfRule>
    <cfRule type="containsText" dxfId="15596" priority="664" operator="containsText" text="MN">
      <formula>NOT(ISERROR(SEARCH("MN",JF42)))</formula>
    </cfRule>
  </conditionalFormatting>
  <conditionalFormatting sqref="JF42">
    <cfRule type="cellIs" dxfId="15595" priority="658" operator="equal">
      <formula>"N"</formula>
    </cfRule>
    <cfRule type="cellIs" dxfId="15594" priority="659" operator="equal">
      <formula>"D"</formula>
    </cfRule>
    <cfRule type="cellIs" dxfId="15593" priority="660" operator="equal">
      <formula>"M"</formula>
    </cfRule>
    <cfRule type="cellIs" dxfId="15592" priority="661" operator="equal">
      <formula>"E"</formula>
    </cfRule>
    <cfRule type="cellIs" dxfId="15591" priority="662" operator="equal">
      <formula>"A"</formula>
    </cfRule>
  </conditionalFormatting>
  <conditionalFormatting sqref="JF42">
    <cfRule type="cellIs" dxfId="15590" priority="655" operator="equal">
      <formula>"T"</formula>
    </cfRule>
    <cfRule type="cellIs" dxfId="15589" priority="656" operator="equal">
      <formula>"H"</formula>
    </cfRule>
    <cfRule type="cellIs" dxfId="15588" priority="657" operator="equal">
      <formula>"O"</formula>
    </cfRule>
  </conditionalFormatting>
  <conditionalFormatting sqref="JF42">
    <cfRule type="cellIs" dxfId="15587" priority="654" operator="equal">
      <formula>"P"</formula>
    </cfRule>
  </conditionalFormatting>
  <conditionalFormatting sqref="JF42">
    <cfRule type="cellIs" dxfId="15586" priority="651" operator="equal">
      <formula>"S"</formula>
    </cfRule>
    <cfRule type="cellIs" dxfId="15585" priority="652" operator="equal">
      <formula>0</formula>
    </cfRule>
    <cfRule type="cellIs" dxfId="15584" priority="653" operator="equal">
      <formula>"C"</formula>
    </cfRule>
  </conditionalFormatting>
  <conditionalFormatting sqref="KJ42">
    <cfRule type="cellIs" dxfId="15583" priority="646" operator="equal">
      <formula>"N"</formula>
    </cfRule>
    <cfRule type="cellIs" dxfId="15582" priority="647" operator="equal">
      <formula>"D"</formula>
    </cfRule>
    <cfRule type="cellIs" dxfId="15581" priority="648" operator="equal">
      <formula>"M"</formula>
    </cfRule>
    <cfRule type="cellIs" dxfId="15580" priority="649" operator="equal">
      <formula>"E"</formula>
    </cfRule>
    <cfRule type="cellIs" dxfId="15579" priority="650" operator="equal">
      <formula>"A"</formula>
    </cfRule>
  </conditionalFormatting>
  <conditionalFormatting sqref="KJ42">
    <cfRule type="cellIs" dxfId="15578" priority="643" operator="equal">
      <formula>"T"</formula>
    </cfRule>
    <cfRule type="cellIs" dxfId="15577" priority="644" operator="equal">
      <formula>"H"</formula>
    </cfRule>
    <cfRule type="cellIs" dxfId="15576" priority="645" operator="equal">
      <formula>"O"</formula>
    </cfRule>
  </conditionalFormatting>
  <conditionalFormatting sqref="KJ42">
    <cfRule type="cellIs" dxfId="15575" priority="642" operator="equal">
      <formula>"P"</formula>
    </cfRule>
  </conditionalFormatting>
  <conditionalFormatting sqref="KJ42">
    <cfRule type="cellIs" dxfId="15574" priority="639" operator="equal">
      <formula>"S"</formula>
    </cfRule>
    <cfRule type="cellIs" dxfId="15573" priority="640" operator="equal">
      <formula>0</formula>
    </cfRule>
    <cfRule type="cellIs" dxfId="15572" priority="641" operator="equal">
      <formula>"C"</formula>
    </cfRule>
  </conditionalFormatting>
  <conditionalFormatting sqref="KJ42">
    <cfRule type="containsText" dxfId="15571" priority="637" operator="containsText" text="AF">
      <formula>NOT(ISERROR(SEARCH("AF",KJ42)))</formula>
    </cfRule>
    <cfRule type="containsText" dxfId="15570" priority="638" operator="containsText" text="MN">
      <formula>NOT(ISERROR(SEARCH("MN",KJ42)))</formula>
    </cfRule>
  </conditionalFormatting>
  <conditionalFormatting sqref="KJ42">
    <cfRule type="cellIs" dxfId="15569" priority="632" operator="equal">
      <formula>"N"</formula>
    </cfRule>
    <cfRule type="cellIs" dxfId="15568" priority="633" operator="equal">
      <formula>"D"</formula>
    </cfRule>
    <cfRule type="cellIs" dxfId="15567" priority="634" operator="equal">
      <formula>"M"</formula>
    </cfRule>
    <cfRule type="cellIs" dxfId="15566" priority="635" operator="equal">
      <formula>"E"</formula>
    </cfRule>
    <cfRule type="cellIs" dxfId="15565" priority="636" operator="equal">
      <formula>"A"</formula>
    </cfRule>
  </conditionalFormatting>
  <conditionalFormatting sqref="KJ42">
    <cfRule type="cellIs" dxfId="15564" priority="629" operator="equal">
      <formula>"T"</formula>
    </cfRule>
    <cfRule type="cellIs" dxfId="15563" priority="630" operator="equal">
      <formula>"H"</formula>
    </cfRule>
    <cfRule type="cellIs" dxfId="15562" priority="631" operator="equal">
      <formula>"O"</formula>
    </cfRule>
  </conditionalFormatting>
  <conditionalFormatting sqref="KJ42">
    <cfRule type="cellIs" dxfId="15561" priority="628" operator="equal">
      <formula>"P"</formula>
    </cfRule>
  </conditionalFormatting>
  <conditionalFormatting sqref="KJ42">
    <cfRule type="cellIs" dxfId="15560" priority="625" operator="equal">
      <formula>"S"</formula>
    </cfRule>
    <cfRule type="cellIs" dxfId="15559" priority="626" operator="equal">
      <formula>0</formula>
    </cfRule>
    <cfRule type="cellIs" dxfId="15558" priority="627" operator="equal">
      <formula>"C"</formula>
    </cfRule>
  </conditionalFormatting>
  <conditionalFormatting sqref="KJ42">
    <cfRule type="containsText" dxfId="15557" priority="623" operator="containsText" text="AF">
      <formula>NOT(ISERROR(SEARCH("AF",KJ42)))</formula>
    </cfRule>
    <cfRule type="containsText" dxfId="15556" priority="624" operator="containsText" text="MN">
      <formula>NOT(ISERROR(SEARCH("MN",KJ42)))</formula>
    </cfRule>
  </conditionalFormatting>
  <conditionalFormatting sqref="KJ42">
    <cfRule type="cellIs" dxfId="15555" priority="618" operator="equal">
      <formula>"N"</formula>
    </cfRule>
    <cfRule type="cellIs" dxfId="15554" priority="619" operator="equal">
      <formula>"D"</formula>
    </cfRule>
    <cfRule type="cellIs" dxfId="15553" priority="620" operator="equal">
      <formula>"M"</formula>
    </cfRule>
    <cfRule type="cellIs" dxfId="15552" priority="621" operator="equal">
      <formula>"E"</formula>
    </cfRule>
    <cfRule type="cellIs" dxfId="15551" priority="622" operator="equal">
      <formula>"A"</formula>
    </cfRule>
  </conditionalFormatting>
  <conditionalFormatting sqref="KJ42">
    <cfRule type="cellIs" dxfId="15550" priority="615" operator="equal">
      <formula>"T"</formula>
    </cfRule>
    <cfRule type="cellIs" dxfId="15549" priority="616" operator="equal">
      <formula>"H"</formula>
    </cfRule>
    <cfRule type="cellIs" dxfId="15548" priority="617" operator="equal">
      <formula>"O"</formula>
    </cfRule>
  </conditionalFormatting>
  <conditionalFormatting sqref="KJ42">
    <cfRule type="cellIs" dxfId="15547" priority="614" operator="equal">
      <formula>"P"</formula>
    </cfRule>
  </conditionalFormatting>
  <conditionalFormatting sqref="KJ42">
    <cfRule type="cellIs" dxfId="15546" priority="611" operator="equal">
      <formula>"S"</formula>
    </cfRule>
    <cfRule type="cellIs" dxfId="15545" priority="612" operator="equal">
      <formula>0</formula>
    </cfRule>
    <cfRule type="cellIs" dxfId="15544" priority="613" operator="equal">
      <formula>"C"</formula>
    </cfRule>
  </conditionalFormatting>
  <conditionalFormatting sqref="LM42">
    <cfRule type="cellIs" dxfId="15543" priority="606" operator="equal">
      <formula>"N"</formula>
    </cfRule>
    <cfRule type="cellIs" dxfId="15542" priority="607" operator="equal">
      <formula>"D"</formula>
    </cfRule>
    <cfRule type="cellIs" dxfId="15541" priority="608" operator="equal">
      <formula>"M"</formula>
    </cfRule>
    <cfRule type="cellIs" dxfId="15540" priority="609" operator="equal">
      <formula>"E"</formula>
    </cfRule>
    <cfRule type="cellIs" dxfId="15539" priority="610" operator="equal">
      <formula>"A"</formula>
    </cfRule>
  </conditionalFormatting>
  <conditionalFormatting sqref="LM42">
    <cfRule type="cellIs" dxfId="15538" priority="603" operator="equal">
      <formula>"T"</formula>
    </cfRule>
    <cfRule type="cellIs" dxfId="15537" priority="604" operator="equal">
      <formula>"H"</formula>
    </cfRule>
    <cfRule type="cellIs" dxfId="15536" priority="605" operator="equal">
      <formula>"O"</formula>
    </cfRule>
  </conditionalFormatting>
  <conditionalFormatting sqref="LM42">
    <cfRule type="cellIs" dxfId="15535" priority="602" operator="equal">
      <formula>"P"</formula>
    </cfRule>
  </conditionalFormatting>
  <conditionalFormatting sqref="LM42">
    <cfRule type="cellIs" dxfId="15534" priority="599" operator="equal">
      <formula>"S"</formula>
    </cfRule>
    <cfRule type="cellIs" dxfId="15533" priority="600" operator="equal">
      <formula>0</formula>
    </cfRule>
    <cfRule type="cellIs" dxfId="15532" priority="601" operator="equal">
      <formula>"C"</formula>
    </cfRule>
  </conditionalFormatting>
  <conditionalFormatting sqref="LM42">
    <cfRule type="containsText" dxfId="15531" priority="597" operator="containsText" text="AF">
      <formula>NOT(ISERROR(SEARCH("AF",LM42)))</formula>
    </cfRule>
    <cfRule type="containsText" dxfId="15530" priority="598" operator="containsText" text="MN">
      <formula>NOT(ISERROR(SEARCH("MN",LM42)))</formula>
    </cfRule>
  </conditionalFormatting>
  <conditionalFormatting sqref="LM42">
    <cfRule type="cellIs" dxfId="15529" priority="592" operator="equal">
      <formula>"N"</formula>
    </cfRule>
    <cfRule type="cellIs" dxfId="15528" priority="593" operator="equal">
      <formula>"D"</formula>
    </cfRule>
    <cfRule type="cellIs" dxfId="15527" priority="594" operator="equal">
      <formula>"M"</formula>
    </cfRule>
    <cfRule type="cellIs" dxfId="15526" priority="595" operator="equal">
      <formula>"E"</formula>
    </cfRule>
    <cfRule type="cellIs" dxfId="15525" priority="596" operator="equal">
      <formula>"A"</formula>
    </cfRule>
  </conditionalFormatting>
  <conditionalFormatting sqref="LM42">
    <cfRule type="cellIs" dxfId="15524" priority="589" operator="equal">
      <formula>"T"</formula>
    </cfRule>
    <cfRule type="cellIs" dxfId="15523" priority="590" operator="equal">
      <formula>"H"</formula>
    </cfRule>
    <cfRule type="cellIs" dxfId="15522" priority="591" operator="equal">
      <formula>"O"</formula>
    </cfRule>
  </conditionalFormatting>
  <conditionalFormatting sqref="LM42">
    <cfRule type="cellIs" dxfId="15521" priority="588" operator="equal">
      <formula>"P"</formula>
    </cfRule>
  </conditionalFormatting>
  <conditionalFormatting sqref="LM42">
    <cfRule type="cellIs" dxfId="15520" priority="585" operator="equal">
      <formula>"S"</formula>
    </cfRule>
    <cfRule type="cellIs" dxfId="15519" priority="586" operator="equal">
      <formula>0</formula>
    </cfRule>
    <cfRule type="cellIs" dxfId="15518" priority="587" operator="equal">
      <formula>"C"</formula>
    </cfRule>
  </conditionalFormatting>
  <conditionalFormatting sqref="LM42">
    <cfRule type="containsText" dxfId="15517" priority="583" operator="containsText" text="AF">
      <formula>NOT(ISERROR(SEARCH("AF",LM42)))</formula>
    </cfRule>
    <cfRule type="containsText" dxfId="15516" priority="584" operator="containsText" text="MN">
      <formula>NOT(ISERROR(SEARCH("MN",LM42)))</formula>
    </cfRule>
  </conditionalFormatting>
  <conditionalFormatting sqref="LM42">
    <cfRule type="cellIs" dxfId="15515" priority="578" operator="equal">
      <formula>"N"</formula>
    </cfRule>
    <cfRule type="cellIs" dxfId="15514" priority="579" operator="equal">
      <formula>"D"</formula>
    </cfRule>
    <cfRule type="cellIs" dxfId="15513" priority="580" operator="equal">
      <formula>"M"</formula>
    </cfRule>
    <cfRule type="cellIs" dxfId="15512" priority="581" operator="equal">
      <formula>"E"</formula>
    </cfRule>
    <cfRule type="cellIs" dxfId="15511" priority="582" operator="equal">
      <formula>"A"</formula>
    </cfRule>
  </conditionalFormatting>
  <conditionalFormatting sqref="LM42">
    <cfRule type="cellIs" dxfId="15510" priority="575" operator="equal">
      <formula>"T"</formula>
    </cfRule>
    <cfRule type="cellIs" dxfId="15509" priority="576" operator="equal">
      <formula>"H"</formula>
    </cfRule>
    <cfRule type="cellIs" dxfId="15508" priority="577" operator="equal">
      <formula>"O"</formula>
    </cfRule>
  </conditionalFormatting>
  <conditionalFormatting sqref="LM42">
    <cfRule type="cellIs" dxfId="15507" priority="574" operator="equal">
      <formula>"P"</formula>
    </cfRule>
  </conditionalFormatting>
  <conditionalFormatting sqref="LM42">
    <cfRule type="cellIs" dxfId="15506" priority="571" operator="equal">
      <formula>"S"</formula>
    </cfRule>
    <cfRule type="cellIs" dxfId="15505" priority="572" operator="equal">
      <formula>0</formula>
    </cfRule>
    <cfRule type="cellIs" dxfId="15504" priority="573" operator="equal">
      <formula>"C"</formula>
    </cfRule>
  </conditionalFormatting>
  <conditionalFormatting sqref="MQ42">
    <cfRule type="cellIs" dxfId="15503" priority="566" operator="equal">
      <formula>"N"</formula>
    </cfRule>
    <cfRule type="cellIs" dxfId="15502" priority="567" operator="equal">
      <formula>"D"</formula>
    </cfRule>
    <cfRule type="cellIs" dxfId="15501" priority="568" operator="equal">
      <formula>"M"</formula>
    </cfRule>
    <cfRule type="cellIs" dxfId="15500" priority="569" operator="equal">
      <formula>"E"</formula>
    </cfRule>
    <cfRule type="cellIs" dxfId="15499" priority="570" operator="equal">
      <formula>"A"</formula>
    </cfRule>
  </conditionalFormatting>
  <conditionalFormatting sqref="MQ42">
    <cfRule type="cellIs" dxfId="15498" priority="563" operator="equal">
      <formula>"T"</formula>
    </cfRule>
    <cfRule type="cellIs" dxfId="15497" priority="564" operator="equal">
      <formula>"H"</formula>
    </cfRule>
    <cfRule type="cellIs" dxfId="15496" priority="565" operator="equal">
      <formula>"O"</formula>
    </cfRule>
  </conditionalFormatting>
  <conditionalFormatting sqref="MQ42">
    <cfRule type="cellIs" dxfId="15495" priority="562" operator="equal">
      <formula>"P"</formula>
    </cfRule>
  </conditionalFormatting>
  <conditionalFormatting sqref="MQ42">
    <cfRule type="cellIs" dxfId="15494" priority="559" operator="equal">
      <formula>"S"</formula>
    </cfRule>
    <cfRule type="cellIs" dxfId="15493" priority="560" operator="equal">
      <formula>0</formula>
    </cfRule>
    <cfRule type="cellIs" dxfId="15492" priority="561" operator="equal">
      <formula>"C"</formula>
    </cfRule>
  </conditionalFormatting>
  <conditionalFormatting sqref="MQ42">
    <cfRule type="containsText" dxfId="15491" priority="557" operator="containsText" text="AF">
      <formula>NOT(ISERROR(SEARCH("AF",MQ42)))</formula>
    </cfRule>
    <cfRule type="containsText" dxfId="15490" priority="558" operator="containsText" text="MN">
      <formula>NOT(ISERROR(SEARCH("MN",MQ42)))</formula>
    </cfRule>
  </conditionalFormatting>
  <conditionalFormatting sqref="MQ42">
    <cfRule type="cellIs" dxfId="15489" priority="552" operator="equal">
      <formula>"N"</formula>
    </cfRule>
    <cfRule type="cellIs" dxfId="15488" priority="553" operator="equal">
      <formula>"D"</formula>
    </cfRule>
    <cfRule type="cellIs" dxfId="15487" priority="554" operator="equal">
      <formula>"M"</formula>
    </cfRule>
    <cfRule type="cellIs" dxfId="15486" priority="555" operator="equal">
      <formula>"E"</formula>
    </cfRule>
    <cfRule type="cellIs" dxfId="15485" priority="556" operator="equal">
      <formula>"A"</formula>
    </cfRule>
  </conditionalFormatting>
  <conditionalFormatting sqref="MQ42">
    <cfRule type="cellIs" dxfId="15484" priority="549" operator="equal">
      <formula>"T"</formula>
    </cfRule>
    <cfRule type="cellIs" dxfId="15483" priority="550" operator="equal">
      <formula>"H"</formula>
    </cfRule>
    <cfRule type="cellIs" dxfId="15482" priority="551" operator="equal">
      <formula>"O"</formula>
    </cfRule>
  </conditionalFormatting>
  <conditionalFormatting sqref="MQ42">
    <cfRule type="cellIs" dxfId="15481" priority="548" operator="equal">
      <formula>"P"</formula>
    </cfRule>
  </conditionalFormatting>
  <conditionalFormatting sqref="MQ42">
    <cfRule type="cellIs" dxfId="15480" priority="545" operator="equal">
      <formula>"S"</formula>
    </cfRule>
    <cfRule type="cellIs" dxfId="15479" priority="546" operator="equal">
      <formula>0</formula>
    </cfRule>
    <cfRule type="cellIs" dxfId="15478" priority="547" operator="equal">
      <formula>"C"</formula>
    </cfRule>
  </conditionalFormatting>
  <conditionalFormatting sqref="MQ42">
    <cfRule type="containsText" dxfId="15477" priority="543" operator="containsText" text="AF">
      <formula>NOT(ISERROR(SEARCH("AF",MQ42)))</formula>
    </cfRule>
    <cfRule type="containsText" dxfId="15476" priority="544" operator="containsText" text="MN">
      <formula>NOT(ISERROR(SEARCH("MN",MQ42)))</formula>
    </cfRule>
  </conditionalFormatting>
  <conditionalFormatting sqref="MQ42">
    <cfRule type="cellIs" dxfId="15475" priority="538" operator="equal">
      <formula>"N"</formula>
    </cfRule>
    <cfRule type="cellIs" dxfId="15474" priority="539" operator="equal">
      <formula>"D"</formula>
    </cfRule>
    <cfRule type="cellIs" dxfId="15473" priority="540" operator="equal">
      <formula>"M"</formula>
    </cfRule>
    <cfRule type="cellIs" dxfId="15472" priority="541" operator="equal">
      <formula>"E"</formula>
    </cfRule>
    <cfRule type="cellIs" dxfId="15471" priority="542" operator="equal">
      <formula>"A"</formula>
    </cfRule>
  </conditionalFormatting>
  <conditionalFormatting sqref="MQ42">
    <cfRule type="cellIs" dxfId="15470" priority="535" operator="equal">
      <formula>"T"</formula>
    </cfRule>
    <cfRule type="cellIs" dxfId="15469" priority="536" operator="equal">
      <formula>"H"</formula>
    </cfRule>
    <cfRule type="cellIs" dxfId="15468" priority="537" operator="equal">
      <formula>"O"</formula>
    </cfRule>
  </conditionalFormatting>
  <conditionalFormatting sqref="MQ42">
    <cfRule type="cellIs" dxfId="15467" priority="534" operator="equal">
      <formula>"P"</formula>
    </cfRule>
  </conditionalFormatting>
  <conditionalFormatting sqref="MQ42">
    <cfRule type="cellIs" dxfId="15466" priority="531" operator="equal">
      <formula>"S"</formula>
    </cfRule>
    <cfRule type="cellIs" dxfId="15465" priority="532" operator="equal">
      <formula>0</formula>
    </cfRule>
    <cfRule type="cellIs" dxfId="15464" priority="533" operator="equal">
      <formula>"C"</formula>
    </cfRule>
  </conditionalFormatting>
  <conditionalFormatting sqref="NT42">
    <cfRule type="cellIs" dxfId="15463" priority="526" operator="equal">
      <formula>"N"</formula>
    </cfRule>
    <cfRule type="cellIs" dxfId="15462" priority="527" operator="equal">
      <formula>"D"</formula>
    </cfRule>
    <cfRule type="cellIs" dxfId="15461" priority="528" operator="equal">
      <formula>"M"</formula>
    </cfRule>
    <cfRule type="cellIs" dxfId="15460" priority="529" operator="equal">
      <formula>"E"</formula>
    </cfRule>
    <cfRule type="cellIs" dxfId="15459" priority="530" operator="equal">
      <formula>"A"</formula>
    </cfRule>
  </conditionalFormatting>
  <conditionalFormatting sqref="NT42">
    <cfRule type="cellIs" dxfId="15458" priority="523" operator="equal">
      <formula>"T"</formula>
    </cfRule>
    <cfRule type="cellIs" dxfId="15457" priority="524" operator="equal">
      <formula>"H"</formula>
    </cfRule>
    <cfRule type="cellIs" dxfId="15456" priority="525" operator="equal">
      <formula>"O"</formula>
    </cfRule>
  </conditionalFormatting>
  <conditionalFormatting sqref="NT42">
    <cfRule type="cellIs" dxfId="15455" priority="522" operator="equal">
      <formula>"P"</formula>
    </cfRule>
  </conditionalFormatting>
  <conditionalFormatting sqref="NT42">
    <cfRule type="cellIs" dxfId="15454" priority="519" operator="equal">
      <formula>"S"</formula>
    </cfRule>
    <cfRule type="cellIs" dxfId="15453" priority="520" operator="equal">
      <formula>0</formula>
    </cfRule>
    <cfRule type="cellIs" dxfId="15452" priority="521" operator="equal">
      <formula>"C"</formula>
    </cfRule>
  </conditionalFormatting>
  <conditionalFormatting sqref="NT42">
    <cfRule type="containsText" dxfId="15451" priority="517" operator="containsText" text="AF">
      <formula>NOT(ISERROR(SEARCH("AF",NT42)))</formula>
    </cfRule>
    <cfRule type="containsText" dxfId="15450" priority="518" operator="containsText" text="MN">
      <formula>NOT(ISERROR(SEARCH("MN",NT42)))</formula>
    </cfRule>
  </conditionalFormatting>
  <conditionalFormatting sqref="NT42">
    <cfRule type="cellIs" dxfId="15449" priority="512" operator="equal">
      <formula>"N"</formula>
    </cfRule>
    <cfRule type="cellIs" dxfId="15448" priority="513" operator="equal">
      <formula>"D"</formula>
    </cfRule>
    <cfRule type="cellIs" dxfId="15447" priority="514" operator="equal">
      <formula>"M"</formula>
    </cfRule>
    <cfRule type="cellIs" dxfId="15446" priority="515" operator="equal">
      <formula>"E"</formula>
    </cfRule>
    <cfRule type="cellIs" dxfId="15445" priority="516" operator="equal">
      <formula>"A"</formula>
    </cfRule>
  </conditionalFormatting>
  <conditionalFormatting sqref="NT42">
    <cfRule type="cellIs" dxfId="15444" priority="509" operator="equal">
      <formula>"T"</formula>
    </cfRule>
    <cfRule type="cellIs" dxfId="15443" priority="510" operator="equal">
      <formula>"H"</formula>
    </cfRule>
    <cfRule type="cellIs" dxfId="15442" priority="511" operator="equal">
      <formula>"O"</formula>
    </cfRule>
  </conditionalFormatting>
  <conditionalFormatting sqref="NT42">
    <cfRule type="cellIs" dxfId="15441" priority="508" operator="equal">
      <formula>"P"</formula>
    </cfRule>
  </conditionalFormatting>
  <conditionalFormatting sqref="NT42">
    <cfRule type="cellIs" dxfId="15440" priority="505" operator="equal">
      <formula>"S"</formula>
    </cfRule>
    <cfRule type="cellIs" dxfId="15439" priority="506" operator="equal">
      <formula>0</formula>
    </cfRule>
    <cfRule type="cellIs" dxfId="15438" priority="507" operator="equal">
      <formula>"C"</formula>
    </cfRule>
  </conditionalFormatting>
  <conditionalFormatting sqref="NT42">
    <cfRule type="containsText" dxfId="15437" priority="503" operator="containsText" text="AF">
      <formula>NOT(ISERROR(SEARCH("AF",NT42)))</formula>
    </cfRule>
    <cfRule type="containsText" dxfId="15436" priority="504" operator="containsText" text="MN">
      <formula>NOT(ISERROR(SEARCH("MN",NT42)))</formula>
    </cfRule>
  </conditionalFormatting>
  <conditionalFormatting sqref="NT42">
    <cfRule type="cellIs" dxfId="15435" priority="498" operator="equal">
      <formula>"N"</formula>
    </cfRule>
    <cfRule type="cellIs" dxfId="15434" priority="499" operator="equal">
      <formula>"D"</formula>
    </cfRule>
    <cfRule type="cellIs" dxfId="15433" priority="500" operator="equal">
      <formula>"M"</formula>
    </cfRule>
    <cfRule type="cellIs" dxfId="15432" priority="501" operator="equal">
      <formula>"E"</formula>
    </cfRule>
    <cfRule type="cellIs" dxfId="15431" priority="502" operator="equal">
      <formula>"A"</formula>
    </cfRule>
  </conditionalFormatting>
  <conditionalFormatting sqref="NT42">
    <cfRule type="cellIs" dxfId="15430" priority="495" operator="equal">
      <formula>"T"</formula>
    </cfRule>
    <cfRule type="cellIs" dxfId="15429" priority="496" operator="equal">
      <formula>"H"</formula>
    </cfRule>
    <cfRule type="cellIs" dxfId="15428" priority="497" operator="equal">
      <formula>"O"</formula>
    </cfRule>
  </conditionalFormatting>
  <conditionalFormatting sqref="NT42">
    <cfRule type="cellIs" dxfId="15427" priority="494" operator="equal">
      <formula>"P"</formula>
    </cfRule>
  </conditionalFormatting>
  <conditionalFormatting sqref="NT42">
    <cfRule type="cellIs" dxfId="15426" priority="491" operator="equal">
      <formula>"S"</formula>
    </cfRule>
    <cfRule type="cellIs" dxfId="15425" priority="492" operator="equal">
      <formula>0</formula>
    </cfRule>
    <cfRule type="cellIs" dxfId="15424" priority="493" operator="equal">
      <formula>"C"</formula>
    </cfRule>
  </conditionalFormatting>
  <conditionalFormatting sqref="Z43:AE58">
    <cfRule type="colorScale" priority="1095">
      <colorScale>
        <cfvo type="min"/>
        <cfvo type="max"/>
        <color theme="0"/>
        <color rgb="FFFF6600"/>
      </colorScale>
    </cfRule>
  </conditionalFormatting>
  <conditionalFormatting sqref="AH43:AH58">
    <cfRule type="colorScale" priority="1096">
      <colorScale>
        <cfvo type="min"/>
        <cfvo type="max"/>
        <color theme="0"/>
        <color rgb="FFFF6600"/>
      </colorScale>
    </cfRule>
  </conditionalFormatting>
  <conditionalFormatting sqref="AG43:AG58">
    <cfRule type="colorScale" priority="1097">
      <colorScale>
        <cfvo type="min"/>
        <cfvo type="max"/>
        <color theme="0"/>
        <color rgb="FFFF6600"/>
      </colorScale>
    </cfRule>
  </conditionalFormatting>
  <conditionalFormatting sqref="AF43:AF58">
    <cfRule type="colorScale" priority="1098">
      <colorScale>
        <cfvo type="min"/>
        <cfvo type="max"/>
        <color theme="0"/>
        <color rgb="FFFF6600"/>
      </colorScale>
    </cfRule>
  </conditionalFormatting>
  <conditionalFormatting sqref="BE43:BJ58">
    <cfRule type="colorScale" priority="1099">
      <colorScale>
        <cfvo type="min"/>
        <cfvo type="max"/>
        <color theme="0"/>
        <color rgb="FFFF6600"/>
      </colorScale>
    </cfRule>
  </conditionalFormatting>
  <conditionalFormatting sqref="BL43:BL58">
    <cfRule type="colorScale" priority="1100">
      <colorScale>
        <cfvo type="min"/>
        <cfvo type="max"/>
        <color theme="0"/>
        <color rgb="FFFF6600"/>
      </colorScale>
    </cfRule>
  </conditionalFormatting>
  <conditionalFormatting sqref="BK43:BK58">
    <cfRule type="colorScale" priority="1101">
      <colorScale>
        <cfvo type="min"/>
        <cfvo type="max"/>
        <color theme="0"/>
        <color rgb="FFFF6600"/>
      </colorScale>
    </cfRule>
  </conditionalFormatting>
  <conditionalFormatting sqref="CG43:CL58">
    <cfRule type="colorScale" priority="1102">
      <colorScale>
        <cfvo type="min"/>
        <cfvo type="max"/>
        <color theme="0"/>
        <color rgb="FFFF6600"/>
      </colorScale>
    </cfRule>
  </conditionalFormatting>
  <conditionalFormatting sqref="CN43:CN58">
    <cfRule type="colorScale" priority="1103">
      <colorScale>
        <cfvo type="min"/>
        <cfvo type="max"/>
        <color theme="0"/>
        <color rgb="FFFF6600"/>
      </colorScale>
    </cfRule>
  </conditionalFormatting>
  <conditionalFormatting sqref="CM43:CM58">
    <cfRule type="colorScale" priority="1104">
      <colorScale>
        <cfvo type="min"/>
        <cfvo type="max"/>
        <color theme="0"/>
        <color rgb="FFFF6600"/>
      </colorScale>
    </cfRule>
  </conditionalFormatting>
  <conditionalFormatting sqref="DL43:DQ58">
    <cfRule type="colorScale" priority="1105">
      <colorScale>
        <cfvo type="min"/>
        <cfvo type="max"/>
        <color theme="0"/>
        <color rgb="FFFF6600"/>
      </colorScale>
    </cfRule>
  </conditionalFormatting>
  <conditionalFormatting sqref="DS43:DS58">
    <cfRule type="colorScale" priority="1106">
      <colorScale>
        <cfvo type="min"/>
        <cfvo type="max"/>
        <color theme="0"/>
        <color rgb="FFFF6600"/>
      </colorScale>
    </cfRule>
  </conditionalFormatting>
  <conditionalFormatting sqref="DR43:DR58">
    <cfRule type="colorScale" priority="1107">
      <colorScale>
        <cfvo type="min"/>
        <cfvo type="max"/>
        <color theme="0"/>
        <color rgb="FFFF6600"/>
      </colorScale>
    </cfRule>
  </conditionalFormatting>
  <conditionalFormatting sqref="EO43:ET58">
    <cfRule type="colorScale" priority="1108">
      <colorScale>
        <cfvo type="min"/>
        <cfvo type="max"/>
        <color theme="0"/>
        <color rgb="FFFF6600"/>
      </colorScale>
    </cfRule>
  </conditionalFormatting>
  <conditionalFormatting sqref="EV43:EV58">
    <cfRule type="colorScale" priority="1109">
      <colorScale>
        <cfvo type="min"/>
        <cfvo type="max"/>
        <color theme="0"/>
        <color rgb="FFFF6600"/>
      </colorScale>
    </cfRule>
  </conditionalFormatting>
  <conditionalFormatting sqref="EU43:EU58">
    <cfRule type="colorScale" priority="1110">
      <colorScale>
        <cfvo type="min"/>
        <cfvo type="max"/>
        <color theme="0"/>
        <color rgb="FFFF6600"/>
      </colorScale>
    </cfRule>
  </conditionalFormatting>
  <conditionalFormatting sqref="FR43:FW58">
    <cfRule type="colorScale" priority="1111">
      <colorScale>
        <cfvo type="min"/>
        <cfvo type="max"/>
        <color theme="0"/>
        <color rgb="FFFF6600"/>
      </colorScale>
    </cfRule>
  </conditionalFormatting>
  <conditionalFormatting sqref="GV43:HA58">
    <cfRule type="colorScale" priority="1112">
      <colorScale>
        <cfvo type="min"/>
        <cfvo type="max"/>
        <color theme="0"/>
        <color rgb="FFFF6600"/>
      </colorScale>
    </cfRule>
  </conditionalFormatting>
  <conditionalFormatting sqref="KG43:KL58">
    <cfRule type="colorScale" priority="1114">
      <colorScale>
        <cfvo type="min"/>
        <cfvo type="max"/>
        <color theme="0"/>
        <color rgb="FFFF6600"/>
      </colorScale>
    </cfRule>
  </conditionalFormatting>
  <conditionalFormatting sqref="NQ43:NV58">
    <cfRule type="colorScale" priority="1115">
      <colorScale>
        <cfvo type="min"/>
        <cfvo type="max"/>
        <color theme="0"/>
        <color rgb="FFFF6600"/>
      </colorScale>
    </cfRule>
  </conditionalFormatting>
  <conditionalFormatting sqref="FX43:FX58">
    <cfRule type="colorScale" priority="1116">
      <colorScale>
        <cfvo type="min"/>
        <cfvo type="max"/>
        <color theme="0"/>
        <color rgb="FFFF6600"/>
      </colorScale>
    </cfRule>
  </conditionalFormatting>
  <conditionalFormatting sqref="HB43:HB58">
    <cfRule type="colorScale" priority="1117">
      <colorScale>
        <cfvo type="min"/>
        <cfvo type="max"/>
        <color theme="0"/>
        <color rgb="FFFF6600"/>
      </colorScale>
    </cfRule>
  </conditionalFormatting>
  <conditionalFormatting sqref="KM43:KM58">
    <cfRule type="colorScale" priority="1119">
      <colorScale>
        <cfvo type="min"/>
        <cfvo type="max"/>
        <color theme="0"/>
        <color rgb="FFFF6600"/>
      </colorScale>
    </cfRule>
  </conditionalFormatting>
  <conditionalFormatting sqref="NW43:NW58">
    <cfRule type="colorScale" priority="1120">
      <colorScale>
        <cfvo type="min"/>
        <cfvo type="max"/>
        <color theme="0"/>
        <color rgb="FFFF6600"/>
      </colorScale>
    </cfRule>
  </conditionalFormatting>
  <conditionalFormatting sqref="I26:J26">
    <cfRule type="containsText" dxfId="15423" priority="482" operator="containsText" text="Hm">
      <formula>NOT(ISERROR(SEARCH("Hm",I26)))</formula>
    </cfRule>
    <cfRule type="beginsWith" dxfId="15422" priority="483" operator="beginsWith" text="Ms">
      <formula>LEFT(I26,LEN("Ms"))="Ms"</formula>
    </cfRule>
    <cfRule type="containsText" dxfId="15421" priority="484" operator="containsText" text="C">
      <formula>NOT(ISERROR(SEARCH("C",I26)))</formula>
    </cfRule>
    <cfRule type="containsText" dxfId="15420" priority="485" operator="containsText" text="S">
      <formula>NOT(ISERROR(SEARCH("S",I26)))</formula>
    </cfRule>
    <cfRule type="containsText" dxfId="15419" priority="486" operator="containsText" text="T">
      <formula>NOT(ISERROR(SEARCH("T",I26)))</formula>
    </cfRule>
    <cfRule type="containsText" dxfId="15418" priority="487" operator="containsText" text="H">
      <formula>NOT(ISERROR(SEARCH("H",I26)))</formula>
    </cfRule>
    <cfRule type="containsText" dxfId="15417" priority="488" operator="containsText" text="AF">
      <formula>NOT(ISERROR(SEARCH("AF",I26)))</formula>
    </cfRule>
    <cfRule type="cellIs" dxfId="15416" priority="489" operator="equal">
      <formula>"M"</formula>
    </cfRule>
    <cfRule type="beginsWith" dxfId="15415" priority="490" operator="beginsWith" text="MN">
      <formula>LEFT(I26,LEN("MN"))="MN"</formula>
    </cfRule>
  </conditionalFormatting>
  <conditionalFormatting sqref="P26:Q26">
    <cfRule type="containsText" dxfId="15414" priority="473" operator="containsText" text="Hm">
      <formula>NOT(ISERROR(SEARCH("Hm",P26)))</formula>
    </cfRule>
    <cfRule type="beginsWith" dxfId="15413" priority="474" operator="beginsWith" text="Ms">
      <formula>LEFT(P26,LEN("Ms"))="Ms"</formula>
    </cfRule>
    <cfRule type="containsText" dxfId="15412" priority="475" operator="containsText" text="C">
      <formula>NOT(ISERROR(SEARCH("C",P26)))</formula>
    </cfRule>
    <cfRule type="containsText" dxfId="15411" priority="476" operator="containsText" text="S">
      <formula>NOT(ISERROR(SEARCH("S",P26)))</formula>
    </cfRule>
    <cfRule type="containsText" dxfId="15410" priority="477" operator="containsText" text="T">
      <formula>NOT(ISERROR(SEARCH("T",P26)))</formula>
    </cfRule>
    <cfRule type="containsText" dxfId="15409" priority="478" operator="containsText" text="H">
      <formula>NOT(ISERROR(SEARCH("H",P26)))</formula>
    </cfRule>
    <cfRule type="containsText" dxfId="15408" priority="479" operator="containsText" text="AF">
      <formula>NOT(ISERROR(SEARCH("AF",P26)))</formula>
    </cfRule>
    <cfRule type="cellIs" dxfId="15407" priority="480" operator="equal">
      <formula>"M"</formula>
    </cfRule>
    <cfRule type="beginsWith" dxfId="15406" priority="481" operator="beginsWith" text="MN">
      <formula>LEFT(P26,LEN("MN"))="MN"</formula>
    </cfRule>
  </conditionalFormatting>
  <conditionalFormatting sqref="W26:X26">
    <cfRule type="containsText" dxfId="15405" priority="464" operator="containsText" text="Hm">
      <formula>NOT(ISERROR(SEARCH("Hm",W26)))</formula>
    </cfRule>
    <cfRule type="beginsWith" dxfId="15404" priority="465" operator="beginsWith" text="Ms">
      <formula>LEFT(W26,LEN("Ms"))="Ms"</formula>
    </cfRule>
    <cfRule type="containsText" dxfId="15403" priority="466" operator="containsText" text="C">
      <formula>NOT(ISERROR(SEARCH("C",W26)))</formula>
    </cfRule>
    <cfRule type="containsText" dxfId="15402" priority="467" operator="containsText" text="S">
      <formula>NOT(ISERROR(SEARCH("S",W26)))</formula>
    </cfRule>
    <cfRule type="containsText" dxfId="15401" priority="468" operator="containsText" text="T">
      <formula>NOT(ISERROR(SEARCH("T",W26)))</formula>
    </cfRule>
    <cfRule type="containsText" dxfId="15400" priority="469" operator="containsText" text="H">
      <formula>NOT(ISERROR(SEARCH("H",W26)))</formula>
    </cfRule>
    <cfRule type="containsText" dxfId="15399" priority="470" operator="containsText" text="AF">
      <formula>NOT(ISERROR(SEARCH("AF",W26)))</formula>
    </cfRule>
    <cfRule type="cellIs" dxfId="15398" priority="471" operator="equal">
      <formula>"M"</formula>
    </cfRule>
    <cfRule type="beginsWith" dxfId="15397" priority="472" operator="beginsWith" text="MN">
      <formula>LEFT(W26,LEN("MN"))="MN"</formula>
    </cfRule>
  </conditionalFormatting>
  <conditionalFormatting sqref="AD26:AE26">
    <cfRule type="containsText" dxfId="15396" priority="455" operator="containsText" text="Hm">
      <formula>NOT(ISERROR(SEARCH("Hm",AD26)))</formula>
    </cfRule>
    <cfRule type="beginsWith" dxfId="15395" priority="456" operator="beginsWith" text="Ms">
      <formula>LEFT(AD26,LEN("Ms"))="Ms"</formula>
    </cfRule>
    <cfRule type="containsText" dxfId="15394" priority="457" operator="containsText" text="C">
      <formula>NOT(ISERROR(SEARCH("C",AD26)))</formula>
    </cfRule>
    <cfRule type="containsText" dxfId="15393" priority="458" operator="containsText" text="S">
      <formula>NOT(ISERROR(SEARCH("S",AD26)))</formula>
    </cfRule>
    <cfRule type="containsText" dxfId="15392" priority="459" operator="containsText" text="T">
      <formula>NOT(ISERROR(SEARCH("T",AD26)))</formula>
    </cfRule>
    <cfRule type="containsText" dxfId="15391" priority="460" operator="containsText" text="H">
      <formula>NOT(ISERROR(SEARCH("H",AD26)))</formula>
    </cfRule>
    <cfRule type="containsText" dxfId="15390" priority="461" operator="containsText" text="AF">
      <formula>NOT(ISERROR(SEARCH("AF",AD26)))</formula>
    </cfRule>
    <cfRule type="cellIs" dxfId="15389" priority="462" operator="equal">
      <formula>"M"</formula>
    </cfRule>
    <cfRule type="beginsWith" dxfId="15388" priority="463" operator="beginsWith" text="MN">
      <formula>LEFT(AD26,LEN("MN"))="MN"</formula>
    </cfRule>
  </conditionalFormatting>
  <conditionalFormatting sqref="AK26:AL26">
    <cfRule type="containsText" dxfId="15387" priority="446" operator="containsText" text="Hm">
      <formula>NOT(ISERROR(SEARCH("Hm",AK26)))</formula>
    </cfRule>
    <cfRule type="beginsWith" dxfId="15386" priority="447" operator="beginsWith" text="Ms">
      <formula>LEFT(AK26,LEN("Ms"))="Ms"</formula>
    </cfRule>
    <cfRule type="containsText" dxfId="15385" priority="448" operator="containsText" text="C">
      <formula>NOT(ISERROR(SEARCH("C",AK26)))</formula>
    </cfRule>
    <cfRule type="containsText" dxfId="15384" priority="449" operator="containsText" text="S">
      <formula>NOT(ISERROR(SEARCH("S",AK26)))</formula>
    </cfRule>
    <cfRule type="containsText" dxfId="15383" priority="450" operator="containsText" text="T">
      <formula>NOT(ISERROR(SEARCH("T",AK26)))</formula>
    </cfRule>
    <cfRule type="containsText" dxfId="15382" priority="451" operator="containsText" text="H">
      <formula>NOT(ISERROR(SEARCH("H",AK26)))</formula>
    </cfRule>
    <cfRule type="containsText" dxfId="15381" priority="452" operator="containsText" text="AF">
      <formula>NOT(ISERROR(SEARCH("AF",AK26)))</formula>
    </cfRule>
    <cfRule type="cellIs" dxfId="15380" priority="453" operator="equal">
      <formula>"M"</formula>
    </cfRule>
    <cfRule type="beginsWith" dxfId="15379" priority="454" operator="beginsWith" text="MN">
      <formula>LEFT(AK26,LEN("MN"))="MN"</formula>
    </cfRule>
  </conditionalFormatting>
  <conditionalFormatting sqref="AR26:AS26">
    <cfRule type="containsText" dxfId="15378" priority="437" operator="containsText" text="Hm">
      <formula>NOT(ISERROR(SEARCH("Hm",AR26)))</formula>
    </cfRule>
    <cfRule type="beginsWith" dxfId="15377" priority="438" operator="beginsWith" text="Ms">
      <formula>LEFT(AR26,LEN("Ms"))="Ms"</formula>
    </cfRule>
    <cfRule type="containsText" dxfId="15376" priority="439" operator="containsText" text="C">
      <formula>NOT(ISERROR(SEARCH("C",AR26)))</formula>
    </cfRule>
    <cfRule type="containsText" dxfId="15375" priority="440" operator="containsText" text="S">
      <formula>NOT(ISERROR(SEARCH("S",AR26)))</formula>
    </cfRule>
    <cfRule type="containsText" dxfId="15374" priority="441" operator="containsText" text="T">
      <formula>NOT(ISERROR(SEARCH("T",AR26)))</formula>
    </cfRule>
    <cfRule type="containsText" dxfId="15373" priority="442" operator="containsText" text="H">
      <formula>NOT(ISERROR(SEARCH("H",AR26)))</formula>
    </cfRule>
    <cfRule type="containsText" dxfId="15372" priority="443" operator="containsText" text="AF">
      <formula>NOT(ISERROR(SEARCH("AF",AR26)))</formula>
    </cfRule>
    <cfRule type="cellIs" dxfId="15371" priority="444" operator="equal">
      <formula>"M"</formula>
    </cfRule>
    <cfRule type="beginsWith" dxfId="15370" priority="445" operator="beginsWith" text="MN">
      <formula>LEFT(AR26,LEN("MN"))="MN"</formula>
    </cfRule>
  </conditionalFormatting>
  <conditionalFormatting sqref="AY26:AZ26">
    <cfRule type="containsText" dxfId="15369" priority="428" operator="containsText" text="Hm">
      <formula>NOT(ISERROR(SEARCH("Hm",AY26)))</formula>
    </cfRule>
    <cfRule type="beginsWith" dxfId="15368" priority="429" operator="beginsWith" text="Ms">
      <formula>LEFT(AY26,LEN("Ms"))="Ms"</formula>
    </cfRule>
    <cfRule type="containsText" dxfId="15367" priority="430" operator="containsText" text="C">
      <formula>NOT(ISERROR(SEARCH("C",AY26)))</formula>
    </cfRule>
    <cfRule type="containsText" dxfId="15366" priority="431" operator="containsText" text="S">
      <formula>NOT(ISERROR(SEARCH("S",AY26)))</formula>
    </cfRule>
    <cfRule type="containsText" dxfId="15365" priority="432" operator="containsText" text="T">
      <formula>NOT(ISERROR(SEARCH("T",AY26)))</formula>
    </cfRule>
    <cfRule type="containsText" dxfId="15364" priority="433" operator="containsText" text="H">
      <formula>NOT(ISERROR(SEARCH("H",AY26)))</formula>
    </cfRule>
    <cfRule type="containsText" dxfId="15363" priority="434" operator="containsText" text="AF">
      <formula>NOT(ISERROR(SEARCH("AF",AY26)))</formula>
    </cfRule>
    <cfRule type="cellIs" dxfId="15362" priority="435" operator="equal">
      <formula>"M"</formula>
    </cfRule>
    <cfRule type="beginsWith" dxfId="15361" priority="436" operator="beginsWith" text="MN">
      <formula>LEFT(AY26,LEN("MN"))="MN"</formula>
    </cfRule>
  </conditionalFormatting>
  <conditionalFormatting sqref="BF26:BG26">
    <cfRule type="containsText" dxfId="15360" priority="419" operator="containsText" text="Hm">
      <formula>NOT(ISERROR(SEARCH("Hm",BF26)))</formula>
    </cfRule>
    <cfRule type="beginsWith" dxfId="15359" priority="420" operator="beginsWith" text="Ms">
      <formula>LEFT(BF26,LEN("Ms"))="Ms"</formula>
    </cfRule>
    <cfRule type="containsText" dxfId="15358" priority="421" operator="containsText" text="C">
      <formula>NOT(ISERROR(SEARCH("C",BF26)))</formula>
    </cfRule>
    <cfRule type="containsText" dxfId="15357" priority="422" operator="containsText" text="S">
      <formula>NOT(ISERROR(SEARCH("S",BF26)))</formula>
    </cfRule>
    <cfRule type="containsText" dxfId="15356" priority="423" operator="containsText" text="T">
      <formula>NOT(ISERROR(SEARCH("T",BF26)))</formula>
    </cfRule>
    <cfRule type="containsText" dxfId="15355" priority="424" operator="containsText" text="H">
      <formula>NOT(ISERROR(SEARCH("H",BF26)))</formula>
    </cfRule>
    <cfRule type="containsText" dxfId="15354" priority="425" operator="containsText" text="AF">
      <formula>NOT(ISERROR(SEARCH("AF",BF26)))</formula>
    </cfRule>
    <cfRule type="cellIs" dxfId="15353" priority="426" operator="equal">
      <formula>"M"</formula>
    </cfRule>
    <cfRule type="beginsWith" dxfId="15352" priority="427" operator="beginsWith" text="MN">
      <formula>LEFT(BF26,LEN("MN"))="MN"</formula>
    </cfRule>
  </conditionalFormatting>
  <conditionalFormatting sqref="BM26:BN26">
    <cfRule type="containsText" dxfId="15351" priority="410" operator="containsText" text="Hm">
      <formula>NOT(ISERROR(SEARCH("Hm",BM26)))</formula>
    </cfRule>
    <cfRule type="beginsWith" dxfId="15350" priority="411" operator="beginsWith" text="Ms">
      <formula>LEFT(BM26,LEN("Ms"))="Ms"</formula>
    </cfRule>
    <cfRule type="containsText" dxfId="15349" priority="412" operator="containsText" text="C">
      <formula>NOT(ISERROR(SEARCH("C",BM26)))</formula>
    </cfRule>
    <cfRule type="containsText" dxfId="15348" priority="413" operator="containsText" text="S">
      <formula>NOT(ISERROR(SEARCH("S",BM26)))</formula>
    </cfRule>
    <cfRule type="containsText" dxfId="15347" priority="414" operator="containsText" text="T">
      <formula>NOT(ISERROR(SEARCH("T",BM26)))</formula>
    </cfRule>
    <cfRule type="containsText" dxfId="15346" priority="415" operator="containsText" text="H">
      <formula>NOT(ISERROR(SEARCH("H",BM26)))</formula>
    </cfRule>
    <cfRule type="containsText" dxfId="15345" priority="416" operator="containsText" text="AF">
      <formula>NOT(ISERROR(SEARCH("AF",BM26)))</formula>
    </cfRule>
    <cfRule type="cellIs" dxfId="15344" priority="417" operator="equal">
      <formula>"M"</formula>
    </cfRule>
    <cfRule type="beginsWith" dxfId="15343" priority="418" operator="beginsWith" text="MN">
      <formula>LEFT(BM26,LEN("MN"))="MN"</formula>
    </cfRule>
  </conditionalFormatting>
  <conditionalFormatting sqref="BT26:BU26">
    <cfRule type="containsText" dxfId="15342" priority="401" operator="containsText" text="Hm">
      <formula>NOT(ISERROR(SEARCH("Hm",BT26)))</formula>
    </cfRule>
    <cfRule type="beginsWith" dxfId="15341" priority="402" operator="beginsWith" text="Ms">
      <formula>LEFT(BT26,LEN("Ms"))="Ms"</formula>
    </cfRule>
    <cfRule type="containsText" dxfId="15340" priority="403" operator="containsText" text="C">
      <formula>NOT(ISERROR(SEARCH("C",BT26)))</formula>
    </cfRule>
    <cfRule type="containsText" dxfId="15339" priority="404" operator="containsText" text="S">
      <formula>NOT(ISERROR(SEARCH("S",BT26)))</formula>
    </cfRule>
    <cfRule type="containsText" dxfId="15338" priority="405" operator="containsText" text="T">
      <formula>NOT(ISERROR(SEARCH("T",BT26)))</formula>
    </cfRule>
    <cfRule type="containsText" dxfId="15337" priority="406" operator="containsText" text="H">
      <formula>NOT(ISERROR(SEARCH("H",BT26)))</formula>
    </cfRule>
    <cfRule type="containsText" dxfId="15336" priority="407" operator="containsText" text="AF">
      <formula>NOT(ISERROR(SEARCH("AF",BT26)))</formula>
    </cfRule>
    <cfRule type="cellIs" dxfId="15335" priority="408" operator="equal">
      <formula>"M"</formula>
    </cfRule>
    <cfRule type="beginsWith" dxfId="15334" priority="409" operator="beginsWith" text="MN">
      <formula>LEFT(BT26,LEN("MN"))="MN"</formula>
    </cfRule>
  </conditionalFormatting>
  <conditionalFormatting sqref="CA26:CB26">
    <cfRule type="containsText" dxfId="15333" priority="392" operator="containsText" text="Hm">
      <formula>NOT(ISERROR(SEARCH("Hm",CA26)))</formula>
    </cfRule>
    <cfRule type="beginsWith" dxfId="15332" priority="393" operator="beginsWith" text="Ms">
      <formula>LEFT(CA26,LEN("Ms"))="Ms"</formula>
    </cfRule>
    <cfRule type="containsText" dxfId="15331" priority="394" operator="containsText" text="C">
      <formula>NOT(ISERROR(SEARCH("C",CA26)))</formula>
    </cfRule>
    <cfRule type="containsText" dxfId="15330" priority="395" operator="containsText" text="S">
      <formula>NOT(ISERROR(SEARCH("S",CA26)))</formula>
    </cfRule>
    <cfRule type="containsText" dxfId="15329" priority="396" operator="containsText" text="T">
      <formula>NOT(ISERROR(SEARCH("T",CA26)))</formula>
    </cfRule>
    <cfRule type="containsText" dxfId="15328" priority="397" operator="containsText" text="H">
      <formula>NOT(ISERROR(SEARCH("H",CA26)))</formula>
    </cfRule>
    <cfRule type="containsText" dxfId="15327" priority="398" operator="containsText" text="AF">
      <formula>NOT(ISERROR(SEARCH("AF",CA26)))</formula>
    </cfRule>
    <cfRule type="cellIs" dxfId="15326" priority="399" operator="equal">
      <formula>"M"</formula>
    </cfRule>
    <cfRule type="beginsWith" dxfId="15325" priority="400" operator="beginsWith" text="MN">
      <formula>LEFT(CA26,LEN("MN"))="MN"</formula>
    </cfRule>
  </conditionalFormatting>
  <conditionalFormatting sqref="CH26:CI26">
    <cfRule type="containsText" dxfId="15324" priority="383" operator="containsText" text="Hm">
      <formula>NOT(ISERROR(SEARCH("Hm",CH26)))</formula>
    </cfRule>
    <cfRule type="beginsWith" dxfId="15323" priority="384" operator="beginsWith" text="Ms">
      <formula>LEFT(CH26,LEN("Ms"))="Ms"</formula>
    </cfRule>
    <cfRule type="containsText" dxfId="15322" priority="385" operator="containsText" text="C">
      <formula>NOT(ISERROR(SEARCH("C",CH26)))</formula>
    </cfRule>
    <cfRule type="containsText" dxfId="15321" priority="386" operator="containsText" text="S">
      <formula>NOT(ISERROR(SEARCH("S",CH26)))</formula>
    </cfRule>
    <cfRule type="containsText" dxfId="15320" priority="387" operator="containsText" text="T">
      <formula>NOT(ISERROR(SEARCH("T",CH26)))</formula>
    </cfRule>
    <cfRule type="containsText" dxfId="15319" priority="388" operator="containsText" text="H">
      <formula>NOT(ISERROR(SEARCH("H",CH26)))</formula>
    </cfRule>
    <cfRule type="containsText" dxfId="15318" priority="389" operator="containsText" text="AF">
      <formula>NOT(ISERROR(SEARCH("AF",CH26)))</formula>
    </cfRule>
    <cfRule type="cellIs" dxfId="15317" priority="390" operator="equal">
      <formula>"M"</formula>
    </cfRule>
    <cfRule type="beginsWith" dxfId="15316" priority="391" operator="beginsWith" text="MN">
      <formula>LEFT(CH26,LEN("MN"))="MN"</formula>
    </cfRule>
  </conditionalFormatting>
  <conditionalFormatting sqref="CO26:CP26">
    <cfRule type="containsText" dxfId="15315" priority="374" operator="containsText" text="Hm">
      <formula>NOT(ISERROR(SEARCH("Hm",CO26)))</formula>
    </cfRule>
    <cfRule type="beginsWith" dxfId="15314" priority="375" operator="beginsWith" text="Ms">
      <formula>LEFT(CO26,LEN("Ms"))="Ms"</formula>
    </cfRule>
    <cfRule type="containsText" dxfId="15313" priority="376" operator="containsText" text="C">
      <formula>NOT(ISERROR(SEARCH("C",CO26)))</formula>
    </cfRule>
    <cfRule type="containsText" dxfId="15312" priority="377" operator="containsText" text="S">
      <formula>NOT(ISERROR(SEARCH("S",CO26)))</formula>
    </cfRule>
    <cfRule type="containsText" dxfId="15311" priority="378" operator="containsText" text="T">
      <formula>NOT(ISERROR(SEARCH("T",CO26)))</formula>
    </cfRule>
    <cfRule type="containsText" dxfId="15310" priority="379" operator="containsText" text="H">
      <formula>NOT(ISERROR(SEARCH("H",CO26)))</formula>
    </cfRule>
    <cfRule type="containsText" dxfId="15309" priority="380" operator="containsText" text="AF">
      <formula>NOT(ISERROR(SEARCH("AF",CO26)))</formula>
    </cfRule>
    <cfRule type="cellIs" dxfId="15308" priority="381" operator="equal">
      <formula>"M"</formula>
    </cfRule>
    <cfRule type="beginsWith" dxfId="15307" priority="382" operator="beginsWith" text="MN">
      <formula>LEFT(CO26,LEN("MN"))="MN"</formula>
    </cfRule>
  </conditionalFormatting>
  <conditionalFormatting sqref="CV26:CW26">
    <cfRule type="containsText" dxfId="15306" priority="365" operator="containsText" text="Hm">
      <formula>NOT(ISERROR(SEARCH("Hm",CV26)))</formula>
    </cfRule>
    <cfRule type="beginsWith" dxfId="15305" priority="366" operator="beginsWith" text="Ms">
      <formula>LEFT(CV26,LEN("Ms"))="Ms"</formula>
    </cfRule>
    <cfRule type="containsText" dxfId="15304" priority="367" operator="containsText" text="C">
      <formula>NOT(ISERROR(SEARCH("C",CV26)))</formula>
    </cfRule>
    <cfRule type="containsText" dxfId="15303" priority="368" operator="containsText" text="S">
      <formula>NOT(ISERROR(SEARCH("S",CV26)))</formula>
    </cfRule>
    <cfRule type="containsText" dxfId="15302" priority="369" operator="containsText" text="T">
      <formula>NOT(ISERROR(SEARCH("T",CV26)))</formula>
    </cfRule>
    <cfRule type="containsText" dxfId="15301" priority="370" operator="containsText" text="H">
      <formula>NOT(ISERROR(SEARCH("H",CV26)))</formula>
    </cfRule>
    <cfRule type="containsText" dxfId="15300" priority="371" operator="containsText" text="AF">
      <formula>NOT(ISERROR(SEARCH("AF",CV26)))</formula>
    </cfRule>
    <cfRule type="cellIs" dxfId="15299" priority="372" operator="equal">
      <formula>"M"</formula>
    </cfRule>
    <cfRule type="beginsWith" dxfId="15298" priority="373" operator="beginsWith" text="MN">
      <formula>LEFT(CV26,LEN("MN"))="MN"</formula>
    </cfRule>
  </conditionalFormatting>
  <conditionalFormatting sqref="DC26:DD26">
    <cfRule type="containsText" dxfId="15297" priority="356" operator="containsText" text="Hm">
      <formula>NOT(ISERROR(SEARCH("Hm",DC26)))</formula>
    </cfRule>
    <cfRule type="beginsWith" dxfId="15296" priority="357" operator="beginsWith" text="Ms">
      <formula>LEFT(DC26,LEN("Ms"))="Ms"</formula>
    </cfRule>
    <cfRule type="containsText" dxfId="15295" priority="358" operator="containsText" text="C">
      <formula>NOT(ISERROR(SEARCH("C",DC26)))</formula>
    </cfRule>
    <cfRule type="containsText" dxfId="15294" priority="359" operator="containsText" text="S">
      <formula>NOT(ISERROR(SEARCH("S",DC26)))</formula>
    </cfRule>
    <cfRule type="containsText" dxfId="15293" priority="360" operator="containsText" text="T">
      <formula>NOT(ISERROR(SEARCH("T",DC26)))</formula>
    </cfRule>
    <cfRule type="containsText" dxfId="15292" priority="361" operator="containsText" text="H">
      <formula>NOT(ISERROR(SEARCH("H",DC26)))</formula>
    </cfRule>
    <cfRule type="containsText" dxfId="15291" priority="362" operator="containsText" text="AF">
      <formula>NOT(ISERROR(SEARCH("AF",DC26)))</formula>
    </cfRule>
    <cfRule type="cellIs" dxfId="15290" priority="363" operator="equal">
      <formula>"M"</formula>
    </cfRule>
    <cfRule type="beginsWith" dxfId="15289" priority="364" operator="beginsWith" text="MN">
      <formula>LEFT(DC26,LEN("MN"))="MN"</formula>
    </cfRule>
  </conditionalFormatting>
  <conditionalFormatting sqref="DJ26:DK26">
    <cfRule type="containsText" dxfId="15288" priority="347" operator="containsText" text="Hm">
      <formula>NOT(ISERROR(SEARCH("Hm",DJ26)))</formula>
    </cfRule>
    <cfRule type="beginsWith" dxfId="15287" priority="348" operator="beginsWith" text="Ms">
      <formula>LEFT(DJ26,LEN("Ms"))="Ms"</formula>
    </cfRule>
    <cfRule type="containsText" dxfId="15286" priority="349" operator="containsText" text="C">
      <formula>NOT(ISERROR(SEARCH("C",DJ26)))</formula>
    </cfRule>
    <cfRule type="containsText" dxfId="15285" priority="350" operator="containsText" text="S">
      <formula>NOT(ISERROR(SEARCH("S",DJ26)))</formula>
    </cfRule>
    <cfRule type="containsText" dxfId="15284" priority="351" operator="containsText" text="T">
      <formula>NOT(ISERROR(SEARCH("T",DJ26)))</formula>
    </cfRule>
    <cfRule type="containsText" dxfId="15283" priority="352" operator="containsText" text="H">
      <formula>NOT(ISERROR(SEARCH("H",DJ26)))</formula>
    </cfRule>
    <cfRule type="containsText" dxfId="15282" priority="353" operator="containsText" text="AF">
      <formula>NOT(ISERROR(SEARCH("AF",DJ26)))</formula>
    </cfRule>
    <cfRule type="cellIs" dxfId="15281" priority="354" operator="equal">
      <formula>"M"</formula>
    </cfRule>
    <cfRule type="beginsWith" dxfId="15280" priority="355" operator="beginsWith" text="MN">
      <formula>LEFT(DJ26,LEN("MN"))="MN"</formula>
    </cfRule>
  </conditionalFormatting>
  <conditionalFormatting sqref="DQ26:DR26">
    <cfRule type="containsText" dxfId="15279" priority="338" operator="containsText" text="Hm">
      <formula>NOT(ISERROR(SEARCH("Hm",DQ26)))</formula>
    </cfRule>
    <cfRule type="beginsWith" dxfId="15278" priority="339" operator="beginsWith" text="Ms">
      <formula>LEFT(DQ26,LEN("Ms"))="Ms"</formula>
    </cfRule>
    <cfRule type="containsText" dxfId="15277" priority="340" operator="containsText" text="C">
      <formula>NOT(ISERROR(SEARCH("C",DQ26)))</formula>
    </cfRule>
    <cfRule type="containsText" dxfId="15276" priority="341" operator="containsText" text="S">
      <formula>NOT(ISERROR(SEARCH("S",DQ26)))</formula>
    </cfRule>
    <cfRule type="containsText" dxfId="15275" priority="342" operator="containsText" text="T">
      <formula>NOT(ISERROR(SEARCH("T",DQ26)))</formula>
    </cfRule>
    <cfRule type="containsText" dxfId="15274" priority="343" operator="containsText" text="H">
      <formula>NOT(ISERROR(SEARCH("H",DQ26)))</formula>
    </cfRule>
    <cfRule type="containsText" dxfId="15273" priority="344" operator="containsText" text="AF">
      <formula>NOT(ISERROR(SEARCH("AF",DQ26)))</formula>
    </cfRule>
    <cfRule type="cellIs" dxfId="15272" priority="345" operator="equal">
      <formula>"M"</formula>
    </cfRule>
    <cfRule type="beginsWith" dxfId="15271" priority="346" operator="beginsWith" text="MN">
      <formula>LEFT(DQ26,LEN("MN"))="MN"</formula>
    </cfRule>
  </conditionalFormatting>
  <conditionalFormatting sqref="E22:AI22">
    <cfRule type="cellIs" dxfId="15270" priority="337" operator="equal">
      <formula>"N/A"</formula>
    </cfRule>
  </conditionalFormatting>
  <conditionalFormatting sqref="AJ22:BN22">
    <cfRule type="cellIs" dxfId="15269" priority="336" operator="equal">
      <formula>"N/A"</formula>
    </cfRule>
  </conditionalFormatting>
  <conditionalFormatting sqref="BO22:CP22">
    <cfRule type="cellIs" dxfId="15268" priority="335" operator="equal">
      <formula>"N/A"</formula>
    </cfRule>
  </conditionalFormatting>
  <conditionalFormatting sqref="CQ22:DU22">
    <cfRule type="cellIs" dxfId="15267" priority="334" operator="equal">
      <formula>"N/A"</formula>
    </cfRule>
  </conditionalFormatting>
  <conditionalFormatting sqref="BM43:BM58">
    <cfRule type="colorScale" priority="333">
      <colorScale>
        <cfvo type="min"/>
        <cfvo type="max"/>
        <color theme="0"/>
        <color rgb="FFFF6600"/>
      </colorScale>
    </cfRule>
  </conditionalFormatting>
  <conditionalFormatting sqref="CO43:CO58">
    <cfRule type="colorScale" priority="332">
      <colorScale>
        <cfvo type="min"/>
        <cfvo type="max"/>
        <color theme="0"/>
        <color rgb="FFFF6600"/>
      </colorScale>
    </cfRule>
  </conditionalFormatting>
  <conditionalFormatting sqref="DT43:DT58">
    <cfRule type="colorScale" priority="331">
      <colorScale>
        <cfvo type="min"/>
        <cfvo type="max"/>
        <color theme="0"/>
        <color rgb="FFFF6600"/>
      </colorScale>
    </cfRule>
  </conditionalFormatting>
  <conditionalFormatting sqref="OL18 KA16:KD16 JA21 JC21 JC16 IW16:IZ16 IQ16:IT16">
    <cfRule type="cellIs" dxfId="15266" priority="325" operator="equal">
      <formula>$C$32</formula>
    </cfRule>
    <cfRule type="cellIs" dxfId="15265" priority="326" operator="equal">
      <formula>$C$33</formula>
    </cfRule>
    <cfRule type="cellIs" dxfId="15264" priority="327" operator="equal">
      <formula>$C$30</formula>
    </cfRule>
    <cfRule type="cellIs" dxfId="15263" priority="328" operator="equal">
      <formula>$C$25</formula>
    </cfRule>
    <cfRule type="cellIs" dxfId="15262" priority="329" operator="equal">
      <formula>$C$24</formula>
    </cfRule>
    <cfRule type="cellIs" dxfId="15261" priority="330" operator="equal">
      <formula>$C$23</formula>
    </cfRule>
  </conditionalFormatting>
  <conditionalFormatting sqref="C32">
    <cfRule type="cellIs" dxfId="15260" priority="319" operator="equal">
      <formula>$C$32</formula>
    </cfRule>
    <cfRule type="cellIs" dxfId="15259" priority="320" operator="equal">
      <formula>$C$33</formula>
    </cfRule>
    <cfRule type="cellIs" dxfId="15258" priority="321" operator="equal">
      <formula>$C$30</formula>
    </cfRule>
    <cfRule type="cellIs" dxfId="15257" priority="322" operator="equal">
      <formula>$C$25</formula>
    </cfRule>
    <cfRule type="cellIs" dxfId="15256" priority="323" operator="equal">
      <formula>$C$24</formula>
    </cfRule>
    <cfRule type="cellIs" dxfId="15255" priority="324" operator="equal">
      <formula>$C$23</formula>
    </cfRule>
  </conditionalFormatting>
  <conditionalFormatting sqref="LJ43:LO58">
    <cfRule type="colorScale" priority="1121">
      <colorScale>
        <cfvo type="min"/>
        <cfvo type="max"/>
        <color theme="0"/>
        <color rgb="FFFF6600"/>
      </colorScale>
    </cfRule>
  </conditionalFormatting>
  <conditionalFormatting sqref="MN43:MS58">
    <cfRule type="colorScale" priority="1122">
      <colorScale>
        <cfvo type="min"/>
        <cfvo type="max"/>
        <color theme="0"/>
        <color rgb="FFFF6600"/>
      </colorScale>
    </cfRule>
  </conditionalFormatting>
  <conditionalFormatting sqref="LP43:LP58">
    <cfRule type="colorScale" priority="1123">
      <colorScale>
        <cfvo type="min"/>
        <cfvo type="max"/>
        <color theme="0"/>
        <color rgb="FFFF6600"/>
      </colorScale>
    </cfRule>
  </conditionalFormatting>
  <conditionalFormatting sqref="MT43:MT58">
    <cfRule type="colorScale" priority="1124">
      <colorScale>
        <cfvo type="min"/>
        <cfvo type="max"/>
        <color theme="0"/>
        <color rgb="FFFF6600"/>
      </colorScale>
    </cfRule>
  </conditionalFormatting>
  <conditionalFormatting sqref="JC43:JH58">
    <cfRule type="colorScale" priority="1125">
      <colorScale>
        <cfvo type="min"/>
        <cfvo type="max"/>
        <color theme="0"/>
        <color rgb="FFFF6600"/>
      </colorScale>
    </cfRule>
  </conditionalFormatting>
  <conditionalFormatting sqref="JI43:JI58">
    <cfRule type="colorScale" priority="1126">
      <colorScale>
        <cfvo type="min"/>
        <cfvo type="max"/>
        <color theme="0"/>
        <color rgb="FFFF6600"/>
      </colorScale>
    </cfRule>
  </conditionalFormatting>
  <conditionalFormatting sqref="EW43:EW58">
    <cfRule type="colorScale" priority="318">
      <colorScale>
        <cfvo type="min"/>
        <cfvo type="max"/>
        <color theme="0"/>
        <color rgb="FFFF6600"/>
      </colorScale>
    </cfRule>
  </conditionalFormatting>
  <conditionalFormatting sqref="FZ43:FZ58">
    <cfRule type="colorScale" priority="317">
      <colorScale>
        <cfvo type="min"/>
        <cfvo type="max"/>
        <color theme="0"/>
        <color rgb="FFFF6600"/>
      </colorScale>
    </cfRule>
  </conditionalFormatting>
  <conditionalFormatting sqref="HD43:HD58">
    <cfRule type="colorScale" priority="316">
      <colorScale>
        <cfvo type="min"/>
        <cfvo type="max"/>
        <color theme="0"/>
        <color rgb="FFFF6600"/>
      </colorScale>
    </cfRule>
  </conditionalFormatting>
  <conditionalFormatting sqref="JK43:JK58">
    <cfRule type="colorScale" priority="314">
      <colorScale>
        <cfvo type="min"/>
        <cfvo type="max"/>
        <color theme="0"/>
        <color rgb="FFFF6600"/>
      </colorScale>
    </cfRule>
  </conditionalFormatting>
  <conditionalFormatting sqref="KO43:KO58">
    <cfRule type="colorScale" priority="313">
      <colorScale>
        <cfvo type="min"/>
        <cfvo type="max"/>
        <color theme="0"/>
        <color rgb="FFFF6600"/>
      </colorScale>
    </cfRule>
  </conditionalFormatting>
  <conditionalFormatting sqref="LR43:LR58">
    <cfRule type="colorScale" priority="312">
      <colorScale>
        <cfvo type="min"/>
        <cfvo type="max"/>
        <color theme="0"/>
        <color rgb="FFFF6600"/>
      </colorScale>
    </cfRule>
  </conditionalFormatting>
  <conditionalFormatting sqref="MV43:MV58">
    <cfRule type="colorScale" priority="311">
      <colorScale>
        <cfvo type="min"/>
        <cfvo type="max"/>
        <color theme="0"/>
        <color rgb="FFFF6600"/>
      </colorScale>
    </cfRule>
  </conditionalFormatting>
  <conditionalFormatting sqref="NY43:NY58">
    <cfRule type="colorScale" priority="310">
      <colorScale>
        <cfvo type="min"/>
        <cfvo type="max"/>
        <color theme="0"/>
        <color rgb="FFFF6600"/>
      </colorScale>
    </cfRule>
  </conditionalFormatting>
  <conditionalFormatting sqref="BL64:BL79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3:Y56">
    <cfRule type="cellIs" dxfId="15254" priority="308" operator="notEqual">
      <formula>$Y$42</formula>
    </cfRule>
  </conditionalFormatting>
  <conditionalFormatting sqref="BD43:BD58">
    <cfRule type="cellIs" dxfId="15253" priority="307" operator="notEqual">
      <formula>$Y$42</formula>
    </cfRule>
  </conditionalFormatting>
  <conditionalFormatting sqref="Y57:Y58">
    <cfRule type="cellIs" dxfId="15252" priority="306" operator="notEqual">
      <formula>$Y$42</formula>
    </cfRule>
  </conditionalFormatting>
  <conditionalFormatting sqref="E5:EZ20 GR7:HI7 GR11:HE11 GR8:HA8 GR12:HM12 IH13:JA13 GR6:HG7 HI6:HS7 GR5:KZ5 HR12:HS12 GR13:IF13 GR14:JA14 HG11:JA11 JC19:KZ19 JC7:KZ10 HK7:HU7 FA10:FV10 FA5:GQ9 GR9:JA9 GR10:ID10 IF10:JA10 GR17:JA17 JB8:JB17 IZ18:JW18 GR18:IW18 GR15:IU15 IQ16:IU16 IW15:JA16 GR16:IN16 HU12:JA12 HC8:II8 HU6:JE7 JV20:KZ20 GR19:JB20 JG6:KZ7 FA11:GQ20 JC20:JQ20 IK8:JA8 LC11:OJ11 JC11:KX11 JY18:KZ18 JC12:KZ17 LA5:OJ10 LA12:OJ20">
    <cfRule type="cellIs" dxfId="15251" priority="300" operator="equal">
      <formula>$C$33</formula>
    </cfRule>
    <cfRule type="cellIs" dxfId="15250" priority="301" operator="equal">
      <formula>$C$32</formula>
    </cfRule>
    <cfRule type="cellIs" dxfId="15249" priority="302" operator="equal">
      <formula>$C$30</formula>
    </cfRule>
    <cfRule type="cellIs" dxfId="15248" priority="303" operator="equal">
      <formula>$C$25</formula>
    </cfRule>
    <cfRule type="cellIs" dxfId="15247" priority="304" operator="equal">
      <formula>$C$24</formula>
    </cfRule>
    <cfRule type="cellIs" dxfId="15246" priority="305" operator="equal">
      <formula>$C$23</formula>
    </cfRule>
  </conditionalFormatting>
  <conditionalFormatting sqref="E5:EZ20 GR7:HI7 GR11:HE11 GR12:HM12 IH13:JA13 GR6:HG7 HI6:HS7 GR5:KZ5 HR12:HS12 GR13:IF13 GR14:JA14 HG11:JA11 JC19:KZ19 JC7:KZ10 HK7:HU7 FA10:FV10 FA5:GQ9 GR10:ID10 IF10:JA10 GR17:JA17 JB8:JB17 IZ18:JW18 GR18:IW18 GR15:IU15 IQ16:IU16 IW15:JA16 GR16:IN16 HU12:JA12 GR9:JA9 HU6:JE7 JV20:KZ20 GR19:JB20 JG6:KZ7 FA11:GQ20 JC20:JQ20 GR8:II8 IK8:JA8 LC11:OJ11 JC11:KX11 JY18:KZ18 JC12:KZ17 LA5:OJ10 LA12:OJ20">
    <cfRule type="cellIs" dxfId="15245" priority="299" operator="equal">
      <formula>$C$29</formula>
    </cfRule>
  </conditionalFormatting>
  <conditionalFormatting sqref="HZ7">
    <cfRule type="cellIs" dxfId="15244" priority="293" operator="equal">
      <formula>$C$33</formula>
    </cfRule>
    <cfRule type="cellIs" dxfId="15243" priority="294" operator="equal">
      <formula>$C$32</formula>
    </cfRule>
    <cfRule type="cellIs" dxfId="15242" priority="295" operator="equal">
      <formula>$C$30</formula>
    </cfRule>
    <cfRule type="cellIs" dxfId="15241" priority="296" operator="equal">
      <formula>$C$25</formula>
    </cfRule>
    <cfRule type="cellIs" dxfId="15240" priority="297" operator="equal">
      <formula>$C$24</formula>
    </cfRule>
    <cfRule type="cellIs" dxfId="15239" priority="298" operator="equal">
      <formula>$C$23</formula>
    </cfRule>
  </conditionalFormatting>
  <conditionalFormatting sqref="HZ7">
    <cfRule type="cellIs" dxfId="15238" priority="292" operator="equal">
      <formula>$C$29</formula>
    </cfRule>
  </conditionalFormatting>
  <conditionalFormatting sqref="IK16:IN16">
    <cfRule type="cellIs" dxfId="15237" priority="214" operator="equal">
      <formula>"N/A"</formula>
    </cfRule>
  </conditionalFormatting>
  <conditionalFormatting sqref="IK16:IN16">
    <cfRule type="cellIs" dxfId="15236" priority="212" operator="equal">
      <formula>"Sat"</formula>
    </cfRule>
    <cfRule type="cellIs" dxfId="15235" priority="213" operator="equal">
      <formula>"Sun"</formula>
    </cfRule>
  </conditionalFormatting>
  <conditionalFormatting sqref="IK16:IN16">
    <cfRule type="cellIs" dxfId="15234" priority="206" operator="equal">
      <formula>$C$32</formula>
    </cfRule>
    <cfRule type="cellIs" dxfId="15233" priority="207" operator="equal">
      <formula>$C$33</formula>
    </cfRule>
    <cfRule type="cellIs" dxfId="15232" priority="208" operator="equal">
      <formula>$C$30</formula>
    </cfRule>
    <cfRule type="cellIs" dxfId="15231" priority="209" operator="equal">
      <formula>$C$25</formula>
    </cfRule>
    <cfRule type="cellIs" dxfId="15230" priority="210" operator="equal">
      <formula>$C$24</formula>
    </cfRule>
    <cfRule type="cellIs" dxfId="15229" priority="211" operator="equal">
      <formula>$C$23</formula>
    </cfRule>
  </conditionalFormatting>
  <conditionalFormatting sqref="HH6:HH7">
    <cfRule type="cellIs" dxfId="15228" priority="200" operator="equal">
      <formula>$C$33</formula>
    </cfRule>
    <cfRule type="cellIs" dxfId="15227" priority="201" operator="equal">
      <formula>$C$32</formula>
    </cfRule>
    <cfRule type="cellIs" dxfId="15226" priority="202" operator="equal">
      <formula>$C$30</formula>
    </cfRule>
    <cfRule type="cellIs" dxfId="15225" priority="203" operator="equal">
      <formula>$C$25</formula>
    </cfRule>
    <cfRule type="cellIs" dxfId="15224" priority="204" operator="equal">
      <formula>$C$24</formula>
    </cfRule>
    <cfRule type="cellIs" dxfId="15223" priority="205" operator="equal">
      <formula>$C$23</formula>
    </cfRule>
  </conditionalFormatting>
  <conditionalFormatting sqref="HH6:HH7">
    <cfRule type="cellIs" dxfId="15222" priority="199" operator="equal">
      <formula>$C$29</formula>
    </cfRule>
  </conditionalFormatting>
  <conditionalFormatting sqref="IO14:IR14">
    <cfRule type="cellIs" dxfId="15221" priority="198" operator="equal">
      <formula>"N/A"</formula>
    </cfRule>
  </conditionalFormatting>
  <conditionalFormatting sqref="IO14:IR14">
    <cfRule type="cellIs" dxfId="15220" priority="196" operator="equal">
      <formula>"Sat"</formula>
    </cfRule>
    <cfRule type="cellIs" dxfId="15219" priority="197" operator="equal">
      <formula>"Sun"</formula>
    </cfRule>
  </conditionalFormatting>
  <conditionalFormatting sqref="IO14:IR14">
    <cfRule type="cellIs" dxfId="15218" priority="190" operator="equal">
      <formula>$C$32</formula>
    </cfRule>
    <cfRule type="cellIs" dxfId="15217" priority="191" operator="equal">
      <formula>$C$33</formula>
    </cfRule>
    <cfRule type="cellIs" dxfId="15216" priority="192" operator="equal">
      <formula>$C$30</formula>
    </cfRule>
    <cfRule type="cellIs" dxfId="15215" priority="193" operator="equal">
      <formula>$C$25</formula>
    </cfRule>
    <cfRule type="cellIs" dxfId="15214" priority="194" operator="equal">
      <formula>$C$24</formula>
    </cfRule>
    <cfRule type="cellIs" dxfId="15213" priority="195" operator="equal">
      <formula>$C$23</formula>
    </cfRule>
  </conditionalFormatting>
  <conditionalFormatting sqref="IK16:IN16">
    <cfRule type="cellIs" dxfId="15212" priority="189" operator="equal">
      <formula>"N/A"</formula>
    </cfRule>
  </conditionalFormatting>
  <conditionalFormatting sqref="IK16:IN16">
    <cfRule type="cellIs" dxfId="15211" priority="187" operator="equal">
      <formula>"Sat"</formula>
    </cfRule>
    <cfRule type="cellIs" dxfId="15210" priority="188" operator="equal">
      <formula>"Sun"</formula>
    </cfRule>
  </conditionalFormatting>
  <conditionalFormatting sqref="IK16:IN16">
    <cfRule type="cellIs" dxfId="15209" priority="181" operator="equal">
      <formula>$C$32</formula>
    </cfRule>
    <cfRule type="cellIs" dxfId="15208" priority="182" operator="equal">
      <formula>$C$33</formula>
    </cfRule>
    <cfRule type="cellIs" dxfId="15207" priority="183" operator="equal">
      <formula>$C$30</formula>
    </cfRule>
    <cfRule type="cellIs" dxfId="15206" priority="184" operator="equal">
      <formula>$C$25</formula>
    </cfRule>
    <cfRule type="cellIs" dxfId="15205" priority="185" operator="equal">
      <formula>$C$24</formula>
    </cfRule>
    <cfRule type="cellIs" dxfId="15204" priority="186" operator="equal">
      <formula>$C$23</formula>
    </cfRule>
  </conditionalFormatting>
  <conditionalFormatting sqref="IJ15:IL15">
    <cfRule type="cellIs" dxfId="15203" priority="180" operator="equal">
      <formula>"N/A"</formula>
    </cfRule>
  </conditionalFormatting>
  <conditionalFormatting sqref="IJ15:IL15">
    <cfRule type="cellIs" dxfId="15202" priority="178" operator="equal">
      <formula>"Sat"</formula>
    </cfRule>
    <cfRule type="cellIs" dxfId="15201" priority="179" operator="equal">
      <formula>"Sun"</formula>
    </cfRule>
  </conditionalFormatting>
  <conditionalFormatting sqref="IJ15:IL15">
    <cfRule type="cellIs" dxfId="15200" priority="172" operator="equal">
      <formula>$C$32</formula>
    </cfRule>
    <cfRule type="cellIs" dxfId="15199" priority="173" operator="equal">
      <formula>$C$33</formula>
    </cfRule>
    <cfRule type="cellIs" dxfId="15198" priority="174" operator="equal">
      <formula>$C$30</formula>
    </cfRule>
    <cfRule type="cellIs" dxfId="15197" priority="175" operator="equal">
      <formula>$C$25</formula>
    </cfRule>
    <cfRule type="cellIs" dxfId="15196" priority="176" operator="equal">
      <formula>$C$24</formula>
    </cfRule>
    <cfRule type="cellIs" dxfId="15195" priority="177" operator="equal">
      <formula>$C$23</formula>
    </cfRule>
  </conditionalFormatting>
  <conditionalFormatting sqref="IM15">
    <cfRule type="cellIs" dxfId="15194" priority="171" operator="equal">
      <formula>"N/A"</formula>
    </cfRule>
  </conditionalFormatting>
  <conditionalFormatting sqref="IM15">
    <cfRule type="cellIs" dxfId="15193" priority="169" operator="equal">
      <formula>"Sat"</formula>
    </cfRule>
    <cfRule type="cellIs" dxfId="15192" priority="170" operator="equal">
      <formula>"Sun"</formula>
    </cfRule>
  </conditionalFormatting>
  <conditionalFormatting sqref="IM15">
    <cfRule type="cellIs" dxfId="15191" priority="163" operator="equal">
      <formula>$C$32</formula>
    </cfRule>
    <cfRule type="cellIs" dxfId="15190" priority="164" operator="equal">
      <formula>$C$33</formula>
    </cfRule>
    <cfRule type="cellIs" dxfId="15189" priority="165" operator="equal">
      <formula>$C$30</formula>
    </cfRule>
    <cfRule type="cellIs" dxfId="15188" priority="166" operator="equal">
      <formula>$C$25</formula>
    </cfRule>
    <cfRule type="cellIs" dxfId="15187" priority="167" operator="equal">
      <formula>$C$24</formula>
    </cfRule>
    <cfRule type="cellIs" dxfId="15186" priority="168" operator="equal">
      <formula>$C$23</formula>
    </cfRule>
  </conditionalFormatting>
  <conditionalFormatting sqref="JR20:JU20">
    <cfRule type="cellIs" dxfId="15185" priority="157" operator="equal">
      <formula>$C$33</formula>
    </cfRule>
    <cfRule type="cellIs" dxfId="15184" priority="158" operator="equal">
      <formula>$C$32</formula>
    </cfRule>
    <cfRule type="cellIs" dxfId="15183" priority="159" operator="equal">
      <formula>$C$30</formula>
    </cfRule>
    <cfRule type="cellIs" dxfId="15182" priority="160" operator="equal">
      <formula>$C$25</formula>
    </cfRule>
    <cfRule type="cellIs" dxfId="15181" priority="161" operator="equal">
      <formula>$C$24</formula>
    </cfRule>
    <cfRule type="cellIs" dxfId="15180" priority="162" operator="equal">
      <formula>$C$23</formula>
    </cfRule>
  </conditionalFormatting>
  <conditionalFormatting sqref="JR20:JU20">
    <cfRule type="cellIs" dxfId="15179" priority="156" operator="equal">
      <formula>$C$29</formula>
    </cfRule>
  </conditionalFormatting>
  <conditionalFormatting sqref="IT18:IV18">
    <cfRule type="cellIs" dxfId="15178" priority="155" operator="equal">
      <formula>"N/A"</formula>
    </cfRule>
  </conditionalFormatting>
  <conditionalFormatting sqref="IT18:IV18">
    <cfRule type="cellIs" dxfId="15177" priority="153" operator="equal">
      <formula>"Sat"</formula>
    </cfRule>
    <cfRule type="cellIs" dxfId="15176" priority="154" operator="equal">
      <formula>"Sun"</formula>
    </cfRule>
  </conditionalFormatting>
  <conditionalFormatting sqref="IT18:IV18">
    <cfRule type="cellIs" dxfId="15175" priority="147" operator="equal">
      <formula>$C$32</formula>
    </cfRule>
    <cfRule type="cellIs" dxfId="15174" priority="148" operator="equal">
      <formula>$C$33</formula>
    </cfRule>
    <cfRule type="cellIs" dxfId="15173" priority="149" operator="equal">
      <formula>$C$30</formula>
    </cfRule>
    <cfRule type="cellIs" dxfId="15172" priority="150" operator="equal">
      <formula>$C$25</formula>
    </cfRule>
    <cfRule type="cellIs" dxfId="15171" priority="151" operator="equal">
      <formula>$C$24</formula>
    </cfRule>
    <cfRule type="cellIs" dxfId="15170" priority="152" operator="equal">
      <formula>$C$23</formula>
    </cfRule>
  </conditionalFormatting>
  <conditionalFormatting sqref="IZ18:JC18">
    <cfRule type="cellIs" dxfId="15169" priority="146" operator="equal">
      <formula>"N/A"</formula>
    </cfRule>
  </conditionalFormatting>
  <conditionalFormatting sqref="IZ18:JC18">
    <cfRule type="cellIs" dxfId="15168" priority="144" operator="equal">
      <formula>"Sat"</formula>
    </cfRule>
    <cfRule type="cellIs" dxfId="15167" priority="145" operator="equal">
      <formula>"Sun"</formula>
    </cfRule>
  </conditionalFormatting>
  <conditionalFormatting sqref="IZ18:JC18">
    <cfRule type="cellIs" dxfId="15166" priority="138" operator="equal">
      <formula>$C$32</formula>
    </cfRule>
    <cfRule type="cellIs" dxfId="15165" priority="139" operator="equal">
      <formula>$C$33</formula>
    </cfRule>
    <cfRule type="cellIs" dxfId="15164" priority="140" operator="equal">
      <formula>$C$30</formula>
    </cfRule>
    <cfRule type="cellIs" dxfId="15163" priority="141" operator="equal">
      <formula>$C$25</formula>
    </cfRule>
    <cfRule type="cellIs" dxfId="15162" priority="142" operator="equal">
      <formula>$C$24</formula>
    </cfRule>
    <cfRule type="cellIs" dxfId="15161" priority="143" operator="equal">
      <formula>$C$23</formula>
    </cfRule>
  </conditionalFormatting>
  <conditionalFormatting sqref="ID15:IG15">
    <cfRule type="cellIs" dxfId="15160" priority="137" operator="equal">
      <formula>"N/A"</formula>
    </cfRule>
  </conditionalFormatting>
  <conditionalFormatting sqref="ID15:IG15">
    <cfRule type="cellIs" dxfId="15159" priority="135" operator="equal">
      <formula>"Sat"</formula>
    </cfRule>
    <cfRule type="cellIs" dxfId="15158" priority="136" operator="equal">
      <formula>"Sun"</formula>
    </cfRule>
  </conditionalFormatting>
  <conditionalFormatting sqref="ID15:IG15">
    <cfRule type="cellIs" dxfId="15157" priority="129" operator="equal">
      <formula>$C$32</formula>
    </cfRule>
    <cfRule type="cellIs" dxfId="15156" priority="130" operator="equal">
      <formula>$C$33</formula>
    </cfRule>
    <cfRule type="cellIs" dxfId="15155" priority="131" operator="equal">
      <formula>$C$30</formula>
    </cfRule>
    <cfRule type="cellIs" dxfId="15154" priority="132" operator="equal">
      <formula>$C$25</formula>
    </cfRule>
    <cfRule type="cellIs" dxfId="15153" priority="133" operator="equal">
      <formula>$C$24</formula>
    </cfRule>
    <cfRule type="cellIs" dxfId="15152" priority="134" operator="equal">
      <formula>$C$23</formula>
    </cfRule>
  </conditionalFormatting>
  <conditionalFormatting sqref="HX15:IA15">
    <cfRule type="cellIs" dxfId="15151" priority="128" operator="equal">
      <formula>"N/A"</formula>
    </cfRule>
  </conditionalFormatting>
  <conditionalFormatting sqref="HX15:IA15">
    <cfRule type="cellIs" dxfId="15150" priority="126" operator="equal">
      <formula>"Sat"</formula>
    </cfRule>
    <cfRule type="cellIs" dxfId="15149" priority="127" operator="equal">
      <formula>"Sun"</formula>
    </cfRule>
  </conditionalFormatting>
  <conditionalFormatting sqref="HX15:IA15">
    <cfRule type="cellIs" dxfId="15148" priority="120" operator="equal">
      <formula>$C$32</formula>
    </cfRule>
    <cfRule type="cellIs" dxfId="15147" priority="121" operator="equal">
      <formula>$C$33</formula>
    </cfRule>
    <cfRule type="cellIs" dxfId="15146" priority="122" operator="equal">
      <formula>$C$30</formula>
    </cfRule>
    <cfRule type="cellIs" dxfId="15145" priority="123" operator="equal">
      <formula>$C$25</formula>
    </cfRule>
    <cfRule type="cellIs" dxfId="15144" priority="124" operator="equal">
      <formula>$C$24</formula>
    </cfRule>
    <cfRule type="cellIs" dxfId="15143" priority="125" operator="equal">
      <formula>$C$23</formula>
    </cfRule>
  </conditionalFormatting>
  <conditionalFormatting sqref="IH20:IL20">
    <cfRule type="cellIs" dxfId="15142" priority="119" operator="equal">
      <formula>"N/A"</formula>
    </cfRule>
  </conditionalFormatting>
  <conditionalFormatting sqref="IH20:IL20">
    <cfRule type="cellIs" dxfId="15141" priority="117" operator="equal">
      <formula>"Sat"</formula>
    </cfRule>
    <cfRule type="cellIs" dxfId="15140" priority="118" operator="equal">
      <formula>"Sun"</formula>
    </cfRule>
  </conditionalFormatting>
  <conditionalFormatting sqref="IH20:IL20">
    <cfRule type="cellIs" dxfId="15139" priority="111" operator="equal">
      <formula>$C$32</formula>
    </cfRule>
    <cfRule type="cellIs" dxfId="15138" priority="112" operator="equal">
      <formula>$C$33</formula>
    </cfRule>
    <cfRule type="cellIs" dxfId="15137" priority="113" operator="equal">
      <formula>$C$30</formula>
    </cfRule>
    <cfRule type="cellIs" dxfId="15136" priority="114" operator="equal">
      <formula>$C$25</formula>
    </cfRule>
    <cfRule type="cellIs" dxfId="15135" priority="115" operator="equal">
      <formula>$C$24</formula>
    </cfRule>
    <cfRule type="cellIs" dxfId="15134" priority="116" operator="equal">
      <formula>$C$23</formula>
    </cfRule>
  </conditionalFormatting>
  <conditionalFormatting sqref="IV20:IZ20">
    <cfRule type="cellIs" dxfId="15133" priority="110" operator="equal">
      <formula>"N/A"</formula>
    </cfRule>
  </conditionalFormatting>
  <conditionalFormatting sqref="IV20:IZ20">
    <cfRule type="cellIs" dxfId="15132" priority="108" operator="equal">
      <formula>"Sat"</formula>
    </cfRule>
    <cfRule type="cellIs" dxfId="15131" priority="109" operator="equal">
      <formula>"Sun"</formula>
    </cfRule>
  </conditionalFormatting>
  <conditionalFormatting sqref="IV20:IZ20">
    <cfRule type="cellIs" dxfId="15130" priority="102" operator="equal">
      <formula>$C$32</formula>
    </cfRule>
    <cfRule type="cellIs" dxfId="15129" priority="103" operator="equal">
      <formula>$C$33</formula>
    </cfRule>
    <cfRule type="cellIs" dxfId="15128" priority="104" operator="equal">
      <formula>$C$30</formula>
    </cfRule>
    <cfRule type="cellIs" dxfId="15127" priority="105" operator="equal">
      <formula>$C$25</formula>
    </cfRule>
    <cfRule type="cellIs" dxfId="15126" priority="106" operator="equal">
      <formula>$C$24</formula>
    </cfRule>
    <cfRule type="cellIs" dxfId="15125" priority="107" operator="equal">
      <formula>$C$23</formula>
    </cfRule>
  </conditionalFormatting>
  <conditionalFormatting sqref="IQ16:IT16">
    <cfRule type="cellIs" dxfId="15124" priority="101" operator="equal">
      <formula>"N/A"</formula>
    </cfRule>
  </conditionalFormatting>
  <conditionalFormatting sqref="IQ16:IT16">
    <cfRule type="cellIs" dxfId="15123" priority="99" operator="equal">
      <formula>"Sat"</formula>
    </cfRule>
    <cfRule type="cellIs" dxfId="15122" priority="100" operator="equal">
      <formula>"Sun"</formula>
    </cfRule>
  </conditionalFormatting>
  <conditionalFormatting sqref="IQ16:IT16">
    <cfRule type="cellIs" dxfId="15121" priority="93" operator="equal">
      <formula>$C$32</formula>
    </cfRule>
    <cfRule type="cellIs" dxfId="15120" priority="94" operator="equal">
      <formula>$C$33</formula>
    </cfRule>
    <cfRule type="cellIs" dxfId="15119" priority="95" operator="equal">
      <formula>$C$30</formula>
    </cfRule>
    <cfRule type="cellIs" dxfId="15118" priority="96" operator="equal">
      <formula>$C$25</formula>
    </cfRule>
    <cfRule type="cellIs" dxfId="15117" priority="97" operator="equal">
      <formula>$C$24</formula>
    </cfRule>
    <cfRule type="cellIs" dxfId="15116" priority="98" operator="equal">
      <formula>$C$23</formula>
    </cfRule>
  </conditionalFormatting>
  <conditionalFormatting sqref="IW16:IZ16">
    <cfRule type="cellIs" dxfId="15115" priority="92" operator="equal">
      <formula>"N/A"</formula>
    </cfRule>
  </conditionalFormatting>
  <conditionalFormatting sqref="IW16:IZ16">
    <cfRule type="cellIs" dxfId="15114" priority="90" operator="equal">
      <formula>"Sat"</formula>
    </cfRule>
    <cfRule type="cellIs" dxfId="15113" priority="91" operator="equal">
      <formula>"Sun"</formula>
    </cfRule>
  </conditionalFormatting>
  <conditionalFormatting sqref="IW16:IZ16">
    <cfRule type="cellIs" dxfId="15112" priority="84" operator="equal">
      <formula>$C$32</formula>
    </cfRule>
    <cfRule type="cellIs" dxfId="15111" priority="85" operator="equal">
      <formula>$C$33</formula>
    </cfRule>
    <cfRule type="cellIs" dxfId="15110" priority="86" operator="equal">
      <formula>$C$30</formula>
    </cfRule>
    <cfRule type="cellIs" dxfId="15109" priority="87" operator="equal">
      <formula>$C$25</formula>
    </cfRule>
    <cfRule type="cellIs" dxfId="15108" priority="88" operator="equal">
      <formula>$C$24</formula>
    </cfRule>
    <cfRule type="cellIs" dxfId="15107" priority="89" operator="equal">
      <formula>$C$23</formula>
    </cfRule>
  </conditionalFormatting>
  <conditionalFormatting sqref="IF16:IH16">
    <cfRule type="cellIs" dxfId="15106" priority="83" operator="equal">
      <formula>"N/A"</formula>
    </cfRule>
  </conditionalFormatting>
  <conditionalFormatting sqref="IF16:IH16">
    <cfRule type="cellIs" dxfId="15105" priority="81" operator="equal">
      <formula>"Sat"</formula>
    </cfRule>
    <cfRule type="cellIs" dxfId="15104" priority="82" operator="equal">
      <formula>"Sun"</formula>
    </cfRule>
  </conditionalFormatting>
  <conditionalFormatting sqref="IF16:IH16">
    <cfRule type="cellIs" dxfId="15103" priority="75" operator="equal">
      <formula>$C$32</formula>
    </cfRule>
    <cfRule type="cellIs" dxfId="15102" priority="76" operator="equal">
      <formula>$C$33</formula>
    </cfRule>
    <cfRule type="cellIs" dxfId="15101" priority="77" operator="equal">
      <formula>$C$30</formula>
    </cfRule>
    <cfRule type="cellIs" dxfId="15100" priority="78" operator="equal">
      <formula>$C$25</formula>
    </cfRule>
    <cfRule type="cellIs" dxfId="15099" priority="79" operator="equal">
      <formula>$C$24</formula>
    </cfRule>
    <cfRule type="cellIs" dxfId="15098" priority="80" operator="equal">
      <formula>$C$23</formula>
    </cfRule>
  </conditionalFormatting>
  <conditionalFormatting sqref="HZ12:IC12">
    <cfRule type="cellIs" dxfId="15097" priority="74" operator="equal">
      <formula>"N/A"</formula>
    </cfRule>
  </conditionalFormatting>
  <conditionalFormatting sqref="HZ12:IC12">
    <cfRule type="cellIs" dxfId="15096" priority="72" operator="equal">
      <formula>"Sat"</formula>
    </cfRule>
    <cfRule type="cellIs" dxfId="15095" priority="73" operator="equal">
      <formula>"Sun"</formula>
    </cfRule>
  </conditionalFormatting>
  <conditionalFormatting sqref="HZ12:IC12">
    <cfRule type="cellIs" dxfId="15094" priority="66" operator="equal">
      <formula>$C$32</formula>
    </cfRule>
    <cfRule type="cellIs" dxfId="15093" priority="67" operator="equal">
      <formula>$C$33</formula>
    </cfRule>
    <cfRule type="cellIs" dxfId="15092" priority="68" operator="equal">
      <formula>$C$30</formula>
    </cfRule>
    <cfRule type="cellIs" dxfId="15091" priority="69" operator="equal">
      <formula>$C$25</formula>
    </cfRule>
    <cfRule type="cellIs" dxfId="15090" priority="70" operator="equal">
      <formula>$C$24</formula>
    </cfRule>
    <cfRule type="cellIs" dxfId="15089" priority="71" operator="equal">
      <formula>$C$23</formula>
    </cfRule>
  </conditionalFormatting>
  <conditionalFormatting sqref="IA8:ID8">
    <cfRule type="cellIs" dxfId="15088" priority="65" operator="equal">
      <formula>"N/A"</formula>
    </cfRule>
  </conditionalFormatting>
  <conditionalFormatting sqref="IA8:ID8">
    <cfRule type="cellIs" dxfId="15087" priority="63" operator="equal">
      <formula>"Sat"</formula>
    </cfRule>
    <cfRule type="cellIs" dxfId="15086" priority="64" operator="equal">
      <formula>"Sun"</formula>
    </cfRule>
  </conditionalFormatting>
  <conditionalFormatting sqref="IA8:ID8">
    <cfRule type="cellIs" dxfId="15085" priority="57" operator="equal">
      <formula>$C$32</formula>
    </cfRule>
    <cfRule type="cellIs" dxfId="15084" priority="58" operator="equal">
      <formula>$C$33</formula>
    </cfRule>
    <cfRule type="cellIs" dxfId="15083" priority="59" operator="equal">
      <formula>$C$30</formula>
    </cfRule>
    <cfRule type="cellIs" dxfId="15082" priority="60" operator="equal">
      <formula>$C$25</formula>
    </cfRule>
    <cfRule type="cellIs" dxfId="15081" priority="61" operator="equal">
      <formula>$C$24</formula>
    </cfRule>
    <cfRule type="cellIs" dxfId="15080" priority="62" operator="equal">
      <formula>$C$23</formula>
    </cfRule>
  </conditionalFormatting>
  <conditionalFormatting sqref="IG8">
    <cfRule type="cellIs" dxfId="15079" priority="56" operator="equal">
      <formula>"N/A"</formula>
    </cfRule>
  </conditionalFormatting>
  <conditionalFormatting sqref="IG8">
    <cfRule type="cellIs" dxfId="15078" priority="54" operator="equal">
      <formula>"Sat"</formula>
    </cfRule>
    <cfRule type="cellIs" dxfId="15077" priority="55" operator="equal">
      <formula>"Sun"</formula>
    </cfRule>
  </conditionalFormatting>
  <conditionalFormatting sqref="IG8">
    <cfRule type="cellIs" dxfId="15076" priority="48" operator="equal">
      <formula>$C$32</formula>
    </cfRule>
    <cfRule type="cellIs" dxfId="15075" priority="49" operator="equal">
      <formula>$C$33</formula>
    </cfRule>
    <cfRule type="cellIs" dxfId="15074" priority="50" operator="equal">
      <formula>$C$30</formula>
    </cfRule>
    <cfRule type="cellIs" dxfId="15073" priority="51" operator="equal">
      <formula>$C$25</formula>
    </cfRule>
    <cfRule type="cellIs" dxfId="15072" priority="52" operator="equal">
      <formula>$C$24</formula>
    </cfRule>
    <cfRule type="cellIs" dxfId="15071" priority="53" operator="equal">
      <formula>$C$23</formula>
    </cfRule>
  </conditionalFormatting>
  <conditionalFormatting sqref="IK6:IN6">
    <cfRule type="cellIs" dxfId="15070" priority="47" operator="equal">
      <formula>"N/A"</formula>
    </cfRule>
  </conditionalFormatting>
  <conditionalFormatting sqref="IK6:IN6">
    <cfRule type="cellIs" dxfId="15069" priority="45" operator="equal">
      <formula>"Sat"</formula>
    </cfRule>
    <cfRule type="cellIs" dxfId="15068" priority="46" operator="equal">
      <formula>"Sun"</formula>
    </cfRule>
  </conditionalFormatting>
  <conditionalFormatting sqref="IK6:IN6">
    <cfRule type="cellIs" dxfId="15067" priority="39" operator="equal">
      <formula>$C$32</formula>
    </cfRule>
    <cfRule type="cellIs" dxfId="15066" priority="40" operator="equal">
      <formula>$C$33</formula>
    </cfRule>
    <cfRule type="cellIs" dxfId="15065" priority="41" operator="equal">
      <formula>$C$30</formula>
    </cfRule>
    <cfRule type="cellIs" dxfId="15064" priority="42" operator="equal">
      <formula>$C$25</formula>
    </cfRule>
    <cfRule type="cellIs" dxfId="15063" priority="43" operator="equal">
      <formula>$C$24</formula>
    </cfRule>
    <cfRule type="cellIs" dxfId="15062" priority="44" operator="equal">
      <formula>$C$23</formula>
    </cfRule>
  </conditionalFormatting>
  <conditionalFormatting sqref="OK20">
    <cfRule type="cellIs" dxfId="15061" priority="38" operator="equal">
      <formula>"N/A"</formula>
    </cfRule>
  </conditionalFormatting>
  <conditionalFormatting sqref="OK20">
    <cfRule type="cellIs" dxfId="15060" priority="36" operator="equal">
      <formula>"Sat"</formula>
    </cfRule>
    <cfRule type="cellIs" dxfId="15059" priority="37" operator="equal">
      <formula>"Sun"</formula>
    </cfRule>
  </conditionalFormatting>
  <conditionalFormatting sqref="HY43:ID58">
    <cfRule type="colorScale" priority="34">
      <colorScale>
        <cfvo type="min"/>
        <cfvo type="max"/>
        <color theme="0"/>
        <color rgb="FFFF6600"/>
      </colorScale>
    </cfRule>
  </conditionalFormatting>
  <conditionalFormatting sqref="IE43:IE58">
    <cfRule type="colorScale" priority="35">
      <colorScale>
        <cfvo type="min"/>
        <cfvo type="max"/>
        <color theme="0"/>
        <color rgb="FFFF6600"/>
      </colorScale>
    </cfRule>
  </conditionalFormatting>
  <conditionalFormatting sqref="IG43:IG58">
    <cfRule type="colorScale" priority="33">
      <colorScale>
        <cfvo type="min"/>
        <cfvo type="max"/>
        <color theme="0"/>
        <color rgb="FFFF6600"/>
      </colorScale>
    </cfRule>
  </conditionalFormatting>
  <conditionalFormatting sqref="KY11:LB11">
    <cfRule type="cellIs" dxfId="15058" priority="11" operator="equal">
      <formula>$C$33</formula>
    </cfRule>
    <cfRule type="cellIs" dxfId="15057" priority="12" operator="equal">
      <formula>$C$32</formula>
    </cfRule>
    <cfRule type="cellIs" dxfId="15056" priority="13" operator="equal">
      <formula>$C$30</formula>
    </cfRule>
    <cfRule type="cellIs" dxfId="15055" priority="14" operator="equal">
      <formula>$C$25</formula>
    </cfRule>
    <cfRule type="cellIs" dxfId="15054" priority="15" operator="equal">
      <formula>$C$24</formula>
    </cfRule>
    <cfRule type="cellIs" dxfId="15053" priority="16" operator="equal">
      <formula>$C$23</formula>
    </cfRule>
  </conditionalFormatting>
  <conditionalFormatting sqref="KY11:LB11">
    <cfRule type="cellIs" dxfId="15052" priority="10" operator="equal">
      <formula>$C$29</formula>
    </cfRule>
  </conditionalFormatting>
  <conditionalFormatting sqref="KK18">
    <cfRule type="cellIs" dxfId="15051" priority="9" operator="equal">
      <formula>"N/A"</formula>
    </cfRule>
  </conditionalFormatting>
  <conditionalFormatting sqref="KK18">
    <cfRule type="cellIs" dxfId="15050" priority="7" operator="equal">
      <formula>"Sat"</formula>
    </cfRule>
    <cfRule type="cellIs" dxfId="15049" priority="8" operator="equal">
      <formula>"Sun"</formula>
    </cfRule>
  </conditionalFormatting>
  <conditionalFormatting sqref="KK18">
    <cfRule type="cellIs" dxfId="15048" priority="1" operator="equal">
      <formula>$C$32</formula>
    </cfRule>
    <cfRule type="cellIs" dxfId="15047" priority="2" operator="equal">
      <formula>$C$33</formula>
    </cfRule>
    <cfRule type="cellIs" dxfId="15046" priority="3" operator="equal">
      <formula>$C$30</formula>
    </cfRule>
    <cfRule type="cellIs" dxfId="15045" priority="4" operator="equal">
      <formula>$C$25</formula>
    </cfRule>
    <cfRule type="cellIs" dxfId="15044" priority="5" operator="equal">
      <formula>$C$24</formula>
    </cfRule>
    <cfRule type="cellIs" dxfId="15043" priority="6" operator="equal">
      <formula>$C$23</formula>
    </cfRule>
  </conditionalFormatting>
  <dataValidations count="1">
    <dataValidation allowBlank="1" showErrorMessage="1" sqref="OF19:OJ19 OI37 K19:K20 Y19:AB20 AF19:AI19 OL26 EK19 GA20 GH20 JJ19:JN19 KZ19 NK19:NL19 FQ19 FC20:FD20 FE19:FF19 FK19 HJ15:HW15 HX11:IH11 JC20:JG20 LB20:LD20 MC20:MF20 ND20:NE20 NG20:NH20 OI20 FW19 OI10:OJ10 HA12:HE14 OL18 E12:GG14 GN12:GQ13 GY12:GZ13 GS12:GT13 GH12:GI13 JD12:JK13 JN12:JO13 GO19 AI5:GC8 GJ12:GM14 IY5:IZ7 IY12:IZ13 JA12:JC14 E9:OJ9 AH15:CH15 CZ15:DU17 E15:AF16 CV15:CW16 CI15:CS16 IZ18:JW18 EJ15:EO16 DW15:EH16 GN5:HM7 KF10:LM10 LO10:MW10 MY10:OG10 IU10:KC10 IJ10:IS10 IK16:IN16 C5:C20 MY15:NY15 NY16:OH16 IL13:IL14 KG16:NV16 E18:IW18 HH15:HI16 HO5:HP7 E16:HK16 IV20:IZ20 JA21 JC21 IU16 JA16:KD16 JC15:MV15 IP15:IU15 IW15:JA15 IX7:KE7 HR5:IT5 HQ6:HS7 E11:HE11 HG11:HV11 IK8:OJ8 ID12:IX12 HM19 IN15 HO13:IF14 EQ15:HH15 JB5:KE5 GF13:HM14 HG12:HM14 HN14 HW20 HR12:HS14 HU12:HY14 JT12:OJ13 IJ11:OJ11 OB15:OC15 GR10:ID10 KL20:KP20 JQ19:JU19 E17:OJ17 JA6:JE7 JQ20 JY18:OJ18 FW7:HI7 E10:FV10 HK7:HU7 HN6:HN7 HM16:IE16 GG5:GI8 FT6:GZ7 FT8:HA8 IF10:IH10 E5:AF7 E6:FB8 HC8:HZ8 IE8:IF8 HU6:IJ7 IO6:IX7 IK7:IN7 JG6:KE7 GN20 IH8:II8 OE13:OJ15 KF5:OJ7 IH13:OC13 ID14:OC14" xr:uid="{5A31C1DA-0137-4DDA-B096-19DDC07FC081}"/>
  </dataValidations>
  <pageMargins left="0.7" right="0.7" top="0.75" bottom="0.75" header="0.3" footer="0.3"/>
  <pageSetup paperSize="9"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930CA-3D3B-491E-9DDE-119574ABFAE4}">
  <sheetPr>
    <outlinePr summaryBelow="0" summaryRight="0"/>
  </sheetPr>
  <dimension ref="A1:NM137"/>
  <sheetViews>
    <sheetView topLeftCell="A16" zoomScale="120" zoomScaleNormal="120" workbookViewId="0">
      <pane xSplit="4" topLeftCell="E1" activePane="topRight" state="frozen"/>
      <selection activeCell="A16" sqref="A16"/>
      <selection pane="topRight" activeCell="U26" sqref="U23:X26"/>
    </sheetView>
  </sheetViews>
  <sheetFormatPr defaultColWidth="9.140625" defaultRowHeight="15" x14ac:dyDescent="0.25"/>
  <cols>
    <col min="1" max="1" width="4.42578125" style="248" bestFit="1" customWidth="1"/>
    <col min="2" max="2" width="4.28515625" style="248" bestFit="1" customWidth="1"/>
    <col min="3" max="3" width="3.42578125" style="248" bestFit="1" customWidth="1"/>
    <col min="4" max="4" width="16.5703125" style="248" bestFit="1" customWidth="1"/>
    <col min="5" max="83" width="6.28515625" style="248" bestFit="1" customWidth="1"/>
    <col min="84" max="369" width="4.42578125" style="248" bestFit="1" customWidth="1"/>
    <col min="370" max="373" width="9.140625" style="248"/>
    <col min="374" max="374" width="4.42578125" style="248" bestFit="1" customWidth="1"/>
    <col min="375" max="375" width="4.28515625" style="248" bestFit="1" customWidth="1"/>
    <col min="376" max="376" width="3.42578125" style="248" bestFit="1" customWidth="1"/>
    <col min="377" max="377" width="4" style="256" bestFit="1" customWidth="1"/>
    <col min="378" max="16384" width="9.140625" style="248"/>
  </cols>
  <sheetData>
    <row r="1" spans="4:126" x14ac:dyDescent="0.25">
      <c r="E1" s="488">
        <v>1</v>
      </c>
      <c r="F1" s="488">
        <v>2</v>
      </c>
      <c r="G1" s="488">
        <v>3</v>
      </c>
      <c r="H1" s="488">
        <v>4</v>
      </c>
      <c r="I1" s="488">
        <v>5</v>
      </c>
      <c r="J1" s="488">
        <v>6</v>
      </c>
      <c r="K1" s="488">
        <v>7</v>
      </c>
      <c r="L1" s="488">
        <v>8</v>
      </c>
      <c r="M1" s="488">
        <v>9</v>
      </c>
      <c r="N1" s="488">
        <v>10</v>
      </c>
      <c r="O1" s="488">
        <v>11</v>
      </c>
      <c r="P1" s="488">
        <v>12</v>
      </c>
      <c r="Q1" s="488">
        <v>13</v>
      </c>
      <c r="R1" s="488">
        <v>14</v>
      </c>
      <c r="S1" s="488">
        <v>15</v>
      </c>
      <c r="T1" s="488">
        <v>16</v>
      </c>
      <c r="U1" s="488">
        <v>17</v>
      </c>
      <c r="V1" s="488">
        <v>18</v>
      </c>
      <c r="W1" s="488">
        <v>19</v>
      </c>
      <c r="X1" s="488">
        <v>20</v>
      </c>
      <c r="Y1" s="488">
        <v>21</v>
      </c>
      <c r="Z1" s="488">
        <v>22</v>
      </c>
      <c r="AA1" s="488">
        <v>23</v>
      </c>
      <c r="AB1" s="488">
        <v>24</v>
      </c>
      <c r="AC1" s="488">
        <v>25</v>
      </c>
      <c r="AD1" s="488">
        <v>26</v>
      </c>
      <c r="AE1" s="488">
        <v>27</v>
      </c>
      <c r="AF1" s="488">
        <v>28</v>
      </c>
      <c r="AG1" s="488">
        <v>29</v>
      </c>
      <c r="AH1" s="488">
        <v>30</v>
      </c>
      <c r="AI1" s="488">
        <v>31</v>
      </c>
      <c r="AJ1" s="488">
        <v>32</v>
      </c>
      <c r="AK1" s="488">
        <v>33</v>
      </c>
      <c r="AL1" s="488">
        <v>34</v>
      </c>
      <c r="AM1" s="488">
        <v>35</v>
      </c>
      <c r="AN1" s="488">
        <v>36</v>
      </c>
      <c r="AO1" s="488">
        <v>37</v>
      </c>
      <c r="AP1" s="488">
        <v>38</v>
      </c>
      <c r="AQ1" s="488">
        <v>39</v>
      </c>
      <c r="AR1" s="488">
        <v>40</v>
      </c>
      <c r="AS1" s="488">
        <v>41</v>
      </c>
      <c r="AT1" s="488">
        <v>42</v>
      </c>
      <c r="AU1" s="488">
        <v>43</v>
      </c>
      <c r="AV1" s="488">
        <v>44</v>
      </c>
      <c r="AW1" s="488">
        <v>45</v>
      </c>
      <c r="AX1" s="488">
        <v>46</v>
      </c>
      <c r="AY1" s="488">
        <v>47</v>
      </c>
      <c r="AZ1" s="488">
        <v>48</v>
      </c>
      <c r="BA1" s="488">
        <v>49</v>
      </c>
      <c r="BB1" s="488">
        <v>50</v>
      </c>
      <c r="BC1" s="488">
        <v>51</v>
      </c>
      <c r="BD1" s="488">
        <v>52</v>
      </c>
      <c r="BE1" s="488">
        <v>53</v>
      </c>
      <c r="BF1" s="488">
        <v>54</v>
      </c>
      <c r="BG1" s="488">
        <v>55</v>
      </c>
      <c r="BH1" s="488">
        <v>56</v>
      </c>
      <c r="BI1" s="488">
        <v>57</v>
      </c>
      <c r="BJ1" s="488">
        <v>58</v>
      </c>
      <c r="BK1" s="488">
        <v>59</v>
      </c>
      <c r="BL1" s="488">
        <v>60</v>
      </c>
      <c r="BM1" s="488">
        <v>61</v>
      </c>
      <c r="BN1" s="488">
        <v>62</v>
      </c>
      <c r="BO1" s="488">
        <v>63</v>
      </c>
      <c r="BP1" s="488">
        <v>64</v>
      </c>
      <c r="BQ1" s="488">
        <v>65</v>
      </c>
      <c r="BR1" s="488">
        <v>66</v>
      </c>
      <c r="BS1" s="488">
        <v>67</v>
      </c>
      <c r="BT1" s="488">
        <v>68</v>
      </c>
      <c r="BU1" s="488">
        <v>69</v>
      </c>
      <c r="BV1" s="488">
        <v>70</v>
      </c>
      <c r="BW1" s="488">
        <v>71</v>
      </c>
      <c r="BX1" s="488">
        <v>72</v>
      </c>
      <c r="BY1" s="250" t="s">
        <v>34</v>
      </c>
      <c r="BZ1" s="250" t="s">
        <v>32</v>
      </c>
      <c r="CA1" s="250" t="s">
        <v>33</v>
      </c>
      <c r="CB1" s="249"/>
      <c r="CC1" s="249"/>
      <c r="CD1" s="249"/>
      <c r="CE1" s="249"/>
      <c r="CF1" s="249"/>
      <c r="CG1" s="249"/>
      <c r="CH1" s="249"/>
      <c r="CI1" s="249"/>
      <c r="CJ1" s="249"/>
      <c r="CK1" s="249"/>
      <c r="CL1" s="249"/>
      <c r="CM1" s="249"/>
      <c r="CN1" s="249"/>
      <c r="CO1" s="249"/>
      <c r="CP1" s="249"/>
      <c r="CQ1" s="249"/>
      <c r="CR1" s="249"/>
      <c r="CS1" s="249"/>
      <c r="CT1" s="249"/>
      <c r="CU1" s="249"/>
      <c r="CV1" s="249"/>
      <c r="CW1" s="249"/>
      <c r="CX1" s="249"/>
      <c r="CY1" s="249"/>
      <c r="CZ1" s="249"/>
      <c r="DA1" s="249"/>
      <c r="DB1" s="249"/>
      <c r="DC1" s="249"/>
      <c r="DD1" s="249"/>
      <c r="DE1" s="249"/>
      <c r="DF1" s="249"/>
      <c r="DG1" s="249"/>
      <c r="DH1" s="249"/>
      <c r="DI1" s="249"/>
      <c r="DJ1" s="249"/>
      <c r="DK1" s="249"/>
      <c r="DL1" s="249"/>
      <c r="DM1" s="249"/>
      <c r="DN1" s="249"/>
      <c r="DO1" s="249"/>
      <c r="DP1" s="249"/>
      <c r="DQ1" s="249"/>
      <c r="DR1" s="249"/>
      <c r="DS1" s="249"/>
      <c r="DT1" s="249"/>
      <c r="DU1" s="249"/>
      <c r="DV1" s="249"/>
    </row>
    <row r="2" spans="4:126" x14ac:dyDescent="0.25">
      <c r="D2" s="489" t="s">
        <v>111</v>
      </c>
      <c r="E2" s="250" t="s">
        <v>32</v>
      </c>
      <c r="F2" s="250" t="s">
        <v>32</v>
      </c>
      <c r="G2" s="250" t="s">
        <v>32</v>
      </c>
      <c r="H2" s="250" t="s">
        <v>32</v>
      </c>
      <c r="I2" s="251"/>
      <c r="J2" s="251"/>
      <c r="K2" s="250" t="s">
        <v>32</v>
      </c>
      <c r="L2" s="250" t="s">
        <v>32</v>
      </c>
      <c r="M2" s="250" t="s">
        <v>32</v>
      </c>
      <c r="N2" s="250" t="s">
        <v>32</v>
      </c>
      <c r="O2" s="251"/>
      <c r="P2" s="251"/>
      <c r="Q2" s="250" t="s">
        <v>34</v>
      </c>
      <c r="R2" s="250" t="s">
        <v>34</v>
      </c>
      <c r="S2" s="250" t="s">
        <v>34</v>
      </c>
      <c r="T2" s="250" t="s">
        <v>34</v>
      </c>
      <c r="U2" s="251"/>
      <c r="V2" s="251"/>
      <c r="W2" s="250" t="s">
        <v>34</v>
      </c>
      <c r="X2" s="250" t="s">
        <v>34</v>
      </c>
      <c r="Y2" s="250" t="s">
        <v>34</v>
      </c>
      <c r="Z2" s="250" t="s">
        <v>34</v>
      </c>
      <c r="AA2" s="251"/>
      <c r="AB2" s="251"/>
      <c r="AC2" s="250" t="s">
        <v>33</v>
      </c>
      <c r="AD2" s="250" t="s">
        <v>33</v>
      </c>
      <c r="AE2" s="250" t="s">
        <v>33</v>
      </c>
      <c r="AF2" s="250" t="s">
        <v>33</v>
      </c>
      <c r="AG2" s="251"/>
      <c r="AH2" s="251"/>
      <c r="AI2" s="250" t="s">
        <v>33</v>
      </c>
      <c r="AJ2" s="250" t="s">
        <v>33</v>
      </c>
      <c r="AK2" s="250" t="s">
        <v>33</v>
      </c>
      <c r="AL2" s="250" t="s">
        <v>33</v>
      </c>
      <c r="AM2" s="251"/>
      <c r="AN2" s="251"/>
      <c r="AO2" s="250" t="s">
        <v>32</v>
      </c>
      <c r="AP2" s="250" t="s">
        <v>32</v>
      </c>
      <c r="AQ2" s="250" t="s">
        <v>32</v>
      </c>
      <c r="AR2" s="250" t="s">
        <v>32</v>
      </c>
      <c r="AS2" s="251"/>
      <c r="AT2" s="251"/>
      <c r="AU2" s="250" t="s">
        <v>32</v>
      </c>
      <c r="AV2" s="250" t="s">
        <v>32</v>
      </c>
      <c r="AW2" s="250" t="s">
        <v>32</v>
      </c>
      <c r="AX2" s="250" t="s">
        <v>32</v>
      </c>
      <c r="AY2" s="251"/>
      <c r="AZ2" s="251"/>
      <c r="BA2" s="250" t="s">
        <v>34</v>
      </c>
      <c r="BB2" s="250" t="s">
        <v>34</v>
      </c>
      <c r="BC2" s="250" t="s">
        <v>34</v>
      </c>
      <c r="BD2" s="250" t="s">
        <v>34</v>
      </c>
      <c r="BE2" s="251"/>
      <c r="BF2" s="251"/>
      <c r="BG2" s="250" t="s">
        <v>34</v>
      </c>
      <c r="BH2" s="250" t="s">
        <v>34</v>
      </c>
      <c r="BI2" s="250" t="s">
        <v>34</v>
      </c>
      <c r="BJ2" s="250" t="s">
        <v>34</v>
      </c>
      <c r="BK2" s="251"/>
      <c r="BL2" s="251"/>
      <c r="BM2" s="250" t="s">
        <v>33</v>
      </c>
      <c r="BN2" s="250" t="s">
        <v>33</v>
      </c>
      <c r="BO2" s="250" t="s">
        <v>33</v>
      </c>
      <c r="BP2" s="250" t="s">
        <v>33</v>
      </c>
      <c r="BQ2" s="251"/>
      <c r="BR2" s="251"/>
      <c r="BS2" s="250" t="s">
        <v>33</v>
      </c>
      <c r="BT2" s="250" t="s">
        <v>33</v>
      </c>
      <c r="BU2" s="250" t="s">
        <v>33</v>
      </c>
      <c r="BV2" s="250" t="s">
        <v>33</v>
      </c>
      <c r="BW2" s="251"/>
      <c r="BX2" s="251"/>
      <c r="BY2" s="249">
        <f>COUNTIF(E2:BX2,"MN")</f>
        <v>16</v>
      </c>
      <c r="BZ2" s="249">
        <f>COUNTIF(E2:BX2,"M")</f>
        <v>16</v>
      </c>
      <c r="CA2" s="249">
        <f>COUNTIF(E2:BX2,"AF")</f>
        <v>16</v>
      </c>
      <c r="CB2" s="249"/>
      <c r="CC2" s="249"/>
      <c r="CD2" s="249"/>
      <c r="CE2" s="249"/>
      <c r="CF2" s="249"/>
      <c r="CG2" s="249"/>
      <c r="CH2" s="249"/>
      <c r="CI2" s="249"/>
      <c r="CJ2" s="249"/>
      <c r="CK2" s="249"/>
      <c r="CL2" s="249"/>
      <c r="CM2" s="249"/>
      <c r="CN2" s="249"/>
      <c r="CO2" s="249"/>
      <c r="CP2" s="249"/>
      <c r="CQ2" s="249"/>
      <c r="CR2" s="249"/>
      <c r="CS2" s="249"/>
      <c r="CT2" s="249"/>
      <c r="CU2" s="249"/>
      <c r="CV2" s="249"/>
      <c r="CW2" s="249"/>
      <c r="CX2" s="249"/>
      <c r="CY2" s="249"/>
      <c r="CZ2" s="249"/>
      <c r="DA2" s="249"/>
      <c r="DB2" s="249"/>
      <c r="DC2" s="249"/>
      <c r="DD2" s="249"/>
      <c r="DE2" s="249"/>
      <c r="DF2" s="249"/>
      <c r="DG2" s="249"/>
      <c r="DH2" s="249"/>
      <c r="DI2" s="249"/>
      <c r="DJ2" s="249"/>
      <c r="DK2" s="249"/>
      <c r="DL2" s="249"/>
      <c r="DM2" s="249"/>
      <c r="DN2" s="249"/>
      <c r="DO2" s="249"/>
      <c r="DP2" s="249"/>
      <c r="DQ2" s="249"/>
      <c r="DR2" s="249"/>
      <c r="DS2" s="249"/>
      <c r="DT2" s="249"/>
      <c r="DU2" s="249"/>
      <c r="DV2" s="249"/>
    </row>
    <row r="3" spans="4:126" x14ac:dyDescent="0.25">
      <c r="D3" s="489" t="s">
        <v>112</v>
      </c>
      <c r="E3" s="249"/>
      <c r="F3" s="249"/>
      <c r="G3" s="250" t="s">
        <v>32</v>
      </c>
      <c r="H3" s="250" t="s">
        <v>32</v>
      </c>
      <c r="I3" s="250" t="s">
        <v>32</v>
      </c>
      <c r="J3" s="250" t="s">
        <v>32</v>
      </c>
      <c r="K3" s="251"/>
      <c r="L3" s="251"/>
      <c r="M3" s="250" t="s">
        <v>32</v>
      </c>
      <c r="N3" s="250" t="s">
        <v>32</v>
      </c>
      <c r="O3" s="250" t="s">
        <v>32</v>
      </c>
      <c r="P3" s="250" t="s">
        <v>32</v>
      </c>
      <c r="Q3" s="251"/>
      <c r="R3" s="251"/>
      <c r="S3" s="250" t="s">
        <v>34</v>
      </c>
      <c r="T3" s="250" t="s">
        <v>34</v>
      </c>
      <c r="U3" s="250" t="s">
        <v>34</v>
      </c>
      <c r="V3" s="250" t="s">
        <v>34</v>
      </c>
      <c r="W3" s="251"/>
      <c r="X3" s="251"/>
      <c r="Y3" s="250" t="s">
        <v>34</v>
      </c>
      <c r="Z3" s="250" t="s">
        <v>34</v>
      </c>
      <c r="AA3" s="250" t="s">
        <v>34</v>
      </c>
      <c r="AB3" s="250" t="s">
        <v>34</v>
      </c>
      <c r="AC3" s="249"/>
      <c r="AD3" s="251"/>
      <c r="AE3" s="250" t="s">
        <v>33</v>
      </c>
      <c r="AF3" s="250" t="s">
        <v>33</v>
      </c>
      <c r="AG3" s="250" t="s">
        <v>33</v>
      </c>
      <c r="AH3" s="250" t="s">
        <v>33</v>
      </c>
      <c r="AI3" s="249"/>
      <c r="AJ3" s="251"/>
      <c r="AK3" s="250" t="s">
        <v>33</v>
      </c>
      <c r="AL3" s="250" t="s">
        <v>33</v>
      </c>
      <c r="AM3" s="250" t="s">
        <v>33</v>
      </c>
      <c r="AN3" s="250" t="s">
        <v>33</v>
      </c>
      <c r="AO3" s="249"/>
      <c r="AP3" s="249"/>
      <c r="AQ3" s="250" t="s">
        <v>32</v>
      </c>
      <c r="AR3" s="250" t="s">
        <v>32</v>
      </c>
      <c r="AS3" s="250" t="s">
        <v>32</v>
      </c>
      <c r="AT3" s="250" t="s">
        <v>32</v>
      </c>
      <c r="AU3" s="251"/>
      <c r="AV3" s="251"/>
      <c r="AW3" s="250" t="s">
        <v>32</v>
      </c>
      <c r="AX3" s="250" t="s">
        <v>32</v>
      </c>
      <c r="AY3" s="250" t="s">
        <v>32</v>
      </c>
      <c r="AZ3" s="250" t="s">
        <v>32</v>
      </c>
      <c r="BA3" s="251"/>
      <c r="BB3" s="251"/>
      <c r="BC3" s="250" t="s">
        <v>34</v>
      </c>
      <c r="BD3" s="250" t="s">
        <v>34</v>
      </c>
      <c r="BE3" s="250" t="s">
        <v>34</v>
      </c>
      <c r="BF3" s="250" t="s">
        <v>34</v>
      </c>
      <c r="BG3" s="251"/>
      <c r="BH3" s="251"/>
      <c r="BI3" s="250" t="s">
        <v>34</v>
      </c>
      <c r="BJ3" s="250" t="s">
        <v>34</v>
      </c>
      <c r="BK3" s="250" t="s">
        <v>34</v>
      </c>
      <c r="BL3" s="250" t="s">
        <v>34</v>
      </c>
      <c r="BM3" s="249"/>
      <c r="BN3" s="251"/>
      <c r="BO3" s="250" t="s">
        <v>33</v>
      </c>
      <c r="BP3" s="250" t="s">
        <v>33</v>
      </c>
      <c r="BQ3" s="250" t="s">
        <v>33</v>
      </c>
      <c r="BR3" s="250" t="s">
        <v>33</v>
      </c>
      <c r="BS3" s="249"/>
      <c r="BT3" s="251"/>
      <c r="BU3" s="250" t="s">
        <v>33</v>
      </c>
      <c r="BV3" s="250" t="s">
        <v>33</v>
      </c>
      <c r="BW3" s="250" t="s">
        <v>33</v>
      </c>
      <c r="BX3" s="250" t="s">
        <v>33</v>
      </c>
      <c r="BY3" s="249">
        <f t="shared" ref="BY3:BY15" si="0">COUNTIF(E3:BX3,"MN")</f>
        <v>16</v>
      </c>
      <c r="BZ3" s="249">
        <f t="shared" ref="BZ3:BZ15" si="1">COUNTIF(E3:BX3,"M")</f>
        <v>16</v>
      </c>
      <c r="CA3" s="249">
        <f t="shared" ref="CA3:CA15" si="2">COUNTIF(E3:BX3,"AF")</f>
        <v>16</v>
      </c>
      <c r="CB3" s="249"/>
      <c r="CC3" s="249"/>
      <c r="CD3" s="249"/>
      <c r="CE3" s="249"/>
      <c r="CF3" s="249"/>
      <c r="CG3" s="249"/>
      <c r="CH3" s="249"/>
      <c r="CI3" s="249"/>
      <c r="CJ3" s="249"/>
      <c r="CK3" s="249"/>
      <c r="CL3" s="249"/>
      <c r="CM3" s="249"/>
      <c r="CN3" s="249"/>
      <c r="CO3" s="249"/>
      <c r="CP3" s="249"/>
      <c r="CQ3" s="249"/>
      <c r="CR3" s="249"/>
      <c r="CS3" s="249"/>
      <c r="CT3" s="249"/>
      <c r="CU3" s="249"/>
      <c r="CV3" s="249"/>
      <c r="CW3" s="249"/>
      <c r="CX3" s="249"/>
      <c r="CY3" s="249"/>
      <c r="CZ3" s="249"/>
      <c r="DA3" s="249"/>
      <c r="DB3" s="249"/>
      <c r="DC3" s="249"/>
      <c r="DD3" s="249"/>
      <c r="DE3" s="249"/>
      <c r="DF3" s="249"/>
      <c r="DG3" s="249"/>
      <c r="DH3" s="249"/>
      <c r="DI3" s="249"/>
      <c r="DJ3" s="249"/>
      <c r="DK3" s="249"/>
      <c r="DL3" s="249"/>
      <c r="DM3" s="249"/>
      <c r="DN3" s="249"/>
      <c r="DO3" s="249"/>
      <c r="DP3" s="249"/>
      <c r="DQ3" s="249"/>
      <c r="DR3" s="249"/>
      <c r="DS3" s="249"/>
      <c r="DT3" s="249"/>
      <c r="DU3" s="249"/>
      <c r="DV3" s="249"/>
    </row>
    <row r="4" spans="4:126" x14ac:dyDescent="0.25">
      <c r="D4" s="489" t="s">
        <v>113</v>
      </c>
      <c r="E4" s="250" t="s">
        <v>33</v>
      </c>
      <c r="F4" s="249"/>
      <c r="G4" s="249"/>
      <c r="H4" s="250" t="s">
        <v>32</v>
      </c>
      <c r="I4" s="250" t="s">
        <v>32</v>
      </c>
      <c r="J4" s="250" t="s">
        <v>32</v>
      </c>
      <c r="K4" s="250" t="s">
        <v>32</v>
      </c>
      <c r="L4" s="251"/>
      <c r="M4" s="251"/>
      <c r="N4" s="250" t="s">
        <v>32</v>
      </c>
      <c r="O4" s="250" t="s">
        <v>32</v>
      </c>
      <c r="P4" s="250" t="s">
        <v>32</v>
      </c>
      <c r="Q4" s="250" t="s">
        <v>32</v>
      </c>
      <c r="R4" s="251"/>
      <c r="S4" s="251"/>
      <c r="T4" s="250" t="s">
        <v>34</v>
      </c>
      <c r="U4" s="250" t="s">
        <v>34</v>
      </c>
      <c r="V4" s="250" t="s">
        <v>34</v>
      </c>
      <c r="W4" s="250" t="s">
        <v>34</v>
      </c>
      <c r="X4" s="251"/>
      <c r="Y4" s="251"/>
      <c r="Z4" s="250" t="s">
        <v>34</v>
      </c>
      <c r="AA4" s="250" t="s">
        <v>34</v>
      </c>
      <c r="AB4" s="250" t="s">
        <v>34</v>
      </c>
      <c r="AC4" s="250" t="s">
        <v>34</v>
      </c>
      <c r="AD4" s="251"/>
      <c r="AE4" s="251"/>
      <c r="AF4" s="250" t="s">
        <v>33</v>
      </c>
      <c r="AG4" s="250" t="s">
        <v>33</v>
      </c>
      <c r="AH4" s="250" t="s">
        <v>33</v>
      </c>
      <c r="AI4" s="250" t="s">
        <v>33</v>
      </c>
      <c r="AJ4" s="251"/>
      <c r="AK4" s="251"/>
      <c r="AL4" s="250" t="s">
        <v>33</v>
      </c>
      <c r="AM4" s="250" t="s">
        <v>33</v>
      </c>
      <c r="AN4" s="250" t="s">
        <v>33</v>
      </c>
      <c r="AO4" s="250" t="s">
        <v>33</v>
      </c>
      <c r="AP4" s="249"/>
      <c r="AQ4" s="249"/>
      <c r="AR4" s="250" t="s">
        <v>32</v>
      </c>
      <c r="AS4" s="250" t="s">
        <v>32</v>
      </c>
      <c r="AT4" s="250" t="s">
        <v>32</v>
      </c>
      <c r="AU4" s="250" t="s">
        <v>32</v>
      </c>
      <c r="AV4" s="251"/>
      <c r="AW4" s="251"/>
      <c r="AX4" s="250" t="s">
        <v>32</v>
      </c>
      <c r="AY4" s="250" t="s">
        <v>32</v>
      </c>
      <c r="AZ4" s="250" t="s">
        <v>32</v>
      </c>
      <c r="BA4" s="250" t="s">
        <v>32</v>
      </c>
      <c r="BB4" s="251"/>
      <c r="BC4" s="251"/>
      <c r="BD4" s="250" t="s">
        <v>34</v>
      </c>
      <c r="BE4" s="250" t="s">
        <v>34</v>
      </c>
      <c r="BF4" s="250" t="s">
        <v>34</v>
      </c>
      <c r="BG4" s="250" t="s">
        <v>34</v>
      </c>
      <c r="BH4" s="251"/>
      <c r="BI4" s="251"/>
      <c r="BJ4" s="250" t="s">
        <v>34</v>
      </c>
      <c r="BK4" s="250" t="s">
        <v>34</v>
      </c>
      <c r="BL4" s="250" t="s">
        <v>34</v>
      </c>
      <c r="BM4" s="250" t="s">
        <v>34</v>
      </c>
      <c r="BN4" s="251"/>
      <c r="BO4" s="251"/>
      <c r="BP4" s="250" t="s">
        <v>33</v>
      </c>
      <c r="BQ4" s="250" t="s">
        <v>33</v>
      </c>
      <c r="BR4" s="250" t="s">
        <v>33</v>
      </c>
      <c r="BS4" s="250" t="s">
        <v>33</v>
      </c>
      <c r="BT4" s="251"/>
      <c r="BU4" s="251"/>
      <c r="BV4" s="250" t="s">
        <v>33</v>
      </c>
      <c r="BW4" s="250" t="s">
        <v>33</v>
      </c>
      <c r="BX4" s="250" t="s">
        <v>33</v>
      </c>
      <c r="BY4" s="249">
        <f t="shared" si="0"/>
        <v>16</v>
      </c>
      <c r="BZ4" s="249">
        <f t="shared" si="1"/>
        <v>16</v>
      </c>
      <c r="CA4" s="249">
        <f t="shared" si="2"/>
        <v>16</v>
      </c>
      <c r="CB4" s="249"/>
      <c r="CC4" s="249"/>
      <c r="CD4" s="249"/>
      <c r="CE4" s="249"/>
      <c r="CF4" s="249"/>
      <c r="CG4" s="249"/>
      <c r="CH4" s="249"/>
      <c r="CI4" s="249"/>
      <c r="CJ4" s="249"/>
      <c r="CK4" s="249"/>
      <c r="CL4" s="249"/>
      <c r="CM4" s="249"/>
      <c r="CN4" s="249"/>
      <c r="CO4" s="249"/>
      <c r="CP4" s="249"/>
      <c r="CQ4" s="249"/>
      <c r="CR4" s="249"/>
      <c r="CS4" s="249"/>
      <c r="CT4" s="249"/>
      <c r="CU4" s="249"/>
      <c r="CV4" s="249"/>
      <c r="CW4" s="249"/>
      <c r="CX4" s="249"/>
      <c r="CY4" s="249"/>
      <c r="CZ4" s="249"/>
      <c r="DA4" s="249"/>
      <c r="DB4" s="249"/>
      <c r="DC4" s="249"/>
      <c r="DD4" s="249"/>
      <c r="DE4" s="249"/>
      <c r="DF4" s="249"/>
      <c r="DG4" s="249"/>
      <c r="DH4" s="249"/>
      <c r="DI4" s="249"/>
      <c r="DJ4" s="249"/>
      <c r="DK4" s="249"/>
      <c r="DL4" s="249"/>
      <c r="DM4" s="249"/>
      <c r="DN4" s="249"/>
      <c r="DO4" s="249"/>
      <c r="DP4" s="249"/>
      <c r="DQ4" s="249"/>
      <c r="DR4" s="249"/>
      <c r="DS4" s="249"/>
      <c r="DT4" s="249"/>
      <c r="DU4" s="249"/>
      <c r="DV4" s="249"/>
    </row>
    <row r="5" spans="4:126" x14ac:dyDescent="0.25">
      <c r="D5" s="489" t="s">
        <v>114</v>
      </c>
      <c r="E5" s="250" t="s">
        <v>33</v>
      </c>
      <c r="F5" s="250" t="s">
        <v>33</v>
      </c>
      <c r="G5" s="249"/>
      <c r="H5" s="249"/>
      <c r="I5" s="250" t="s">
        <v>32</v>
      </c>
      <c r="J5" s="250" t="s">
        <v>32</v>
      </c>
      <c r="K5" s="250" t="s">
        <v>32</v>
      </c>
      <c r="L5" s="250" t="s">
        <v>32</v>
      </c>
      <c r="M5" s="251"/>
      <c r="N5" s="251"/>
      <c r="O5" s="250" t="s">
        <v>32</v>
      </c>
      <c r="P5" s="250" t="s">
        <v>32</v>
      </c>
      <c r="Q5" s="250" t="s">
        <v>32</v>
      </c>
      <c r="R5" s="250" t="s">
        <v>32</v>
      </c>
      <c r="S5" s="251"/>
      <c r="T5" s="251"/>
      <c r="U5" s="250" t="s">
        <v>34</v>
      </c>
      <c r="V5" s="250" t="s">
        <v>34</v>
      </c>
      <c r="W5" s="250" t="s">
        <v>34</v>
      </c>
      <c r="X5" s="250" t="s">
        <v>34</v>
      </c>
      <c r="Y5" s="251"/>
      <c r="Z5" s="251"/>
      <c r="AA5" s="250" t="s">
        <v>34</v>
      </c>
      <c r="AB5" s="250" t="s">
        <v>34</v>
      </c>
      <c r="AC5" s="250" t="s">
        <v>34</v>
      </c>
      <c r="AD5" s="250" t="s">
        <v>34</v>
      </c>
      <c r="AE5" s="251"/>
      <c r="AF5" s="249"/>
      <c r="AG5" s="250" t="s">
        <v>33</v>
      </c>
      <c r="AH5" s="250" t="s">
        <v>33</v>
      </c>
      <c r="AI5" s="250" t="s">
        <v>33</v>
      </c>
      <c r="AJ5" s="250" t="s">
        <v>33</v>
      </c>
      <c r="AK5" s="251"/>
      <c r="AL5" s="251"/>
      <c r="AM5" s="250" t="s">
        <v>33</v>
      </c>
      <c r="AN5" s="250" t="s">
        <v>33</v>
      </c>
      <c r="AO5" s="250" t="s">
        <v>33</v>
      </c>
      <c r="AP5" s="250" t="s">
        <v>33</v>
      </c>
      <c r="AQ5" s="249"/>
      <c r="AR5" s="249"/>
      <c r="AS5" s="250" t="s">
        <v>32</v>
      </c>
      <c r="AT5" s="250" t="s">
        <v>32</v>
      </c>
      <c r="AU5" s="250" t="s">
        <v>32</v>
      </c>
      <c r="AV5" s="250" t="s">
        <v>32</v>
      </c>
      <c r="AW5" s="251"/>
      <c r="AX5" s="251"/>
      <c r="AY5" s="250" t="s">
        <v>32</v>
      </c>
      <c r="AZ5" s="250" t="s">
        <v>32</v>
      </c>
      <c r="BA5" s="250" t="s">
        <v>32</v>
      </c>
      <c r="BB5" s="250" t="s">
        <v>32</v>
      </c>
      <c r="BC5" s="251"/>
      <c r="BD5" s="251"/>
      <c r="BE5" s="250" t="s">
        <v>34</v>
      </c>
      <c r="BF5" s="250" t="s">
        <v>34</v>
      </c>
      <c r="BG5" s="250" t="s">
        <v>34</v>
      </c>
      <c r="BH5" s="250" t="s">
        <v>34</v>
      </c>
      <c r="BI5" s="251"/>
      <c r="BJ5" s="251"/>
      <c r="BK5" s="250" t="s">
        <v>34</v>
      </c>
      <c r="BL5" s="250" t="s">
        <v>34</v>
      </c>
      <c r="BM5" s="250" t="s">
        <v>34</v>
      </c>
      <c r="BN5" s="250" t="s">
        <v>34</v>
      </c>
      <c r="BO5" s="251"/>
      <c r="BP5" s="249"/>
      <c r="BQ5" s="250" t="s">
        <v>33</v>
      </c>
      <c r="BR5" s="250" t="s">
        <v>33</v>
      </c>
      <c r="BS5" s="250" t="s">
        <v>33</v>
      </c>
      <c r="BT5" s="250" t="s">
        <v>33</v>
      </c>
      <c r="BU5" s="251"/>
      <c r="BV5" s="251"/>
      <c r="BW5" s="250" t="s">
        <v>33</v>
      </c>
      <c r="BX5" s="250" t="s">
        <v>33</v>
      </c>
      <c r="BY5" s="249">
        <f t="shared" si="0"/>
        <v>16</v>
      </c>
      <c r="BZ5" s="249">
        <f t="shared" si="1"/>
        <v>16</v>
      </c>
      <c r="CA5" s="249">
        <f t="shared" si="2"/>
        <v>16</v>
      </c>
      <c r="CB5" s="249"/>
      <c r="CC5" s="249"/>
      <c r="CD5" s="249"/>
      <c r="CE5" s="249"/>
      <c r="CF5" s="249"/>
      <c r="CG5" s="249"/>
      <c r="CH5" s="249"/>
      <c r="CI5" s="249"/>
      <c r="CJ5" s="249"/>
      <c r="CK5" s="249"/>
      <c r="CL5" s="249"/>
      <c r="CM5" s="249"/>
      <c r="CN5" s="249"/>
      <c r="CO5" s="249"/>
      <c r="CP5" s="249"/>
      <c r="CQ5" s="249"/>
      <c r="CR5" s="249"/>
      <c r="CS5" s="249"/>
      <c r="CT5" s="249"/>
      <c r="CU5" s="249"/>
      <c r="CV5" s="249"/>
      <c r="CW5" s="249"/>
      <c r="CX5" s="249"/>
      <c r="CY5" s="249"/>
      <c r="CZ5" s="249"/>
      <c r="DA5" s="249"/>
      <c r="DB5" s="249"/>
      <c r="DC5" s="249"/>
      <c r="DD5" s="249"/>
      <c r="DE5" s="249"/>
      <c r="DF5" s="249"/>
      <c r="DG5" s="249"/>
      <c r="DH5" s="249"/>
      <c r="DI5" s="249"/>
      <c r="DJ5" s="249"/>
      <c r="DK5" s="249"/>
      <c r="DL5" s="249"/>
      <c r="DM5" s="249"/>
      <c r="DN5" s="249"/>
      <c r="DO5" s="249"/>
      <c r="DP5" s="249"/>
      <c r="DQ5" s="249"/>
      <c r="DR5" s="249"/>
      <c r="DS5" s="249"/>
      <c r="DT5" s="249"/>
      <c r="DU5" s="249"/>
      <c r="DV5" s="249"/>
    </row>
    <row r="6" spans="4:126" x14ac:dyDescent="0.25">
      <c r="D6" s="489" t="s">
        <v>115</v>
      </c>
      <c r="E6" s="250" t="s">
        <v>33</v>
      </c>
      <c r="F6" s="250" t="s">
        <v>33</v>
      </c>
      <c r="G6" s="250" t="s">
        <v>33</v>
      </c>
      <c r="H6" s="250" t="s">
        <v>33</v>
      </c>
      <c r="I6" s="251"/>
      <c r="J6" s="251"/>
      <c r="K6" s="250" t="s">
        <v>33</v>
      </c>
      <c r="L6" s="250" t="s">
        <v>33</v>
      </c>
      <c r="M6" s="250" t="s">
        <v>33</v>
      </c>
      <c r="N6" s="250" t="s">
        <v>33</v>
      </c>
      <c r="O6" s="251"/>
      <c r="P6" s="251"/>
      <c r="Q6" s="250" t="s">
        <v>32</v>
      </c>
      <c r="R6" s="250" t="s">
        <v>32</v>
      </c>
      <c r="S6" s="250" t="s">
        <v>32</v>
      </c>
      <c r="T6" s="250" t="s">
        <v>32</v>
      </c>
      <c r="U6" s="251"/>
      <c r="V6" s="251"/>
      <c r="W6" s="250" t="s">
        <v>32</v>
      </c>
      <c r="X6" s="250" t="s">
        <v>32</v>
      </c>
      <c r="Y6" s="250" t="s">
        <v>32</v>
      </c>
      <c r="Z6" s="250" t="s">
        <v>32</v>
      </c>
      <c r="AA6" s="251"/>
      <c r="AB6" s="251"/>
      <c r="AC6" s="250" t="s">
        <v>34</v>
      </c>
      <c r="AD6" s="250" t="s">
        <v>34</v>
      </c>
      <c r="AE6" s="250" t="s">
        <v>34</v>
      </c>
      <c r="AF6" s="250" t="s">
        <v>34</v>
      </c>
      <c r="AG6" s="251"/>
      <c r="AH6" s="251"/>
      <c r="AI6" s="250" t="s">
        <v>34</v>
      </c>
      <c r="AJ6" s="250" t="s">
        <v>34</v>
      </c>
      <c r="AK6" s="250" t="s">
        <v>34</v>
      </c>
      <c r="AL6" s="250" t="s">
        <v>34</v>
      </c>
      <c r="AM6" s="251"/>
      <c r="AN6" s="251"/>
      <c r="AO6" s="250" t="s">
        <v>33</v>
      </c>
      <c r="AP6" s="250" t="s">
        <v>33</v>
      </c>
      <c r="AQ6" s="250" t="s">
        <v>33</v>
      </c>
      <c r="AR6" s="250" t="s">
        <v>33</v>
      </c>
      <c r="AS6" s="251"/>
      <c r="AT6" s="251"/>
      <c r="AU6" s="250" t="s">
        <v>33</v>
      </c>
      <c r="AV6" s="250" t="s">
        <v>33</v>
      </c>
      <c r="AW6" s="250" t="s">
        <v>33</v>
      </c>
      <c r="AX6" s="250" t="s">
        <v>33</v>
      </c>
      <c r="AY6" s="251"/>
      <c r="AZ6" s="251"/>
      <c r="BA6" s="250" t="s">
        <v>32</v>
      </c>
      <c r="BB6" s="250" t="s">
        <v>32</v>
      </c>
      <c r="BC6" s="250" t="s">
        <v>32</v>
      </c>
      <c r="BD6" s="250" t="s">
        <v>32</v>
      </c>
      <c r="BE6" s="251"/>
      <c r="BF6" s="251"/>
      <c r="BG6" s="250" t="s">
        <v>32</v>
      </c>
      <c r="BH6" s="250" t="s">
        <v>32</v>
      </c>
      <c r="BI6" s="250" t="s">
        <v>32</v>
      </c>
      <c r="BJ6" s="250" t="s">
        <v>32</v>
      </c>
      <c r="BK6" s="251"/>
      <c r="BL6" s="251"/>
      <c r="BM6" s="250" t="s">
        <v>34</v>
      </c>
      <c r="BN6" s="250" t="s">
        <v>34</v>
      </c>
      <c r="BO6" s="250" t="s">
        <v>34</v>
      </c>
      <c r="BP6" s="250" t="s">
        <v>34</v>
      </c>
      <c r="BQ6" s="251"/>
      <c r="BR6" s="251"/>
      <c r="BS6" s="250" t="s">
        <v>34</v>
      </c>
      <c r="BT6" s="250" t="s">
        <v>34</v>
      </c>
      <c r="BU6" s="250" t="s">
        <v>34</v>
      </c>
      <c r="BV6" s="250" t="s">
        <v>34</v>
      </c>
      <c r="BW6" s="251"/>
      <c r="BX6" s="251"/>
      <c r="BY6" s="249">
        <f t="shared" si="0"/>
        <v>16</v>
      </c>
      <c r="BZ6" s="249">
        <f t="shared" si="1"/>
        <v>16</v>
      </c>
      <c r="CA6" s="249">
        <f t="shared" si="2"/>
        <v>16</v>
      </c>
      <c r="CB6" s="249"/>
      <c r="CC6" s="249"/>
      <c r="CD6" s="249"/>
      <c r="CE6" s="249"/>
      <c r="CF6" s="249"/>
      <c r="CG6" s="249"/>
      <c r="CH6" s="249"/>
      <c r="CI6" s="249"/>
      <c r="CJ6" s="249"/>
      <c r="CK6" s="249"/>
      <c r="CL6" s="249"/>
      <c r="CM6" s="249"/>
      <c r="CN6" s="249"/>
      <c r="CO6" s="249"/>
      <c r="CP6" s="249"/>
      <c r="CQ6" s="249"/>
      <c r="CR6" s="249"/>
      <c r="CS6" s="249"/>
      <c r="CT6" s="249"/>
      <c r="CU6" s="249"/>
      <c r="CV6" s="249"/>
      <c r="CW6" s="249"/>
      <c r="CX6" s="249"/>
      <c r="CY6" s="249"/>
      <c r="CZ6" s="249"/>
      <c r="DA6" s="249"/>
      <c r="DB6" s="249"/>
      <c r="DC6" s="249"/>
      <c r="DD6" s="249"/>
      <c r="DE6" s="249"/>
      <c r="DF6" s="249"/>
      <c r="DG6" s="249"/>
      <c r="DH6" s="249"/>
      <c r="DI6" s="249"/>
      <c r="DJ6" s="249"/>
      <c r="DK6" s="249"/>
      <c r="DL6" s="249"/>
      <c r="DM6" s="249"/>
      <c r="DN6" s="249"/>
      <c r="DO6" s="249"/>
      <c r="DP6" s="249"/>
      <c r="DQ6" s="249"/>
      <c r="DR6" s="249"/>
      <c r="DS6" s="249"/>
      <c r="DT6" s="249"/>
      <c r="DU6" s="249"/>
      <c r="DV6" s="249"/>
    </row>
    <row r="7" spans="4:126" x14ac:dyDescent="0.25">
      <c r="D7" s="489" t="s">
        <v>116</v>
      </c>
      <c r="F7" s="250" t="s">
        <v>33</v>
      </c>
      <c r="G7" s="250" t="s">
        <v>33</v>
      </c>
      <c r="H7" s="250" t="s">
        <v>33</v>
      </c>
      <c r="I7" s="250" t="s">
        <v>33</v>
      </c>
      <c r="J7" s="251"/>
      <c r="K7" s="251"/>
      <c r="L7" s="250" t="s">
        <v>33</v>
      </c>
      <c r="M7" s="250" t="s">
        <v>33</v>
      </c>
      <c r="N7" s="250" t="s">
        <v>33</v>
      </c>
      <c r="O7" s="250" t="s">
        <v>33</v>
      </c>
      <c r="P7" s="251"/>
      <c r="Q7" s="251"/>
      <c r="R7" s="250" t="s">
        <v>32</v>
      </c>
      <c r="S7" s="250" t="s">
        <v>32</v>
      </c>
      <c r="T7" s="250" t="s">
        <v>32</v>
      </c>
      <c r="U7" s="250" t="s">
        <v>32</v>
      </c>
      <c r="V7" s="251"/>
      <c r="W7" s="251"/>
      <c r="X7" s="250" t="s">
        <v>32</v>
      </c>
      <c r="Y7" s="250" t="s">
        <v>32</v>
      </c>
      <c r="Z7" s="250" t="s">
        <v>32</v>
      </c>
      <c r="AA7" s="250" t="s">
        <v>32</v>
      </c>
      <c r="AB7" s="251"/>
      <c r="AC7" s="251"/>
      <c r="AD7" s="250" t="s">
        <v>34</v>
      </c>
      <c r="AE7" s="250" t="s">
        <v>34</v>
      </c>
      <c r="AF7" s="250" t="s">
        <v>34</v>
      </c>
      <c r="AG7" s="250" t="s">
        <v>34</v>
      </c>
      <c r="AH7" s="251"/>
      <c r="AI7" s="251"/>
      <c r="AJ7" s="250" t="s">
        <v>34</v>
      </c>
      <c r="AK7" s="250" t="s">
        <v>34</v>
      </c>
      <c r="AL7" s="250" t="s">
        <v>34</v>
      </c>
      <c r="AM7" s="250" t="s">
        <v>34</v>
      </c>
      <c r="AN7" s="251"/>
      <c r="AP7" s="250" t="s">
        <v>33</v>
      </c>
      <c r="AQ7" s="250" t="s">
        <v>33</v>
      </c>
      <c r="AR7" s="250" t="s">
        <v>33</v>
      </c>
      <c r="AS7" s="250" t="s">
        <v>33</v>
      </c>
      <c r="AT7" s="251"/>
      <c r="AU7" s="251"/>
      <c r="AV7" s="250" t="s">
        <v>33</v>
      </c>
      <c r="AW7" s="250" t="s">
        <v>33</v>
      </c>
      <c r="AX7" s="250" t="s">
        <v>33</v>
      </c>
      <c r="AY7" s="250" t="s">
        <v>33</v>
      </c>
      <c r="AZ7" s="251"/>
      <c r="BA7" s="251"/>
      <c r="BB7" s="250" t="s">
        <v>32</v>
      </c>
      <c r="BC7" s="250" t="s">
        <v>32</v>
      </c>
      <c r="BD7" s="250" t="s">
        <v>32</v>
      </c>
      <c r="BE7" s="250" t="s">
        <v>32</v>
      </c>
      <c r="BF7" s="251"/>
      <c r="BG7" s="251"/>
      <c r="BH7" s="250" t="s">
        <v>32</v>
      </c>
      <c r="BI7" s="250" t="s">
        <v>32</v>
      </c>
      <c r="BJ7" s="250" t="s">
        <v>32</v>
      </c>
      <c r="BK7" s="250" t="s">
        <v>32</v>
      </c>
      <c r="BL7" s="251"/>
      <c r="BM7" s="251"/>
      <c r="BN7" s="250" t="s">
        <v>34</v>
      </c>
      <c r="BO7" s="250" t="s">
        <v>34</v>
      </c>
      <c r="BP7" s="250" t="s">
        <v>34</v>
      </c>
      <c r="BQ7" s="250" t="s">
        <v>34</v>
      </c>
      <c r="BR7" s="251"/>
      <c r="BS7" s="251"/>
      <c r="BT7" s="250" t="s">
        <v>34</v>
      </c>
      <c r="BU7" s="250" t="s">
        <v>34</v>
      </c>
      <c r="BV7" s="250" t="s">
        <v>34</v>
      </c>
      <c r="BW7" s="250" t="s">
        <v>34</v>
      </c>
      <c r="BX7" s="251"/>
      <c r="BY7" s="249">
        <f t="shared" si="0"/>
        <v>16</v>
      </c>
      <c r="BZ7" s="249">
        <f t="shared" si="1"/>
        <v>16</v>
      </c>
      <c r="CA7" s="249">
        <f t="shared" si="2"/>
        <v>16</v>
      </c>
      <c r="CB7" s="249"/>
      <c r="CC7" s="249"/>
      <c r="CD7" s="249"/>
      <c r="CE7" s="249"/>
      <c r="CF7" s="249"/>
      <c r="CG7" s="249"/>
      <c r="CH7" s="249"/>
      <c r="CI7" s="249"/>
      <c r="CJ7" s="249"/>
      <c r="CK7" s="249"/>
      <c r="CL7" s="249"/>
      <c r="CM7" s="249"/>
      <c r="CN7" s="249"/>
      <c r="CO7" s="249"/>
      <c r="CP7" s="249"/>
      <c r="CQ7" s="249"/>
      <c r="CR7" s="249"/>
      <c r="CS7" s="249"/>
      <c r="CT7" s="249"/>
      <c r="CU7" s="249"/>
      <c r="CV7" s="249"/>
      <c r="CW7" s="249"/>
      <c r="CX7" s="249"/>
      <c r="CY7" s="249"/>
      <c r="CZ7" s="249"/>
      <c r="DA7" s="249"/>
      <c r="DB7" s="249"/>
      <c r="DC7" s="249"/>
      <c r="DD7" s="249"/>
      <c r="DE7" s="249"/>
      <c r="DF7" s="249"/>
      <c r="DG7" s="249"/>
      <c r="DH7" s="249"/>
      <c r="DI7" s="249"/>
      <c r="DJ7" s="249"/>
      <c r="DK7" s="249"/>
      <c r="DL7" s="249"/>
      <c r="DM7" s="249"/>
      <c r="DN7" s="249"/>
      <c r="DO7" s="249"/>
      <c r="DP7" s="249"/>
      <c r="DQ7" s="249"/>
      <c r="DR7" s="249"/>
      <c r="DS7" s="249"/>
      <c r="DT7" s="249"/>
      <c r="DU7" s="249"/>
      <c r="DV7" s="249"/>
    </row>
    <row r="8" spans="4:126" x14ac:dyDescent="0.25">
      <c r="D8" s="489" t="s">
        <v>117</v>
      </c>
      <c r="G8" s="250" t="s">
        <v>33</v>
      </c>
      <c r="H8" s="250" t="s">
        <v>33</v>
      </c>
      <c r="I8" s="250" t="s">
        <v>33</v>
      </c>
      <c r="J8" s="250" t="s">
        <v>33</v>
      </c>
      <c r="K8" s="251"/>
      <c r="L8" s="251"/>
      <c r="M8" s="250" t="s">
        <v>33</v>
      </c>
      <c r="N8" s="250" t="s">
        <v>33</v>
      </c>
      <c r="O8" s="250" t="s">
        <v>33</v>
      </c>
      <c r="P8" s="250" t="s">
        <v>33</v>
      </c>
      <c r="Q8" s="251"/>
      <c r="R8" s="249"/>
      <c r="S8" s="250" t="s">
        <v>32</v>
      </c>
      <c r="T8" s="250" t="s">
        <v>32</v>
      </c>
      <c r="U8" s="250" t="s">
        <v>32</v>
      </c>
      <c r="V8" s="250" t="s">
        <v>32</v>
      </c>
      <c r="W8" s="251"/>
      <c r="X8" s="251"/>
      <c r="Y8" s="250" t="s">
        <v>32</v>
      </c>
      <c r="Z8" s="250" t="s">
        <v>32</v>
      </c>
      <c r="AA8" s="250" t="s">
        <v>32</v>
      </c>
      <c r="AB8" s="250" t="s">
        <v>32</v>
      </c>
      <c r="AC8" s="251"/>
      <c r="AD8" s="251"/>
      <c r="AE8" s="250" t="s">
        <v>34</v>
      </c>
      <c r="AF8" s="250" t="s">
        <v>34</v>
      </c>
      <c r="AG8" s="250" t="s">
        <v>34</v>
      </c>
      <c r="AH8" s="250" t="s">
        <v>34</v>
      </c>
      <c r="AI8" s="251"/>
      <c r="AJ8" s="251"/>
      <c r="AK8" s="250" t="s">
        <v>34</v>
      </c>
      <c r="AL8" s="250" t="s">
        <v>34</v>
      </c>
      <c r="AM8" s="250" t="s">
        <v>34</v>
      </c>
      <c r="AN8" s="250" t="s">
        <v>34</v>
      </c>
      <c r="AQ8" s="250" t="s">
        <v>33</v>
      </c>
      <c r="AR8" s="250" t="s">
        <v>33</v>
      </c>
      <c r="AS8" s="250" t="s">
        <v>33</v>
      </c>
      <c r="AT8" s="250" t="s">
        <v>33</v>
      </c>
      <c r="AU8" s="251"/>
      <c r="AV8" s="251"/>
      <c r="AW8" s="250" t="s">
        <v>33</v>
      </c>
      <c r="AX8" s="250" t="s">
        <v>33</v>
      </c>
      <c r="AY8" s="250" t="s">
        <v>33</v>
      </c>
      <c r="AZ8" s="250" t="s">
        <v>33</v>
      </c>
      <c r="BA8" s="251"/>
      <c r="BB8" s="249"/>
      <c r="BC8" s="250" t="s">
        <v>32</v>
      </c>
      <c r="BD8" s="250" t="s">
        <v>32</v>
      </c>
      <c r="BE8" s="250" t="s">
        <v>32</v>
      </c>
      <c r="BF8" s="250" t="s">
        <v>32</v>
      </c>
      <c r="BG8" s="251"/>
      <c r="BH8" s="251"/>
      <c r="BI8" s="250" t="s">
        <v>32</v>
      </c>
      <c r="BJ8" s="250" t="s">
        <v>32</v>
      </c>
      <c r="BK8" s="250" t="s">
        <v>32</v>
      </c>
      <c r="BL8" s="250" t="s">
        <v>32</v>
      </c>
      <c r="BM8" s="251"/>
      <c r="BN8" s="251"/>
      <c r="BO8" s="250" t="s">
        <v>34</v>
      </c>
      <c r="BP8" s="250" t="s">
        <v>34</v>
      </c>
      <c r="BQ8" s="250" t="s">
        <v>34</v>
      </c>
      <c r="BR8" s="250" t="s">
        <v>34</v>
      </c>
      <c r="BS8" s="251"/>
      <c r="BT8" s="251"/>
      <c r="BU8" s="250" t="s">
        <v>34</v>
      </c>
      <c r="BV8" s="250" t="s">
        <v>34</v>
      </c>
      <c r="BW8" s="250" t="s">
        <v>34</v>
      </c>
      <c r="BX8" s="250" t="s">
        <v>34</v>
      </c>
      <c r="BY8" s="249">
        <f t="shared" si="0"/>
        <v>16</v>
      </c>
      <c r="BZ8" s="249">
        <f t="shared" si="1"/>
        <v>16</v>
      </c>
      <c r="CA8" s="249">
        <f t="shared" si="2"/>
        <v>16</v>
      </c>
      <c r="CB8" s="249"/>
      <c r="CC8" s="249"/>
      <c r="CD8" s="249"/>
      <c r="CE8" s="249"/>
      <c r="CF8" s="249"/>
      <c r="CG8" s="249"/>
      <c r="CH8" s="249"/>
      <c r="CI8" s="249"/>
      <c r="CJ8" s="249"/>
      <c r="CK8" s="249"/>
      <c r="CL8" s="249"/>
      <c r="CM8" s="249"/>
      <c r="CN8" s="249"/>
      <c r="CO8" s="249"/>
      <c r="CP8" s="249"/>
      <c r="CQ8" s="249"/>
      <c r="CR8" s="249"/>
      <c r="CS8" s="249"/>
      <c r="CT8" s="249"/>
      <c r="CU8" s="249"/>
      <c r="CV8" s="249"/>
      <c r="CW8" s="249"/>
      <c r="CX8" s="249"/>
      <c r="CY8" s="249"/>
      <c r="CZ8" s="249"/>
      <c r="DA8" s="249"/>
      <c r="DB8" s="249"/>
      <c r="DC8" s="249"/>
      <c r="DD8" s="249"/>
      <c r="DE8" s="249"/>
      <c r="DF8" s="249"/>
      <c r="DG8" s="249"/>
      <c r="DH8" s="249"/>
      <c r="DI8" s="249"/>
      <c r="DJ8" s="249"/>
      <c r="DK8" s="249"/>
      <c r="DL8" s="249"/>
      <c r="DM8" s="249"/>
      <c r="DN8" s="249"/>
      <c r="DO8" s="249"/>
      <c r="DP8" s="249"/>
      <c r="DQ8" s="249"/>
      <c r="DR8" s="249"/>
      <c r="DS8" s="249"/>
      <c r="DT8" s="249"/>
      <c r="DU8" s="249"/>
      <c r="DV8" s="249"/>
    </row>
    <row r="9" spans="4:126" x14ac:dyDescent="0.25">
      <c r="D9" s="489" t="s">
        <v>118</v>
      </c>
      <c r="E9" s="250" t="s">
        <v>34</v>
      </c>
      <c r="F9" s="251"/>
      <c r="G9" s="251"/>
      <c r="H9" s="250" t="s">
        <v>33</v>
      </c>
      <c r="I9" s="250" t="s">
        <v>33</v>
      </c>
      <c r="J9" s="250" t="s">
        <v>33</v>
      </c>
      <c r="K9" s="250" t="s">
        <v>33</v>
      </c>
      <c r="L9" s="251"/>
      <c r="M9" s="251"/>
      <c r="N9" s="250" t="s">
        <v>33</v>
      </c>
      <c r="O9" s="250" t="s">
        <v>33</v>
      </c>
      <c r="P9" s="250" t="s">
        <v>33</v>
      </c>
      <c r="Q9" s="250" t="s">
        <v>33</v>
      </c>
      <c r="R9" s="251"/>
      <c r="S9" s="251"/>
      <c r="T9" s="250" t="s">
        <v>32</v>
      </c>
      <c r="U9" s="250" t="s">
        <v>32</v>
      </c>
      <c r="V9" s="250" t="s">
        <v>32</v>
      </c>
      <c r="W9" s="250" t="s">
        <v>32</v>
      </c>
      <c r="X9" s="251"/>
      <c r="Y9" s="251"/>
      <c r="Z9" s="250" t="s">
        <v>32</v>
      </c>
      <c r="AA9" s="250" t="s">
        <v>32</v>
      </c>
      <c r="AB9" s="250" t="s">
        <v>32</v>
      </c>
      <c r="AC9" s="250" t="s">
        <v>32</v>
      </c>
      <c r="AD9" s="251"/>
      <c r="AE9" s="251"/>
      <c r="AF9" s="250" t="s">
        <v>34</v>
      </c>
      <c r="AG9" s="250" t="s">
        <v>34</v>
      </c>
      <c r="AH9" s="250" t="s">
        <v>34</v>
      </c>
      <c r="AI9" s="250" t="s">
        <v>34</v>
      </c>
      <c r="AJ9" s="251"/>
      <c r="AK9" s="251"/>
      <c r="AL9" s="250" t="s">
        <v>34</v>
      </c>
      <c r="AM9" s="250" t="s">
        <v>34</v>
      </c>
      <c r="AN9" s="250" t="s">
        <v>34</v>
      </c>
      <c r="AO9" s="250" t="s">
        <v>34</v>
      </c>
      <c r="AP9" s="251"/>
      <c r="AQ9" s="251"/>
      <c r="AR9" s="250" t="s">
        <v>33</v>
      </c>
      <c r="AS9" s="250" t="s">
        <v>33</v>
      </c>
      <c r="AT9" s="250" t="s">
        <v>33</v>
      </c>
      <c r="AU9" s="250" t="s">
        <v>33</v>
      </c>
      <c r="AV9" s="251"/>
      <c r="AW9" s="251"/>
      <c r="AX9" s="250" t="s">
        <v>33</v>
      </c>
      <c r="AY9" s="250" t="s">
        <v>33</v>
      </c>
      <c r="AZ9" s="250" t="s">
        <v>33</v>
      </c>
      <c r="BA9" s="250" t="s">
        <v>33</v>
      </c>
      <c r="BB9" s="251"/>
      <c r="BC9" s="251"/>
      <c r="BD9" s="250" t="s">
        <v>32</v>
      </c>
      <c r="BE9" s="250" t="s">
        <v>32</v>
      </c>
      <c r="BF9" s="250" t="s">
        <v>32</v>
      </c>
      <c r="BG9" s="250" t="s">
        <v>32</v>
      </c>
      <c r="BH9" s="251"/>
      <c r="BI9" s="251"/>
      <c r="BJ9" s="250" t="s">
        <v>32</v>
      </c>
      <c r="BK9" s="250" t="s">
        <v>32</v>
      </c>
      <c r="BL9" s="250" t="s">
        <v>32</v>
      </c>
      <c r="BM9" s="250" t="s">
        <v>32</v>
      </c>
      <c r="BN9" s="251"/>
      <c r="BO9" s="251"/>
      <c r="BP9" s="250" t="s">
        <v>34</v>
      </c>
      <c r="BQ9" s="250" t="s">
        <v>34</v>
      </c>
      <c r="BR9" s="250" t="s">
        <v>34</v>
      </c>
      <c r="BS9" s="250" t="s">
        <v>34</v>
      </c>
      <c r="BT9" s="251"/>
      <c r="BU9" s="251"/>
      <c r="BV9" s="250" t="s">
        <v>34</v>
      </c>
      <c r="BW9" s="250" t="s">
        <v>34</v>
      </c>
      <c r="BX9" s="250" t="s">
        <v>34</v>
      </c>
      <c r="BY9" s="249">
        <f t="shared" si="0"/>
        <v>16</v>
      </c>
      <c r="BZ9" s="249">
        <f t="shared" si="1"/>
        <v>16</v>
      </c>
      <c r="CA9" s="249">
        <f t="shared" si="2"/>
        <v>16</v>
      </c>
      <c r="CB9" s="249"/>
      <c r="CC9" s="249"/>
      <c r="CD9" s="249"/>
      <c r="CE9" s="249"/>
      <c r="CF9" s="249"/>
      <c r="CG9" s="249"/>
      <c r="CH9" s="249"/>
      <c r="CI9" s="249"/>
      <c r="CJ9" s="249"/>
      <c r="CK9" s="249"/>
      <c r="CL9" s="249"/>
      <c r="CM9" s="249"/>
      <c r="CN9" s="249"/>
      <c r="CO9" s="249"/>
      <c r="CP9" s="249"/>
      <c r="CQ9" s="249"/>
      <c r="CR9" s="249"/>
      <c r="CS9" s="249"/>
      <c r="CT9" s="249"/>
      <c r="CU9" s="249"/>
      <c r="CV9" s="249"/>
      <c r="CW9" s="249"/>
      <c r="CX9" s="249"/>
      <c r="CY9" s="249"/>
      <c r="CZ9" s="249"/>
      <c r="DA9" s="249"/>
      <c r="DB9" s="249"/>
      <c r="DC9" s="249"/>
      <c r="DD9" s="249"/>
      <c r="DE9" s="249"/>
      <c r="DF9" s="249"/>
      <c r="DG9" s="249"/>
      <c r="DH9" s="249"/>
      <c r="DI9" s="249"/>
      <c r="DJ9" s="249"/>
      <c r="DK9" s="249"/>
      <c r="DL9" s="249"/>
      <c r="DM9" s="249"/>
      <c r="DN9" s="249"/>
      <c r="DO9" s="249"/>
      <c r="DP9" s="249"/>
      <c r="DQ9" s="249"/>
      <c r="DR9" s="249"/>
      <c r="DS9" s="249"/>
      <c r="DT9" s="249"/>
      <c r="DU9" s="249"/>
      <c r="DV9" s="249"/>
    </row>
    <row r="10" spans="4:126" x14ac:dyDescent="0.25">
      <c r="D10" s="489" t="s">
        <v>119</v>
      </c>
      <c r="E10" s="250" t="s">
        <v>34</v>
      </c>
      <c r="F10" s="250" t="s">
        <v>34</v>
      </c>
      <c r="G10" s="251"/>
      <c r="H10" s="251"/>
      <c r="I10" s="250" t="s">
        <v>33</v>
      </c>
      <c r="J10" s="250" t="s">
        <v>33</v>
      </c>
      <c r="K10" s="250" t="s">
        <v>33</v>
      </c>
      <c r="L10" s="250" t="s">
        <v>33</v>
      </c>
      <c r="M10" s="251"/>
      <c r="N10" s="251"/>
      <c r="O10" s="250" t="s">
        <v>33</v>
      </c>
      <c r="P10" s="250" t="s">
        <v>33</v>
      </c>
      <c r="Q10" s="250" t="s">
        <v>33</v>
      </c>
      <c r="R10" s="250" t="s">
        <v>33</v>
      </c>
      <c r="S10" s="249"/>
      <c r="T10" s="249"/>
      <c r="U10" s="250" t="s">
        <v>32</v>
      </c>
      <c r="V10" s="250" t="s">
        <v>32</v>
      </c>
      <c r="W10" s="250" t="s">
        <v>32</v>
      </c>
      <c r="X10" s="250" t="s">
        <v>32</v>
      </c>
      <c r="Y10" s="251"/>
      <c r="Z10" s="251"/>
      <c r="AA10" s="250" t="s">
        <v>32</v>
      </c>
      <c r="AB10" s="250" t="s">
        <v>32</v>
      </c>
      <c r="AC10" s="250" t="s">
        <v>32</v>
      </c>
      <c r="AD10" s="250" t="s">
        <v>32</v>
      </c>
      <c r="AE10" s="251"/>
      <c r="AF10" s="249"/>
      <c r="AG10" s="250" t="s">
        <v>34</v>
      </c>
      <c r="AH10" s="250" t="s">
        <v>34</v>
      </c>
      <c r="AI10" s="250" t="s">
        <v>34</v>
      </c>
      <c r="AJ10" s="250" t="s">
        <v>34</v>
      </c>
      <c r="AK10" s="251"/>
      <c r="AL10" s="251"/>
      <c r="AM10" s="250" t="s">
        <v>34</v>
      </c>
      <c r="AN10" s="250" t="s">
        <v>34</v>
      </c>
      <c r="AO10" s="250" t="s">
        <v>34</v>
      </c>
      <c r="AP10" s="250" t="s">
        <v>34</v>
      </c>
      <c r="AQ10" s="251"/>
      <c r="AR10" s="251"/>
      <c r="AS10" s="250" t="s">
        <v>33</v>
      </c>
      <c r="AT10" s="250" t="s">
        <v>33</v>
      </c>
      <c r="AU10" s="250" t="s">
        <v>33</v>
      </c>
      <c r="AV10" s="250" t="s">
        <v>33</v>
      </c>
      <c r="AW10" s="251"/>
      <c r="AX10" s="251"/>
      <c r="AY10" s="250" t="s">
        <v>33</v>
      </c>
      <c r="AZ10" s="250" t="s">
        <v>33</v>
      </c>
      <c r="BA10" s="250" t="s">
        <v>33</v>
      </c>
      <c r="BB10" s="250" t="s">
        <v>33</v>
      </c>
      <c r="BC10" s="249"/>
      <c r="BD10" s="249"/>
      <c r="BE10" s="250" t="s">
        <v>32</v>
      </c>
      <c r="BF10" s="250" t="s">
        <v>32</v>
      </c>
      <c r="BG10" s="250" t="s">
        <v>32</v>
      </c>
      <c r="BH10" s="250" t="s">
        <v>32</v>
      </c>
      <c r="BI10" s="251"/>
      <c r="BJ10" s="251"/>
      <c r="BK10" s="250" t="s">
        <v>32</v>
      </c>
      <c r="BL10" s="250" t="s">
        <v>32</v>
      </c>
      <c r="BM10" s="250" t="s">
        <v>32</v>
      </c>
      <c r="BN10" s="250" t="s">
        <v>32</v>
      </c>
      <c r="BO10" s="251"/>
      <c r="BP10" s="249"/>
      <c r="BQ10" s="250" t="s">
        <v>34</v>
      </c>
      <c r="BR10" s="250" t="s">
        <v>34</v>
      </c>
      <c r="BS10" s="250" t="s">
        <v>34</v>
      </c>
      <c r="BT10" s="250" t="s">
        <v>34</v>
      </c>
      <c r="BU10" s="251"/>
      <c r="BV10" s="251"/>
      <c r="BW10" s="250" t="s">
        <v>34</v>
      </c>
      <c r="BX10" s="250" t="s">
        <v>34</v>
      </c>
      <c r="BY10" s="249">
        <f t="shared" si="0"/>
        <v>16</v>
      </c>
      <c r="BZ10" s="249">
        <f t="shared" si="1"/>
        <v>16</v>
      </c>
      <c r="CA10" s="249">
        <f t="shared" si="2"/>
        <v>16</v>
      </c>
      <c r="CB10" s="249"/>
      <c r="CC10" s="249"/>
      <c r="CD10" s="249"/>
      <c r="CE10" s="249"/>
      <c r="CF10" s="249"/>
      <c r="CG10" s="249"/>
      <c r="CH10" s="249"/>
      <c r="CI10" s="249"/>
      <c r="CJ10" s="249"/>
      <c r="CK10" s="249"/>
      <c r="CL10" s="249"/>
      <c r="CM10" s="249"/>
      <c r="CN10" s="249"/>
      <c r="CO10" s="249"/>
      <c r="CP10" s="249"/>
      <c r="CQ10" s="249"/>
      <c r="CR10" s="249"/>
      <c r="CS10" s="249"/>
      <c r="CT10" s="249"/>
      <c r="CU10" s="249"/>
      <c r="CV10" s="249"/>
      <c r="CW10" s="249"/>
      <c r="CX10" s="249"/>
      <c r="CY10" s="249"/>
      <c r="CZ10" s="249"/>
      <c r="DA10" s="249"/>
      <c r="DB10" s="249"/>
      <c r="DC10" s="249"/>
      <c r="DD10" s="249"/>
      <c r="DE10" s="249"/>
      <c r="DF10" s="249"/>
      <c r="DG10" s="249"/>
      <c r="DH10" s="249"/>
      <c r="DI10" s="249"/>
      <c r="DJ10" s="249"/>
      <c r="DK10" s="249"/>
      <c r="DL10" s="249"/>
      <c r="DM10" s="249"/>
      <c r="DN10" s="249"/>
      <c r="DO10" s="249"/>
      <c r="DP10" s="249"/>
      <c r="DQ10" s="249"/>
      <c r="DR10" s="249"/>
      <c r="DS10" s="249"/>
      <c r="DT10" s="249"/>
      <c r="DU10" s="249"/>
      <c r="DV10" s="249"/>
    </row>
    <row r="11" spans="4:126" x14ac:dyDescent="0.25">
      <c r="D11" s="489" t="s">
        <v>120</v>
      </c>
      <c r="E11" s="250" t="s">
        <v>34</v>
      </c>
      <c r="F11" s="250" t="s">
        <v>34</v>
      </c>
      <c r="G11" s="250" t="s">
        <v>34</v>
      </c>
      <c r="H11" s="250" t="s">
        <v>34</v>
      </c>
      <c r="I11" s="251"/>
      <c r="J11" s="251"/>
      <c r="K11" s="250" t="s">
        <v>34</v>
      </c>
      <c r="L11" s="250" t="s">
        <v>34</v>
      </c>
      <c r="M11" s="250" t="s">
        <v>34</v>
      </c>
      <c r="N11" s="250" t="s">
        <v>34</v>
      </c>
      <c r="O11" s="251"/>
      <c r="P11" s="251"/>
      <c r="Q11" s="250" t="s">
        <v>33</v>
      </c>
      <c r="R11" s="250" t="s">
        <v>33</v>
      </c>
      <c r="S11" s="250" t="s">
        <v>33</v>
      </c>
      <c r="T11" s="250" t="s">
        <v>33</v>
      </c>
      <c r="U11" s="251"/>
      <c r="V11" s="251"/>
      <c r="W11" s="250" t="s">
        <v>33</v>
      </c>
      <c r="X11" s="250" t="s">
        <v>33</v>
      </c>
      <c r="Y11" s="250" t="s">
        <v>33</v>
      </c>
      <c r="Z11" s="250" t="s">
        <v>33</v>
      </c>
      <c r="AA11" s="251"/>
      <c r="AB11" s="251"/>
      <c r="AC11" s="250" t="s">
        <v>32</v>
      </c>
      <c r="AD11" s="250" t="s">
        <v>32</v>
      </c>
      <c r="AE11" s="250" t="s">
        <v>32</v>
      </c>
      <c r="AF11" s="250" t="s">
        <v>32</v>
      </c>
      <c r="AG11" s="251"/>
      <c r="AH11" s="251"/>
      <c r="AI11" s="250" t="s">
        <v>32</v>
      </c>
      <c r="AJ11" s="250" t="s">
        <v>32</v>
      </c>
      <c r="AK11" s="250" t="s">
        <v>32</v>
      </c>
      <c r="AL11" s="250" t="s">
        <v>32</v>
      </c>
      <c r="AM11" s="251"/>
      <c r="AN11" s="251"/>
      <c r="AO11" s="250" t="s">
        <v>34</v>
      </c>
      <c r="AP11" s="250" t="s">
        <v>34</v>
      </c>
      <c r="AQ11" s="250" t="s">
        <v>34</v>
      </c>
      <c r="AR11" s="250" t="s">
        <v>34</v>
      </c>
      <c r="AS11" s="251"/>
      <c r="AT11" s="251"/>
      <c r="AU11" s="250" t="s">
        <v>34</v>
      </c>
      <c r="AV11" s="250" t="s">
        <v>34</v>
      </c>
      <c r="AW11" s="250" t="s">
        <v>34</v>
      </c>
      <c r="AX11" s="250" t="s">
        <v>34</v>
      </c>
      <c r="AY11" s="251"/>
      <c r="AZ11" s="251"/>
      <c r="BA11" s="250" t="s">
        <v>33</v>
      </c>
      <c r="BB11" s="250" t="s">
        <v>33</v>
      </c>
      <c r="BC11" s="250" t="s">
        <v>33</v>
      </c>
      <c r="BD11" s="250" t="s">
        <v>33</v>
      </c>
      <c r="BE11" s="251"/>
      <c r="BF11" s="251"/>
      <c r="BG11" s="250" t="s">
        <v>33</v>
      </c>
      <c r="BH11" s="250" t="s">
        <v>33</v>
      </c>
      <c r="BI11" s="250" t="s">
        <v>33</v>
      </c>
      <c r="BJ11" s="250" t="s">
        <v>33</v>
      </c>
      <c r="BK11" s="251"/>
      <c r="BL11" s="251"/>
      <c r="BM11" s="250" t="s">
        <v>32</v>
      </c>
      <c r="BN11" s="250" t="s">
        <v>32</v>
      </c>
      <c r="BO11" s="250" t="s">
        <v>32</v>
      </c>
      <c r="BP11" s="250" t="s">
        <v>32</v>
      </c>
      <c r="BQ11" s="251"/>
      <c r="BR11" s="251"/>
      <c r="BS11" s="250" t="s">
        <v>32</v>
      </c>
      <c r="BT11" s="250" t="s">
        <v>32</v>
      </c>
      <c r="BU11" s="250" t="s">
        <v>32</v>
      </c>
      <c r="BV11" s="250" t="s">
        <v>32</v>
      </c>
      <c r="BW11" s="251"/>
      <c r="BX11" s="251"/>
      <c r="BY11" s="249">
        <f t="shared" si="0"/>
        <v>16</v>
      </c>
      <c r="BZ11" s="249">
        <f t="shared" si="1"/>
        <v>16</v>
      </c>
      <c r="CA11" s="249">
        <f t="shared" si="2"/>
        <v>16</v>
      </c>
      <c r="CB11" s="249"/>
      <c r="CC11" s="249"/>
      <c r="CD11" s="249"/>
      <c r="CE11" s="249"/>
      <c r="CF11" s="249"/>
      <c r="CG11" s="249"/>
      <c r="CH11" s="249"/>
      <c r="CI11" s="249"/>
      <c r="CJ11" s="249"/>
      <c r="CK11" s="249"/>
      <c r="CL11" s="249"/>
      <c r="CM11" s="249"/>
      <c r="CN11" s="249"/>
      <c r="CO11" s="249"/>
      <c r="CP11" s="249"/>
      <c r="CQ11" s="249"/>
      <c r="CR11" s="249"/>
      <c r="CS11" s="249"/>
      <c r="CT11" s="249"/>
      <c r="CU11" s="249"/>
      <c r="CV11" s="249"/>
      <c r="CW11" s="249"/>
      <c r="CX11" s="249"/>
      <c r="CY11" s="249"/>
      <c r="CZ11" s="249"/>
      <c r="DA11" s="249"/>
      <c r="DB11" s="249"/>
      <c r="DC11" s="249"/>
      <c r="DD11" s="249"/>
      <c r="DE11" s="249"/>
      <c r="DF11" s="249"/>
      <c r="DG11" s="249"/>
      <c r="DH11" s="249"/>
      <c r="DI11" s="249"/>
      <c r="DJ11" s="249"/>
      <c r="DK11" s="249"/>
      <c r="DL11" s="249"/>
      <c r="DM11" s="249"/>
      <c r="DN11" s="249"/>
      <c r="DO11" s="249"/>
      <c r="DP11" s="249"/>
      <c r="DQ11" s="249"/>
      <c r="DR11" s="249"/>
      <c r="DS11" s="249"/>
      <c r="DT11" s="249"/>
      <c r="DU11" s="249"/>
      <c r="DV11" s="249"/>
    </row>
    <row r="12" spans="4:126" x14ac:dyDescent="0.25">
      <c r="D12" s="489" t="s">
        <v>121</v>
      </c>
      <c r="E12" s="251"/>
      <c r="F12" s="250" t="s">
        <v>34</v>
      </c>
      <c r="G12" s="250" t="s">
        <v>34</v>
      </c>
      <c r="H12" s="250" t="s">
        <v>34</v>
      </c>
      <c r="I12" s="250" t="s">
        <v>34</v>
      </c>
      <c r="J12" s="251"/>
      <c r="K12" s="251"/>
      <c r="L12" s="250" t="s">
        <v>34</v>
      </c>
      <c r="M12" s="250" t="s">
        <v>34</v>
      </c>
      <c r="N12" s="250" t="s">
        <v>34</v>
      </c>
      <c r="O12" s="250" t="s">
        <v>34</v>
      </c>
      <c r="P12" s="251"/>
      <c r="Q12" s="251"/>
      <c r="R12" s="250" t="s">
        <v>33</v>
      </c>
      <c r="S12" s="250" t="s">
        <v>33</v>
      </c>
      <c r="T12" s="250" t="s">
        <v>33</v>
      </c>
      <c r="U12" s="250" t="s">
        <v>33</v>
      </c>
      <c r="V12" s="251"/>
      <c r="W12" s="251"/>
      <c r="X12" s="250" t="s">
        <v>33</v>
      </c>
      <c r="Y12" s="250" t="s">
        <v>33</v>
      </c>
      <c r="Z12" s="250" t="s">
        <v>33</v>
      </c>
      <c r="AA12" s="250" t="s">
        <v>33</v>
      </c>
      <c r="AB12" s="249"/>
      <c r="AC12" s="251"/>
      <c r="AD12" s="250" t="s">
        <v>32</v>
      </c>
      <c r="AE12" s="250" t="s">
        <v>32</v>
      </c>
      <c r="AF12" s="250" t="s">
        <v>32</v>
      </c>
      <c r="AG12" s="250" t="s">
        <v>32</v>
      </c>
      <c r="AH12" s="251"/>
      <c r="AI12" s="251"/>
      <c r="AJ12" s="250" t="s">
        <v>32</v>
      </c>
      <c r="AK12" s="250" t="s">
        <v>32</v>
      </c>
      <c r="AL12" s="250" t="s">
        <v>32</v>
      </c>
      <c r="AM12" s="250" t="s">
        <v>32</v>
      </c>
      <c r="AN12" s="249"/>
      <c r="AO12" s="251"/>
      <c r="AP12" s="250" t="s">
        <v>34</v>
      </c>
      <c r="AQ12" s="250" t="s">
        <v>34</v>
      </c>
      <c r="AR12" s="250" t="s">
        <v>34</v>
      </c>
      <c r="AS12" s="250" t="s">
        <v>34</v>
      </c>
      <c r="AT12" s="251"/>
      <c r="AU12" s="251"/>
      <c r="AV12" s="250" t="s">
        <v>34</v>
      </c>
      <c r="AW12" s="250" t="s">
        <v>34</v>
      </c>
      <c r="AX12" s="250" t="s">
        <v>34</v>
      </c>
      <c r="AY12" s="250" t="s">
        <v>34</v>
      </c>
      <c r="AZ12" s="251"/>
      <c r="BA12" s="251"/>
      <c r="BB12" s="250" t="s">
        <v>33</v>
      </c>
      <c r="BC12" s="250" t="s">
        <v>33</v>
      </c>
      <c r="BD12" s="250" t="s">
        <v>33</v>
      </c>
      <c r="BE12" s="250" t="s">
        <v>33</v>
      </c>
      <c r="BF12" s="251"/>
      <c r="BG12" s="251"/>
      <c r="BH12" s="250" t="s">
        <v>33</v>
      </c>
      <c r="BI12" s="250" t="s">
        <v>33</v>
      </c>
      <c r="BJ12" s="250" t="s">
        <v>33</v>
      </c>
      <c r="BK12" s="250" t="s">
        <v>33</v>
      </c>
      <c r="BL12" s="249"/>
      <c r="BM12" s="251"/>
      <c r="BN12" s="250" t="s">
        <v>32</v>
      </c>
      <c r="BO12" s="250" t="s">
        <v>32</v>
      </c>
      <c r="BP12" s="250" t="s">
        <v>32</v>
      </c>
      <c r="BQ12" s="250" t="s">
        <v>32</v>
      </c>
      <c r="BR12" s="251"/>
      <c r="BS12" s="251"/>
      <c r="BT12" s="250" t="s">
        <v>32</v>
      </c>
      <c r="BU12" s="250" t="s">
        <v>32</v>
      </c>
      <c r="BV12" s="250" t="s">
        <v>32</v>
      </c>
      <c r="BW12" s="250" t="s">
        <v>32</v>
      </c>
      <c r="BX12" s="249"/>
      <c r="BY12" s="249">
        <f t="shared" si="0"/>
        <v>16</v>
      </c>
      <c r="BZ12" s="249">
        <f t="shared" si="1"/>
        <v>16</v>
      </c>
      <c r="CA12" s="249">
        <f t="shared" si="2"/>
        <v>16</v>
      </c>
      <c r="CB12" s="249"/>
      <c r="CC12" s="249"/>
      <c r="CD12" s="249"/>
      <c r="CE12" s="249"/>
      <c r="CF12" s="249"/>
      <c r="CG12" s="249"/>
      <c r="CH12" s="249"/>
      <c r="CI12" s="249"/>
      <c r="CJ12" s="249"/>
      <c r="CK12" s="249"/>
      <c r="CL12" s="249"/>
      <c r="CM12" s="249"/>
      <c r="CN12" s="249"/>
      <c r="CO12" s="249"/>
      <c r="CP12" s="249"/>
      <c r="CQ12" s="249"/>
      <c r="CR12" s="249"/>
      <c r="CS12" s="249"/>
      <c r="CT12" s="249"/>
      <c r="CU12" s="249"/>
      <c r="CV12" s="249"/>
      <c r="CW12" s="249"/>
      <c r="CX12" s="249"/>
      <c r="CY12" s="249"/>
      <c r="CZ12" s="249"/>
      <c r="DA12" s="249"/>
      <c r="DB12" s="249"/>
      <c r="DC12" s="249"/>
      <c r="DD12" s="249"/>
      <c r="DE12" s="249"/>
      <c r="DF12" s="249"/>
      <c r="DG12" s="249"/>
      <c r="DH12" s="249"/>
      <c r="DI12" s="249"/>
      <c r="DJ12" s="249"/>
      <c r="DK12" s="249"/>
      <c r="DL12" s="249"/>
      <c r="DM12" s="249"/>
      <c r="DN12" s="249"/>
      <c r="DO12" s="249"/>
      <c r="DP12" s="249"/>
      <c r="DQ12" s="249"/>
      <c r="DR12" s="249"/>
      <c r="DS12" s="249"/>
      <c r="DT12" s="249"/>
      <c r="DU12" s="249"/>
      <c r="DV12" s="249"/>
    </row>
    <row r="13" spans="4:126" x14ac:dyDescent="0.25">
      <c r="D13" s="489" t="s">
        <v>122</v>
      </c>
      <c r="E13" s="251"/>
      <c r="F13" s="251"/>
      <c r="G13" s="250" t="s">
        <v>34</v>
      </c>
      <c r="H13" s="250" t="s">
        <v>34</v>
      </c>
      <c r="I13" s="250" t="s">
        <v>34</v>
      </c>
      <c r="J13" s="250" t="s">
        <v>34</v>
      </c>
      <c r="K13" s="251"/>
      <c r="L13" s="251"/>
      <c r="M13" s="250" t="s">
        <v>34</v>
      </c>
      <c r="N13" s="250" t="s">
        <v>34</v>
      </c>
      <c r="O13" s="250" t="s">
        <v>34</v>
      </c>
      <c r="P13" s="250" t="s">
        <v>34</v>
      </c>
      <c r="Q13" s="251"/>
      <c r="R13" s="251"/>
      <c r="S13" s="250" t="s">
        <v>33</v>
      </c>
      <c r="T13" s="250" t="s">
        <v>33</v>
      </c>
      <c r="U13" s="250" t="s">
        <v>33</v>
      </c>
      <c r="V13" s="250" t="s">
        <v>33</v>
      </c>
      <c r="W13" s="251"/>
      <c r="X13" s="251"/>
      <c r="Y13" s="250" t="s">
        <v>33</v>
      </c>
      <c r="Z13" s="250" t="s">
        <v>33</v>
      </c>
      <c r="AA13" s="250" t="s">
        <v>33</v>
      </c>
      <c r="AB13" s="250" t="s">
        <v>33</v>
      </c>
      <c r="AC13" s="249"/>
      <c r="AD13" s="251"/>
      <c r="AE13" s="250" t="s">
        <v>32</v>
      </c>
      <c r="AF13" s="250" t="s">
        <v>32</v>
      </c>
      <c r="AG13" s="250" t="s">
        <v>32</v>
      </c>
      <c r="AH13" s="250" t="s">
        <v>32</v>
      </c>
      <c r="AI13" s="251"/>
      <c r="AJ13" s="251"/>
      <c r="AK13" s="250" t="s">
        <v>32</v>
      </c>
      <c r="AL13" s="250" t="s">
        <v>32</v>
      </c>
      <c r="AM13" s="250" t="s">
        <v>32</v>
      </c>
      <c r="AN13" s="250" t="s">
        <v>32</v>
      </c>
      <c r="AO13" s="251"/>
      <c r="AP13" s="251"/>
      <c r="AQ13" s="250" t="s">
        <v>34</v>
      </c>
      <c r="AR13" s="250" t="s">
        <v>34</v>
      </c>
      <c r="AS13" s="250" t="s">
        <v>34</v>
      </c>
      <c r="AT13" s="250" t="s">
        <v>34</v>
      </c>
      <c r="AU13" s="251"/>
      <c r="AV13" s="251"/>
      <c r="AW13" s="250" t="s">
        <v>34</v>
      </c>
      <c r="AX13" s="250" t="s">
        <v>34</v>
      </c>
      <c r="AY13" s="250" t="s">
        <v>34</v>
      </c>
      <c r="AZ13" s="250" t="s">
        <v>34</v>
      </c>
      <c r="BA13" s="251"/>
      <c r="BB13" s="251"/>
      <c r="BC13" s="250" t="s">
        <v>33</v>
      </c>
      <c r="BD13" s="250" t="s">
        <v>33</v>
      </c>
      <c r="BE13" s="250" t="s">
        <v>33</v>
      </c>
      <c r="BF13" s="250" t="s">
        <v>33</v>
      </c>
      <c r="BG13" s="251"/>
      <c r="BH13" s="251"/>
      <c r="BI13" s="250" t="s">
        <v>33</v>
      </c>
      <c r="BJ13" s="250" t="s">
        <v>33</v>
      </c>
      <c r="BK13" s="250" t="s">
        <v>33</v>
      </c>
      <c r="BL13" s="250" t="s">
        <v>33</v>
      </c>
      <c r="BM13" s="249"/>
      <c r="BN13" s="251"/>
      <c r="BO13" s="250" t="s">
        <v>32</v>
      </c>
      <c r="BP13" s="250" t="s">
        <v>32</v>
      </c>
      <c r="BQ13" s="250" t="s">
        <v>32</v>
      </c>
      <c r="BR13" s="250" t="s">
        <v>32</v>
      </c>
      <c r="BS13" s="251"/>
      <c r="BT13" s="251"/>
      <c r="BU13" s="250" t="s">
        <v>32</v>
      </c>
      <c r="BV13" s="250" t="s">
        <v>32</v>
      </c>
      <c r="BW13" s="250" t="s">
        <v>32</v>
      </c>
      <c r="BX13" s="250" t="s">
        <v>32</v>
      </c>
      <c r="BY13" s="249">
        <f t="shared" si="0"/>
        <v>16</v>
      </c>
      <c r="BZ13" s="249">
        <f t="shared" si="1"/>
        <v>16</v>
      </c>
      <c r="CA13" s="249">
        <f t="shared" si="2"/>
        <v>16</v>
      </c>
      <c r="CB13" s="249"/>
      <c r="CC13" s="249"/>
      <c r="CD13" s="249"/>
      <c r="CE13" s="249"/>
      <c r="CF13" s="249"/>
      <c r="CG13" s="249"/>
      <c r="CH13" s="249"/>
      <c r="CI13" s="249"/>
      <c r="CJ13" s="249"/>
      <c r="CK13" s="249"/>
      <c r="CL13" s="249"/>
      <c r="CM13" s="249"/>
      <c r="CN13" s="249"/>
      <c r="CO13" s="249"/>
      <c r="CP13" s="249"/>
      <c r="CQ13" s="249"/>
      <c r="CR13" s="249"/>
      <c r="CS13" s="249"/>
      <c r="CT13" s="249"/>
      <c r="CU13" s="249"/>
      <c r="CV13" s="249"/>
      <c r="CW13" s="249"/>
      <c r="CX13" s="249"/>
      <c r="CY13" s="249"/>
      <c r="CZ13" s="249"/>
      <c r="DA13" s="249"/>
      <c r="DB13" s="249"/>
      <c r="DC13" s="249"/>
      <c r="DD13" s="249"/>
      <c r="DE13" s="249"/>
      <c r="DF13" s="249"/>
      <c r="DG13" s="249"/>
      <c r="DH13" s="249"/>
      <c r="DI13" s="249"/>
      <c r="DJ13" s="249"/>
      <c r="DK13" s="249"/>
      <c r="DL13" s="249"/>
      <c r="DM13" s="249"/>
      <c r="DN13" s="249"/>
      <c r="DO13" s="249"/>
      <c r="DP13" s="249"/>
      <c r="DQ13" s="249"/>
      <c r="DR13" s="249"/>
      <c r="DS13" s="249"/>
      <c r="DT13" s="249"/>
      <c r="DU13" s="249"/>
      <c r="DV13" s="249"/>
    </row>
    <row r="14" spans="4:126" x14ac:dyDescent="0.25">
      <c r="D14" s="489" t="s">
        <v>123</v>
      </c>
      <c r="E14" s="250" t="s">
        <v>32</v>
      </c>
      <c r="F14" s="250" t="s">
        <v>32</v>
      </c>
      <c r="G14" s="251"/>
      <c r="H14" s="251"/>
      <c r="I14" s="250" t="s">
        <v>34</v>
      </c>
      <c r="J14" s="250" t="s">
        <v>34</v>
      </c>
      <c r="K14" s="250" t="s">
        <v>34</v>
      </c>
      <c r="L14" s="250" t="s">
        <v>34</v>
      </c>
      <c r="M14" s="251"/>
      <c r="N14" s="251"/>
      <c r="O14" s="250" t="s">
        <v>34</v>
      </c>
      <c r="P14" s="250" t="s">
        <v>34</v>
      </c>
      <c r="Q14" s="250" t="s">
        <v>34</v>
      </c>
      <c r="R14" s="250" t="s">
        <v>34</v>
      </c>
      <c r="S14" s="251"/>
      <c r="T14" s="251"/>
      <c r="U14" s="250" t="s">
        <v>33</v>
      </c>
      <c r="V14" s="250" t="s">
        <v>33</v>
      </c>
      <c r="W14" s="250" t="s">
        <v>33</v>
      </c>
      <c r="X14" s="250" t="s">
        <v>33</v>
      </c>
      <c r="Y14" s="251"/>
      <c r="Z14" s="251"/>
      <c r="AA14" s="250" t="s">
        <v>33</v>
      </c>
      <c r="AB14" s="250" t="s">
        <v>33</v>
      </c>
      <c r="AC14" s="250" t="s">
        <v>33</v>
      </c>
      <c r="AD14" s="250" t="s">
        <v>33</v>
      </c>
      <c r="AE14" s="249"/>
      <c r="AF14" s="251"/>
      <c r="AG14" s="250" t="s">
        <v>32</v>
      </c>
      <c r="AH14" s="250" t="s">
        <v>32</v>
      </c>
      <c r="AI14" s="250" t="s">
        <v>32</v>
      </c>
      <c r="AJ14" s="250" t="s">
        <v>32</v>
      </c>
      <c r="AK14" s="251"/>
      <c r="AL14" s="251"/>
      <c r="AM14" s="250" t="s">
        <v>32</v>
      </c>
      <c r="AN14" s="250" t="s">
        <v>32</v>
      </c>
      <c r="AO14" s="250" t="s">
        <v>32</v>
      </c>
      <c r="AP14" s="250" t="s">
        <v>32</v>
      </c>
      <c r="AQ14" s="251"/>
      <c r="AR14" s="251"/>
      <c r="AS14" s="250" t="s">
        <v>34</v>
      </c>
      <c r="AT14" s="250" t="s">
        <v>34</v>
      </c>
      <c r="AU14" s="250" t="s">
        <v>34</v>
      </c>
      <c r="AV14" s="250" t="s">
        <v>34</v>
      </c>
      <c r="AW14" s="251"/>
      <c r="AX14" s="251"/>
      <c r="AY14" s="250" t="s">
        <v>34</v>
      </c>
      <c r="AZ14" s="250" t="s">
        <v>34</v>
      </c>
      <c r="BA14" s="250" t="s">
        <v>34</v>
      </c>
      <c r="BB14" s="250" t="s">
        <v>34</v>
      </c>
      <c r="BC14" s="251"/>
      <c r="BD14" s="251"/>
      <c r="BE14" s="250" t="s">
        <v>33</v>
      </c>
      <c r="BF14" s="250" t="s">
        <v>33</v>
      </c>
      <c r="BG14" s="250" t="s">
        <v>33</v>
      </c>
      <c r="BH14" s="250" t="s">
        <v>33</v>
      </c>
      <c r="BI14" s="251"/>
      <c r="BJ14" s="251"/>
      <c r="BK14" s="250" t="s">
        <v>33</v>
      </c>
      <c r="BL14" s="250" t="s">
        <v>33</v>
      </c>
      <c r="BM14" s="250" t="s">
        <v>33</v>
      </c>
      <c r="BN14" s="250" t="s">
        <v>33</v>
      </c>
      <c r="BO14" s="249"/>
      <c r="BP14" s="251"/>
      <c r="BQ14" s="250" t="s">
        <v>32</v>
      </c>
      <c r="BR14" s="250" t="s">
        <v>32</v>
      </c>
      <c r="BS14" s="250" t="s">
        <v>32</v>
      </c>
      <c r="BT14" s="250" t="s">
        <v>32</v>
      </c>
      <c r="BU14" s="251"/>
      <c r="BV14" s="251"/>
      <c r="BW14" s="250" t="s">
        <v>32</v>
      </c>
      <c r="BX14" s="250" t="s">
        <v>32</v>
      </c>
      <c r="BY14" s="249">
        <f t="shared" si="0"/>
        <v>16</v>
      </c>
      <c r="BZ14" s="249">
        <f t="shared" si="1"/>
        <v>16</v>
      </c>
      <c r="CA14" s="249">
        <f t="shared" si="2"/>
        <v>16</v>
      </c>
      <c r="CB14" s="249"/>
      <c r="CC14" s="249"/>
      <c r="CD14" s="249"/>
      <c r="CE14" s="249"/>
      <c r="CF14" s="249"/>
      <c r="CG14" s="249"/>
      <c r="CH14" s="249"/>
      <c r="CI14" s="249"/>
      <c r="CJ14" s="249"/>
      <c r="CK14" s="249"/>
      <c r="CL14" s="249"/>
      <c r="CM14" s="249"/>
      <c r="CN14" s="249"/>
      <c r="CO14" s="249"/>
      <c r="CP14" s="249"/>
      <c r="CQ14" s="249"/>
      <c r="CR14" s="249"/>
      <c r="CS14" s="249"/>
      <c r="CT14" s="249"/>
      <c r="CU14" s="249"/>
      <c r="CV14" s="249"/>
      <c r="CW14" s="249"/>
      <c r="CX14" s="249"/>
      <c r="CY14" s="249"/>
      <c r="CZ14" s="249"/>
      <c r="DA14" s="249"/>
      <c r="DB14" s="249"/>
      <c r="DC14" s="249"/>
      <c r="DD14" s="249"/>
      <c r="DE14" s="249"/>
      <c r="DF14" s="249"/>
      <c r="DG14" s="249"/>
      <c r="DH14" s="249"/>
      <c r="DI14" s="249"/>
      <c r="DJ14" s="249"/>
      <c r="DK14" s="249"/>
      <c r="DL14" s="249"/>
      <c r="DM14" s="249"/>
      <c r="DN14" s="249"/>
      <c r="DO14" s="249"/>
      <c r="DP14" s="249"/>
      <c r="DQ14" s="249"/>
      <c r="DR14" s="249"/>
      <c r="DS14" s="249"/>
      <c r="DT14" s="249"/>
      <c r="DU14" s="249"/>
      <c r="DV14" s="249"/>
    </row>
    <row r="15" spans="4:126" ht="15.75" thickBot="1" x14ac:dyDescent="0.3">
      <c r="D15" s="489" t="s">
        <v>124</v>
      </c>
      <c r="E15" s="250" t="s">
        <v>32</v>
      </c>
      <c r="F15" s="250" t="s">
        <v>32</v>
      </c>
      <c r="G15" s="250" t="s">
        <v>32</v>
      </c>
      <c r="H15" s="251"/>
      <c r="I15" s="251"/>
      <c r="J15" s="250" t="s">
        <v>34</v>
      </c>
      <c r="K15" s="250" t="s">
        <v>34</v>
      </c>
      <c r="L15" s="250" t="s">
        <v>34</v>
      </c>
      <c r="M15" s="250" t="s">
        <v>34</v>
      </c>
      <c r="N15" s="251"/>
      <c r="O15" s="251"/>
      <c r="P15" s="250" t="s">
        <v>34</v>
      </c>
      <c r="Q15" s="250" t="s">
        <v>34</v>
      </c>
      <c r="R15" s="250" t="s">
        <v>34</v>
      </c>
      <c r="S15" s="250" t="s">
        <v>34</v>
      </c>
      <c r="T15" s="251"/>
      <c r="U15" s="251"/>
      <c r="V15" s="250" t="s">
        <v>33</v>
      </c>
      <c r="W15" s="250" t="s">
        <v>33</v>
      </c>
      <c r="X15" s="250" t="s">
        <v>33</v>
      </c>
      <c r="Y15" s="250" t="s">
        <v>33</v>
      </c>
      <c r="Z15" s="251"/>
      <c r="AA15" s="251"/>
      <c r="AB15" s="250" t="s">
        <v>33</v>
      </c>
      <c r="AC15" s="250" t="s">
        <v>33</v>
      </c>
      <c r="AD15" s="250" t="s">
        <v>33</v>
      </c>
      <c r="AE15" s="250" t="s">
        <v>33</v>
      </c>
      <c r="AF15" s="251"/>
      <c r="AG15" s="251"/>
      <c r="AH15" s="250" t="s">
        <v>32</v>
      </c>
      <c r="AI15" s="250" t="s">
        <v>32</v>
      </c>
      <c r="AJ15" s="250" t="s">
        <v>32</v>
      </c>
      <c r="AK15" s="250" t="s">
        <v>32</v>
      </c>
      <c r="AL15" s="251"/>
      <c r="AM15" s="251"/>
      <c r="AN15" s="250" t="s">
        <v>32</v>
      </c>
      <c r="AO15" s="250" t="s">
        <v>32</v>
      </c>
      <c r="AP15" s="250" t="s">
        <v>32</v>
      </c>
      <c r="AQ15" s="250" t="s">
        <v>32</v>
      </c>
      <c r="AR15" s="251"/>
      <c r="AS15" s="251"/>
      <c r="AT15" s="250" t="s">
        <v>34</v>
      </c>
      <c r="AU15" s="250" t="s">
        <v>34</v>
      </c>
      <c r="AV15" s="250" t="s">
        <v>34</v>
      </c>
      <c r="AW15" s="250" t="s">
        <v>34</v>
      </c>
      <c r="AX15" s="251"/>
      <c r="AY15" s="251"/>
      <c r="AZ15" s="250" t="s">
        <v>34</v>
      </c>
      <c r="BA15" s="250" t="s">
        <v>34</v>
      </c>
      <c r="BB15" s="250" t="s">
        <v>34</v>
      </c>
      <c r="BC15" s="250" t="s">
        <v>34</v>
      </c>
      <c r="BD15" s="251"/>
      <c r="BE15" s="251"/>
      <c r="BF15" s="250" t="s">
        <v>33</v>
      </c>
      <c r="BG15" s="250" t="s">
        <v>33</v>
      </c>
      <c r="BH15" s="250" t="s">
        <v>33</v>
      </c>
      <c r="BI15" s="250" t="s">
        <v>33</v>
      </c>
      <c r="BJ15" s="251"/>
      <c r="BK15" s="251"/>
      <c r="BL15" s="250" t="s">
        <v>33</v>
      </c>
      <c r="BM15" s="250" t="s">
        <v>33</v>
      </c>
      <c r="BN15" s="250" t="s">
        <v>33</v>
      </c>
      <c r="BO15" s="250" t="s">
        <v>33</v>
      </c>
      <c r="BP15" s="251"/>
      <c r="BQ15" s="251"/>
      <c r="BR15" s="250" t="s">
        <v>32</v>
      </c>
      <c r="BS15" s="250" t="s">
        <v>32</v>
      </c>
      <c r="BT15" s="250" t="s">
        <v>32</v>
      </c>
      <c r="BU15" s="250" t="s">
        <v>32</v>
      </c>
      <c r="BV15" s="251"/>
      <c r="BW15" s="251"/>
      <c r="BX15" s="250" t="s">
        <v>32</v>
      </c>
      <c r="BY15" s="431">
        <f t="shared" si="0"/>
        <v>16</v>
      </c>
      <c r="BZ15" s="431">
        <f t="shared" si="1"/>
        <v>16</v>
      </c>
      <c r="CA15" s="431">
        <f t="shared" si="2"/>
        <v>16</v>
      </c>
      <c r="CB15" s="431"/>
      <c r="CC15" s="431"/>
      <c r="CD15" s="431"/>
      <c r="CE15" s="249"/>
      <c r="CF15" s="249"/>
      <c r="CG15" s="249"/>
      <c r="CH15" s="249"/>
      <c r="CI15" s="249"/>
      <c r="CJ15" s="249"/>
      <c r="CK15" s="249"/>
      <c r="CL15" s="249"/>
      <c r="CM15" s="249"/>
      <c r="CN15" s="249"/>
      <c r="CO15" s="249"/>
      <c r="CP15" s="249"/>
      <c r="CQ15" s="249"/>
      <c r="CR15" s="249"/>
      <c r="CS15" s="249"/>
      <c r="CT15" s="249"/>
      <c r="CU15" s="249"/>
      <c r="CV15" s="249"/>
      <c r="CW15" s="249"/>
      <c r="CX15" s="249"/>
      <c r="CY15" s="249"/>
      <c r="CZ15" s="249"/>
      <c r="DA15" s="249"/>
      <c r="DB15" s="249"/>
      <c r="DC15" s="249"/>
      <c r="DD15" s="249"/>
      <c r="DE15" s="249"/>
      <c r="DF15" s="249"/>
      <c r="DG15" s="249"/>
      <c r="DH15" s="249"/>
      <c r="DI15" s="249"/>
      <c r="DJ15" s="249"/>
      <c r="DK15" s="249"/>
      <c r="DL15" s="249"/>
      <c r="DM15" s="249"/>
      <c r="DN15" s="249"/>
      <c r="DO15" s="249"/>
      <c r="DP15" s="249"/>
      <c r="DQ15" s="249"/>
      <c r="DR15" s="249"/>
      <c r="DS15" s="249"/>
      <c r="DT15" s="249"/>
      <c r="DU15" s="249"/>
      <c r="DV15" s="249"/>
    </row>
    <row r="16" spans="4:126" ht="18.75" x14ac:dyDescent="0.3">
      <c r="D16" s="250" t="s">
        <v>34</v>
      </c>
      <c r="E16" s="254">
        <f t="shared" ref="E16:AJ16" si="3">COUNTIF(E$2:E$15,"MN")</f>
        <v>3</v>
      </c>
      <c r="F16" s="254">
        <f t="shared" si="3"/>
        <v>3</v>
      </c>
      <c r="G16" s="254">
        <f t="shared" si="3"/>
        <v>3</v>
      </c>
      <c r="H16" s="254">
        <f t="shared" si="3"/>
        <v>3</v>
      </c>
      <c r="I16" s="254">
        <f t="shared" si="3"/>
        <v>3</v>
      </c>
      <c r="J16" s="254">
        <f t="shared" si="3"/>
        <v>3</v>
      </c>
      <c r="K16" s="254">
        <f t="shared" si="3"/>
        <v>3</v>
      </c>
      <c r="L16" s="254">
        <f t="shared" si="3"/>
        <v>4</v>
      </c>
      <c r="M16" s="254">
        <f t="shared" si="3"/>
        <v>4</v>
      </c>
      <c r="N16" s="254">
        <f t="shared" si="3"/>
        <v>3</v>
      </c>
      <c r="O16" s="254">
        <f t="shared" si="3"/>
        <v>3</v>
      </c>
      <c r="P16" s="254">
        <f t="shared" si="3"/>
        <v>3</v>
      </c>
      <c r="Q16" s="254">
        <f t="shared" si="3"/>
        <v>3</v>
      </c>
      <c r="R16" s="254">
        <f t="shared" si="3"/>
        <v>3</v>
      </c>
      <c r="S16" s="254">
        <f t="shared" si="3"/>
        <v>3</v>
      </c>
      <c r="T16" s="254">
        <f t="shared" si="3"/>
        <v>3</v>
      </c>
      <c r="U16" s="254">
        <f t="shared" si="3"/>
        <v>3</v>
      </c>
      <c r="V16" s="254">
        <f t="shared" si="3"/>
        <v>3</v>
      </c>
      <c r="W16" s="254">
        <f t="shared" si="3"/>
        <v>3</v>
      </c>
      <c r="X16" s="254">
        <f t="shared" si="3"/>
        <v>2</v>
      </c>
      <c r="Y16" s="254">
        <f t="shared" si="3"/>
        <v>2</v>
      </c>
      <c r="Z16" s="254">
        <f t="shared" si="3"/>
        <v>3</v>
      </c>
      <c r="AA16" s="254">
        <f t="shared" si="3"/>
        <v>3</v>
      </c>
      <c r="AB16" s="254">
        <f t="shared" si="3"/>
        <v>3</v>
      </c>
      <c r="AC16" s="254">
        <f t="shared" si="3"/>
        <v>3</v>
      </c>
      <c r="AD16" s="254">
        <f t="shared" si="3"/>
        <v>3</v>
      </c>
      <c r="AE16" s="254">
        <f t="shared" si="3"/>
        <v>3</v>
      </c>
      <c r="AF16" s="254">
        <f t="shared" si="3"/>
        <v>4</v>
      </c>
      <c r="AG16" s="254">
        <f t="shared" si="3"/>
        <v>4</v>
      </c>
      <c r="AH16" s="254">
        <f t="shared" si="3"/>
        <v>3</v>
      </c>
      <c r="AI16" s="254">
        <f t="shared" si="3"/>
        <v>3</v>
      </c>
      <c r="AJ16" s="254">
        <f t="shared" si="3"/>
        <v>3</v>
      </c>
      <c r="AK16" s="254">
        <f t="shared" ref="AK16:BP16" si="4">COUNTIF(AK$2:AK$15,"MN")</f>
        <v>3</v>
      </c>
      <c r="AL16" s="254">
        <f t="shared" si="4"/>
        <v>4</v>
      </c>
      <c r="AM16" s="254">
        <f t="shared" si="4"/>
        <v>4</v>
      </c>
      <c r="AN16" s="254">
        <f t="shared" si="4"/>
        <v>3</v>
      </c>
      <c r="AO16" s="254">
        <f t="shared" si="4"/>
        <v>3</v>
      </c>
      <c r="AP16" s="254">
        <f t="shared" si="4"/>
        <v>3</v>
      </c>
      <c r="AQ16" s="254">
        <f t="shared" si="4"/>
        <v>3</v>
      </c>
      <c r="AR16" s="254">
        <f t="shared" si="4"/>
        <v>3</v>
      </c>
      <c r="AS16" s="254">
        <f t="shared" si="4"/>
        <v>3</v>
      </c>
      <c r="AT16" s="254">
        <f t="shared" si="4"/>
        <v>3</v>
      </c>
      <c r="AU16" s="254">
        <f t="shared" si="4"/>
        <v>3</v>
      </c>
      <c r="AV16" s="254">
        <f t="shared" si="4"/>
        <v>4</v>
      </c>
      <c r="AW16" s="254">
        <f t="shared" si="4"/>
        <v>4</v>
      </c>
      <c r="AX16" s="254">
        <f t="shared" si="4"/>
        <v>3</v>
      </c>
      <c r="AY16" s="254">
        <f t="shared" si="4"/>
        <v>3</v>
      </c>
      <c r="AZ16" s="254">
        <f t="shared" si="4"/>
        <v>3</v>
      </c>
      <c r="BA16" s="254">
        <f t="shared" si="4"/>
        <v>3</v>
      </c>
      <c r="BB16" s="254">
        <f t="shared" si="4"/>
        <v>3</v>
      </c>
      <c r="BC16" s="254">
        <f t="shared" si="4"/>
        <v>3</v>
      </c>
      <c r="BD16" s="254">
        <f t="shared" si="4"/>
        <v>3</v>
      </c>
      <c r="BE16" s="254">
        <f t="shared" si="4"/>
        <v>3</v>
      </c>
      <c r="BF16" s="254">
        <f t="shared" si="4"/>
        <v>3</v>
      </c>
      <c r="BG16" s="254">
        <f t="shared" si="4"/>
        <v>3</v>
      </c>
      <c r="BH16" s="254">
        <f t="shared" si="4"/>
        <v>2</v>
      </c>
      <c r="BI16" s="254">
        <f t="shared" si="4"/>
        <v>2</v>
      </c>
      <c r="BJ16" s="254">
        <f t="shared" si="4"/>
        <v>3</v>
      </c>
      <c r="BK16" s="254">
        <f t="shared" si="4"/>
        <v>3</v>
      </c>
      <c r="BL16" s="254">
        <f t="shared" si="4"/>
        <v>3</v>
      </c>
      <c r="BM16" s="254">
        <f t="shared" si="4"/>
        <v>3</v>
      </c>
      <c r="BN16" s="254">
        <f t="shared" si="4"/>
        <v>3</v>
      </c>
      <c r="BO16" s="254">
        <f t="shared" si="4"/>
        <v>3</v>
      </c>
      <c r="BP16" s="254">
        <f t="shared" si="4"/>
        <v>4</v>
      </c>
      <c r="BQ16" s="254">
        <f t="shared" ref="BQ16:BX16" si="5">COUNTIF(BQ$2:BQ$15,"MN")</f>
        <v>4</v>
      </c>
      <c r="BR16" s="254">
        <f t="shared" si="5"/>
        <v>3</v>
      </c>
      <c r="BS16" s="254">
        <f t="shared" si="5"/>
        <v>3</v>
      </c>
      <c r="BT16" s="254">
        <f t="shared" si="5"/>
        <v>3</v>
      </c>
      <c r="BU16" s="254">
        <f t="shared" si="5"/>
        <v>3</v>
      </c>
      <c r="BV16" s="254">
        <f t="shared" si="5"/>
        <v>4</v>
      </c>
      <c r="BW16" s="254">
        <f t="shared" si="5"/>
        <v>4</v>
      </c>
      <c r="BX16" s="429">
        <f t="shared" si="5"/>
        <v>3</v>
      </c>
      <c r="BY16" s="433">
        <f>COUNTIF(E16:BX16,2)</f>
        <v>4</v>
      </c>
      <c r="BZ16" s="434">
        <f>COUNTIF(E16:BX16,3)</f>
        <v>56</v>
      </c>
      <c r="CA16" s="434">
        <f>COUNTIF(E16:BX16,4)</f>
        <v>12</v>
      </c>
      <c r="CB16" s="434">
        <f>COUNTIF(E16:BX16,5)</f>
        <v>0</v>
      </c>
      <c r="CC16" s="434">
        <f>SUM(BY16:CB16)</f>
        <v>72</v>
      </c>
      <c r="CD16" s="435" t="s">
        <v>34</v>
      </c>
      <c r="CE16" s="430"/>
      <c r="CF16" s="249"/>
      <c r="CG16" s="249"/>
      <c r="CH16" s="249"/>
      <c r="CI16" s="249"/>
      <c r="CJ16" s="249"/>
      <c r="CK16" s="249"/>
      <c r="CL16" s="249"/>
      <c r="CM16" s="249"/>
      <c r="CN16" s="249"/>
      <c r="CO16" s="249"/>
      <c r="CP16" s="249"/>
      <c r="CQ16" s="249"/>
      <c r="CR16" s="249"/>
      <c r="CS16" s="249"/>
      <c r="CT16" s="249"/>
      <c r="CU16" s="249"/>
      <c r="CV16" s="249"/>
      <c r="CW16" s="249"/>
      <c r="CX16" s="249"/>
      <c r="CY16" s="249"/>
      <c r="CZ16" s="249"/>
      <c r="DA16" s="249"/>
      <c r="DB16" s="249"/>
      <c r="DC16" s="249"/>
      <c r="DD16" s="249"/>
      <c r="DE16" s="249"/>
      <c r="DF16" s="249"/>
      <c r="DG16" s="249"/>
      <c r="DH16" s="249"/>
      <c r="DI16" s="249"/>
      <c r="DJ16" s="249"/>
      <c r="DK16" s="249"/>
      <c r="DL16" s="249"/>
      <c r="DM16" s="249"/>
      <c r="DN16" s="249"/>
      <c r="DO16" s="249"/>
      <c r="DP16" s="249"/>
      <c r="DQ16" s="249"/>
      <c r="DR16" s="249"/>
      <c r="DS16" s="249"/>
      <c r="DT16" s="249"/>
      <c r="DU16" s="249"/>
      <c r="DV16" s="249"/>
    </row>
    <row r="17" spans="1:377" ht="18.75" x14ac:dyDescent="0.3">
      <c r="D17" s="250" t="s">
        <v>32</v>
      </c>
      <c r="E17" s="254">
        <f t="shared" ref="E17:AJ17" si="6">COUNTIF(E$2:E$15,"M")</f>
        <v>3</v>
      </c>
      <c r="F17" s="254">
        <f t="shared" si="6"/>
        <v>3</v>
      </c>
      <c r="G17" s="254">
        <f t="shared" si="6"/>
        <v>3</v>
      </c>
      <c r="H17" s="254">
        <f t="shared" si="6"/>
        <v>3</v>
      </c>
      <c r="I17" s="254">
        <f t="shared" si="6"/>
        <v>3</v>
      </c>
      <c r="J17" s="254">
        <f t="shared" si="6"/>
        <v>3</v>
      </c>
      <c r="K17" s="254">
        <f t="shared" si="6"/>
        <v>3</v>
      </c>
      <c r="L17" s="254">
        <f t="shared" si="6"/>
        <v>2</v>
      </c>
      <c r="M17" s="254">
        <f t="shared" si="6"/>
        <v>2</v>
      </c>
      <c r="N17" s="254">
        <f t="shared" si="6"/>
        <v>3</v>
      </c>
      <c r="O17" s="254">
        <f t="shared" si="6"/>
        <v>3</v>
      </c>
      <c r="P17" s="254">
        <f t="shared" si="6"/>
        <v>3</v>
      </c>
      <c r="Q17" s="254">
        <f t="shared" si="6"/>
        <v>3</v>
      </c>
      <c r="R17" s="254">
        <f t="shared" si="6"/>
        <v>3</v>
      </c>
      <c r="S17" s="254">
        <f t="shared" si="6"/>
        <v>3</v>
      </c>
      <c r="T17" s="254">
        <f t="shared" si="6"/>
        <v>4</v>
      </c>
      <c r="U17" s="254">
        <f t="shared" si="6"/>
        <v>4</v>
      </c>
      <c r="V17" s="254">
        <f t="shared" si="6"/>
        <v>3</v>
      </c>
      <c r="W17" s="254">
        <f t="shared" si="6"/>
        <v>3</v>
      </c>
      <c r="X17" s="254">
        <f t="shared" si="6"/>
        <v>3</v>
      </c>
      <c r="Y17" s="254">
        <f t="shared" si="6"/>
        <v>3</v>
      </c>
      <c r="Z17" s="254">
        <f t="shared" si="6"/>
        <v>4</v>
      </c>
      <c r="AA17" s="254">
        <f t="shared" si="6"/>
        <v>4</v>
      </c>
      <c r="AB17" s="254">
        <f t="shared" si="6"/>
        <v>3</v>
      </c>
      <c r="AC17" s="254">
        <f t="shared" si="6"/>
        <v>3</v>
      </c>
      <c r="AD17" s="254">
        <f t="shared" si="6"/>
        <v>3</v>
      </c>
      <c r="AE17" s="254">
        <f t="shared" si="6"/>
        <v>3</v>
      </c>
      <c r="AF17" s="254">
        <f t="shared" si="6"/>
        <v>3</v>
      </c>
      <c r="AG17" s="254">
        <f t="shared" si="6"/>
        <v>3</v>
      </c>
      <c r="AH17" s="254">
        <f t="shared" si="6"/>
        <v>3</v>
      </c>
      <c r="AI17" s="254">
        <f t="shared" si="6"/>
        <v>3</v>
      </c>
      <c r="AJ17" s="254">
        <f t="shared" si="6"/>
        <v>4</v>
      </c>
      <c r="AK17" s="254">
        <f t="shared" ref="AK17:BP17" si="7">COUNTIF(AK$2:AK$15,"M")</f>
        <v>4</v>
      </c>
      <c r="AL17" s="254">
        <f t="shared" si="7"/>
        <v>3</v>
      </c>
      <c r="AM17" s="254">
        <f t="shared" si="7"/>
        <v>3</v>
      </c>
      <c r="AN17" s="254">
        <f t="shared" si="7"/>
        <v>3</v>
      </c>
      <c r="AO17" s="254">
        <f t="shared" si="7"/>
        <v>3</v>
      </c>
      <c r="AP17" s="254">
        <f t="shared" si="7"/>
        <v>3</v>
      </c>
      <c r="AQ17" s="254">
        <f t="shared" si="7"/>
        <v>3</v>
      </c>
      <c r="AR17" s="254">
        <f t="shared" si="7"/>
        <v>3</v>
      </c>
      <c r="AS17" s="254">
        <f t="shared" si="7"/>
        <v>3</v>
      </c>
      <c r="AT17" s="254">
        <f t="shared" si="7"/>
        <v>3</v>
      </c>
      <c r="AU17" s="254">
        <f t="shared" si="7"/>
        <v>3</v>
      </c>
      <c r="AV17" s="254">
        <f t="shared" si="7"/>
        <v>2</v>
      </c>
      <c r="AW17" s="254">
        <f t="shared" si="7"/>
        <v>2</v>
      </c>
      <c r="AX17" s="254">
        <f t="shared" si="7"/>
        <v>3</v>
      </c>
      <c r="AY17" s="254">
        <f t="shared" si="7"/>
        <v>3</v>
      </c>
      <c r="AZ17" s="254">
        <f t="shared" si="7"/>
        <v>3</v>
      </c>
      <c r="BA17" s="254">
        <f t="shared" si="7"/>
        <v>3</v>
      </c>
      <c r="BB17" s="254">
        <f t="shared" si="7"/>
        <v>3</v>
      </c>
      <c r="BC17" s="254">
        <f t="shared" si="7"/>
        <v>3</v>
      </c>
      <c r="BD17" s="254">
        <f t="shared" si="7"/>
        <v>4</v>
      </c>
      <c r="BE17" s="254">
        <f t="shared" si="7"/>
        <v>4</v>
      </c>
      <c r="BF17" s="254">
        <f t="shared" si="7"/>
        <v>3</v>
      </c>
      <c r="BG17" s="254">
        <f t="shared" si="7"/>
        <v>3</v>
      </c>
      <c r="BH17" s="254">
        <f t="shared" si="7"/>
        <v>3</v>
      </c>
      <c r="BI17" s="254">
        <f t="shared" si="7"/>
        <v>3</v>
      </c>
      <c r="BJ17" s="254">
        <f t="shared" si="7"/>
        <v>4</v>
      </c>
      <c r="BK17" s="254">
        <f t="shared" si="7"/>
        <v>4</v>
      </c>
      <c r="BL17" s="254">
        <f t="shared" si="7"/>
        <v>3</v>
      </c>
      <c r="BM17" s="254">
        <f t="shared" si="7"/>
        <v>3</v>
      </c>
      <c r="BN17" s="254">
        <f t="shared" si="7"/>
        <v>3</v>
      </c>
      <c r="BO17" s="254">
        <f t="shared" si="7"/>
        <v>3</v>
      </c>
      <c r="BP17" s="254">
        <f t="shared" si="7"/>
        <v>3</v>
      </c>
      <c r="BQ17" s="254">
        <f t="shared" ref="BQ17:BX17" si="8">COUNTIF(BQ$2:BQ$15,"M")</f>
        <v>3</v>
      </c>
      <c r="BR17" s="254">
        <f t="shared" si="8"/>
        <v>3</v>
      </c>
      <c r="BS17" s="254">
        <f t="shared" si="8"/>
        <v>3</v>
      </c>
      <c r="BT17" s="254">
        <f t="shared" si="8"/>
        <v>4</v>
      </c>
      <c r="BU17" s="254">
        <f t="shared" si="8"/>
        <v>4</v>
      </c>
      <c r="BV17" s="254">
        <f t="shared" si="8"/>
        <v>3</v>
      </c>
      <c r="BW17" s="254">
        <f t="shared" si="8"/>
        <v>3</v>
      </c>
      <c r="BX17" s="429">
        <f t="shared" si="8"/>
        <v>3</v>
      </c>
      <c r="BY17" s="436">
        <f t="shared" ref="BY17:BY18" si="9">COUNTIF(E17:BX17,2)</f>
        <v>4</v>
      </c>
      <c r="BZ17" s="432">
        <f t="shared" ref="BZ17:BZ18" si="10">COUNTIF(E17:BX17,3)</f>
        <v>56</v>
      </c>
      <c r="CA17" s="432">
        <f t="shared" ref="CA17:CA18" si="11">COUNTIF(E17:BX17,4)</f>
        <v>12</v>
      </c>
      <c r="CB17" s="432">
        <f t="shared" ref="CB17:CB18" si="12">COUNTIF(E17:BX17,5)</f>
        <v>0</v>
      </c>
      <c r="CC17" s="432">
        <f t="shared" ref="CC17:CC19" si="13">SUM(BY17:CB17)</f>
        <v>72</v>
      </c>
      <c r="CD17" s="437" t="s">
        <v>32</v>
      </c>
      <c r="CE17" s="430"/>
      <c r="CF17" s="249"/>
      <c r="CG17" s="249"/>
      <c r="CH17" s="249"/>
      <c r="CI17" s="249"/>
      <c r="CJ17" s="249"/>
      <c r="CK17" s="249"/>
      <c r="CL17" s="249"/>
      <c r="CM17" s="249"/>
      <c r="CN17" s="249"/>
      <c r="CO17" s="249"/>
      <c r="CP17" s="249"/>
      <c r="CQ17" s="249"/>
      <c r="CR17" s="249"/>
      <c r="CS17" s="249"/>
      <c r="CT17" s="249"/>
      <c r="CU17" s="249"/>
      <c r="CV17" s="249"/>
      <c r="CW17" s="249"/>
      <c r="CX17" s="249"/>
      <c r="CY17" s="249"/>
      <c r="CZ17" s="249"/>
      <c r="DA17" s="249"/>
      <c r="DB17" s="249"/>
      <c r="DC17" s="249"/>
      <c r="DD17" s="249"/>
      <c r="DE17" s="249"/>
      <c r="DF17" s="249"/>
      <c r="DG17" s="249"/>
      <c r="DH17" s="249"/>
      <c r="DI17" s="249"/>
      <c r="DJ17" s="249"/>
      <c r="DK17" s="249"/>
      <c r="DL17" s="249"/>
      <c r="DM17" s="249"/>
      <c r="DN17" s="249"/>
      <c r="DO17" s="249"/>
      <c r="DP17" s="249"/>
      <c r="DQ17" s="249"/>
      <c r="DR17" s="249"/>
      <c r="DS17" s="249"/>
      <c r="DT17" s="249"/>
      <c r="DU17" s="249"/>
      <c r="DV17" s="249"/>
    </row>
    <row r="18" spans="1:377" ht="18.75" x14ac:dyDescent="0.3">
      <c r="D18" s="250" t="s">
        <v>33</v>
      </c>
      <c r="E18" s="254">
        <f t="shared" ref="E18:AJ18" si="14">COUNTIF(E$2:E$15,"AF")</f>
        <v>3</v>
      </c>
      <c r="F18" s="254">
        <f t="shared" si="14"/>
        <v>3</v>
      </c>
      <c r="G18" s="254">
        <f t="shared" si="14"/>
        <v>3</v>
      </c>
      <c r="H18" s="254">
        <f t="shared" si="14"/>
        <v>4</v>
      </c>
      <c r="I18" s="254">
        <f t="shared" si="14"/>
        <v>4</v>
      </c>
      <c r="J18" s="254">
        <f t="shared" si="14"/>
        <v>3</v>
      </c>
      <c r="K18" s="254">
        <f t="shared" si="14"/>
        <v>3</v>
      </c>
      <c r="L18" s="254">
        <f t="shared" si="14"/>
        <v>3</v>
      </c>
      <c r="M18" s="254">
        <f t="shared" si="14"/>
        <v>3</v>
      </c>
      <c r="N18" s="254">
        <f t="shared" si="14"/>
        <v>4</v>
      </c>
      <c r="O18" s="254">
        <f t="shared" si="14"/>
        <v>4</v>
      </c>
      <c r="P18" s="254">
        <f t="shared" si="14"/>
        <v>3</v>
      </c>
      <c r="Q18" s="254">
        <f t="shared" si="14"/>
        <v>3</v>
      </c>
      <c r="R18" s="254">
        <f t="shared" si="14"/>
        <v>3</v>
      </c>
      <c r="S18" s="254">
        <f t="shared" si="14"/>
        <v>3</v>
      </c>
      <c r="T18" s="254">
        <f t="shared" si="14"/>
        <v>3</v>
      </c>
      <c r="U18" s="254">
        <f t="shared" si="14"/>
        <v>3</v>
      </c>
      <c r="V18" s="254">
        <f t="shared" si="14"/>
        <v>3</v>
      </c>
      <c r="W18" s="254">
        <f t="shared" si="14"/>
        <v>3</v>
      </c>
      <c r="X18" s="254">
        <f t="shared" si="14"/>
        <v>4</v>
      </c>
      <c r="Y18" s="254">
        <f t="shared" si="14"/>
        <v>4</v>
      </c>
      <c r="Z18" s="254">
        <f t="shared" si="14"/>
        <v>3</v>
      </c>
      <c r="AA18" s="254">
        <f t="shared" si="14"/>
        <v>3</v>
      </c>
      <c r="AB18" s="254">
        <f t="shared" si="14"/>
        <v>3</v>
      </c>
      <c r="AC18" s="254">
        <f t="shared" si="14"/>
        <v>3</v>
      </c>
      <c r="AD18" s="254">
        <f t="shared" si="14"/>
        <v>3</v>
      </c>
      <c r="AE18" s="254">
        <f t="shared" si="14"/>
        <v>3</v>
      </c>
      <c r="AF18" s="254">
        <f t="shared" si="14"/>
        <v>3</v>
      </c>
      <c r="AG18" s="254">
        <f t="shared" si="14"/>
        <v>3</v>
      </c>
      <c r="AH18" s="254">
        <f t="shared" si="14"/>
        <v>3</v>
      </c>
      <c r="AI18" s="254">
        <f t="shared" si="14"/>
        <v>3</v>
      </c>
      <c r="AJ18" s="254">
        <f t="shared" si="14"/>
        <v>2</v>
      </c>
      <c r="AK18" s="254">
        <f t="shared" ref="AK18:BP18" si="15">COUNTIF(AK$2:AK$15,"AF")</f>
        <v>2</v>
      </c>
      <c r="AL18" s="254">
        <f t="shared" si="15"/>
        <v>3</v>
      </c>
      <c r="AM18" s="254">
        <f t="shared" si="15"/>
        <v>3</v>
      </c>
      <c r="AN18" s="254">
        <f t="shared" si="15"/>
        <v>3</v>
      </c>
      <c r="AO18" s="254">
        <f t="shared" si="15"/>
        <v>3</v>
      </c>
      <c r="AP18" s="254">
        <f t="shared" si="15"/>
        <v>3</v>
      </c>
      <c r="AQ18" s="254">
        <f t="shared" si="15"/>
        <v>3</v>
      </c>
      <c r="AR18" s="254">
        <f t="shared" si="15"/>
        <v>4</v>
      </c>
      <c r="AS18" s="254">
        <f t="shared" si="15"/>
        <v>4</v>
      </c>
      <c r="AT18" s="254">
        <f t="shared" si="15"/>
        <v>3</v>
      </c>
      <c r="AU18" s="254">
        <f t="shared" si="15"/>
        <v>3</v>
      </c>
      <c r="AV18" s="254">
        <f t="shared" si="15"/>
        <v>3</v>
      </c>
      <c r="AW18" s="254">
        <f t="shared" si="15"/>
        <v>3</v>
      </c>
      <c r="AX18" s="254">
        <f t="shared" si="15"/>
        <v>4</v>
      </c>
      <c r="AY18" s="254">
        <f t="shared" si="15"/>
        <v>4</v>
      </c>
      <c r="AZ18" s="254">
        <f t="shared" si="15"/>
        <v>3</v>
      </c>
      <c r="BA18" s="254">
        <f t="shared" si="15"/>
        <v>3</v>
      </c>
      <c r="BB18" s="254">
        <f t="shared" si="15"/>
        <v>3</v>
      </c>
      <c r="BC18" s="254">
        <f t="shared" si="15"/>
        <v>3</v>
      </c>
      <c r="BD18" s="254">
        <f t="shared" si="15"/>
        <v>3</v>
      </c>
      <c r="BE18" s="254">
        <f t="shared" si="15"/>
        <v>3</v>
      </c>
      <c r="BF18" s="254">
        <f t="shared" si="15"/>
        <v>3</v>
      </c>
      <c r="BG18" s="254">
        <f t="shared" si="15"/>
        <v>3</v>
      </c>
      <c r="BH18" s="254">
        <f t="shared" si="15"/>
        <v>4</v>
      </c>
      <c r="BI18" s="254">
        <f t="shared" si="15"/>
        <v>4</v>
      </c>
      <c r="BJ18" s="254">
        <f t="shared" si="15"/>
        <v>3</v>
      </c>
      <c r="BK18" s="254">
        <f t="shared" si="15"/>
        <v>3</v>
      </c>
      <c r="BL18" s="254">
        <f t="shared" si="15"/>
        <v>3</v>
      </c>
      <c r="BM18" s="254">
        <f t="shared" si="15"/>
        <v>3</v>
      </c>
      <c r="BN18" s="254">
        <f t="shared" si="15"/>
        <v>3</v>
      </c>
      <c r="BO18" s="254">
        <f t="shared" si="15"/>
        <v>3</v>
      </c>
      <c r="BP18" s="254">
        <f t="shared" si="15"/>
        <v>3</v>
      </c>
      <c r="BQ18" s="254">
        <f t="shared" ref="BQ18:BX18" si="16">COUNTIF(BQ$2:BQ$15,"AF")</f>
        <v>3</v>
      </c>
      <c r="BR18" s="254">
        <f t="shared" si="16"/>
        <v>3</v>
      </c>
      <c r="BS18" s="254">
        <f t="shared" si="16"/>
        <v>3</v>
      </c>
      <c r="BT18" s="254">
        <f t="shared" si="16"/>
        <v>2</v>
      </c>
      <c r="BU18" s="254">
        <f t="shared" si="16"/>
        <v>2</v>
      </c>
      <c r="BV18" s="254">
        <f t="shared" si="16"/>
        <v>3</v>
      </c>
      <c r="BW18" s="254">
        <f t="shared" si="16"/>
        <v>3</v>
      </c>
      <c r="BX18" s="429">
        <f t="shared" si="16"/>
        <v>3</v>
      </c>
      <c r="BY18" s="436">
        <f t="shared" si="9"/>
        <v>4</v>
      </c>
      <c r="BZ18" s="432">
        <f t="shared" si="10"/>
        <v>56</v>
      </c>
      <c r="CA18" s="432">
        <f t="shared" si="11"/>
        <v>12</v>
      </c>
      <c r="CB18" s="432">
        <f t="shared" si="12"/>
        <v>0</v>
      </c>
      <c r="CC18" s="432">
        <f t="shared" si="13"/>
        <v>72</v>
      </c>
      <c r="CD18" s="437" t="s">
        <v>33</v>
      </c>
      <c r="CE18" s="430"/>
      <c r="CF18" s="249"/>
      <c r="CG18" s="249"/>
      <c r="CH18" s="249"/>
      <c r="CI18" s="249"/>
      <c r="CJ18" s="249"/>
      <c r="CK18" s="249"/>
      <c r="CL18" s="249"/>
      <c r="CM18" s="249"/>
      <c r="CN18" s="249"/>
      <c r="CO18" s="249"/>
      <c r="CP18" s="249"/>
      <c r="CQ18" s="249"/>
      <c r="CR18" s="249"/>
      <c r="CS18" s="249"/>
      <c r="CT18" s="249"/>
      <c r="CU18" s="249"/>
      <c r="CV18" s="249"/>
      <c r="CW18" s="249"/>
      <c r="CX18" s="249"/>
      <c r="CY18" s="249"/>
      <c r="CZ18" s="249"/>
      <c r="DA18" s="249"/>
      <c r="DB18" s="249"/>
      <c r="DC18" s="249"/>
      <c r="DD18" s="249"/>
      <c r="DE18" s="249"/>
      <c r="DF18" s="249"/>
      <c r="DG18" s="249"/>
      <c r="DH18" s="249"/>
      <c r="DI18" s="249"/>
      <c r="DJ18" s="249"/>
      <c r="DK18" s="249"/>
      <c r="DL18" s="249"/>
      <c r="DM18" s="249"/>
      <c r="DN18" s="249"/>
      <c r="DO18" s="249"/>
      <c r="DP18" s="249"/>
      <c r="DQ18" s="249"/>
      <c r="DR18" s="249"/>
      <c r="DS18" s="249"/>
      <c r="DT18" s="249"/>
      <c r="DU18" s="249"/>
      <c r="DV18" s="249"/>
    </row>
    <row r="19" spans="1:377" s="449" customFormat="1" ht="18.75" x14ac:dyDescent="0.3">
      <c r="D19" s="317"/>
      <c r="E19" s="443"/>
      <c r="F19" s="443"/>
      <c r="G19" s="443"/>
      <c r="H19" s="443"/>
      <c r="I19" s="443"/>
      <c r="J19" s="443"/>
      <c r="K19" s="443"/>
      <c r="L19" s="443"/>
      <c r="M19" s="443"/>
      <c r="N19" s="443"/>
      <c r="O19" s="443"/>
      <c r="P19" s="443"/>
      <c r="Q19" s="443"/>
      <c r="R19" s="443"/>
      <c r="S19" s="443"/>
      <c r="T19" s="443"/>
      <c r="U19" s="443"/>
      <c r="V19" s="443"/>
      <c r="W19" s="443"/>
      <c r="X19" s="443"/>
      <c r="Y19" s="443"/>
      <c r="Z19" s="443"/>
      <c r="AA19" s="443"/>
      <c r="AB19" s="443"/>
      <c r="AC19" s="443"/>
      <c r="AD19" s="443"/>
      <c r="AE19" s="443"/>
      <c r="AF19" s="443"/>
      <c r="AG19" s="443"/>
      <c r="AH19" s="443"/>
      <c r="AI19" s="443"/>
      <c r="AJ19" s="443"/>
      <c r="AK19" s="443"/>
      <c r="AL19" s="443"/>
      <c r="AM19" s="443"/>
      <c r="AN19" s="443"/>
      <c r="AO19" s="443"/>
      <c r="AP19" s="443"/>
      <c r="AQ19" s="443"/>
      <c r="AR19" s="443"/>
      <c r="AS19" s="443"/>
      <c r="AT19" s="443"/>
      <c r="AU19" s="443"/>
      <c r="AV19" s="443"/>
      <c r="AW19" s="443"/>
      <c r="AX19" s="443"/>
      <c r="AY19" s="443"/>
      <c r="AZ19" s="443"/>
      <c r="BA19" s="443"/>
      <c r="BB19" s="443"/>
      <c r="BC19" s="443"/>
      <c r="BD19" s="443"/>
      <c r="BE19" s="443"/>
      <c r="BF19" s="443"/>
      <c r="BG19" s="443"/>
      <c r="BH19" s="443"/>
      <c r="BI19" s="443"/>
      <c r="BJ19" s="443"/>
      <c r="BK19" s="443"/>
      <c r="BL19" s="443"/>
      <c r="BM19" s="443"/>
      <c r="BN19" s="443"/>
      <c r="BO19" s="443"/>
      <c r="BP19" s="443"/>
      <c r="BQ19" s="443"/>
      <c r="BR19" s="443"/>
      <c r="BS19" s="443"/>
      <c r="BT19" s="443"/>
      <c r="BU19" s="443"/>
      <c r="BV19" s="443"/>
      <c r="BW19" s="443"/>
      <c r="BX19" s="444"/>
      <c r="BY19" s="445">
        <f>SUM(BY16:BY18)</f>
        <v>12</v>
      </c>
      <c r="BZ19" s="446">
        <f t="shared" ref="BZ19:CB19" si="17">SUM(BZ16:BZ18)</f>
        <v>168</v>
      </c>
      <c r="CA19" s="446">
        <f t="shared" si="17"/>
        <v>36</v>
      </c>
      <c r="CB19" s="446">
        <f t="shared" si="17"/>
        <v>0</v>
      </c>
      <c r="CC19" s="446">
        <f t="shared" si="13"/>
        <v>216</v>
      </c>
      <c r="CD19" s="442"/>
      <c r="CE19" s="447"/>
      <c r="CF19" s="448"/>
      <c r="CG19" s="448"/>
      <c r="CH19" s="448"/>
      <c r="CI19" s="448"/>
      <c r="CJ19" s="448"/>
      <c r="CK19" s="448"/>
      <c r="CL19" s="448"/>
      <c r="CM19" s="448"/>
      <c r="CN19" s="448"/>
      <c r="CO19" s="448"/>
      <c r="CP19" s="448"/>
      <c r="CQ19" s="448"/>
      <c r="CR19" s="448"/>
      <c r="CS19" s="448"/>
      <c r="CT19" s="448"/>
      <c r="CU19" s="448"/>
      <c r="CV19" s="448"/>
      <c r="CW19" s="448"/>
      <c r="CX19" s="448"/>
      <c r="CY19" s="448"/>
      <c r="CZ19" s="448"/>
      <c r="DA19" s="448"/>
      <c r="DB19" s="448"/>
      <c r="DC19" s="448"/>
      <c r="DD19" s="448"/>
      <c r="DE19" s="448"/>
      <c r="DF19" s="448"/>
      <c r="DG19" s="448"/>
      <c r="DH19" s="448"/>
      <c r="DI19" s="448"/>
      <c r="DJ19" s="448"/>
      <c r="DK19" s="448"/>
      <c r="DL19" s="448"/>
      <c r="DM19" s="448"/>
      <c r="DN19" s="448"/>
      <c r="DO19" s="448"/>
      <c r="DP19" s="448"/>
      <c r="DQ19" s="448"/>
      <c r="DR19" s="448"/>
      <c r="DS19" s="448"/>
      <c r="DT19" s="448"/>
      <c r="DU19" s="448"/>
      <c r="DV19" s="448"/>
      <c r="NM19" s="453"/>
    </row>
    <row r="20" spans="1:377" ht="19.5" thickBot="1" x14ac:dyDescent="0.35">
      <c r="D20" s="247"/>
      <c r="E20" s="249"/>
      <c r="F20" s="249"/>
      <c r="G20" s="249"/>
      <c r="H20" s="249"/>
      <c r="I20" s="249"/>
      <c r="J20" s="249"/>
      <c r="K20" s="249"/>
      <c r="L20" s="249"/>
      <c r="M20" s="249"/>
      <c r="N20" s="249"/>
      <c r="O20" s="249"/>
      <c r="P20" s="249"/>
      <c r="Q20" s="249"/>
      <c r="R20" s="249"/>
      <c r="S20" s="249"/>
      <c r="T20" s="249"/>
      <c r="U20" s="249"/>
      <c r="V20" s="249"/>
      <c r="W20" s="249"/>
      <c r="X20" s="249"/>
      <c r="Y20" s="249"/>
      <c r="Z20" s="249"/>
      <c r="AA20" s="249"/>
      <c r="AB20" s="249"/>
      <c r="AC20" s="249"/>
      <c r="AD20" s="249"/>
      <c r="AE20" s="249"/>
      <c r="AF20" s="249"/>
      <c r="AG20" s="249"/>
      <c r="AH20" s="249"/>
      <c r="AI20" s="249"/>
      <c r="AJ20" s="249"/>
      <c r="AK20" s="249"/>
      <c r="AL20" s="249"/>
      <c r="AM20" s="249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49"/>
      <c r="BF20" s="249"/>
      <c r="BG20" s="249"/>
      <c r="BH20" s="249"/>
      <c r="BI20" s="249"/>
      <c r="BJ20" s="249"/>
      <c r="BK20" s="249"/>
      <c r="BL20" s="249"/>
      <c r="BM20" s="249"/>
      <c r="BN20" s="249"/>
      <c r="BO20" s="249"/>
      <c r="BP20" s="249"/>
      <c r="BQ20" s="249"/>
      <c r="BR20" s="249"/>
      <c r="BS20" s="249"/>
      <c r="BT20" s="249"/>
      <c r="BU20" s="249"/>
      <c r="BV20" s="249"/>
      <c r="BW20" s="249"/>
      <c r="BX20" s="318"/>
      <c r="BY20" s="438">
        <v>2</v>
      </c>
      <c r="BZ20" s="439">
        <v>3</v>
      </c>
      <c r="CA20" s="439">
        <v>4</v>
      </c>
      <c r="CB20" s="439">
        <v>5</v>
      </c>
      <c r="CC20" s="439"/>
      <c r="CD20" s="440"/>
      <c r="CE20" s="430"/>
      <c r="CF20" s="249"/>
      <c r="CG20" s="249"/>
      <c r="CH20" s="249"/>
      <c r="CI20" s="249"/>
      <c r="CJ20" s="249"/>
      <c r="CK20" s="249"/>
      <c r="CL20" s="249"/>
      <c r="CM20" s="249"/>
      <c r="CN20" s="249"/>
      <c r="CO20" s="249"/>
      <c r="CP20" s="249"/>
      <c r="CQ20" s="249"/>
      <c r="CR20" s="249"/>
      <c r="CS20" s="249"/>
      <c r="CT20" s="249"/>
      <c r="CU20" s="249"/>
      <c r="CV20" s="249"/>
      <c r="CW20" s="249"/>
      <c r="CX20" s="249"/>
      <c r="CY20" s="249"/>
      <c r="CZ20" s="249"/>
      <c r="DA20" s="249"/>
      <c r="DB20" s="249"/>
      <c r="DC20" s="249"/>
      <c r="DD20" s="249"/>
      <c r="DE20" s="249"/>
      <c r="DF20" s="249"/>
      <c r="DG20" s="249"/>
      <c r="DH20" s="249"/>
      <c r="DI20" s="249"/>
      <c r="DJ20" s="249"/>
      <c r="DK20" s="249"/>
      <c r="DL20" s="249"/>
      <c r="DM20" s="249"/>
      <c r="DN20" s="249"/>
      <c r="DO20" s="249"/>
      <c r="DP20" s="249"/>
      <c r="DQ20" s="249"/>
      <c r="DR20" s="249"/>
      <c r="DS20" s="249"/>
      <c r="DT20" s="249"/>
      <c r="DU20" s="249"/>
      <c r="DV20" s="249"/>
    </row>
    <row r="21" spans="1:377" ht="18.75" x14ac:dyDescent="0.3">
      <c r="E21" s="441"/>
      <c r="F21" s="441"/>
      <c r="G21" s="441"/>
      <c r="H21" s="441"/>
      <c r="I21" s="441"/>
      <c r="J21" s="441"/>
      <c r="K21" s="441"/>
      <c r="L21" s="441"/>
      <c r="M21" s="441"/>
      <c r="N21" s="441"/>
      <c r="O21" s="441"/>
      <c r="P21" s="441"/>
      <c r="Q21" s="441"/>
      <c r="R21" s="441"/>
      <c r="S21" s="441"/>
      <c r="T21" s="441"/>
      <c r="U21" s="441"/>
      <c r="V21" s="441"/>
      <c r="W21" s="441"/>
      <c r="X21" s="441"/>
      <c r="Y21" s="441"/>
      <c r="Z21" s="441"/>
      <c r="AA21" s="441"/>
      <c r="AB21" s="441"/>
      <c r="AC21" s="441"/>
      <c r="AD21" s="441"/>
      <c r="AE21" s="441"/>
      <c r="AF21" s="441"/>
      <c r="AG21" s="441"/>
      <c r="AH21" s="441"/>
      <c r="AI21" s="441"/>
      <c r="AJ21" s="441"/>
      <c r="AK21" s="441"/>
      <c r="AL21" s="441"/>
      <c r="AM21" s="441"/>
      <c r="AN21" s="441"/>
      <c r="AO21" s="441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/>
      <c r="AZ21" s="441"/>
      <c r="BA21" s="441"/>
      <c r="BB21" s="441"/>
      <c r="BC21" s="441"/>
      <c r="BD21" s="441"/>
      <c r="BE21" s="441"/>
      <c r="BF21" s="441"/>
      <c r="BG21" s="441"/>
      <c r="BH21" s="441"/>
      <c r="BI21" s="441"/>
      <c r="BJ21" s="441"/>
      <c r="BK21" s="441"/>
      <c r="BL21" s="441"/>
      <c r="BM21" s="441"/>
      <c r="BN21" s="441"/>
      <c r="BO21" s="441"/>
      <c r="BP21" s="441"/>
      <c r="BQ21" s="441"/>
      <c r="BR21" s="441"/>
      <c r="BS21" s="441"/>
      <c r="BT21" s="441"/>
      <c r="BU21" s="441"/>
      <c r="BV21" s="441"/>
      <c r="BW21" s="441"/>
      <c r="BX21" s="441"/>
      <c r="BY21" s="450"/>
      <c r="BZ21" s="450"/>
      <c r="CA21" s="450"/>
      <c r="CB21" s="450"/>
      <c r="CC21" s="450"/>
      <c r="CD21" s="441"/>
      <c r="CE21" s="441"/>
      <c r="CF21" s="441"/>
      <c r="CG21" s="441"/>
      <c r="CH21" s="441"/>
      <c r="CI21" s="441"/>
      <c r="CJ21" s="441"/>
      <c r="CK21" s="441"/>
      <c r="CL21" s="441"/>
      <c r="CM21" s="441"/>
      <c r="CN21" s="441"/>
      <c r="CO21" s="441"/>
      <c r="CP21" s="441"/>
      <c r="CQ21" s="441"/>
      <c r="CR21" s="441"/>
      <c r="CS21" s="441"/>
      <c r="CT21" s="441"/>
      <c r="CU21" s="441"/>
      <c r="CV21" s="441"/>
      <c r="CW21" s="441"/>
      <c r="CX21" s="441"/>
      <c r="CY21" s="441"/>
      <c r="CZ21" s="441"/>
      <c r="DA21" s="441"/>
      <c r="DB21" s="441"/>
      <c r="DC21" s="441"/>
      <c r="DD21" s="441"/>
      <c r="DE21" s="441"/>
      <c r="DF21" s="441"/>
      <c r="DG21" s="441"/>
      <c r="DH21" s="441"/>
      <c r="DI21" s="441"/>
      <c r="DJ21" s="441"/>
      <c r="DK21" s="441"/>
      <c r="DL21" s="441"/>
      <c r="DM21" s="441"/>
      <c r="DN21" s="441"/>
      <c r="DO21" s="441"/>
      <c r="DP21" s="441"/>
      <c r="DQ21" s="441"/>
      <c r="DR21" s="441"/>
      <c r="DS21" s="441"/>
      <c r="DT21" s="441"/>
      <c r="DU21" s="441"/>
      <c r="DV21" s="441"/>
    </row>
    <row r="22" spans="1:377" s="428" customFormat="1" x14ac:dyDescent="0.25">
      <c r="A22" s="250" t="s">
        <v>34</v>
      </c>
      <c r="B22" s="250" t="s">
        <v>32</v>
      </c>
      <c r="C22" s="250" t="s">
        <v>33</v>
      </c>
      <c r="E22" s="488">
        <v>1</v>
      </c>
      <c r="F22" s="488">
        <v>2</v>
      </c>
      <c r="G22" s="488">
        <v>3</v>
      </c>
      <c r="H22" s="488">
        <v>4</v>
      </c>
      <c r="I22" s="488">
        <v>5</v>
      </c>
      <c r="J22" s="488">
        <v>6</v>
      </c>
      <c r="K22" s="488">
        <v>7</v>
      </c>
      <c r="L22" s="488">
        <v>8</v>
      </c>
      <c r="M22" s="488">
        <v>9</v>
      </c>
      <c r="N22" s="488">
        <v>10</v>
      </c>
      <c r="O22" s="488">
        <v>11</v>
      </c>
      <c r="P22" s="488">
        <v>12</v>
      </c>
      <c r="Q22" s="488">
        <v>13</v>
      </c>
      <c r="R22" s="488">
        <v>14</v>
      </c>
      <c r="S22" s="488">
        <v>15</v>
      </c>
      <c r="T22" s="488">
        <v>16</v>
      </c>
      <c r="U22" s="488">
        <v>17</v>
      </c>
      <c r="V22" s="488">
        <v>18</v>
      </c>
      <c r="W22" s="488">
        <v>19</v>
      </c>
      <c r="X22" s="488">
        <v>20</v>
      </c>
      <c r="Y22" s="488">
        <v>21</v>
      </c>
      <c r="Z22" s="488">
        <v>22</v>
      </c>
      <c r="AA22" s="488">
        <v>23</v>
      </c>
      <c r="AB22" s="488">
        <v>24</v>
      </c>
      <c r="AC22" s="488">
        <v>25</v>
      </c>
      <c r="AD22" s="488">
        <v>26</v>
      </c>
      <c r="AE22" s="488">
        <v>27</v>
      </c>
      <c r="AF22" s="488">
        <v>28</v>
      </c>
      <c r="AG22" s="488">
        <v>29</v>
      </c>
      <c r="AH22" s="488">
        <v>30</v>
      </c>
      <c r="AI22" s="488">
        <v>31</v>
      </c>
      <c r="AJ22" s="488">
        <v>32</v>
      </c>
      <c r="AK22" s="488">
        <v>33</v>
      </c>
      <c r="AL22" s="488">
        <v>34</v>
      </c>
      <c r="AM22" s="488">
        <v>35</v>
      </c>
      <c r="AN22" s="488">
        <v>36</v>
      </c>
      <c r="AO22" s="488">
        <v>37</v>
      </c>
      <c r="AP22" s="488">
        <v>38</v>
      </c>
      <c r="AQ22" s="488">
        <v>39</v>
      </c>
      <c r="AR22" s="488">
        <v>40</v>
      </c>
      <c r="AS22" s="488">
        <v>41</v>
      </c>
      <c r="AT22" s="488">
        <v>42</v>
      </c>
      <c r="AU22" s="488">
        <v>43</v>
      </c>
      <c r="AV22" s="488">
        <v>44</v>
      </c>
      <c r="AW22" s="488">
        <v>45</v>
      </c>
      <c r="AX22" s="488">
        <v>46</v>
      </c>
      <c r="AY22" s="488">
        <v>47</v>
      </c>
      <c r="AZ22" s="488">
        <v>48</v>
      </c>
      <c r="BA22" s="488">
        <v>49</v>
      </c>
      <c r="BB22" s="488">
        <v>50</v>
      </c>
      <c r="BC22" s="488">
        <v>51</v>
      </c>
      <c r="BD22" s="488">
        <v>52</v>
      </c>
      <c r="BE22" s="488">
        <v>53</v>
      </c>
      <c r="BF22" s="488">
        <v>54</v>
      </c>
      <c r="BG22" s="488">
        <v>55</v>
      </c>
      <c r="BH22" s="488">
        <v>56</v>
      </c>
      <c r="BI22" s="488">
        <v>57</v>
      </c>
      <c r="BJ22" s="488">
        <v>58</v>
      </c>
      <c r="BK22" s="488">
        <v>59</v>
      </c>
      <c r="BL22" s="488">
        <v>60</v>
      </c>
      <c r="BM22" s="488">
        <v>61</v>
      </c>
      <c r="BN22" s="488">
        <v>62</v>
      </c>
      <c r="BO22" s="488">
        <v>63</v>
      </c>
      <c r="BP22" s="488">
        <v>64</v>
      </c>
      <c r="BQ22" s="488">
        <v>65</v>
      </c>
      <c r="BR22" s="488">
        <v>66</v>
      </c>
      <c r="BS22" s="488">
        <v>67</v>
      </c>
      <c r="BT22" s="488">
        <v>68</v>
      </c>
      <c r="BU22" s="488">
        <v>69</v>
      </c>
      <c r="BV22" s="488">
        <v>70</v>
      </c>
      <c r="BW22" s="488">
        <v>71</v>
      </c>
      <c r="BX22" s="488">
        <v>72</v>
      </c>
      <c r="BY22" s="488">
        <v>73</v>
      </c>
      <c r="BZ22" s="488">
        <v>74</v>
      </c>
      <c r="CA22" s="488">
        <v>75</v>
      </c>
      <c r="CB22" s="488">
        <v>76</v>
      </c>
      <c r="CC22" s="488">
        <v>77</v>
      </c>
      <c r="CD22" s="488">
        <v>78</v>
      </c>
      <c r="CE22" s="488">
        <v>79</v>
      </c>
      <c r="CF22" s="488">
        <v>80</v>
      </c>
      <c r="CG22" s="488">
        <v>81</v>
      </c>
      <c r="CH22" s="488">
        <v>82</v>
      </c>
      <c r="CI22" s="488">
        <v>83</v>
      </c>
      <c r="CJ22" s="488">
        <v>84</v>
      </c>
      <c r="CK22" s="488">
        <v>85</v>
      </c>
      <c r="CL22" s="488">
        <v>86</v>
      </c>
      <c r="CM22" s="488">
        <v>87</v>
      </c>
      <c r="CN22" s="488">
        <v>88</v>
      </c>
      <c r="CO22" s="488">
        <v>89</v>
      </c>
      <c r="CP22" s="488">
        <v>90</v>
      </c>
      <c r="CQ22" s="488">
        <v>91</v>
      </c>
      <c r="CR22" s="488">
        <v>92</v>
      </c>
      <c r="CS22" s="488">
        <v>93</v>
      </c>
      <c r="CT22" s="488">
        <v>94</v>
      </c>
      <c r="CU22" s="488">
        <v>95</v>
      </c>
      <c r="CV22" s="488">
        <v>96</v>
      </c>
      <c r="CW22" s="488">
        <v>97</v>
      </c>
      <c r="CX22" s="488">
        <v>98</v>
      </c>
      <c r="CY22" s="488">
        <v>99</v>
      </c>
      <c r="CZ22" s="488">
        <v>100</v>
      </c>
      <c r="DA22" s="488">
        <v>101</v>
      </c>
      <c r="DB22" s="488">
        <v>102</v>
      </c>
      <c r="DC22" s="488">
        <v>103</v>
      </c>
      <c r="DD22" s="488">
        <v>104</v>
      </c>
      <c r="DE22" s="488">
        <v>105</v>
      </c>
      <c r="DF22" s="488">
        <v>106</v>
      </c>
      <c r="DG22" s="488">
        <v>107</v>
      </c>
      <c r="DH22" s="488">
        <v>108</v>
      </c>
      <c r="DI22" s="488">
        <v>109</v>
      </c>
      <c r="DJ22" s="488">
        <v>110</v>
      </c>
      <c r="DK22" s="488">
        <v>111</v>
      </c>
      <c r="DL22" s="488">
        <v>112</v>
      </c>
      <c r="DM22" s="488">
        <v>113</v>
      </c>
      <c r="DN22" s="488">
        <v>114</v>
      </c>
      <c r="DO22" s="488">
        <v>115</v>
      </c>
      <c r="DP22" s="488">
        <v>116</v>
      </c>
      <c r="DQ22" s="488">
        <v>117</v>
      </c>
      <c r="DR22" s="488">
        <v>118</v>
      </c>
      <c r="DS22" s="488">
        <v>119</v>
      </c>
      <c r="DT22" s="488">
        <v>120</v>
      </c>
      <c r="DU22" s="488">
        <v>121</v>
      </c>
      <c r="DV22" s="488">
        <v>122</v>
      </c>
      <c r="DW22" s="488">
        <v>123</v>
      </c>
      <c r="DX22" s="488">
        <v>124</v>
      </c>
      <c r="DY22" s="488">
        <v>125</v>
      </c>
      <c r="DZ22" s="488">
        <v>126</v>
      </c>
      <c r="EA22" s="488">
        <v>127</v>
      </c>
      <c r="EB22" s="488">
        <v>128</v>
      </c>
      <c r="EC22" s="488">
        <v>129</v>
      </c>
      <c r="ED22" s="488">
        <v>130</v>
      </c>
      <c r="EE22" s="488">
        <v>131</v>
      </c>
      <c r="EF22" s="488">
        <v>132</v>
      </c>
      <c r="EG22" s="488">
        <v>133</v>
      </c>
      <c r="EH22" s="488">
        <v>134</v>
      </c>
      <c r="EI22" s="488">
        <v>135</v>
      </c>
      <c r="EJ22" s="488">
        <v>136</v>
      </c>
      <c r="EK22" s="488">
        <v>137</v>
      </c>
      <c r="EL22" s="488">
        <v>138</v>
      </c>
      <c r="EM22" s="488">
        <v>139</v>
      </c>
      <c r="EN22" s="488">
        <v>140</v>
      </c>
      <c r="EO22" s="488">
        <v>141</v>
      </c>
      <c r="EP22" s="488">
        <v>142</v>
      </c>
      <c r="EQ22" s="488">
        <v>143</v>
      </c>
      <c r="ER22" s="488">
        <v>144</v>
      </c>
      <c r="ES22" s="488">
        <v>145</v>
      </c>
      <c r="ET22" s="488">
        <v>146</v>
      </c>
      <c r="EU22" s="488">
        <v>147</v>
      </c>
      <c r="EV22" s="488">
        <v>148</v>
      </c>
      <c r="EW22" s="488">
        <v>149</v>
      </c>
      <c r="EX22" s="488">
        <v>150</v>
      </c>
      <c r="EY22" s="488">
        <v>151</v>
      </c>
      <c r="EZ22" s="488">
        <v>152</v>
      </c>
      <c r="FA22" s="488">
        <v>153</v>
      </c>
      <c r="FB22" s="488">
        <v>154</v>
      </c>
      <c r="FC22" s="488">
        <v>155</v>
      </c>
      <c r="FD22" s="488">
        <v>156</v>
      </c>
      <c r="FE22" s="488">
        <v>157</v>
      </c>
      <c r="FF22" s="488">
        <v>158</v>
      </c>
      <c r="FG22" s="488">
        <v>159</v>
      </c>
      <c r="FH22" s="488">
        <v>160</v>
      </c>
      <c r="FI22" s="488">
        <v>161</v>
      </c>
      <c r="FJ22" s="488">
        <v>162</v>
      </c>
      <c r="FK22" s="488">
        <v>163</v>
      </c>
      <c r="FL22" s="488">
        <v>164</v>
      </c>
      <c r="FM22" s="488">
        <v>165</v>
      </c>
      <c r="FN22" s="488">
        <v>166</v>
      </c>
      <c r="FO22" s="488">
        <v>167</v>
      </c>
      <c r="FP22" s="488">
        <v>168</v>
      </c>
      <c r="FQ22" s="488">
        <v>169</v>
      </c>
      <c r="FR22" s="488">
        <v>170</v>
      </c>
      <c r="FS22" s="488">
        <v>171</v>
      </c>
      <c r="FT22" s="488">
        <v>172</v>
      </c>
      <c r="FU22" s="488">
        <v>173</v>
      </c>
      <c r="FV22" s="488">
        <v>174</v>
      </c>
      <c r="FW22" s="488">
        <v>175</v>
      </c>
      <c r="FX22" s="488">
        <v>176</v>
      </c>
      <c r="FY22" s="488">
        <v>177</v>
      </c>
      <c r="FZ22" s="488">
        <v>178</v>
      </c>
      <c r="GA22" s="488">
        <v>179</v>
      </c>
      <c r="GB22" s="488">
        <v>180</v>
      </c>
      <c r="GC22" s="488">
        <v>181</v>
      </c>
      <c r="GD22" s="488">
        <v>182</v>
      </c>
      <c r="GE22" s="488">
        <v>183</v>
      </c>
      <c r="GF22" s="488">
        <v>184</v>
      </c>
      <c r="GG22" s="488">
        <v>185</v>
      </c>
      <c r="GH22" s="488">
        <v>186</v>
      </c>
      <c r="GI22" s="488">
        <v>187</v>
      </c>
      <c r="GJ22" s="488">
        <v>188</v>
      </c>
      <c r="GK22" s="488">
        <v>189</v>
      </c>
      <c r="GL22" s="488">
        <v>190</v>
      </c>
      <c r="GM22" s="488">
        <v>191</v>
      </c>
      <c r="GN22" s="488">
        <v>192</v>
      </c>
      <c r="GO22" s="488">
        <v>193</v>
      </c>
      <c r="GP22" s="488">
        <v>194</v>
      </c>
      <c r="GQ22" s="488">
        <v>195</v>
      </c>
      <c r="GR22" s="488">
        <v>196</v>
      </c>
      <c r="GS22" s="488">
        <v>197</v>
      </c>
      <c r="GT22" s="488">
        <v>198</v>
      </c>
      <c r="GU22" s="488">
        <v>199</v>
      </c>
      <c r="GV22" s="488">
        <v>200</v>
      </c>
      <c r="GW22" s="488">
        <v>201</v>
      </c>
      <c r="GX22" s="488">
        <v>202</v>
      </c>
      <c r="GY22" s="488">
        <v>203</v>
      </c>
      <c r="GZ22" s="488">
        <v>204</v>
      </c>
      <c r="HA22" s="488">
        <v>205</v>
      </c>
      <c r="HB22" s="488">
        <v>206</v>
      </c>
      <c r="HC22" s="488">
        <v>207</v>
      </c>
      <c r="HD22" s="488">
        <v>208</v>
      </c>
      <c r="HE22" s="488">
        <v>209</v>
      </c>
      <c r="HF22" s="488">
        <v>210</v>
      </c>
      <c r="HG22" s="488">
        <v>211</v>
      </c>
      <c r="HH22" s="488">
        <v>212</v>
      </c>
      <c r="HI22" s="488">
        <v>213</v>
      </c>
      <c r="HJ22" s="488">
        <v>214</v>
      </c>
      <c r="HK22" s="488">
        <v>215</v>
      </c>
      <c r="HL22" s="488">
        <v>216</v>
      </c>
      <c r="HM22" s="488">
        <v>217</v>
      </c>
      <c r="HN22" s="488">
        <v>218</v>
      </c>
      <c r="HO22" s="488">
        <v>219</v>
      </c>
      <c r="HP22" s="488">
        <v>220</v>
      </c>
      <c r="HQ22" s="488">
        <v>221</v>
      </c>
      <c r="HR22" s="488">
        <v>222</v>
      </c>
      <c r="HS22" s="488">
        <v>223</v>
      </c>
      <c r="HT22" s="488">
        <v>224</v>
      </c>
      <c r="HU22" s="488">
        <v>225</v>
      </c>
      <c r="HV22" s="488">
        <v>226</v>
      </c>
      <c r="HW22" s="488">
        <v>227</v>
      </c>
      <c r="HX22" s="488">
        <v>228</v>
      </c>
      <c r="HY22" s="488">
        <v>229</v>
      </c>
      <c r="HZ22" s="488">
        <v>230</v>
      </c>
      <c r="IA22" s="488">
        <v>231</v>
      </c>
      <c r="IB22" s="488">
        <v>232</v>
      </c>
      <c r="IC22" s="488">
        <v>233</v>
      </c>
      <c r="ID22" s="488">
        <v>234</v>
      </c>
      <c r="IE22" s="488">
        <v>235</v>
      </c>
      <c r="IF22" s="488">
        <v>236</v>
      </c>
      <c r="IG22" s="488">
        <v>237</v>
      </c>
      <c r="IH22" s="488">
        <v>238</v>
      </c>
      <c r="II22" s="488">
        <v>239</v>
      </c>
      <c r="IJ22" s="488">
        <v>240</v>
      </c>
      <c r="IK22" s="488">
        <v>241</v>
      </c>
      <c r="IL22" s="488">
        <v>242</v>
      </c>
      <c r="IM22" s="488">
        <v>243</v>
      </c>
      <c r="IN22" s="488">
        <v>244</v>
      </c>
      <c r="IO22" s="488">
        <v>245</v>
      </c>
      <c r="IP22" s="488">
        <v>246</v>
      </c>
      <c r="IQ22" s="488">
        <v>247</v>
      </c>
      <c r="IR22" s="488">
        <v>248</v>
      </c>
      <c r="IS22" s="488">
        <v>249</v>
      </c>
      <c r="IT22" s="488">
        <v>250</v>
      </c>
      <c r="IU22" s="488">
        <v>251</v>
      </c>
      <c r="IV22" s="488">
        <v>252</v>
      </c>
      <c r="IW22" s="488">
        <v>253</v>
      </c>
      <c r="IX22" s="488">
        <v>254</v>
      </c>
      <c r="IY22" s="488">
        <v>255</v>
      </c>
      <c r="IZ22" s="488">
        <v>256</v>
      </c>
      <c r="JA22" s="488">
        <v>257</v>
      </c>
      <c r="JB22" s="488">
        <v>258</v>
      </c>
      <c r="JC22" s="488">
        <v>259</v>
      </c>
      <c r="JD22" s="488">
        <v>260</v>
      </c>
      <c r="JE22" s="488">
        <v>261</v>
      </c>
      <c r="JF22" s="488">
        <v>262</v>
      </c>
      <c r="JG22" s="488">
        <v>263</v>
      </c>
      <c r="JH22" s="488">
        <v>264</v>
      </c>
      <c r="JI22" s="488">
        <v>265</v>
      </c>
      <c r="JJ22" s="488">
        <v>266</v>
      </c>
      <c r="JK22" s="488">
        <v>267</v>
      </c>
      <c r="JL22" s="488">
        <v>268</v>
      </c>
      <c r="JM22" s="488">
        <v>269</v>
      </c>
      <c r="JN22" s="488">
        <v>270</v>
      </c>
      <c r="JO22" s="488">
        <v>271</v>
      </c>
      <c r="JP22" s="488">
        <v>272</v>
      </c>
      <c r="JQ22" s="488">
        <v>273</v>
      </c>
      <c r="JR22" s="488">
        <v>274</v>
      </c>
      <c r="JS22" s="488">
        <v>275</v>
      </c>
      <c r="JT22" s="488">
        <v>276</v>
      </c>
      <c r="JU22" s="488">
        <v>277</v>
      </c>
      <c r="JV22" s="488">
        <v>278</v>
      </c>
      <c r="JW22" s="488">
        <v>279</v>
      </c>
      <c r="JX22" s="488">
        <v>280</v>
      </c>
      <c r="JY22" s="488">
        <v>281</v>
      </c>
      <c r="JZ22" s="488">
        <v>282</v>
      </c>
      <c r="KA22" s="488">
        <v>283</v>
      </c>
      <c r="KB22" s="488">
        <v>284</v>
      </c>
      <c r="KC22" s="488">
        <v>285</v>
      </c>
      <c r="KD22" s="488">
        <v>286</v>
      </c>
      <c r="KE22" s="488">
        <v>287</v>
      </c>
      <c r="KF22" s="488">
        <v>288</v>
      </c>
      <c r="KG22" s="488">
        <v>289</v>
      </c>
      <c r="KH22" s="488">
        <v>290</v>
      </c>
      <c r="KI22" s="488">
        <v>291</v>
      </c>
      <c r="KJ22" s="488">
        <v>292</v>
      </c>
      <c r="KK22" s="488">
        <v>293</v>
      </c>
      <c r="KL22" s="488">
        <v>294</v>
      </c>
      <c r="KM22" s="488">
        <v>295</v>
      </c>
      <c r="KN22" s="488">
        <v>296</v>
      </c>
      <c r="KO22" s="488">
        <v>297</v>
      </c>
      <c r="KP22" s="488">
        <v>298</v>
      </c>
      <c r="KQ22" s="488">
        <v>299</v>
      </c>
      <c r="KR22" s="488">
        <v>300</v>
      </c>
      <c r="KS22" s="488">
        <v>301</v>
      </c>
      <c r="KT22" s="488">
        <v>302</v>
      </c>
      <c r="KU22" s="488">
        <v>303</v>
      </c>
      <c r="KV22" s="488">
        <v>304</v>
      </c>
      <c r="KW22" s="488">
        <v>305</v>
      </c>
      <c r="KX22" s="488">
        <v>306</v>
      </c>
      <c r="KY22" s="488">
        <v>307</v>
      </c>
      <c r="KZ22" s="488">
        <v>308</v>
      </c>
      <c r="LA22" s="488">
        <v>309</v>
      </c>
      <c r="LB22" s="488">
        <v>310</v>
      </c>
      <c r="LC22" s="488">
        <v>311</v>
      </c>
      <c r="LD22" s="488">
        <v>312</v>
      </c>
      <c r="LE22" s="488">
        <v>313</v>
      </c>
      <c r="LF22" s="488">
        <v>314</v>
      </c>
      <c r="LG22" s="488">
        <v>315</v>
      </c>
      <c r="LH22" s="488">
        <v>316</v>
      </c>
      <c r="LI22" s="488">
        <v>317</v>
      </c>
      <c r="LJ22" s="488">
        <v>318</v>
      </c>
      <c r="LK22" s="488">
        <v>319</v>
      </c>
      <c r="LL22" s="488">
        <v>320</v>
      </c>
      <c r="LM22" s="488">
        <v>321</v>
      </c>
      <c r="LN22" s="488">
        <v>322</v>
      </c>
      <c r="LO22" s="488">
        <v>323</v>
      </c>
      <c r="LP22" s="488">
        <v>324</v>
      </c>
      <c r="LQ22" s="488">
        <v>325</v>
      </c>
      <c r="LR22" s="488">
        <v>326</v>
      </c>
      <c r="LS22" s="488">
        <v>327</v>
      </c>
      <c r="LT22" s="488">
        <v>328</v>
      </c>
      <c r="LU22" s="488">
        <v>329</v>
      </c>
      <c r="LV22" s="488">
        <v>330</v>
      </c>
      <c r="LW22" s="488">
        <v>331</v>
      </c>
      <c r="LX22" s="488">
        <v>332</v>
      </c>
      <c r="LY22" s="488">
        <v>333</v>
      </c>
      <c r="LZ22" s="488">
        <v>334</v>
      </c>
      <c r="MA22" s="488">
        <v>335</v>
      </c>
      <c r="MB22" s="488">
        <v>336</v>
      </c>
      <c r="MC22" s="488">
        <v>337</v>
      </c>
      <c r="MD22" s="488">
        <v>338</v>
      </c>
      <c r="ME22" s="488">
        <v>339</v>
      </c>
      <c r="MF22" s="488">
        <v>340</v>
      </c>
      <c r="MG22" s="488">
        <v>341</v>
      </c>
      <c r="MH22" s="488">
        <v>342</v>
      </c>
      <c r="MI22" s="488">
        <v>343</v>
      </c>
      <c r="MJ22" s="488">
        <v>344</v>
      </c>
      <c r="MK22" s="488">
        <v>345</v>
      </c>
      <c r="ML22" s="488">
        <v>346</v>
      </c>
      <c r="MM22" s="488">
        <v>347</v>
      </c>
      <c r="MN22" s="488">
        <v>348</v>
      </c>
      <c r="MO22" s="488">
        <v>349</v>
      </c>
      <c r="MP22" s="488">
        <v>350</v>
      </c>
      <c r="MQ22" s="488">
        <v>351</v>
      </c>
      <c r="MR22" s="488">
        <v>352</v>
      </c>
      <c r="MS22" s="488">
        <v>353</v>
      </c>
      <c r="MT22" s="488">
        <v>354</v>
      </c>
      <c r="MU22" s="488">
        <v>355</v>
      </c>
      <c r="MV22" s="488">
        <v>356</v>
      </c>
      <c r="MW22" s="488">
        <v>357</v>
      </c>
      <c r="MX22" s="488">
        <v>358</v>
      </c>
      <c r="MY22" s="488">
        <v>359</v>
      </c>
      <c r="MZ22" s="488">
        <v>360</v>
      </c>
      <c r="NA22" s="488">
        <v>361</v>
      </c>
      <c r="NB22" s="488">
        <v>362</v>
      </c>
      <c r="NC22" s="488">
        <v>363</v>
      </c>
      <c r="ND22" s="488">
        <v>364</v>
      </c>
      <c r="NE22" s="488">
        <v>365</v>
      </c>
      <c r="NF22" s="488"/>
      <c r="NG22" s="488"/>
      <c r="NH22" s="488"/>
      <c r="NI22" s="488"/>
      <c r="NJ22" s="250" t="s">
        <v>34</v>
      </c>
      <c r="NK22" s="250" t="s">
        <v>32</v>
      </c>
      <c r="NL22" s="250" t="s">
        <v>33</v>
      </c>
    </row>
    <row r="23" spans="1:377" x14ac:dyDescent="0.25">
      <c r="A23" s="428">
        <f t="shared" ref="A23:A36" si="18">NJ23</f>
        <v>60</v>
      </c>
      <c r="B23" s="428">
        <f t="shared" ref="B23:B36" si="19">NK23</f>
        <v>104</v>
      </c>
      <c r="C23" s="428">
        <f t="shared" ref="C23:C36" si="20">NL23</f>
        <v>80</v>
      </c>
      <c r="D23" s="489" t="s">
        <v>111</v>
      </c>
      <c r="E23" s="250" t="s">
        <v>32</v>
      </c>
      <c r="F23" s="250" t="s">
        <v>32</v>
      </c>
      <c r="G23" s="250" t="s">
        <v>32</v>
      </c>
      <c r="H23" s="250" t="s">
        <v>32</v>
      </c>
      <c r="I23" s="251"/>
      <c r="J23" s="251"/>
      <c r="K23" s="250" t="s">
        <v>32</v>
      </c>
      <c r="L23" s="250" t="s">
        <v>32</v>
      </c>
      <c r="M23" s="250" t="s">
        <v>32</v>
      </c>
      <c r="N23" s="250" t="s">
        <v>32</v>
      </c>
      <c r="O23" s="251"/>
      <c r="P23" s="251"/>
      <c r="Q23" s="250" t="s">
        <v>32</v>
      </c>
      <c r="R23" s="250" t="s">
        <v>32</v>
      </c>
      <c r="S23" s="250" t="s">
        <v>32</v>
      </c>
      <c r="T23" s="250" t="s">
        <v>32</v>
      </c>
      <c r="U23" s="251"/>
      <c r="V23" s="251"/>
      <c r="W23" s="250" t="s">
        <v>34</v>
      </c>
      <c r="X23" s="250" t="s">
        <v>34</v>
      </c>
      <c r="Y23" s="250" t="s">
        <v>34</v>
      </c>
      <c r="Z23" s="250" t="s">
        <v>34</v>
      </c>
      <c r="AA23" s="251"/>
      <c r="AB23" s="251"/>
      <c r="AC23" s="250" t="s">
        <v>33</v>
      </c>
      <c r="AD23" s="250" t="s">
        <v>33</v>
      </c>
      <c r="AE23" s="250" t="s">
        <v>33</v>
      </c>
      <c r="AF23" s="250" t="s">
        <v>33</v>
      </c>
      <c r="AG23" s="251"/>
      <c r="AH23" s="251"/>
      <c r="AI23" s="250" t="s">
        <v>33</v>
      </c>
      <c r="AJ23" s="250" t="s">
        <v>33</v>
      </c>
      <c r="AK23" s="250" t="s">
        <v>33</v>
      </c>
      <c r="AL23" s="250" t="s">
        <v>33</v>
      </c>
      <c r="AM23" s="251"/>
      <c r="AN23" s="251"/>
      <c r="AO23" s="250" t="s">
        <v>32</v>
      </c>
      <c r="AP23" s="250" t="s">
        <v>32</v>
      </c>
      <c r="AQ23" s="250" t="s">
        <v>32</v>
      </c>
      <c r="AR23" s="250" t="s">
        <v>32</v>
      </c>
      <c r="AS23" s="251"/>
      <c r="AT23" s="251"/>
      <c r="AU23" s="250" t="s">
        <v>32</v>
      </c>
      <c r="AV23" s="250" t="s">
        <v>32</v>
      </c>
      <c r="AW23" s="250" t="s">
        <v>32</v>
      </c>
      <c r="AX23" s="250" t="s">
        <v>32</v>
      </c>
      <c r="AY23" s="251"/>
      <c r="AZ23" s="251"/>
      <c r="BA23" s="250" t="s">
        <v>34</v>
      </c>
      <c r="BB23" s="250" t="s">
        <v>34</v>
      </c>
      <c r="BC23" s="250" t="s">
        <v>34</v>
      </c>
      <c r="BD23" s="250" t="s">
        <v>34</v>
      </c>
      <c r="BE23" s="251"/>
      <c r="BF23" s="251"/>
      <c r="BG23" s="250" t="s">
        <v>34</v>
      </c>
      <c r="BH23" s="250" t="s">
        <v>34</v>
      </c>
      <c r="BI23" s="250" t="s">
        <v>34</v>
      </c>
      <c r="BJ23" s="250" t="s">
        <v>34</v>
      </c>
      <c r="BK23" s="251"/>
      <c r="BL23" s="251"/>
      <c r="BM23" s="250" t="s">
        <v>33</v>
      </c>
      <c r="BN23" s="250" t="s">
        <v>33</v>
      </c>
      <c r="BO23" s="250" t="s">
        <v>33</v>
      </c>
      <c r="BP23" s="250" t="s">
        <v>33</v>
      </c>
      <c r="BQ23" s="251"/>
      <c r="BR23" s="251"/>
      <c r="BS23" s="250" t="s">
        <v>33</v>
      </c>
      <c r="BT23" s="250" t="s">
        <v>33</v>
      </c>
      <c r="BU23" s="250" t="s">
        <v>33</v>
      </c>
      <c r="BV23" s="250" t="s">
        <v>33</v>
      </c>
      <c r="BW23" s="251"/>
      <c r="BX23" s="251"/>
      <c r="BY23" s="250" t="s">
        <v>32</v>
      </c>
      <c r="BZ23" s="250" t="s">
        <v>32</v>
      </c>
      <c r="CA23" s="250" t="s">
        <v>32</v>
      </c>
      <c r="CB23" s="250" t="s">
        <v>32</v>
      </c>
      <c r="CC23" s="251"/>
      <c r="CD23" s="251"/>
      <c r="CE23" s="250" t="s">
        <v>32</v>
      </c>
      <c r="CF23" s="250" t="s">
        <v>32</v>
      </c>
      <c r="CG23" s="250" t="s">
        <v>32</v>
      </c>
      <c r="CH23" s="250" t="s">
        <v>32</v>
      </c>
      <c r="CI23" s="251"/>
      <c r="CJ23" s="251"/>
      <c r="CK23" s="250" t="s">
        <v>32</v>
      </c>
      <c r="CL23" s="250" t="s">
        <v>32</v>
      </c>
      <c r="CM23" s="250" t="s">
        <v>32</v>
      </c>
      <c r="CN23" s="250" t="s">
        <v>32</v>
      </c>
      <c r="CO23" s="251"/>
      <c r="CP23" s="251"/>
      <c r="CQ23" s="250" t="s">
        <v>34</v>
      </c>
      <c r="CR23" s="250" t="s">
        <v>34</v>
      </c>
      <c r="CS23" s="250" t="s">
        <v>34</v>
      </c>
      <c r="CT23" s="250" t="s">
        <v>34</v>
      </c>
      <c r="CU23" s="251"/>
      <c r="CV23" s="251"/>
      <c r="CW23" s="250" t="s">
        <v>33</v>
      </c>
      <c r="CX23" s="250" t="s">
        <v>33</v>
      </c>
      <c r="CY23" s="250" t="s">
        <v>33</v>
      </c>
      <c r="CZ23" s="250" t="s">
        <v>33</v>
      </c>
      <c r="DA23" s="251"/>
      <c r="DB23" s="251"/>
      <c r="DC23" s="250" t="s">
        <v>33</v>
      </c>
      <c r="DD23" s="250" t="s">
        <v>33</v>
      </c>
      <c r="DE23" s="250" t="s">
        <v>33</v>
      </c>
      <c r="DF23" s="250" t="s">
        <v>33</v>
      </c>
      <c r="DG23" s="251"/>
      <c r="DH23" s="251"/>
      <c r="DI23" s="250" t="s">
        <v>32</v>
      </c>
      <c r="DJ23" s="250" t="s">
        <v>32</v>
      </c>
      <c r="DK23" s="250" t="s">
        <v>32</v>
      </c>
      <c r="DL23" s="250" t="s">
        <v>32</v>
      </c>
      <c r="DM23" s="251"/>
      <c r="DN23" s="251"/>
      <c r="DO23" s="250" t="s">
        <v>32</v>
      </c>
      <c r="DP23" s="250" t="s">
        <v>32</v>
      </c>
      <c r="DQ23" s="250" t="s">
        <v>32</v>
      </c>
      <c r="DR23" s="250" t="s">
        <v>32</v>
      </c>
      <c r="DS23" s="251"/>
      <c r="DT23" s="251"/>
      <c r="DU23" s="250" t="s">
        <v>34</v>
      </c>
      <c r="DV23" s="250" t="s">
        <v>34</v>
      </c>
      <c r="DW23" s="250" t="s">
        <v>34</v>
      </c>
      <c r="DX23" s="250" t="s">
        <v>34</v>
      </c>
      <c r="DY23" s="251"/>
      <c r="DZ23" s="251"/>
      <c r="EA23" s="250" t="s">
        <v>34</v>
      </c>
      <c r="EB23" s="250" t="s">
        <v>34</v>
      </c>
      <c r="EC23" s="250" t="s">
        <v>34</v>
      </c>
      <c r="ED23" s="250" t="s">
        <v>34</v>
      </c>
      <c r="EE23" s="251"/>
      <c r="EF23" s="251"/>
      <c r="EG23" s="250" t="s">
        <v>33</v>
      </c>
      <c r="EH23" s="250" t="s">
        <v>33</v>
      </c>
      <c r="EI23" s="250" t="s">
        <v>33</v>
      </c>
      <c r="EJ23" s="250" t="s">
        <v>33</v>
      </c>
      <c r="EK23" s="251"/>
      <c r="EL23" s="251"/>
      <c r="EM23" s="250" t="s">
        <v>33</v>
      </c>
      <c r="EN23" s="250" t="s">
        <v>33</v>
      </c>
      <c r="EO23" s="250" t="s">
        <v>33</v>
      </c>
      <c r="EP23" s="250" t="s">
        <v>33</v>
      </c>
      <c r="EQ23" s="251"/>
      <c r="ER23" s="251"/>
      <c r="ES23" s="250" t="s">
        <v>32</v>
      </c>
      <c r="ET23" s="250" t="s">
        <v>32</v>
      </c>
      <c r="EU23" s="250" t="s">
        <v>32</v>
      </c>
      <c r="EV23" s="250" t="s">
        <v>32</v>
      </c>
      <c r="EW23" s="251"/>
      <c r="EX23" s="251"/>
      <c r="EY23" s="250" t="s">
        <v>32</v>
      </c>
      <c r="EZ23" s="250" t="s">
        <v>32</v>
      </c>
      <c r="FA23" s="250" t="s">
        <v>32</v>
      </c>
      <c r="FB23" s="250" t="s">
        <v>32</v>
      </c>
      <c r="FC23" s="251"/>
      <c r="FD23" s="251"/>
      <c r="FE23" s="250" t="s">
        <v>32</v>
      </c>
      <c r="FF23" s="250" t="s">
        <v>32</v>
      </c>
      <c r="FG23" s="250" t="s">
        <v>32</v>
      </c>
      <c r="FH23" s="250" t="s">
        <v>32</v>
      </c>
      <c r="FI23" s="251"/>
      <c r="FJ23" s="251"/>
      <c r="FK23" s="250" t="s">
        <v>34</v>
      </c>
      <c r="FL23" s="250" t="s">
        <v>34</v>
      </c>
      <c r="FM23" s="250" t="s">
        <v>34</v>
      </c>
      <c r="FN23" s="250" t="s">
        <v>34</v>
      </c>
      <c r="FO23" s="251"/>
      <c r="FP23" s="251"/>
      <c r="FQ23" s="250" t="s">
        <v>33</v>
      </c>
      <c r="FR23" s="250" t="s">
        <v>33</v>
      </c>
      <c r="FS23" s="250" t="s">
        <v>33</v>
      </c>
      <c r="FT23" s="250" t="s">
        <v>33</v>
      </c>
      <c r="FU23" s="251"/>
      <c r="FV23" s="251"/>
      <c r="FW23" s="250" t="s">
        <v>33</v>
      </c>
      <c r="FX23" s="250" t="s">
        <v>33</v>
      </c>
      <c r="FY23" s="250" t="s">
        <v>33</v>
      </c>
      <c r="FZ23" s="250" t="s">
        <v>33</v>
      </c>
      <c r="GA23" s="251"/>
      <c r="GB23" s="251"/>
      <c r="GC23" s="250" t="s">
        <v>32</v>
      </c>
      <c r="GD23" s="250" t="s">
        <v>32</v>
      </c>
      <c r="GE23" s="250" t="s">
        <v>32</v>
      </c>
      <c r="GF23" s="250" t="s">
        <v>32</v>
      </c>
      <c r="GG23" s="251"/>
      <c r="GH23" s="251"/>
      <c r="GI23" s="250" t="s">
        <v>32</v>
      </c>
      <c r="GJ23" s="250" t="s">
        <v>32</v>
      </c>
      <c r="GK23" s="250" t="s">
        <v>32</v>
      </c>
      <c r="GL23" s="250" t="s">
        <v>32</v>
      </c>
      <c r="GM23" s="251"/>
      <c r="GN23" s="251"/>
      <c r="GO23" s="250" t="s">
        <v>34</v>
      </c>
      <c r="GP23" s="250" t="s">
        <v>34</v>
      </c>
      <c r="GQ23" s="250" t="s">
        <v>34</v>
      </c>
      <c r="GR23" s="250" t="s">
        <v>34</v>
      </c>
      <c r="GS23" s="251"/>
      <c r="GT23" s="251"/>
      <c r="GU23" s="250" t="s">
        <v>34</v>
      </c>
      <c r="GV23" s="250" t="s">
        <v>34</v>
      </c>
      <c r="GW23" s="250" t="s">
        <v>34</v>
      </c>
      <c r="GX23" s="250" t="s">
        <v>34</v>
      </c>
      <c r="GY23" s="251"/>
      <c r="GZ23" s="251"/>
      <c r="HA23" s="250" t="s">
        <v>33</v>
      </c>
      <c r="HB23" s="250" t="s">
        <v>33</v>
      </c>
      <c r="HC23" s="250" t="s">
        <v>33</v>
      </c>
      <c r="HD23" s="250" t="s">
        <v>33</v>
      </c>
      <c r="HE23" s="251"/>
      <c r="HF23" s="251"/>
      <c r="HG23" s="250" t="s">
        <v>33</v>
      </c>
      <c r="HH23" s="250" t="s">
        <v>33</v>
      </c>
      <c r="HI23" s="250" t="s">
        <v>33</v>
      </c>
      <c r="HJ23" s="250" t="s">
        <v>33</v>
      </c>
      <c r="HK23" s="251"/>
      <c r="HL23" s="251"/>
      <c r="HM23" s="250" t="s">
        <v>32</v>
      </c>
      <c r="HN23" s="250" t="s">
        <v>32</v>
      </c>
      <c r="HO23" s="250" t="s">
        <v>32</v>
      </c>
      <c r="HP23" s="250" t="s">
        <v>32</v>
      </c>
      <c r="HQ23" s="251"/>
      <c r="HR23" s="251"/>
      <c r="HS23" s="250" t="s">
        <v>32</v>
      </c>
      <c r="HT23" s="250" t="s">
        <v>32</v>
      </c>
      <c r="HU23" s="250" t="s">
        <v>32</v>
      </c>
      <c r="HV23" s="250" t="s">
        <v>32</v>
      </c>
      <c r="HW23" s="251"/>
      <c r="HX23" s="251"/>
      <c r="HY23" s="250" t="s">
        <v>32</v>
      </c>
      <c r="HZ23" s="250" t="s">
        <v>32</v>
      </c>
      <c r="IA23" s="250" t="s">
        <v>32</v>
      </c>
      <c r="IB23" s="250" t="s">
        <v>32</v>
      </c>
      <c r="IC23" s="251"/>
      <c r="ID23" s="251"/>
      <c r="IE23" s="250" t="s">
        <v>34</v>
      </c>
      <c r="IF23" s="250" t="s">
        <v>34</v>
      </c>
      <c r="IG23" s="250" t="s">
        <v>34</v>
      </c>
      <c r="IH23" s="250" t="s">
        <v>34</v>
      </c>
      <c r="II23" s="251"/>
      <c r="IJ23" s="251"/>
      <c r="IK23" s="250" t="s">
        <v>33</v>
      </c>
      <c r="IL23" s="250" t="s">
        <v>33</v>
      </c>
      <c r="IM23" s="250" t="s">
        <v>33</v>
      </c>
      <c r="IN23" s="250" t="s">
        <v>33</v>
      </c>
      <c r="IO23" s="251"/>
      <c r="IP23" s="251"/>
      <c r="IQ23" s="250" t="s">
        <v>33</v>
      </c>
      <c r="IR23" s="250" t="s">
        <v>33</v>
      </c>
      <c r="IS23" s="250" t="s">
        <v>33</v>
      </c>
      <c r="IT23" s="250" t="s">
        <v>33</v>
      </c>
      <c r="IU23" s="251"/>
      <c r="IV23" s="251"/>
      <c r="IW23" s="250" t="s">
        <v>32</v>
      </c>
      <c r="IX23" s="250" t="s">
        <v>32</v>
      </c>
      <c r="IY23" s="250" t="s">
        <v>32</v>
      </c>
      <c r="IZ23" s="250" t="s">
        <v>32</v>
      </c>
      <c r="JA23" s="251"/>
      <c r="JB23" s="251"/>
      <c r="JC23" s="250" t="s">
        <v>32</v>
      </c>
      <c r="JD23" s="250" t="s">
        <v>32</v>
      </c>
      <c r="JE23" s="250" t="s">
        <v>32</v>
      </c>
      <c r="JF23" s="250" t="s">
        <v>32</v>
      </c>
      <c r="JG23" s="251"/>
      <c r="JH23" s="251"/>
      <c r="JI23" s="250" t="s">
        <v>34</v>
      </c>
      <c r="JJ23" s="250" t="s">
        <v>34</v>
      </c>
      <c r="JK23" s="250" t="s">
        <v>34</v>
      </c>
      <c r="JL23" s="250" t="s">
        <v>34</v>
      </c>
      <c r="JM23" s="251"/>
      <c r="JN23" s="251"/>
      <c r="JO23" s="250" t="s">
        <v>34</v>
      </c>
      <c r="JP23" s="250" t="s">
        <v>34</v>
      </c>
      <c r="JQ23" s="250" t="s">
        <v>34</v>
      </c>
      <c r="JR23" s="250" t="s">
        <v>34</v>
      </c>
      <c r="JS23" s="251"/>
      <c r="JT23" s="251"/>
      <c r="JU23" s="250" t="s">
        <v>33</v>
      </c>
      <c r="JV23" s="250" t="s">
        <v>33</v>
      </c>
      <c r="JW23" s="250" t="s">
        <v>33</v>
      </c>
      <c r="JX23" s="250" t="s">
        <v>33</v>
      </c>
      <c r="JY23" s="251"/>
      <c r="JZ23" s="251"/>
      <c r="KA23" s="250" t="s">
        <v>33</v>
      </c>
      <c r="KB23" s="250" t="s">
        <v>33</v>
      </c>
      <c r="KC23" s="250" t="s">
        <v>33</v>
      </c>
      <c r="KD23" s="250" t="s">
        <v>33</v>
      </c>
      <c r="KE23" s="251"/>
      <c r="KF23" s="251"/>
      <c r="KG23" s="250" t="s">
        <v>32</v>
      </c>
      <c r="KH23" s="250" t="s">
        <v>32</v>
      </c>
      <c r="KI23" s="250" t="s">
        <v>32</v>
      </c>
      <c r="KJ23" s="250" t="s">
        <v>32</v>
      </c>
      <c r="KK23" s="251"/>
      <c r="KL23" s="251"/>
      <c r="KM23" s="250" t="s">
        <v>32</v>
      </c>
      <c r="KN23" s="250" t="s">
        <v>32</v>
      </c>
      <c r="KO23" s="250" t="s">
        <v>32</v>
      </c>
      <c r="KP23" s="250" t="s">
        <v>32</v>
      </c>
      <c r="KQ23" s="251"/>
      <c r="KR23" s="251"/>
      <c r="KS23" s="250" t="s">
        <v>32</v>
      </c>
      <c r="KT23" s="250" t="s">
        <v>32</v>
      </c>
      <c r="KU23" s="250" t="s">
        <v>32</v>
      </c>
      <c r="KV23" s="250" t="s">
        <v>32</v>
      </c>
      <c r="KW23" s="251"/>
      <c r="KX23" s="251"/>
      <c r="KY23" s="250" t="s">
        <v>34</v>
      </c>
      <c r="KZ23" s="250" t="s">
        <v>34</v>
      </c>
      <c r="LA23" s="250" t="s">
        <v>34</v>
      </c>
      <c r="LB23" s="250" t="s">
        <v>34</v>
      </c>
      <c r="LC23" s="251"/>
      <c r="LD23" s="251"/>
      <c r="LE23" s="250" t="s">
        <v>33</v>
      </c>
      <c r="LF23" s="250" t="s">
        <v>33</v>
      </c>
      <c r="LG23" s="250" t="s">
        <v>33</v>
      </c>
      <c r="LH23" s="250" t="s">
        <v>33</v>
      </c>
      <c r="LI23" s="251"/>
      <c r="LJ23" s="251"/>
      <c r="LK23" s="250" t="s">
        <v>33</v>
      </c>
      <c r="LL23" s="250" t="s">
        <v>33</v>
      </c>
      <c r="LM23" s="250" t="s">
        <v>33</v>
      </c>
      <c r="LN23" s="250" t="s">
        <v>33</v>
      </c>
      <c r="LO23" s="251"/>
      <c r="LP23" s="251"/>
      <c r="LQ23" s="250" t="s">
        <v>32</v>
      </c>
      <c r="LR23" s="250" t="s">
        <v>32</v>
      </c>
      <c r="LS23" s="250" t="s">
        <v>32</v>
      </c>
      <c r="LT23" s="250" t="s">
        <v>32</v>
      </c>
      <c r="LU23" s="251"/>
      <c r="LV23" s="251"/>
      <c r="LW23" s="250" t="s">
        <v>32</v>
      </c>
      <c r="LX23" s="250" t="s">
        <v>32</v>
      </c>
      <c r="LY23" s="250" t="s">
        <v>32</v>
      </c>
      <c r="LZ23" s="250" t="s">
        <v>32</v>
      </c>
      <c r="MA23" s="251"/>
      <c r="MB23" s="251"/>
      <c r="MC23" s="250" t="s">
        <v>34</v>
      </c>
      <c r="MD23" s="250" t="s">
        <v>34</v>
      </c>
      <c r="ME23" s="250" t="s">
        <v>34</v>
      </c>
      <c r="MF23" s="250" t="s">
        <v>34</v>
      </c>
      <c r="MG23" s="251"/>
      <c r="MH23" s="251"/>
      <c r="MI23" s="250" t="s">
        <v>34</v>
      </c>
      <c r="MJ23" s="250" t="s">
        <v>34</v>
      </c>
      <c r="MK23" s="250" t="s">
        <v>34</v>
      </c>
      <c r="ML23" s="250" t="s">
        <v>34</v>
      </c>
      <c r="MM23" s="251"/>
      <c r="MN23" s="251"/>
      <c r="MO23" s="250" t="s">
        <v>33</v>
      </c>
      <c r="MP23" s="250" t="s">
        <v>33</v>
      </c>
      <c r="MQ23" s="250" t="s">
        <v>33</v>
      </c>
      <c r="MR23" s="250" t="s">
        <v>33</v>
      </c>
      <c r="MS23" s="251"/>
      <c r="MT23" s="251"/>
      <c r="MU23" s="250" t="s">
        <v>33</v>
      </c>
      <c r="MV23" s="250" t="s">
        <v>33</v>
      </c>
      <c r="MW23" s="250" t="s">
        <v>33</v>
      </c>
      <c r="MX23" s="250" t="s">
        <v>33</v>
      </c>
      <c r="MY23" s="251"/>
      <c r="MZ23" s="251"/>
      <c r="NA23" s="250" t="s">
        <v>32</v>
      </c>
      <c r="NB23" s="250" t="s">
        <v>32</v>
      </c>
      <c r="NC23" s="250" t="s">
        <v>32</v>
      </c>
      <c r="ND23" s="250" t="s">
        <v>32</v>
      </c>
      <c r="NE23" s="251"/>
      <c r="NF23" s="251"/>
      <c r="NG23" s="251"/>
      <c r="NH23" s="251"/>
      <c r="NI23" s="251"/>
      <c r="NJ23" s="249">
        <f t="shared" ref="NJ23" si="21">COUNTIF(E23:NE23,"MN")</f>
        <v>60</v>
      </c>
      <c r="NK23" s="249">
        <f t="shared" ref="NK23" si="22">COUNTIF(E23:NE23,"M")</f>
        <v>104</v>
      </c>
      <c r="NL23" s="249">
        <f t="shared" ref="NL23" si="23">COUNTIF(E23:NE23,"AF")</f>
        <v>80</v>
      </c>
      <c r="NM23" s="256">
        <f>NJ23-MAX(NJ23:NJ36)</f>
        <v>-24</v>
      </c>
    </row>
    <row r="24" spans="1:377" x14ac:dyDescent="0.25">
      <c r="A24" s="428">
        <f t="shared" si="18"/>
        <v>60</v>
      </c>
      <c r="B24" s="428">
        <f t="shared" si="19"/>
        <v>103</v>
      </c>
      <c r="C24" s="428">
        <f t="shared" si="20"/>
        <v>80</v>
      </c>
      <c r="D24" s="489" t="s">
        <v>112</v>
      </c>
      <c r="E24" s="249"/>
      <c r="F24" s="249"/>
      <c r="G24" s="250" t="s">
        <v>32</v>
      </c>
      <c r="H24" s="250" t="s">
        <v>32</v>
      </c>
      <c r="I24" s="250" t="s">
        <v>32</v>
      </c>
      <c r="J24" s="250" t="s">
        <v>32</v>
      </c>
      <c r="K24" s="251"/>
      <c r="L24" s="251"/>
      <c r="M24" s="250" t="s">
        <v>32</v>
      </c>
      <c r="N24" s="250" t="s">
        <v>32</v>
      </c>
      <c r="O24" s="250" t="s">
        <v>32</v>
      </c>
      <c r="P24" s="250" t="s">
        <v>32</v>
      </c>
      <c r="Q24" s="251"/>
      <c r="R24" s="251"/>
      <c r="S24" s="250" t="s">
        <v>34</v>
      </c>
      <c r="T24" s="250" t="s">
        <v>34</v>
      </c>
      <c r="U24" s="250" t="s">
        <v>34</v>
      </c>
      <c r="V24" s="250" t="s">
        <v>34</v>
      </c>
      <c r="W24" s="251"/>
      <c r="X24" s="251"/>
      <c r="Y24" s="250" t="s">
        <v>34</v>
      </c>
      <c r="Z24" s="250" t="s">
        <v>34</v>
      </c>
      <c r="AA24" s="250" t="s">
        <v>34</v>
      </c>
      <c r="AB24" s="250" t="s">
        <v>34</v>
      </c>
      <c r="AC24" s="249"/>
      <c r="AD24" s="251"/>
      <c r="AE24" s="250" t="s">
        <v>33</v>
      </c>
      <c r="AF24" s="250" t="s">
        <v>33</v>
      </c>
      <c r="AG24" s="250" t="s">
        <v>33</v>
      </c>
      <c r="AH24" s="250" t="s">
        <v>33</v>
      </c>
      <c r="AI24" s="249"/>
      <c r="AJ24" s="251"/>
      <c r="AK24" s="250" t="s">
        <v>33</v>
      </c>
      <c r="AL24" s="250" t="s">
        <v>33</v>
      </c>
      <c r="AM24" s="250" t="s">
        <v>33</v>
      </c>
      <c r="AN24" s="250" t="s">
        <v>33</v>
      </c>
      <c r="AO24" s="249"/>
      <c r="AP24" s="249"/>
      <c r="AQ24" s="250" t="s">
        <v>32</v>
      </c>
      <c r="AR24" s="250" t="s">
        <v>32</v>
      </c>
      <c r="AS24" s="250" t="s">
        <v>32</v>
      </c>
      <c r="AT24" s="250" t="s">
        <v>32</v>
      </c>
      <c r="AU24" s="251"/>
      <c r="AV24" s="251"/>
      <c r="AW24" s="250" t="s">
        <v>32</v>
      </c>
      <c r="AX24" s="250" t="s">
        <v>32</v>
      </c>
      <c r="AY24" s="250" t="s">
        <v>32</v>
      </c>
      <c r="AZ24" s="250" t="s">
        <v>32</v>
      </c>
      <c r="BA24" s="251"/>
      <c r="BB24" s="251"/>
      <c r="BC24" s="250" t="s">
        <v>32</v>
      </c>
      <c r="BD24" s="250" t="s">
        <v>32</v>
      </c>
      <c r="BE24" s="250" t="s">
        <v>32</v>
      </c>
      <c r="BF24" s="250" t="s">
        <v>32</v>
      </c>
      <c r="BG24" s="251"/>
      <c r="BH24" s="251"/>
      <c r="BI24" s="250" t="s">
        <v>34</v>
      </c>
      <c r="BJ24" s="250" t="s">
        <v>34</v>
      </c>
      <c r="BK24" s="250" t="s">
        <v>34</v>
      </c>
      <c r="BL24" s="250" t="s">
        <v>34</v>
      </c>
      <c r="BM24" s="249"/>
      <c r="BN24" s="251"/>
      <c r="BO24" s="250" t="s">
        <v>33</v>
      </c>
      <c r="BP24" s="250" t="s">
        <v>33</v>
      </c>
      <c r="BQ24" s="250" t="s">
        <v>33</v>
      </c>
      <c r="BR24" s="250" t="s">
        <v>33</v>
      </c>
      <c r="BS24" s="249"/>
      <c r="BT24" s="251"/>
      <c r="BU24" s="250" t="s">
        <v>33</v>
      </c>
      <c r="BV24" s="250" t="s">
        <v>33</v>
      </c>
      <c r="BW24" s="250" t="s">
        <v>33</v>
      </c>
      <c r="BX24" s="250" t="s">
        <v>33</v>
      </c>
      <c r="BY24" s="249"/>
      <c r="BZ24" s="249"/>
      <c r="CA24" s="250" t="s">
        <v>32</v>
      </c>
      <c r="CB24" s="250" t="s">
        <v>32</v>
      </c>
      <c r="CC24" s="250" t="s">
        <v>32</v>
      </c>
      <c r="CD24" s="250" t="s">
        <v>32</v>
      </c>
      <c r="CE24" s="251"/>
      <c r="CF24" s="251"/>
      <c r="CG24" s="250" t="s">
        <v>32</v>
      </c>
      <c r="CH24" s="250" t="s">
        <v>32</v>
      </c>
      <c r="CI24" s="250" t="s">
        <v>32</v>
      </c>
      <c r="CJ24" s="250" t="s">
        <v>32</v>
      </c>
      <c r="CK24" s="251"/>
      <c r="CL24" s="251"/>
      <c r="CM24" s="250" t="s">
        <v>34</v>
      </c>
      <c r="CN24" s="250" t="s">
        <v>34</v>
      </c>
      <c r="CO24" s="250" t="s">
        <v>34</v>
      </c>
      <c r="CP24" s="250" t="s">
        <v>34</v>
      </c>
      <c r="CQ24" s="251"/>
      <c r="CR24" s="251"/>
      <c r="CS24" s="250" t="s">
        <v>34</v>
      </c>
      <c r="CT24" s="250" t="s">
        <v>34</v>
      </c>
      <c r="CU24" s="250" t="s">
        <v>34</v>
      </c>
      <c r="CV24" s="250" t="s">
        <v>34</v>
      </c>
      <c r="CW24" s="249"/>
      <c r="CX24" s="251"/>
      <c r="CY24" s="250" t="s">
        <v>33</v>
      </c>
      <c r="CZ24" s="250" t="s">
        <v>33</v>
      </c>
      <c r="DA24" s="250" t="s">
        <v>33</v>
      </c>
      <c r="DB24" s="250" t="s">
        <v>33</v>
      </c>
      <c r="DC24" s="249"/>
      <c r="DD24" s="251"/>
      <c r="DE24" s="250" t="s">
        <v>33</v>
      </c>
      <c r="DF24" s="250" t="s">
        <v>33</v>
      </c>
      <c r="DG24" s="250" t="s">
        <v>33</v>
      </c>
      <c r="DH24" s="250" t="s">
        <v>33</v>
      </c>
      <c r="DI24" s="249"/>
      <c r="DJ24" s="249"/>
      <c r="DK24" s="250" t="s">
        <v>32</v>
      </c>
      <c r="DL24" s="250" t="s">
        <v>32</v>
      </c>
      <c r="DM24" s="250" t="s">
        <v>32</v>
      </c>
      <c r="DN24" s="250" t="s">
        <v>32</v>
      </c>
      <c r="DO24" s="251"/>
      <c r="DP24" s="251"/>
      <c r="DQ24" s="250" t="s">
        <v>32</v>
      </c>
      <c r="DR24" s="250" t="s">
        <v>32</v>
      </c>
      <c r="DS24" s="250" t="s">
        <v>32</v>
      </c>
      <c r="DT24" s="250" t="s">
        <v>32</v>
      </c>
      <c r="DU24" s="251"/>
      <c r="DV24" s="251"/>
      <c r="DW24" s="250" t="s">
        <v>32</v>
      </c>
      <c r="DX24" s="250" t="s">
        <v>32</v>
      </c>
      <c r="DY24" s="250" t="s">
        <v>32</v>
      </c>
      <c r="DZ24" s="250" t="s">
        <v>32</v>
      </c>
      <c r="EA24" s="251"/>
      <c r="EB24" s="251"/>
      <c r="EC24" s="250" t="s">
        <v>34</v>
      </c>
      <c r="ED24" s="250" t="s">
        <v>34</v>
      </c>
      <c r="EE24" s="250" t="s">
        <v>34</v>
      </c>
      <c r="EF24" s="250" t="s">
        <v>34</v>
      </c>
      <c r="EG24" s="249"/>
      <c r="EH24" s="251"/>
      <c r="EI24" s="250" t="s">
        <v>33</v>
      </c>
      <c r="EJ24" s="250" t="s">
        <v>33</v>
      </c>
      <c r="EK24" s="250" t="s">
        <v>33</v>
      </c>
      <c r="EL24" s="250" t="s">
        <v>33</v>
      </c>
      <c r="EM24" s="249"/>
      <c r="EN24" s="251"/>
      <c r="EO24" s="250" t="s">
        <v>33</v>
      </c>
      <c r="EP24" s="250" t="s">
        <v>33</v>
      </c>
      <c r="EQ24" s="250" t="s">
        <v>33</v>
      </c>
      <c r="ER24" s="250" t="s">
        <v>33</v>
      </c>
      <c r="ES24" s="249"/>
      <c r="ET24" s="249"/>
      <c r="EU24" s="250" t="s">
        <v>32</v>
      </c>
      <c r="EV24" s="250" t="s">
        <v>32</v>
      </c>
      <c r="EW24" s="250" t="s">
        <v>32</v>
      </c>
      <c r="EX24" s="250" t="s">
        <v>32</v>
      </c>
      <c r="EY24" s="251"/>
      <c r="EZ24" s="251"/>
      <c r="FA24" s="250" t="s">
        <v>32</v>
      </c>
      <c r="FB24" s="250" t="s">
        <v>32</v>
      </c>
      <c r="FC24" s="250" t="s">
        <v>32</v>
      </c>
      <c r="FD24" s="250" t="s">
        <v>32</v>
      </c>
      <c r="FE24" s="251"/>
      <c r="FF24" s="251"/>
      <c r="FG24" s="250" t="s">
        <v>34</v>
      </c>
      <c r="FH24" s="250" t="s">
        <v>34</v>
      </c>
      <c r="FI24" s="250" t="s">
        <v>34</v>
      </c>
      <c r="FJ24" s="250" t="s">
        <v>34</v>
      </c>
      <c r="FK24" s="251"/>
      <c r="FL24" s="251"/>
      <c r="FM24" s="250" t="s">
        <v>34</v>
      </c>
      <c r="FN24" s="250" t="s">
        <v>34</v>
      </c>
      <c r="FO24" s="250" t="s">
        <v>34</v>
      </c>
      <c r="FP24" s="250" t="s">
        <v>34</v>
      </c>
      <c r="FQ24" s="249"/>
      <c r="FR24" s="251"/>
      <c r="FS24" s="250" t="s">
        <v>33</v>
      </c>
      <c r="FT24" s="250" t="s">
        <v>33</v>
      </c>
      <c r="FU24" s="250" t="s">
        <v>33</v>
      </c>
      <c r="FV24" s="250" t="s">
        <v>33</v>
      </c>
      <c r="FW24" s="249"/>
      <c r="FX24" s="251"/>
      <c r="FY24" s="250" t="s">
        <v>33</v>
      </c>
      <c r="FZ24" s="250" t="s">
        <v>33</v>
      </c>
      <c r="GA24" s="250" t="s">
        <v>33</v>
      </c>
      <c r="GB24" s="250" t="s">
        <v>33</v>
      </c>
      <c r="GC24" s="249"/>
      <c r="GD24" s="249"/>
      <c r="GE24" s="250" t="s">
        <v>32</v>
      </c>
      <c r="GF24" s="250" t="s">
        <v>32</v>
      </c>
      <c r="GG24" s="250" t="s">
        <v>32</v>
      </c>
      <c r="GH24" s="250" t="s">
        <v>32</v>
      </c>
      <c r="GI24" s="251"/>
      <c r="GJ24" s="251"/>
      <c r="GK24" s="250" t="s">
        <v>32</v>
      </c>
      <c r="GL24" s="250" t="s">
        <v>32</v>
      </c>
      <c r="GM24" s="250" t="s">
        <v>32</v>
      </c>
      <c r="GN24" s="250" t="s">
        <v>32</v>
      </c>
      <c r="GO24" s="251"/>
      <c r="GP24" s="251"/>
      <c r="GQ24" s="250" t="s">
        <v>32</v>
      </c>
      <c r="GR24" s="250" t="s">
        <v>32</v>
      </c>
      <c r="GS24" s="250" t="s">
        <v>32</v>
      </c>
      <c r="GT24" s="250" t="s">
        <v>32</v>
      </c>
      <c r="GU24" s="251"/>
      <c r="GV24" s="251"/>
      <c r="GW24" s="250" t="s">
        <v>34</v>
      </c>
      <c r="GX24" s="250" t="s">
        <v>34</v>
      </c>
      <c r="GY24" s="250" t="s">
        <v>34</v>
      </c>
      <c r="GZ24" s="250" t="s">
        <v>34</v>
      </c>
      <c r="HA24" s="249"/>
      <c r="HB24" s="251"/>
      <c r="HC24" s="250" t="s">
        <v>33</v>
      </c>
      <c r="HD24" s="250" t="s">
        <v>33</v>
      </c>
      <c r="HE24" s="250" t="s">
        <v>33</v>
      </c>
      <c r="HF24" s="250" t="s">
        <v>33</v>
      </c>
      <c r="HG24" s="249"/>
      <c r="HH24" s="251"/>
      <c r="HI24" s="250" t="s">
        <v>33</v>
      </c>
      <c r="HJ24" s="250" t="s">
        <v>33</v>
      </c>
      <c r="HK24" s="250" t="s">
        <v>33</v>
      </c>
      <c r="HL24" s="250" t="s">
        <v>33</v>
      </c>
      <c r="HM24" s="249"/>
      <c r="HN24" s="249"/>
      <c r="HO24" s="250" t="s">
        <v>32</v>
      </c>
      <c r="HP24" s="250" t="s">
        <v>32</v>
      </c>
      <c r="HQ24" s="250" t="s">
        <v>32</v>
      </c>
      <c r="HR24" s="250" t="s">
        <v>32</v>
      </c>
      <c r="HS24" s="251"/>
      <c r="HT24" s="251"/>
      <c r="HU24" s="250" t="s">
        <v>32</v>
      </c>
      <c r="HV24" s="250" t="s">
        <v>32</v>
      </c>
      <c r="HW24" s="250" t="s">
        <v>32</v>
      </c>
      <c r="HX24" s="250" t="s">
        <v>32</v>
      </c>
      <c r="HY24" s="251"/>
      <c r="HZ24" s="251"/>
      <c r="IA24" s="250" t="s">
        <v>34</v>
      </c>
      <c r="IB24" s="250" t="s">
        <v>34</v>
      </c>
      <c r="IC24" s="250" t="s">
        <v>34</v>
      </c>
      <c r="ID24" s="250" t="s">
        <v>34</v>
      </c>
      <c r="IE24" s="251"/>
      <c r="IF24" s="251"/>
      <c r="IG24" s="250" t="s">
        <v>34</v>
      </c>
      <c r="IH24" s="250" t="s">
        <v>34</v>
      </c>
      <c r="II24" s="250" t="s">
        <v>34</v>
      </c>
      <c r="IJ24" s="250" t="s">
        <v>34</v>
      </c>
      <c r="IK24" s="249"/>
      <c r="IL24" s="251"/>
      <c r="IM24" s="250" t="s">
        <v>33</v>
      </c>
      <c r="IN24" s="250" t="s">
        <v>33</v>
      </c>
      <c r="IO24" s="250" t="s">
        <v>33</v>
      </c>
      <c r="IP24" s="250" t="s">
        <v>33</v>
      </c>
      <c r="IQ24" s="249"/>
      <c r="IR24" s="251"/>
      <c r="IS24" s="250" t="s">
        <v>33</v>
      </c>
      <c r="IT24" s="250" t="s">
        <v>33</v>
      </c>
      <c r="IU24" s="250" t="s">
        <v>33</v>
      </c>
      <c r="IV24" s="250" t="s">
        <v>33</v>
      </c>
      <c r="IW24" s="249"/>
      <c r="IX24" s="249"/>
      <c r="IY24" s="250" t="s">
        <v>32</v>
      </c>
      <c r="IZ24" s="250" t="s">
        <v>32</v>
      </c>
      <c r="JA24" s="250" t="s">
        <v>32</v>
      </c>
      <c r="JB24" s="250" t="s">
        <v>32</v>
      </c>
      <c r="JC24" s="251"/>
      <c r="JD24" s="251"/>
      <c r="JE24" s="250" t="s">
        <v>32</v>
      </c>
      <c r="JF24" s="250" t="s">
        <v>32</v>
      </c>
      <c r="JG24" s="250" t="s">
        <v>32</v>
      </c>
      <c r="JH24" s="250" t="s">
        <v>32</v>
      </c>
      <c r="JI24" s="251"/>
      <c r="JJ24" s="251"/>
      <c r="JK24" s="250" t="s">
        <v>32</v>
      </c>
      <c r="JL24" s="250" t="s">
        <v>32</v>
      </c>
      <c r="JM24" s="250" t="s">
        <v>32</v>
      </c>
      <c r="JN24" s="250" t="s">
        <v>32</v>
      </c>
      <c r="JO24" s="251"/>
      <c r="JP24" s="251"/>
      <c r="JQ24" s="250" t="s">
        <v>34</v>
      </c>
      <c r="JR24" s="250" t="s">
        <v>34</v>
      </c>
      <c r="JS24" s="250" t="s">
        <v>34</v>
      </c>
      <c r="JT24" s="250" t="s">
        <v>34</v>
      </c>
      <c r="JU24" s="249"/>
      <c r="JV24" s="251"/>
      <c r="JW24" s="250" t="s">
        <v>33</v>
      </c>
      <c r="JX24" s="250" t="s">
        <v>33</v>
      </c>
      <c r="JY24" s="250" t="s">
        <v>33</v>
      </c>
      <c r="JZ24" s="250" t="s">
        <v>33</v>
      </c>
      <c r="KA24" s="249"/>
      <c r="KB24" s="251"/>
      <c r="KC24" s="250" t="s">
        <v>33</v>
      </c>
      <c r="KD24" s="250" t="s">
        <v>33</v>
      </c>
      <c r="KE24" s="250" t="s">
        <v>33</v>
      </c>
      <c r="KF24" s="250" t="s">
        <v>33</v>
      </c>
      <c r="KG24" s="249"/>
      <c r="KH24" s="249"/>
      <c r="KI24" s="250" t="s">
        <v>32</v>
      </c>
      <c r="KJ24" s="250" t="s">
        <v>32</v>
      </c>
      <c r="KK24" s="250" t="s">
        <v>32</v>
      </c>
      <c r="KL24" s="250" t="s">
        <v>32</v>
      </c>
      <c r="KM24" s="251"/>
      <c r="KN24" s="251"/>
      <c r="KO24" s="250" t="s">
        <v>32</v>
      </c>
      <c r="KP24" s="250" t="s">
        <v>32</v>
      </c>
      <c r="KQ24" s="250" t="s">
        <v>32</v>
      </c>
      <c r="KR24" s="250" t="s">
        <v>32</v>
      </c>
      <c r="KS24" s="251"/>
      <c r="KT24" s="251"/>
      <c r="KU24" s="250" t="s">
        <v>34</v>
      </c>
      <c r="KV24" s="250" t="s">
        <v>34</v>
      </c>
      <c r="KW24" s="250" t="s">
        <v>34</v>
      </c>
      <c r="KX24" s="250" t="s">
        <v>34</v>
      </c>
      <c r="KY24" s="251"/>
      <c r="KZ24" s="251"/>
      <c r="LA24" s="250" t="s">
        <v>34</v>
      </c>
      <c r="LB24" s="250" t="s">
        <v>34</v>
      </c>
      <c r="LC24" s="250" t="s">
        <v>34</v>
      </c>
      <c r="LD24" s="250" t="s">
        <v>34</v>
      </c>
      <c r="LE24" s="249"/>
      <c r="LF24" s="251"/>
      <c r="LG24" s="250" t="s">
        <v>33</v>
      </c>
      <c r="LH24" s="250" t="s">
        <v>33</v>
      </c>
      <c r="LI24" s="250" t="s">
        <v>33</v>
      </c>
      <c r="LJ24" s="250" t="s">
        <v>33</v>
      </c>
      <c r="LK24" s="249"/>
      <c r="LL24" s="251"/>
      <c r="LM24" s="250" t="s">
        <v>33</v>
      </c>
      <c r="LN24" s="250" t="s">
        <v>33</v>
      </c>
      <c r="LO24" s="250" t="s">
        <v>33</v>
      </c>
      <c r="LP24" s="250" t="s">
        <v>33</v>
      </c>
      <c r="LQ24" s="249"/>
      <c r="LR24" s="249"/>
      <c r="LS24" s="250" t="s">
        <v>32</v>
      </c>
      <c r="LT24" s="250" t="s">
        <v>32</v>
      </c>
      <c r="LU24" s="250" t="s">
        <v>32</v>
      </c>
      <c r="LV24" s="250" t="s">
        <v>32</v>
      </c>
      <c r="LW24" s="251"/>
      <c r="LX24" s="251"/>
      <c r="LY24" s="250" t="s">
        <v>32</v>
      </c>
      <c r="LZ24" s="250" t="s">
        <v>32</v>
      </c>
      <c r="MA24" s="250" t="s">
        <v>32</v>
      </c>
      <c r="MB24" s="250" t="s">
        <v>32</v>
      </c>
      <c r="MC24" s="251"/>
      <c r="MD24" s="251"/>
      <c r="ME24" s="250" t="s">
        <v>32</v>
      </c>
      <c r="MF24" s="250" t="s">
        <v>32</v>
      </c>
      <c r="MG24" s="250" t="s">
        <v>32</v>
      </c>
      <c r="MH24" s="250" t="s">
        <v>32</v>
      </c>
      <c r="MI24" s="251"/>
      <c r="MJ24" s="251"/>
      <c r="MK24" s="250" t="s">
        <v>34</v>
      </c>
      <c r="ML24" s="250" t="s">
        <v>34</v>
      </c>
      <c r="MM24" s="250" t="s">
        <v>34</v>
      </c>
      <c r="MN24" s="250" t="s">
        <v>34</v>
      </c>
      <c r="MO24" s="249"/>
      <c r="MP24" s="251"/>
      <c r="MQ24" s="250" t="s">
        <v>33</v>
      </c>
      <c r="MR24" s="250" t="s">
        <v>33</v>
      </c>
      <c r="MS24" s="250" t="s">
        <v>33</v>
      </c>
      <c r="MT24" s="250" t="s">
        <v>33</v>
      </c>
      <c r="MU24" s="249"/>
      <c r="MV24" s="251"/>
      <c r="MW24" s="250" t="s">
        <v>33</v>
      </c>
      <c r="MX24" s="250" t="s">
        <v>33</v>
      </c>
      <c r="MY24" s="250" t="s">
        <v>33</v>
      </c>
      <c r="MZ24" s="250" t="s">
        <v>33</v>
      </c>
      <c r="NA24" s="249"/>
      <c r="NB24" s="249"/>
      <c r="NC24" s="250" t="s">
        <v>32</v>
      </c>
      <c r="ND24" s="250" t="s">
        <v>32</v>
      </c>
      <c r="NE24" s="250" t="s">
        <v>32</v>
      </c>
      <c r="NF24" s="250"/>
      <c r="NG24" s="250"/>
      <c r="NH24" s="250"/>
      <c r="NI24" s="250"/>
      <c r="NJ24" s="249">
        <f>COUNTIF(E24:NE24,"MN")</f>
        <v>60</v>
      </c>
      <c r="NK24" s="249">
        <f>COUNTIF(E24:NE24,"M")</f>
        <v>103</v>
      </c>
      <c r="NL24" s="249">
        <f>COUNTIF(E24:NE24,"AF")</f>
        <v>80</v>
      </c>
      <c r="NM24" s="256">
        <f t="shared" ref="NM24:NM36" si="24">NJ24-MAX(NJ24:NJ37)</f>
        <v>-24</v>
      </c>
    </row>
    <row r="25" spans="1:377" x14ac:dyDescent="0.25">
      <c r="A25" s="428">
        <f t="shared" si="18"/>
        <v>72</v>
      </c>
      <c r="B25" s="428">
        <f t="shared" si="19"/>
        <v>90</v>
      </c>
      <c r="C25" s="428">
        <f t="shared" si="20"/>
        <v>81</v>
      </c>
      <c r="D25" s="489" t="s">
        <v>113</v>
      </c>
      <c r="E25" s="250" t="s">
        <v>33</v>
      </c>
      <c r="F25" s="249"/>
      <c r="G25" s="249"/>
      <c r="H25" s="250" t="s">
        <v>32</v>
      </c>
      <c r="I25" s="250" t="s">
        <v>32</v>
      </c>
      <c r="J25" s="250" t="s">
        <v>32</v>
      </c>
      <c r="K25" s="250" t="s">
        <v>32</v>
      </c>
      <c r="L25" s="251"/>
      <c r="M25" s="251"/>
      <c r="N25" s="250" t="s">
        <v>32</v>
      </c>
      <c r="O25" s="250" t="s">
        <v>32</v>
      </c>
      <c r="P25" s="250" t="s">
        <v>32</v>
      </c>
      <c r="Q25" s="250" t="s">
        <v>32</v>
      </c>
      <c r="R25" s="251"/>
      <c r="S25" s="251"/>
      <c r="T25" s="250" t="s">
        <v>34</v>
      </c>
      <c r="U25" s="250" t="s">
        <v>34</v>
      </c>
      <c r="V25" s="250" t="s">
        <v>34</v>
      </c>
      <c r="W25" s="250" t="s">
        <v>34</v>
      </c>
      <c r="X25" s="251"/>
      <c r="Y25" s="251"/>
      <c r="Z25" s="250" t="s">
        <v>34</v>
      </c>
      <c r="AA25" s="250" t="s">
        <v>34</v>
      </c>
      <c r="AB25" s="250" t="s">
        <v>34</v>
      </c>
      <c r="AC25" s="250" t="s">
        <v>34</v>
      </c>
      <c r="AD25" s="251"/>
      <c r="AE25" s="251"/>
      <c r="AF25" s="250" t="s">
        <v>33</v>
      </c>
      <c r="AG25" s="250" t="s">
        <v>33</v>
      </c>
      <c r="AH25" s="250" t="s">
        <v>33</v>
      </c>
      <c r="AI25" s="250" t="s">
        <v>33</v>
      </c>
      <c r="AJ25" s="251"/>
      <c r="AK25" s="251"/>
      <c r="AL25" s="250" t="s">
        <v>33</v>
      </c>
      <c r="AM25" s="250" t="s">
        <v>33</v>
      </c>
      <c r="AN25" s="250" t="s">
        <v>33</v>
      </c>
      <c r="AO25" s="250" t="s">
        <v>33</v>
      </c>
      <c r="AP25" s="249"/>
      <c r="AQ25" s="249"/>
      <c r="AR25" s="250" t="s">
        <v>32</v>
      </c>
      <c r="AS25" s="250" t="s">
        <v>32</v>
      </c>
      <c r="AT25" s="250" t="s">
        <v>32</v>
      </c>
      <c r="AU25" s="250" t="s">
        <v>32</v>
      </c>
      <c r="AV25" s="251"/>
      <c r="AW25" s="251"/>
      <c r="AX25" s="250" t="s">
        <v>32</v>
      </c>
      <c r="AY25" s="250" t="s">
        <v>32</v>
      </c>
      <c r="AZ25" s="250" t="s">
        <v>32</v>
      </c>
      <c r="BA25" s="250" t="s">
        <v>32</v>
      </c>
      <c r="BB25" s="251"/>
      <c r="BC25" s="251"/>
      <c r="BD25" s="250" t="s">
        <v>34</v>
      </c>
      <c r="BE25" s="250" t="s">
        <v>34</v>
      </c>
      <c r="BF25" s="250" t="s">
        <v>34</v>
      </c>
      <c r="BG25" s="250" t="s">
        <v>34</v>
      </c>
      <c r="BH25" s="251"/>
      <c r="BI25" s="251"/>
      <c r="BJ25" s="250" t="s">
        <v>34</v>
      </c>
      <c r="BK25" s="250" t="s">
        <v>34</v>
      </c>
      <c r="BL25" s="250" t="s">
        <v>34</v>
      </c>
      <c r="BM25" s="250" t="s">
        <v>34</v>
      </c>
      <c r="BN25" s="251"/>
      <c r="BO25" s="251"/>
      <c r="BP25" s="250" t="s">
        <v>33</v>
      </c>
      <c r="BQ25" s="250" t="s">
        <v>33</v>
      </c>
      <c r="BR25" s="250" t="s">
        <v>33</v>
      </c>
      <c r="BS25" s="250" t="s">
        <v>33</v>
      </c>
      <c r="BT25" s="251"/>
      <c r="BU25" s="251"/>
      <c r="BV25" s="250" t="s">
        <v>33</v>
      </c>
      <c r="BW25" s="250" t="s">
        <v>33</v>
      </c>
      <c r="BX25" s="250" t="s">
        <v>33</v>
      </c>
      <c r="BY25" s="250" t="s">
        <v>33</v>
      </c>
      <c r="BZ25" s="249"/>
      <c r="CA25" s="249"/>
      <c r="CB25" s="250" t="s">
        <v>32</v>
      </c>
      <c r="CC25" s="250" t="s">
        <v>32</v>
      </c>
      <c r="CD25" s="250" t="s">
        <v>32</v>
      </c>
      <c r="CE25" s="250" t="s">
        <v>32</v>
      </c>
      <c r="CF25" s="251"/>
      <c r="CG25" s="251"/>
      <c r="CH25" s="250" t="s">
        <v>32</v>
      </c>
      <c r="CI25" s="250" t="s">
        <v>32</v>
      </c>
      <c r="CJ25" s="250" t="s">
        <v>32</v>
      </c>
      <c r="CK25" s="250" t="s">
        <v>32</v>
      </c>
      <c r="CL25" s="251"/>
      <c r="CM25" s="251"/>
      <c r="CN25" s="250" t="s">
        <v>32</v>
      </c>
      <c r="CO25" s="250" t="s">
        <v>32</v>
      </c>
      <c r="CP25" s="250" t="s">
        <v>32</v>
      </c>
      <c r="CQ25" s="250" t="s">
        <v>32</v>
      </c>
      <c r="CR25" s="251"/>
      <c r="CS25" s="251"/>
      <c r="CT25" s="250" t="s">
        <v>34</v>
      </c>
      <c r="CU25" s="250" t="s">
        <v>34</v>
      </c>
      <c r="CV25" s="250" t="s">
        <v>34</v>
      </c>
      <c r="CW25" s="250" t="s">
        <v>34</v>
      </c>
      <c r="CX25" s="251"/>
      <c r="CY25" s="251"/>
      <c r="CZ25" s="250" t="s">
        <v>33</v>
      </c>
      <c r="DA25" s="250" t="s">
        <v>33</v>
      </c>
      <c r="DB25" s="250" t="s">
        <v>33</v>
      </c>
      <c r="DC25" s="250" t="s">
        <v>33</v>
      </c>
      <c r="DD25" s="251"/>
      <c r="DE25" s="251"/>
      <c r="DF25" s="250" t="s">
        <v>33</v>
      </c>
      <c r="DG25" s="250" t="s">
        <v>33</v>
      </c>
      <c r="DH25" s="250" t="s">
        <v>33</v>
      </c>
      <c r="DI25" s="250" t="s">
        <v>33</v>
      </c>
      <c r="DJ25" s="249"/>
      <c r="DK25" s="249"/>
      <c r="DL25" s="250" t="s">
        <v>32</v>
      </c>
      <c r="DM25" s="250" t="s">
        <v>32</v>
      </c>
      <c r="DN25" s="250" t="s">
        <v>32</v>
      </c>
      <c r="DO25" s="250" t="s">
        <v>32</v>
      </c>
      <c r="DP25" s="251"/>
      <c r="DQ25" s="251"/>
      <c r="DR25" s="250" t="s">
        <v>32</v>
      </c>
      <c r="DS25" s="250" t="s">
        <v>32</v>
      </c>
      <c r="DT25" s="250" t="s">
        <v>32</v>
      </c>
      <c r="DU25" s="250" t="s">
        <v>32</v>
      </c>
      <c r="DV25" s="251"/>
      <c r="DW25" s="251"/>
      <c r="DX25" s="250" t="s">
        <v>34</v>
      </c>
      <c r="DY25" s="250" t="s">
        <v>34</v>
      </c>
      <c r="DZ25" s="250" t="s">
        <v>34</v>
      </c>
      <c r="EA25" s="250" t="s">
        <v>34</v>
      </c>
      <c r="EB25" s="251"/>
      <c r="EC25" s="251"/>
      <c r="ED25" s="250" t="s">
        <v>34</v>
      </c>
      <c r="EE25" s="250" t="s">
        <v>34</v>
      </c>
      <c r="EF25" s="250" t="s">
        <v>34</v>
      </c>
      <c r="EG25" s="250" t="s">
        <v>34</v>
      </c>
      <c r="EH25" s="251"/>
      <c r="EI25" s="251"/>
      <c r="EJ25" s="250" t="s">
        <v>33</v>
      </c>
      <c r="EK25" s="250" t="s">
        <v>33</v>
      </c>
      <c r="EL25" s="250" t="s">
        <v>33</v>
      </c>
      <c r="EM25" s="250" t="s">
        <v>33</v>
      </c>
      <c r="EN25" s="251"/>
      <c r="EO25" s="251"/>
      <c r="EP25" s="250" t="s">
        <v>33</v>
      </c>
      <c r="EQ25" s="250" t="s">
        <v>33</v>
      </c>
      <c r="ER25" s="250" t="s">
        <v>33</v>
      </c>
      <c r="ES25" s="250" t="s">
        <v>33</v>
      </c>
      <c r="ET25" s="249"/>
      <c r="EU25" s="249"/>
      <c r="EV25" s="250" t="s">
        <v>32</v>
      </c>
      <c r="EW25" s="250" t="s">
        <v>32</v>
      </c>
      <c r="EX25" s="250" t="s">
        <v>32</v>
      </c>
      <c r="EY25" s="250" t="s">
        <v>32</v>
      </c>
      <c r="EZ25" s="251"/>
      <c r="FA25" s="251"/>
      <c r="FB25" s="250" t="s">
        <v>32</v>
      </c>
      <c r="FC25" s="250" t="s">
        <v>32</v>
      </c>
      <c r="FD25" s="250" t="s">
        <v>32</v>
      </c>
      <c r="FE25" s="250" t="s">
        <v>32</v>
      </c>
      <c r="FF25" s="251"/>
      <c r="FG25" s="251"/>
      <c r="FH25" s="250" t="s">
        <v>34</v>
      </c>
      <c r="FI25" s="250" t="s">
        <v>34</v>
      </c>
      <c r="FJ25" s="250" t="s">
        <v>34</v>
      </c>
      <c r="FK25" s="250" t="s">
        <v>34</v>
      </c>
      <c r="FL25" s="251"/>
      <c r="FM25" s="251"/>
      <c r="FN25" s="250" t="s">
        <v>34</v>
      </c>
      <c r="FO25" s="250" t="s">
        <v>34</v>
      </c>
      <c r="FP25" s="250" t="s">
        <v>34</v>
      </c>
      <c r="FQ25" s="250" t="s">
        <v>34</v>
      </c>
      <c r="FR25" s="251"/>
      <c r="FS25" s="251"/>
      <c r="FT25" s="250" t="s">
        <v>33</v>
      </c>
      <c r="FU25" s="250" t="s">
        <v>33</v>
      </c>
      <c r="FV25" s="250" t="s">
        <v>33</v>
      </c>
      <c r="FW25" s="250" t="s">
        <v>33</v>
      </c>
      <c r="FX25" s="251"/>
      <c r="FY25" s="251"/>
      <c r="FZ25" s="250" t="s">
        <v>33</v>
      </c>
      <c r="GA25" s="250" t="s">
        <v>33</v>
      </c>
      <c r="GB25" s="250" t="s">
        <v>33</v>
      </c>
      <c r="GC25" s="250" t="s">
        <v>33</v>
      </c>
      <c r="GD25" s="249"/>
      <c r="GE25" s="249"/>
      <c r="GF25" s="250" t="s">
        <v>32</v>
      </c>
      <c r="GG25" s="250" t="s">
        <v>32</v>
      </c>
      <c r="GH25" s="250" t="s">
        <v>32</v>
      </c>
      <c r="GI25" s="250" t="s">
        <v>32</v>
      </c>
      <c r="GJ25" s="251"/>
      <c r="GK25" s="251"/>
      <c r="GL25" s="250" t="s">
        <v>32</v>
      </c>
      <c r="GM25" s="250" t="s">
        <v>32</v>
      </c>
      <c r="GN25" s="250" t="s">
        <v>32</v>
      </c>
      <c r="GO25" s="250" t="s">
        <v>32</v>
      </c>
      <c r="GP25" s="251"/>
      <c r="GQ25" s="251"/>
      <c r="GR25" s="250" t="s">
        <v>34</v>
      </c>
      <c r="GS25" s="250" t="s">
        <v>34</v>
      </c>
      <c r="GT25" s="250" t="s">
        <v>34</v>
      </c>
      <c r="GU25" s="250" t="s">
        <v>34</v>
      </c>
      <c r="GV25" s="251"/>
      <c r="GW25" s="251"/>
      <c r="GX25" s="250" t="s">
        <v>34</v>
      </c>
      <c r="GY25" s="250" t="s">
        <v>34</v>
      </c>
      <c r="GZ25" s="250" t="s">
        <v>34</v>
      </c>
      <c r="HA25" s="250" t="s">
        <v>34</v>
      </c>
      <c r="HB25" s="251"/>
      <c r="HC25" s="251"/>
      <c r="HD25" s="250" t="s">
        <v>33</v>
      </c>
      <c r="HE25" s="250" t="s">
        <v>33</v>
      </c>
      <c r="HF25" s="250" t="s">
        <v>33</v>
      </c>
      <c r="HG25" s="250" t="s">
        <v>33</v>
      </c>
      <c r="HH25" s="251"/>
      <c r="HI25" s="251"/>
      <c r="HJ25" s="250" t="s">
        <v>33</v>
      </c>
      <c r="HK25" s="250" t="s">
        <v>33</v>
      </c>
      <c r="HL25" s="250" t="s">
        <v>33</v>
      </c>
      <c r="HM25" s="250" t="s">
        <v>33</v>
      </c>
      <c r="HN25" s="249"/>
      <c r="HO25" s="249"/>
      <c r="HP25" s="250" t="s">
        <v>32</v>
      </c>
      <c r="HQ25" s="250" t="s">
        <v>32</v>
      </c>
      <c r="HR25" s="250" t="s">
        <v>32</v>
      </c>
      <c r="HS25" s="250" t="s">
        <v>32</v>
      </c>
      <c r="HT25" s="251"/>
      <c r="HU25" s="251"/>
      <c r="HV25" s="250" t="s">
        <v>32</v>
      </c>
      <c r="HW25" s="250" t="s">
        <v>32</v>
      </c>
      <c r="HX25" s="250" t="s">
        <v>32</v>
      </c>
      <c r="HY25" s="250" t="s">
        <v>32</v>
      </c>
      <c r="HZ25" s="251"/>
      <c r="IA25" s="251"/>
      <c r="IB25" s="250" t="s">
        <v>32</v>
      </c>
      <c r="IC25" s="250" t="s">
        <v>32</v>
      </c>
      <c r="ID25" s="250" t="s">
        <v>32</v>
      </c>
      <c r="IE25" s="250" t="s">
        <v>32</v>
      </c>
      <c r="IF25" s="251"/>
      <c r="IG25" s="251"/>
      <c r="IH25" s="250" t="s">
        <v>34</v>
      </c>
      <c r="II25" s="250" t="s">
        <v>34</v>
      </c>
      <c r="IJ25" s="250" t="s">
        <v>34</v>
      </c>
      <c r="IK25" s="250" t="s">
        <v>34</v>
      </c>
      <c r="IL25" s="251"/>
      <c r="IM25" s="251"/>
      <c r="IN25" s="250" t="s">
        <v>33</v>
      </c>
      <c r="IO25" s="250" t="s">
        <v>33</v>
      </c>
      <c r="IP25" s="250" t="s">
        <v>33</v>
      </c>
      <c r="IQ25" s="250" t="s">
        <v>33</v>
      </c>
      <c r="IR25" s="251"/>
      <c r="IS25" s="251"/>
      <c r="IT25" s="250" t="s">
        <v>33</v>
      </c>
      <c r="IU25" s="250" t="s">
        <v>33</v>
      </c>
      <c r="IV25" s="250" t="s">
        <v>33</v>
      </c>
      <c r="IW25" s="250" t="s">
        <v>33</v>
      </c>
      <c r="IX25" s="249"/>
      <c r="IY25" s="249"/>
      <c r="IZ25" s="250" t="s">
        <v>32</v>
      </c>
      <c r="JA25" s="250" t="s">
        <v>32</v>
      </c>
      <c r="JB25" s="250" t="s">
        <v>32</v>
      </c>
      <c r="JC25" s="250" t="s">
        <v>32</v>
      </c>
      <c r="JD25" s="251"/>
      <c r="JE25" s="251"/>
      <c r="JF25" s="250" t="s">
        <v>32</v>
      </c>
      <c r="JG25" s="250" t="s">
        <v>32</v>
      </c>
      <c r="JH25" s="250" t="s">
        <v>32</v>
      </c>
      <c r="JI25" s="250" t="s">
        <v>32</v>
      </c>
      <c r="JJ25" s="251"/>
      <c r="JK25" s="251"/>
      <c r="JL25" s="250" t="s">
        <v>34</v>
      </c>
      <c r="JM25" s="250" t="s">
        <v>34</v>
      </c>
      <c r="JN25" s="250" t="s">
        <v>34</v>
      </c>
      <c r="JO25" s="250" t="s">
        <v>34</v>
      </c>
      <c r="JP25" s="251"/>
      <c r="JQ25" s="251"/>
      <c r="JR25" s="250" t="s">
        <v>34</v>
      </c>
      <c r="JS25" s="250" t="s">
        <v>34</v>
      </c>
      <c r="JT25" s="250" t="s">
        <v>34</v>
      </c>
      <c r="JU25" s="250" t="s">
        <v>34</v>
      </c>
      <c r="JV25" s="251"/>
      <c r="JW25" s="251"/>
      <c r="JX25" s="250" t="s">
        <v>33</v>
      </c>
      <c r="JY25" s="250" t="s">
        <v>33</v>
      </c>
      <c r="JZ25" s="250" t="s">
        <v>33</v>
      </c>
      <c r="KA25" s="250" t="s">
        <v>33</v>
      </c>
      <c r="KB25" s="251"/>
      <c r="KC25" s="251"/>
      <c r="KD25" s="250" t="s">
        <v>33</v>
      </c>
      <c r="KE25" s="250" t="s">
        <v>33</v>
      </c>
      <c r="KF25" s="250" t="s">
        <v>33</v>
      </c>
      <c r="KG25" s="250" t="s">
        <v>33</v>
      </c>
      <c r="KH25" s="249"/>
      <c r="KI25" s="249"/>
      <c r="KJ25" s="250" t="s">
        <v>32</v>
      </c>
      <c r="KK25" s="250" t="s">
        <v>32</v>
      </c>
      <c r="KL25" s="250" t="s">
        <v>32</v>
      </c>
      <c r="KM25" s="250" t="s">
        <v>32</v>
      </c>
      <c r="KN25" s="251"/>
      <c r="KO25" s="251"/>
      <c r="KP25" s="250" t="s">
        <v>32</v>
      </c>
      <c r="KQ25" s="250" t="s">
        <v>32</v>
      </c>
      <c r="KR25" s="250" t="s">
        <v>32</v>
      </c>
      <c r="KS25" s="250" t="s">
        <v>32</v>
      </c>
      <c r="KT25" s="251"/>
      <c r="KU25" s="251"/>
      <c r="KV25" s="250" t="s">
        <v>34</v>
      </c>
      <c r="KW25" s="250" t="s">
        <v>34</v>
      </c>
      <c r="KX25" s="250" t="s">
        <v>34</v>
      </c>
      <c r="KY25" s="250" t="s">
        <v>34</v>
      </c>
      <c r="KZ25" s="251"/>
      <c r="LA25" s="251"/>
      <c r="LB25" s="250" t="s">
        <v>34</v>
      </c>
      <c r="LC25" s="250" t="s">
        <v>34</v>
      </c>
      <c r="LD25" s="250" t="s">
        <v>34</v>
      </c>
      <c r="LE25" s="250" t="s">
        <v>34</v>
      </c>
      <c r="LF25" s="251"/>
      <c r="LG25" s="251"/>
      <c r="LH25" s="250" t="s">
        <v>33</v>
      </c>
      <c r="LI25" s="250" t="s">
        <v>33</v>
      </c>
      <c r="LJ25" s="250" t="s">
        <v>33</v>
      </c>
      <c r="LK25" s="250" t="s">
        <v>33</v>
      </c>
      <c r="LL25" s="251"/>
      <c r="LM25" s="251"/>
      <c r="LN25" s="250" t="s">
        <v>33</v>
      </c>
      <c r="LO25" s="250" t="s">
        <v>33</v>
      </c>
      <c r="LP25" s="250" t="s">
        <v>33</v>
      </c>
      <c r="LQ25" s="250" t="s">
        <v>33</v>
      </c>
      <c r="LR25" s="249"/>
      <c r="LS25" s="249"/>
      <c r="LT25" s="250" t="s">
        <v>32</v>
      </c>
      <c r="LU25" s="250" t="s">
        <v>32</v>
      </c>
      <c r="LV25" s="250" t="s">
        <v>32</v>
      </c>
      <c r="LW25" s="250" t="s">
        <v>32</v>
      </c>
      <c r="LX25" s="251"/>
      <c r="LY25" s="251"/>
      <c r="LZ25" s="250" t="s">
        <v>32</v>
      </c>
      <c r="MA25" s="250" t="s">
        <v>32</v>
      </c>
      <c r="MB25" s="250" t="s">
        <v>32</v>
      </c>
      <c r="MC25" s="250" t="s">
        <v>32</v>
      </c>
      <c r="MD25" s="251"/>
      <c r="ME25" s="251"/>
      <c r="MF25" s="250" t="s">
        <v>34</v>
      </c>
      <c r="MG25" s="250" t="s">
        <v>34</v>
      </c>
      <c r="MH25" s="250" t="s">
        <v>34</v>
      </c>
      <c r="MI25" s="250" t="s">
        <v>34</v>
      </c>
      <c r="MJ25" s="251"/>
      <c r="MK25" s="251"/>
      <c r="ML25" s="250" t="s">
        <v>34</v>
      </c>
      <c r="MM25" s="250" t="s">
        <v>34</v>
      </c>
      <c r="MN25" s="250" t="s">
        <v>34</v>
      </c>
      <c r="MO25" s="250" t="s">
        <v>34</v>
      </c>
      <c r="MP25" s="251"/>
      <c r="MQ25" s="251"/>
      <c r="MR25" s="250" t="s">
        <v>33</v>
      </c>
      <c r="MS25" s="250" t="s">
        <v>33</v>
      </c>
      <c r="MT25" s="250" t="s">
        <v>33</v>
      </c>
      <c r="MU25" s="250" t="s">
        <v>33</v>
      </c>
      <c r="MV25" s="251"/>
      <c r="MW25" s="251"/>
      <c r="MX25" s="250" t="s">
        <v>33</v>
      </c>
      <c r="MY25" s="250" t="s">
        <v>33</v>
      </c>
      <c r="MZ25" s="250" t="s">
        <v>33</v>
      </c>
      <c r="NA25" s="250" t="s">
        <v>33</v>
      </c>
      <c r="NB25" s="249"/>
      <c r="NC25" s="249"/>
      <c r="ND25" s="250" t="s">
        <v>32</v>
      </c>
      <c r="NE25" s="250" t="s">
        <v>32</v>
      </c>
      <c r="NF25" s="250"/>
      <c r="NG25" s="250"/>
      <c r="NH25" s="250"/>
      <c r="NI25" s="250"/>
      <c r="NJ25" s="249">
        <f t="shared" ref="NJ25:NJ36" si="25">COUNTIF(E25:NE25,"MN")</f>
        <v>72</v>
      </c>
      <c r="NK25" s="249">
        <f t="shared" ref="NK25:NK36" si="26">COUNTIF(E25:NE25,"M")</f>
        <v>90</v>
      </c>
      <c r="NL25" s="249">
        <f t="shared" ref="NL25:NL36" si="27">COUNTIF(E25:NE25,"AF")</f>
        <v>81</v>
      </c>
      <c r="NM25" s="256">
        <f t="shared" si="24"/>
        <v>-12</v>
      </c>
    </row>
    <row r="26" spans="1:377" x14ac:dyDescent="0.25">
      <c r="A26" s="428">
        <f t="shared" si="18"/>
        <v>80</v>
      </c>
      <c r="B26" s="428">
        <f t="shared" si="19"/>
        <v>81</v>
      </c>
      <c r="C26" s="428">
        <f t="shared" si="20"/>
        <v>82</v>
      </c>
      <c r="D26" s="452" t="s">
        <v>114</v>
      </c>
      <c r="E26" s="250" t="s">
        <v>33</v>
      </c>
      <c r="F26" s="250" t="s">
        <v>33</v>
      </c>
      <c r="G26" s="249"/>
      <c r="H26" s="249"/>
      <c r="I26" s="250" t="s">
        <v>32</v>
      </c>
      <c r="J26" s="250" t="s">
        <v>32</v>
      </c>
      <c r="K26" s="250" t="s">
        <v>32</v>
      </c>
      <c r="L26" s="250" t="s">
        <v>32</v>
      </c>
      <c r="M26" s="251"/>
      <c r="N26" s="251"/>
      <c r="O26" s="250" t="s">
        <v>32</v>
      </c>
      <c r="P26" s="250" t="s">
        <v>32</v>
      </c>
      <c r="Q26" s="250" t="s">
        <v>32</v>
      </c>
      <c r="R26" s="250" t="s">
        <v>32</v>
      </c>
      <c r="S26" s="251"/>
      <c r="T26" s="251"/>
      <c r="U26" s="250" t="s">
        <v>34</v>
      </c>
      <c r="V26" s="250" t="s">
        <v>34</v>
      </c>
      <c r="W26" s="250" t="s">
        <v>34</v>
      </c>
      <c r="X26" s="250" t="s">
        <v>34</v>
      </c>
      <c r="Y26" s="251"/>
      <c r="Z26" s="251"/>
      <c r="AA26" s="250" t="s">
        <v>34</v>
      </c>
      <c r="AB26" s="250" t="s">
        <v>34</v>
      </c>
      <c r="AC26" s="250" t="s">
        <v>34</v>
      </c>
      <c r="AD26" s="250" t="s">
        <v>34</v>
      </c>
      <c r="AE26" s="251"/>
      <c r="AF26" s="249"/>
      <c r="AG26" s="250" t="s">
        <v>33</v>
      </c>
      <c r="AH26" s="250" t="s">
        <v>33</v>
      </c>
      <c r="AI26" s="250" t="s">
        <v>33</v>
      </c>
      <c r="AJ26" s="250" t="s">
        <v>33</v>
      </c>
      <c r="AK26" s="251"/>
      <c r="AL26" s="251"/>
      <c r="AM26" s="250" t="s">
        <v>33</v>
      </c>
      <c r="AN26" s="250" t="s">
        <v>33</v>
      </c>
      <c r="AO26" s="250" t="s">
        <v>33</v>
      </c>
      <c r="AP26" s="250" t="s">
        <v>33</v>
      </c>
      <c r="AQ26" s="249"/>
      <c r="AR26" s="249"/>
      <c r="AS26" s="250" t="s">
        <v>32</v>
      </c>
      <c r="AT26" s="250" t="s">
        <v>32</v>
      </c>
      <c r="AU26" s="250" t="s">
        <v>32</v>
      </c>
      <c r="AV26" s="250" t="s">
        <v>32</v>
      </c>
      <c r="AW26" s="251"/>
      <c r="AX26" s="251"/>
      <c r="AY26" s="250" t="s">
        <v>32</v>
      </c>
      <c r="AZ26" s="250" t="s">
        <v>32</v>
      </c>
      <c r="BA26" s="250" t="s">
        <v>32</v>
      </c>
      <c r="BB26" s="250" t="s">
        <v>32</v>
      </c>
      <c r="BC26" s="251"/>
      <c r="BD26" s="251"/>
      <c r="BE26" s="250" t="s">
        <v>34</v>
      </c>
      <c r="BF26" s="250" t="s">
        <v>34</v>
      </c>
      <c r="BG26" s="250" t="s">
        <v>34</v>
      </c>
      <c r="BH26" s="250" t="s">
        <v>34</v>
      </c>
      <c r="BI26" s="251"/>
      <c r="BJ26" s="251"/>
      <c r="BK26" s="250" t="s">
        <v>34</v>
      </c>
      <c r="BL26" s="250" t="s">
        <v>34</v>
      </c>
      <c r="BM26" s="250" t="s">
        <v>34</v>
      </c>
      <c r="BN26" s="250" t="s">
        <v>34</v>
      </c>
      <c r="BO26" s="251"/>
      <c r="BP26" s="249"/>
      <c r="BQ26" s="250" t="s">
        <v>33</v>
      </c>
      <c r="BR26" s="250" t="s">
        <v>33</v>
      </c>
      <c r="BS26" s="250" t="s">
        <v>33</v>
      </c>
      <c r="BT26" s="250" t="s">
        <v>33</v>
      </c>
      <c r="BU26" s="251"/>
      <c r="BV26" s="251"/>
      <c r="BW26" s="250" t="s">
        <v>33</v>
      </c>
      <c r="BX26" s="250" t="s">
        <v>33</v>
      </c>
      <c r="BY26" s="250" t="s">
        <v>33</v>
      </c>
      <c r="BZ26" s="250" t="s">
        <v>33</v>
      </c>
      <c r="CA26" s="249"/>
      <c r="CB26" s="249"/>
      <c r="CC26" s="250" t="s">
        <v>32</v>
      </c>
      <c r="CD26" s="250" t="s">
        <v>32</v>
      </c>
      <c r="CE26" s="250" t="s">
        <v>32</v>
      </c>
      <c r="CF26" s="250" t="s">
        <v>32</v>
      </c>
      <c r="CG26" s="251"/>
      <c r="CH26" s="251"/>
      <c r="CI26" s="250" t="s">
        <v>32</v>
      </c>
      <c r="CJ26" s="250" t="s">
        <v>32</v>
      </c>
      <c r="CK26" s="250" t="s">
        <v>32</v>
      </c>
      <c r="CL26" s="250" t="s">
        <v>32</v>
      </c>
      <c r="CM26" s="251"/>
      <c r="CN26" s="251"/>
      <c r="CO26" s="250" t="s">
        <v>34</v>
      </c>
      <c r="CP26" s="250" t="s">
        <v>34</v>
      </c>
      <c r="CQ26" s="250" t="s">
        <v>34</v>
      </c>
      <c r="CR26" s="250" t="s">
        <v>34</v>
      </c>
      <c r="CS26" s="251"/>
      <c r="CT26" s="251"/>
      <c r="CU26" s="250" t="s">
        <v>34</v>
      </c>
      <c r="CV26" s="250" t="s">
        <v>34</v>
      </c>
      <c r="CW26" s="250" t="s">
        <v>34</v>
      </c>
      <c r="CX26" s="250" t="s">
        <v>34</v>
      </c>
      <c r="CY26" s="251"/>
      <c r="CZ26" s="249"/>
      <c r="DA26" s="250" t="s">
        <v>33</v>
      </c>
      <c r="DB26" s="250" t="s">
        <v>33</v>
      </c>
      <c r="DC26" s="250" t="s">
        <v>33</v>
      </c>
      <c r="DD26" s="250" t="s">
        <v>33</v>
      </c>
      <c r="DE26" s="251"/>
      <c r="DF26" s="251"/>
      <c r="DG26" s="250" t="s">
        <v>33</v>
      </c>
      <c r="DH26" s="250" t="s">
        <v>33</v>
      </c>
      <c r="DI26" s="250" t="s">
        <v>33</v>
      </c>
      <c r="DJ26" s="250" t="s">
        <v>33</v>
      </c>
      <c r="DK26" s="249"/>
      <c r="DL26" s="249"/>
      <c r="DM26" s="250" t="s">
        <v>32</v>
      </c>
      <c r="DN26" s="250" t="s">
        <v>32</v>
      </c>
      <c r="DO26" s="250" t="s">
        <v>32</v>
      </c>
      <c r="DP26" s="250" t="s">
        <v>32</v>
      </c>
      <c r="DQ26" s="251"/>
      <c r="DR26" s="251"/>
      <c r="DS26" s="250" t="s">
        <v>32</v>
      </c>
      <c r="DT26" s="250" t="s">
        <v>32</v>
      </c>
      <c r="DU26" s="250" t="s">
        <v>32</v>
      </c>
      <c r="DV26" s="250" t="s">
        <v>32</v>
      </c>
      <c r="DW26" s="251"/>
      <c r="DX26" s="251"/>
      <c r="DY26" s="250" t="s">
        <v>34</v>
      </c>
      <c r="DZ26" s="250" t="s">
        <v>34</v>
      </c>
      <c r="EA26" s="250" t="s">
        <v>34</v>
      </c>
      <c r="EB26" s="250" t="s">
        <v>34</v>
      </c>
      <c r="EC26" s="251"/>
      <c r="ED26" s="251"/>
      <c r="EE26" s="250" t="s">
        <v>34</v>
      </c>
      <c r="EF26" s="250" t="s">
        <v>34</v>
      </c>
      <c r="EG26" s="250" t="s">
        <v>34</v>
      </c>
      <c r="EH26" s="250" t="s">
        <v>34</v>
      </c>
      <c r="EI26" s="251"/>
      <c r="EJ26" s="249"/>
      <c r="EK26" s="250" t="s">
        <v>33</v>
      </c>
      <c r="EL26" s="250" t="s">
        <v>33</v>
      </c>
      <c r="EM26" s="250" t="s">
        <v>33</v>
      </c>
      <c r="EN26" s="250" t="s">
        <v>33</v>
      </c>
      <c r="EO26" s="251"/>
      <c r="EP26" s="251"/>
      <c r="EQ26" s="250" t="s">
        <v>33</v>
      </c>
      <c r="ER26" s="250" t="s">
        <v>33</v>
      </c>
      <c r="ES26" s="250" t="s">
        <v>33</v>
      </c>
      <c r="ET26" s="250" t="s">
        <v>33</v>
      </c>
      <c r="EU26" s="249"/>
      <c r="EV26" s="249"/>
      <c r="EW26" s="250" t="s">
        <v>32</v>
      </c>
      <c r="EX26" s="250" t="s">
        <v>32</v>
      </c>
      <c r="EY26" s="250" t="s">
        <v>32</v>
      </c>
      <c r="EZ26" s="250" t="s">
        <v>32</v>
      </c>
      <c r="FA26" s="251"/>
      <c r="FB26" s="251"/>
      <c r="FC26" s="250" t="s">
        <v>32</v>
      </c>
      <c r="FD26" s="250" t="s">
        <v>32</v>
      </c>
      <c r="FE26" s="250" t="s">
        <v>32</v>
      </c>
      <c r="FF26" s="250" t="s">
        <v>32</v>
      </c>
      <c r="FG26" s="251"/>
      <c r="FH26" s="251"/>
      <c r="FI26" s="250" t="s">
        <v>34</v>
      </c>
      <c r="FJ26" s="250" t="s">
        <v>34</v>
      </c>
      <c r="FK26" s="250" t="s">
        <v>34</v>
      </c>
      <c r="FL26" s="250" t="s">
        <v>34</v>
      </c>
      <c r="FM26" s="251"/>
      <c r="FN26" s="251"/>
      <c r="FO26" s="250" t="s">
        <v>34</v>
      </c>
      <c r="FP26" s="250" t="s">
        <v>34</v>
      </c>
      <c r="FQ26" s="250" t="s">
        <v>34</v>
      </c>
      <c r="FR26" s="250" t="s">
        <v>34</v>
      </c>
      <c r="FS26" s="251"/>
      <c r="FT26" s="249"/>
      <c r="FU26" s="250" t="s">
        <v>33</v>
      </c>
      <c r="FV26" s="250" t="s">
        <v>33</v>
      </c>
      <c r="FW26" s="250" t="s">
        <v>33</v>
      </c>
      <c r="FX26" s="250" t="s">
        <v>33</v>
      </c>
      <c r="FY26" s="251"/>
      <c r="FZ26" s="251"/>
      <c r="GA26" s="250" t="s">
        <v>33</v>
      </c>
      <c r="GB26" s="250" t="s">
        <v>33</v>
      </c>
      <c r="GC26" s="250" t="s">
        <v>33</v>
      </c>
      <c r="GD26" s="250" t="s">
        <v>33</v>
      </c>
      <c r="GE26" s="249"/>
      <c r="GF26" s="249"/>
      <c r="GG26" s="250" t="s">
        <v>32</v>
      </c>
      <c r="GH26" s="250" t="s">
        <v>32</v>
      </c>
      <c r="GI26" s="250" t="s">
        <v>32</v>
      </c>
      <c r="GJ26" s="250" t="s">
        <v>32</v>
      </c>
      <c r="GK26" s="251"/>
      <c r="GL26" s="251"/>
      <c r="GM26" s="250" t="s">
        <v>32</v>
      </c>
      <c r="GN26" s="250" t="s">
        <v>32</v>
      </c>
      <c r="GO26" s="250" t="s">
        <v>32</v>
      </c>
      <c r="GP26" s="250" t="s">
        <v>32</v>
      </c>
      <c r="GQ26" s="251"/>
      <c r="GR26" s="251"/>
      <c r="GS26" s="250" t="s">
        <v>34</v>
      </c>
      <c r="GT26" s="250" t="s">
        <v>34</v>
      </c>
      <c r="GU26" s="250" t="s">
        <v>34</v>
      </c>
      <c r="GV26" s="250" t="s">
        <v>34</v>
      </c>
      <c r="GW26" s="251"/>
      <c r="GX26" s="251"/>
      <c r="GY26" s="250" t="s">
        <v>34</v>
      </c>
      <c r="GZ26" s="250" t="s">
        <v>34</v>
      </c>
      <c r="HA26" s="250" t="s">
        <v>34</v>
      </c>
      <c r="HB26" s="250" t="s">
        <v>34</v>
      </c>
      <c r="HC26" s="251"/>
      <c r="HD26" s="249"/>
      <c r="HE26" s="250" t="s">
        <v>33</v>
      </c>
      <c r="HF26" s="250" t="s">
        <v>33</v>
      </c>
      <c r="HG26" s="250" t="s">
        <v>33</v>
      </c>
      <c r="HH26" s="250" t="s">
        <v>33</v>
      </c>
      <c r="HI26" s="251"/>
      <c r="HJ26" s="251"/>
      <c r="HK26" s="250" t="s">
        <v>33</v>
      </c>
      <c r="HL26" s="250" t="s">
        <v>33</v>
      </c>
      <c r="HM26" s="250" t="s">
        <v>33</v>
      </c>
      <c r="HN26" s="250" t="s">
        <v>33</v>
      </c>
      <c r="HO26" s="249"/>
      <c r="HP26" s="249"/>
      <c r="HQ26" s="250" t="s">
        <v>32</v>
      </c>
      <c r="HR26" s="250" t="s">
        <v>32</v>
      </c>
      <c r="HS26" s="250" t="s">
        <v>32</v>
      </c>
      <c r="HT26" s="250" t="s">
        <v>32</v>
      </c>
      <c r="HU26" s="251"/>
      <c r="HV26" s="251"/>
      <c r="HW26" s="250" t="s">
        <v>32</v>
      </c>
      <c r="HX26" s="250" t="s">
        <v>32</v>
      </c>
      <c r="HY26" s="250" t="s">
        <v>32</v>
      </c>
      <c r="HZ26" s="250" t="s">
        <v>32</v>
      </c>
      <c r="IA26" s="251"/>
      <c r="IB26" s="251"/>
      <c r="IC26" s="250" t="s">
        <v>34</v>
      </c>
      <c r="ID26" s="250" t="s">
        <v>34</v>
      </c>
      <c r="IE26" s="250" t="s">
        <v>34</v>
      </c>
      <c r="IF26" s="250" t="s">
        <v>34</v>
      </c>
      <c r="IG26" s="251"/>
      <c r="IH26" s="251"/>
      <c r="II26" s="250" t="s">
        <v>34</v>
      </c>
      <c r="IJ26" s="250" t="s">
        <v>34</v>
      </c>
      <c r="IK26" s="250" t="s">
        <v>34</v>
      </c>
      <c r="IL26" s="250" t="s">
        <v>34</v>
      </c>
      <c r="IM26" s="251"/>
      <c r="IN26" s="249"/>
      <c r="IO26" s="250" t="s">
        <v>33</v>
      </c>
      <c r="IP26" s="250" t="s">
        <v>33</v>
      </c>
      <c r="IQ26" s="250" t="s">
        <v>33</v>
      </c>
      <c r="IR26" s="250" t="s">
        <v>33</v>
      </c>
      <c r="IS26" s="251"/>
      <c r="IT26" s="251"/>
      <c r="IU26" s="250" t="s">
        <v>33</v>
      </c>
      <c r="IV26" s="250" t="s">
        <v>33</v>
      </c>
      <c r="IW26" s="250" t="s">
        <v>33</v>
      </c>
      <c r="IX26" s="250" t="s">
        <v>33</v>
      </c>
      <c r="IY26" s="249"/>
      <c r="IZ26" s="249"/>
      <c r="JA26" s="250" t="s">
        <v>32</v>
      </c>
      <c r="JB26" s="250" t="s">
        <v>32</v>
      </c>
      <c r="JC26" s="250" t="s">
        <v>32</v>
      </c>
      <c r="JD26" s="250" t="s">
        <v>32</v>
      </c>
      <c r="JE26" s="251"/>
      <c r="JF26" s="251"/>
      <c r="JG26" s="250" t="s">
        <v>32</v>
      </c>
      <c r="JH26" s="250" t="s">
        <v>32</v>
      </c>
      <c r="JI26" s="250" t="s">
        <v>32</v>
      </c>
      <c r="JJ26" s="250" t="s">
        <v>32</v>
      </c>
      <c r="JK26" s="251"/>
      <c r="JL26" s="251"/>
      <c r="JM26" s="250" t="s">
        <v>34</v>
      </c>
      <c r="JN26" s="250" t="s">
        <v>34</v>
      </c>
      <c r="JO26" s="250" t="s">
        <v>34</v>
      </c>
      <c r="JP26" s="250" t="s">
        <v>34</v>
      </c>
      <c r="JQ26" s="251"/>
      <c r="JR26" s="251"/>
      <c r="JS26" s="250" t="s">
        <v>34</v>
      </c>
      <c r="JT26" s="250" t="s">
        <v>34</v>
      </c>
      <c r="JU26" s="250" t="s">
        <v>34</v>
      </c>
      <c r="JV26" s="250" t="s">
        <v>34</v>
      </c>
      <c r="JW26" s="251"/>
      <c r="JX26" s="249"/>
      <c r="JY26" s="250" t="s">
        <v>33</v>
      </c>
      <c r="JZ26" s="250" t="s">
        <v>33</v>
      </c>
      <c r="KA26" s="250" t="s">
        <v>33</v>
      </c>
      <c r="KB26" s="250" t="s">
        <v>33</v>
      </c>
      <c r="KC26" s="251"/>
      <c r="KD26" s="251"/>
      <c r="KE26" s="250" t="s">
        <v>33</v>
      </c>
      <c r="KF26" s="250" t="s">
        <v>33</v>
      </c>
      <c r="KG26" s="250" t="s">
        <v>33</v>
      </c>
      <c r="KH26" s="250" t="s">
        <v>33</v>
      </c>
      <c r="KI26" s="249"/>
      <c r="KJ26" s="249"/>
      <c r="KK26" s="250" t="s">
        <v>32</v>
      </c>
      <c r="KL26" s="250" t="s">
        <v>32</v>
      </c>
      <c r="KM26" s="250" t="s">
        <v>32</v>
      </c>
      <c r="KN26" s="250" t="s">
        <v>32</v>
      </c>
      <c r="KO26" s="251"/>
      <c r="KP26" s="251"/>
      <c r="KQ26" s="250" t="s">
        <v>32</v>
      </c>
      <c r="KR26" s="250" t="s">
        <v>32</v>
      </c>
      <c r="KS26" s="250" t="s">
        <v>32</v>
      </c>
      <c r="KT26" s="250" t="s">
        <v>32</v>
      </c>
      <c r="KU26" s="251"/>
      <c r="KV26" s="251"/>
      <c r="KW26" s="250" t="s">
        <v>34</v>
      </c>
      <c r="KX26" s="250" t="s">
        <v>34</v>
      </c>
      <c r="KY26" s="250" t="s">
        <v>34</v>
      </c>
      <c r="KZ26" s="250" t="s">
        <v>34</v>
      </c>
      <c r="LA26" s="251"/>
      <c r="LB26" s="251"/>
      <c r="LC26" s="250" t="s">
        <v>34</v>
      </c>
      <c r="LD26" s="250" t="s">
        <v>34</v>
      </c>
      <c r="LE26" s="250" t="s">
        <v>34</v>
      </c>
      <c r="LF26" s="250" t="s">
        <v>34</v>
      </c>
      <c r="LG26" s="251"/>
      <c r="LH26" s="249"/>
      <c r="LI26" s="250" t="s">
        <v>33</v>
      </c>
      <c r="LJ26" s="250" t="s">
        <v>33</v>
      </c>
      <c r="LK26" s="250" t="s">
        <v>33</v>
      </c>
      <c r="LL26" s="250" t="s">
        <v>33</v>
      </c>
      <c r="LM26" s="251"/>
      <c r="LN26" s="251"/>
      <c r="LO26" s="250" t="s">
        <v>33</v>
      </c>
      <c r="LP26" s="250" t="s">
        <v>33</v>
      </c>
      <c r="LQ26" s="250" t="s">
        <v>33</v>
      </c>
      <c r="LR26" s="250" t="s">
        <v>33</v>
      </c>
      <c r="LS26" s="249"/>
      <c r="LT26" s="249"/>
      <c r="LU26" s="250" t="s">
        <v>32</v>
      </c>
      <c r="LV26" s="250" t="s">
        <v>32</v>
      </c>
      <c r="LW26" s="250" t="s">
        <v>32</v>
      </c>
      <c r="LX26" s="250" t="s">
        <v>32</v>
      </c>
      <c r="LY26" s="251"/>
      <c r="LZ26" s="251"/>
      <c r="MA26" s="250" t="s">
        <v>32</v>
      </c>
      <c r="MB26" s="250" t="s">
        <v>32</v>
      </c>
      <c r="MC26" s="250" t="s">
        <v>32</v>
      </c>
      <c r="MD26" s="250" t="s">
        <v>32</v>
      </c>
      <c r="ME26" s="251"/>
      <c r="MF26" s="251"/>
      <c r="MG26" s="250" t="s">
        <v>34</v>
      </c>
      <c r="MH26" s="250" t="s">
        <v>34</v>
      </c>
      <c r="MI26" s="250" t="s">
        <v>34</v>
      </c>
      <c r="MJ26" s="250" t="s">
        <v>34</v>
      </c>
      <c r="MK26" s="251"/>
      <c r="ML26" s="251"/>
      <c r="MM26" s="250" t="s">
        <v>34</v>
      </c>
      <c r="MN26" s="250" t="s">
        <v>34</v>
      </c>
      <c r="MO26" s="250" t="s">
        <v>34</v>
      </c>
      <c r="MP26" s="250" t="s">
        <v>34</v>
      </c>
      <c r="MQ26" s="251"/>
      <c r="MR26" s="249"/>
      <c r="MS26" s="250" t="s">
        <v>33</v>
      </c>
      <c r="MT26" s="250" t="s">
        <v>33</v>
      </c>
      <c r="MU26" s="250" t="s">
        <v>33</v>
      </c>
      <c r="MV26" s="250" t="s">
        <v>33</v>
      </c>
      <c r="MW26" s="251"/>
      <c r="MX26" s="251"/>
      <c r="MY26" s="250" t="s">
        <v>33</v>
      </c>
      <c r="MZ26" s="250" t="s">
        <v>33</v>
      </c>
      <c r="NA26" s="250" t="s">
        <v>33</v>
      </c>
      <c r="NB26" s="250" t="s">
        <v>33</v>
      </c>
      <c r="NC26" s="249"/>
      <c r="ND26" s="249"/>
      <c r="NE26" s="250" t="s">
        <v>32</v>
      </c>
      <c r="NF26" s="250"/>
      <c r="NG26" s="250"/>
      <c r="NH26" s="250"/>
      <c r="NI26" s="250"/>
      <c r="NJ26" s="249">
        <f t="shared" si="25"/>
        <v>80</v>
      </c>
      <c r="NK26" s="249">
        <f t="shared" si="26"/>
        <v>81</v>
      </c>
      <c r="NL26" s="249">
        <f t="shared" si="27"/>
        <v>82</v>
      </c>
      <c r="NM26" s="256">
        <f t="shared" si="24"/>
        <v>-4</v>
      </c>
    </row>
    <row r="27" spans="1:377" x14ac:dyDescent="0.25">
      <c r="A27" s="428">
        <f t="shared" si="18"/>
        <v>56</v>
      </c>
      <c r="B27" s="428">
        <f t="shared" si="19"/>
        <v>104</v>
      </c>
      <c r="C27" s="428">
        <f t="shared" si="20"/>
        <v>84</v>
      </c>
      <c r="D27" s="489" t="s">
        <v>115</v>
      </c>
      <c r="E27" s="250" t="s">
        <v>33</v>
      </c>
      <c r="F27" s="250" t="s">
        <v>33</v>
      </c>
      <c r="G27" s="250" t="s">
        <v>33</v>
      </c>
      <c r="H27" s="250" t="s">
        <v>33</v>
      </c>
      <c r="I27" s="251"/>
      <c r="J27" s="251"/>
      <c r="K27" s="250" t="s">
        <v>33</v>
      </c>
      <c r="L27" s="250" t="s">
        <v>33</v>
      </c>
      <c r="M27" s="250" t="s">
        <v>33</v>
      </c>
      <c r="N27" s="250" t="s">
        <v>33</v>
      </c>
      <c r="O27" s="251"/>
      <c r="P27" s="251"/>
      <c r="Q27" s="250" t="s">
        <v>32</v>
      </c>
      <c r="R27" s="250" t="s">
        <v>32</v>
      </c>
      <c r="S27" s="250" t="s">
        <v>32</v>
      </c>
      <c r="T27" s="250" t="s">
        <v>32</v>
      </c>
      <c r="U27" s="251"/>
      <c r="V27" s="251"/>
      <c r="W27" s="250" t="s">
        <v>32</v>
      </c>
      <c r="X27" s="250" t="s">
        <v>32</v>
      </c>
      <c r="Y27" s="250" t="s">
        <v>32</v>
      </c>
      <c r="Z27" s="250" t="s">
        <v>32</v>
      </c>
      <c r="AA27" s="251"/>
      <c r="AB27" s="251"/>
      <c r="AC27" s="250" t="s">
        <v>32</v>
      </c>
      <c r="AD27" s="250" t="s">
        <v>32</v>
      </c>
      <c r="AE27" s="250" t="s">
        <v>32</v>
      </c>
      <c r="AF27" s="250" t="s">
        <v>32</v>
      </c>
      <c r="AG27" s="251"/>
      <c r="AH27" s="251"/>
      <c r="AI27" s="250" t="s">
        <v>34</v>
      </c>
      <c r="AJ27" s="250" t="s">
        <v>34</v>
      </c>
      <c r="AK27" s="250" t="s">
        <v>34</v>
      </c>
      <c r="AL27" s="250" t="s">
        <v>34</v>
      </c>
      <c r="AM27" s="251"/>
      <c r="AN27" s="251"/>
      <c r="AO27" s="250" t="s">
        <v>33</v>
      </c>
      <c r="AP27" s="250" t="s">
        <v>33</v>
      </c>
      <c r="AQ27" s="250" t="s">
        <v>33</v>
      </c>
      <c r="AR27" s="250" t="s">
        <v>33</v>
      </c>
      <c r="AS27" s="251"/>
      <c r="AT27" s="251"/>
      <c r="AU27" s="250" t="s">
        <v>33</v>
      </c>
      <c r="AV27" s="250" t="s">
        <v>33</v>
      </c>
      <c r="AW27" s="250" t="s">
        <v>33</v>
      </c>
      <c r="AX27" s="250" t="s">
        <v>33</v>
      </c>
      <c r="AY27" s="251"/>
      <c r="AZ27" s="251"/>
      <c r="BA27" s="250" t="s">
        <v>32</v>
      </c>
      <c r="BB27" s="250" t="s">
        <v>32</v>
      </c>
      <c r="BC27" s="250" t="s">
        <v>32</v>
      </c>
      <c r="BD27" s="250" t="s">
        <v>32</v>
      </c>
      <c r="BE27" s="251"/>
      <c r="BF27" s="251"/>
      <c r="BG27" s="250" t="s">
        <v>32</v>
      </c>
      <c r="BH27" s="250" t="s">
        <v>32</v>
      </c>
      <c r="BI27" s="250" t="s">
        <v>32</v>
      </c>
      <c r="BJ27" s="250" t="s">
        <v>32</v>
      </c>
      <c r="BK27" s="251"/>
      <c r="BL27" s="251"/>
      <c r="BM27" s="250" t="s">
        <v>32</v>
      </c>
      <c r="BN27" s="250" t="s">
        <v>32</v>
      </c>
      <c r="BO27" s="250" t="s">
        <v>32</v>
      </c>
      <c r="BP27" s="250" t="s">
        <v>32</v>
      </c>
      <c r="BQ27" s="251"/>
      <c r="BR27" s="251"/>
      <c r="BS27" s="250" t="s">
        <v>34</v>
      </c>
      <c r="BT27" s="250" t="s">
        <v>34</v>
      </c>
      <c r="BU27" s="250" t="s">
        <v>34</v>
      </c>
      <c r="BV27" s="250" t="s">
        <v>34</v>
      </c>
      <c r="BW27" s="251"/>
      <c r="BX27" s="251"/>
      <c r="BY27" s="250" t="s">
        <v>33</v>
      </c>
      <c r="BZ27" s="250" t="s">
        <v>33</v>
      </c>
      <c r="CA27" s="250" t="s">
        <v>33</v>
      </c>
      <c r="CB27" s="250" t="s">
        <v>33</v>
      </c>
      <c r="CC27" s="251"/>
      <c r="CD27" s="251"/>
      <c r="CE27" s="250" t="s">
        <v>33</v>
      </c>
      <c r="CF27" s="250" t="s">
        <v>33</v>
      </c>
      <c r="CG27" s="250" t="s">
        <v>33</v>
      </c>
      <c r="CH27" s="250" t="s">
        <v>33</v>
      </c>
      <c r="CI27" s="251"/>
      <c r="CJ27" s="251"/>
      <c r="CK27" s="250" t="s">
        <v>32</v>
      </c>
      <c r="CL27" s="250" t="s">
        <v>32</v>
      </c>
      <c r="CM27" s="250" t="s">
        <v>32</v>
      </c>
      <c r="CN27" s="250" t="s">
        <v>32</v>
      </c>
      <c r="CO27" s="251"/>
      <c r="CP27" s="251"/>
      <c r="CQ27" s="250" t="s">
        <v>32</v>
      </c>
      <c r="CR27" s="250" t="s">
        <v>32</v>
      </c>
      <c r="CS27" s="250" t="s">
        <v>32</v>
      </c>
      <c r="CT27" s="250" t="s">
        <v>32</v>
      </c>
      <c r="CU27" s="251"/>
      <c r="CV27" s="251"/>
      <c r="CW27" s="250" t="s">
        <v>34</v>
      </c>
      <c r="CX27" s="250" t="s">
        <v>34</v>
      </c>
      <c r="CY27" s="250" t="s">
        <v>34</v>
      </c>
      <c r="CZ27" s="250" t="s">
        <v>34</v>
      </c>
      <c r="DA27" s="251"/>
      <c r="DB27" s="251"/>
      <c r="DC27" s="250" t="s">
        <v>34</v>
      </c>
      <c r="DD27" s="250" t="s">
        <v>34</v>
      </c>
      <c r="DE27" s="250" t="s">
        <v>34</v>
      </c>
      <c r="DF27" s="250" t="s">
        <v>34</v>
      </c>
      <c r="DG27" s="251"/>
      <c r="DH27" s="251"/>
      <c r="DI27" s="250" t="s">
        <v>33</v>
      </c>
      <c r="DJ27" s="250" t="s">
        <v>33</v>
      </c>
      <c r="DK27" s="250" t="s">
        <v>33</v>
      </c>
      <c r="DL27" s="250" t="s">
        <v>33</v>
      </c>
      <c r="DM27" s="251"/>
      <c r="DN27" s="251"/>
      <c r="DO27" s="250" t="s">
        <v>33</v>
      </c>
      <c r="DP27" s="250" t="s">
        <v>33</v>
      </c>
      <c r="DQ27" s="250" t="s">
        <v>33</v>
      </c>
      <c r="DR27" s="250" t="s">
        <v>33</v>
      </c>
      <c r="DS27" s="251"/>
      <c r="DT27" s="251"/>
      <c r="DU27" s="250" t="s">
        <v>32</v>
      </c>
      <c r="DV27" s="250" t="s">
        <v>32</v>
      </c>
      <c r="DW27" s="250" t="s">
        <v>32</v>
      </c>
      <c r="DX27" s="250" t="s">
        <v>32</v>
      </c>
      <c r="DY27" s="251"/>
      <c r="DZ27" s="251"/>
      <c r="EA27" s="250" t="s">
        <v>32</v>
      </c>
      <c r="EB27" s="250" t="s">
        <v>32</v>
      </c>
      <c r="EC27" s="250" t="s">
        <v>32</v>
      </c>
      <c r="ED27" s="250" t="s">
        <v>32</v>
      </c>
      <c r="EE27" s="251"/>
      <c r="EF27" s="251"/>
      <c r="EG27" s="250" t="s">
        <v>32</v>
      </c>
      <c r="EH27" s="250" t="s">
        <v>32</v>
      </c>
      <c r="EI27" s="250" t="s">
        <v>32</v>
      </c>
      <c r="EJ27" s="250" t="s">
        <v>32</v>
      </c>
      <c r="EK27" s="251"/>
      <c r="EL27" s="251"/>
      <c r="EM27" s="250" t="s">
        <v>34</v>
      </c>
      <c r="EN27" s="250" t="s">
        <v>34</v>
      </c>
      <c r="EO27" s="250" t="s">
        <v>34</v>
      </c>
      <c r="EP27" s="250" t="s">
        <v>34</v>
      </c>
      <c r="EQ27" s="251"/>
      <c r="ER27" s="251"/>
      <c r="ES27" s="250" t="s">
        <v>33</v>
      </c>
      <c r="ET27" s="250" t="s">
        <v>33</v>
      </c>
      <c r="EU27" s="250" t="s">
        <v>33</v>
      </c>
      <c r="EV27" s="250" t="s">
        <v>33</v>
      </c>
      <c r="EW27" s="251"/>
      <c r="EX27" s="251"/>
      <c r="EY27" s="250" t="s">
        <v>33</v>
      </c>
      <c r="EZ27" s="250" t="s">
        <v>33</v>
      </c>
      <c r="FA27" s="250" t="s">
        <v>33</v>
      </c>
      <c r="FB27" s="250" t="s">
        <v>33</v>
      </c>
      <c r="FC27" s="251"/>
      <c r="FD27" s="251"/>
      <c r="FE27" s="250" t="s">
        <v>32</v>
      </c>
      <c r="FF27" s="250" t="s">
        <v>32</v>
      </c>
      <c r="FG27" s="250" t="s">
        <v>32</v>
      </c>
      <c r="FH27" s="250" t="s">
        <v>32</v>
      </c>
      <c r="FI27" s="251"/>
      <c r="FJ27" s="251"/>
      <c r="FK27" s="250" t="s">
        <v>32</v>
      </c>
      <c r="FL27" s="250" t="s">
        <v>32</v>
      </c>
      <c r="FM27" s="250" t="s">
        <v>32</v>
      </c>
      <c r="FN27" s="250" t="s">
        <v>32</v>
      </c>
      <c r="FO27" s="251"/>
      <c r="FP27" s="251"/>
      <c r="FQ27" s="250" t="s">
        <v>34</v>
      </c>
      <c r="FR27" s="250" t="s">
        <v>34</v>
      </c>
      <c r="FS27" s="250" t="s">
        <v>34</v>
      </c>
      <c r="FT27" s="250" t="s">
        <v>34</v>
      </c>
      <c r="FU27" s="251"/>
      <c r="FV27" s="251"/>
      <c r="FW27" s="250" t="s">
        <v>34</v>
      </c>
      <c r="FX27" s="250" t="s">
        <v>34</v>
      </c>
      <c r="FY27" s="250" t="s">
        <v>34</v>
      </c>
      <c r="FZ27" s="250" t="s">
        <v>34</v>
      </c>
      <c r="GA27" s="251"/>
      <c r="GB27" s="251"/>
      <c r="GC27" s="250" t="s">
        <v>33</v>
      </c>
      <c r="GD27" s="250" t="s">
        <v>33</v>
      </c>
      <c r="GE27" s="250" t="s">
        <v>33</v>
      </c>
      <c r="GF27" s="250" t="s">
        <v>33</v>
      </c>
      <c r="GG27" s="251"/>
      <c r="GH27" s="251"/>
      <c r="GI27" s="250" t="s">
        <v>33</v>
      </c>
      <c r="GJ27" s="250" t="s">
        <v>33</v>
      </c>
      <c r="GK27" s="250" t="s">
        <v>33</v>
      </c>
      <c r="GL27" s="250" t="s">
        <v>33</v>
      </c>
      <c r="GM27" s="251"/>
      <c r="GN27" s="251"/>
      <c r="GO27" s="250" t="s">
        <v>32</v>
      </c>
      <c r="GP27" s="250" t="s">
        <v>32</v>
      </c>
      <c r="GQ27" s="250" t="s">
        <v>32</v>
      </c>
      <c r="GR27" s="250" t="s">
        <v>32</v>
      </c>
      <c r="GS27" s="251"/>
      <c r="GT27" s="251"/>
      <c r="GU27" s="250" t="s">
        <v>32</v>
      </c>
      <c r="GV27" s="250" t="s">
        <v>32</v>
      </c>
      <c r="GW27" s="250" t="s">
        <v>32</v>
      </c>
      <c r="GX27" s="250" t="s">
        <v>32</v>
      </c>
      <c r="GY27" s="251"/>
      <c r="GZ27" s="251"/>
      <c r="HA27" s="250" t="s">
        <v>32</v>
      </c>
      <c r="HB27" s="250" t="s">
        <v>32</v>
      </c>
      <c r="HC27" s="250" t="s">
        <v>32</v>
      </c>
      <c r="HD27" s="250" t="s">
        <v>32</v>
      </c>
      <c r="HE27" s="251"/>
      <c r="HF27" s="251"/>
      <c r="HG27" s="250" t="s">
        <v>34</v>
      </c>
      <c r="HH27" s="250" t="s">
        <v>34</v>
      </c>
      <c r="HI27" s="250" t="s">
        <v>34</v>
      </c>
      <c r="HJ27" s="250" t="s">
        <v>34</v>
      </c>
      <c r="HK27" s="251"/>
      <c r="HL27" s="251"/>
      <c r="HM27" s="250" t="s">
        <v>33</v>
      </c>
      <c r="HN27" s="250" t="s">
        <v>33</v>
      </c>
      <c r="HO27" s="250" t="s">
        <v>33</v>
      </c>
      <c r="HP27" s="250" t="s">
        <v>33</v>
      </c>
      <c r="HQ27" s="251"/>
      <c r="HR27" s="251"/>
      <c r="HS27" s="250" t="s">
        <v>33</v>
      </c>
      <c r="HT27" s="250" t="s">
        <v>33</v>
      </c>
      <c r="HU27" s="250" t="s">
        <v>33</v>
      </c>
      <c r="HV27" s="250" t="s">
        <v>33</v>
      </c>
      <c r="HW27" s="251"/>
      <c r="HX27" s="251"/>
      <c r="HY27" s="250" t="s">
        <v>32</v>
      </c>
      <c r="HZ27" s="250" t="s">
        <v>32</v>
      </c>
      <c r="IA27" s="250" t="s">
        <v>32</v>
      </c>
      <c r="IB27" s="250" t="s">
        <v>32</v>
      </c>
      <c r="IC27" s="251"/>
      <c r="ID27" s="251"/>
      <c r="IE27" s="250" t="s">
        <v>32</v>
      </c>
      <c r="IF27" s="250" t="s">
        <v>32</v>
      </c>
      <c r="IG27" s="250" t="s">
        <v>32</v>
      </c>
      <c r="IH27" s="250" t="s">
        <v>32</v>
      </c>
      <c r="II27" s="251"/>
      <c r="IJ27" s="251"/>
      <c r="IK27" s="250" t="s">
        <v>34</v>
      </c>
      <c r="IL27" s="250" t="s">
        <v>34</v>
      </c>
      <c r="IM27" s="250" t="s">
        <v>34</v>
      </c>
      <c r="IN27" s="250" t="s">
        <v>34</v>
      </c>
      <c r="IO27" s="251"/>
      <c r="IP27" s="251"/>
      <c r="IQ27" s="250" t="s">
        <v>34</v>
      </c>
      <c r="IR27" s="250" t="s">
        <v>34</v>
      </c>
      <c r="IS27" s="250" t="s">
        <v>34</v>
      </c>
      <c r="IT27" s="250" t="s">
        <v>34</v>
      </c>
      <c r="IU27" s="251"/>
      <c r="IV27" s="251"/>
      <c r="IW27" s="250" t="s">
        <v>33</v>
      </c>
      <c r="IX27" s="250" t="s">
        <v>33</v>
      </c>
      <c r="IY27" s="250" t="s">
        <v>33</v>
      </c>
      <c r="IZ27" s="250" t="s">
        <v>33</v>
      </c>
      <c r="JA27" s="251"/>
      <c r="JB27" s="251"/>
      <c r="JC27" s="250" t="s">
        <v>33</v>
      </c>
      <c r="JD27" s="250" t="s">
        <v>33</v>
      </c>
      <c r="JE27" s="250" t="s">
        <v>33</v>
      </c>
      <c r="JF27" s="250" t="s">
        <v>33</v>
      </c>
      <c r="JG27" s="251"/>
      <c r="JH27" s="251"/>
      <c r="JI27" s="250" t="s">
        <v>32</v>
      </c>
      <c r="JJ27" s="250" t="s">
        <v>32</v>
      </c>
      <c r="JK27" s="250" t="s">
        <v>32</v>
      </c>
      <c r="JL27" s="250" t="s">
        <v>32</v>
      </c>
      <c r="JM27" s="251"/>
      <c r="JN27" s="251"/>
      <c r="JO27" s="250" t="s">
        <v>32</v>
      </c>
      <c r="JP27" s="250" t="s">
        <v>32</v>
      </c>
      <c r="JQ27" s="250" t="s">
        <v>32</v>
      </c>
      <c r="JR27" s="250" t="s">
        <v>32</v>
      </c>
      <c r="JS27" s="251"/>
      <c r="JT27" s="251"/>
      <c r="JU27" s="250" t="s">
        <v>32</v>
      </c>
      <c r="JV27" s="250" t="s">
        <v>32</v>
      </c>
      <c r="JW27" s="250" t="s">
        <v>32</v>
      </c>
      <c r="JX27" s="250" t="s">
        <v>32</v>
      </c>
      <c r="JY27" s="251"/>
      <c r="JZ27" s="251"/>
      <c r="KA27" s="250" t="s">
        <v>34</v>
      </c>
      <c r="KB27" s="250" t="s">
        <v>34</v>
      </c>
      <c r="KC27" s="250" t="s">
        <v>34</v>
      </c>
      <c r="KD27" s="250" t="s">
        <v>34</v>
      </c>
      <c r="KE27" s="251"/>
      <c r="KF27" s="251"/>
      <c r="KG27" s="250" t="s">
        <v>33</v>
      </c>
      <c r="KH27" s="250" t="s">
        <v>33</v>
      </c>
      <c r="KI27" s="250" t="s">
        <v>33</v>
      </c>
      <c r="KJ27" s="250" t="s">
        <v>33</v>
      </c>
      <c r="KK27" s="251"/>
      <c r="KL27" s="251"/>
      <c r="KM27" s="250" t="s">
        <v>33</v>
      </c>
      <c r="KN27" s="250" t="s">
        <v>33</v>
      </c>
      <c r="KO27" s="250" t="s">
        <v>33</v>
      </c>
      <c r="KP27" s="250" t="s">
        <v>33</v>
      </c>
      <c r="KQ27" s="251"/>
      <c r="KR27" s="251"/>
      <c r="KS27" s="250" t="s">
        <v>32</v>
      </c>
      <c r="KT27" s="250" t="s">
        <v>32</v>
      </c>
      <c r="KU27" s="250" t="s">
        <v>32</v>
      </c>
      <c r="KV27" s="250" t="s">
        <v>32</v>
      </c>
      <c r="KW27" s="251"/>
      <c r="KX27" s="251"/>
      <c r="KY27" s="250" t="s">
        <v>32</v>
      </c>
      <c r="KZ27" s="250" t="s">
        <v>32</v>
      </c>
      <c r="LA27" s="250" t="s">
        <v>32</v>
      </c>
      <c r="LB27" s="250" t="s">
        <v>32</v>
      </c>
      <c r="LC27" s="251"/>
      <c r="LD27" s="251"/>
      <c r="LE27" s="250" t="s">
        <v>34</v>
      </c>
      <c r="LF27" s="250" t="s">
        <v>34</v>
      </c>
      <c r="LG27" s="250" t="s">
        <v>34</v>
      </c>
      <c r="LH27" s="250" t="s">
        <v>34</v>
      </c>
      <c r="LI27" s="251"/>
      <c r="LJ27" s="251"/>
      <c r="LK27" s="250" t="s">
        <v>34</v>
      </c>
      <c r="LL27" s="250" t="s">
        <v>34</v>
      </c>
      <c r="LM27" s="250" t="s">
        <v>34</v>
      </c>
      <c r="LN27" s="250" t="s">
        <v>34</v>
      </c>
      <c r="LO27" s="251"/>
      <c r="LP27" s="251"/>
      <c r="LQ27" s="250" t="s">
        <v>33</v>
      </c>
      <c r="LR27" s="250" t="s">
        <v>33</v>
      </c>
      <c r="LS27" s="250" t="s">
        <v>33</v>
      </c>
      <c r="LT27" s="250" t="s">
        <v>33</v>
      </c>
      <c r="LU27" s="251"/>
      <c r="LV27" s="251"/>
      <c r="LW27" s="250" t="s">
        <v>33</v>
      </c>
      <c r="LX27" s="250" t="s">
        <v>33</v>
      </c>
      <c r="LY27" s="250" t="s">
        <v>33</v>
      </c>
      <c r="LZ27" s="250" t="s">
        <v>33</v>
      </c>
      <c r="MA27" s="251"/>
      <c r="MB27" s="251"/>
      <c r="MC27" s="250" t="s">
        <v>32</v>
      </c>
      <c r="MD27" s="250" t="s">
        <v>32</v>
      </c>
      <c r="ME27" s="250" t="s">
        <v>32</v>
      </c>
      <c r="MF27" s="250" t="s">
        <v>32</v>
      </c>
      <c r="MG27" s="251"/>
      <c r="MH27" s="251"/>
      <c r="MI27" s="250" t="s">
        <v>32</v>
      </c>
      <c r="MJ27" s="250" t="s">
        <v>32</v>
      </c>
      <c r="MK27" s="250" t="s">
        <v>32</v>
      </c>
      <c r="ML27" s="250" t="s">
        <v>32</v>
      </c>
      <c r="MM27" s="251"/>
      <c r="MN27" s="251"/>
      <c r="MO27" s="250" t="s">
        <v>32</v>
      </c>
      <c r="MP27" s="250" t="s">
        <v>32</v>
      </c>
      <c r="MQ27" s="250" t="s">
        <v>32</v>
      </c>
      <c r="MR27" s="250" t="s">
        <v>32</v>
      </c>
      <c r="MS27" s="251"/>
      <c r="MT27" s="251"/>
      <c r="MU27" s="250" t="s">
        <v>34</v>
      </c>
      <c r="MV27" s="250" t="s">
        <v>34</v>
      </c>
      <c r="MW27" s="250" t="s">
        <v>34</v>
      </c>
      <c r="MX27" s="250" t="s">
        <v>34</v>
      </c>
      <c r="MY27" s="251"/>
      <c r="MZ27" s="251"/>
      <c r="NA27" s="250" t="s">
        <v>33</v>
      </c>
      <c r="NB27" s="250" t="s">
        <v>33</v>
      </c>
      <c r="NC27" s="250" t="s">
        <v>33</v>
      </c>
      <c r="ND27" s="250" t="s">
        <v>33</v>
      </c>
      <c r="NE27" s="251"/>
      <c r="NF27" s="251"/>
      <c r="NG27" s="251"/>
      <c r="NH27" s="251"/>
      <c r="NI27" s="251"/>
      <c r="NJ27" s="249">
        <f t="shared" si="25"/>
        <v>56</v>
      </c>
      <c r="NK27" s="249">
        <f t="shared" si="26"/>
        <v>104</v>
      </c>
      <c r="NL27" s="249">
        <f t="shared" si="27"/>
        <v>84</v>
      </c>
      <c r="NM27" s="256">
        <f t="shared" si="24"/>
        <v>-28</v>
      </c>
    </row>
    <row r="28" spans="1:377" x14ac:dyDescent="0.25">
      <c r="A28" s="428">
        <f t="shared" si="18"/>
        <v>64</v>
      </c>
      <c r="B28" s="428">
        <f t="shared" si="19"/>
        <v>96</v>
      </c>
      <c r="C28" s="428">
        <f t="shared" si="20"/>
        <v>84</v>
      </c>
      <c r="D28" s="489" t="s">
        <v>116</v>
      </c>
      <c r="F28" s="250" t="s">
        <v>33</v>
      </c>
      <c r="G28" s="250" t="s">
        <v>33</v>
      </c>
      <c r="H28" s="250" t="s">
        <v>33</v>
      </c>
      <c r="I28" s="250" t="s">
        <v>33</v>
      </c>
      <c r="J28" s="251"/>
      <c r="K28" s="251"/>
      <c r="L28" s="250" t="s">
        <v>33</v>
      </c>
      <c r="M28" s="250" t="s">
        <v>33</v>
      </c>
      <c r="N28" s="250" t="s">
        <v>33</v>
      </c>
      <c r="O28" s="250" t="s">
        <v>33</v>
      </c>
      <c r="P28" s="251"/>
      <c r="Q28" s="251"/>
      <c r="R28" s="250" t="s">
        <v>32</v>
      </c>
      <c r="S28" s="250" t="s">
        <v>32</v>
      </c>
      <c r="T28" s="250" t="s">
        <v>32</v>
      </c>
      <c r="U28" s="250" t="s">
        <v>32</v>
      </c>
      <c r="V28" s="251"/>
      <c r="W28" s="251"/>
      <c r="X28" s="250" t="s">
        <v>32</v>
      </c>
      <c r="Y28" s="250" t="s">
        <v>32</v>
      </c>
      <c r="Z28" s="250" t="s">
        <v>32</v>
      </c>
      <c r="AA28" s="250" t="s">
        <v>32</v>
      </c>
      <c r="AB28" s="251"/>
      <c r="AC28" s="251"/>
      <c r="AD28" s="250" t="s">
        <v>34</v>
      </c>
      <c r="AE28" s="250" t="s">
        <v>34</v>
      </c>
      <c r="AF28" s="250" t="s">
        <v>34</v>
      </c>
      <c r="AG28" s="250" t="s">
        <v>34</v>
      </c>
      <c r="AH28" s="251"/>
      <c r="AI28" s="251"/>
      <c r="AJ28" s="250" t="s">
        <v>34</v>
      </c>
      <c r="AK28" s="250" t="s">
        <v>34</v>
      </c>
      <c r="AL28" s="250" t="s">
        <v>34</v>
      </c>
      <c r="AM28" s="250" t="s">
        <v>34</v>
      </c>
      <c r="AN28" s="251"/>
      <c r="AP28" s="250" t="s">
        <v>33</v>
      </c>
      <c r="AQ28" s="250" t="s">
        <v>33</v>
      </c>
      <c r="AR28" s="250" t="s">
        <v>33</v>
      </c>
      <c r="AS28" s="250" t="s">
        <v>33</v>
      </c>
      <c r="AT28" s="251"/>
      <c r="AU28" s="251"/>
      <c r="AV28" s="250" t="s">
        <v>33</v>
      </c>
      <c r="AW28" s="250" t="s">
        <v>33</v>
      </c>
      <c r="AX28" s="250" t="s">
        <v>33</v>
      </c>
      <c r="AY28" s="250" t="s">
        <v>33</v>
      </c>
      <c r="AZ28" s="251"/>
      <c r="BA28" s="251"/>
      <c r="BB28" s="250" t="s">
        <v>32</v>
      </c>
      <c r="BC28" s="250" t="s">
        <v>32</v>
      </c>
      <c r="BD28" s="250" t="s">
        <v>32</v>
      </c>
      <c r="BE28" s="250" t="s">
        <v>32</v>
      </c>
      <c r="BF28" s="251"/>
      <c r="BG28" s="251"/>
      <c r="BH28" s="250" t="s">
        <v>32</v>
      </c>
      <c r="BI28" s="250" t="s">
        <v>32</v>
      </c>
      <c r="BJ28" s="250" t="s">
        <v>32</v>
      </c>
      <c r="BK28" s="250" t="s">
        <v>32</v>
      </c>
      <c r="BL28" s="251"/>
      <c r="BM28" s="251"/>
      <c r="BN28" s="250" t="s">
        <v>34</v>
      </c>
      <c r="BO28" s="250" t="s">
        <v>34</v>
      </c>
      <c r="BP28" s="250" t="s">
        <v>34</v>
      </c>
      <c r="BQ28" s="250" t="s">
        <v>34</v>
      </c>
      <c r="BR28" s="251"/>
      <c r="BS28" s="251"/>
      <c r="BT28" s="250" t="s">
        <v>34</v>
      </c>
      <c r="BU28" s="250" t="s">
        <v>34</v>
      </c>
      <c r="BV28" s="250" t="s">
        <v>34</v>
      </c>
      <c r="BW28" s="250" t="s">
        <v>34</v>
      </c>
      <c r="BX28" s="251"/>
      <c r="BZ28" s="250" t="s">
        <v>33</v>
      </c>
      <c r="CA28" s="250" t="s">
        <v>33</v>
      </c>
      <c r="CB28" s="250" t="s">
        <v>33</v>
      </c>
      <c r="CC28" s="250" t="s">
        <v>33</v>
      </c>
      <c r="CD28" s="251"/>
      <c r="CE28" s="251"/>
      <c r="CF28" s="250" t="s">
        <v>33</v>
      </c>
      <c r="CG28" s="250" t="s">
        <v>33</v>
      </c>
      <c r="CH28" s="250" t="s">
        <v>33</v>
      </c>
      <c r="CI28" s="250" t="s">
        <v>33</v>
      </c>
      <c r="CJ28" s="251"/>
      <c r="CK28" s="251"/>
      <c r="CL28" s="250" t="s">
        <v>32</v>
      </c>
      <c r="CM28" s="250" t="s">
        <v>32</v>
      </c>
      <c r="CN28" s="250" t="s">
        <v>32</v>
      </c>
      <c r="CO28" s="250" t="s">
        <v>32</v>
      </c>
      <c r="CP28" s="251"/>
      <c r="CQ28" s="251"/>
      <c r="CR28" s="250" t="s">
        <v>32</v>
      </c>
      <c r="CS28" s="250" t="s">
        <v>32</v>
      </c>
      <c r="CT28" s="250" t="s">
        <v>32</v>
      </c>
      <c r="CU28" s="250" t="s">
        <v>32</v>
      </c>
      <c r="CV28" s="251"/>
      <c r="CW28" s="251"/>
      <c r="CX28" s="250" t="s">
        <v>32</v>
      </c>
      <c r="CY28" s="250" t="s">
        <v>32</v>
      </c>
      <c r="CZ28" s="250" t="s">
        <v>32</v>
      </c>
      <c r="DA28" s="250" t="s">
        <v>32</v>
      </c>
      <c r="DB28" s="251"/>
      <c r="DC28" s="251"/>
      <c r="DD28" s="250" t="s">
        <v>34</v>
      </c>
      <c r="DE28" s="250" t="s">
        <v>34</v>
      </c>
      <c r="DF28" s="250" t="s">
        <v>34</v>
      </c>
      <c r="DG28" s="250" t="s">
        <v>34</v>
      </c>
      <c r="DH28" s="251"/>
      <c r="DJ28" s="250" t="s">
        <v>33</v>
      </c>
      <c r="DK28" s="250" t="s">
        <v>33</v>
      </c>
      <c r="DL28" s="250" t="s">
        <v>33</v>
      </c>
      <c r="DM28" s="250" t="s">
        <v>33</v>
      </c>
      <c r="DN28" s="251"/>
      <c r="DO28" s="251"/>
      <c r="DP28" s="250" t="s">
        <v>33</v>
      </c>
      <c r="DQ28" s="250" t="s">
        <v>33</v>
      </c>
      <c r="DR28" s="250" t="s">
        <v>33</v>
      </c>
      <c r="DS28" s="250" t="s">
        <v>33</v>
      </c>
      <c r="DT28" s="251"/>
      <c r="DU28" s="251"/>
      <c r="DV28" s="250" t="s">
        <v>32</v>
      </c>
      <c r="DW28" s="250" t="s">
        <v>32</v>
      </c>
      <c r="DX28" s="250" t="s">
        <v>32</v>
      </c>
      <c r="DY28" s="250" t="s">
        <v>32</v>
      </c>
      <c r="DZ28" s="251"/>
      <c r="EA28" s="251"/>
      <c r="EB28" s="250" t="s">
        <v>32</v>
      </c>
      <c r="EC28" s="250" t="s">
        <v>32</v>
      </c>
      <c r="ED28" s="250" t="s">
        <v>32</v>
      </c>
      <c r="EE28" s="250" t="s">
        <v>32</v>
      </c>
      <c r="EF28" s="251"/>
      <c r="EG28" s="251"/>
      <c r="EH28" s="250" t="s">
        <v>34</v>
      </c>
      <c r="EI28" s="250" t="s">
        <v>34</v>
      </c>
      <c r="EJ28" s="250" t="s">
        <v>34</v>
      </c>
      <c r="EK28" s="250" t="s">
        <v>34</v>
      </c>
      <c r="EL28" s="251"/>
      <c r="EM28" s="251"/>
      <c r="EN28" s="250" t="s">
        <v>34</v>
      </c>
      <c r="EO28" s="250" t="s">
        <v>34</v>
      </c>
      <c r="EP28" s="250" t="s">
        <v>34</v>
      </c>
      <c r="EQ28" s="250" t="s">
        <v>34</v>
      </c>
      <c r="ER28" s="251"/>
      <c r="ET28" s="250" t="s">
        <v>33</v>
      </c>
      <c r="EU28" s="250" t="s">
        <v>33</v>
      </c>
      <c r="EV28" s="250" t="s">
        <v>33</v>
      </c>
      <c r="EW28" s="250" t="s">
        <v>33</v>
      </c>
      <c r="EX28" s="251"/>
      <c r="EY28" s="251"/>
      <c r="EZ28" s="250" t="s">
        <v>33</v>
      </c>
      <c r="FA28" s="250" t="s">
        <v>33</v>
      </c>
      <c r="FB28" s="250" t="s">
        <v>33</v>
      </c>
      <c r="FC28" s="250" t="s">
        <v>33</v>
      </c>
      <c r="FD28" s="251"/>
      <c r="FE28" s="251"/>
      <c r="FF28" s="250" t="s">
        <v>32</v>
      </c>
      <c r="FG28" s="250" t="s">
        <v>32</v>
      </c>
      <c r="FH28" s="250" t="s">
        <v>32</v>
      </c>
      <c r="FI28" s="250" t="s">
        <v>32</v>
      </c>
      <c r="FJ28" s="251"/>
      <c r="FK28" s="251"/>
      <c r="FL28" s="250" t="s">
        <v>32</v>
      </c>
      <c r="FM28" s="250" t="s">
        <v>32</v>
      </c>
      <c r="FN28" s="250" t="s">
        <v>32</v>
      </c>
      <c r="FO28" s="250" t="s">
        <v>32</v>
      </c>
      <c r="FP28" s="251"/>
      <c r="FQ28" s="251"/>
      <c r="FR28" s="250" t="s">
        <v>32</v>
      </c>
      <c r="FS28" s="250" t="s">
        <v>32</v>
      </c>
      <c r="FT28" s="250" t="s">
        <v>32</v>
      </c>
      <c r="FU28" s="250" t="s">
        <v>32</v>
      </c>
      <c r="FV28" s="251"/>
      <c r="FW28" s="251"/>
      <c r="FX28" s="250" t="s">
        <v>34</v>
      </c>
      <c r="FY28" s="250" t="s">
        <v>34</v>
      </c>
      <c r="FZ28" s="250" t="s">
        <v>34</v>
      </c>
      <c r="GA28" s="250" t="s">
        <v>34</v>
      </c>
      <c r="GB28" s="251"/>
      <c r="GD28" s="250" t="s">
        <v>33</v>
      </c>
      <c r="GE28" s="250" t="s">
        <v>33</v>
      </c>
      <c r="GF28" s="250" t="s">
        <v>33</v>
      </c>
      <c r="GG28" s="250" t="s">
        <v>33</v>
      </c>
      <c r="GH28" s="251"/>
      <c r="GI28" s="251"/>
      <c r="GJ28" s="250" t="s">
        <v>33</v>
      </c>
      <c r="GK28" s="250" t="s">
        <v>33</v>
      </c>
      <c r="GL28" s="250" t="s">
        <v>33</v>
      </c>
      <c r="GM28" s="250" t="s">
        <v>33</v>
      </c>
      <c r="GN28" s="251"/>
      <c r="GO28" s="251"/>
      <c r="GP28" s="250" t="s">
        <v>32</v>
      </c>
      <c r="GQ28" s="250" t="s">
        <v>32</v>
      </c>
      <c r="GR28" s="250" t="s">
        <v>32</v>
      </c>
      <c r="GS28" s="250" t="s">
        <v>32</v>
      </c>
      <c r="GT28" s="251"/>
      <c r="GU28" s="251"/>
      <c r="GV28" s="250" t="s">
        <v>32</v>
      </c>
      <c r="GW28" s="250" t="s">
        <v>32</v>
      </c>
      <c r="GX28" s="250" t="s">
        <v>32</v>
      </c>
      <c r="GY28" s="250" t="s">
        <v>32</v>
      </c>
      <c r="GZ28" s="251"/>
      <c r="HA28" s="251"/>
      <c r="HB28" s="250" t="s">
        <v>34</v>
      </c>
      <c r="HC28" s="250" t="s">
        <v>34</v>
      </c>
      <c r="HD28" s="250" t="s">
        <v>34</v>
      </c>
      <c r="HE28" s="250" t="s">
        <v>34</v>
      </c>
      <c r="HF28" s="251"/>
      <c r="HG28" s="251"/>
      <c r="HH28" s="250" t="s">
        <v>34</v>
      </c>
      <c r="HI28" s="250" t="s">
        <v>34</v>
      </c>
      <c r="HJ28" s="250" t="s">
        <v>34</v>
      </c>
      <c r="HK28" s="250" t="s">
        <v>34</v>
      </c>
      <c r="HL28" s="251"/>
      <c r="HN28" s="250" t="s">
        <v>33</v>
      </c>
      <c r="HO28" s="250" t="s">
        <v>33</v>
      </c>
      <c r="HP28" s="250" t="s">
        <v>33</v>
      </c>
      <c r="HQ28" s="250" t="s">
        <v>33</v>
      </c>
      <c r="HR28" s="251"/>
      <c r="HS28" s="251"/>
      <c r="HT28" s="250" t="s">
        <v>33</v>
      </c>
      <c r="HU28" s="250" t="s">
        <v>33</v>
      </c>
      <c r="HV28" s="250" t="s">
        <v>33</v>
      </c>
      <c r="HW28" s="250" t="s">
        <v>33</v>
      </c>
      <c r="HX28" s="251"/>
      <c r="HY28" s="251"/>
      <c r="HZ28" s="250" t="s">
        <v>32</v>
      </c>
      <c r="IA28" s="250" t="s">
        <v>32</v>
      </c>
      <c r="IB28" s="250" t="s">
        <v>32</v>
      </c>
      <c r="IC28" s="250" t="s">
        <v>32</v>
      </c>
      <c r="ID28" s="251"/>
      <c r="IE28" s="251"/>
      <c r="IF28" s="250" t="s">
        <v>32</v>
      </c>
      <c r="IG28" s="250" t="s">
        <v>32</v>
      </c>
      <c r="IH28" s="250" t="s">
        <v>32</v>
      </c>
      <c r="II28" s="250" t="s">
        <v>32</v>
      </c>
      <c r="IJ28" s="251"/>
      <c r="IK28" s="251"/>
      <c r="IL28" s="250" t="s">
        <v>32</v>
      </c>
      <c r="IM28" s="250" t="s">
        <v>32</v>
      </c>
      <c r="IN28" s="250" t="s">
        <v>32</v>
      </c>
      <c r="IO28" s="250" t="s">
        <v>32</v>
      </c>
      <c r="IP28" s="251"/>
      <c r="IQ28" s="251"/>
      <c r="IR28" s="250" t="s">
        <v>34</v>
      </c>
      <c r="IS28" s="250" t="s">
        <v>34</v>
      </c>
      <c r="IT28" s="250" t="s">
        <v>34</v>
      </c>
      <c r="IU28" s="250" t="s">
        <v>34</v>
      </c>
      <c r="IV28" s="251"/>
      <c r="IX28" s="250" t="s">
        <v>33</v>
      </c>
      <c r="IY28" s="250" t="s">
        <v>33</v>
      </c>
      <c r="IZ28" s="250" t="s">
        <v>33</v>
      </c>
      <c r="JA28" s="250" t="s">
        <v>33</v>
      </c>
      <c r="JB28" s="251"/>
      <c r="JC28" s="251"/>
      <c r="JD28" s="250" t="s">
        <v>33</v>
      </c>
      <c r="JE28" s="250" t="s">
        <v>33</v>
      </c>
      <c r="JF28" s="250" t="s">
        <v>33</v>
      </c>
      <c r="JG28" s="250" t="s">
        <v>33</v>
      </c>
      <c r="JH28" s="251"/>
      <c r="JI28" s="251"/>
      <c r="JJ28" s="250" t="s">
        <v>32</v>
      </c>
      <c r="JK28" s="250" t="s">
        <v>32</v>
      </c>
      <c r="JL28" s="250" t="s">
        <v>32</v>
      </c>
      <c r="JM28" s="250" t="s">
        <v>32</v>
      </c>
      <c r="JN28" s="251"/>
      <c r="JO28" s="251"/>
      <c r="JP28" s="250" t="s">
        <v>32</v>
      </c>
      <c r="JQ28" s="250" t="s">
        <v>32</v>
      </c>
      <c r="JR28" s="250" t="s">
        <v>32</v>
      </c>
      <c r="JS28" s="250" t="s">
        <v>32</v>
      </c>
      <c r="JT28" s="251"/>
      <c r="JU28" s="251"/>
      <c r="JV28" s="250" t="s">
        <v>34</v>
      </c>
      <c r="JW28" s="250" t="s">
        <v>34</v>
      </c>
      <c r="JX28" s="250" t="s">
        <v>34</v>
      </c>
      <c r="JY28" s="250" t="s">
        <v>34</v>
      </c>
      <c r="JZ28" s="251"/>
      <c r="KA28" s="251"/>
      <c r="KB28" s="250" t="s">
        <v>34</v>
      </c>
      <c r="KC28" s="250" t="s">
        <v>34</v>
      </c>
      <c r="KD28" s="250" t="s">
        <v>34</v>
      </c>
      <c r="KE28" s="250" t="s">
        <v>34</v>
      </c>
      <c r="KF28" s="251"/>
      <c r="KH28" s="250" t="s">
        <v>33</v>
      </c>
      <c r="KI28" s="250" t="s">
        <v>33</v>
      </c>
      <c r="KJ28" s="250" t="s">
        <v>33</v>
      </c>
      <c r="KK28" s="250" t="s">
        <v>33</v>
      </c>
      <c r="KL28" s="251"/>
      <c r="KM28" s="251"/>
      <c r="KN28" s="250" t="s">
        <v>33</v>
      </c>
      <c r="KO28" s="250" t="s">
        <v>33</v>
      </c>
      <c r="KP28" s="250" t="s">
        <v>33</v>
      </c>
      <c r="KQ28" s="250" t="s">
        <v>33</v>
      </c>
      <c r="KR28" s="251"/>
      <c r="KS28" s="251"/>
      <c r="KT28" s="250" t="s">
        <v>32</v>
      </c>
      <c r="KU28" s="250" t="s">
        <v>32</v>
      </c>
      <c r="KV28" s="250" t="s">
        <v>32</v>
      </c>
      <c r="KW28" s="250" t="s">
        <v>32</v>
      </c>
      <c r="KX28" s="251"/>
      <c r="KY28" s="251"/>
      <c r="KZ28" s="250" t="s">
        <v>32</v>
      </c>
      <c r="LA28" s="250" t="s">
        <v>32</v>
      </c>
      <c r="LB28" s="250" t="s">
        <v>32</v>
      </c>
      <c r="LC28" s="250" t="s">
        <v>32</v>
      </c>
      <c r="LD28" s="251"/>
      <c r="LE28" s="251"/>
      <c r="LF28" s="250" t="s">
        <v>32</v>
      </c>
      <c r="LG28" s="250" t="s">
        <v>32</v>
      </c>
      <c r="LH28" s="250" t="s">
        <v>32</v>
      </c>
      <c r="LI28" s="250" t="s">
        <v>32</v>
      </c>
      <c r="LJ28" s="251"/>
      <c r="LK28" s="251"/>
      <c r="LL28" s="250" t="s">
        <v>34</v>
      </c>
      <c r="LM28" s="250" t="s">
        <v>34</v>
      </c>
      <c r="LN28" s="250" t="s">
        <v>34</v>
      </c>
      <c r="LO28" s="250" t="s">
        <v>34</v>
      </c>
      <c r="LP28" s="251"/>
      <c r="LR28" s="250" t="s">
        <v>33</v>
      </c>
      <c r="LS28" s="250" t="s">
        <v>33</v>
      </c>
      <c r="LT28" s="250" t="s">
        <v>33</v>
      </c>
      <c r="LU28" s="250" t="s">
        <v>33</v>
      </c>
      <c r="LV28" s="251"/>
      <c r="LW28" s="251"/>
      <c r="LX28" s="250" t="s">
        <v>33</v>
      </c>
      <c r="LY28" s="250" t="s">
        <v>33</v>
      </c>
      <c r="LZ28" s="250" t="s">
        <v>33</v>
      </c>
      <c r="MA28" s="250" t="s">
        <v>33</v>
      </c>
      <c r="MB28" s="251"/>
      <c r="MC28" s="251"/>
      <c r="MD28" s="250" t="s">
        <v>32</v>
      </c>
      <c r="ME28" s="250" t="s">
        <v>32</v>
      </c>
      <c r="MF28" s="250" t="s">
        <v>32</v>
      </c>
      <c r="MG28" s="250" t="s">
        <v>32</v>
      </c>
      <c r="MH28" s="251"/>
      <c r="MI28" s="251"/>
      <c r="MJ28" s="250" t="s">
        <v>32</v>
      </c>
      <c r="MK28" s="250" t="s">
        <v>32</v>
      </c>
      <c r="ML28" s="250" t="s">
        <v>32</v>
      </c>
      <c r="MM28" s="250" t="s">
        <v>32</v>
      </c>
      <c r="MN28" s="251"/>
      <c r="MO28" s="251"/>
      <c r="MP28" s="250" t="s">
        <v>34</v>
      </c>
      <c r="MQ28" s="250" t="s">
        <v>34</v>
      </c>
      <c r="MR28" s="250" t="s">
        <v>34</v>
      </c>
      <c r="MS28" s="250" t="s">
        <v>34</v>
      </c>
      <c r="MT28" s="251"/>
      <c r="MU28" s="251"/>
      <c r="MV28" s="250" t="s">
        <v>34</v>
      </c>
      <c r="MW28" s="250" t="s">
        <v>34</v>
      </c>
      <c r="MX28" s="250" t="s">
        <v>34</v>
      </c>
      <c r="MY28" s="250" t="s">
        <v>34</v>
      </c>
      <c r="MZ28" s="251"/>
      <c r="NB28" s="250" t="s">
        <v>33</v>
      </c>
      <c r="NC28" s="250" t="s">
        <v>33</v>
      </c>
      <c r="ND28" s="250" t="s">
        <v>33</v>
      </c>
      <c r="NE28" s="250" t="s">
        <v>33</v>
      </c>
      <c r="NF28" s="250"/>
      <c r="NG28" s="250"/>
      <c r="NH28" s="250"/>
      <c r="NI28" s="250"/>
      <c r="NJ28" s="249">
        <f t="shared" si="25"/>
        <v>64</v>
      </c>
      <c r="NK28" s="249">
        <f t="shared" si="26"/>
        <v>96</v>
      </c>
      <c r="NL28" s="249">
        <f t="shared" si="27"/>
        <v>84</v>
      </c>
      <c r="NM28" s="256">
        <f t="shared" si="24"/>
        <v>-20</v>
      </c>
    </row>
    <row r="29" spans="1:377" x14ac:dyDescent="0.25">
      <c r="A29" s="428">
        <f t="shared" si="18"/>
        <v>80</v>
      </c>
      <c r="B29" s="428">
        <f t="shared" si="19"/>
        <v>80</v>
      </c>
      <c r="C29" s="428">
        <f t="shared" si="20"/>
        <v>83</v>
      </c>
      <c r="D29" s="454" t="s">
        <v>117</v>
      </c>
      <c r="G29" s="250" t="s">
        <v>33</v>
      </c>
      <c r="H29" s="250" t="s">
        <v>33</v>
      </c>
      <c r="I29" s="250" t="s">
        <v>33</v>
      </c>
      <c r="J29" s="250" t="s">
        <v>33</v>
      </c>
      <c r="K29" s="251"/>
      <c r="L29" s="251"/>
      <c r="M29" s="250" t="s">
        <v>33</v>
      </c>
      <c r="N29" s="250" t="s">
        <v>33</v>
      </c>
      <c r="O29" s="250" t="s">
        <v>33</v>
      </c>
      <c r="P29" s="250" t="s">
        <v>33</v>
      </c>
      <c r="Q29" s="251"/>
      <c r="R29" s="249"/>
      <c r="S29" s="250" t="s">
        <v>32</v>
      </c>
      <c r="T29" s="250" t="s">
        <v>32</v>
      </c>
      <c r="U29" s="250" t="s">
        <v>32</v>
      </c>
      <c r="V29" s="250" t="s">
        <v>32</v>
      </c>
      <c r="W29" s="251"/>
      <c r="X29" s="251"/>
      <c r="Y29" s="250" t="s">
        <v>32</v>
      </c>
      <c r="Z29" s="250" t="s">
        <v>32</v>
      </c>
      <c r="AA29" s="250" t="s">
        <v>32</v>
      </c>
      <c r="AB29" s="250" t="s">
        <v>32</v>
      </c>
      <c r="AC29" s="251"/>
      <c r="AD29" s="251"/>
      <c r="AE29" s="250" t="s">
        <v>34</v>
      </c>
      <c r="AF29" s="250" t="s">
        <v>34</v>
      </c>
      <c r="AG29" s="250" t="s">
        <v>34</v>
      </c>
      <c r="AH29" s="250" t="s">
        <v>34</v>
      </c>
      <c r="AI29" s="251"/>
      <c r="AJ29" s="251"/>
      <c r="AK29" s="250" t="s">
        <v>34</v>
      </c>
      <c r="AL29" s="250" t="s">
        <v>34</v>
      </c>
      <c r="AM29" s="250" t="s">
        <v>34</v>
      </c>
      <c r="AN29" s="250" t="s">
        <v>34</v>
      </c>
      <c r="AQ29" s="250" t="s">
        <v>33</v>
      </c>
      <c r="AR29" s="250" t="s">
        <v>33</v>
      </c>
      <c r="AS29" s="250" t="s">
        <v>33</v>
      </c>
      <c r="AT29" s="250" t="s">
        <v>33</v>
      </c>
      <c r="AU29" s="251"/>
      <c r="AV29" s="251"/>
      <c r="AW29" s="250" t="s">
        <v>33</v>
      </c>
      <c r="AX29" s="250" t="s">
        <v>33</v>
      </c>
      <c r="AY29" s="250" t="s">
        <v>33</v>
      </c>
      <c r="AZ29" s="250" t="s">
        <v>33</v>
      </c>
      <c r="BA29" s="251"/>
      <c r="BB29" s="249"/>
      <c r="BC29" s="250" t="s">
        <v>32</v>
      </c>
      <c r="BD29" s="250" t="s">
        <v>32</v>
      </c>
      <c r="BE29" s="250" t="s">
        <v>32</v>
      </c>
      <c r="BF29" s="250" t="s">
        <v>32</v>
      </c>
      <c r="BG29" s="251"/>
      <c r="BH29" s="251"/>
      <c r="BI29" s="250" t="s">
        <v>32</v>
      </c>
      <c r="BJ29" s="250" t="s">
        <v>32</v>
      </c>
      <c r="BK29" s="250" t="s">
        <v>32</v>
      </c>
      <c r="BL29" s="250" t="s">
        <v>32</v>
      </c>
      <c r="BM29" s="251"/>
      <c r="BN29" s="251"/>
      <c r="BO29" s="250" t="s">
        <v>34</v>
      </c>
      <c r="BP29" s="250" t="s">
        <v>34</v>
      </c>
      <c r="BQ29" s="250" t="s">
        <v>34</v>
      </c>
      <c r="BR29" s="250" t="s">
        <v>34</v>
      </c>
      <c r="BS29" s="251"/>
      <c r="BT29" s="251"/>
      <c r="BU29" s="250" t="s">
        <v>34</v>
      </c>
      <c r="BV29" s="250" t="s">
        <v>34</v>
      </c>
      <c r="BW29" s="250" t="s">
        <v>34</v>
      </c>
      <c r="BX29" s="250" t="s">
        <v>34</v>
      </c>
      <c r="CA29" s="250" t="s">
        <v>33</v>
      </c>
      <c r="CB29" s="250" t="s">
        <v>33</v>
      </c>
      <c r="CC29" s="250" t="s">
        <v>33</v>
      </c>
      <c r="CD29" s="250" t="s">
        <v>33</v>
      </c>
      <c r="CE29" s="251"/>
      <c r="CF29" s="251"/>
      <c r="CG29" s="250" t="s">
        <v>33</v>
      </c>
      <c r="CH29" s="250" t="s">
        <v>33</v>
      </c>
      <c r="CI29" s="250" t="s">
        <v>33</v>
      </c>
      <c r="CJ29" s="250" t="s">
        <v>33</v>
      </c>
      <c r="CK29" s="251"/>
      <c r="CL29" s="249"/>
      <c r="CM29" s="250" t="s">
        <v>32</v>
      </c>
      <c r="CN29" s="250" t="s">
        <v>32</v>
      </c>
      <c r="CO29" s="250" t="s">
        <v>32</v>
      </c>
      <c r="CP29" s="250" t="s">
        <v>32</v>
      </c>
      <c r="CQ29" s="251"/>
      <c r="CR29" s="251"/>
      <c r="CS29" s="250" t="s">
        <v>32</v>
      </c>
      <c r="CT29" s="250" t="s">
        <v>32</v>
      </c>
      <c r="CU29" s="250" t="s">
        <v>32</v>
      </c>
      <c r="CV29" s="250" t="s">
        <v>32</v>
      </c>
      <c r="CW29" s="251"/>
      <c r="CX29" s="251"/>
      <c r="CY29" s="250" t="s">
        <v>34</v>
      </c>
      <c r="CZ29" s="250" t="s">
        <v>34</v>
      </c>
      <c r="DA29" s="250" t="s">
        <v>34</v>
      </c>
      <c r="DB29" s="250" t="s">
        <v>34</v>
      </c>
      <c r="DC29" s="251"/>
      <c r="DD29" s="251"/>
      <c r="DE29" s="250" t="s">
        <v>34</v>
      </c>
      <c r="DF29" s="250" t="s">
        <v>34</v>
      </c>
      <c r="DG29" s="250" t="s">
        <v>34</v>
      </c>
      <c r="DH29" s="250" t="s">
        <v>34</v>
      </c>
      <c r="DK29" s="250" t="s">
        <v>33</v>
      </c>
      <c r="DL29" s="250" t="s">
        <v>33</v>
      </c>
      <c r="DM29" s="250" t="s">
        <v>33</v>
      </c>
      <c r="DN29" s="250" t="s">
        <v>33</v>
      </c>
      <c r="DO29" s="251"/>
      <c r="DP29" s="251"/>
      <c r="DQ29" s="250" t="s">
        <v>33</v>
      </c>
      <c r="DR29" s="250" t="s">
        <v>33</v>
      </c>
      <c r="DS29" s="250" t="s">
        <v>33</v>
      </c>
      <c r="DT29" s="250" t="s">
        <v>33</v>
      </c>
      <c r="DU29" s="251"/>
      <c r="DV29" s="249"/>
      <c r="DW29" s="250" t="s">
        <v>32</v>
      </c>
      <c r="DX29" s="250" t="s">
        <v>32</v>
      </c>
      <c r="DY29" s="250" t="s">
        <v>32</v>
      </c>
      <c r="DZ29" s="250" t="s">
        <v>32</v>
      </c>
      <c r="EA29" s="251"/>
      <c r="EB29" s="251"/>
      <c r="EC29" s="250" t="s">
        <v>32</v>
      </c>
      <c r="ED29" s="250" t="s">
        <v>32</v>
      </c>
      <c r="EE29" s="250" t="s">
        <v>32</v>
      </c>
      <c r="EF29" s="250" t="s">
        <v>32</v>
      </c>
      <c r="EG29" s="251"/>
      <c r="EH29" s="251"/>
      <c r="EI29" s="250" t="s">
        <v>34</v>
      </c>
      <c r="EJ29" s="250" t="s">
        <v>34</v>
      </c>
      <c r="EK29" s="250" t="s">
        <v>34</v>
      </c>
      <c r="EL29" s="250" t="s">
        <v>34</v>
      </c>
      <c r="EM29" s="251"/>
      <c r="EN29" s="251"/>
      <c r="EO29" s="250" t="s">
        <v>34</v>
      </c>
      <c r="EP29" s="250" t="s">
        <v>34</v>
      </c>
      <c r="EQ29" s="250" t="s">
        <v>34</v>
      </c>
      <c r="ER29" s="250" t="s">
        <v>34</v>
      </c>
      <c r="EU29" s="250" t="s">
        <v>33</v>
      </c>
      <c r="EV29" s="250" t="s">
        <v>33</v>
      </c>
      <c r="EW29" s="250" t="s">
        <v>33</v>
      </c>
      <c r="EX29" s="250" t="s">
        <v>33</v>
      </c>
      <c r="EY29" s="251"/>
      <c r="EZ29" s="251"/>
      <c r="FA29" s="250" t="s">
        <v>33</v>
      </c>
      <c r="FB29" s="250" t="s">
        <v>33</v>
      </c>
      <c r="FC29" s="250" t="s">
        <v>33</v>
      </c>
      <c r="FD29" s="250" t="s">
        <v>33</v>
      </c>
      <c r="FE29" s="251"/>
      <c r="FF29" s="249"/>
      <c r="FG29" s="250" t="s">
        <v>32</v>
      </c>
      <c r="FH29" s="250" t="s">
        <v>32</v>
      </c>
      <c r="FI29" s="250" t="s">
        <v>32</v>
      </c>
      <c r="FJ29" s="250" t="s">
        <v>32</v>
      </c>
      <c r="FK29" s="251"/>
      <c r="FL29" s="251"/>
      <c r="FM29" s="250" t="s">
        <v>32</v>
      </c>
      <c r="FN29" s="250" t="s">
        <v>32</v>
      </c>
      <c r="FO29" s="250" t="s">
        <v>32</v>
      </c>
      <c r="FP29" s="250" t="s">
        <v>32</v>
      </c>
      <c r="FQ29" s="251"/>
      <c r="FR29" s="251"/>
      <c r="FS29" s="250" t="s">
        <v>34</v>
      </c>
      <c r="FT29" s="250" t="s">
        <v>34</v>
      </c>
      <c r="FU29" s="250" t="s">
        <v>34</v>
      </c>
      <c r="FV29" s="250" t="s">
        <v>34</v>
      </c>
      <c r="FW29" s="251"/>
      <c r="FX29" s="251"/>
      <c r="FY29" s="250" t="s">
        <v>34</v>
      </c>
      <c r="FZ29" s="250" t="s">
        <v>34</v>
      </c>
      <c r="GA29" s="250" t="s">
        <v>34</v>
      </c>
      <c r="GB29" s="250" t="s">
        <v>34</v>
      </c>
      <c r="GE29" s="250" t="s">
        <v>33</v>
      </c>
      <c r="GF29" s="250" t="s">
        <v>33</v>
      </c>
      <c r="GG29" s="250" t="s">
        <v>33</v>
      </c>
      <c r="GH29" s="250" t="s">
        <v>33</v>
      </c>
      <c r="GI29" s="251"/>
      <c r="GJ29" s="251"/>
      <c r="GK29" s="250" t="s">
        <v>33</v>
      </c>
      <c r="GL29" s="250" t="s">
        <v>33</v>
      </c>
      <c r="GM29" s="250" t="s">
        <v>33</v>
      </c>
      <c r="GN29" s="250" t="s">
        <v>33</v>
      </c>
      <c r="GO29" s="251"/>
      <c r="GP29" s="249"/>
      <c r="GQ29" s="250" t="s">
        <v>32</v>
      </c>
      <c r="GR29" s="250" t="s">
        <v>32</v>
      </c>
      <c r="GS29" s="250" t="s">
        <v>32</v>
      </c>
      <c r="GT29" s="250" t="s">
        <v>32</v>
      </c>
      <c r="GU29" s="251"/>
      <c r="GV29" s="251"/>
      <c r="GW29" s="250" t="s">
        <v>32</v>
      </c>
      <c r="GX29" s="250" t="s">
        <v>32</v>
      </c>
      <c r="GY29" s="250" t="s">
        <v>32</v>
      </c>
      <c r="GZ29" s="250" t="s">
        <v>32</v>
      </c>
      <c r="HA29" s="251"/>
      <c r="HB29" s="251"/>
      <c r="HC29" s="250" t="s">
        <v>34</v>
      </c>
      <c r="HD29" s="250" t="s">
        <v>34</v>
      </c>
      <c r="HE29" s="250" t="s">
        <v>34</v>
      </c>
      <c r="HF29" s="250" t="s">
        <v>34</v>
      </c>
      <c r="HG29" s="251"/>
      <c r="HH29" s="251"/>
      <c r="HI29" s="250" t="s">
        <v>34</v>
      </c>
      <c r="HJ29" s="250" t="s">
        <v>34</v>
      </c>
      <c r="HK29" s="250" t="s">
        <v>34</v>
      </c>
      <c r="HL29" s="250" t="s">
        <v>34</v>
      </c>
      <c r="HO29" s="250" t="s">
        <v>33</v>
      </c>
      <c r="HP29" s="250" t="s">
        <v>33</v>
      </c>
      <c r="HQ29" s="250" t="s">
        <v>33</v>
      </c>
      <c r="HR29" s="250" t="s">
        <v>33</v>
      </c>
      <c r="HS29" s="251"/>
      <c r="HT29" s="251"/>
      <c r="HU29" s="250" t="s">
        <v>33</v>
      </c>
      <c r="HV29" s="250" t="s">
        <v>33</v>
      </c>
      <c r="HW29" s="250" t="s">
        <v>33</v>
      </c>
      <c r="HX29" s="250" t="s">
        <v>33</v>
      </c>
      <c r="HY29" s="251"/>
      <c r="HZ29" s="249"/>
      <c r="IA29" s="250" t="s">
        <v>32</v>
      </c>
      <c r="IB29" s="250" t="s">
        <v>32</v>
      </c>
      <c r="IC29" s="250" t="s">
        <v>32</v>
      </c>
      <c r="ID29" s="250" t="s">
        <v>32</v>
      </c>
      <c r="IE29" s="251"/>
      <c r="IF29" s="251"/>
      <c r="IG29" s="250" t="s">
        <v>32</v>
      </c>
      <c r="IH29" s="250" t="s">
        <v>32</v>
      </c>
      <c r="II29" s="250" t="s">
        <v>32</v>
      </c>
      <c r="IJ29" s="250" t="s">
        <v>32</v>
      </c>
      <c r="IK29" s="251"/>
      <c r="IL29" s="251"/>
      <c r="IM29" s="250" t="s">
        <v>34</v>
      </c>
      <c r="IN29" s="250" t="s">
        <v>34</v>
      </c>
      <c r="IO29" s="250" t="s">
        <v>34</v>
      </c>
      <c r="IP29" s="250" t="s">
        <v>34</v>
      </c>
      <c r="IQ29" s="251"/>
      <c r="IR29" s="251"/>
      <c r="IS29" s="250" t="s">
        <v>34</v>
      </c>
      <c r="IT29" s="250" t="s">
        <v>34</v>
      </c>
      <c r="IU29" s="250" t="s">
        <v>34</v>
      </c>
      <c r="IV29" s="250" t="s">
        <v>34</v>
      </c>
      <c r="IY29" s="250" t="s">
        <v>33</v>
      </c>
      <c r="IZ29" s="250" t="s">
        <v>33</v>
      </c>
      <c r="JA29" s="250" t="s">
        <v>33</v>
      </c>
      <c r="JB29" s="250" t="s">
        <v>33</v>
      </c>
      <c r="JC29" s="251"/>
      <c r="JD29" s="251"/>
      <c r="JE29" s="250" t="s">
        <v>33</v>
      </c>
      <c r="JF29" s="250" t="s">
        <v>33</v>
      </c>
      <c r="JG29" s="250" t="s">
        <v>33</v>
      </c>
      <c r="JH29" s="250" t="s">
        <v>33</v>
      </c>
      <c r="JI29" s="251"/>
      <c r="JJ29" s="249"/>
      <c r="JK29" s="250" t="s">
        <v>32</v>
      </c>
      <c r="JL29" s="250" t="s">
        <v>32</v>
      </c>
      <c r="JM29" s="250" t="s">
        <v>32</v>
      </c>
      <c r="JN29" s="250" t="s">
        <v>32</v>
      </c>
      <c r="JO29" s="251"/>
      <c r="JP29" s="251"/>
      <c r="JQ29" s="250" t="s">
        <v>32</v>
      </c>
      <c r="JR29" s="250" t="s">
        <v>32</v>
      </c>
      <c r="JS29" s="250" t="s">
        <v>32</v>
      </c>
      <c r="JT29" s="250" t="s">
        <v>32</v>
      </c>
      <c r="JU29" s="251"/>
      <c r="JV29" s="251"/>
      <c r="JW29" s="250" t="s">
        <v>34</v>
      </c>
      <c r="JX29" s="250" t="s">
        <v>34</v>
      </c>
      <c r="JY29" s="250" t="s">
        <v>34</v>
      </c>
      <c r="JZ29" s="250" t="s">
        <v>34</v>
      </c>
      <c r="KA29" s="251"/>
      <c r="KB29" s="251"/>
      <c r="KC29" s="250" t="s">
        <v>34</v>
      </c>
      <c r="KD29" s="250" t="s">
        <v>34</v>
      </c>
      <c r="KE29" s="250" t="s">
        <v>34</v>
      </c>
      <c r="KF29" s="250" t="s">
        <v>34</v>
      </c>
      <c r="KI29" s="250" t="s">
        <v>33</v>
      </c>
      <c r="KJ29" s="250" t="s">
        <v>33</v>
      </c>
      <c r="KK29" s="250" t="s">
        <v>33</v>
      </c>
      <c r="KL29" s="250" t="s">
        <v>33</v>
      </c>
      <c r="KM29" s="251"/>
      <c r="KN29" s="251"/>
      <c r="KO29" s="250" t="s">
        <v>33</v>
      </c>
      <c r="KP29" s="250" t="s">
        <v>33</v>
      </c>
      <c r="KQ29" s="250" t="s">
        <v>33</v>
      </c>
      <c r="KR29" s="250" t="s">
        <v>33</v>
      </c>
      <c r="KS29" s="251"/>
      <c r="KT29" s="249"/>
      <c r="KU29" s="250" t="s">
        <v>32</v>
      </c>
      <c r="KV29" s="250" t="s">
        <v>32</v>
      </c>
      <c r="KW29" s="250" t="s">
        <v>32</v>
      </c>
      <c r="KX29" s="250" t="s">
        <v>32</v>
      </c>
      <c r="KY29" s="251"/>
      <c r="KZ29" s="251"/>
      <c r="LA29" s="250" t="s">
        <v>32</v>
      </c>
      <c r="LB29" s="250" t="s">
        <v>32</v>
      </c>
      <c r="LC29" s="250" t="s">
        <v>32</v>
      </c>
      <c r="LD29" s="250" t="s">
        <v>32</v>
      </c>
      <c r="LE29" s="251"/>
      <c r="LF29" s="251"/>
      <c r="LG29" s="250" t="s">
        <v>34</v>
      </c>
      <c r="LH29" s="250" t="s">
        <v>34</v>
      </c>
      <c r="LI29" s="250" t="s">
        <v>34</v>
      </c>
      <c r="LJ29" s="250" t="s">
        <v>34</v>
      </c>
      <c r="LK29" s="251"/>
      <c r="LL29" s="251"/>
      <c r="LM29" s="250" t="s">
        <v>34</v>
      </c>
      <c r="LN29" s="250" t="s">
        <v>34</v>
      </c>
      <c r="LO29" s="250" t="s">
        <v>34</v>
      </c>
      <c r="LP29" s="250" t="s">
        <v>34</v>
      </c>
      <c r="LS29" s="250" t="s">
        <v>33</v>
      </c>
      <c r="LT29" s="250" t="s">
        <v>33</v>
      </c>
      <c r="LU29" s="250" t="s">
        <v>33</v>
      </c>
      <c r="LV29" s="250" t="s">
        <v>33</v>
      </c>
      <c r="LW29" s="251"/>
      <c r="LX29" s="251"/>
      <c r="LY29" s="250" t="s">
        <v>33</v>
      </c>
      <c r="LZ29" s="250" t="s">
        <v>33</v>
      </c>
      <c r="MA29" s="250" t="s">
        <v>33</v>
      </c>
      <c r="MB29" s="250" t="s">
        <v>33</v>
      </c>
      <c r="MC29" s="251"/>
      <c r="MD29" s="249"/>
      <c r="ME29" s="250" t="s">
        <v>32</v>
      </c>
      <c r="MF29" s="250" t="s">
        <v>32</v>
      </c>
      <c r="MG29" s="250" t="s">
        <v>32</v>
      </c>
      <c r="MH29" s="250" t="s">
        <v>32</v>
      </c>
      <c r="MI29" s="251"/>
      <c r="MJ29" s="251"/>
      <c r="MK29" s="250" t="s">
        <v>32</v>
      </c>
      <c r="ML29" s="250" t="s">
        <v>32</v>
      </c>
      <c r="MM29" s="250" t="s">
        <v>32</v>
      </c>
      <c r="MN29" s="250" t="s">
        <v>32</v>
      </c>
      <c r="MO29" s="251"/>
      <c r="MP29" s="251"/>
      <c r="MQ29" s="250" t="s">
        <v>34</v>
      </c>
      <c r="MR29" s="250" t="s">
        <v>34</v>
      </c>
      <c r="MS29" s="250" t="s">
        <v>34</v>
      </c>
      <c r="MT29" s="250" t="s">
        <v>34</v>
      </c>
      <c r="MU29" s="251"/>
      <c r="MV29" s="251"/>
      <c r="MW29" s="250" t="s">
        <v>34</v>
      </c>
      <c r="MX29" s="250" t="s">
        <v>34</v>
      </c>
      <c r="MY29" s="250" t="s">
        <v>34</v>
      </c>
      <c r="MZ29" s="250" t="s">
        <v>34</v>
      </c>
      <c r="NC29" s="250" t="s">
        <v>33</v>
      </c>
      <c r="ND29" s="250" t="s">
        <v>33</v>
      </c>
      <c r="NE29" s="250" t="s">
        <v>33</v>
      </c>
      <c r="NF29" s="250"/>
      <c r="NG29" s="250"/>
      <c r="NH29" s="250"/>
      <c r="NI29" s="250"/>
      <c r="NJ29" s="249">
        <f t="shared" si="25"/>
        <v>80</v>
      </c>
      <c r="NK29" s="249">
        <f t="shared" si="26"/>
        <v>80</v>
      </c>
      <c r="NL29" s="249">
        <f t="shared" si="27"/>
        <v>83</v>
      </c>
      <c r="NM29" s="256">
        <f t="shared" si="24"/>
        <v>-4</v>
      </c>
    </row>
    <row r="30" spans="1:377" x14ac:dyDescent="0.25">
      <c r="A30" s="428">
        <f t="shared" si="18"/>
        <v>61</v>
      </c>
      <c r="B30" s="428">
        <f t="shared" si="19"/>
        <v>100</v>
      </c>
      <c r="C30" s="428">
        <f t="shared" si="20"/>
        <v>82</v>
      </c>
      <c r="D30" s="489" t="s">
        <v>118</v>
      </c>
      <c r="E30" s="250" t="s">
        <v>34</v>
      </c>
      <c r="F30" s="251"/>
      <c r="G30" s="251"/>
      <c r="H30" s="250" t="s">
        <v>33</v>
      </c>
      <c r="I30" s="250" t="s">
        <v>33</v>
      </c>
      <c r="J30" s="250" t="s">
        <v>33</v>
      </c>
      <c r="K30" s="250" t="s">
        <v>33</v>
      </c>
      <c r="L30" s="251"/>
      <c r="M30" s="251"/>
      <c r="N30" s="250" t="s">
        <v>33</v>
      </c>
      <c r="O30" s="250" t="s">
        <v>33</v>
      </c>
      <c r="P30" s="250" t="s">
        <v>33</v>
      </c>
      <c r="Q30" s="250" t="s">
        <v>33</v>
      </c>
      <c r="R30" s="251"/>
      <c r="S30" s="251"/>
      <c r="T30" s="250" t="s">
        <v>32</v>
      </c>
      <c r="U30" s="250" t="s">
        <v>32</v>
      </c>
      <c r="V30" s="250" t="s">
        <v>32</v>
      </c>
      <c r="W30" s="250" t="s">
        <v>32</v>
      </c>
      <c r="X30" s="251"/>
      <c r="Y30" s="251"/>
      <c r="Z30" s="250" t="s">
        <v>32</v>
      </c>
      <c r="AA30" s="250" t="s">
        <v>32</v>
      </c>
      <c r="AB30" s="250" t="s">
        <v>32</v>
      </c>
      <c r="AC30" s="250" t="s">
        <v>32</v>
      </c>
      <c r="AD30" s="251"/>
      <c r="AE30" s="251"/>
      <c r="AF30" s="250" t="s">
        <v>32</v>
      </c>
      <c r="AG30" s="250" t="s">
        <v>32</v>
      </c>
      <c r="AH30" s="250" t="s">
        <v>32</v>
      </c>
      <c r="AI30" s="250" t="s">
        <v>32</v>
      </c>
      <c r="AJ30" s="251"/>
      <c r="AK30" s="251"/>
      <c r="AL30" s="250" t="s">
        <v>34</v>
      </c>
      <c r="AM30" s="250" t="s">
        <v>34</v>
      </c>
      <c r="AN30" s="250" t="s">
        <v>34</v>
      </c>
      <c r="AO30" s="250" t="s">
        <v>34</v>
      </c>
      <c r="AP30" s="251"/>
      <c r="AQ30" s="251"/>
      <c r="AR30" s="250" t="s">
        <v>33</v>
      </c>
      <c r="AS30" s="250" t="s">
        <v>33</v>
      </c>
      <c r="AT30" s="250" t="s">
        <v>33</v>
      </c>
      <c r="AU30" s="250" t="s">
        <v>33</v>
      </c>
      <c r="AV30" s="251"/>
      <c r="AW30" s="251"/>
      <c r="AX30" s="250" t="s">
        <v>33</v>
      </c>
      <c r="AY30" s="250" t="s">
        <v>33</v>
      </c>
      <c r="AZ30" s="250" t="s">
        <v>33</v>
      </c>
      <c r="BA30" s="250" t="s">
        <v>33</v>
      </c>
      <c r="BB30" s="251"/>
      <c r="BC30" s="251"/>
      <c r="BD30" s="250" t="s">
        <v>32</v>
      </c>
      <c r="BE30" s="250" t="s">
        <v>32</v>
      </c>
      <c r="BF30" s="250" t="s">
        <v>32</v>
      </c>
      <c r="BG30" s="250" t="s">
        <v>32</v>
      </c>
      <c r="BH30" s="251"/>
      <c r="BI30" s="251"/>
      <c r="BJ30" s="250" t="s">
        <v>32</v>
      </c>
      <c r="BK30" s="250" t="s">
        <v>32</v>
      </c>
      <c r="BL30" s="250" t="s">
        <v>32</v>
      </c>
      <c r="BM30" s="250" t="s">
        <v>32</v>
      </c>
      <c r="BN30" s="251"/>
      <c r="BO30" s="251"/>
      <c r="BP30" s="250" t="s">
        <v>34</v>
      </c>
      <c r="BQ30" s="250" t="s">
        <v>34</v>
      </c>
      <c r="BR30" s="250" t="s">
        <v>34</v>
      </c>
      <c r="BS30" s="250" t="s">
        <v>34</v>
      </c>
      <c r="BT30" s="251"/>
      <c r="BU30" s="251"/>
      <c r="BV30" s="250" t="s">
        <v>34</v>
      </c>
      <c r="BW30" s="250" t="s">
        <v>34</v>
      </c>
      <c r="BX30" s="250" t="s">
        <v>34</v>
      </c>
      <c r="BY30" s="250" t="s">
        <v>34</v>
      </c>
      <c r="BZ30" s="251"/>
      <c r="CA30" s="251"/>
      <c r="CB30" s="250" t="s">
        <v>33</v>
      </c>
      <c r="CC30" s="250" t="s">
        <v>33</v>
      </c>
      <c r="CD30" s="250" t="s">
        <v>33</v>
      </c>
      <c r="CE30" s="250" t="s">
        <v>33</v>
      </c>
      <c r="CF30" s="251"/>
      <c r="CG30" s="251"/>
      <c r="CH30" s="250" t="s">
        <v>33</v>
      </c>
      <c r="CI30" s="250" t="s">
        <v>33</v>
      </c>
      <c r="CJ30" s="250" t="s">
        <v>33</v>
      </c>
      <c r="CK30" s="250" t="s">
        <v>33</v>
      </c>
      <c r="CL30" s="251"/>
      <c r="CM30" s="251"/>
      <c r="CN30" s="250" t="s">
        <v>32</v>
      </c>
      <c r="CO30" s="250" t="s">
        <v>32</v>
      </c>
      <c r="CP30" s="250" t="s">
        <v>32</v>
      </c>
      <c r="CQ30" s="250" t="s">
        <v>32</v>
      </c>
      <c r="CR30" s="251"/>
      <c r="CS30" s="251"/>
      <c r="CT30" s="250" t="s">
        <v>32</v>
      </c>
      <c r="CU30" s="250" t="s">
        <v>32</v>
      </c>
      <c r="CV30" s="250" t="s">
        <v>32</v>
      </c>
      <c r="CW30" s="250" t="s">
        <v>32</v>
      </c>
      <c r="CX30" s="251"/>
      <c r="CY30" s="251"/>
      <c r="CZ30" s="250" t="s">
        <v>32</v>
      </c>
      <c r="DA30" s="250" t="s">
        <v>32</v>
      </c>
      <c r="DB30" s="250" t="s">
        <v>32</v>
      </c>
      <c r="DC30" s="250" t="s">
        <v>32</v>
      </c>
      <c r="DD30" s="251"/>
      <c r="DE30" s="251"/>
      <c r="DF30" s="250" t="s">
        <v>34</v>
      </c>
      <c r="DG30" s="250" t="s">
        <v>34</v>
      </c>
      <c r="DH30" s="250" t="s">
        <v>34</v>
      </c>
      <c r="DI30" s="250" t="s">
        <v>34</v>
      </c>
      <c r="DJ30" s="251"/>
      <c r="DK30" s="251"/>
      <c r="DL30" s="250" t="s">
        <v>33</v>
      </c>
      <c r="DM30" s="250" t="s">
        <v>33</v>
      </c>
      <c r="DN30" s="250" t="s">
        <v>33</v>
      </c>
      <c r="DO30" s="250" t="s">
        <v>33</v>
      </c>
      <c r="DP30" s="251"/>
      <c r="DQ30" s="251"/>
      <c r="DR30" s="250" t="s">
        <v>33</v>
      </c>
      <c r="DS30" s="250" t="s">
        <v>33</v>
      </c>
      <c r="DT30" s="250" t="s">
        <v>33</v>
      </c>
      <c r="DU30" s="250" t="s">
        <v>33</v>
      </c>
      <c r="DV30" s="251"/>
      <c r="DW30" s="251"/>
      <c r="DX30" s="250" t="s">
        <v>32</v>
      </c>
      <c r="DY30" s="250" t="s">
        <v>32</v>
      </c>
      <c r="DZ30" s="250" t="s">
        <v>32</v>
      </c>
      <c r="EA30" s="250" t="s">
        <v>32</v>
      </c>
      <c r="EB30" s="251"/>
      <c r="EC30" s="251"/>
      <c r="ED30" s="250" t="s">
        <v>32</v>
      </c>
      <c r="EE30" s="250" t="s">
        <v>32</v>
      </c>
      <c r="EF30" s="250" t="s">
        <v>32</v>
      </c>
      <c r="EG30" s="250" t="s">
        <v>32</v>
      </c>
      <c r="EH30" s="251"/>
      <c r="EI30" s="251"/>
      <c r="EJ30" s="250" t="s">
        <v>34</v>
      </c>
      <c r="EK30" s="250" t="s">
        <v>34</v>
      </c>
      <c r="EL30" s="250" t="s">
        <v>34</v>
      </c>
      <c r="EM30" s="250" t="s">
        <v>34</v>
      </c>
      <c r="EN30" s="251"/>
      <c r="EO30" s="251"/>
      <c r="EP30" s="250" t="s">
        <v>34</v>
      </c>
      <c r="EQ30" s="250" t="s">
        <v>34</v>
      </c>
      <c r="ER30" s="250" t="s">
        <v>34</v>
      </c>
      <c r="ES30" s="250" t="s">
        <v>34</v>
      </c>
      <c r="ET30" s="251"/>
      <c r="EU30" s="251"/>
      <c r="EV30" s="250" t="s">
        <v>33</v>
      </c>
      <c r="EW30" s="250" t="s">
        <v>33</v>
      </c>
      <c r="EX30" s="250" t="s">
        <v>33</v>
      </c>
      <c r="EY30" s="250" t="s">
        <v>33</v>
      </c>
      <c r="EZ30" s="251"/>
      <c r="FA30" s="251"/>
      <c r="FB30" s="250" t="s">
        <v>33</v>
      </c>
      <c r="FC30" s="250" t="s">
        <v>33</v>
      </c>
      <c r="FD30" s="250" t="s">
        <v>33</v>
      </c>
      <c r="FE30" s="250" t="s">
        <v>33</v>
      </c>
      <c r="FF30" s="251"/>
      <c r="FG30" s="251"/>
      <c r="FH30" s="250" t="s">
        <v>32</v>
      </c>
      <c r="FI30" s="250" t="s">
        <v>32</v>
      </c>
      <c r="FJ30" s="250" t="s">
        <v>32</v>
      </c>
      <c r="FK30" s="250" t="s">
        <v>32</v>
      </c>
      <c r="FL30" s="251"/>
      <c r="FM30" s="251"/>
      <c r="FN30" s="250" t="s">
        <v>32</v>
      </c>
      <c r="FO30" s="250" t="s">
        <v>32</v>
      </c>
      <c r="FP30" s="250" t="s">
        <v>32</v>
      </c>
      <c r="FQ30" s="250" t="s">
        <v>32</v>
      </c>
      <c r="FR30" s="251"/>
      <c r="FS30" s="251"/>
      <c r="FT30" s="250" t="s">
        <v>32</v>
      </c>
      <c r="FU30" s="250" t="s">
        <v>32</v>
      </c>
      <c r="FV30" s="250" t="s">
        <v>32</v>
      </c>
      <c r="FW30" s="250" t="s">
        <v>32</v>
      </c>
      <c r="FX30" s="251"/>
      <c r="FY30" s="251"/>
      <c r="FZ30" s="250" t="s">
        <v>34</v>
      </c>
      <c r="GA30" s="250" t="s">
        <v>34</v>
      </c>
      <c r="GB30" s="250" t="s">
        <v>34</v>
      </c>
      <c r="GC30" s="250" t="s">
        <v>34</v>
      </c>
      <c r="GD30" s="251"/>
      <c r="GE30" s="251"/>
      <c r="GF30" s="250" t="s">
        <v>33</v>
      </c>
      <c r="GG30" s="250" t="s">
        <v>33</v>
      </c>
      <c r="GH30" s="250" t="s">
        <v>33</v>
      </c>
      <c r="GI30" s="250" t="s">
        <v>33</v>
      </c>
      <c r="GJ30" s="251"/>
      <c r="GK30" s="251"/>
      <c r="GL30" s="250" t="s">
        <v>33</v>
      </c>
      <c r="GM30" s="250" t="s">
        <v>33</v>
      </c>
      <c r="GN30" s="250" t="s">
        <v>33</v>
      </c>
      <c r="GO30" s="250" t="s">
        <v>33</v>
      </c>
      <c r="GP30" s="251"/>
      <c r="GQ30" s="251"/>
      <c r="GR30" s="250" t="s">
        <v>32</v>
      </c>
      <c r="GS30" s="250" t="s">
        <v>32</v>
      </c>
      <c r="GT30" s="250" t="s">
        <v>32</v>
      </c>
      <c r="GU30" s="250" t="s">
        <v>32</v>
      </c>
      <c r="GV30" s="251"/>
      <c r="GW30" s="251"/>
      <c r="GX30" s="250" t="s">
        <v>32</v>
      </c>
      <c r="GY30" s="250" t="s">
        <v>32</v>
      </c>
      <c r="GZ30" s="250" t="s">
        <v>32</v>
      </c>
      <c r="HA30" s="250" t="s">
        <v>32</v>
      </c>
      <c r="HB30" s="251"/>
      <c r="HC30" s="251"/>
      <c r="HD30" s="250" t="s">
        <v>34</v>
      </c>
      <c r="HE30" s="250" t="s">
        <v>34</v>
      </c>
      <c r="HF30" s="250" t="s">
        <v>34</v>
      </c>
      <c r="HG30" s="250" t="s">
        <v>34</v>
      </c>
      <c r="HH30" s="251"/>
      <c r="HI30" s="251"/>
      <c r="HJ30" s="250" t="s">
        <v>34</v>
      </c>
      <c r="HK30" s="250" t="s">
        <v>34</v>
      </c>
      <c r="HL30" s="250" t="s">
        <v>34</v>
      </c>
      <c r="HM30" s="250" t="s">
        <v>34</v>
      </c>
      <c r="HN30" s="251"/>
      <c r="HO30" s="251"/>
      <c r="HP30" s="250" t="s">
        <v>33</v>
      </c>
      <c r="HQ30" s="250" t="s">
        <v>33</v>
      </c>
      <c r="HR30" s="250" t="s">
        <v>33</v>
      </c>
      <c r="HS30" s="250" t="s">
        <v>33</v>
      </c>
      <c r="HT30" s="251"/>
      <c r="HU30" s="251"/>
      <c r="HV30" s="250" t="s">
        <v>33</v>
      </c>
      <c r="HW30" s="250" t="s">
        <v>33</v>
      </c>
      <c r="HX30" s="250" t="s">
        <v>33</v>
      </c>
      <c r="HY30" s="250" t="s">
        <v>33</v>
      </c>
      <c r="HZ30" s="251"/>
      <c r="IA30" s="251"/>
      <c r="IB30" s="250" t="s">
        <v>32</v>
      </c>
      <c r="IC30" s="250" t="s">
        <v>32</v>
      </c>
      <c r="ID30" s="250" t="s">
        <v>32</v>
      </c>
      <c r="IE30" s="250" t="s">
        <v>32</v>
      </c>
      <c r="IF30" s="251"/>
      <c r="IG30" s="251"/>
      <c r="IH30" s="250" t="s">
        <v>32</v>
      </c>
      <c r="II30" s="250" t="s">
        <v>32</v>
      </c>
      <c r="IJ30" s="250" t="s">
        <v>32</v>
      </c>
      <c r="IK30" s="250" t="s">
        <v>32</v>
      </c>
      <c r="IL30" s="251"/>
      <c r="IM30" s="251"/>
      <c r="IN30" s="250" t="s">
        <v>32</v>
      </c>
      <c r="IO30" s="250" t="s">
        <v>32</v>
      </c>
      <c r="IP30" s="250" t="s">
        <v>32</v>
      </c>
      <c r="IQ30" s="250" t="s">
        <v>32</v>
      </c>
      <c r="IR30" s="251"/>
      <c r="IS30" s="251"/>
      <c r="IT30" s="250" t="s">
        <v>34</v>
      </c>
      <c r="IU30" s="250" t="s">
        <v>34</v>
      </c>
      <c r="IV30" s="250" t="s">
        <v>34</v>
      </c>
      <c r="IW30" s="250" t="s">
        <v>34</v>
      </c>
      <c r="IX30" s="251"/>
      <c r="IY30" s="251"/>
      <c r="IZ30" s="250" t="s">
        <v>33</v>
      </c>
      <c r="JA30" s="250" t="s">
        <v>33</v>
      </c>
      <c r="JB30" s="250" t="s">
        <v>33</v>
      </c>
      <c r="JC30" s="250" t="s">
        <v>33</v>
      </c>
      <c r="JD30" s="251"/>
      <c r="JE30" s="251"/>
      <c r="JF30" s="250" t="s">
        <v>33</v>
      </c>
      <c r="JG30" s="250" t="s">
        <v>33</v>
      </c>
      <c r="JH30" s="250" t="s">
        <v>33</v>
      </c>
      <c r="JI30" s="250" t="s">
        <v>33</v>
      </c>
      <c r="JJ30" s="251"/>
      <c r="JK30" s="251"/>
      <c r="JL30" s="250" t="s">
        <v>32</v>
      </c>
      <c r="JM30" s="250" t="s">
        <v>32</v>
      </c>
      <c r="JN30" s="250" t="s">
        <v>32</v>
      </c>
      <c r="JO30" s="250" t="s">
        <v>32</v>
      </c>
      <c r="JP30" s="251"/>
      <c r="JQ30" s="251"/>
      <c r="JR30" s="250" t="s">
        <v>32</v>
      </c>
      <c r="JS30" s="250" t="s">
        <v>32</v>
      </c>
      <c r="JT30" s="250" t="s">
        <v>32</v>
      </c>
      <c r="JU30" s="250" t="s">
        <v>32</v>
      </c>
      <c r="JV30" s="251"/>
      <c r="JW30" s="251"/>
      <c r="JX30" s="250" t="s">
        <v>34</v>
      </c>
      <c r="JY30" s="250" t="s">
        <v>34</v>
      </c>
      <c r="JZ30" s="250" t="s">
        <v>34</v>
      </c>
      <c r="KA30" s="250" t="s">
        <v>34</v>
      </c>
      <c r="KB30" s="251"/>
      <c r="KC30" s="251"/>
      <c r="KD30" s="250" t="s">
        <v>34</v>
      </c>
      <c r="KE30" s="250" t="s">
        <v>34</v>
      </c>
      <c r="KF30" s="250" t="s">
        <v>34</v>
      </c>
      <c r="KG30" s="250" t="s">
        <v>34</v>
      </c>
      <c r="KH30" s="251"/>
      <c r="KI30" s="251"/>
      <c r="KJ30" s="250" t="s">
        <v>33</v>
      </c>
      <c r="KK30" s="250" t="s">
        <v>33</v>
      </c>
      <c r="KL30" s="250" t="s">
        <v>33</v>
      </c>
      <c r="KM30" s="250" t="s">
        <v>33</v>
      </c>
      <c r="KN30" s="251"/>
      <c r="KO30" s="251"/>
      <c r="KP30" s="250" t="s">
        <v>33</v>
      </c>
      <c r="KQ30" s="250" t="s">
        <v>33</v>
      </c>
      <c r="KR30" s="250" t="s">
        <v>33</v>
      </c>
      <c r="KS30" s="250" t="s">
        <v>33</v>
      </c>
      <c r="KT30" s="251"/>
      <c r="KU30" s="251"/>
      <c r="KV30" s="250" t="s">
        <v>32</v>
      </c>
      <c r="KW30" s="250" t="s">
        <v>32</v>
      </c>
      <c r="KX30" s="250" t="s">
        <v>32</v>
      </c>
      <c r="KY30" s="250" t="s">
        <v>32</v>
      </c>
      <c r="KZ30" s="251"/>
      <c r="LA30" s="251"/>
      <c r="LB30" s="250" t="s">
        <v>32</v>
      </c>
      <c r="LC30" s="250" t="s">
        <v>32</v>
      </c>
      <c r="LD30" s="250" t="s">
        <v>32</v>
      </c>
      <c r="LE30" s="250" t="s">
        <v>32</v>
      </c>
      <c r="LF30" s="251"/>
      <c r="LG30" s="251"/>
      <c r="LH30" s="250" t="s">
        <v>32</v>
      </c>
      <c r="LI30" s="250" t="s">
        <v>32</v>
      </c>
      <c r="LJ30" s="250" t="s">
        <v>32</v>
      </c>
      <c r="LK30" s="250" t="s">
        <v>32</v>
      </c>
      <c r="LL30" s="251"/>
      <c r="LM30" s="251"/>
      <c r="LN30" s="250" t="s">
        <v>34</v>
      </c>
      <c r="LO30" s="250" t="s">
        <v>34</v>
      </c>
      <c r="LP30" s="250" t="s">
        <v>34</v>
      </c>
      <c r="LQ30" s="250" t="s">
        <v>34</v>
      </c>
      <c r="LR30" s="251"/>
      <c r="LS30" s="251"/>
      <c r="LT30" s="250" t="s">
        <v>33</v>
      </c>
      <c r="LU30" s="250" t="s">
        <v>33</v>
      </c>
      <c r="LV30" s="250" t="s">
        <v>33</v>
      </c>
      <c r="LW30" s="250" t="s">
        <v>33</v>
      </c>
      <c r="LX30" s="251"/>
      <c r="LY30" s="251"/>
      <c r="LZ30" s="250" t="s">
        <v>33</v>
      </c>
      <c r="MA30" s="250" t="s">
        <v>33</v>
      </c>
      <c r="MB30" s="250" t="s">
        <v>33</v>
      </c>
      <c r="MC30" s="250" t="s">
        <v>33</v>
      </c>
      <c r="MD30" s="251"/>
      <c r="ME30" s="251"/>
      <c r="MF30" s="250" t="s">
        <v>32</v>
      </c>
      <c r="MG30" s="250" t="s">
        <v>32</v>
      </c>
      <c r="MH30" s="250" t="s">
        <v>32</v>
      </c>
      <c r="MI30" s="250" t="s">
        <v>32</v>
      </c>
      <c r="MJ30" s="251"/>
      <c r="MK30" s="251"/>
      <c r="ML30" s="250" t="s">
        <v>32</v>
      </c>
      <c r="MM30" s="250" t="s">
        <v>32</v>
      </c>
      <c r="MN30" s="250" t="s">
        <v>32</v>
      </c>
      <c r="MO30" s="250" t="s">
        <v>32</v>
      </c>
      <c r="MP30" s="251"/>
      <c r="MQ30" s="251"/>
      <c r="MR30" s="250" t="s">
        <v>34</v>
      </c>
      <c r="MS30" s="250" t="s">
        <v>34</v>
      </c>
      <c r="MT30" s="250" t="s">
        <v>34</v>
      </c>
      <c r="MU30" s="250" t="s">
        <v>34</v>
      </c>
      <c r="MV30" s="251"/>
      <c r="MW30" s="251"/>
      <c r="MX30" s="250" t="s">
        <v>34</v>
      </c>
      <c r="MY30" s="250" t="s">
        <v>34</v>
      </c>
      <c r="MZ30" s="250" t="s">
        <v>34</v>
      </c>
      <c r="NA30" s="250" t="s">
        <v>34</v>
      </c>
      <c r="NB30" s="251"/>
      <c r="NC30" s="251"/>
      <c r="ND30" s="250" t="s">
        <v>33</v>
      </c>
      <c r="NE30" s="250" t="s">
        <v>33</v>
      </c>
      <c r="NF30" s="250"/>
      <c r="NG30" s="250"/>
      <c r="NH30" s="250"/>
      <c r="NI30" s="250"/>
      <c r="NJ30" s="249">
        <f t="shared" si="25"/>
        <v>61</v>
      </c>
      <c r="NK30" s="249">
        <f t="shared" si="26"/>
        <v>100</v>
      </c>
      <c r="NL30" s="249">
        <f t="shared" si="27"/>
        <v>82</v>
      </c>
      <c r="NM30" s="256">
        <f t="shared" si="24"/>
        <v>-23</v>
      </c>
    </row>
    <row r="31" spans="1:377" x14ac:dyDescent="0.25">
      <c r="A31" s="428">
        <f t="shared" si="18"/>
        <v>62</v>
      </c>
      <c r="B31" s="428">
        <f t="shared" si="19"/>
        <v>100</v>
      </c>
      <c r="C31" s="428">
        <f t="shared" si="20"/>
        <v>81</v>
      </c>
      <c r="D31" s="489" t="s">
        <v>119</v>
      </c>
      <c r="E31" s="250" t="s">
        <v>34</v>
      </c>
      <c r="F31" s="250" t="s">
        <v>34</v>
      </c>
      <c r="G31" s="251"/>
      <c r="H31" s="251"/>
      <c r="I31" s="250" t="s">
        <v>33</v>
      </c>
      <c r="J31" s="250" t="s">
        <v>33</v>
      </c>
      <c r="K31" s="250" t="s">
        <v>33</v>
      </c>
      <c r="L31" s="250" t="s">
        <v>33</v>
      </c>
      <c r="M31" s="251"/>
      <c r="N31" s="251"/>
      <c r="O31" s="250" t="s">
        <v>33</v>
      </c>
      <c r="P31" s="250" t="s">
        <v>33</v>
      </c>
      <c r="Q31" s="250" t="s">
        <v>33</v>
      </c>
      <c r="R31" s="250" t="s">
        <v>33</v>
      </c>
      <c r="S31" s="249"/>
      <c r="T31" s="249"/>
      <c r="U31" s="250" t="s">
        <v>32</v>
      </c>
      <c r="V31" s="250" t="s">
        <v>32</v>
      </c>
      <c r="W31" s="250" t="s">
        <v>32</v>
      </c>
      <c r="X31" s="250" t="s">
        <v>32</v>
      </c>
      <c r="Y31" s="251"/>
      <c r="Z31" s="251"/>
      <c r="AA31" s="250" t="s">
        <v>32</v>
      </c>
      <c r="AB31" s="250" t="s">
        <v>32</v>
      </c>
      <c r="AC31" s="250" t="s">
        <v>32</v>
      </c>
      <c r="AD31" s="250" t="s">
        <v>32</v>
      </c>
      <c r="AE31" s="251"/>
      <c r="AF31" s="249"/>
      <c r="AG31" s="250" t="s">
        <v>34</v>
      </c>
      <c r="AH31" s="250" t="s">
        <v>34</v>
      </c>
      <c r="AI31" s="250" t="s">
        <v>34</v>
      </c>
      <c r="AJ31" s="250" t="s">
        <v>34</v>
      </c>
      <c r="AK31" s="251"/>
      <c r="AL31" s="251"/>
      <c r="AM31" s="250" t="s">
        <v>34</v>
      </c>
      <c r="AN31" s="250" t="s">
        <v>34</v>
      </c>
      <c r="AO31" s="250" t="s">
        <v>34</v>
      </c>
      <c r="AP31" s="250" t="s">
        <v>34</v>
      </c>
      <c r="AQ31" s="251"/>
      <c r="AR31" s="251"/>
      <c r="AS31" s="250" t="s">
        <v>33</v>
      </c>
      <c r="AT31" s="250" t="s">
        <v>33</v>
      </c>
      <c r="AU31" s="250" t="s">
        <v>33</v>
      </c>
      <c r="AV31" s="250" t="s">
        <v>33</v>
      </c>
      <c r="AW31" s="251"/>
      <c r="AX31" s="251"/>
      <c r="AY31" s="250" t="s">
        <v>33</v>
      </c>
      <c r="AZ31" s="250" t="s">
        <v>33</v>
      </c>
      <c r="BA31" s="250" t="s">
        <v>33</v>
      </c>
      <c r="BB31" s="250" t="s">
        <v>33</v>
      </c>
      <c r="BC31" s="249"/>
      <c r="BD31" s="249"/>
      <c r="BE31" s="250" t="s">
        <v>32</v>
      </c>
      <c r="BF31" s="250" t="s">
        <v>32</v>
      </c>
      <c r="BG31" s="250" t="s">
        <v>32</v>
      </c>
      <c r="BH31" s="250" t="s">
        <v>32</v>
      </c>
      <c r="BI31" s="251"/>
      <c r="BJ31" s="251"/>
      <c r="BK31" s="250" t="s">
        <v>32</v>
      </c>
      <c r="BL31" s="250" t="s">
        <v>32</v>
      </c>
      <c r="BM31" s="250" t="s">
        <v>32</v>
      </c>
      <c r="BN31" s="250" t="s">
        <v>32</v>
      </c>
      <c r="BO31" s="251"/>
      <c r="BP31" s="249"/>
      <c r="BQ31" s="250" t="s">
        <v>32</v>
      </c>
      <c r="BR31" s="250" t="s">
        <v>32</v>
      </c>
      <c r="BS31" s="250" t="s">
        <v>32</v>
      </c>
      <c r="BT31" s="250" t="s">
        <v>32</v>
      </c>
      <c r="BU31" s="251"/>
      <c r="BV31" s="251"/>
      <c r="BW31" s="250" t="s">
        <v>34</v>
      </c>
      <c r="BX31" s="250" t="s">
        <v>34</v>
      </c>
      <c r="BY31" s="250" t="s">
        <v>34</v>
      </c>
      <c r="BZ31" s="250" t="s">
        <v>34</v>
      </c>
      <c r="CA31" s="251"/>
      <c r="CB31" s="251"/>
      <c r="CC31" s="250" t="s">
        <v>33</v>
      </c>
      <c r="CD31" s="250" t="s">
        <v>33</v>
      </c>
      <c r="CE31" s="250" t="s">
        <v>33</v>
      </c>
      <c r="CF31" s="250" t="s">
        <v>33</v>
      </c>
      <c r="CG31" s="251"/>
      <c r="CH31" s="251"/>
      <c r="CI31" s="250" t="s">
        <v>33</v>
      </c>
      <c r="CJ31" s="250" t="s">
        <v>33</v>
      </c>
      <c r="CK31" s="250" t="s">
        <v>33</v>
      </c>
      <c r="CL31" s="250" t="s">
        <v>33</v>
      </c>
      <c r="CM31" s="249"/>
      <c r="CN31" s="249"/>
      <c r="CO31" s="250" t="s">
        <v>32</v>
      </c>
      <c r="CP31" s="250" t="s">
        <v>32</v>
      </c>
      <c r="CQ31" s="250" t="s">
        <v>32</v>
      </c>
      <c r="CR31" s="250" t="s">
        <v>32</v>
      </c>
      <c r="CS31" s="251"/>
      <c r="CT31" s="251"/>
      <c r="CU31" s="250" t="s">
        <v>32</v>
      </c>
      <c r="CV31" s="250" t="s">
        <v>32</v>
      </c>
      <c r="CW31" s="250" t="s">
        <v>32</v>
      </c>
      <c r="CX31" s="250" t="s">
        <v>32</v>
      </c>
      <c r="CY31" s="251"/>
      <c r="CZ31" s="249"/>
      <c r="DA31" s="250" t="s">
        <v>34</v>
      </c>
      <c r="DB31" s="250" t="s">
        <v>34</v>
      </c>
      <c r="DC31" s="250" t="s">
        <v>34</v>
      </c>
      <c r="DD31" s="250" t="s">
        <v>34</v>
      </c>
      <c r="DE31" s="251"/>
      <c r="DF31" s="251"/>
      <c r="DG31" s="250" t="s">
        <v>34</v>
      </c>
      <c r="DH31" s="250" t="s">
        <v>34</v>
      </c>
      <c r="DI31" s="250" t="s">
        <v>34</v>
      </c>
      <c r="DJ31" s="250" t="s">
        <v>34</v>
      </c>
      <c r="DK31" s="251"/>
      <c r="DL31" s="251"/>
      <c r="DM31" s="250" t="s">
        <v>33</v>
      </c>
      <c r="DN31" s="250" t="s">
        <v>33</v>
      </c>
      <c r="DO31" s="250" t="s">
        <v>33</v>
      </c>
      <c r="DP31" s="250" t="s">
        <v>33</v>
      </c>
      <c r="DQ31" s="251"/>
      <c r="DR31" s="251"/>
      <c r="DS31" s="250" t="s">
        <v>33</v>
      </c>
      <c r="DT31" s="250" t="s">
        <v>33</v>
      </c>
      <c r="DU31" s="250" t="s">
        <v>33</v>
      </c>
      <c r="DV31" s="250" t="s">
        <v>33</v>
      </c>
      <c r="DW31" s="249"/>
      <c r="DX31" s="249"/>
      <c r="DY31" s="250" t="s">
        <v>32</v>
      </c>
      <c r="DZ31" s="250" t="s">
        <v>32</v>
      </c>
      <c r="EA31" s="250" t="s">
        <v>32</v>
      </c>
      <c r="EB31" s="250" t="s">
        <v>32</v>
      </c>
      <c r="EC31" s="251"/>
      <c r="ED31" s="251"/>
      <c r="EE31" s="250" t="s">
        <v>32</v>
      </c>
      <c r="EF31" s="250" t="s">
        <v>32</v>
      </c>
      <c r="EG31" s="250" t="s">
        <v>32</v>
      </c>
      <c r="EH31" s="250" t="s">
        <v>32</v>
      </c>
      <c r="EI31" s="251"/>
      <c r="EJ31" s="249"/>
      <c r="EK31" s="250" t="s">
        <v>32</v>
      </c>
      <c r="EL31" s="250" t="s">
        <v>32</v>
      </c>
      <c r="EM31" s="250" t="s">
        <v>32</v>
      </c>
      <c r="EN31" s="250" t="s">
        <v>32</v>
      </c>
      <c r="EO31" s="251"/>
      <c r="EP31" s="251"/>
      <c r="EQ31" s="250" t="s">
        <v>34</v>
      </c>
      <c r="ER31" s="250" t="s">
        <v>34</v>
      </c>
      <c r="ES31" s="250" t="s">
        <v>34</v>
      </c>
      <c r="ET31" s="250" t="s">
        <v>34</v>
      </c>
      <c r="EU31" s="251"/>
      <c r="EV31" s="251"/>
      <c r="EW31" s="250" t="s">
        <v>33</v>
      </c>
      <c r="EX31" s="250" t="s">
        <v>33</v>
      </c>
      <c r="EY31" s="250" t="s">
        <v>33</v>
      </c>
      <c r="EZ31" s="250" t="s">
        <v>33</v>
      </c>
      <c r="FA31" s="251"/>
      <c r="FB31" s="251"/>
      <c r="FC31" s="250" t="s">
        <v>33</v>
      </c>
      <c r="FD31" s="250" t="s">
        <v>33</v>
      </c>
      <c r="FE31" s="250" t="s">
        <v>33</v>
      </c>
      <c r="FF31" s="250" t="s">
        <v>33</v>
      </c>
      <c r="FG31" s="249"/>
      <c r="FH31" s="249"/>
      <c r="FI31" s="250" t="s">
        <v>32</v>
      </c>
      <c r="FJ31" s="250" t="s">
        <v>32</v>
      </c>
      <c r="FK31" s="250" t="s">
        <v>32</v>
      </c>
      <c r="FL31" s="250" t="s">
        <v>32</v>
      </c>
      <c r="FM31" s="251"/>
      <c r="FN31" s="251"/>
      <c r="FO31" s="250" t="s">
        <v>32</v>
      </c>
      <c r="FP31" s="250" t="s">
        <v>32</v>
      </c>
      <c r="FQ31" s="250" t="s">
        <v>32</v>
      </c>
      <c r="FR31" s="250" t="s">
        <v>32</v>
      </c>
      <c r="FS31" s="251"/>
      <c r="FT31" s="249"/>
      <c r="FU31" s="250" t="s">
        <v>34</v>
      </c>
      <c r="FV31" s="250" t="s">
        <v>34</v>
      </c>
      <c r="FW31" s="250" t="s">
        <v>34</v>
      </c>
      <c r="FX31" s="250" t="s">
        <v>34</v>
      </c>
      <c r="FY31" s="251"/>
      <c r="FZ31" s="251"/>
      <c r="GA31" s="250" t="s">
        <v>34</v>
      </c>
      <c r="GB31" s="250" t="s">
        <v>34</v>
      </c>
      <c r="GC31" s="250" t="s">
        <v>34</v>
      </c>
      <c r="GD31" s="250" t="s">
        <v>34</v>
      </c>
      <c r="GE31" s="251"/>
      <c r="GF31" s="251"/>
      <c r="GG31" s="250" t="s">
        <v>33</v>
      </c>
      <c r="GH31" s="250" t="s">
        <v>33</v>
      </c>
      <c r="GI31" s="250" t="s">
        <v>33</v>
      </c>
      <c r="GJ31" s="250" t="s">
        <v>33</v>
      </c>
      <c r="GK31" s="251"/>
      <c r="GL31" s="251"/>
      <c r="GM31" s="250" t="s">
        <v>33</v>
      </c>
      <c r="GN31" s="250" t="s">
        <v>33</v>
      </c>
      <c r="GO31" s="250" t="s">
        <v>33</v>
      </c>
      <c r="GP31" s="250" t="s">
        <v>33</v>
      </c>
      <c r="GQ31" s="249"/>
      <c r="GR31" s="249"/>
      <c r="GS31" s="250" t="s">
        <v>32</v>
      </c>
      <c r="GT31" s="250" t="s">
        <v>32</v>
      </c>
      <c r="GU31" s="250" t="s">
        <v>32</v>
      </c>
      <c r="GV31" s="250" t="s">
        <v>32</v>
      </c>
      <c r="GW31" s="251"/>
      <c r="GX31" s="251"/>
      <c r="GY31" s="250" t="s">
        <v>32</v>
      </c>
      <c r="GZ31" s="250" t="s">
        <v>32</v>
      </c>
      <c r="HA31" s="250" t="s">
        <v>32</v>
      </c>
      <c r="HB31" s="250" t="s">
        <v>32</v>
      </c>
      <c r="HC31" s="251"/>
      <c r="HD31" s="249"/>
      <c r="HE31" s="250" t="s">
        <v>32</v>
      </c>
      <c r="HF31" s="250" t="s">
        <v>32</v>
      </c>
      <c r="HG31" s="250" t="s">
        <v>32</v>
      </c>
      <c r="HH31" s="250" t="s">
        <v>32</v>
      </c>
      <c r="HI31" s="251"/>
      <c r="HJ31" s="251"/>
      <c r="HK31" s="250" t="s">
        <v>34</v>
      </c>
      <c r="HL31" s="250" t="s">
        <v>34</v>
      </c>
      <c r="HM31" s="250" t="s">
        <v>34</v>
      </c>
      <c r="HN31" s="250" t="s">
        <v>34</v>
      </c>
      <c r="HO31" s="251"/>
      <c r="HP31" s="251"/>
      <c r="HQ31" s="250" t="s">
        <v>33</v>
      </c>
      <c r="HR31" s="250" t="s">
        <v>33</v>
      </c>
      <c r="HS31" s="250" t="s">
        <v>33</v>
      </c>
      <c r="HT31" s="250" t="s">
        <v>33</v>
      </c>
      <c r="HU31" s="251"/>
      <c r="HV31" s="251"/>
      <c r="HW31" s="250" t="s">
        <v>33</v>
      </c>
      <c r="HX31" s="250" t="s">
        <v>33</v>
      </c>
      <c r="HY31" s="250" t="s">
        <v>33</v>
      </c>
      <c r="HZ31" s="250" t="s">
        <v>33</v>
      </c>
      <c r="IA31" s="249"/>
      <c r="IB31" s="249"/>
      <c r="IC31" s="250" t="s">
        <v>32</v>
      </c>
      <c r="ID31" s="250" t="s">
        <v>32</v>
      </c>
      <c r="IE31" s="250" t="s">
        <v>32</v>
      </c>
      <c r="IF31" s="250" t="s">
        <v>32</v>
      </c>
      <c r="IG31" s="251"/>
      <c r="IH31" s="251"/>
      <c r="II31" s="250" t="s">
        <v>32</v>
      </c>
      <c r="IJ31" s="250" t="s">
        <v>32</v>
      </c>
      <c r="IK31" s="250" t="s">
        <v>32</v>
      </c>
      <c r="IL31" s="250" t="s">
        <v>32</v>
      </c>
      <c r="IM31" s="251"/>
      <c r="IN31" s="249"/>
      <c r="IO31" s="250" t="s">
        <v>34</v>
      </c>
      <c r="IP31" s="250" t="s">
        <v>34</v>
      </c>
      <c r="IQ31" s="250" t="s">
        <v>34</v>
      </c>
      <c r="IR31" s="250" t="s">
        <v>34</v>
      </c>
      <c r="IS31" s="251"/>
      <c r="IT31" s="251"/>
      <c r="IU31" s="250" t="s">
        <v>34</v>
      </c>
      <c r="IV31" s="250" t="s">
        <v>34</v>
      </c>
      <c r="IW31" s="250" t="s">
        <v>34</v>
      </c>
      <c r="IX31" s="250" t="s">
        <v>34</v>
      </c>
      <c r="IY31" s="251"/>
      <c r="IZ31" s="251"/>
      <c r="JA31" s="250" t="s">
        <v>33</v>
      </c>
      <c r="JB31" s="250" t="s">
        <v>33</v>
      </c>
      <c r="JC31" s="250" t="s">
        <v>33</v>
      </c>
      <c r="JD31" s="250" t="s">
        <v>33</v>
      </c>
      <c r="JE31" s="251"/>
      <c r="JF31" s="251"/>
      <c r="JG31" s="250" t="s">
        <v>33</v>
      </c>
      <c r="JH31" s="250" t="s">
        <v>33</v>
      </c>
      <c r="JI31" s="250" t="s">
        <v>33</v>
      </c>
      <c r="JJ31" s="250" t="s">
        <v>33</v>
      </c>
      <c r="JK31" s="249"/>
      <c r="JL31" s="249"/>
      <c r="JM31" s="250" t="s">
        <v>32</v>
      </c>
      <c r="JN31" s="250" t="s">
        <v>32</v>
      </c>
      <c r="JO31" s="250" t="s">
        <v>32</v>
      </c>
      <c r="JP31" s="250" t="s">
        <v>32</v>
      </c>
      <c r="JQ31" s="251"/>
      <c r="JR31" s="251"/>
      <c r="JS31" s="250" t="s">
        <v>32</v>
      </c>
      <c r="JT31" s="250" t="s">
        <v>32</v>
      </c>
      <c r="JU31" s="250" t="s">
        <v>32</v>
      </c>
      <c r="JV31" s="250" t="s">
        <v>32</v>
      </c>
      <c r="JW31" s="251"/>
      <c r="JX31" s="249"/>
      <c r="JY31" s="250" t="s">
        <v>32</v>
      </c>
      <c r="JZ31" s="250" t="s">
        <v>32</v>
      </c>
      <c r="KA31" s="250" t="s">
        <v>32</v>
      </c>
      <c r="KB31" s="250" t="s">
        <v>32</v>
      </c>
      <c r="KC31" s="251"/>
      <c r="KD31" s="251"/>
      <c r="KE31" s="250" t="s">
        <v>34</v>
      </c>
      <c r="KF31" s="250" t="s">
        <v>34</v>
      </c>
      <c r="KG31" s="250" t="s">
        <v>34</v>
      </c>
      <c r="KH31" s="250" t="s">
        <v>34</v>
      </c>
      <c r="KI31" s="251"/>
      <c r="KJ31" s="251"/>
      <c r="KK31" s="250" t="s">
        <v>33</v>
      </c>
      <c r="KL31" s="250" t="s">
        <v>33</v>
      </c>
      <c r="KM31" s="250" t="s">
        <v>33</v>
      </c>
      <c r="KN31" s="250" t="s">
        <v>33</v>
      </c>
      <c r="KO31" s="251"/>
      <c r="KP31" s="251"/>
      <c r="KQ31" s="250" t="s">
        <v>33</v>
      </c>
      <c r="KR31" s="250" t="s">
        <v>33</v>
      </c>
      <c r="KS31" s="250" t="s">
        <v>33</v>
      </c>
      <c r="KT31" s="250" t="s">
        <v>33</v>
      </c>
      <c r="KU31" s="249"/>
      <c r="KV31" s="249"/>
      <c r="KW31" s="250" t="s">
        <v>32</v>
      </c>
      <c r="KX31" s="250" t="s">
        <v>32</v>
      </c>
      <c r="KY31" s="250" t="s">
        <v>32</v>
      </c>
      <c r="KZ31" s="250" t="s">
        <v>32</v>
      </c>
      <c r="LA31" s="251"/>
      <c r="LB31" s="251"/>
      <c r="LC31" s="250" t="s">
        <v>32</v>
      </c>
      <c r="LD31" s="250" t="s">
        <v>32</v>
      </c>
      <c r="LE31" s="250" t="s">
        <v>32</v>
      </c>
      <c r="LF31" s="250" t="s">
        <v>32</v>
      </c>
      <c r="LG31" s="251"/>
      <c r="LH31" s="249"/>
      <c r="LI31" s="250" t="s">
        <v>34</v>
      </c>
      <c r="LJ31" s="250" t="s">
        <v>34</v>
      </c>
      <c r="LK31" s="250" t="s">
        <v>34</v>
      </c>
      <c r="LL31" s="250" t="s">
        <v>34</v>
      </c>
      <c r="LM31" s="251"/>
      <c r="LN31" s="251"/>
      <c r="LO31" s="250" t="s">
        <v>34</v>
      </c>
      <c r="LP31" s="250" t="s">
        <v>34</v>
      </c>
      <c r="LQ31" s="250" t="s">
        <v>34</v>
      </c>
      <c r="LR31" s="250" t="s">
        <v>34</v>
      </c>
      <c r="LS31" s="251"/>
      <c r="LT31" s="251"/>
      <c r="LU31" s="250" t="s">
        <v>33</v>
      </c>
      <c r="LV31" s="250" t="s">
        <v>33</v>
      </c>
      <c r="LW31" s="250" t="s">
        <v>33</v>
      </c>
      <c r="LX31" s="250" t="s">
        <v>33</v>
      </c>
      <c r="LY31" s="251"/>
      <c r="LZ31" s="251"/>
      <c r="MA31" s="250" t="s">
        <v>33</v>
      </c>
      <c r="MB31" s="250" t="s">
        <v>33</v>
      </c>
      <c r="MC31" s="250" t="s">
        <v>33</v>
      </c>
      <c r="MD31" s="250" t="s">
        <v>33</v>
      </c>
      <c r="ME31" s="249"/>
      <c r="MF31" s="249"/>
      <c r="MG31" s="250" t="s">
        <v>32</v>
      </c>
      <c r="MH31" s="250" t="s">
        <v>32</v>
      </c>
      <c r="MI31" s="250" t="s">
        <v>32</v>
      </c>
      <c r="MJ31" s="250" t="s">
        <v>32</v>
      </c>
      <c r="MK31" s="251"/>
      <c r="ML31" s="251"/>
      <c r="MM31" s="250" t="s">
        <v>32</v>
      </c>
      <c r="MN31" s="250" t="s">
        <v>32</v>
      </c>
      <c r="MO31" s="250" t="s">
        <v>32</v>
      </c>
      <c r="MP31" s="250" t="s">
        <v>32</v>
      </c>
      <c r="MQ31" s="251"/>
      <c r="MR31" s="249"/>
      <c r="MS31" s="250" t="s">
        <v>32</v>
      </c>
      <c r="MT31" s="250" t="s">
        <v>32</v>
      </c>
      <c r="MU31" s="250" t="s">
        <v>32</v>
      </c>
      <c r="MV31" s="250" t="s">
        <v>32</v>
      </c>
      <c r="MW31" s="251"/>
      <c r="MX31" s="251"/>
      <c r="MY31" s="250" t="s">
        <v>34</v>
      </c>
      <c r="MZ31" s="250" t="s">
        <v>34</v>
      </c>
      <c r="NA31" s="250" t="s">
        <v>34</v>
      </c>
      <c r="NB31" s="250" t="s">
        <v>34</v>
      </c>
      <c r="NC31" s="251"/>
      <c r="ND31" s="251"/>
      <c r="NE31" s="250" t="s">
        <v>33</v>
      </c>
      <c r="NF31" s="250"/>
      <c r="NG31" s="250"/>
      <c r="NH31" s="250"/>
      <c r="NI31" s="250"/>
      <c r="NJ31" s="249">
        <f t="shared" si="25"/>
        <v>62</v>
      </c>
      <c r="NK31" s="249">
        <f t="shared" si="26"/>
        <v>100</v>
      </c>
      <c r="NL31" s="249">
        <f t="shared" si="27"/>
        <v>81</v>
      </c>
      <c r="NM31" s="256">
        <f t="shared" si="24"/>
        <v>-22</v>
      </c>
    </row>
    <row r="32" spans="1:377" x14ac:dyDescent="0.25">
      <c r="A32" s="428">
        <f t="shared" si="18"/>
        <v>56</v>
      </c>
      <c r="B32" s="428">
        <f t="shared" si="19"/>
        <v>108</v>
      </c>
      <c r="C32" s="428">
        <f t="shared" si="20"/>
        <v>80</v>
      </c>
      <c r="D32" s="489" t="s">
        <v>120</v>
      </c>
      <c r="E32" s="250" t="s">
        <v>32</v>
      </c>
      <c r="F32" s="250" t="s">
        <v>32</v>
      </c>
      <c r="G32" s="250" t="s">
        <v>32</v>
      </c>
      <c r="H32" s="250" t="s">
        <v>32</v>
      </c>
      <c r="I32" s="251"/>
      <c r="J32" s="251"/>
      <c r="K32" s="250" t="s">
        <v>34</v>
      </c>
      <c r="L32" s="250" t="s">
        <v>34</v>
      </c>
      <c r="M32" s="250" t="s">
        <v>34</v>
      </c>
      <c r="N32" s="250" t="s">
        <v>34</v>
      </c>
      <c r="O32" s="251"/>
      <c r="P32" s="251"/>
      <c r="Q32" s="250" t="s">
        <v>33</v>
      </c>
      <c r="R32" s="250" t="s">
        <v>33</v>
      </c>
      <c r="S32" s="250" t="s">
        <v>33</v>
      </c>
      <c r="T32" s="250" t="s">
        <v>33</v>
      </c>
      <c r="U32" s="251"/>
      <c r="V32" s="251"/>
      <c r="W32" s="250" t="s">
        <v>33</v>
      </c>
      <c r="X32" s="250" t="s">
        <v>33</v>
      </c>
      <c r="Y32" s="250" t="s">
        <v>33</v>
      </c>
      <c r="Z32" s="250" t="s">
        <v>33</v>
      </c>
      <c r="AA32" s="251"/>
      <c r="AB32" s="251"/>
      <c r="AC32" s="250" t="s">
        <v>32</v>
      </c>
      <c r="AD32" s="250" t="s">
        <v>32</v>
      </c>
      <c r="AE32" s="250" t="s">
        <v>32</v>
      </c>
      <c r="AF32" s="250" t="s">
        <v>32</v>
      </c>
      <c r="AG32" s="251"/>
      <c r="AH32" s="251"/>
      <c r="AI32" s="250" t="s">
        <v>32</v>
      </c>
      <c r="AJ32" s="250" t="s">
        <v>32</v>
      </c>
      <c r="AK32" s="250" t="s">
        <v>32</v>
      </c>
      <c r="AL32" s="250" t="s">
        <v>32</v>
      </c>
      <c r="AM32" s="251"/>
      <c r="AN32" s="251"/>
      <c r="AO32" s="250" t="s">
        <v>32</v>
      </c>
      <c r="AP32" s="250" t="s">
        <v>32</v>
      </c>
      <c r="AQ32" s="250" t="s">
        <v>32</v>
      </c>
      <c r="AR32" s="250" t="s">
        <v>32</v>
      </c>
      <c r="AS32" s="251"/>
      <c r="AT32" s="251"/>
      <c r="AU32" s="250" t="s">
        <v>34</v>
      </c>
      <c r="AV32" s="250" t="s">
        <v>34</v>
      </c>
      <c r="AW32" s="250" t="s">
        <v>34</v>
      </c>
      <c r="AX32" s="250" t="s">
        <v>34</v>
      </c>
      <c r="AY32" s="251"/>
      <c r="AZ32" s="251"/>
      <c r="BA32" s="250" t="s">
        <v>33</v>
      </c>
      <c r="BB32" s="250" t="s">
        <v>33</v>
      </c>
      <c r="BC32" s="250" t="s">
        <v>33</v>
      </c>
      <c r="BD32" s="250" t="s">
        <v>33</v>
      </c>
      <c r="BE32" s="251"/>
      <c r="BF32" s="251"/>
      <c r="BG32" s="250" t="s">
        <v>33</v>
      </c>
      <c r="BH32" s="250" t="s">
        <v>33</v>
      </c>
      <c r="BI32" s="250" t="s">
        <v>33</v>
      </c>
      <c r="BJ32" s="250" t="s">
        <v>33</v>
      </c>
      <c r="BK32" s="251"/>
      <c r="BL32" s="251"/>
      <c r="BM32" s="250" t="s">
        <v>32</v>
      </c>
      <c r="BN32" s="250" t="s">
        <v>32</v>
      </c>
      <c r="BO32" s="250" t="s">
        <v>32</v>
      </c>
      <c r="BP32" s="250" t="s">
        <v>32</v>
      </c>
      <c r="BQ32" s="251"/>
      <c r="BR32" s="251"/>
      <c r="BS32" s="250" t="s">
        <v>32</v>
      </c>
      <c r="BT32" s="250" t="s">
        <v>32</v>
      </c>
      <c r="BU32" s="250" t="s">
        <v>32</v>
      </c>
      <c r="BV32" s="250" t="s">
        <v>32</v>
      </c>
      <c r="BW32" s="251"/>
      <c r="BX32" s="251"/>
      <c r="BY32" s="250" t="s">
        <v>32</v>
      </c>
      <c r="BZ32" s="250" t="s">
        <v>32</v>
      </c>
      <c r="CA32" s="250" t="s">
        <v>32</v>
      </c>
      <c r="CB32" s="250" t="s">
        <v>32</v>
      </c>
      <c r="CC32" s="251"/>
      <c r="CD32" s="251"/>
      <c r="CE32" s="250" t="s">
        <v>34</v>
      </c>
      <c r="CF32" s="250" t="s">
        <v>34</v>
      </c>
      <c r="CG32" s="250" t="s">
        <v>34</v>
      </c>
      <c r="CH32" s="250" t="s">
        <v>34</v>
      </c>
      <c r="CI32" s="251"/>
      <c r="CJ32" s="251"/>
      <c r="CK32" s="250" t="s">
        <v>33</v>
      </c>
      <c r="CL32" s="250" t="s">
        <v>33</v>
      </c>
      <c r="CM32" s="250" t="s">
        <v>33</v>
      </c>
      <c r="CN32" s="250" t="s">
        <v>33</v>
      </c>
      <c r="CO32" s="251"/>
      <c r="CP32" s="251"/>
      <c r="CQ32" s="250" t="s">
        <v>33</v>
      </c>
      <c r="CR32" s="250" t="s">
        <v>33</v>
      </c>
      <c r="CS32" s="250" t="s">
        <v>33</v>
      </c>
      <c r="CT32" s="250" t="s">
        <v>33</v>
      </c>
      <c r="CU32" s="251"/>
      <c r="CV32" s="251"/>
      <c r="CW32" s="250" t="s">
        <v>32</v>
      </c>
      <c r="CX32" s="250" t="s">
        <v>32</v>
      </c>
      <c r="CY32" s="250" t="s">
        <v>32</v>
      </c>
      <c r="CZ32" s="250" t="s">
        <v>32</v>
      </c>
      <c r="DA32" s="251"/>
      <c r="DB32" s="251"/>
      <c r="DC32" s="250" t="s">
        <v>32</v>
      </c>
      <c r="DD32" s="250" t="s">
        <v>32</v>
      </c>
      <c r="DE32" s="250" t="s">
        <v>32</v>
      </c>
      <c r="DF32" s="250" t="s">
        <v>32</v>
      </c>
      <c r="DG32" s="251"/>
      <c r="DH32" s="251"/>
      <c r="DI32" s="250" t="s">
        <v>34</v>
      </c>
      <c r="DJ32" s="250" t="s">
        <v>34</v>
      </c>
      <c r="DK32" s="250" t="s">
        <v>34</v>
      </c>
      <c r="DL32" s="250" t="s">
        <v>34</v>
      </c>
      <c r="DM32" s="251"/>
      <c r="DN32" s="251"/>
      <c r="DO32" s="250" t="s">
        <v>34</v>
      </c>
      <c r="DP32" s="250" t="s">
        <v>34</v>
      </c>
      <c r="DQ32" s="250" t="s">
        <v>34</v>
      </c>
      <c r="DR32" s="250" t="s">
        <v>34</v>
      </c>
      <c r="DS32" s="251"/>
      <c r="DT32" s="251"/>
      <c r="DU32" s="250" t="s">
        <v>33</v>
      </c>
      <c r="DV32" s="250" t="s">
        <v>33</v>
      </c>
      <c r="DW32" s="250" t="s">
        <v>33</v>
      </c>
      <c r="DX32" s="250" t="s">
        <v>33</v>
      </c>
      <c r="DY32" s="251"/>
      <c r="DZ32" s="251"/>
      <c r="EA32" s="250" t="s">
        <v>33</v>
      </c>
      <c r="EB32" s="250" t="s">
        <v>33</v>
      </c>
      <c r="EC32" s="250" t="s">
        <v>33</v>
      </c>
      <c r="ED32" s="250" t="s">
        <v>33</v>
      </c>
      <c r="EE32" s="251"/>
      <c r="EF32" s="251"/>
      <c r="EG32" s="250" t="s">
        <v>32</v>
      </c>
      <c r="EH32" s="250" t="s">
        <v>32</v>
      </c>
      <c r="EI32" s="250" t="s">
        <v>32</v>
      </c>
      <c r="EJ32" s="250" t="s">
        <v>32</v>
      </c>
      <c r="EK32" s="251"/>
      <c r="EL32" s="251"/>
      <c r="EM32" s="250" t="s">
        <v>32</v>
      </c>
      <c r="EN32" s="250" t="s">
        <v>32</v>
      </c>
      <c r="EO32" s="250" t="s">
        <v>32</v>
      </c>
      <c r="EP32" s="250" t="s">
        <v>32</v>
      </c>
      <c r="EQ32" s="251"/>
      <c r="ER32" s="251"/>
      <c r="ES32" s="250" t="s">
        <v>32</v>
      </c>
      <c r="ET32" s="250" t="s">
        <v>32</v>
      </c>
      <c r="EU32" s="250" t="s">
        <v>32</v>
      </c>
      <c r="EV32" s="250" t="s">
        <v>32</v>
      </c>
      <c r="EW32" s="251"/>
      <c r="EX32" s="251"/>
      <c r="EY32" s="250" t="s">
        <v>34</v>
      </c>
      <c r="EZ32" s="250" t="s">
        <v>34</v>
      </c>
      <c r="FA32" s="250" t="s">
        <v>34</v>
      </c>
      <c r="FB32" s="250" t="s">
        <v>34</v>
      </c>
      <c r="FC32" s="251"/>
      <c r="FD32" s="251"/>
      <c r="FE32" s="250" t="s">
        <v>33</v>
      </c>
      <c r="FF32" s="250" t="s">
        <v>33</v>
      </c>
      <c r="FG32" s="250" t="s">
        <v>33</v>
      </c>
      <c r="FH32" s="250" t="s">
        <v>33</v>
      </c>
      <c r="FI32" s="251"/>
      <c r="FJ32" s="251"/>
      <c r="FK32" s="250" t="s">
        <v>33</v>
      </c>
      <c r="FL32" s="250" t="s">
        <v>33</v>
      </c>
      <c r="FM32" s="250" t="s">
        <v>33</v>
      </c>
      <c r="FN32" s="250" t="s">
        <v>33</v>
      </c>
      <c r="FO32" s="251"/>
      <c r="FP32" s="251"/>
      <c r="FQ32" s="250" t="s">
        <v>32</v>
      </c>
      <c r="FR32" s="250" t="s">
        <v>32</v>
      </c>
      <c r="FS32" s="250" t="s">
        <v>32</v>
      </c>
      <c r="FT32" s="250" t="s">
        <v>32</v>
      </c>
      <c r="FU32" s="251"/>
      <c r="FV32" s="251"/>
      <c r="FW32" s="250" t="s">
        <v>32</v>
      </c>
      <c r="FX32" s="250" t="s">
        <v>32</v>
      </c>
      <c r="FY32" s="250" t="s">
        <v>32</v>
      </c>
      <c r="FZ32" s="250" t="s">
        <v>32</v>
      </c>
      <c r="GA32" s="251"/>
      <c r="GB32" s="251"/>
      <c r="GC32" s="250" t="s">
        <v>34</v>
      </c>
      <c r="GD32" s="250" t="s">
        <v>34</v>
      </c>
      <c r="GE32" s="250" t="s">
        <v>34</v>
      </c>
      <c r="GF32" s="250" t="s">
        <v>34</v>
      </c>
      <c r="GG32" s="251"/>
      <c r="GH32" s="251"/>
      <c r="GI32" s="250" t="s">
        <v>34</v>
      </c>
      <c r="GJ32" s="250" t="s">
        <v>34</v>
      </c>
      <c r="GK32" s="250" t="s">
        <v>34</v>
      </c>
      <c r="GL32" s="250" t="s">
        <v>34</v>
      </c>
      <c r="GM32" s="251"/>
      <c r="GN32" s="251"/>
      <c r="GO32" s="250" t="s">
        <v>33</v>
      </c>
      <c r="GP32" s="250" t="s">
        <v>33</v>
      </c>
      <c r="GQ32" s="250" t="s">
        <v>33</v>
      </c>
      <c r="GR32" s="250" t="s">
        <v>33</v>
      </c>
      <c r="GS32" s="251"/>
      <c r="GT32" s="251"/>
      <c r="GU32" s="250" t="s">
        <v>33</v>
      </c>
      <c r="GV32" s="250" t="s">
        <v>33</v>
      </c>
      <c r="GW32" s="250" t="s">
        <v>33</v>
      </c>
      <c r="GX32" s="250" t="s">
        <v>33</v>
      </c>
      <c r="GY32" s="251"/>
      <c r="GZ32" s="251"/>
      <c r="HA32" s="250" t="s">
        <v>32</v>
      </c>
      <c r="HB32" s="250" t="s">
        <v>32</v>
      </c>
      <c r="HC32" s="250" t="s">
        <v>32</v>
      </c>
      <c r="HD32" s="250" t="s">
        <v>32</v>
      </c>
      <c r="HE32" s="251"/>
      <c r="HF32" s="251"/>
      <c r="HG32" s="250" t="s">
        <v>32</v>
      </c>
      <c r="HH32" s="250" t="s">
        <v>32</v>
      </c>
      <c r="HI32" s="250" t="s">
        <v>32</v>
      </c>
      <c r="HJ32" s="250" t="s">
        <v>32</v>
      </c>
      <c r="HK32" s="251"/>
      <c r="HL32" s="251"/>
      <c r="HM32" s="250" t="s">
        <v>32</v>
      </c>
      <c r="HN32" s="250" t="s">
        <v>32</v>
      </c>
      <c r="HO32" s="250" t="s">
        <v>32</v>
      </c>
      <c r="HP32" s="250" t="s">
        <v>32</v>
      </c>
      <c r="HQ32" s="251"/>
      <c r="HR32" s="251"/>
      <c r="HS32" s="250" t="s">
        <v>34</v>
      </c>
      <c r="HT32" s="250" t="s">
        <v>34</v>
      </c>
      <c r="HU32" s="250" t="s">
        <v>34</v>
      </c>
      <c r="HV32" s="250" t="s">
        <v>34</v>
      </c>
      <c r="HW32" s="251"/>
      <c r="HX32" s="251"/>
      <c r="HY32" s="250" t="s">
        <v>33</v>
      </c>
      <c r="HZ32" s="250" t="s">
        <v>33</v>
      </c>
      <c r="IA32" s="250" t="s">
        <v>33</v>
      </c>
      <c r="IB32" s="250" t="s">
        <v>33</v>
      </c>
      <c r="IC32" s="251"/>
      <c r="ID32" s="251"/>
      <c r="IE32" s="250" t="s">
        <v>33</v>
      </c>
      <c r="IF32" s="250" t="s">
        <v>33</v>
      </c>
      <c r="IG32" s="250" t="s">
        <v>33</v>
      </c>
      <c r="IH32" s="250" t="s">
        <v>33</v>
      </c>
      <c r="II32" s="251"/>
      <c r="IJ32" s="251"/>
      <c r="IK32" s="250" t="s">
        <v>32</v>
      </c>
      <c r="IL32" s="250" t="s">
        <v>32</v>
      </c>
      <c r="IM32" s="250" t="s">
        <v>32</v>
      </c>
      <c r="IN32" s="250" t="s">
        <v>32</v>
      </c>
      <c r="IO32" s="251"/>
      <c r="IP32" s="251"/>
      <c r="IQ32" s="250" t="s">
        <v>32</v>
      </c>
      <c r="IR32" s="250" t="s">
        <v>32</v>
      </c>
      <c r="IS32" s="250" t="s">
        <v>32</v>
      </c>
      <c r="IT32" s="250" t="s">
        <v>32</v>
      </c>
      <c r="IU32" s="251"/>
      <c r="IV32" s="251"/>
      <c r="IW32" s="250" t="s">
        <v>34</v>
      </c>
      <c r="IX32" s="250" t="s">
        <v>34</v>
      </c>
      <c r="IY32" s="250" t="s">
        <v>34</v>
      </c>
      <c r="IZ32" s="250" t="s">
        <v>34</v>
      </c>
      <c r="JA32" s="251"/>
      <c r="JB32" s="251"/>
      <c r="JC32" s="250" t="s">
        <v>34</v>
      </c>
      <c r="JD32" s="250" t="s">
        <v>34</v>
      </c>
      <c r="JE32" s="250" t="s">
        <v>34</v>
      </c>
      <c r="JF32" s="250" t="s">
        <v>34</v>
      </c>
      <c r="JG32" s="251"/>
      <c r="JH32" s="251"/>
      <c r="JI32" s="250" t="s">
        <v>33</v>
      </c>
      <c r="JJ32" s="250" t="s">
        <v>33</v>
      </c>
      <c r="JK32" s="250" t="s">
        <v>33</v>
      </c>
      <c r="JL32" s="250" t="s">
        <v>33</v>
      </c>
      <c r="JM32" s="251"/>
      <c r="JN32" s="251"/>
      <c r="JO32" s="250" t="s">
        <v>33</v>
      </c>
      <c r="JP32" s="250" t="s">
        <v>33</v>
      </c>
      <c r="JQ32" s="250" t="s">
        <v>33</v>
      </c>
      <c r="JR32" s="250" t="s">
        <v>33</v>
      </c>
      <c r="JS32" s="251"/>
      <c r="JT32" s="251"/>
      <c r="JU32" s="250" t="s">
        <v>32</v>
      </c>
      <c r="JV32" s="250" t="s">
        <v>32</v>
      </c>
      <c r="JW32" s="250" t="s">
        <v>32</v>
      </c>
      <c r="JX32" s="250" t="s">
        <v>32</v>
      </c>
      <c r="JY32" s="251"/>
      <c r="JZ32" s="251"/>
      <c r="KA32" s="250" t="s">
        <v>32</v>
      </c>
      <c r="KB32" s="250" t="s">
        <v>32</v>
      </c>
      <c r="KC32" s="250" t="s">
        <v>32</v>
      </c>
      <c r="KD32" s="250" t="s">
        <v>32</v>
      </c>
      <c r="KE32" s="251"/>
      <c r="KF32" s="251"/>
      <c r="KG32" s="250" t="s">
        <v>32</v>
      </c>
      <c r="KH32" s="250" t="s">
        <v>32</v>
      </c>
      <c r="KI32" s="250" t="s">
        <v>32</v>
      </c>
      <c r="KJ32" s="250" t="s">
        <v>32</v>
      </c>
      <c r="KK32" s="251"/>
      <c r="KL32" s="251"/>
      <c r="KM32" s="250" t="s">
        <v>34</v>
      </c>
      <c r="KN32" s="250" t="s">
        <v>34</v>
      </c>
      <c r="KO32" s="250" t="s">
        <v>34</v>
      </c>
      <c r="KP32" s="250" t="s">
        <v>34</v>
      </c>
      <c r="KQ32" s="251"/>
      <c r="KR32" s="251"/>
      <c r="KS32" s="250" t="s">
        <v>33</v>
      </c>
      <c r="KT32" s="250" t="s">
        <v>33</v>
      </c>
      <c r="KU32" s="250" t="s">
        <v>33</v>
      </c>
      <c r="KV32" s="250" t="s">
        <v>33</v>
      </c>
      <c r="KW32" s="251"/>
      <c r="KX32" s="251"/>
      <c r="KY32" s="250" t="s">
        <v>33</v>
      </c>
      <c r="KZ32" s="250" t="s">
        <v>33</v>
      </c>
      <c r="LA32" s="250" t="s">
        <v>33</v>
      </c>
      <c r="LB32" s="250" t="s">
        <v>33</v>
      </c>
      <c r="LC32" s="251"/>
      <c r="LD32" s="251"/>
      <c r="LE32" s="250" t="s">
        <v>32</v>
      </c>
      <c r="LF32" s="250" t="s">
        <v>32</v>
      </c>
      <c r="LG32" s="250" t="s">
        <v>32</v>
      </c>
      <c r="LH32" s="250" t="s">
        <v>32</v>
      </c>
      <c r="LI32" s="251"/>
      <c r="LJ32" s="251"/>
      <c r="LK32" s="250" t="s">
        <v>32</v>
      </c>
      <c r="LL32" s="250" t="s">
        <v>32</v>
      </c>
      <c r="LM32" s="250" t="s">
        <v>32</v>
      </c>
      <c r="LN32" s="250" t="s">
        <v>32</v>
      </c>
      <c r="LO32" s="251"/>
      <c r="LP32" s="251"/>
      <c r="LQ32" s="250" t="s">
        <v>34</v>
      </c>
      <c r="LR32" s="250" t="s">
        <v>34</v>
      </c>
      <c r="LS32" s="250" t="s">
        <v>34</v>
      </c>
      <c r="LT32" s="250" t="s">
        <v>34</v>
      </c>
      <c r="LU32" s="251"/>
      <c r="LV32" s="251"/>
      <c r="LW32" s="250" t="s">
        <v>34</v>
      </c>
      <c r="LX32" s="250" t="s">
        <v>34</v>
      </c>
      <c r="LY32" s="250" t="s">
        <v>34</v>
      </c>
      <c r="LZ32" s="250" t="s">
        <v>34</v>
      </c>
      <c r="MA32" s="251"/>
      <c r="MB32" s="251"/>
      <c r="MC32" s="250" t="s">
        <v>33</v>
      </c>
      <c r="MD32" s="250" t="s">
        <v>33</v>
      </c>
      <c r="ME32" s="250" t="s">
        <v>33</v>
      </c>
      <c r="MF32" s="250" t="s">
        <v>33</v>
      </c>
      <c r="MG32" s="251"/>
      <c r="MH32" s="251"/>
      <c r="MI32" s="250" t="s">
        <v>33</v>
      </c>
      <c r="MJ32" s="250" t="s">
        <v>33</v>
      </c>
      <c r="MK32" s="250" t="s">
        <v>33</v>
      </c>
      <c r="ML32" s="250" t="s">
        <v>33</v>
      </c>
      <c r="MM32" s="251"/>
      <c r="MN32" s="251"/>
      <c r="MO32" s="250" t="s">
        <v>32</v>
      </c>
      <c r="MP32" s="250" t="s">
        <v>32</v>
      </c>
      <c r="MQ32" s="250" t="s">
        <v>32</v>
      </c>
      <c r="MR32" s="250" t="s">
        <v>32</v>
      </c>
      <c r="MS32" s="251"/>
      <c r="MT32" s="251"/>
      <c r="MU32" s="250" t="s">
        <v>32</v>
      </c>
      <c r="MV32" s="250" t="s">
        <v>32</v>
      </c>
      <c r="MW32" s="250" t="s">
        <v>32</v>
      </c>
      <c r="MX32" s="250" t="s">
        <v>32</v>
      </c>
      <c r="MY32" s="251"/>
      <c r="MZ32" s="251"/>
      <c r="NA32" s="250" t="s">
        <v>32</v>
      </c>
      <c r="NB32" s="250" t="s">
        <v>32</v>
      </c>
      <c r="NC32" s="250" t="s">
        <v>32</v>
      </c>
      <c r="ND32" s="250" t="s">
        <v>32</v>
      </c>
      <c r="NE32" s="251"/>
      <c r="NF32" s="251"/>
      <c r="NG32" s="251"/>
      <c r="NH32" s="251"/>
      <c r="NI32" s="251"/>
      <c r="NJ32" s="249">
        <f t="shared" si="25"/>
        <v>56</v>
      </c>
      <c r="NK32" s="249">
        <f t="shared" si="26"/>
        <v>108</v>
      </c>
      <c r="NL32" s="249">
        <f t="shared" si="27"/>
        <v>80</v>
      </c>
      <c r="NM32" s="256">
        <f t="shared" si="24"/>
        <v>-28</v>
      </c>
    </row>
    <row r="33" spans="1:377" x14ac:dyDescent="0.25">
      <c r="A33" s="428">
        <f t="shared" si="18"/>
        <v>84</v>
      </c>
      <c r="B33" s="428">
        <f t="shared" si="19"/>
        <v>80</v>
      </c>
      <c r="C33" s="428">
        <f t="shared" si="20"/>
        <v>80</v>
      </c>
      <c r="D33" s="452" t="s">
        <v>121</v>
      </c>
      <c r="E33" s="251"/>
      <c r="F33" s="250" t="s">
        <v>34</v>
      </c>
      <c r="G33" s="250" t="s">
        <v>34</v>
      </c>
      <c r="H33" s="250" t="s">
        <v>34</v>
      </c>
      <c r="I33" s="250" t="s">
        <v>34</v>
      </c>
      <c r="J33" s="251"/>
      <c r="K33" s="251"/>
      <c r="L33" s="250" t="s">
        <v>34</v>
      </c>
      <c r="M33" s="250" t="s">
        <v>34</v>
      </c>
      <c r="N33" s="250" t="s">
        <v>34</v>
      </c>
      <c r="O33" s="250" t="s">
        <v>34</v>
      </c>
      <c r="P33" s="251"/>
      <c r="Q33" s="251"/>
      <c r="R33" s="250" t="s">
        <v>33</v>
      </c>
      <c r="S33" s="250" t="s">
        <v>33</v>
      </c>
      <c r="T33" s="250" t="s">
        <v>33</v>
      </c>
      <c r="U33" s="250" t="s">
        <v>33</v>
      </c>
      <c r="V33" s="251"/>
      <c r="W33" s="251"/>
      <c r="X33" s="250" t="s">
        <v>33</v>
      </c>
      <c r="Y33" s="250" t="s">
        <v>33</v>
      </c>
      <c r="Z33" s="250" t="s">
        <v>33</v>
      </c>
      <c r="AA33" s="250" t="s">
        <v>33</v>
      </c>
      <c r="AB33" s="249"/>
      <c r="AC33" s="251"/>
      <c r="AD33" s="250" t="s">
        <v>32</v>
      </c>
      <c r="AE33" s="250" t="s">
        <v>32</v>
      </c>
      <c r="AF33" s="250" t="s">
        <v>32</v>
      </c>
      <c r="AG33" s="250" t="s">
        <v>32</v>
      </c>
      <c r="AH33" s="251"/>
      <c r="AI33" s="251"/>
      <c r="AJ33" s="250" t="s">
        <v>32</v>
      </c>
      <c r="AK33" s="250" t="s">
        <v>32</v>
      </c>
      <c r="AL33" s="250" t="s">
        <v>32</v>
      </c>
      <c r="AM33" s="250" t="s">
        <v>32</v>
      </c>
      <c r="AN33" s="249"/>
      <c r="AO33" s="251"/>
      <c r="AP33" s="250" t="s">
        <v>34</v>
      </c>
      <c r="AQ33" s="250" t="s">
        <v>34</v>
      </c>
      <c r="AR33" s="250" t="s">
        <v>34</v>
      </c>
      <c r="AS33" s="250" t="s">
        <v>34</v>
      </c>
      <c r="AT33" s="251"/>
      <c r="AU33" s="251"/>
      <c r="AV33" s="250" t="s">
        <v>34</v>
      </c>
      <c r="AW33" s="250" t="s">
        <v>34</v>
      </c>
      <c r="AX33" s="250" t="s">
        <v>34</v>
      </c>
      <c r="AY33" s="250" t="s">
        <v>34</v>
      </c>
      <c r="AZ33" s="251"/>
      <c r="BA33" s="251"/>
      <c r="BB33" s="250" t="s">
        <v>33</v>
      </c>
      <c r="BC33" s="250" t="s">
        <v>33</v>
      </c>
      <c r="BD33" s="250" t="s">
        <v>33</v>
      </c>
      <c r="BE33" s="250" t="s">
        <v>33</v>
      </c>
      <c r="BF33" s="251"/>
      <c r="BG33" s="251"/>
      <c r="BH33" s="250" t="s">
        <v>33</v>
      </c>
      <c r="BI33" s="250" t="s">
        <v>33</v>
      </c>
      <c r="BJ33" s="250" t="s">
        <v>33</v>
      </c>
      <c r="BK33" s="250" t="s">
        <v>33</v>
      </c>
      <c r="BL33" s="249"/>
      <c r="BM33" s="251"/>
      <c r="BN33" s="250" t="s">
        <v>32</v>
      </c>
      <c r="BO33" s="250" t="s">
        <v>32</v>
      </c>
      <c r="BP33" s="250" t="s">
        <v>32</v>
      </c>
      <c r="BQ33" s="250" t="s">
        <v>32</v>
      </c>
      <c r="BR33" s="251"/>
      <c r="BS33" s="251"/>
      <c r="BT33" s="250" t="s">
        <v>32</v>
      </c>
      <c r="BU33" s="250" t="s">
        <v>32</v>
      </c>
      <c r="BV33" s="250" t="s">
        <v>32</v>
      </c>
      <c r="BW33" s="250" t="s">
        <v>32</v>
      </c>
      <c r="BX33" s="249"/>
      <c r="BY33" s="251"/>
      <c r="BZ33" s="250" t="s">
        <v>34</v>
      </c>
      <c r="CA33" s="250" t="s">
        <v>34</v>
      </c>
      <c r="CB33" s="250" t="s">
        <v>34</v>
      </c>
      <c r="CC33" s="250" t="s">
        <v>34</v>
      </c>
      <c r="CD33" s="251"/>
      <c r="CE33" s="251"/>
      <c r="CF33" s="250" t="s">
        <v>34</v>
      </c>
      <c r="CG33" s="250" t="s">
        <v>34</v>
      </c>
      <c r="CH33" s="250" t="s">
        <v>34</v>
      </c>
      <c r="CI33" s="250" t="s">
        <v>34</v>
      </c>
      <c r="CJ33" s="251"/>
      <c r="CK33" s="251"/>
      <c r="CL33" s="250" t="s">
        <v>33</v>
      </c>
      <c r="CM33" s="250" t="s">
        <v>33</v>
      </c>
      <c r="CN33" s="250" t="s">
        <v>33</v>
      </c>
      <c r="CO33" s="250" t="s">
        <v>33</v>
      </c>
      <c r="CP33" s="251"/>
      <c r="CQ33" s="251"/>
      <c r="CR33" s="250" t="s">
        <v>33</v>
      </c>
      <c r="CS33" s="250" t="s">
        <v>33</v>
      </c>
      <c r="CT33" s="250" t="s">
        <v>33</v>
      </c>
      <c r="CU33" s="250" t="s">
        <v>33</v>
      </c>
      <c r="CV33" s="249"/>
      <c r="CW33" s="251"/>
      <c r="CX33" s="250" t="s">
        <v>32</v>
      </c>
      <c r="CY33" s="250" t="s">
        <v>32</v>
      </c>
      <c r="CZ33" s="250" t="s">
        <v>32</v>
      </c>
      <c r="DA33" s="250" t="s">
        <v>32</v>
      </c>
      <c r="DB33" s="251"/>
      <c r="DC33" s="251"/>
      <c r="DD33" s="250" t="s">
        <v>32</v>
      </c>
      <c r="DE33" s="250" t="s">
        <v>32</v>
      </c>
      <c r="DF33" s="250" t="s">
        <v>32</v>
      </c>
      <c r="DG33" s="250" t="s">
        <v>32</v>
      </c>
      <c r="DH33" s="249"/>
      <c r="DI33" s="251"/>
      <c r="DJ33" s="250" t="s">
        <v>34</v>
      </c>
      <c r="DK33" s="250" t="s">
        <v>34</v>
      </c>
      <c r="DL33" s="250" t="s">
        <v>34</v>
      </c>
      <c r="DM33" s="250" t="s">
        <v>34</v>
      </c>
      <c r="DN33" s="251"/>
      <c r="DO33" s="251"/>
      <c r="DP33" s="250" t="s">
        <v>34</v>
      </c>
      <c r="DQ33" s="250" t="s">
        <v>34</v>
      </c>
      <c r="DR33" s="250" t="s">
        <v>34</v>
      </c>
      <c r="DS33" s="250" t="s">
        <v>34</v>
      </c>
      <c r="DT33" s="251"/>
      <c r="DU33" s="251"/>
      <c r="DV33" s="250" t="s">
        <v>33</v>
      </c>
      <c r="DW33" s="250" t="s">
        <v>33</v>
      </c>
      <c r="DX33" s="250" t="s">
        <v>33</v>
      </c>
      <c r="DY33" s="250" t="s">
        <v>33</v>
      </c>
      <c r="DZ33" s="251"/>
      <c r="EA33" s="251"/>
      <c r="EB33" s="250" t="s">
        <v>33</v>
      </c>
      <c r="EC33" s="250" t="s">
        <v>33</v>
      </c>
      <c r="ED33" s="250" t="s">
        <v>33</v>
      </c>
      <c r="EE33" s="250" t="s">
        <v>33</v>
      </c>
      <c r="EF33" s="249"/>
      <c r="EG33" s="251"/>
      <c r="EH33" s="250" t="s">
        <v>32</v>
      </c>
      <c r="EI33" s="250" t="s">
        <v>32</v>
      </c>
      <c r="EJ33" s="250" t="s">
        <v>32</v>
      </c>
      <c r="EK33" s="250" t="s">
        <v>32</v>
      </c>
      <c r="EL33" s="251"/>
      <c r="EM33" s="251"/>
      <c r="EN33" s="250" t="s">
        <v>32</v>
      </c>
      <c r="EO33" s="250" t="s">
        <v>32</v>
      </c>
      <c r="EP33" s="250" t="s">
        <v>32</v>
      </c>
      <c r="EQ33" s="250" t="s">
        <v>32</v>
      </c>
      <c r="ER33" s="249"/>
      <c r="ES33" s="251"/>
      <c r="ET33" s="250" t="s">
        <v>34</v>
      </c>
      <c r="EU33" s="250" t="s">
        <v>34</v>
      </c>
      <c r="EV33" s="250" t="s">
        <v>34</v>
      </c>
      <c r="EW33" s="250" t="s">
        <v>34</v>
      </c>
      <c r="EX33" s="251"/>
      <c r="EY33" s="251"/>
      <c r="EZ33" s="250" t="s">
        <v>34</v>
      </c>
      <c r="FA33" s="250" t="s">
        <v>34</v>
      </c>
      <c r="FB33" s="250" t="s">
        <v>34</v>
      </c>
      <c r="FC33" s="250" t="s">
        <v>34</v>
      </c>
      <c r="FD33" s="251"/>
      <c r="FE33" s="251"/>
      <c r="FF33" s="250" t="s">
        <v>33</v>
      </c>
      <c r="FG33" s="250" t="s">
        <v>33</v>
      </c>
      <c r="FH33" s="250" t="s">
        <v>33</v>
      </c>
      <c r="FI33" s="250" t="s">
        <v>33</v>
      </c>
      <c r="FJ33" s="251"/>
      <c r="FK33" s="251"/>
      <c r="FL33" s="250" t="s">
        <v>33</v>
      </c>
      <c r="FM33" s="250" t="s">
        <v>33</v>
      </c>
      <c r="FN33" s="250" t="s">
        <v>33</v>
      </c>
      <c r="FO33" s="250" t="s">
        <v>33</v>
      </c>
      <c r="FP33" s="249"/>
      <c r="FQ33" s="251"/>
      <c r="FR33" s="250" t="s">
        <v>32</v>
      </c>
      <c r="FS33" s="250" t="s">
        <v>32</v>
      </c>
      <c r="FT33" s="250" t="s">
        <v>32</v>
      </c>
      <c r="FU33" s="250" t="s">
        <v>32</v>
      </c>
      <c r="FV33" s="251"/>
      <c r="FW33" s="251"/>
      <c r="FX33" s="250" t="s">
        <v>32</v>
      </c>
      <c r="FY33" s="250" t="s">
        <v>32</v>
      </c>
      <c r="FZ33" s="250" t="s">
        <v>32</v>
      </c>
      <c r="GA33" s="250" t="s">
        <v>32</v>
      </c>
      <c r="GB33" s="249"/>
      <c r="GC33" s="251"/>
      <c r="GD33" s="250" t="s">
        <v>34</v>
      </c>
      <c r="GE33" s="250" t="s">
        <v>34</v>
      </c>
      <c r="GF33" s="250" t="s">
        <v>34</v>
      </c>
      <c r="GG33" s="250" t="s">
        <v>34</v>
      </c>
      <c r="GH33" s="251"/>
      <c r="GI33" s="251"/>
      <c r="GJ33" s="250" t="s">
        <v>34</v>
      </c>
      <c r="GK33" s="250" t="s">
        <v>34</v>
      </c>
      <c r="GL33" s="250" t="s">
        <v>34</v>
      </c>
      <c r="GM33" s="250" t="s">
        <v>34</v>
      </c>
      <c r="GN33" s="251"/>
      <c r="GO33" s="251"/>
      <c r="GP33" s="250" t="s">
        <v>33</v>
      </c>
      <c r="GQ33" s="250" t="s">
        <v>33</v>
      </c>
      <c r="GR33" s="250" t="s">
        <v>33</v>
      </c>
      <c r="GS33" s="250" t="s">
        <v>33</v>
      </c>
      <c r="GT33" s="251"/>
      <c r="GU33" s="251"/>
      <c r="GV33" s="250" t="s">
        <v>33</v>
      </c>
      <c r="GW33" s="250" t="s">
        <v>33</v>
      </c>
      <c r="GX33" s="250" t="s">
        <v>33</v>
      </c>
      <c r="GY33" s="250" t="s">
        <v>33</v>
      </c>
      <c r="GZ33" s="249"/>
      <c r="HA33" s="251"/>
      <c r="HB33" s="250" t="s">
        <v>32</v>
      </c>
      <c r="HC33" s="250" t="s">
        <v>32</v>
      </c>
      <c r="HD33" s="250" t="s">
        <v>32</v>
      </c>
      <c r="HE33" s="250" t="s">
        <v>32</v>
      </c>
      <c r="HF33" s="251"/>
      <c r="HG33" s="251"/>
      <c r="HH33" s="250" t="s">
        <v>32</v>
      </c>
      <c r="HI33" s="250" t="s">
        <v>32</v>
      </c>
      <c r="HJ33" s="250" t="s">
        <v>32</v>
      </c>
      <c r="HK33" s="250" t="s">
        <v>32</v>
      </c>
      <c r="HL33" s="249"/>
      <c r="HM33" s="251"/>
      <c r="HN33" s="250" t="s">
        <v>34</v>
      </c>
      <c r="HO33" s="250" t="s">
        <v>34</v>
      </c>
      <c r="HP33" s="250" t="s">
        <v>34</v>
      </c>
      <c r="HQ33" s="250" t="s">
        <v>34</v>
      </c>
      <c r="HR33" s="251"/>
      <c r="HS33" s="251"/>
      <c r="HT33" s="250" t="s">
        <v>34</v>
      </c>
      <c r="HU33" s="250" t="s">
        <v>34</v>
      </c>
      <c r="HV33" s="250" t="s">
        <v>34</v>
      </c>
      <c r="HW33" s="250" t="s">
        <v>34</v>
      </c>
      <c r="HX33" s="251"/>
      <c r="HY33" s="251"/>
      <c r="HZ33" s="250" t="s">
        <v>33</v>
      </c>
      <c r="IA33" s="250" t="s">
        <v>33</v>
      </c>
      <c r="IB33" s="250" t="s">
        <v>33</v>
      </c>
      <c r="IC33" s="250" t="s">
        <v>33</v>
      </c>
      <c r="ID33" s="251"/>
      <c r="IE33" s="251"/>
      <c r="IF33" s="250" t="s">
        <v>33</v>
      </c>
      <c r="IG33" s="250" t="s">
        <v>33</v>
      </c>
      <c r="IH33" s="250" t="s">
        <v>33</v>
      </c>
      <c r="II33" s="250" t="s">
        <v>33</v>
      </c>
      <c r="IJ33" s="249"/>
      <c r="IK33" s="251"/>
      <c r="IL33" s="250" t="s">
        <v>32</v>
      </c>
      <c r="IM33" s="250" t="s">
        <v>32</v>
      </c>
      <c r="IN33" s="250" t="s">
        <v>32</v>
      </c>
      <c r="IO33" s="250" t="s">
        <v>32</v>
      </c>
      <c r="IP33" s="251"/>
      <c r="IQ33" s="251"/>
      <c r="IR33" s="250" t="s">
        <v>32</v>
      </c>
      <c r="IS33" s="250" t="s">
        <v>32</v>
      </c>
      <c r="IT33" s="250" t="s">
        <v>32</v>
      </c>
      <c r="IU33" s="250" t="s">
        <v>32</v>
      </c>
      <c r="IV33" s="249"/>
      <c r="IW33" s="251"/>
      <c r="IX33" s="250" t="s">
        <v>34</v>
      </c>
      <c r="IY33" s="250" t="s">
        <v>34</v>
      </c>
      <c r="IZ33" s="250" t="s">
        <v>34</v>
      </c>
      <c r="JA33" s="250" t="s">
        <v>34</v>
      </c>
      <c r="JB33" s="251"/>
      <c r="JC33" s="251"/>
      <c r="JD33" s="250" t="s">
        <v>34</v>
      </c>
      <c r="JE33" s="250" t="s">
        <v>34</v>
      </c>
      <c r="JF33" s="250" t="s">
        <v>34</v>
      </c>
      <c r="JG33" s="250" t="s">
        <v>34</v>
      </c>
      <c r="JH33" s="251"/>
      <c r="JI33" s="251"/>
      <c r="JJ33" s="250" t="s">
        <v>33</v>
      </c>
      <c r="JK33" s="250" t="s">
        <v>33</v>
      </c>
      <c r="JL33" s="250" t="s">
        <v>33</v>
      </c>
      <c r="JM33" s="250" t="s">
        <v>33</v>
      </c>
      <c r="JN33" s="251"/>
      <c r="JO33" s="251"/>
      <c r="JP33" s="250" t="s">
        <v>33</v>
      </c>
      <c r="JQ33" s="250" t="s">
        <v>33</v>
      </c>
      <c r="JR33" s="250" t="s">
        <v>33</v>
      </c>
      <c r="JS33" s="250" t="s">
        <v>33</v>
      </c>
      <c r="JT33" s="249"/>
      <c r="JU33" s="251"/>
      <c r="JV33" s="250" t="s">
        <v>32</v>
      </c>
      <c r="JW33" s="250" t="s">
        <v>32</v>
      </c>
      <c r="JX33" s="250" t="s">
        <v>32</v>
      </c>
      <c r="JY33" s="250" t="s">
        <v>32</v>
      </c>
      <c r="JZ33" s="251"/>
      <c r="KA33" s="251"/>
      <c r="KB33" s="250" t="s">
        <v>32</v>
      </c>
      <c r="KC33" s="250" t="s">
        <v>32</v>
      </c>
      <c r="KD33" s="250" t="s">
        <v>32</v>
      </c>
      <c r="KE33" s="250" t="s">
        <v>32</v>
      </c>
      <c r="KF33" s="249"/>
      <c r="KG33" s="251"/>
      <c r="KH33" s="250" t="s">
        <v>34</v>
      </c>
      <c r="KI33" s="250" t="s">
        <v>34</v>
      </c>
      <c r="KJ33" s="250" t="s">
        <v>34</v>
      </c>
      <c r="KK33" s="250" t="s">
        <v>34</v>
      </c>
      <c r="KL33" s="251"/>
      <c r="KM33" s="251"/>
      <c r="KN33" s="250" t="s">
        <v>34</v>
      </c>
      <c r="KO33" s="250" t="s">
        <v>34</v>
      </c>
      <c r="KP33" s="250" t="s">
        <v>34</v>
      </c>
      <c r="KQ33" s="250" t="s">
        <v>34</v>
      </c>
      <c r="KR33" s="251"/>
      <c r="KS33" s="251"/>
      <c r="KT33" s="250" t="s">
        <v>33</v>
      </c>
      <c r="KU33" s="250" t="s">
        <v>33</v>
      </c>
      <c r="KV33" s="250" t="s">
        <v>33</v>
      </c>
      <c r="KW33" s="250" t="s">
        <v>33</v>
      </c>
      <c r="KX33" s="251"/>
      <c r="KY33" s="251"/>
      <c r="KZ33" s="250" t="s">
        <v>33</v>
      </c>
      <c r="LA33" s="250" t="s">
        <v>33</v>
      </c>
      <c r="LB33" s="250" t="s">
        <v>33</v>
      </c>
      <c r="LC33" s="250" t="s">
        <v>33</v>
      </c>
      <c r="LD33" s="249"/>
      <c r="LE33" s="251"/>
      <c r="LF33" s="250" t="s">
        <v>32</v>
      </c>
      <c r="LG33" s="250" t="s">
        <v>32</v>
      </c>
      <c r="LH33" s="250" t="s">
        <v>32</v>
      </c>
      <c r="LI33" s="250" t="s">
        <v>32</v>
      </c>
      <c r="LJ33" s="251"/>
      <c r="LK33" s="251"/>
      <c r="LL33" s="250" t="s">
        <v>32</v>
      </c>
      <c r="LM33" s="250" t="s">
        <v>32</v>
      </c>
      <c r="LN33" s="250" t="s">
        <v>32</v>
      </c>
      <c r="LO33" s="250" t="s">
        <v>32</v>
      </c>
      <c r="LP33" s="249"/>
      <c r="LQ33" s="251"/>
      <c r="LR33" s="250" t="s">
        <v>34</v>
      </c>
      <c r="LS33" s="250" t="s">
        <v>34</v>
      </c>
      <c r="LT33" s="250" t="s">
        <v>34</v>
      </c>
      <c r="LU33" s="250" t="s">
        <v>34</v>
      </c>
      <c r="LV33" s="251"/>
      <c r="LW33" s="251"/>
      <c r="LX33" s="250" t="s">
        <v>34</v>
      </c>
      <c r="LY33" s="250" t="s">
        <v>34</v>
      </c>
      <c r="LZ33" s="250" t="s">
        <v>34</v>
      </c>
      <c r="MA33" s="250" t="s">
        <v>34</v>
      </c>
      <c r="MB33" s="251"/>
      <c r="MC33" s="251"/>
      <c r="MD33" s="250" t="s">
        <v>33</v>
      </c>
      <c r="ME33" s="250" t="s">
        <v>33</v>
      </c>
      <c r="MF33" s="250" t="s">
        <v>33</v>
      </c>
      <c r="MG33" s="250" t="s">
        <v>33</v>
      </c>
      <c r="MH33" s="251"/>
      <c r="MI33" s="251"/>
      <c r="MJ33" s="250" t="s">
        <v>33</v>
      </c>
      <c r="MK33" s="250" t="s">
        <v>33</v>
      </c>
      <c r="ML33" s="250" t="s">
        <v>33</v>
      </c>
      <c r="MM33" s="250" t="s">
        <v>33</v>
      </c>
      <c r="MN33" s="249"/>
      <c r="MO33" s="251"/>
      <c r="MP33" s="250" t="s">
        <v>32</v>
      </c>
      <c r="MQ33" s="250" t="s">
        <v>32</v>
      </c>
      <c r="MR33" s="250" t="s">
        <v>32</v>
      </c>
      <c r="MS33" s="250" t="s">
        <v>32</v>
      </c>
      <c r="MT33" s="251"/>
      <c r="MU33" s="251"/>
      <c r="MV33" s="250" t="s">
        <v>32</v>
      </c>
      <c r="MW33" s="250" t="s">
        <v>32</v>
      </c>
      <c r="MX33" s="250" t="s">
        <v>32</v>
      </c>
      <c r="MY33" s="250" t="s">
        <v>32</v>
      </c>
      <c r="MZ33" s="249"/>
      <c r="NA33" s="251"/>
      <c r="NB33" s="250" t="s">
        <v>34</v>
      </c>
      <c r="NC33" s="250" t="s">
        <v>34</v>
      </c>
      <c r="ND33" s="250" t="s">
        <v>34</v>
      </c>
      <c r="NE33" s="250" t="s">
        <v>34</v>
      </c>
      <c r="NF33" s="250"/>
      <c r="NG33" s="250"/>
      <c r="NH33" s="250"/>
      <c r="NI33" s="250"/>
      <c r="NJ33" s="249">
        <f t="shared" si="25"/>
        <v>84</v>
      </c>
      <c r="NK33" s="249">
        <f t="shared" si="26"/>
        <v>80</v>
      </c>
      <c r="NL33" s="249">
        <f t="shared" si="27"/>
        <v>80</v>
      </c>
      <c r="NM33" s="256">
        <f t="shared" si="24"/>
        <v>0</v>
      </c>
    </row>
    <row r="34" spans="1:377" x14ac:dyDescent="0.25">
      <c r="A34" s="428">
        <f t="shared" si="18"/>
        <v>67</v>
      </c>
      <c r="B34" s="428">
        <f t="shared" si="19"/>
        <v>96</v>
      </c>
      <c r="C34" s="428">
        <f t="shared" si="20"/>
        <v>80</v>
      </c>
      <c r="D34" s="489" t="s">
        <v>122</v>
      </c>
      <c r="E34" s="251"/>
      <c r="F34" s="251"/>
      <c r="G34" s="250" t="s">
        <v>34</v>
      </c>
      <c r="H34" s="250" t="s">
        <v>34</v>
      </c>
      <c r="I34" s="250" t="s">
        <v>34</v>
      </c>
      <c r="J34" s="250" t="s">
        <v>34</v>
      </c>
      <c r="K34" s="251"/>
      <c r="L34" s="251"/>
      <c r="M34" s="250" t="s">
        <v>34</v>
      </c>
      <c r="N34" s="250" t="s">
        <v>34</v>
      </c>
      <c r="O34" s="250" t="s">
        <v>34</v>
      </c>
      <c r="P34" s="250" t="s">
        <v>34</v>
      </c>
      <c r="Q34" s="251"/>
      <c r="R34" s="251"/>
      <c r="S34" s="250" t="s">
        <v>33</v>
      </c>
      <c r="T34" s="250" t="s">
        <v>33</v>
      </c>
      <c r="U34" s="250" t="s">
        <v>33</v>
      </c>
      <c r="V34" s="250" t="s">
        <v>33</v>
      </c>
      <c r="W34" s="251"/>
      <c r="X34" s="251"/>
      <c r="Y34" s="250" t="s">
        <v>33</v>
      </c>
      <c r="Z34" s="250" t="s">
        <v>33</v>
      </c>
      <c r="AA34" s="250" t="s">
        <v>33</v>
      </c>
      <c r="AB34" s="250" t="s">
        <v>33</v>
      </c>
      <c r="AC34" s="249"/>
      <c r="AD34" s="251"/>
      <c r="AE34" s="250" t="s">
        <v>32</v>
      </c>
      <c r="AF34" s="250" t="s">
        <v>32</v>
      </c>
      <c r="AG34" s="250" t="s">
        <v>32</v>
      </c>
      <c r="AH34" s="250" t="s">
        <v>32</v>
      </c>
      <c r="AI34" s="251"/>
      <c r="AJ34" s="251"/>
      <c r="AK34" s="250" t="s">
        <v>32</v>
      </c>
      <c r="AL34" s="250" t="s">
        <v>32</v>
      </c>
      <c r="AM34" s="250" t="s">
        <v>32</v>
      </c>
      <c r="AN34" s="250" t="s">
        <v>32</v>
      </c>
      <c r="AO34" s="251"/>
      <c r="AP34" s="251"/>
      <c r="AQ34" s="250" t="s">
        <v>34</v>
      </c>
      <c r="AR34" s="250" t="s">
        <v>34</v>
      </c>
      <c r="AS34" s="250" t="s">
        <v>34</v>
      </c>
      <c r="AT34" s="250" t="s">
        <v>34</v>
      </c>
      <c r="AU34" s="251"/>
      <c r="AV34" s="251"/>
      <c r="AW34" s="250" t="s">
        <v>34</v>
      </c>
      <c r="AX34" s="250" t="s">
        <v>34</v>
      </c>
      <c r="AY34" s="250" t="s">
        <v>34</v>
      </c>
      <c r="AZ34" s="250" t="s">
        <v>34</v>
      </c>
      <c r="BA34" s="251"/>
      <c r="BB34" s="251"/>
      <c r="BC34" s="250" t="s">
        <v>33</v>
      </c>
      <c r="BD34" s="250" t="s">
        <v>33</v>
      </c>
      <c r="BE34" s="250" t="s">
        <v>33</v>
      </c>
      <c r="BF34" s="250" t="s">
        <v>33</v>
      </c>
      <c r="BG34" s="251"/>
      <c r="BH34" s="251"/>
      <c r="BI34" s="250" t="s">
        <v>33</v>
      </c>
      <c r="BJ34" s="250" t="s">
        <v>33</v>
      </c>
      <c r="BK34" s="250" t="s">
        <v>33</v>
      </c>
      <c r="BL34" s="250" t="s">
        <v>33</v>
      </c>
      <c r="BM34" s="249"/>
      <c r="BN34" s="251"/>
      <c r="BO34" s="250" t="s">
        <v>32</v>
      </c>
      <c r="BP34" s="250" t="s">
        <v>32</v>
      </c>
      <c r="BQ34" s="250" t="s">
        <v>32</v>
      </c>
      <c r="BR34" s="250" t="s">
        <v>32</v>
      </c>
      <c r="BS34" s="251"/>
      <c r="BT34" s="251"/>
      <c r="BU34" s="250" t="s">
        <v>32</v>
      </c>
      <c r="BV34" s="250" t="s">
        <v>32</v>
      </c>
      <c r="BW34" s="250" t="s">
        <v>32</v>
      </c>
      <c r="BX34" s="250" t="s">
        <v>32</v>
      </c>
      <c r="BY34" s="251"/>
      <c r="BZ34" s="251"/>
      <c r="CA34" s="250" t="s">
        <v>34</v>
      </c>
      <c r="CB34" s="250" t="s">
        <v>34</v>
      </c>
      <c r="CC34" s="250" t="s">
        <v>34</v>
      </c>
      <c r="CD34" s="250" t="s">
        <v>34</v>
      </c>
      <c r="CE34" s="251"/>
      <c r="CF34" s="251"/>
      <c r="CG34" s="250" t="s">
        <v>34</v>
      </c>
      <c r="CH34" s="250" t="s">
        <v>34</v>
      </c>
      <c r="CI34" s="250" t="s">
        <v>34</v>
      </c>
      <c r="CJ34" s="250" t="s">
        <v>34</v>
      </c>
      <c r="CK34" s="251"/>
      <c r="CL34" s="251"/>
      <c r="CM34" s="250" t="s">
        <v>33</v>
      </c>
      <c r="CN34" s="250" t="s">
        <v>33</v>
      </c>
      <c r="CO34" s="250" t="s">
        <v>33</v>
      </c>
      <c r="CP34" s="250" t="s">
        <v>33</v>
      </c>
      <c r="CQ34" s="251"/>
      <c r="CR34" s="251"/>
      <c r="CS34" s="250" t="s">
        <v>33</v>
      </c>
      <c r="CT34" s="250" t="s">
        <v>33</v>
      </c>
      <c r="CU34" s="250" t="s">
        <v>33</v>
      </c>
      <c r="CV34" s="250" t="s">
        <v>33</v>
      </c>
      <c r="CW34" s="249"/>
      <c r="CX34" s="251"/>
      <c r="CY34" s="250" t="s">
        <v>32</v>
      </c>
      <c r="CZ34" s="250" t="s">
        <v>32</v>
      </c>
      <c r="DA34" s="250" t="s">
        <v>32</v>
      </c>
      <c r="DB34" s="250" t="s">
        <v>32</v>
      </c>
      <c r="DC34" s="251"/>
      <c r="DD34" s="251"/>
      <c r="DE34" s="250" t="s">
        <v>32</v>
      </c>
      <c r="DF34" s="250" t="s">
        <v>32</v>
      </c>
      <c r="DG34" s="250" t="s">
        <v>32</v>
      </c>
      <c r="DH34" s="250" t="s">
        <v>32</v>
      </c>
      <c r="DI34" s="251"/>
      <c r="DJ34" s="251"/>
      <c r="DK34" s="250" t="s">
        <v>32</v>
      </c>
      <c r="DL34" s="250" t="s">
        <v>32</v>
      </c>
      <c r="DM34" s="250" t="s">
        <v>32</v>
      </c>
      <c r="DN34" s="250" t="s">
        <v>32</v>
      </c>
      <c r="DO34" s="251"/>
      <c r="DP34" s="251"/>
      <c r="DQ34" s="250" t="s">
        <v>34</v>
      </c>
      <c r="DR34" s="250" t="s">
        <v>34</v>
      </c>
      <c r="DS34" s="250" t="s">
        <v>34</v>
      </c>
      <c r="DT34" s="250" t="s">
        <v>34</v>
      </c>
      <c r="DU34" s="251"/>
      <c r="DV34" s="251"/>
      <c r="DW34" s="250" t="s">
        <v>33</v>
      </c>
      <c r="DX34" s="250" t="s">
        <v>33</v>
      </c>
      <c r="DY34" s="250" t="s">
        <v>33</v>
      </c>
      <c r="DZ34" s="250" t="s">
        <v>33</v>
      </c>
      <c r="EA34" s="251"/>
      <c r="EB34" s="251"/>
      <c r="EC34" s="250" t="s">
        <v>33</v>
      </c>
      <c r="ED34" s="250" t="s">
        <v>33</v>
      </c>
      <c r="EE34" s="250" t="s">
        <v>33</v>
      </c>
      <c r="EF34" s="250" t="s">
        <v>33</v>
      </c>
      <c r="EG34" s="249"/>
      <c r="EH34" s="251"/>
      <c r="EI34" s="250" t="s">
        <v>32</v>
      </c>
      <c r="EJ34" s="250" t="s">
        <v>32</v>
      </c>
      <c r="EK34" s="250" t="s">
        <v>32</v>
      </c>
      <c r="EL34" s="250" t="s">
        <v>32</v>
      </c>
      <c r="EM34" s="251"/>
      <c r="EN34" s="251"/>
      <c r="EO34" s="250" t="s">
        <v>32</v>
      </c>
      <c r="EP34" s="250" t="s">
        <v>32</v>
      </c>
      <c r="EQ34" s="250" t="s">
        <v>32</v>
      </c>
      <c r="ER34" s="250" t="s">
        <v>32</v>
      </c>
      <c r="ES34" s="251"/>
      <c r="ET34" s="251"/>
      <c r="EU34" s="250" t="s">
        <v>34</v>
      </c>
      <c r="EV34" s="250" t="s">
        <v>34</v>
      </c>
      <c r="EW34" s="250" t="s">
        <v>34</v>
      </c>
      <c r="EX34" s="250" t="s">
        <v>34</v>
      </c>
      <c r="EY34" s="251"/>
      <c r="EZ34" s="251"/>
      <c r="FA34" s="250" t="s">
        <v>34</v>
      </c>
      <c r="FB34" s="250" t="s">
        <v>34</v>
      </c>
      <c r="FC34" s="250" t="s">
        <v>34</v>
      </c>
      <c r="FD34" s="250" t="s">
        <v>34</v>
      </c>
      <c r="FE34" s="251"/>
      <c r="FF34" s="251"/>
      <c r="FG34" s="250" t="s">
        <v>33</v>
      </c>
      <c r="FH34" s="250" t="s">
        <v>33</v>
      </c>
      <c r="FI34" s="250" t="s">
        <v>33</v>
      </c>
      <c r="FJ34" s="250" t="s">
        <v>33</v>
      </c>
      <c r="FK34" s="251"/>
      <c r="FL34" s="251"/>
      <c r="FM34" s="250" t="s">
        <v>33</v>
      </c>
      <c r="FN34" s="250" t="s">
        <v>33</v>
      </c>
      <c r="FO34" s="250" t="s">
        <v>33</v>
      </c>
      <c r="FP34" s="250" t="s">
        <v>33</v>
      </c>
      <c r="FQ34" s="249"/>
      <c r="FR34" s="251"/>
      <c r="FS34" s="250" t="s">
        <v>32</v>
      </c>
      <c r="FT34" s="250" t="s">
        <v>32</v>
      </c>
      <c r="FU34" s="250" t="s">
        <v>32</v>
      </c>
      <c r="FV34" s="250" t="s">
        <v>32</v>
      </c>
      <c r="FW34" s="251"/>
      <c r="FX34" s="251"/>
      <c r="FY34" s="250" t="s">
        <v>32</v>
      </c>
      <c r="FZ34" s="250" t="s">
        <v>32</v>
      </c>
      <c r="GA34" s="250" t="s">
        <v>32</v>
      </c>
      <c r="GB34" s="250" t="s">
        <v>32</v>
      </c>
      <c r="GC34" s="251"/>
      <c r="GD34" s="251"/>
      <c r="GE34" s="250" t="s">
        <v>32</v>
      </c>
      <c r="GF34" s="250" t="s">
        <v>32</v>
      </c>
      <c r="GG34" s="250" t="s">
        <v>32</v>
      </c>
      <c r="GH34" s="250" t="s">
        <v>32</v>
      </c>
      <c r="GI34" s="251"/>
      <c r="GJ34" s="251"/>
      <c r="GK34" s="250" t="s">
        <v>34</v>
      </c>
      <c r="GL34" s="250" t="s">
        <v>34</v>
      </c>
      <c r="GM34" s="250" t="s">
        <v>34</v>
      </c>
      <c r="GN34" s="250" t="s">
        <v>34</v>
      </c>
      <c r="GO34" s="251"/>
      <c r="GP34" s="251"/>
      <c r="GQ34" s="250" t="s">
        <v>33</v>
      </c>
      <c r="GR34" s="250" t="s">
        <v>33</v>
      </c>
      <c r="GS34" s="250" t="s">
        <v>33</v>
      </c>
      <c r="GT34" s="250" t="s">
        <v>33</v>
      </c>
      <c r="GU34" s="251"/>
      <c r="GV34" s="251"/>
      <c r="GW34" s="250" t="s">
        <v>33</v>
      </c>
      <c r="GX34" s="250" t="s">
        <v>33</v>
      </c>
      <c r="GY34" s="250" t="s">
        <v>33</v>
      </c>
      <c r="GZ34" s="250" t="s">
        <v>33</v>
      </c>
      <c r="HA34" s="249"/>
      <c r="HB34" s="251"/>
      <c r="HC34" s="250" t="s">
        <v>32</v>
      </c>
      <c r="HD34" s="250" t="s">
        <v>32</v>
      </c>
      <c r="HE34" s="250" t="s">
        <v>32</v>
      </c>
      <c r="HF34" s="250" t="s">
        <v>32</v>
      </c>
      <c r="HG34" s="251"/>
      <c r="HH34" s="251"/>
      <c r="HI34" s="250" t="s">
        <v>32</v>
      </c>
      <c r="HJ34" s="250" t="s">
        <v>32</v>
      </c>
      <c r="HK34" s="250" t="s">
        <v>32</v>
      </c>
      <c r="HL34" s="250" t="s">
        <v>32</v>
      </c>
      <c r="HM34" s="251"/>
      <c r="HN34" s="251"/>
      <c r="HO34" s="250" t="s">
        <v>34</v>
      </c>
      <c r="HP34" s="250" t="s">
        <v>34</v>
      </c>
      <c r="HQ34" s="250" t="s">
        <v>34</v>
      </c>
      <c r="HR34" s="250" t="s">
        <v>34</v>
      </c>
      <c r="HS34" s="251"/>
      <c r="HT34" s="251"/>
      <c r="HU34" s="250" t="s">
        <v>34</v>
      </c>
      <c r="HV34" s="250" t="s">
        <v>34</v>
      </c>
      <c r="HW34" s="250" t="s">
        <v>34</v>
      </c>
      <c r="HX34" s="250" t="s">
        <v>34</v>
      </c>
      <c r="HY34" s="251"/>
      <c r="HZ34" s="251"/>
      <c r="IA34" s="250" t="s">
        <v>33</v>
      </c>
      <c r="IB34" s="250" t="s">
        <v>33</v>
      </c>
      <c r="IC34" s="250" t="s">
        <v>33</v>
      </c>
      <c r="ID34" s="250" t="s">
        <v>33</v>
      </c>
      <c r="IE34" s="251"/>
      <c r="IF34" s="251"/>
      <c r="IG34" s="250" t="s">
        <v>33</v>
      </c>
      <c r="IH34" s="250" t="s">
        <v>33</v>
      </c>
      <c r="II34" s="250" t="s">
        <v>33</v>
      </c>
      <c r="IJ34" s="250" t="s">
        <v>33</v>
      </c>
      <c r="IK34" s="249"/>
      <c r="IL34" s="251"/>
      <c r="IM34" s="250" t="s">
        <v>32</v>
      </c>
      <c r="IN34" s="250" t="s">
        <v>32</v>
      </c>
      <c r="IO34" s="250" t="s">
        <v>32</v>
      </c>
      <c r="IP34" s="250" t="s">
        <v>32</v>
      </c>
      <c r="IQ34" s="251"/>
      <c r="IR34" s="251"/>
      <c r="IS34" s="250" t="s">
        <v>32</v>
      </c>
      <c r="IT34" s="250" t="s">
        <v>32</v>
      </c>
      <c r="IU34" s="250" t="s">
        <v>32</v>
      </c>
      <c r="IV34" s="250" t="s">
        <v>32</v>
      </c>
      <c r="IW34" s="251"/>
      <c r="IX34" s="251"/>
      <c r="IY34" s="250" t="s">
        <v>32</v>
      </c>
      <c r="IZ34" s="250" t="s">
        <v>32</v>
      </c>
      <c r="JA34" s="250" t="s">
        <v>32</v>
      </c>
      <c r="JB34" s="250" t="s">
        <v>32</v>
      </c>
      <c r="JC34" s="251"/>
      <c r="JD34" s="251"/>
      <c r="JE34" s="250" t="s">
        <v>34</v>
      </c>
      <c r="JF34" s="250" t="s">
        <v>34</v>
      </c>
      <c r="JG34" s="250" t="s">
        <v>34</v>
      </c>
      <c r="JH34" s="250" t="s">
        <v>34</v>
      </c>
      <c r="JI34" s="251"/>
      <c r="JJ34" s="251"/>
      <c r="JK34" s="250" t="s">
        <v>33</v>
      </c>
      <c r="JL34" s="250" t="s">
        <v>33</v>
      </c>
      <c r="JM34" s="250" t="s">
        <v>33</v>
      </c>
      <c r="JN34" s="250" t="s">
        <v>33</v>
      </c>
      <c r="JO34" s="251"/>
      <c r="JP34" s="251"/>
      <c r="JQ34" s="250" t="s">
        <v>33</v>
      </c>
      <c r="JR34" s="250" t="s">
        <v>33</v>
      </c>
      <c r="JS34" s="250" t="s">
        <v>33</v>
      </c>
      <c r="JT34" s="250" t="s">
        <v>33</v>
      </c>
      <c r="JU34" s="249"/>
      <c r="JV34" s="251"/>
      <c r="JW34" s="250" t="s">
        <v>32</v>
      </c>
      <c r="JX34" s="250" t="s">
        <v>32</v>
      </c>
      <c r="JY34" s="250" t="s">
        <v>32</v>
      </c>
      <c r="JZ34" s="250" t="s">
        <v>32</v>
      </c>
      <c r="KA34" s="251"/>
      <c r="KB34" s="251"/>
      <c r="KC34" s="250" t="s">
        <v>32</v>
      </c>
      <c r="KD34" s="250" t="s">
        <v>32</v>
      </c>
      <c r="KE34" s="250" t="s">
        <v>32</v>
      </c>
      <c r="KF34" s="250" t="s">
        <v>32</v>
      </c>
      <c r="KG34" s="251"/>
      <c r="KH34" s="251"/>
      <c r="KI34" s="250" t="s">
        <v>34</v>
      </c>
      <c r="KJ34" s="250" t="s">
        <v>34</v>
      </c>
      <c r="KK34" s="250" t="s">
        <v>34</v>
      </c>
      <c r="KL34" s="250" t="s">
        <v>34</v>
      </c>
      <c r="KM34" s="251"/>
      <c r="KN34" s="251"/>
      <c r="KO34" s="250" t="s">
        <v>34</v>
      </c>
      <c r="KP34" s="250" t="s">
        <v>34</v>
      </c>
      <c r="KQ34" s="250" t="s">
        <v>34</v>
      </c>
      <c r="KR34" s="250" t="s">
        <v>34</v>
      </c>
      <c r="KS34" s="251"/>
      <c r="KT34" s="251"/>
      <c r="KU34" s="250" t="s">
        <v>33</v>
      </c>
      <c r="KV34" s="250" t="s">
        <v>33</v>
      </c>
      <c r="KW34" s="250" t="s">
        <v>33</v>
      </c>
      <c r="KX34" s="250" t="s">
        <v>33</v>
      </c>
      <c r="KY34" s="251"/>
      <c r="KZ34" s="251"/>
      <c r="LA34" s="250" t="s">
        <v>33</v>
      </c>
      <c r="LB34" s="250" t="s">
        <v>33</v>
      </c>
      <c r="LC34" s="250" t="s">
        <v>33</v>
      </c>
      <c r="LD34" s="250" t="s">
        <v>33</v>
      </c>
      <c r="LE34" s="249"/>
      <c r="LF34" s="251"/>
      <c r="LG34" s="250" t="s">
        <v>32</v>
      </c>
      <c r="LH34" s="250" t="s">
        <v>32</v>
      </c>
      <c r="LI34" s="250" t="s">
        <v>32</v>
      </c>
      <c r="LJ34" s="250" t="s">
        <v>32</v>
      </c>
      <c r="LK34" s="251"/>
      <c r="LL34" s="251"/>
      <c r="LM34" s="250" t="s">
        <v>32</v>
      </c>
      <c r="LN34" s="250" t="s">
        <v>32</v>
      </c>
      <c r="LO34" s="250" t="s">
        <v>32</v>
      </c>
      <c r="LP34" s="250" t="s">
        <v>32</v>
      </c>
      <c r="LQ34" s="251"/>
      <c r="LR34" s="251"/>
      <c r="LS34" s="250" t="s">
        <v>32</v>
      </c>
      <c r="LT34" s="250" t="s">
        <v>32</v>
      </c>
      <c r="LU34" s="250" t="s">
        <v>32</v>
      </c>
      <c r="LV34" s="250" t="s">
        <v>32</v>
      </c>
      <c r="LW34" s="251"/>
      <c r="LX34" s="251"/>
      <c r="LY34" s="250" t="s">
        <v>34</v>
      </c>
      <c r="LZ34" s="250" t="s">
        <v>34</v>
      </c>
      <c r="MA34" s="250" t="s">
        <v>34</v>
      </c>
      <c r="MB34" s="250" t="s">
        <v>34</v>
      </c>
      <c r="MC34" s="251"/>
      <c r="MD34" s="251"/>
      <c r="ME34" s="250" t="s">
        <v>33</v>
      </c>
      <c r="MF34" s="250" t="s">
        <v>33</v>
      </c>
      <c r="MG34" s="250" t="s">
        <v>33</v>
      </c>
      <c r="MH34" s="250" t="s">
        <v>33</v>
      </c>
      <c r="MI34" s="251"/>
      <c r="MJ34" s="251"/>
      <c r="MK34" s="250" t="s">
        <v>33</v>
      </c>
      <c r="ML34" s="250" t="s">
        <v>33</v>
      </c>
      <c r="MM34" s="250" t="s">
        <v>33</v>
      </c>
      <c r="MN34" s="250" t="s">
        <v>33</v>
      </c>
      <c r="MO34" s="249"/>
      <c r="MP34" s="251"/>
      <c r="MQ34" s="250" t="s">
        <v>32</v>
      </c>
      <c r="MR34" s="250" t="s">
        <v>32</v>
      </c>
      <c r="MS34" s="250" t="s">
        <v>32</v>
      </c>
      <c r="MT34" s="250" t="s">
        <v>32</v>
      </c>
      <c r="MU34" s="251"/>
      <c r="MV34" s="251"/>
      <c r="MW34" s="250" t="s">
        <v>32</v>
      </c>
      <c r="MX34" s="250" t="s">
        <v>32</v>
      </c>
      <c r="MY34" s="250" t="s">
        <v>32</v>
      </c>
      <c r="MZ34" s="250" t="s">
        <v>32</v>
      </c>
      <c r="NA34" s="251"/>
      <c r="NB34" s="251"/>
      <c r="NC34" s="250" t="s">
        <v>34</v>
      </c>
      <c r="ND34" s="250" t="s">
        <v>34</v>
      </c>
      <c r="NE34" s="250" t="s">
        <v>34</v>
      </c>
      <c r="NF34" s="250"/>
      <c r="NG34" s="250"/>
      <c r="NH34" s="250"/>
      <c r="NI34" s="250"/>
      <c r="NJ34" s="249">
        <f t="shared" si="25"/>
        <v>67</v>
      </c>
      <c r="NK34" s="249">
        <f t="shared" si="26"/>
        <v>96</v>
      </c>
      <c r="NL34" s="249">
        <f t="shared" si="27"/>
        <v>80</v>
      </c>
      <c r="NM34" s="256">
        <f t="shared" si="24"/>
        <v>-9</v>
      </c>
    </row>
    <row r="35" spans="1:377" x14ac:dyDescent="0.25">
      <c r="A35" s="428">
        <f t="shared" si="18"/>
        <v>60</v>
      </c>
      <c r="B35" s="428">
        <f t="shared" si="19"/>
        <v>103</v>
      </c>
      <c r="C35" s="428">
        <f t="shared" si="20"/>
        <v>80</v>
      </c>
      <c r="D35" s="489" t="s">
        <v>123</v>
      </c>
      <c r="E35" s="250" t="s">
        <v>32</v>
      </c>
      <c r="F35" s="250" t="s">
        <v>32</v>
      </c>
      <c r="G35" s="251"/>
      <c r="H35" s="251"/>
      <c r="I35" s="250" t="s">
        <v>32</v>
      </c>
      <c r="J35" s="250" t="s">
        <v>32</v>
      </c>
      <c r="K35" s="250" t="s">
        <v>32</v>
      </c>
      <c r="L35" s="250" t="s">
        <v>32</v>
      </c>
      <c r="M35" s="251"/>
      <c r="N35" s="251"/>
      <c r="O35" s="250" t="s">
        <v>34</v>
      </c>
      <c r="P35" s="250" t="s">
        <v>34</v>
      </c>
      <c r="Q35" s="250" t="s">
        <v>34</v>
      </c>
      <c r="R35" s="250" t="s">
        <v>34</v>
      </c>
      <c r="S35" s="251"/>
      <c r="T35" s="251"/>
      <c r="U35" s="250" t="s">
        <v>33</v>
      </c>
      <c r="V35" s="250" t="s">
        <v>33</v>
      </c>
      <c r="W35" s="250" t="s">
        <v>33</v>
      </c>
      <c r="X35" s="250" t="s">
        <v>33</v>
      </c>
      <c r="Y35" s="251"/>
      <c r="Z35" s="251"/>
      <c r="AA35" s="250" t="s">
        <v>33</v>
      </c>
      <c r="AB35" s="250" t="s">
        <v>33</v>
      </c>
      <c r="AC35" s="250" t="s">
        <v>33</v>
      </c>
      <c r="AD35" s="250" t="s">
        <v>33</v>
      </c>
      <c r="AE35" s="249"/>
      <c r="AF35" s="251"/>
      <c r="AG35" s="250" t="s">
        <v>32</v>
      </c>
      <c r="AH35" s="250" t="s">
        <v>32</v>
      </c>
      <c r="AI35" s="250" t="s">
        <v>32</v>
      </c>
      <c r="AJ35" s="250" t="s">
        <v>32</v>
      </c>
      <c r="AK35" s="251"/>
      <c r="AL35" s="251"/>
      <c r="AM35" s="250" t="s">
        <v>32</v>
      </c>
      <c r="AN35" s="250" t="s">
        <v>32</v>
      </c>
      <c r="AO35" s="250" t="s">
        <v>32</v>
      </c>
      <c r="AP35" s="250" t="s">
        <v>32</v>
      </c>
      <c r="AQ35" s="251"/>
      <c r="AR35" s="251"/>
      <c r="AS35" s="250" t="s">
        <v>34</v>
      </c>
      <c r="AT35" s="250" t="s">
        <v>34</v>
      </c>
      <c r="AU35" s="250" t="s">
        <v>34</v>
      </c>
      <c r="AV35" s="250" t="s">
        <v>34</v>
      </c>
      <c r="AW35" s="251"/>
      <c r="AX35" s="251"/>
      <c r="AY35" s="250" t="s">
        <v>34</v>
      </c>
      <c r="AZ35" s="250" t="s">
        <v>34</v>
      </c>
      <c r="BA35" s="250" t="s">
        <v>34</v>
      </c>
      <c r="BB35" s="250" t="s">
        <v>34</v>
      </c>
      <c r="BC35" s="251"/>
      <c r="BD35" s="251"/>
      <c r="BE35" s="250" t="s">
        <v>33</v>
      </c>
      <c r="BF35" s="250" t="s">
        <v>33</v>
      </c>
      <c r="BG35" s="250" t="s">
        <v>33</v>
      </c>
      <c r="BH35" s="250" t="s">
        <v>33</v>
      </c>
      <c r="BI35" s="251"/>
      <c r="BJ35" s="251"/>
      <c r="BK35" s="250" t="s">
        <v>33</v>
      </c>
      <c r="BL35" s="250" t="s">
        <v>33</v>
      </c>
      <c r="BM35" s="250" t="s">
        <v>33</v>
      </c>
      <c r="BN35" s="250" t="s">
        <v>33</v>
      </c>
      <c r="BO35" s="249"/>
      <c r="BP35" s="251"/>
      <c r="BQ35" s="250" t="s">
        <v>32</v>
      </c>
      <c r="BR35" s="250" t="s">
        <v>32</v>
      </c>
      <c r="BS35" s="250" t="s">
        <v>32</v>
      </c>
      <c r="BT35" s="250" t="s">
        <v>32</v>
      </c>
      <c r="BU35" s="251"/>
      <c r="BV35" s="251"/>
      <c r="BW35" s="250" t="s">
        <v>32</v>
      </c>
      <c r="BX35" s="250" t="s">
        <v>32</v>
      </c>
      <c r="BY35" s="250" t="s">
        <v>32</v>
      </c>
      <c r="BZ35" s="250" t="s">
        <v>32</v>
      </c>
      <c r="CA35" s="251"/>
      <c r="CB35" s="251"/>
      <c r="CC35" s="250" t="s">
        <v>32</v>
      </c>
      <c r="CD35" s="250" t="s">
        <v>32</v>
      </c>
      <c r="CE35" s="250" t="s">
        <v>32</v>
      </c>
      <c r="CF35" s="250" t="s">
        <v>32</v>
      </c>
      <c r="CG35" s="251"/>
      <c r="CH35" s="251"/>
      <c r="CI35" s="250" t="s">
        <v>34</v>
      </c>
      <c r="CJ35" s="250" t="s">
        <v>34</v>
      </c>
      <c r="CK35" s="250" t="s">
        <v>34</v>
      </c>
      <c r="CL35" s="250" t="s">
        <v>34</v>
      </c>
      <c r="CM35" s="251"/>
      <c r="CN35" s="251"/>
      <c r="CO35" s="250" t="s">
        <v>33</v>
      </c>
      <c r="CP35" s="250" t="s">
        <v>33</v>
      </c>
      <c r="CQ35" s="250" t="s">
        <v>33</v>
      </c>
      <c r="CR35" s="250" t="s">
        <v>33</v>
      </c>
      <c r="CS35" s="251"/>
      <c r="CT35" s="251"/>
      <c r="CU35" s="250" t="s">
        <v>33</v>
      </c>
      <c r="CV35" s="250" t="s">
        <v>33</v>
      </c>
      <c r="CW35" s="250" t="s">
        <v>33</v>
      </c>
      <c r="CX35" s="250" t="s">
        <v>33</v>
      </c>
      <c r="CY35" s="249"/>
      <c r="CZ35" s="251"/>
      <c r="DA35" s="250" t="s">
        <v>32</v>
      </c>
      <c r="DB35" s="250" t="s">
        <v>32</v>
      </c>
      <c r="DC35" s="250" t="s">
        <v>32</v>
      </c>
      <c r="DD35" s="250" t="s">
        <v>32</v>
      </c>
      <c r="DE35" s="251"/>
      <c r="DF35" s="251"/>
      <c r="DG35" s="250" t="s">
        <v>32</v>
      </c>
      <c r="DH35" s="250" t="s">
        <v>32</v>
      </c>
      <c r="DI35" s="250" t="s">
        <v>32</v>
      </c>
      <c r="DJ35" s="250" t="s">
        <v>32</v>
      </c>
      <c r="DK35" s="251"/>
      <c r="DL35" s="251"/>
      <c r="DM35" s="250" t="s">
        <v>34</v>
      </c>
      <c r="DN35" s="250" t="s">
        <v>34</v>
      </c>
      <c r="DO35" s="250" t="s">
        <v>34</v>
      </c>
      <c r="DP35" s="250" t="s">
        <v>34</v>
      </c>
      <c r="DQ35" s="251"/>
      <c r="DR35" s="251"/>
      <c r="DS35" s="250" t="s">
        <v>34</v>
      </c>
      <c r="DT35" s="250" t="s">
        <v>34</v>
      </c>
      <c r="DU35" s="250" t="s">
        <v>34</v>
      </c>
      <c r="DV35" s="250" t="s">
        <v>34</v>
      </c>
      <c r="DW35" s="251"/>
      <c r="DX35" s="251"/>
      <c r="DY35" s="250" t="s">
        <v>33</v>
      </c>
      <c r="DZ35" s="250" t="s">
        <v>33</v>
      </c>
      <c r="EA35" s="250" t="s">
        <v>33</v>
      </c>
      <c r="EB35" s="250" t="s">
        <v>33</v>
      </c>
      <c r="EC35" s="251"/>
      <c r="ED35" s="251"/>
      <c r="EE35" s="250" t="s">
        <v>33</v>
      </c>
      <c r="EF35" s="250" t="s">
        <v>33</v>
      </c>
      <c r="EG35" s="250" t="s">
        <v>33</v>
      </c>
      <c r="EH35" s="250" t="s">
        <v>33</v>
      </c>
      <c r="EI35" s="249"/>
      <c r="EJ35" s="251"/>
      <c r="EK35" s="250" t="s">
        <v>32</v>
      </c>
      <c r="EL35" s="250" t="s">
        <v>32</v>
      </c>
      <c r="EM35" s="250" t="s">
        <v>32</v>
      </c>
      <c r="EN35" s="250" t="s">
        <v>32</v>
      </c>
      <c r="EO35" s="251"/>
      <c r="EP35" s="251"/>
      <c r="EQ35" s="250" t="s">
        <v>32</v>
      </c>
      <c r="ER35" s="250" t="s">
        <v>32</v>
      </c>
      <c r="ES35" s="250" t="s">
        <v>32</v>
      </c>
      <c r="ET35" s="250" t="s">
        <v>32</v>
      </c>
      <c r="EU35" s="251"/>
      <c r="EV35" s="251"/>
      <c r="EW35" s="250" t="s">
        <v>32</v>
      </c>
      <c r="EX35" s="250" t="s">
        <v>32</v>
      </c>
      <c r="EY35" s="250" t="s">
        <v>32</v>
      </c>
      <c r="EZ35" s="250" t="s">
        <v>32</v>
      </c>
      <c r="FA35" s="251"/>
      <c r="FB35" s="251"/>
      <c r="FC35" s="250" t="s">
        <v>34</v>
      </c>
      <c r="FD35" s="250" t="s">
        <v>34</v>
      </c>
      <c r="FE35" s="250" t="s">
        <v>34</v>
      </c>
      <c r="FF35" s="250" t="s">
        <v>34</v>
      </c>
      <c r="FG35" s="251"/>
      <c r="FH35" s="251"/>
      <c r="FI35" s="250" t="s">
        <v>33</v>
      </c>
      <c r="FJ35" s="250" t="s">
        <v>33</v>
      </c>
      <c r="FK35" s="250" t="s">
        <v>33</v>
      </c>
      <c r="FL35" s="250" t="s">
        <v>33</v>
      </c>
      <c r="FM35" s="251"/>
      <c r="FN35" s="251"/>
      <c r="FO35" s="250" t="s">
        <v>33</v>
      </c>
      <c r="FP35" s="250" t="s">
        <v>33</v>
      </c>
      <c r="FQ35" s="250" t="s">
        <v>33</v>
      </c>
      <c r="FR35" s="250" t="s">
        <v>33</v>
      </c>
      <c r="FS35" s="249"/>
      <c r="FT35" s="251"/>
      <c r="FU35" s="250" t="s">
        <v>32</v>
      </c>
      <c r="FV35" s="250" t="s">
        <v>32</v>
      </c>
      <c r="FW35" s="250" t="s">
        <v>32</v>
      </c>
      <c r="FX35" s="250" t="s">
        <v>32</v>
      </c>
      <c r="FY35" s="251"/>
      <c r="FZ35" s="251"/>
      <c r="GA35" s="250" t="s">
        <v>32</v>
      </c>
      <c r="GB35" s="250" t="s">
        <v>32</v>
      </c>
      <c r="GC35" s="250" t="s">
        <v>32</v>
      </c>
      <c r="GD35" s="250" t="s">
        <v>32</v>
      </c>
      <c r="GE35" s="251"/>
      <c r="GF35" s="251"/>
      <c r="GG35" s="250" t="s">
        <v>34</v>
      </c>
      <c r="GH35" s="250" t="s">
        <v>34</v>
      </c>
      <c r="GI35" s="250" t="s">
        <v>34</v>
      </c>
      <c r="GJ35" s="250" t="s">
        <v>34</v>
      </c>
      <c r="GK35" s="251"/>
      <c r="GL35" s="251"/>
      <c r="GM35" s="250" t="s">
        <v>34</v>
      </c>
      <c r="GN35" s="250" t="s">
        <v>34</v>
      </c>
      <c r="GO35" s="250" t="s">
        <v>34</v>
      </c>
      <c r="GP35" s="250" t="s">
        <v>34</v>
      </c>
      <c r="GQ35" s="251"/>
      <c r="GR35" s="251"/>
      <c r="GS35" s="250" t="s">
        <v>33</v>
      </c>
      <c r="GT35" s="250" t="s">
        <v>33</v>
      </c>
      <c r="GU35" s="250" t="s">
        <v>33</v>
      </c>
      <c r="GV35" s="250" t="s">
        <v>33</v>
      </c>
      <c r="GW35" s="251"/>
      <c r="GX35" s="251"/>
      <c r="GY35" s="250" t="s">
        <v>33</v>
      </c>
      <c r="GZ35" s="250" t="s">
        <v>33</v>
      </c>
      <c r="HA35" s="250" t="s">
        <v>33</v>
      </c>
      <c r="HB35" s="250" t="s">
        <v>33</v>
      </c>
      <c r="HC35" s="249"/>
      <c r="HD35" s="251"/>
      <c r="HE35" s="250" t="s">
        <v>32</v>
      </c>
      <c r="HF35" s="250" t="s">
        <v>32</v>
      </c>
      <c r="HG35" s="250" t="s">
        <v>32</v>
      </c>
      <c r="HH35" s="250" t="s">
        <v>32</v>
      </c>
      <c r="HI35" s="251"/>
      <c r="HJ35" s="251"/>
      <c r="HK35" s="250" t="s">
        <v>32</v>
      </c>
      <c r="HL35" s="250" t="s">
        <v>32</v>
      </c>
      <c r="HM35" s="250" t="s">
        <v>32</v>
      </c>
      <c r="HN35" s="250" t="s">
        <v>32</v>
      </c>
      <c r="HO35" s="251"/>
      <c r="HP35" s="251"/>
      <c r="HQ35" s="250" t="s">
        <v>32</v>
      </c>
      <c r="HR35" s="250" t="s">
        <v>32</v>
      </c>
      <c r="HS35" s="250" t="s">
        <v>32</v>
      </c>
      <c r="HT35" s="250" t="s">
        <v>32</v>
      </c>
      <c r="HU35" s="251"/>
      <c r="HV35" s="251"/>
      <c r="HW35" s="250" t="s">
        <v>34</v>
      </c>
      <c r="HX35" s="250" t="s">
        <v>34</v>
      </c>
      <c r="HY35" s="250" t="s">
        <v>34</v>
      </c>
      <c r="HZ35" s="250" t="s">
        <v>34</v>
      </c>
      <c r="IA35" s="251"/>
      <c r="IB35" s="251"/>
      <c r="IC35" s="250" t="s">
        <v>33</v>
      </c>
      <c r="ID35" s="250" t="s">
        <v>33</v>
      </c>
      <c r="IE35" s="250" t="s">
        <v>33</v>
      </c>
      <c r="IF35" s="250" t="s">
        <v>33</v>
      </c>
      <c r="IG35" s="251"/>
      <c r="IH35" s="251"/>
      <c r="II35" s="250" t="s">
        <v>33</v>
      </c>
      <c r="IJ35" s="250" t="s">
        <v>33</v>
      </c>
      <c r="IK35" s="250" t="s">
        <v>33</v>
      </c>
      <c r="IL35" s="250" t="s">
        <v>33</v>
      </c>
      <c r="IM35" s="249"/>
      <c r="IN35" s="251"/>
      <c r="IO35" s="250" t="s">
        <v>32</v>
      </c>
      <c r="IP35" s="250" t="s">
        <v>32</v>
      </c>
      <c r="IQ35" s="250" t="s">
        <v>32</v>
      </c>
      <c r="IR35" s="250" t="s">
        <v>32</v>
      </c>
      <c r="IS35" s="251"/>
      <c r="IT35" s="251"/>
      <c r="IU35" s="250" t="s">
        <v>32</v>
      </c>
      <c r="IV35" s="250" t="s">
        <v>32</v>
      </c>
      <c r="IW35" s="250" t="s">
        <v>32</v>
      </c>
      <c r="IX35" s="250" t="s">
        <v>32</v>
      </c>
      <c r="IY35" s="251"/>
      <c r="IZ35" s="251"/>
      <c r="JA35" s="250" t="s">
        <v>34</v>
      </c>
      <c r="JB35" s="250" t="s">
        <v>34</v>
      </c>
      <c r="JC35" s="250" t="s">
        <v>34</v>
      </c>
      <c r="JD35" s="250" t="s">
        <v>34</v>
      </c>
      <c r="JE35" s="251"/>
      <c r="JF35" s="251"/>
      <c r="JG35" s="250" t="s">
        <v>34</v>
      </c>
      <c r="JH35" s="250" t="s">
        <v>34</v>
      </c>
      <c r="JI35" s="250" t="s">
        <v>34</v>
      </c>
      <c r="JJ35" s="250" t="s">
        <v>34</v>
      </c>
      <c r="JK35" s="251"/>
      <c r="JL35" s="251"/>
      <c r="JM35" s="250" t="s">
        <v>33</v>
      </c>
      <c r="JN35" s="250" t="s">
        <v>33</v>
      </c>
      <c r="JO35" s="250" t="s">
        <v>33</v>
      </c>
      <c r="JP35" s="250" t="s">
        <v>33</v>
      </c>
      <c r="JQ35" s="251"/>
      <c r="JR35" s="251"/>
      <c r="JS35" s="250" t="s">
        <v>33</v>
      </c>
      <c r="JT35" s="250" t="s">
        <v>33</v>
      </c>
      <c r="JU35" s="250" t="s">
        <v>33</v>
      </c>
      <c r="JV35" s="250" t="s">
        <v>33</v>
      </c>
      <c r="JW35" s="249"/>
      <c r="JX35" s="251"/>
      <c r="JY35" s="250" t="s">
        <v>32</v>
      </c>
      <c r="JZ35" s="250" t="s">
        <v>32</v>
      </c>
      <c r="KA35" s="250" t="s">
        <v>32</v>
      </c>
      <c r="KB35" s="250" t="s">
        <v>32</v>
      </c>
      <c r="KC35" s="251"/>
      <c r="KD35" s="251"/>
      <c r="KE35" s="250" t="s">
        <v>32</v>
      </c>
      <c r="KF35" s="250" t="s">
        <v>32</v>
      </c>
      <c r="KG35" s="250" t="s">
        <v>32</v>
      </c>
      <c r="KH35" s="250" t="s">
        <v>32</v>
      </c>
      <c r="KI35" s="251"/>
      <c r="KJ35" s="251"/>
      <c r="KK35" s="250" t="s">
        <v>32</v>
      </c>
      <c r="KL35" s="250" t="s">
        <v>32</v>
      </c>
      <c r="KM35" s="250" t="s">
        <v>32</v>
      </c>
      <c r="KN35" s="250" t="s">
        <v>32</v>
      </c>
      <c r="KO35" s="251"/>
      <c r="KP35" s="251"/>
      <c r="KQ35" s="250" t="s">
        <v>34</v>
      </c>
      <c r="KR35" s="250" t="s">
        <v>34</v>
      </c>
      <c r="KS35" s="250" t="s">
        <v>34</v>
      </c>
      <c r="KT35" s="250" t="s">
        <v>34</v>
      </c>
      <c r="KU35" s="251"/>
      <c r="KV35" s="251"/>
      <c r="KW35" s="250" t="s">
        <v>33</v>
      </c>
      <c r="KX35" s="250" t="s">
        <v>33</v>
      </c>
      <c r="KY35" s="250" t="s">
        <v>33</v>
      </c>
      <c r="KZ35" s="250" t="s">
        <v>33</v>
      </c>
      <c r="LA35" s="251"/>
      <c r="LB35" s="251"/>
      <c r="LC35" s="250" t="s">
        <v>33</v>
      </c>
      <c r="LD35" s="250" t="s">
        <v>33</v>
      </c>
      <c r="LE35" s="250" t="s">
        <v>33</v>
      </c>
      <c r="LF35" s="250" t="s">
        <v>33</v>
      </c>
      <c r="LG35" s="249"/>
      <c r="LH35" s="251"/>
      <c r="LI35" s="250" t="s">
        <v>32</v>
      </c>
      <c r="LJ35" s="250" t="s">
        <v>32</v>
      </c>
      <c r="LK35" s="250" t="s">
        <v>32</v>
      </c>
      <c r="LL35" s="250" t="s">
        <v>32</v>
      </c>
      <c r="LM35" s="251"/>
      <c r="LN35" s="251"/>
      <c r="LO35" s="250" t="s">
        <v>32</v>
      </c>
      <c r="LP35" s="250" t="s">
        <v>32</v>
      </c>
      <c r="LQ35" s="250" t="s">
        <v>32</v>
      </c>
      <c r="LR35" s="250" t="s">
        <v>32</v>
      </c>
      <c r="LS35" s="251"/>
      <c r="LT35" s="251"/>
      <c r="LU35" s="250" t="s">
        <v>34</v>
      </c>
      <c r="LV35" s="250" t="s">
        <v>34</v>
      </c>
      <c r="LW35" s="250" t="s">
        <v>34</v>
      </c>
      <c r="LX35" s="250" t="s">
        <v>34</v>
      </c>
      <c r="LY35" s="251"/>
      <c r="LZ35" s="251"/>
      <c r="MA35" s="250" t="s">
        <v>34</v>
      </c>
      <c r="MB35" s="250" t="s">
        <v>34</v>
      </c>
      <c r="MC35" s="250" t="s">
        <v>34</v>
      </c>
      <c r="MD35" s="250" t="s">
        <v>34</v>
      </c>
      <c r="ME35" s="251"/>
      <c r="MF35" s="251"/>
      <c r="MG35" s="250" t="s">
        <v>33</v>
      </c>
      <c r="MH35" s="250" t="s">
        <v>33</v>
      </c>
      <c r="MI35" s="250" t="s">
        <v>33</v>
      </c>
      <c r="MJ35" s="250" t="s">
        <v>33</v>
      </c>
      <c r="MK35" s="251"/>
      <c r="ML35" s="251"/>
      <c r="MM35" s="250" t="s">
        <v>33</v>
      </c>
      <c r="MN35" s="250" t="s">
        <v>33</v>
      </c>
      <c r="MO35" s="250" t="s">
        <v>33</v>
      </c>
      <c r="MP35" s="250" t="s">
        <v>33</v>
      </c>
      <c r="MQ35" s="249"/>
      <c r="MR35" s="251"/>
      <c r="MS35" s="250" t="s">
        <v>32</v>
      </c>
      <c r="MT35" s="250" t="s">
        <v>32</v>
      </c>
      <c r="MU35" s="250" t="s">
        <v>32</v>
      </c>
      <c r="MV35" s="250" t="s">
        <v>32</v>
      </c>
      <c r="MW35" s="251"/>
      <c r="MX35" s="251"/>
      <c r="MY35" s="250" t="s">
        <v>32</v>
      </c>
      <c r="MZ35" s="250" t="s">
        <v>32</v>
      </c>
      <c r="NA35" s="250" t="s">
        <v>32</v>
      </c>
      <c r="NB35" s="250" t="s">
        <v>32</v>
      </c>
      <c r="NC35" s="251"/>
      <c r="ND35" s="251"/>
      <c r="NE35" s="250" t="s">
        <v>32</v>
      </c>
      <c r="NF35" s="250"/>
      <c r="NG35" s="250"/>
      <c r="NH35" s="250"/>
      <c r="NI35" s="250"/>
      <c r="NJ35" s="249">
        <f t="shared" si="25"/>
        <v>60</v>
      </c>
      <c r="NK35" s="249">
        <f t="shared" si="26"/>
        <v>103</v>
      </c>
      <c r="NL35" s="249">
        <f t="shared" si="27"/>
        <v>80</v>
      </c>
      <c r="NM35" s="256">
        <f t="shared" si="24"/>
        <v>-16</v>
      </c>
    </row>
    <row r="36" spans="1:377" s="455" customFormat="1" x14ac:dyDescent="0.25">
      <c r="A36" s="488">
        <f t="shared" si="18"/>
        <v>76</v>
      </c>
      <c r="B36" s="488">
        <f t="shared" si="19"/>
        <v>87</v>
      </c>
      <c r="C36" s="488">
        <f t="shared" si="20"/>
        <v>80</v>
      </c>
      <c r="D36" s="452" t="s">
        <v>124</v>
      </c>
      <c r="E36" s="250" t="s">
        <v>32</v>
      </c>
      <c r="F36" s="250" t="s">
        <v>32</v>
      </c>
      <c r="G36" s="250" t="s">
        <v>32</v>
      </c>
      <c r="H36" s="496"/>
      <c r="I36" s="496"/>
      <c r="J36" s="250" t="s">
        <v>34</v>
      </c>
      <c r="K36" s="250" t="s">
        <v>34</v>
      </c>
      <c r="L36" s="250" t="s">
        <v>34</v>
      </c>
      <c r="M36" s="250" t="s">
        <v>34</v>
      </c>
      <c r="N36" s="496"/>
      <c r="O36" s="496"/>
      <c r="P36" s="250" t="s">
        <v>34</v>
      </c>
      <c r="Q36" s="250" t="s">
        <v>34</v>
      </c>
      <c r="R36" s="250" t="s">
        <v>34</v>
      </c>
      <c r="S36" s="250" t="s">
        <v>34</v>
      </c>
      <c r="T36" s="496"/>
      <c r="U36" s="496"/>
      <c r="V36" s="250" t="s">
        <v>33</v>
      </c>
      <c r="W36" s="250" t="s">
        <v>33</v>
      </c>
      <c r="X36" s="250" t="s">
        <v>33</v>
      </c>
      <c r="Y36" s="250" t="s">
        <v>33</v>
      </c>
      <c r="Z36" s="496"/>
      <c r="AA36" s="496"/>
      <c r="AB36" s="250" t="s">
        <v>33</v>
      </c>
      <c r="AC36" s="250" t="s">
        <v>33</v>
      </c>
      <c r="AD36" s="250" t="s">
        <v>33</v>
      </c>
      <c r="AE36" s="250" t="s">
        <v>33</v>
      </c>
      <c r="AF36" s="496"/>
      <c r="AG36" s="496"/>
      <c r="AH36" s="250" t="s">
        <v>32</v>
      </c>
      <c r="AI36" s="250" t="s">
        <v>32</v>
      </c>
      <c r="AJ36" s="250" t="s">
        <v>32</v>
      </c>
      <c r="AK36" s="250" t="s">
        <v>32</v>
      </c>
      <c r="AL36" s="496"/>
      <c r="AM36" s="496"/>
      <c r="AN36" s="250" t="s">
        <v>32</v>
      </c>
      <c r="AO36" s="250" t="s">
        <v>32</v>
      </c>
      <c r="AP36" s="250" t="s">
        <v>32</v>
      </c>
      <c r="AQ36" s="250" t="s">
        <v>32</v>
      </c>
      <c r="AR36" s="496"/>
      <c r="AS36" s="496"/>
      <c r="AT36" s="250" t="s">
        <v>32</v>
      </c>
      <c r="AU36" s="250" t="s">
        <v>32</v>
      </c>
      <c r="AV36" s="250" t="s">
        <v>32</v>
      </c>
      <c r="AW36" s="250" t="s">
        <v>32</v>
      </c>
      <c r="AX36" s="496"/>
      <c r="AY36" s="496"/>
      <c r="AZ36" s="250" t="s">
        <v>34</v>
      </c>
      <c r="BA36" s="250" t="s">
        <v>34</v>
      </c>
      <c r="BB36" s="250" t="s">
        <v>34</v>
      </c>
      <c r="BC36" s="250" t="s">
        <v>34</v>
      </c>
      <c r="BD36" s="496"/>
      <c r="BE36" s="496"/>
      <c r="BF36" s="250" t="s">
        <v>33</v>
      </c>
      <c r="BG36" s="250" t="s">
        <v>33</v>
      </c>
      <c r="BH36" s="250" t="s">
        <v>33</v>
      </c>
      <c r="BI36" s="250" t="s">
        <v>33</v>
      </c>
      <c r="BJ36" s="496"/>
      <c r="BK36" s="496"/>
      <c r="BL36" s="250" t="s">
        <v>33</v>
      </c>
      <c r="BM36" s="250" t="s">
        <v>33</v>
      </c>
      <c r="BN36" s="250" t="s">
        <v>33</v>
      </c>
      <c r="BO36" s="250" t="s">
        <v>33</v>
      </c>
      <c r="BP36" s="496"/>
      <c r="BQ36" s="496"/>
      <c r="BR36" s="250" t="s">
        <v>32</v>
      </c>
      <c r="BS36" s="250" t="s">
        <v>32</v>
      </c>
      <c r="BT36" s="250" t="s">
        <v>32</v>
      </c>
      <c r="BU36" s="250" t="s">
        <v>32</v>
      </c>
      <c r="BV36" s="496"/>
      <c r="BW36" s="496"/>
      <c r="BX36" s="250" t="s">
        <v>32</v>
      </c>
      <c r="BY36" s="250" t="s">
        <v>32</v>
      </c>
      <c r="BZ36" s="250" t="s">
        <v>32</v>
      </c>
      <c r="CA36" s="250" t="s">
        <v>32</v>
      </c>
      <c r="CB36" s="496"/>
      <c r="CC36" s="496"/>
      <c r="CD36" s="250" t="s">
        <v>34</v>
      </c>
      <c r="CE36" s="250" t="s">
        <v>34</v>
      </c>
      <c r="CF36" s="250" t="s">
        <v>34</v>
      </c>
      <c r="CG36" s="250" t="s">
        <v>34</v>
      </c>
      <c r="CH36" s="496"/>
      <c r="CI36" s="496"/>
      <c r="CJ36" s="250" t="s">
        <v>34</v>
      </c>
      <c r="CK36" s="250" t="s">
        <v>34</v>
      </c>
      <c r="CL36" s="250" t="s">
        <v>34</v>
      </c>
      <c r="CM36" s="250" t="s">
        <v>34</v>
      </c>
      <c r="CN36" s="496"/>
      <c r="CO36" s="496"/>
      <c r="CP36" s="250" t="s">
        <v>33</v>
      </c>
      <c r="CQ36" s="250" t="s">
        <v>33</v>
      </c>
      <c r="CR36" s="250" t="s">
        <v>33</v>
      </c>
      <c r="CS36" s="250" t="s">
        <v>33</v>
      </c>
      <c r="CT36" s="496"/>
      <c r="CU36" s="496"/>
      <c r="CV36" s="250" t="s">
        <v>33</v>
      </c>
      <c r="CW36" s="250" t="s">
        <v>33</v>
      </c>
      <c r="CX36" s="250" t="s">
        <v>33</v>
      </c>
      <c r="CY36" s="250" t="s">
        <v>33</v>
      </c>
      <c r="CZ36" s="496"/>
      <c r="DA36" s="496"/>
      <c r="DB36" s="250" t="s">
        <v>32</v>
      </c>
      <c r="DC36" s="250" t="s">
        <v>32</v>
      </c>
      <c r="DD36" s="250" t="s">
        <v>32</v>
      </c>
      <c r="DE36" s="250" t="s">
        <v>32</v>
      </c>
      <c r="DF36" s="496"/>
      <c r="DG36" s="496"/>
      <c r="DH36" s="250" t="s">
        <v>32</v>
      </c>
      <c r="DI36" s="250" t="s">
        <v>32</v>
      </c>
      <c r="DJ36" s="250" t="s">
        <v>32</v>
      </c>
      <c r="DK36" s="250" t="s">
        <v>32</v>
      </c>
      <c r="DL36" s="496"/>
      <c r="DM36" s="496"/>
      <c r="DN36" s="250" t="s">
        <v>34</v>
      </c>
      <c r="DO36" s="250" t="s">
        <v>34</v>
      </c>
      <c r="DP36" s="250" t="s">
        <v>34</v>
      </c>
      <c r="DQ36" s="250" t="s">
        <v>34</v>
      </c>
      <c r="DR36" s="496"/>
      <c r="DS36" s="496"/>
      <c r="DT36" s="250" t="s">
        <v>34</v>
      </c>
      <c r="DU36" s="250" t="s">
        <v>34</v>
      </c>
      <c r="DV36" s="250" t="s">
        <v>34</v>
      </c>
      <c r="DW36" s="250" t="s">
        <v>34</v>
      </c>
      <c r="DX36" s="496"/>
      <c r="DY36" s="496"/>
      <c r="DZ36" s="250" t="s">
        <v>33</v>
      </c>
      <c r="EA36" s="250" t="s">
        <v>33</v>
      </c>
      <c r="EB36" s="250" t="s">
        <v>33</v>
      </c>
      <c r="EC36" s="250" t="s">
        <v>33</v>
      </c>
      <c r="ED36" s="496"/>
      <c r="EE36" s="496"/>
      <c r="EF36" s="250" t="s">
        <v>33</v>
      </c>
      <c r="EG36" s="250" t="s">
        <v>33</v>
      </c>
      <c r="EH36" s="250" t="s">
        <v>33</v>
      </c>
      <c r="EI36" s="250" t="s">
        <v>33</v>
      </c>
      <c r="EJ36" s="496"/>
      <c r="EK36" s="496"/>
      <c r="EL36" s="250" t="s">
        <v>32</v>
      </c>
      <c r="EM36" s="250" t="s">
        <v>32</v>
      </c>
      <c r="EN36" s="250" t="s">
        <v>32</v>
      </c>
      <c r="EO36" s="250" t="s">
        <v>32</v>
      </c>
      <c r="EP36" s="496"/>
      <c r="EQ36" s="496"/>
      <c r="ER36" s="250" t="s">
        <v>32</v>
      </c>
      <c r="ES36" s="250" t="s">
        <v>32</v>
      </c>
      <c r="ET36" s="250" t="s">
        <v>32</v>
      </c>
      <c r="EU36" s="250" t="s">
        <v>32</v>
      </c>
      <c r="EV36" s="496"/>
      <c r="EW36" s="496"/>
      <c r="EX36" s="250" t="s">
        <v>34</v>
      </c>
      <c r="EY36" s="250" t="s">
        <v>34</v>
      </c>
      <c r="EZ36" s="250" t="s">
        <v>34</v>
      </c>
      <c r="FA36" s="250" t="s">
        <v>34</v>
      </c>
      <c r="FB36" s="496"/>
      <c r="FC36" s="496"/>
      <c r="FD36" s="250" t="s">
        <v>34</v>
      </c>
      <c r="FE36" s="250" t="s">
        <v>34</v>
      </c>
      <c r="FF36" s="250" t="s">
        <v>34</v>
      </c>
      <c r="FG36" s="250" t="s">
        <v>34</v>
      </c>
      <c r="FH36" s="496"/>
      <c r="FI36" s="496"/>
      <c r="FJ36" s="250" t="s">
        <v>33</v>
      </c>
      <c r="FK36" s="250" t="s">
        <v>33</v>
      </c>
      <c r="FL36" s="250" t="s">
        <v>33</v>
      </c>
      <c r="FM36" s="250" t="s">
        <v>33</v>
      </c>
      <c r="FN36" s="496"/>
      <c r="FO36" s="496"/>
      <c r="FP36" s="250" t="s">
        <v>33</v>
      </c>
      <c r="FQ36" s="250" t="s">
        <v>33</v>
      </c>
      <c r="FR36" s="250" t="s">
        <v>33</v>
      </c>
      <c r="FS36" s="250" t="s">
        <v>33</v>
      </c>
      <c r="FT36" s="496"/>
      <c r="FU36" s="496"/>
      <c r="FV36" s="250" t="s">
        <v>32</v>
      </c>
      <c r="FW36" s="250" t="s">
        <v>32</v>
      </c>
      <c r="FX36" s="250" t="s">
        <v>32</v>
      </c>
      <c r="FY36" s="250" t="s">
        <v>32</v>
      </c>
      <c r="FZ36" s="496"/>
      <c r="GA36" s="496"/>
      <c r="GB36" s="250" t="s">
        <v>32</v>
      </c>
      <c r="GC36" s="250" t="s">
        <v>32</v>
      </c>
      <c r="GD36" s="250" t="s">
        <v>32</v>
      </c>
      <c r="GE36" s="250" t="s">
        <v>32</v>
      </c>
      <c r="GF36" s="496"/>
      <c r="GG36" s="496"/>
      <c r="GH36" s="250" t="s">
        <v>34</v>
      </c>
      <c r="GI36" s="250" t="s">
        <v>34</v>
      </c>
      <c r="GJ36" s="250" t="s">
        <v>34</v>
      </c>
      <c r="GK36" s="250" t="s">
        <v>34</v>
      </c>
      <c r="GL36" s="496"/>
      <c r="GM36" s="496"/>
      <c r="GN36" s="250" t="s">
        <v>34</v>
      </c>
      <c r="GO36" s="250" t="s">
        <v>34</v>
      </c>
      <c r="GP36" s="250" t="s">
        <v>34</v>
      </c>
      <c r="GQ36" s="250" t="s">
        <v>34</v>
      </c>
      <c r="GR36" s="496"/>
      <c r="GS36" s="496"/>
      <c r="GT36" s="250" t="s">
        <v>33</v>
      </c>
      <c r="GU36" s="250" t="s">
        <v>33</v>
      </c>
      <c r="GV36" s="250" t="s">
        <v>33</v>
      </c>
      <c r="GW36" s="250" t="s">
        <v>33</v>
      </c>
      <c r="GX36" s="496"/>
      <c r="GY36" s="496"/>
      <c r="GZ36" s="250" t="s">
        <v>33</v>
      </c>
      <c r="HA36" s="250" t="s">
        <v>33</v>
      </c>
      <c r="HB36" s="250" t="s">
        <v>33</v>
      </c>
      <c r="HC36" s="250" t="s">
        <v>33</v>
      </c>
      <c r="HD36" s="496"/>
      <c r="HE36" s="496"/>
      <c r="HF36" s="250" t="s">
        <v>32</v>
      </c>
      <c r="HG36" s="250" t="s">
        <v>32</v>
      </c>
      <c r="HH36" s="250" t="s">
        <v>32</v>
      </c>
      <c r="HI36" s="250" t="s">
        <v>32</v>
      </c>
      <c r="HJ36" s="496"/>
      <c r="HK36" s="496"/>
      <c r="HL36" s="250" t="s">
        <v>32</v>
      </c>
      <c r="HM36" s="250" t="s">
        <v>32</v>
      </c>
      <c r="HN36" s="250" t="s">
        <v>32</v>
      </c>
      <c r="HO36" s="250" t="s">
        <v>32</v>
      </c>
      <c r="HP36" s="496"/>
      <c r="HQ36" s="496"/>
      <c r="HR36" s="250" t="s">
        <v>34</v>
      </c>
      <c r="HS36" s="250" t="s">
        <v>34</v>
      </c>
      <c r="HT36" s="250" t="s">
        <v>34</v>
      </c>
      <c r="HU36" s="250" t="s">
        <v>34</v>
      </c>
      <c r="HV36" s="496"/>
      <c r="HW36" s="496"/>
      <c r="HX36" s="250" t="s">
        <v>34</v>
      </c>
      <c r="HY36" s="250" t="s">
        <v>34</v>
      </c>
      <c r="HZ36" s="250" t="s">
        <v>34</v>
      </c>
      <c r="IA36" s="250" t="s">
        <v>34</v>
      </c>
      <c r="IB36" s="496"/>
      <c r="IC36" s="496"/>
      <c r="ID36" s="250" t="s">
        <v>33</v>
      </c>
      <c r="IE36" s="250" t="s">
        <v>33</v>
      </c>
      <c r="IF36" s="250" t="s">
        <v>33</v>
      </c>
      <c r="IG36" s="250" t="s">
        <v>33</v>
      </c>
      <c r="IH36" s="496"/>
      <c r="II36" s="496"/>
      <c r="IJ36" s="250" t="s">
        <v>33</v>
      </c>
      <c r="IK36" s="250" t="s">
        <v>33</v>
      </c>
      <c r="IL36" s="250" t="s">
        <v>33</v>
      </c>
      <c r="IM36" s="250" t="s">
        <v>33</v>
      </c>
      <c r="IN36" s="496"/>
      <c r="IO36" s="496"/>
      <c r="IP36" s="250" t="s">
        <v>32</v>
      </c>
      <c r="IQ36" s="250" t="s">
        <v>32</v>
      </c>
      <c r="IR36" s="250" t="s">
        <v>32</v>
      </c>
      <c r="IS36" s="250" t="s">
        <v>32</v>
      </c>
      <c r="IT36" s="496"/>
      <c r="IU36" s="496"/>
      <c r="IV36" s="250" t="s">
        <v>32</v>
      </c>
      <c r="IW36" s="250" t="s">
        <v>32</v>
      </c>
      <c r="IX36" s="250" t="s">
        <v>32</v>
      </c>
      <c r="IY36" s="250" t="s">
        <v>32</v>
      </c>
      <c r="IZ36" s="496"/>
      <c r="JA36" s="496"/>
      <c r="JB36" s="250" t="s">
        <v>34</v>
      </c>
      <c r="JC36" s="250" t="s">
        <v>34</v>
      </c>
      <c r="JD36" s="250" t="s">
        <v>34</v>
      </c>
      <c r="JE36" s="250" t="s">
        <v>34</v>
      </c>
      <c r="JF36" s="496"/>
      <c r="JG36" s="496"/>
      <c r="JH36" s="250" t="s">
        <v>34</v>
      </c>
      <c r="JI36" s="250" t="s">
        <v>34</v>
      </c>
      <c r="JJ36" s="250" t="s">
        <v>34</v>
      </c>
      <c r="JK36" s="250" t="s">
        <v>34</v>
      </c>
      <c r="JL36" s="496"/>
      <c r="JM36" s="496"/>
      <c r="JN36" s="250" t="s">
        <v>33</v>
      </c>
      <c r="JO36" s="250" t="s">
        <v>33</v>
      </c>
      <c r="JP36" s="250" t="s">
        <v>33</v>
      </c>
      <c r="JQ36" s="250" t="s">
        <v>33</v>
      </c>
      <c r="JR36" s="496"/>
      <c r="JS36" s="496"/>
      <c r="JT36" s="250" t="s">
        <v>33</v>
      </c>
      <c r="JU36" s="250" t="s">
        <v>33</v>
      </c>
      <c r="JV36" s="250" t="s">
        <v>33</v>
      </c>
      <c r="JW36" s="250" t="s">
        <v>33</v>
      </c>
      <c r="JX36" s="496"/>
      <c r="JY36" s="496"/>
      <c r="JZ36" s="250" t="s">
        <v>32</v>
      </c>
      <c r="KA36" s="250" t="s">
        <v>32</v>
      </c>
      <c r="KB36" s="250" t="s">
        <v>32</v>
      </c>
      <c r="KC36" s="250" t="s">
        <v>32</v>
      </c>
      <c r="KD36" s="496"/>
      <c r="KE36" s="496"/>
      <c r="KF36" s="250" t="s">
        <v>32</v>
      </c>
      <c r="KG36" s="250" t="s">
        <v>32</v>
      </c>
      <c r="KH36" s="250" t="s">
        <v>32</v>
      </c>
      <c r="KI36" s="250" t="s">
        <v>32</v>
      </c>
      <c r="KJ36" s="496"/>
      <c r="KK36" s="496"/>
      <c r="KL36" s="250" t="s">
        <v>34</v>
      </c>
      <c r="KM36" s="250" t="s">
        <v>34</v>
      </c>
      <c r="KN36" s="250" t="s">
        <v>34</v>
      </c>
      <c r="KO36" s="250" t="s">
        <v>34</v>
      </c>
      <c r="KP36" s="496"/>
      <c r="KQ36" s="496"/>
      <c r="KR36" s="250" t="s">
        <v>34</v>
      </c>
      <c r="KS36" s="250" t="s">
        <v>34</v>
      </c>
      <c r="KT36" s="250" t="s">
        <v>34</v>
      </c>
      <c r="KU36" s="250" t="s">
        <v>34</v>
      </c>
      <c r="KV36" s="496"/>
      <c r="KW36" s="496"/>
      <c r="KX36" s="250" t="s">
        <v>33</v>
      </c>
      <c r="KY36" s="250" t="s">
        <v>33</v>
      </c>
      <c r="KZ36" s="250" t="s">
        <v>33</v>
      </c>
      <c r="LA36" s="250" t="s">
        <v>33</v>
      </c>
      <c r="LB36" s="496"/>
      <c r="LC36" s="496"/>
      <c r="LD36" s="250" t="s">
        <v>33</v>
      </c>
      <c r="LE36" s="250" t="s">
        <v>33</v>
      </c>
      <c r="LF36" s="250" t="s">
        <v>33</v>
      </c>
      <c r="LG36" s="250" t="s">
        <v>33</v>
      </c>
      <c r="LH36" s="496"/>
      <c r="LI36" s="496"/>
      <c r="LJ36" s="250" t="s">
        <v>32</v>
      </c>
      <c r="LK36" s="250" t="s">
        <v>32</v>
      </c>
      <c r="LL36" s="250" t="s">
        <v>32</v>
      </c>
      <c r="LM36" s="250" t="s">
        <v>32</v>
      </c>
      <c r="LN36" s="496"/>
      <c r="LO36" s="496"/>
      <c r="LP36" s="250" t="s">
        <v>32</v>
      </c>
      <c r="LQ36" s="250" t="s">
        <v>32</v>
      </c>
      <c r="LR36" s="250" t="s">
        <v>32</v>
      </c>
      <c r="LS36" s="250" t="s">
        <v>32</v>
      </c>
      <c r="LT36" s="496"/>
      <c r="LU36" s="496"/>
      <c r="LV36" s="250" t="s">
        <v>34</v>
      </c>
      <c r="LW36" s="250" t="s">
        <v>34</v>
      </c>
      <c r="LX36" s="250" t="s">
        <v>34</v>
      </c>
      <c r="LY36" s="250" t="s">
        <v>34</v>
      </c>
      <c r="LZ36" s="496"/>
      <c r="MA36" s="496"/>
      <c r="MB36" s="250" t="s">
        <v>34</v>
      </c>
      <c r="MC36" s="250" t="s">
        <v>34</v>
      </c>
      <c r="MD36" s="250" t="s">
        <v>34</v>
      </c>
      <c r="ME36" s="250" t="s">
        <v>34</v>
      </c>
      <c r="MF36" s="496"/>
      <c r="MG36" s="496"/>
      <c r="MH36" s="250" t="s">
        <v>33</v>
      </c>
      <c r="MI36" s="250" t="s">
        <v>33</v>
      </c>
      <c r="MJ36" s="250" t="s">
        <v>33</v>
      </c>
      <c r="MK36" s="250" t="s">
        <v>33</v>
      </c>
      <c r="ML36" s="496"/>
      <c r="MM36" s="496"/>
      <c r="MN36" s="250" t="s">
        <v>33</v>
      </c>
      <c r="MO36" s="250" t="s">
        <v>33</v>
      </c>
      <c r="MP36" s="250" t="s">
        <v>33</v>
      </c>
      <c r="MQ36" s="250" t="s">
        <v>33</v>
      </c>
      <c r="MR36" s="496"/>
      <c r="MS36" s="496"/>
      <c r="MT36" s="250" t="s">
        <v>32</v>
      </c>
      <c r="MU36" s="250" t="s">
        <v>32</v>
      </c>
      <c r="MV36" s="250" t="s">
        <v>32</v>
      </c>
      <c r="MW36" s="250" t="s">
        <v>32</v>
      </c>
      <c r="MX36" s="496"/>
      <c r="MY36" s="496"/>
      <c r="MZ36" s="250" t="s">
        <v>32</v>
      </c>
      <c r="NA36" s="250" t="s">
        <v>32</v>
      </c>
      <c r="NB36" s="250" t="s">
        <v>32</v>
      </c>
      <c r="NC36" s="250" t="s">
        <v>32</v>
      </c>
      <c r="ND36" s="496"/>
      <c r="NE36" s="496"/>
      <c r="NF36" s="496"/>
      <c r="NG36" s="496"/>
      <c r="NH36" s="496"/>
      <c r="NI36" s="496"/>
      <c r="NJ36" s="496">
        <f t="shared" si="25"/>
        <v>76</v>
      </c>
      <c r="NK36" s="496">
        <f t="shared" si="26"/>
        <v>87</v>
      </c>
      <c r="NL36" s="496">
        <f t="shared" si="27"/>
        <v>80</v>
      </c>
      <c r="NM36" s="497">
        <f t="shared" si="24"/>
        <v>0</v>
      </c>
    </row>
    <row r="37" spans="1:377" ht="18.75" x14ac:dyDescent="0.3">
      <c r="D37" s="250" t="s">
        <v>34</v>
      </c>
      <c r="E37" s="254">
        <f>COUNTIF(E$23:E$36,"MN")</f>
        <v>2</v>
      </c>
      <c r="F37" s="254">
        <f t="shared" ref="F37:BQ37" si="28">COUNTIF(F$23:F$36,"MN")</f>
        <v>2</v>
      </c>
      <c r="G37" s="254">
        <f t="shared" si="28"/>
        <v>2</v>
      </c>
      <c r="H37" s="254">
        <f t="shared" si="28"/>
        <v>2</v>
      </c>
      <c r="I37" s="254">
        <f t="shared" si="28"/>
        <v>2</v>
      </c>
      <c r="J37" s="254">
        <f t="shared" si="28"/>
        <v>2</v>
      </c>
      <c r="K37" s="254">
        <f t="shared" si="28"/>
        <v>2</v>
      </c>
      <c r="L37" s="254">
        <f t="shared" si="28"/>
        <v>3</v>
      </c>
      <c r="M37" s="254">
        <f t="shared" si="28"/>
        <v>4</v>
      </c>
      <c r="N37" s="254">
        <f t="shared" si="28"/>
        <v>3</v>
      </c>
      <c r="O37" s="254">
        <f t="shared" si="28"/>
        <v>3</v>
      </c>
      <c r="P37" s="254">
        <f t="shared" si="28"/>
        <v>3</v>
      </c>
      <c r="Q37" s="254">
        <f t="shared" si="28"/>
        <v>2</v>
      </c>
      <c r="R37" s="254">
        <f t="shared" si="28"/>
        <v>2</v>
      </c>
      <c r="S37" s="254">
        <f t="shared" si="28"/>
        <v>2</v>
      </c>
      <c r="T37" s="254">
        <f t="shared" si="28"/>
        <v>2</v>
      </c>
      <c r="U37" s="254">
        <f t="shared" si="28"/>
        <v>3</v>
      </c>
      <c r="V37" s="254">
        <f t="shared" si="28"/>
        <v>3</v>
      </c>
      <c r="W37" s="254">
        <f t="shared" si="28"/>
        <v>3</v>
      </c>
      <c r="X37" s="254">
        <f t="shared" si="28"/>
        <v>2</v>
      </c>
      <c r="Y37" s="254">
        <f t="shared" si="28"/>
        <v>2</v>
      </c>
      <c r="Z37" s="254">
        <f t="shared" si="28"/>
        <v>3</v>
      </c>
      <c r="AA37" s="254">
        <f t="shared" si="28"/>
        <v>3</v>
      </c>
      <c r="AB37" s="254">
        <f t="shared" si="28"/>
        <v>3</v>
      </c>
      <c r="AC37" s="254">
        <f t="shared" si="28"/>
        <v>2</v>
      </c>
      <c r="AD37" s="254">
        <f t="shared" si="28"/>
        <v>2</v>
      </c>
      <c r="AE37" s="254">
        <f t="shared" si="28"/>
        <v>2</v>
      </c>
      <c r="AF37" s="254">
        <f t="shared" si="28"/>
        <v>2</v>
      </c>
      <c r="AG37" s="254">
        <f t="shared" si="28"/>
        <v>3</v>
      </c>
      <c r="AH37" s="254">
        <f t="shared" si="28"/>
        <v>2</v>
      </c>
      <c r="AI37" s="254">
        <f t="shared" si="28"/>
        <v>2</v>
      </c>
      <c r="AJ37" s="254">
        <f t="shared" si="28"/>
        <v>3</v>
      </c>
      <c r="AK37" s="254">
        <f t="shared" si="28"/>
        <v>3</v>
      </c>
      <c r="AL37" s="254">
        <f t="shared" si="28"/>
        <v>4</v>
      </c>
      <c r="AM37" s="254">
        <f t="shared" si="28"/>
        <v>4</v>
      </c>
      <c r="AN37" s="254">
        <f t="shared" si="28"/>
        <v>3</v>
      </c>
      <c r="AO37" s="254">
        <f t="shared" si="28"/>
        <v>2</v>
      </c>
      <c r="AP37" s="254">
        <f t="shared" si="28"/>
        <v>2</v>
      </c>
      <c r="AQ37" s="254">
        <f t="shared" si="28"/>
        <v>2</v>
      </c>
      <c r="AR37" s="254">
        <f t="shared" si="28"/>
        <v>2</v>
      </c>
      <c r="AS37" s="254">
        <f t="shared" si="28"/>
        <v>3</v>
      </c>
      <c r="AT37" s="254">
        <f t="shared" si="28"/>
        <v>2</v>
      </c>
      <c r="AU37" s="254">
        <f t="shared" si="28"/>
        <v>2</v>
      </c>
      <c r="AV37" s="254">
        <f t="shared" si="28"/>
        <v>3</v>
      </c>
      <c r="AW37" s="254">
        <f t="shared" si="28"/>
        <v>3</v>
      </c>
      <c r="AX37" s="254">
        <f t="shared" si="28"/>
        <v>3</v>
      </c>
      <c r="AY37" s="254">
        <f t="shared" si="28"/>
        <v>3</v>
      </c>
      <c r="AZ37" s="254">
        <f t="shared" si="28"/>
        <v>3</v>
      </c>
      <c r="BA37" s="254">
        <f t="shared" si="28"/>
        <v>3</v>
      </c>
      <c r="BB37" s="254">
        <f t="shared" si="28"/>
        <v>3</v>
      </c>
      <c r="BC37" s="254">
        <f t="shared" si="28"/>
        <v>2</v>
      </c>
      <c r="BD37" s="254">
        <f t="shared" si="28"/>
        <v>2</v>
      </c>
      <c r="BE37" s="254">
        <f t="shared" si="28"/>
        <v>2</v>
      </c>
      <c r="BF37" s="254">
        <f t="shared" si="28"/>
        <v>2</v>
      </c>
      <c r="BG37" s="254">
        <f t="shared" si="28"/>
        <v>3</v>
      </c>
      <c r="BH37" s="254">
        <f t="shared" si="28"/>
        <v>2</v>
      </c>
      <c r="BI37" s="254">
        <f t="shared" si="28"/>
        <v>2</v>
      </c>
      <c r="BJ37" s="254">
        <f t="shared" si="28"/>
        <v>3</v>
      </c>
      <c r="BK37" s="254">
        <f t="shared" si="28"/>
        <v>3</v>
      </c>
      <c r="BL37" s="254">
        <f t="shared" si="28"/>
        <v>3</v>
      </c>
      <c r="BM37" s="254">
        <f t="shared" si="28"/>
        <v>2</v>
      </c>
      <c r="BN37" s="254">
        <f t="shared" si="28"/>
        <v>2</v>
      </c>
      <c r="BO37" s="254">
        <f t="shared" si="28"/>
        <v>2</v>
      </c>
      <c r="BP37" s="254">
        <f t="shared" si="28"/>
        <v>3</v>
      </c>
      <c r="BQ37" s="254">
        <f t="shared" si="28"/>
        <v>3</v>
      </c>
      <c r="BR37" s="254">
        <f t="shared" ref="BR37:EC37" si="29">COUNTIF(BR$23:BR$36,"MN")</f>
        <v>2</v>
      </c>
      <c r="BS37" s="254">
        <f t="shared" si="29"/>
        <v>2</v>
      </c>
      <c r="BT37" s="254">
        <f t="shared" si="29"/>
        <v>2</v>
      </c>
      <c r="BU37" s="254">
        <f t="shared" si="29"/>
        <v>3</v>
      </c>
      <c r="BV37" s="254">
        <f t="shared" si="29"/>
        <v>4</v>
      </c>
      <c r="BW37" s="254">
        <f t="shared" si="29"/>
        <v>4</v>
      </c>
      <c r="BX37" s="254">
        <f t="shared" si="29"/>
        <v>3</v>
      </c>
      <c r="BY37" s="254">
        <f t="shared" si="29"/>
        <v>2</v>
      </c>
      <c r="BZ37" s="254">
        <f t="shared" si="29"/>
        <v>2</v>
      </c>
      <c r="CA37" s="254">
        <f t="shared" si="29"/>
        <v>2</v>
      </c>
      <c r="CB37" s="254">
        <f t="shared" si="29"/>
        <v>2</v>
      </c>
      <c r="CC37" s="254">
        <f t="shared" si="29"/>
        <v>2</v>
      </c>
      <c r="CD37" s="254">
        <f t="shared" si="29"/>
        <v>2</v>
      </c>
      <c r="CE37" s="254">
        <f t="shared" si="29"/>
        <v>2</v>
      </c>
      <c r="CF37" s="254">
        <f t="shared" si="29"/>
        <v>3</v>
      </c>
      <c r="CG37" s="254">
        <f t="shared" si="29"/>
        <v>4</v>
      </c>
      <c r="CH37" s="254">
        <f t="shared" si="29"/>
        <v>3</v>
      </c>
      <c r="CI37" s="254">
        <f t="shared" si="29"/>
        <v>3</v>
      </c>
      <c r="CJ37" s="254">
        <f t="shared" si="29"/>
        <v>3</v>
      </c>
      <c r="CK37" s="254">
        <f t="shared" si="29"/>
        <v>2</v>
      </c>
      <c r="CL37" s="254">
        <f t="shared" si="29"/>
        <v>2</v>
      </c>
      <c r="CM37" s="254">
        <f t="shared" si="29"/>
        <v>2</v>
      </c>
      <c r="CN37" s="254">
        <f t="shared" si="29"/>
        <v>1</v>
      </c>
      <c r="CO37" s="254">
        <f t="shared" si="29"/>
        <v>2</v>
      </c>
      <c r="CP37" s="254">
        <f t="shared" si="29"/>
        <v>2</v>
      </c>
      <c r="CQ37" s="254">
        <f t="shared" si="29"/>
        <v>2</v>
      </c>
      <c r="CR37" s="254">
        <f t="shared" si="29"/>
        <v>2</v>
      </c>
      <c r="CS37" s="254">
        <f t="shared" si="29"/>
        <v>2</v>
      </c>
      <c r="CT37" s="254">
        <f t="shared" si="29"/>
        <v>3</v>
      </c>
      <c r="CU37" s="254">
        <f t="shared" si="29"/>
        <v>3</v>
      </c>
      <c r="CV37" s="254">
        <f t="shared" si="29"/>
        <v>3</v>
      </c>
      <c r="CW37" s="254">
        <f t="shared" si="29"/>
        <v>3</v>
      </c>
      <c r="CX37" s="254">
        <f t="shared" si="29"/>
        <v>2</v>
      </c>
      <c r="CY37" s="254">
        <f t="shared" si="29"/>
        <v>2</v>
      </c>
      <c r="CZ37" s="254">
        <f t="shared" si="29"/>
        <v>2</v>
      </c>
      <c r="DA37" s="254">
        <f t="shared" si="29"/>
        <v>2</v>
      </c>
      <c r="DB37" s="254">
        <f t="shared" si="29"/>
        <v>2</v>
      </c>
      <c r="DC37" s="254">
        <f t="shared" si="29"/>
        <v>2</v>
      </c>
      <c r="DD37" s="254">
        <f t="shared" si="29"/>
        <v>3</v>
      </c>
      <c r="DE37" s="254">
        <f t="shared" si="29"/>
        <v>3</v>
      </c>
      <c r="DF37" s="254">
        <f t="shared" si="29"/>
        <v>4</v>
      </c>
      <c r="DG37" s="254">
        <f t="shared" si="29"/>
        <v>4</v>
      </c>
      <c r="DH37" s="254">
        <f t="shared" si="29"/>
        <v>3</v>
      </c>
      <c r="DI37" s="254">
        <f t="shared" si="29"/>
        <v>3</v>
      </c>
      <c r="DJ37" s="254">
        <f t="shared" si="29"/>
        <v>3</v>
      </c>
      <c r="DK37" s="254">
        <f t="shared" si="29"/>
        <v>2</v>
      </c>
      <c r="DL37" s="254">
        <f t="shared" si="29"/>
        <v>2</v>
      </c>
      <c r="DM37" s="254">
        <f t="shared" si="29"/>
        <v>2</v>
      </c>
      <c r="DN37" s="254">
        <f t="shared" si="29"/>
        <v>2</v>
      </c>
      <c r="DO37" s="254">
        <f t="shared" si="29"/>
        <v>3</v>
      </c>
      <c r="DP37" s="254">
        <f t="shared" si="29"/>
        <v>4</v>
      </c>
      <c r="DQ37" s="254">
        <f t="shared" si="29"/>
        <v>4</v>
      </c>
      <c r="DR37" s="254">
        <f t="shared" si="29"/>
        <v>3</v>
      </c>
      <c r="DS37" s="254">
        <f t="shared" si="29"/>
        <v>3</v>
      </c>
      <c r="DT37" s="254">
        <f t="shared" si="29"/>
        <v>3</v>
      </c>
      <c r="DU37" s="254">
        <f t="shared" si="29"/>
        <v>3</v>
      </c>
      <c r="DV37" s="254">
        <f t="shared" si="29"/>
        <v>3</v>
      </c>
      <c r="DW37" s="254">
        <f t="shared" si="29"/>
        <v>2</v>
      </c>
      <c r="DX37" s="254">
        <f t="shared" si="29"/>
        <v>2</v>
      </c>
      <c r="DY37" s="254">
        <f t="shared" si="29"/>
        <v>2</v>
      </c>
      <c r="DZ37" s="254">
        <f t="shared" si="29"/>
        <v>2</v>
      </c>
      <c r="EA37" s="254">
        <f t="shared" si="29"/>
        <v>3</v>
      </c>
      <c r="EB37" s="254">
        <f t="shared" si="29"/>
        <v>2</v>
      </c>
      <c r="EC37" s="254">
        <f t="shared" si="29"/>
        <v>2</v>
      </c>
      <c r="ED37" s="254">
        <f t="shared" ref="ED37:GO37" si="30">COUNTIF(ED$23:ED$36,"MN")</f>
        <v>3</v>
      </c>
      <c r="EE37" s="254">
        <f t="shared" si="30"/>
        <v>3</v>
      </c>
      <c r="EF37" s="254">
        <f t="shared" si="30"/>
        <v>3</v>
      </c>
      <c r="EG37" s="254">
        <f t="shared" si="30"/>
        <v>2</v>
      </c>
      <c r="EH37" s="254">
        <f t="shared" si="30"/>
        <v>2</v>
      </c>
      <c r="EI37" s="254">
        <f t="shared" si="30"/>
        <v>2</v>
      </c>
      <c r="EJ37" s="254">
        <f t="shared" si="30"/>
        <v>3</v>
      </c>
      <c r="EK37" s="254">
        <f t="shared" si="30"/>
        <v>3</v>
      </c>
      <c r="EL37" s="254">
        <f t="shared" si="30"/>
        <v>2</v>
      </c>
      <c r="EM37" s="254">
        <f t="shared" si="30"/>
        <v>2</v>
      </c>
      <c r="EN37" s="254">
        <f t="shared" si="30"/>
        <v>2</v>
      </c>
      <c r="EO37" s="254">
        <f t="shared" si="30"/>
        <v>3</v>
      </c>
      <c r="EP37" s="254">
        <f t="shared" si="30"/>
        <v>4</v>
      </c>
      <c r="EQ37" s="254">
        <f t="shared" si="30"/>
        <v>4</v>
      </c>
      <c r="ER37" s="254">
        <f t="shared" si="30"/>
        <v>3</v>
      </c>
      <c r="ES37" s="254">
        <f t="shared" si="30"/>
        <v>2</v>
      </c>
      <c r="ET37" s="254">
        <f t="shared" si="30"/>
        <v>2</v>
      </c>
      <c r="EU37" s="254">
        <f t="shared" si="30"/>
        <v>2</v>
      </c>
      <c r="EV37" s="254">
        <f t="shared" si="30"/>
        <v>2</v>
      </c>
      <c r="EW37" s="254">
        <f t="shared" si="30"/>
        <v>2</v>
      </c>
      <c r="EX37" s="254">
        <f t="shared" si="30"/>
        <v>2</v>
      </c>
      <c r="EY37" s="254">
        <f t="shared" si="30"/>
        <v>2</v>
      </c>
      <c r="EZ37" s="254">
        <f t="shared" si="30"/>
        <v>3</v>
      </c>
      <c r="FA37" s="254">
        <f t="shared" si="30"/>
        <v>4</v>
      </c>
      <c r="FB37" s="254">
        <f t="shared" si="30"/>
        <v>3</v>
      </c>
      <c r="FC37" s="254">
        <f t="shared" si="30"/>
        <v>3</v>
      </c>
      <c r="FD37" s="254">
        <f t="shared" si="30"/>
        <v>3</v>
      </c>
      <c r="FE37" s="254">
        <f t="shared" si="30"/>
        <v>2</v>
      </c>
      <c r="FF37" s="254">
        <f t="shared" si="30"/>
        <v>2</v>
      </c>
      <c r="FG37" s="254">
        <f t="shared" si="30"/>
        <v>2</v>
      </c>
      <c r="FH37" s="254">
        <f t="shared" si="30"/>
        <v>2</v>
      </c>
      <c r="FI37" s="254">
        <f t="shared" si="30"/>
        <v>3</v>
      </c>
      <c r="FJ37" s="254">
        <f t="shared" si="30"/>
        <v>3</v>
      </c>
      <c r="FK37" s="254">
        <f t="shared" si="30"/>
        <v>3</v>
      </c>
      <c r="FL37" s="254">
        <f t="shared" si="30"/>
        <v>2</v>
      </c>
      <c r="FM37" s="254">
        <f t="shared" si="30"/>
        <v>2</v>
      </c>
      <c r="FN37" s="254">
        <f t="shared" si="30"/>
        <v>3</v>
      </c>
      <c r="FO37" s="254">
        <f t="shared" si="30"/>
        <v>3</v>
      </c>
      <c r="FP37" s="254">
        <f t="shared" si="30"/>
        <v>3</v>
      </c>
      <c r="FQ37" s="254">
        <f t="shared" si="30"/>
        <v>3</v>
      </c>
      <c r="FR37" s="254">
        <f t="shared" si="30"/>
        <v>2</v>
      </c>
      <c r="FS37" s="254">
        <f t="shared" si="30"/>
        <v>2</v>
      </c>
      <c r="FT37" s="254">
        <f t="shared" si="30"/>
        <v>2</v>
      </c>
      <c r="FU37" s="254">
        <f t="shared" si="30"/>
        <v>2</v>
      </c>
      <c r="FV37" s="254">
        <f t="shared" si="30"/>
        <v>2</v>
      </c>
      <c r="FW37" s="254">
        <f t="shared" si="30"/>
        <v>2</v>
      </c>
      <c r="FX37" s="254">
        <f t="shared" si="30"/>
        <v>3</v>
      </c>
      <c r="FY37" s="254">
        <f t="shared" si="30"/>
        <v>3</v>
      </c>
      <c r="FZ37" s="254">
        <f t="shared" si="30"/>
        <v>4</v>
      </c>
      <c r="GA37" s="254">
        <f t="shared" si="30"/>
        <v>4</v>
      </c>
      <c r="GB37" s="254">
        <f t="shared" si="30"/>
        <v>3</v>
      </c>
      <c r="GC37" s="254">
        <f t="shared" si="30"/>
        <v>3</v>
      </c>
      <c r="GD37" s="254">
        <f t="shared" si="30"/>
        <v>3</v>
      </c>
      <c r="GE37" s="254">
        <f t="shared" si="30"/>
        <v>2</v>
      </c>
      <c r="GF37" s="254">
        <f t="shared" si="30"/>
        <v>2</v>
      </c>
      <c r="GG37" s="254">
        <f t="shared" si="30"/>
        <v>2</v>
      </c>
      <c r="GH37" s="254">
        <f t="shared" si="30"/>
        <v>2</v>
      </c>
      <c r="GI37" s="254">
        <f t="shared" si="30"/>
        <v>3</v>
      </c>
      <c r="GJ37" s="254">
        <f t="shared" si="30"/>
        <v>4</v>
      </c>
      <c r="GK37" s="254">
        <f t="shared" si="30"/>
        <v>4</v>
      </c>
      <c r="GL37" s="254">
        <f t="shared" si="30"/>
        <v>3</v>
      </c>
      <c r="GM37" s="254">
        <f t="shared" si="30"/>
        <v>3</v>
      </c>
      <c r="GN37" s="254">
        <f t="shared" si="30"/>
        <v>3</v>
      </c>
      <c r="GO37" s="254">
        <f t="shared" si="30"/>
        <v>3</v>
      </c>
      <c r="GP37" s="254">
        <f t="shared" ref="GP37:JA37" si="31">COUNTIF(GP$23:GP$36,"MN")</f>
        <v>3</v>
      </c>
      <c r="GQ37" s="254">
        <f t="shared" si="31"/>
        <v>2</v>
      </c>
      <c r="GR37" s="254">
        <f t="shared" si="31"/>
        <v>2</v>
      </c>
      <c r="GS37" s="254">
        <f t="shared" si="31"/>
        <v>2</v>
      </c>
      <c r="GT37" s="254">
        <f t="shared" si="31"/>
        <v>2</v>
      </c>
      <c r="GU37" s="254">
        <f t="shared" si="31"/>
        <v>3</v>
      </c>
      <c r="GV37" s="254">
        <f t="shared" si="31"/>
        <v>2</v>
      </c>
      <c r="GW37" s="254">
        <f t="shared" si="31"/>
        <v>2</v>
      </c>
      <c r="GX37" s="254">
        <f t="shared" si="31"/>
        <v>3</v>
      </c>
      <c r="GY37" s="254">
        <f t="shared" si="31"/>
        <v>3</v>
      </c>
      <c r="GZ37" s="254">
        <f t="shared" si="31"/>
        <v>3</v>
      </c>
      <c r="HA37" s="254">
        <f t="shared" si="31"/>
        <v>2</v>
      </c>
      <c r="HB37" s="254">
        <f t="shared" si="31"/>
        <v>2</v>
      </c>
      <c r="HC37" s="254">
        <f t="shared" si="31"/>
        <v>2</v>
      </c>
      <c r="HD37" s="254">
        <f t="shared" si="31"/>
        <v>3</v>
      </c>
      <c r="HE37" s="254">
        <f t="shared" si="31"/>
        <v>3</v>
      </c>
      <c r="HF37" s="254">
        <f t="shared" si="31"/>
        <v>2</v>
      </c>
      <c r="HG37" s="254">
        <f t="shared" si="31"/>
        <v>2</v>
      </c>
      <c r="HH37" s="254">
        <f t="shared" si="31"/>
        <v>2</v>
      </c>
      <c r="HI37" s="254">
        <f t="shared" si="31"/>
        <v>3</v>
      </c>
      <c r="HJ37" s="254">
        <f t="shared" si="31"/>
        <v>4</v>
      </c>
      <c r="HK37" s="254">
        <f t="shared" si="31"/>
        <v>4</v>
      </c>
      <c r="HL37" s="254">
        <f t="shared" si="31"/>
        <v>3</v>
      </c>
      <c r="HM37" s="254">
        <f t="shared" si="31"/>
        <v>2</v>
      </c>
      <c r="HN37" s="254">
        <f t="shared" si="31"/>
        <v>2</v>
      </c>
      <c r="HO37" s="254">
        <f t="shared" si="31"/>
        <v>2</v>
      </c>
      <c r="HP37" s="254">
        <f t="shared" si="31"/>
        <v>2</v>
      </c>
      <c r="HQ37" s="254">
        <f t="shared" si="31"/>
        <v>2</v>
      </c>
      <c r="HR37" s="254">
        <f t="shared" si="31"/>
        <v>2</v>
      </c>
      <c r="HS37" s="254">
        <f t="shared" si="31"/>
        <v>2</v>
      </c>
      <c r="HT37" s="254">
        <f t="shared" si="31"/>
        <v>3</v>
      </c>
      <c r="HU37" s="254">
        <f t="shared" si="31"/>
        <v>4</v>
      </c>
      <c r="HV37" s="254">
        <f t="shared" si="31"/>
        <v>3</v>
      </c>
      <c r="HW37" s="254">
        <f t="shared" si="31"/>
        <v>3</v>
      </c>
      <c r="HX37" s="254">
        <f t="shared" si="31"/>
        <v>3</v>
      </c>
      <c r="HY37" s="254">
        <f t="shared" si="31"/>
        <v>2</v>
      </c>
      <c r="HZ37" s="254">
        <f t="shared" si="31"/>
        <v>2</v>
      </c>
      <c r="IA37" s="254">
        <f t="shared" si="31"/>
        <v>2</v>
      </c>
      <c r="IB37" s="254">
        <f t="shared" si="31"/>
        <v>1</v>
      </c>
      <c r="IC37" s="254">
        <f t="shared" si="31"/>
        <v>2</v>
      </c>
      <c r="ID37" s="254">
        <f t="shared" si="31"/>
        <v>2</v>
      </c>
      <c r="IE37" s="254">
        <f t="shared" si="31"/>
        <v>2</v>
      </c>
      <c r="IF37" s="254">
        <f t="shared" si="31"/>
        <v>2</v>
      </c>
      <c r="IG37" s="254">
        <f t="shared" si="31"/>
        <v>2</v>
      </c>
      <c r="IH37" s="254">
        <f t="shared" si="31"/>
        <v>3</v>
      </c>
      <c r="II37" s="254">
        <f t="shared" si="31"/>
        <v>3</v>
      </c>
      <c r="IJ37" s="254">
        <f t="shared" si="31"/>
        <v>3</v>
      </c>
      <c r="IK37" s="254">
        <f t="shared" si="31"/>
        <v>3</v>
      </c>
      <c r="IL37" s="254">
        <f t="shared" si="31"/>
        <v>2</v>
      </c>
      <c r="IM37" s="254">
        <f t="shared" si="31"/>
        <v>2</v>
      </c>
      <c r="IN37" s="254">
        <f t="shared" si="31"/>
        <v>2</v>
      </c>
      <c r="IO37" s="254">
        <f t="shared" si="31"/>
        <v>2</v>
      </c>
      <c r="IP37" s="254">
        <f t="shared" si="31"/>
        <v>2</v>
      </c>
      <c r="IQ37" s="254">
        <f t="shared" si="31"/>
        <v>2</v>
      </c>
      <c r="IR37" s="254">
        <f t="shared" si="31"/>
        <v>3</v>
      </c>
      <c r="IS37" s="254">
        <f t="shared" si="31"/>
        <v>3</v>
      </c>
      <c r="IT37" s="254">
        <f t="shared" si="31"/>
        <v>4</v>
      </c>
      <c r="IU37" s="254">
        <f t="shared" si="31"/>
        <v>4</v>
      </c>
      <c r="IV37" s="254">
        <f t="shared" si="31"/>
        <v>3</v>
      </c>
      <c r="IW37" s="254">
        <f t="shared" si="31"/>
        <v>3</v>
      </c>
      <c r="IX37" s="254">
        <f t="shared" si="31"/>
        <v>3</v>
      </c>
      <c r="IY37" s="254">
        <f t="shared" si="31"/>
        <v>2</v>
      </c>
      <c r="IZ37" s="254">
        <f t="shared" si="31"/>
        <v>2</v>
      </c>
      <c r="JA37" s="254">
        <f t="shared" si="31"/>
        <v>2</v>
      </c>
      <c r="JB37" s="254">
        <f t="shared" ref="JB37:LM37" si="32">COUNTIF(JB$23:JB$36,"MN")</f>
        <v>2</v>
      </c>
      <c r="JC37" s="254">
        <f t="shared" si="32"/>
        <v>3</v>
      </c>
      <c r="JD37" s="254">
        <f t="shared" si="32"/>
        <v>4</v>
      </c>
      <c r="JE37" s="254">
        <f t="shared" si="32"/>
        <v>4</v>
      </c>
      <c r="JF37" s="254">
        <f t="shared" si="32"/>
        <v>3</v>
      </c>
      <c r="JG37" s="254">
        <f t="shared" si="32"/>
        <v>3</v>
      </c>
      <c r="JH37" s="254">
        <f t="shared" si="32"/>
        <v>3</v>
      </c>
      <c r="JI37" s="254">
        <f t="shared" si="32"/>
        <v>3</v>
      </c>
      <c r="JJ37" s="254">
        <f t="shared" si="32"/>
        <v>3</v>
      </c>
      <c r="JK37" s="254">
        <f t="shared" si="32"/>
        <v>2</v>
      </c>
      <c r="JL37" s="254">
        <f t="shared" si="32"/>
        <v>2</v>
      </c>
      <c r="JM37" s="254">
        <f t="shared" si="32"/>
        <v>2</v>
      </c>
      <c r="JN37" s="254">
        <f t="shared" si="32"/>
        <v>2</v>
      </c>
      <c r="JO37" s="254">
        <f t="shared" si="32"/>
        <v>3</v>
      </c>
      <c r="JP37" s="254">
        <f t="shared" si="32"/>
        <v>2</v>
      </c>
      <c r="JQ37" s="254">
        <f t="shared" si="32"/>
        <v>2</v>
      </c>
      <c r="JR37" s="254">
        <f t="shared" si="32"/>
        <v>3</v>
      </c>
      <c r="JS37" s="254">
        <f t="shared" si="32"/>
        <v>3</v>
      </c>
      <c r="JT37" s="254">
        <f t="shared" si="32"/>
        <v>3</v>
      </c>
      <c r="JU37" s="254">
        <f t="shared" si="32"/>
        <v>2</v>
      </c>
      <c r="JV37" s="254">
        <f t="shared" si="32"/>
        <v>2</v>
      </c>
      <c r="JW37" s="254">
        <f t="shared" si="32"/>
        <v>2</v>
      </c>
      <c r="JX37" s="254">
        <f t="shared" si="32"/>
        <v>3</v>
      </c>
      <c r="JY37" s="254">
        <f t="shared" si="32"/>
        <v>3</v>
      </c>
      <c r="JZ37" s="254">
        <f t="shared" si="32"/>
        <v>2</v>
      </c>
      <c r="KA37" s="254">
        <f t="shared" si="32"/>
        <v>2</v>
      </c>
      <c r="KB37" s="254">
        <f t="shared" si="32"/>
        <v>2</v>
      </c>
      <c r="KC37" s="254">
        <f t="shared" si="32"/>
        <v>3</v>
      </c>
      <c r="KD37" s="254">
        <f t="shared" si="32"/>
        <v>4</v>
      </c>
      <c r="KE37" s="254">
        <f t="shared" si="32"/>
        <v>4</v>
      </c>
      <c r="KF37" s="254">
        <f t="shared" si="32"/>
        <v>3</v>
      </c>
      <c r="KG37" s="254">
        <f t="shared" si="32"/>
        <v>2</v>
      </c>
      <c r="KH37" s="254">
        <f t="shared" si="32"/>
        <v>2</v>
      </c>
      <c r="KI37" s="254">
        <f t="shared" si="32"/>
        <v>2</v>
      </c>
      <c r="KJ37" s="254">
        <f t="shared" si="32"/>
        <v>2</v>
      </c>
      <c r="KK37" s="254">
        <f t="shared" si="32"/>
        <v>2</v>
      </c>
      <c r="KL37" s="254">
        <f t="shared" si="32"/>
        <v>2</v>
      </c>
      <c r="KM37" s="254">
        <f t="shared" si="32"/>
        <v>2</v>
      </c>
      <c r="KN37" s="254">
        <f t="shared" si="32"/>
        <v>3</v>
      </c>
      <c r="KO37" s="254">
        <f t="shared" si="32"/>
        <v>4</v>
      </c>
      <c r="KP37" s="254">
        <f t="shared" si="32"/>
        <v>3</v>
      </c>
      <c r="KQ37" s="254">
        <f t="shared" si="32"/>
        <v>3</v>
      </c>
      <c r="KR37" s="254">
        <f t="shared" si="32"/>
        <v>3</v>
      </c>
      <c r="KS37" s="254">
        <f t="shared" si="32"/>
        <v>2</v>
      </c>
      <c r="KT37" s="254">
        <f t="shared" si="32"/>
        <v>2</v>
      </c>
      <c r="KU37" s="254">
        <f t="shared" si="32"/>
        <v>2</v>
      </c>
      <c r="KV37" s="254">
        <f t="shared" si="32"/>
        <v>2</v>
      </c>
      <c r="KW37" s="254">
        <f t="shared" si="32"/>
        <v>3</v>
      </c>
      <c r="KX37" s="254">
        <f t="shared" si="32"/>
        <v>3</v>
      </c>
      <c r="KY37" s="254">
        <f t="shared" si="32"/>
        <v>3</v>
      </c>
      <c r="KZ37" s="254">
        <f t="shared" si="32"/>
        <v>2</v>
      </c>
      <c r="LA37" s="254">
        <f t="shared" si="32"/>
        <v>2</v>
      </c>
      <c r="LB37" s="254">
        <f t="shared" si="32"/>
        <v>3</v>
      </c>
      <c r="LC37" s="254">
        <f t="shared" si="32"/>
        <v>3</v>
      </c>
      <c r="LD37" s="254">
        <f t="shared" si="32"/>
        <v>3</v>
      </c>
      <c r="LE37" s="254">
        <f t="shared" si="32"/>
        <v>3</v>
      </c>
      <c r="LF37" s="254">
        <f t="shared" si="32"/>
        <v>2</v>
      </c>
      <c r="LG37" s="254">
        <f t="shared" si="32"/>
        <v>2</v>
      </c>
      <c r="LH37" s="254">
        <f t="shared" si="32"/>
        <v>2</v>
      </c>
      <c r="LI37" s="254">
        <f t="shared" si="32"/>
        <v>2</v>
      </c>
      <c r="LJ37" s="254">
        <f t="shared" si="32"/>
        <v>2</v>
      </c>
      <c r="LK37" s="254">
        <f t="shared" si="32"/>
        <v>2</v>
      </c>
      <c r="LL37" s="254">
        <f t="shared" si="32"/>
        <v>3</v>
      </c>
      <c r="LM37" s="254">
        <f t="shared" si="32"/>
        <v>3</v>
      </c>
      <c r="LN37" s="254">
        <f t="shared" ref="LN37:NE37" si="33">COUNTIF(LN$23:LN$36,"MN")</f>
        <v>4</v>
      </c>
      <c r="LO37" s="254">
        <f t="shared" si="33"/>
        <v>4</v>
      </c>
      <c r="LP37" s="254">
        <f t="shared" si="33"/>
        <v>3</v>
      </c>
      <c r="LQ37" s="254">
        <f t="shared" si="33"/>
        <v>3</v>
      </c>
      <c r="LR37" s="254">
        <f t="shared" si="33"/>
        <v>3</v>
      </c>
      <c r="LS37" s="254">
        <f t="shared" si="33"/>
        <v>2</v>
      </c>
      <c r="LT37" s="254">
        <f t="shared" si="33"/>
        <v>2</v>
      </c>
      <c r="LU37" s="254">
        <f t="shared" si="33"/>
        <v>2</v>
      </c>
      <c r="LV37" s="254">
        <f t="shared" si="33"/>
        <v>2</v>
      </c>
      <c r="LW37" s="254">
        <f t="shared" si="33"/>
        <v>3</v>
      </c>
      <c r="LX37" s="254">
        <f t="shared" si="33"/>
        <v>4</v>
      </c>
      <c r="LY37" s="254">
        <f t="shared" si="33"/>
        <v>4</v>
      </c>
      <c r="LZ37" s="254">
        <f t="shared" si="33"/>
        <v>3</v>
      </c>
      <c r="MA37" s="254">
        <f t="shared" si="33"/>
        <v>3</v>
      </c>
      <c r="MB37" s="254">
        <f t="shared" si="33"/>
        <v>3</v>
      </c>
      <c r="MC37" s="254">
        <f t="shared" si="33"/>
        <v>3</v>
      </c>
      <c r="MD37" s="254">
        <f t="shared" si="33"/>
        <v>3</v>
      </c>
      <c r="ME37" s="254">
        <f t="shared" si="33"/>
        <v>2</v>
      </c>
      <c r="MF37" s="254">
        <f t="shared" si="33"/>
        <v>2</v>
      </c>
      <c r="MG37" s="254">
        <f t="shared" si="33"/>
        <v>2</v>
      </c>
      <c r="MH37" s="254">
        <f t="shared" si="33"/>
        <v>2</v>
      </c>
      <c r="MI37" s="254">
        <f t="shared" si="33"/>
        <v>3</v>
      </c>
      <c r="MJ37" s="254">
        <f t="shared" si="33"/>
        <v>2</v>
      </c>
      <c r="MK37" s="254">
        <f t="shared" si="33"/>
        <v>2</v>
      </c>
      <c r="ML37" s="254">
        <f t="shared" si="33"/>
        <v>3</v>
      </c>
      <c r="MM37" s="254">
        <f t="shared" si="33"/>
        <v>3</v>
      </c>
      <c r="MN37" s="254">
        <f t="shared" si="33"/>
        <v>3</v>
      </c>
      <c r="MO37" s="254">
        <f t="shared" si="33"/>
        <v>2</v>
      </c>
      <c r="MP37" s="254">
        <f t="shared" si="33"/>
        <v>2</v>
      </c>
      <c r="MQ37" s="254">
        <f t="shared" si="33"/>
        <v>2</v>
      </c>
      <c r="MR37" s="254">
        <f t="shared" si="33"/>
        <v>3</v>
      </c>
      <c r="MS37" s="254">
        <f t="shared" si="33"/>
        <v>3</v>
      </c>
      <c r="MT37" s="254">
        <f t="shared" si="33"/>
        <v>2</v>
      </c>
      <c r="MU37" s="254">
        <f t="shared" si="33"/>
        <v>2</v>
      </c>
      <c r="MV37" s="254">
        <f t="shared" si="33"/>
        <v>2</v>
      </c>
      <c r="MW37" s="254">
        <f t="shared" si="33"/>
        <v>3</v>
      </c>
      <c r="MX37" s="254">
        <f t="shared" si="33"/>
        <v>4</v>
      </c>
      <c r="MY37" s="254">
        <f t="shared" si="33"/>
        <v>4</v>
      </c>
      <c r="MZ37" s="254">
        <f t="shared" si="33"/>
        <v>3</v>
      </c>
      <c r="NA37" s="254">
        <f t="shared" si="33"/>
        <v>2</v>
      </c>
      <c r="NB37" s="254">
        <f t="shared" si="33"/>
        <v>2</v>
      </c>
      <c r="NC37" s="254">
        <f t="shared" si="33"/>
        <v>2</v>
      </c>
      <c r="ND37" s="254">
        <f t="shared" si="33"/>
        <v>2</v>
      </c>
      <c r="NE37" s="254">
        <f t="shared" si="33"/>
        <v>2</v>
      </c>
      <c r="NF37" s="456"/>
      <c r="NG37" s="456"/>
      <c r="NH37" s="456"/>
      <c r="NI37" s="456"/>
      <c r="NJ37" s="431"/>
      <c r="NK37" s="431"/>
      <c r="NL37" s="431"/>
    </row>
    <row r="38" spans="1:377" ht="18.75" x14ac:dyDescent="0.3">
      <c r="D38" s="250" t="s">
        <v>32</v>
      </c>
      <c r="E38" s="254">
        <f>COUNTIF(E$23:E$36,"M")</f>
        <v>4</v>
      </c>
      <c r="F38" s="254">
        <f t="shared" ref="F38:BQ38" si="34">COUNTIF(F$23:F$36,"M")</f>
        <v>4</v>
      </c>
      <c r="G38" s="254">
        <f t="shared" si="34"/>
        <v>4</v>
      </c>
      <c r="H38" s="254">
        <f t="shared" si="34"/>
        <v>4</v>
      </c>
      <c r="I38" s="254">
        <f t="shared" si="34"/>
        <v>4</v>
      </c>
      <c r="J38" s="254">
        <f t="shared" si="34"/>
        <v>4</v>
      </c>
      <c r="K38" s="254">
        <f t="shared" si="34"/>
        <v>4</v>
      </c>
      <c r="L38" s="254">
        <f t="shared" si="34"/>
        <v>3</v>
      </c>
      <c r="M38" s="254">
        <f t="shared" si="34"/>
        <v>2</v>
      </c>
      <c r="N38" s="254">
        <f t="shared" si="34"/>
        <v>3</v>
      </c>
      <c r="O38" s="254">
        <f t="shared" si="34"/>
        <v>3</v>
      </c>
      <c r="P38" s="254">
        <f t="shared" si="34"/>
        <v>3</v>
      </c>
      <c r="Q38" s="254">
        <f t="shared" si="34"/>
        <v>4</v>
      </c>
      <c r="R38" s="254">
        <f t="shared" si="34"/>
        <v>4</v>
      </c>
      <c r="S38" s="254">
        <f t="shared" si="34"/>
        <v>4</v>
      </c>
      <c r="T38" s="254">
        <f t="shared" si="34"/>
        <v>5</v>
      </c>
      <c r="U38" s="254">
        <f t="shared" si="34"/>
        <v>4</v>
      </c>
      <c r="V38" s="254">
        <f t="shared" si="34"/>
        <v>3</v>
      </c>
      <c r="W38" s="254">
        <f t="shared" si="34"/>
        <v>3</v>
      </c>
      <c r="X38" s="254">
        <f t="shared" si="34"/>
        <v>3</v>
      </c>
      <c r="Y38" s="254">
        <f t="shared" si="34"/>
        <v>3</v>
      </c>
      <c r="Z38" s="254">
        <f t="shared" si="34"/>
        <v>4</v>
      </c>
      <c r="AA38" s="254">
        <f t="shared" si="34"/>
        <v>4</v>
      </c>
      <c r="AB38" s="254">
        <f t="shared" si="34"/>
        <v>3</v>
      </c>
      <c r="AC38" s="254">
        <f t="shared" si="34"/>
        <v>4</v>
      </c>
      <c r="AD38" s="254">
        <f t="shared" si="34"/>
        <v>4</v>
      </c>
      <c r="AE38" s="254">
        <f t="shared" si="34"/>
        <v>4</v>
      </c>
      <c r="AF38" s="254">
        <f t="shared" si="34"/>
        <v>5</v>
      </c>
      <c r="AG38" s="254">
        <f t="shared" si="34"/>
        <v>4</v>
      </c>
      <c r="AH38" s="254">
        <f t="shared" si="34"/>
        <v>4</v>
      </c>
      <c r="AI38" s="254">
        <f t="shared" si="34"/>
        <v>4</v>
      </c>
      <c r="AJ38" s="254">
        <f t="shared" si="34"/>
        <v>4</v>
      </c>
      <c r="AK38" s="254">
        <f t="shared" si="34"/>
        <v>4</v>
      </c>
      <c r="AL38" s="254">
        <f t="shared" si="34"/>
        <v>3</v>
      </c>
      <c r="AM38" s="254">
        <f t="shared" si="34"/>
        <v>3</v>
      </c>
      <c r="AN38" s="254">
        <f t="shared" si="34"/>
        <v>3</v>
      </c>
      <c r="AO38" s="254">
        <f t="shared" si="34"/>
        <v>4</v>
      </c>
      <c r="AP38" s="254">
        <f t="shared" si="34"/>
        <v>4</v>
      </c>
      <c r="AQ38" s="254">
        <f t="shared" si="34"/>
        <v>4</v>
      </c>
      <c r="AR38" s="254">
        <f t="shared" si="34"/>
        <v>4</v>
      </c>
      <c r="AS38" s="254">
        <f t="shared" si="34"/>
        <v>3</v>
      </c>
      <c r="AT38" s="254">
        <f t="shared" si="34"/>
        <v>4</v>
      </c>
      <c r="AU38" s="254">
        <f t="shared" si="34"/>
        <v>4</v>
      </c>
      <c r="AV38" s="254">
        <f t="shared" si="34"/>
        <v>3</v>
      </c>
      <c r="AW38" s="254">
        <f t="shared" si="34"/>
        <v>3</v>
      </c>
      <c r="AX38" s="254">
        <f t="shared" si="34"/>
        <v>3</v>
      </c>
      <c r="AY38" s="254">
        <f t="shared" si="34"/>
        <v>3</v>
      </c>
      <c r="AZ38" s="254">
        <f t="shared" si="34"/>
        <v>3</v>
      </c>
      <c r="BA38" s="254">
        <f t="shared" si="34"/>
        <v>3</v>
      </c>
      <c r="BB38" s="254">
        <f t="shared" si="34"/>
        <v>3</v>
      </c>
      <c r="BC38" s="254">
        <f t="shared" si="34"/>
        <v>4</v>
      </c>
      <c r="BD38" s="254">
        <f t="shared" si="34"/>
        <v>5</v>
      </c>
      <c r="BE38" s="254">
        <f t="shared" si="34"/>
        <v>5</v>
      </c>
      <c r="BF38" s="254">
        <f t="shared" si="34"/>
        <v>4</v>
      </c>
      <c r="BG38" s="254">
        <f t="shared" si="34"/>
        <v>3</v>
      </c>
      <c r="BH38" s="254">
        <f t="shared" si="34"/>
        <v>3</v>
      </c>
      <c r="BI38" s="254">
        <f t="shared" si="34"/>
        <v>3</v>
      </c>
      <c r="BJ38" s="254">
        <f t="shared" si="34"/>
        <v>4</v>
      </c>
      <c r="BK38" s="254">
        <f t="shared" si="34"/>
        <v>4</v>
      </c>
      <c r="BL38" s="254">
        <f t="shared" si="34"/>
        <v>3</v>
      </c>
      <c r="BM38" s="254">
        <f t="shared" si="34"/>
        <v>4</v>
      </c>
      <c r="BN38" s="254">
        <f t="shared" si="34"/>
        <v>4</v>
      </c>
      <c r="BO38" s="254">
        <f t="shared" si="34"/>
        <v>4</v>
      </c>
      <c r="BP38" s="254">
        <f t="shared" si="34"/>
        <v>4</v>
      </c>
      <c r="BQ38" s="254">
        <f t="shared" si="34"/>
        <v>4</v>
      </c>
      <c r="BR38" s="254">
        <f t="shared" ref="BR38:EC38" si="35">COUNTIF(BR$23:BR$36,"M")</f>
        <v>4</v>
      </c>
      <c r="BS38" s="254">
        <f t="shared" si="35"/>
        <v>4</v>
      </c>
      <c r="BT38" s="254">
        <f t="shared" si="35"/>
        <v>5</v>
      </c>
      <c r="BU38" s="254">
        <f t="shared" si="35"/>
        <v>4</v>
      </c>
      <c r="BV38" s="254">
        <f t="shared" si="35"/>
        <v>3</v>
      </c>
      <c r="BW38" s="254">
        <f t="shared" si="35"/>
        <v>3</v>
      </c>
      <c r="BX38" s="254">
        <f t="shared" si="35"/>
        <v>3</v>
      </c>
      <c r="BY38" s="254">
        <f t="shared" si="35"/>
        <v>4</v>
      </c>
      <c r="BZ38" s="254">
        <f t="shared" si="35"/>
        <v>4</v>
      </c>
      <c r="CA38" s="254">
        <f t="shared" si="35"/>
        <v>4</v>
      </c>
      <c r="CB38" s="254">
        <f t="shared" si="35"/>
        <v>4</v>
      </c>
      <c r="CC38" s="254">
        <f t="shared" si="35"/>
        <v>4</v>
      </c>
      <c r="CD38" s="254">
        <f t="shared" si="35"/>
        <v>4</v>
      </c>
      <c r="CE38" s="254">
        <f t="shared" si="35"/>
        <v>4</v>
      </c>
      <c r="CF38" s="254">
        <f t="shared" si="35"/>
        <v>3</v>
      </c>
      <c r="CG38" s="254">
        <f t="shared" si="35"/>
        <v>2</v>
      </c>
      <c r="CH38" s="254">
        <f t="shared" si="35"/>
        <v>3</v>
      </c>
      <c r="CI38" s="254">
        <f t="shared" si="35"/>
        <v>3</v>
      </c>
      <c r="CJ38" s="254">
        <f t="shared" si="35"/>
        <v>3</v>
      </c>
      <c r="CK38" s="254">
        <f t="shared" si="35"/>
        <v>4</v>
      </c>
      <c r="CL38" s="254">
        <f t="shared" si="35"/>
        <v>4</v>
      </c>
      <c r="CM38" s="254">
        <f t="shared" si="35"/>
        <v>4</v>
      </c>
      <c r="CN38" s="254">
        <f t="shared" si="35"/>
        <v>6</v>
      </c>
      <c r="CO38" s="254">
        <f t="shared" si="35"/>
        <v>5</v>
      </c>
      <c r="CP38" s="254">
        <f t="shared" si="35"/>
        <v>4</v>
      </c>
      <c r="CQ38" s="254">
        <f t="shared" si="35"/>
        <v>4</v>
      </c>
      <c r="CR38" s="254">
        <f t="shared" si="35"/>
        <v>3</v>
      </c>
      <c r="CS38" s="254">
        <f t="shared" si="35"/>
        <v>3</v>
      </c>
      <c r="CT38" s="254">
        <f t="shared" si="35"/>
        <v>4</v>
      </c>
      <c r="CU38" s="254">
        <f t="shared" si="35"/>
        <v>4</v>
      </c>
      <c r="CV38" s="254">
        <f t="shared" si="35"/>
        <v>3</v>
      </c>
      <c r="CW38" s="254">
        <f t="shared" si="35"/>
        <v>3</v>
      </c>
      <c r="CX38" s="254">
        <f t="shared" si="35"/>
        <v>4</v>
      </c>
      <c r="CY38" s="254">
        <f t="shared" si="35"/>
        <v>4</v>
      </c>
      <c r="CZ38" s="254">
        <f t="shared" si="35"/>
        <v>5</v>
      </c>
      <c r="DA38" s="254">
        <f t="shared" si="35"/>
        <v>5</v>
      </c>
      <c r="DB38" s="254">
        <f t="shared" si="35"/>
        <v>4</v>
      </c>
      <c r="DC38" s="254">
        <f t="shared" si="35"/>
        <v>4</v>
      </c>
      <c r="DD38" s="254">
        <f t="shared" si="35"/>
        <v>4</v>
      </c>
      <c r="DE38" s="254">
        <f t="shared" si="35"/>
        <v>4</v>
      </c>
      <c r="DF38" s="254">
        <f t="shared" si="35"/>
        <v>3</v>
      </c>
      <c r="DG38" s="254">
        <f t="shared" si="35"/>
        <v>3</v>
      </c>
      <c r="DH38" s="254">
        <f t="shared" si="35"/>
        <v>3</v>
      </c>
      <c r="DI38" s="254">
        <f t="shared" si="35"/>
        <v>3</v>
      </c>
      <c r="DJ38" s="254">
        <f t="shared" si="35"/>
        <v>3</v>
      </c>
      <c r="DK38" s="254">
        <f t="shared" si="35"/>
        <v>4</v>
      </c>
      <c r="DL38" s="254">
        <f t="shared" si="35"/>
        <v>4</v>
      </c>
      <c r="DM38" s="254">
        <f t="shared" si="35"/>
        <v>4</v>
      </c>
      <c r="DN38" s="254">
        <f t="shared" si="35"/>
        <v>4</v>
      </c>
      <c r="DO38" s="254">
        <f t="shared" si="35"/>
        <v>3</v>
      </c>
      <c r="DP38" s="254">
        <f t="shared" si="35"/>
        <v>2</v>
      </c>
      <c r="DQ38" s="254">
        <f t="shared" si="35"/>
        <v>2</v>
      </c>
      <c r="DR38" s="254">
        <f t="shared" si="35"/>
        <v>3</v>
      </c>
      <c r="DS38" s="254">
        <f t="shared" si="35"/>
        <v>3</v>
      </c>
      <c r="DT38" s="254">
        <f t="shared" si="35"/>
        <v>3</v>
      </c>
      <c r="DU38" s="254">
        <f t="shared" si="35"/>
        <v>3</v>
      </c>
      <c r="DV38" s="254">
        <f t="shared" si="35"/>
        <v>3</v>
      </c>
      <c r="DW38" s="254">
        <f t="shared" si="35"/>
        <v>4</v>
      </c>
      <c r="DX38" s="254">
        <f t="shared" si="35"/>
        <v>5</v>
      </c>
      <c r="DY38" s="254">
        <f t="shared" si="35"/>
        <v>5</v>
      </c>
      <c r="DZ38" s="254">
        <f t="shared" si="35"/>
        <v>4</v>
      </c>
      <c r="EA38" s="254">
        <f t="shared" si="35"/>
        <v>3</v>
      </c>
      <c r="EB38" s="254">
        <f t="shared" si="35"/>
        <v>3</v>
      </c>
      <c r="EC38" s="254">
        <f t="shared" si="35"/>
        <v>3</v>
      </c>
      <c r="ED38" s="254">
        <f t="shared" ref="ED38:GO38" si="36">COUNTIF(ED$23:ED$36,"M")</f>
        <v>4</v>
      </c>
      <c r="EE38" s="254">
        <f t="shared" si="36"/>
        <v>4</v>
      </c>
      <c r="EF38" s="254">
        <f t="shared" si="36"/>
        <v>3</v>
      </c>
      <c r="EG38" s="254">
        <f t="shared" si="36"/>
        <v>4</v>
      </c>
      <c r="EH38" s="254">
        <f t="shared" si="36"/>
        <v>4</v>
      </c>
      <c r="EI38" s="254">
        <f t="shared" si="36"/>
        <v>4</v>
      </c>
      <c r="EJ38" s="254">
        <f t="shared" si="36"/>
        <v>4</v>
      </c>
      <c r="EK38" s="254">
        <f t="shared" si="36"/>
        <v>4</v>
      </c>
      <c r="EL38" s="254">
        <f t="shared" si="36"/>
        <v>4</v>
      </c>
      <c r="EM38" s="254">
        <f t="shared" si="36"/>
        <v>4</v>
      </c>
      <c r="EN38" s="254">
        <f t="shared" si="36"/>
        <v>5</v>
      </c>
      <c r="EO38" s="254">
        <f t="shared" si="36"/>
        <v>4</v>
      </c>
      <c r="EP38" s="254">
        <f t="shared" si="36"/>
        <v>3</v>
      </c>
      <c r="EQ38" s="254">
        <f t="shared" si="36"/>
        <v>3</v>
      </c>
      <c r="ER38" s="254">
        <f t="shared" si="36"/>
        <v>3</v>
      </c>
      <c r="ES38" s="254">
        <f t="shared" si="36"/>
        <v>4</v>
      </c>
      <c r="ET38" s="254">
        <f t="shared" si="36"/>
        <v>4</v>
      </c>
      <c r="EU38" s="254">
        <f t="shared" si="36"/>
        <v>4</v>
      </c>
      <c r="EV38" s="254">
        <f t="shared" si="36"/>
        <v>4</v>
      </c>
      <c r="EW38" s="254">
        <f t="shared" si="36"/>
        <v>4</v>
      </c>
      <c r="EX38" s="254">
        <f t="shared" si="36"/>
        <v>4</v>
      </c>
      <c r="EY38" s="254">
        <f t="shared" si="36"/>
        <v>4</v>
      </c>
      <c r="EZ38" s="254">
        <f t="shared" si="36"/>
        <v>3</v>
      </c>
      <c r="FA38" s="254">
        <f t="shared" si="36"/>
        <v>2</v>
      </c>
      <c r="FB38" s="254">
        <f t="shared" si="36"/>
        <v>3</v>
      </c>
      <c r="FC38" s="254">
        <f t="shared" si="36"/>
        <v>3</v>
      </c>
      <c r="FD38" s="254">
        <f t="shared" si="36"/>
        <v>3</v>
      </c>
      <c r="FE38" s="254">
        <f t="shared" si="36"/>
        <v>4</v>
      </c>
      <c r="FF38" s="254">
        <f t="shared" si="36"/>
        <v>4</v>
      </c>
      <c r="FG38" s="254">
        <f t="shared" si="36"/>
        <v>4</v>
      </c>
      <c r="FH38" s="254">
        <f t="shared" si="36"/>
        <v>5</v>
      </c>
      <c r="FI38" s="254">
        <f t="shared" si="36"/>
        <v>4</v>
      </c>
      <c r="FJ38" s="254">
        <f t="shared" si="36"/>
        <v>3</v>
      </c>
      <c r="FK38" s="254">
        <f t="shared" si="36"/>
        <v>3</v>
      </c>
      <c r="FL38" s="254">
        <f t="shared" si="36"/>
        <v>3</v>
      </c>
      <c r="FM38" s="254">
        <f t="shared" si="36"/>
        <v>3</v>
      </c>
      <c r="FN38" s="254">
        <f t="shared" si="36"/>
        <v>4</v>
      </c>
      <c r="FO38" s="254">
        <f t="shared" si="36"/>
        <v>4</v>
      </c>
      <c r="FP38" s="254">
        <f t="shared" si="36"/>
        <v>3</v>
      </c>
      <c r="FQ38" s="254">
        <f t="shared" si="36"/>
        <v>3</v>
      </c>
      <c r="FR38" s="254">
        <f t="shared" si="36"/>
        <v>4</v>
      </c>
      <c r="FS38" s="254">
        <f t="shared" si="36"/>
        <v>4</v>
      </c>
      <c r="FT38" s="254">
        <f t="shared" si="36"/>
        <v>5</v>
      </c>
      <c r="FU38" s="254">
        <f t="shared" si="36"/>
        <v>5</v>
      </c>
      <c r="FV38" s="254">
        <f t="shared" si="36"/>
        <v>4</v>
      </c>
      <c r="FW38" s="254">
        <f t="shared" si="36"/>
        <v>4</v>
      </c>
      <c r="FX38" s="254">
        <f t="shared" si="36"/>
        <v>4</v>
      </c>
      <c r="FY38" s="254">
        <f t="shared" si="36"/>
        <v>4</v>
      </c>
      <c r="FZ38" s="254">
        <f t="shared" si="36"/>
        <v>3</v>
      </c>
      <c r="GA38" s="254">
        <f t="shared" si="36"/>
        <v>3</v>
      </c>
      <c r="GB38" s="254">
        <f t="shared" si="36"/>
        <v>3</v>
      </c>
      <c r="GC38" s="254">
        <f t="shared" si="36"/>
        <v>3</v>
      </c>
      <c r="GD38" s="254">
        <f t="shared" si="36"/>
        <v>3</v>
      </c>
      <c r="GE38" s="254">
        <f t="shared" si="36"/>
        <v>4</v>
      </c>
      <c r="GF38" s="254">
        <f t="shared" si="36"/>
        <v>4</v>
      </c>
      <c r="GG38" s="254">
        <f t="shared" si="36"/>
        <v>4</v>
      </c>
      <c r="GH38" s="254">
        <f t="shared" si="36"/>
        <v>4</v>
      </c>
      <c r="GI38" s="254">
        <f t="shared" si="36"/>
        <v>3</v>
      </c>
      <c r="GJ38" s="254">
        <f t="shared" si="36"/>
        <v>2</v>
      </c>
      <c r="GK38" s="254">
        <f t="shared" si="36"/>
        <v>2</v>
      </c>
      <c r="GL38" s="254">
        <f t="shared" si="36"/>
        <v>3</v>
      </c>
      <c r="GM38" s="254">
        <f t="shared" si="36"/>
        <v>3</v>
      </c>
      <c r="GN38" s="254">
        <f t="shared" si="36"/>
        <v>3</v>
      </c>
      <c r="GO38" s="254">
        <f t="shared" si="36"/>
        <v>3</v>
      </c>
      <c r="GP38" s="254">
        <f t="shared" ref="GP38:JA38" si="37">COUNTIF(GP$23:GP$36,"M")</f>
        <v>3</v>
      </c>
      <c r="GQ38" s="254">
        <f t="shared" si="37"/>
        <v>4</v>
      </c>
      <c r="GR38" s="254">
        <f t="shared" si="37"/>
        <v>5</v>
      </c>
      <c r="GS38" s="254">
        <f t="shared" si="37"/>
        <v>5</v>
      </c>
      <c r="GT38" s="254">
        <f t="shared" si="37"/>
        <v>4</v>
      </c>
      <c r="GU38" s="254">
        <f t="shared" si="37"/>
        <v>3</v>
      </c>
      <c r="GV38" s="254">
        <f t="shared" si="37"/>
        <v>3</v>
      </c>
      <c r="GW38" s="254">
        <f t="shared" si="37"/>
        <v>3</v>
      </c>
      <c r="GX38" s="254">
        <f t="shared" si="37"/>
        <v>4</v>
      </c>
      <c r="GY38" s="254">
        <f t="shared" si="37"/>
        <v>4</v>
      </c>
      <c r="GZ38" s="254">
        <f t="shared" si="37"/>
        <v>3</v>
      </c>
      <c r="HA38" s="254">
        <f t="shared" si="37"/>
        <v>4</v>
      </c>
      <c r="HB38" s="254">
        <f t="shared" si="37"/>
        <v>4</v>
      </c>
      <c r="HC38" s="254">
        <f t="shared" si="37"/>
        <v>4</v>
      </c>
      <c r="HD38" s="254">
        <f t="shared" si="37"/>
        <v>4</v>
      </c>
      <c r="HE38" s="254">
        <f t="shared" si="37"/>
        <v>4</v>
      </c>
      <c r="HF38" s="254">
        <f t="shared" si="37"/>
        <v>4</v>
      </c>
      <c r="HG38" s="254">
        <f t="shared" si="37"/>
        <v>4</v>
      </c>
      <c r="HH38" s="254">
        <f t="shared" si="37"/>
        <v>5</v>
      </c>
      <c r="HI38" s="254">
        <f t="shared" si="37"/>
        <v>4</v>
      </c>
      <c r="HJ38" s="254">
        <f t="shared" si="37"/>
        <v>3</v>
      </c>
      <c r="HK38" s="254">
        <f t="shared" si="37"/>
        <v>3</v>
      </c>
      <c r="HL38" s="254">
        <f t="shared" si="37"/>
        <v>3</v>
      </c>
      <c r="HM38" s="254">
        <f t="shared" si="37"/>
        <v>4</v>
      </c>
      <c r="HN38" s="254">
        <f t="shared" si="37"/>
        <v>4</v>
      </c>
      <c r="HO38" s="254">
        <f t="shared" si="37"/>
        <v>4</v>
      </c>
      <c r="HP38" s="254">
        <f t="shared" si="37"/>
        <v>4</v>
      </c>
      <c r="HQ38" s="254">
        <f t="shared" si="37"/>
        <v>4</v>
      </c>
      <c r="HR38" s="254">
        <f t="shared" si="37"/>
        <v>4</v>
      </c>
      <c r="HS38" s="254">
        <f t="shared" si="37"/>
        <v>4</v>
      </c>
      <c r="HT38" s="254">
        <f t="shared" si="37"/>
        <v>3</v>
      </c>
      <c r="HU38" s="254">
        <f t="shared" si="37"/>
        <v>2</v>
      </c>
      <c r="HV38" s="254">
        <f t="shared" si="37"/>
        <v>3</v>
      </c>
      <c r="HW38" s="254">
        <f t="shared" si="37"/>
        <v>3</v>
      </c>
      <c r="HX38" s="254">
        <f t="shared" si="37"/>
        <v>3</v>
      </c>
      <c r="HY38" s="254">
        <f t="shared" si="37"/>
        <v>4</v>
      </c>
      <c r="HZ38" s="254">
        <f t="shared" si="37"/>
        <v>4</v>
      </c>
      <c r="IA38" s="254">
        <f t="shared" si="37"/>
        <v>4</v>
      </c>
      <c r="IB38" s="254">
        <f t="shared" si="37"/>
        <v>6</v>
      </c>
      <c r="IC38" s="254">
        <f t="shared" si="37"/>
        <v>5</v>
      </c>
      <c r="ID38" s="254">
        <f t="shared" si="37"/>
        <v>4</v>
      </c>
      <c r="IE38" s="254">
        <f t="shared" si="37"/>
        <v>4</v>
      </c>
      <c r="IF38" s="254">
        <f t="shared" si="37"/>
        <v>3</v>
      </c>
      <c r="IG38" s="254">
        <f t="shared" si="37"/>
        <v>3</v>
      </c>
      <c r="IH38" s="254">
        <f t="shared" si="37"/>
        <v>4</v>
      </c>
      <c r="II38" s="254">
        <f t="shared" si="37"/>
        <v>4</v>
      </c>
      <c r="IJ38" s="254">
        <f t="shared" si="37"/>
        <v>3</v>
      </c>
      <c r="IK38" s="254">
        <f t="shared" si="37"/>
        <v>3</v>
      </c>
      <c r="IL38" s="254">
        <f t="shared" si="37"/>
        <v>4</v>
      </c>
      <c r="IM38" s="254">
        <f t="shared" si="37"/>
        <v>4</v>
      </c>
      <c r="IN38" s="254">
        <f t="shared" si="37"/>
        <v>5</v>
      </c>
      <c r="IO38" s="254">
        <f t="shared" si="37"/>
        <v>5</v>
      </c>
      <c r="IP38" s="254">
        <f t="shared" si="37"/>
        <v>4</v>
      </c>
      <c r="IQ38" s="254">
        <f t="shared" si="37"/>
        <v>4</v>
      </c>
      <c r="IR38" s="254">
        <f t="shared" si="37"/>
        <v>4</v>
      </c>
      <c r="IS38" s="254">
        <f t="shared" si="37"/>
        <v>4</v>
      </c>
      <c r="IT38" s="254">
        <f t="shared" si="37"/>
        <v>3</v>
      </c>
      <c r="IU38" s="254">
        <f t="shared" si="37"/>
        <v>3</v>
      </c>
      <c r="IV38" s="254">
        <f t="shared" si="37"/>
        <v>3</v>
      </c>
      <c r="IW38" s="254">
        <f t="shared" si="37"/>
        <v>3</v>
      </c>
      <c r="IX38" s="254">
        <f t="shared" si="37"/>
        <v>3</v>
      </c>
      <c r="IY38" s="254">
        <f t="shared" si="37"/>
        <v>4</v>
      </c>
      <c r="IZ38" s="254">
        <f t="shared" si="37"/>
        <v>4</v>
      </c>
      <c r="JA38" s="254">
        <f t="shared" si="37"/>
        <v>4</v>
      </c>
      <c r="JB38" s="254">
        <f t="shared" ref="JB38:LM38" si="38">COUNTIF(JB$23:JB$36,"M")</f>
        <v>4</v>
      </c>
      <c r="JC38" s="254">
        <f t="shared" si="38"/>
        <v>3</v>
      </c>
      <c r="JD38" s="254">
        <f t="shared" si="38"/>
        <v>2</v>
      </c>
      <c r="JE38" s="254">
        <f t="shared" si="38"/>
        <v>2</v>
      </c>
      <c r="JF38" s="254">
        <f t="shared" si="38"/>
        <v>3</v>
      </c>
      <c r="JG38" s="254">
        <f t="shared" si="38"/>
        <v>3</v>
      </c>
      <c r="JH38" s="254">
        <f t="shared" si="38"/>
        <v>3</v>
      </c>
      <c r="JI38" s="254">
        <f t="shared" si="38"/>
        <v>3</v>
      </c>
      <c r="JJ38" s="254">
        <f t="shared" si="38"/>
        <v>3</v>
      </c>
      <c r="JK38" s="254">
        <f t="shared" si="38"/>
        <v>4</v>
      </c>
      <c r="JL38" s="254">
        <f t="shared" si="38"/>
        <v>5</v>
      </c>
      <c r="JM38" s="254">
        <f t="shared" si="38"/>
        <v>5</v>
      </c>
      <c r="JN38" s="254">
        <f t="shared" si="38"/>
        <v>4</v>
      </c>
      <c r="JO38" s="254">
        <f t="shared" si="38"/>
        <v>3</v>
      </c>
      <c r="JP38" s="254">
        <f t="shared" si="38"/>
        <v>3</v>
      </c>
      <c r="JQ38" s="254">
        <f t="shared" si="38"/>
        <v>3</v>
      </c>
      <c r="JR38" s="254">
        <f t="shared" si="38"/>
        <v>4</v>
      </c>
      <c r="JS38" s="254">
        <f t="shared" si="38"/>
        <v>4</v>
      </c>
      <c r="JT38" s="254">
        <f t="shared" si="38"/>
        <v>3</v>
      </c>
      <c r="JU38" s="254">
        <f t="shared" si="38"/>
        <v>4</v>
      </c>
      <c r="JV38" s="254">
        <f t="shared" si="38"/>
        <v>4</v>
      </c>
      <c r="JW38" s="254">
        <f t="shared" si="38"/>
        <v>4</v>
      </c>
      <c r="JX38" s="254">
        <f t="shared" si="38"/>
        <v>4</v>
      </c>
      <c r="JY38" s="254">
        <f t="shared" si="38"/>
        <v>4</v>
      </c>
      <c r="JZ38" s="254">
        <f t="shared" si="38"/>
        <v>4</v>
      </c>
      <c r="KA38" s="254">
        <f t="shared" si="38"/>
        <v>4</v>
      </c>
      <c r="KB38" s="254">
        <f t="shared" si="38"/>
        <v>5</v>
      </c>
      <c r="KC38" s="254">
        <f t="shared" si="38"/>
        <v>4</v>
      </c>
      <c r="KD38" s="254">
        <f t="shared" si="38"/>
        <v>3</v>
      </c>
      <c r="KE38" s="254">
        <f t="shared" si="38"/>
        <v>3</v>
      </c>
      <c r="KF38" s="254">
        <f t="shared" si="38"/>
        <v>3</v>
      </c>
      <c r="KG38" s="254">
        <f t="shared" si="38"/>
        <v>4</v>
      </c>
      <c r="KH38" s="254">
        <f t="shared" si="38"/>
        <v>4</v>
      </c>
      <c r="KI38" s="254">
        <f t="shared" si="38"/>
        <v>4</v>
      </c>
      <c r="KJ38" s="254">
        <f t="shared" si="38"/>
        <v>4</v>
      </c>
      <c r="KK38" s="254">
        <f t="shared" si="38"/>
        <v>4</v>
      </c>
      <c r="KL38" s="254">
        <f t="shared" si="38"/>
        <v>4</v>
      </c>
      <c r="KM38" s="254">
        <f t="shared" si="38"/>
        <v>4</v>
      </c>
      <c r="KN38" s="254">
        <f t="shared" si="38"/>
        <v>3</v>
      </c>
      <c r="KO38" s="254">
        <f t="shared" si="38"/>
        <v>2</v>
      </c>
      <c r="KP38" s="254">
        <f t="shared" si="38"/>
        <v>3</v>
      </c>
      <c r="KQ38" s="254">
        <f t="shared" si="38"/>
        <v>3</v>
      </c>
      <c r="KR38" s="254">
        <f t="shared" si="38"/>
        <v>3</v>
      </c>
      <c r="KS38" s="254">
        <f t="shared" si="38"/>
        <v>4</v>
      </c>
      <c r="KT38" s="254">
        <f t="shared" si="38"/>
        <v>4</v>
      </c>
      <c r="KU38" s="254">
        <f t="shared" si="38"/>
        <v>4</v>
      </c>
      <c r="KV38" s="254">
        <f t="shared" si="38"/>
        <v>5</v>
      </c>
      <c r="KW38" s="254">
        <f t="shared" si="38"/>
        <v>4</v>
      </c>
      <c r="KX38" s="254">
        <f t="shared" si="38"/>
        <v>3</v>
      </c>
      <c r="KY38" s="254">
        <f t="shared" si="38"/>
        <v>3</v>
      </c>
      <c r="KZ38" s="254">
        <f t="shared" si="38"/>
        <v>3</v>
      </c>
      <c r="LA38" s="254">
        <f t="shared" si="38"/>
        <v>3</v>
      </c>
      <c r="LB38" s="254">
        <f t="shared" si="38"/>
        <v>4</v>
      </c>
      <c r="LC38" s="254">
        <f t="shared" si="38"/>
        <v>4</v>
      </c>
      <c r="LD38" s="254">
        <f t="shared" si="38"/>
        <v>3</v>
      </c>
      <c r="LE38" s="254">
        <f t="shared" si="38"/>
        <v>3</v>
      </c>
      <c r="LF38" s="254">
        <f t="shared" si="38"/>
        <v>4</v>
      </c>
      <c r="LG38" s="254">
        <f t="shared" si="38"/>
        <v>4</v>
      </c>
      <c r="LH38" s="254">
        <f t="shared" si="38"/>
        <v>5</v>
      </c>
      <c r="LI38" s="254">
        <f t="shared" si="38"/>
        <v>5</v>
      </c>
      <c r="LJ38" s="254">
        <f t="shared" si="38"/>
        <v>4</v>
      </c>
      <c r="LK38" s="254">
        <f t="shared" si="38"/>
        <v>4</v>
      </c>
      <c r="LL38" s="254">
        <f t="shared" si="38"/>
        <v>4</v>
      </c>
      <c r="LM38" s="254">
        <f t="shared" si="38"/>
        <v>4</v>
      </c>
      <c r="LN38" s="254">
        <f t="shared" ref="LN38:NE38" si="39">COUNTIF(LN$23:LN$36,"M")</f>
        <v>3</v>
      </c>
      <c r="LO38" s="254">
        <f t="shared" si="39"/>
        <v>3</v>
      </c>
      <c r="LP38" s="254">
        <f t="shared" si="39"/>
        <v>3</v>
      </c>
      <c r="LQ38" s="254">
        <f t="shared" si="39"/>
        <v>3</v>
      </c>
      <c r="LR38" s="254">
        <f t="shared" si="39"/>
        <v>3</v>
      </c>
      <c r="LS38" s="254">
        <f t="shared" si="39"/>
        <v>4</v>
      </c>
      <c r="LT38" s="254">
        <f t="shared" si="39"/>
        <v>4</v>
      </c>
      <c r="LU38" s="254">
        <f t="shared" si="39"/>
        <v>4</v>
      </c>
      <c r="LV38" s="254">
        <f t="shared" si="39"/>
        <v>4</v>
      </c>
      <c r="LW38" s="254">
        <f t="shared" si="39"/>
        <v>3</v>
      </c>
      <c r="LX38" s="254">
        <f t="shared" si="39"/>
        <v>2</v>
      </c>
      <c r="LY38" s="254">
        <f t="shared" si="39"/>
        <v>2</v>
      </c>
      <c r="LZ38" s="254">
        <f t="shared" si="39"/>
        <v>3</v>
      </c>
      <c r="MA38" s="254">
        <f t="shared" si="39"/>
        <v>3</v>
      </c>
      <c r="MB38" s="254">
        <f t="shared" si="39"/>
        <v>3</v>
      </c>
      <c r="MC38" s="254">
        <f t="shared" si="39"/>
        <v>3</v>
      </c>
      <c r="MD38" s="254">
        <f t="shared" si="39"/>
        <v>3</v>
      </c>
      <c r="ME38" s="254">
        <f t="shared" si="39"/>
        <v>4</v>
      </c>
      <c r="MF38" s="254">
        <f t="shared" si="39"/>
        <v>5</v>
      </c>
      <c r="MG38" s="254">
        <f t="shared" si="39"/>
        <v>5</v>
      </c>
      <c r="MH38" s="254">
        <f t="shared" si="39"/>
        <v>4</v>
      </c>
      <c r="MI38" s="254">
        <f t="shared" si="39"/>
        <v>3</v>
      </c>
      <c r="MJ38" s="254">
        <f t="shared" si="39"/>
        <v>3</v>
      </c>
      <c r="MK38" s="254">
        <f t="shared" si="39"/>
        <v>3</v>
      </c>
      <c r="ML38" s="254">
        <f t="shared" si="39"/>
        <v>4</v>
      </c>
      <c r="MM38" s="254">
        <f t="shared" si="39"/>
        <v>4</v>
      </c>
      <c r="MN38" s="254">
        <f t="shared" si="39"/>
        <v>3</v>
      </c>
      <c r="MO38" s="254">
        <f t="shared" si="39"/>
        <v>4</v>
      </c>
      <c r="MP38" s="254">
        <f t="shared" si="39"/>
        <v>4</v>
      </c>
      <c r="MQ38" s="254">
        <f t="shared" si="39"/>
        <v>4</v>
      </c>
      <c r="MR38" s="254">
        <f t="shared" si="39"/>
        <v>4</v>
      </c>
      <c r="MS38" s="254">
        <f t="shared" si="39"/>
        <v>4</v>
      </c>
      <c r="MT38" s="254">
        <f t="shared" si="39"/>
        <v>4</v>
      </c>
      <c r="MU38" s="254">
        <f t="shared" si="39"/>
        <v>4</v>
      </c>
      <c r="MV38" s="254">
        <f t="shared" si="39"/>
        <v>5</v>
      </c>
      <c r="MW38" s="254">
        <f t="shared" si="39"/>
        <v>4</v>
      </c>
      <c r="MX38" s="254">
        <f t="shared" si="39"/>
        <v>3</v>
      </c>
      <c r="MY38" s="254">
        <f t="shared" si="39"/>
        <v>3</v>
      </c>
      <c r="MZ38" s="254">
        <f t="shared" si="39"/>
        <v>3</v>
      </c>
      <c r="NA38" s="254">
        <f t="shared" si="39"/>
        <v>4</v>
      </c>
      <c r="NB38" s="254">
        <f t="shared" si="39"/>
        <v>4</v>
      </c>
      <c r="NC38" s="254">
        <f t="shared" si="39"/>
        <v>4</v>
      </c>
      <c r="ND38" s="254">
        <f t="shared" si="39"/>
        <v>4</v>
      </c>
      <c r="NE38" s="254">
        <f t="shared" si="39"/>
        <v>4</v>
      </c>
      <c r="NF38" s="450"/>
      <c r="NG38" s="450"/>
      <c r="NH38" s="450"/>
      <c r="NI38" s="450"/>
    </row>
    <row r="39" spans="1:377" ht="18.75" x14ac:dyDescent="0.3">
      <c r="D39" s="250" t="s">
        <v>33</v>
      </c>
      <c r="E39" s="254">
        <f>COUNTIF(E$23:E$36,"AF")</f>
        <v>3</v>
      </c>
      <c r="F39" s="254">
        <f t="shared" ref="F39:BQ39" si="40">COUNTIF(F$23:F$36,"AF")</f>
        <v>3</v>
      </c>
      <c r="G39" s="254">
        <f t="shared" si="40"/>
        <v>3</v>
      </c>
      <c r="H39" s="254">
        <f t="shared" si="40"/>
        <v>4</v>
      </c>
      <c r="I39" s="254">
        <f t="shared" si="40"/>
        <v>4</v>
      </c>
      <c r="J39" s="254">
        <f t="shared" si="40"/>
        <v>3</v>
      </c>
      <c r="K39" s="254">
        <f t="shared" si="40"/>
        <v>3</v>
      </c>
      <c r="L39" s="254">
        <f t="shared" si="40"/>
        <v>3</v>
      </c>
      <c r="M39" s="254">
        <f t="shared" si="40"/>
        <v>3</v>
      </c>
      <c r="N39" s="254">
        <f t="shared" si="40"/>
        <v>4</v>
      </c>
      <c r="O39" s="254">
        <f t="shared" si="40"/>
        <v>4</v>
      </c>
      <c r="P39" s="254">
        <f t="shared" si="40"/>
        <v>3</v>
      </c>
      <c r="Q39" s="254">
        <f t="shared" si="40"/>
        <v>3</v>
      </c>
      <c r="R39" s="254">
        <f t="shared" si="40"/>
        <v>3</v>
      </c>
      <c r="S39" s="254">
        <f t="shared" si="40"/>
        <v>3</v>
      </c>
      <c r="T39" s="254">
        <f t="shared" si="40"/>
        <v>3</v>
      </c>
      <c r="U39" s="254">
        <f t="shared" si="40"/>
        <v>3</v>
      </c>
      <c r="V39" s="254">
        <f t="shared" si="40"/>
        <v>3</v>
      </c>
      <c r="W39" s="254">
        <f t="shared" si="40"/>
        <v>3</v>
      </c>
      <c r="X39" s="254">
        <f t="shared" si="40"/>
        <v>4</v>
      </c>
      <c r="Y39" s="254">
        <f t="shared" si="40"/>
        <v>4</v>
      </c>
      <c r="Z39" s="254">
        <f t="shared" si="40"/>
        <v>3</v>
      </c>
      <c r="AA39" s="254">
        <f t="shared" si="40"/>
        <v>3</v>
      </c>
      <c r="AB39" s="254">
        <f t="shared" si="40"/>
        <v>3</v>
      </c>
      <c r="AC39" s="254">
        <f t="shared" si="40"/>
        <v>3</v>
      </c>
      <c r="AD39" s="254">
        <f t="shared" si="40"/>
        <v>3</v>
      </c>
      <c r="AE39" s="254">
        <f t="shared" si="40"/>
        <v>3</v>
      </c>
      <c r="AF39" s="254">
        <f t="shared" si="40"/>
        <v>3</v>
      </c>
      <c r="AG39" s="254">
        <f t="shared" si="40"/>
        <v>3</v>
      </c>
      <c r="AH39" s="254">
        <f t="shared" si="40"/>
        <v>3</v>
      </c>
      <c r="AI39" s="254">
        <f t="shared" si="40"/>
        <v>3</v>
      </c>
      <c r="AJ39" s="254">
        <f t="shared" si="40"/>
        <v>2</v>
      </c>
      <c r="AK39" s="254">
        <f t="shared" si="40"/>
        <v>2</v>
      </c>
      <c r="AL39" s="254">
        <f t="shared" si="40"/>
        <v>3</v>
      </c>
      <c r="AM39" s="254">
        <f t="shared" si="40"/>
        <v>3</v>
      </c>
      <c r="AN39" s="254">
        <f t="shared" si="40"/>
        <v>3</v>
      </c>
      <c r="AO39" s="254">
        <f t="shared" si="40"/>
        <v>3</v>
      </c>
      <c r="AP39" s="254">
        <f t="shared" si="40"/>
        <v>3</v>
      </c>
      <c r="AQ39" s="254">
        <f t="shared" si="40"/>
        <v>3</v>
      </c>
      <c r="AR39" s="254">
        <f t="shared" si="40"/>
        <v>4</v>
      </c>
      <c r="AS39" s="254">
        <f t="shared" si="40"/>
        <v>4</v>
      </c>
      <c r="AT39" s="254">
        <f t="shared" si="40"/>
        <v>3</v>
      </c>
      <c r="AU39" s="254">
        <f t="shared" si="40"/>
        <v>3</v>
      </c>
      <c r="AV39" s="254">
        <f t="shared" si="40"/>
        <v>3</v>
      </c>
      <c r="AW39" s="254">
        <f t="shared" si="40"/>
        <v>3</v>
      </c>
      <c r="AX39" s="254">
        <f t="shared" si="40"/>
        <v>4</v>
      </c>
      <c r="AY39" s="254">
        <f t="shared" si="40"/>
        <v>4</v>
      </c>
      <c r="AZ39" s="254">
        <f t="shared" si="40"/>
        <v>3</v>
      </c>
      <c r="BA39" s="254">
        <f t="shared" si="40"/>
        <v>3</v>
      </c>
      <c r="BB39" s="254">
        <f t="shared" si="40"/>
        <v>3</v>
      </c>
      <c r="BC39" s="254">
        <f t="shared" si="40"/>
        <v>3</v>
      </c>
      <c r="BD39" s="254">
        <f t="shared" si="40"/>
        <v>3</v>
      </c>
      <c r="BE39" s="254">
        <f t="shared" si="40"/>
        <v>3</v>
      </c>
      <c r="BF39" s="254">
        <f t="shared" si="40"/>
        <v>3</v>
      </c>
      <c r="BG39" s="254">
        <f t="shared" si="40"/>
        <v>3</v>
      </c>
      <c r="BH39" s="254">
        <f t="shared" si="40"/>
        <v>4</v>
      </c>
      <c r="BI39" s="254">
        <f t="shared" si="40"/>
        <v>4</v>
      </c>
      <c r="BJ39" s="254">
        <f t="shared" si="40"/>
        <v>3</v>
      </c>
      <c r="BK39" s="254">
        <f t="shared" si="40"/>
        <v>3</v>
      </c>
      <c r="BL39" s="254">
        <f t="shared" si="40"/>
        <v>3</v>
      </c>
      <c r="BM39" s="254">
        <f t="shared" si="40"/>
        <v>3</v>
      </c>
      <c r="BN39" s="254">
        <f t="shared" si="40"/>
        <v>3</v>
      </c>
      <c r="BO39" s="254">
        <f t="shared" si="40"/>
        <v>3</v>
      </c>
      <c r="BP39" s="254">
        <f t="shared" si="40"/>
        <v>3</v>
      </c>
      <c r="BQ39" s="254">
        <f t="shared" si="40"/>
        <v>3</v>
      </c>
      <c r="BR39" s="254">
        <f t="shared" ref="BR39:EC39" si="41">COUNTIF(BR$23:BR$36,"AF")</f>
        <v>3</v>
      </c>
      <c r="BS39" s="254">
        <f t="shared" si="41"/>
        <v>3</v>
      </c>
      <c r="BT39" s="254">
        <f t="shared" si="41"/>
        <v>2</v>
      </c>
      <c r="BU39" s="254">
        <f t="shared" si="41"/>
        <v>2</v>
      </c>
      <c r="BV39" s="254">
        <f t="shared" si="41"/>
        <v>3</v>
      </c>
      <c r="BW39" s="254">
        <f t="shared" si="41"/>
        <v>3</v>
      </c>
      <c r="BX39" s="254">
        <f t="shared" si="41"/>
        <v>3</v>
      </c>
      <c r="BY39" s="254">
        <f t="shared" si="41"/>
        <v>3</v>
      </c>
      <c r="BZ39" s="254">
        <f t="shared" si="41"/>
        <v>3</v>
      </c>
      <c r="CA39" s="254">
        <f t="shared" si="41"/>
        <v>3</v>
      </c>
      <c r="CB39" s="254">
        <f t="shared" si="41"/>
        <v>4</v>
      </c>
      <c r="CC39" s="254">
        <f t="shared" si="41"/>
        <v>4</v>
      </c>
      <c r="CD39" s="254">
        <f t="shared" si="41"/>
        <v>3</v>
      </c>
      <c r="CE39" s="254">
        <f t="shared" si="41"/>
        <v>3</v>
      </c>
      <c r="CF39" s="254">
        <f t="shared" si="41"/>
        <v>3</v>
      </c>
      <c r="CG39" s="254">
        <f t="shared" si="41"/>
        <v>3</v>
      </c>
      <c r="CH39" s="254">
        <f t="shared" si="41"/>
        <v>4</v>
      </c>
      <c r="CI39" s="254">
        <f t="shared" si="41"/>
        <v>4</v>
      </c>
      <c r="CJ39" s="254">
        <f t="shared" si="41"/>
        <v>3</v>
      </c>
      <c r="CK39" s="254">
        <f t="shared" si="41"/>
        <v>3</v>
      </c>
      <c r="CL39" s="254">
        <f t="shared" si="41"/>
        <v>3</v>
      </c>
      <c r="CM39" s="254">
        <f t="shared" si="41"/>
        <v>3</v>
      </c>
      <c r="CN39" s="254">
        <f t="shared" si="41"/>
        <v>3</v>
      </c>
      <c r="CO39" s="254">
        <f t="shared" si="41"/>
        <v>3</v>
      </c>
      <c r="CP39" s="254">
        <f t="shared" si="41"/>
        <v>3</v>
      </c>
      <c r="CQ39" s="254">
        <f t="shared" si="41"/>
        <v>3</v>
      </c>
      <c r="CR39" s="254">
        <f t="shared" si="41"/>
        <v>4</v>
      </c>
      <c r="CS39" s="254">
        <f t="shared" si="41"/>
        <v>4</v>
      </c>
      <c r="CT39" s="254">
        <f t="shared" si="41"/>
        <v>3</v>
      </c>
      <c r="CU39" s="254">
        <f t="shared" si="41"/>
        <v>3</v>
      </c>
      <c r="CV39" s="254">
        <f t="shared" si="41"/>
        <v>3</v>
      </c>
      <c r="CW39" s="254">
        <f t="shared" si="41"/>
        <v>3</v>
      </c>
      <c r="CX39" s="254">
        <f t="shared" si="41"/>
        <v>3</v>
      </c>
      <c r="CY39" s="254">
        <f t="shared" si="41"/>
        <v>3</v>
      </c>
      <c r="CZ39" s="254">
        <f t="shared" si="41"/>
        <v>3</v>
      </c>
      <c r="DA39" s="254">
        <f t="shared" si="41"/>
        <v>3</v>
      </c>
      <c r="DB39" s="254">
        <f t="shared" si="41"/>
        <v>3</v>
      </c>
      <c r="DC39" s="254">
        <f t="shared" si="41"/>
        <v>3</v>
      </c>
      <c r="DD39" s="254">
        <f t="shared" si="41"/>
        <v>2</v>
      </c>
      <c r="DE39" s="254">
        <f t="shared" si="41"/>
        <v>2</v>
      </c>
      <c r="DF39" s="254">
        <f t="shared" si="41"/>
        <v>3</v>
      </c>
      <c r="DG39" s="254">
        <f t="shared" si="41"/>
        <v>3</v>
      </c>
      <c r="DH39" s="254">
        <f t="shared" si="41"/>
        <v>3</v>
      </c>
      <c r="DI39" s="254">
        <f t="shared" si="41"/>
        <v>3</v>
      </c>
      <c r="DJ39" s="254">
        <f t="shared" si="41"/>
        <v>3</v>
      </c>
      <c r="DK39" s="254">
        <f t="shared" si="41"/>
        <v>3</v>
      </c>
      <c r="DL39" s="254">
        <f t="shared" si="41"/>
        <v>4</v>
      </c>
      <c r="DM39" s="254">
        <f t="shared" si="41"/>
        <v>4</v>
      </c>
      <c r="DN39" s="254">
        <f t="shared" si="41"/>
        <v>3</v>
      </c>
      <c r="DO39" s="254">
        <f t="shared" si="41"/>
        <v>3</v>
      </c>
      <c r="DP39" s="254">
        <f t="shared" si="41"/>
        <v>3</v>
      </c>
      <c r="DQ39" s="254">
        <f t="shared" si="41"/>
        <v>3</v>
      </c>
      <c r="DR39" s="254">
        <f t="shared" si="41"/>
        <v>4</v>
      </c>
      <c r="DS39" s="254">
        <f t="shared" si="41"/>
        <v>4</v>
      </c>
      <c r="DT39" s="254">
        <f t="shared" si="41"/>
        <v>3</v>
      </c>
      <c r="DU39" s="254">
        <f t="shared" si="41"/>
        <v>3</v>
      </c>
      <c r="DV39" s="254">
        <f t="shared" si="41"/>
        <v>3</v>
      </c>
      <c r="DW39" s="254">
        <f t="shared" si="41"/>
        <v>3</v>
      </c>
      <c r="DX39" s="254">
        <f t="shared" si="41"/>
        <v>3</v>
      </c>
      <c r="DY39" s="254">
        <f t="shared" si="41"/>
        <v>3</v>
      </c>
      <c r="DZ39" s="254">
        <f t="shared" si="41"/>
        <v>3</v>
      </c>
      <c r="EA39" s="254">
        <f t="shared" si="41"/>
        <v>3</v>
      </c>
      <c r="EB39" s="254">
        <f t="shared" si="41"/>
        <v>4</v>
      </c>
      <c r="EC39" s="254">
        <f t="shared" si="41"/>
        <v>4</v>
      </c>
      <c r="ED39" s="254">
        <f t="shared" ref="ED39:GO39" si="42">COUNTIF(ED$23:ED$36,"AF")</f>
        <v>3</v>
      </c>
      <c r="EE39" s="254">
        <f t="shared" si="42"/>
        <v>3</v>
      </c>
      <c r="EF39" s="254">
        <f t="shared" si="42"/>
        <v>3</v>
      </c>
      <c r="EG39" s="254">
        <f t="shared" si="42"/>
        <v>3</v>
      </c>
      <c r="EH39" s="254">
        <f t="shared" si="42"/>
        <v>3</v>
      </c>
      <c r="EI39" s="254">
        <f t="shared" si="42"/>
        <v>3</v>
      </c>
      <c r="EJ39" s="254">
        <f t="shared" si="42"/>
        <v>3</v>
      </c>
      <c r="EK39" s="254">
        <f t="shared" si="42"/>
        <v>3</v>
      </c>
      <c r="EL39" s="254">
        <f t="shared" si="42"/>
        <v>3</v>
      </c>
      <c r="EM39" s="254">
        <f t="shared" si="42"/>
        <v>3</v>
      </c>
      <c r="EN39" s="254">
        <f t="shared" si="42"/>
        <v>2</v>
      </c>
      <c r="EO39" s="254">
        <f t="shared" si="42"/>
        <v>2</v>
      </c>
      <c r="EP39" s="254">
        <f t="shared" si="42"/>
        <v>3</v>
      </c>
      <c r="EQ39" s="254">
        <f t="shared" si="42"/>
        <v>3</v>
      </c>
      <c r="ER39" s="254">
        <f t="shared" si="42"/>
        <v>3</v>
      </c>
      <c r="ES39" s="254">
        <f t="shared" si="42"/>
        <v>3</v>
      </c>
      <c r="ET39" s="254">
        <f t="shared" si="42"/>
        <v>3</v>
      </c>
      <c r="EU39" s="254">
        <f t="shared" si="42"/>
        <v>3</v>
      </c>
      <c r="EV39" s="254">
        <f t="shared" si="42"/>
        <v>4</v>
      </c>
      <c r="EW39" s="254">
        <f t="shared" si="42"/>
        <v>4</v>
      </c>
      <c r="EX39" s="254">
        <f t="shared" si="42"/>
        <v>3</v>
      </c>
      <c r="EY39" s="254">
        <f t="shared" si="42"/>
        <v>3</v>
      </c>
      <c r="EZ39" s="254">
        <f t="shared" si="42"/>
        <v>3</v>
      </c>
      <c r="FA39" s="254">
        <f t="shared" si="42"/>
        <v>3</v>
      </c>
      <c r="FB39" s="254">
        <f t="shared" si="42"/>
        <v>4</v>
      </c>
      <c r="FC39" s="254">
        <f t="shared" si="42"/>
        <v>4</v>
      </c>
      <c r="FD39" s="254">
        <f t="shared" si="42"/>
        <v>3</v>
      </c>
      <c r="FE39" s="254">
        <f t="shared" si="42"/>
        <v>3</v>
      </c>
      <c r="FF39" s="254">
        <f t="shared" si="42"/>
        <v>3</v>
      </c>
      <c r="FG39" s="254">
        <f t="shared" si="42"/>
        <v>3</v>
      </c>
      <c r="FH39" s="254">
        <f t="shared" si="42"/>
        <v>3</v>
      </c>
      <c r="FI39" s="254">
        <f t="shared" si="42"/>
        <v>3</v>
      </c>
      <c r="FJ39" s="254">
        <f t="shared" si="42"/>
        <v>3</v>
      </c>
      <c r="FK39" s="254">
        <f t="shared" si="42"/>
        <v>3</v>
      </c>
      <c r="FL39" s="254">
        <f t="shared" si="42"/>
        <v>4</v>
      </c>
      <c r="FM39" s="254">
        <f t="shared" si="42"/>
        <v>4</v>
      </c>
      <c r="FN39" s="254">
        <f t="shared" si="42"/>
        <v>3</v>
      </c>
      <c r="FO39" s="254">
        <f t="shared" si="42"/>
        <v>3</v>
      </c>
      <c r="FP39" s="254">
        <f t="shared" si="42"/>
        <v>3</v>
      </c>
      <c r="FQ39" s="254">
        <f t="shared" si="42"/>
        <v>3</v>
      </c>
      <c r="FR39" s="254">
        <f t="shared" si="42"/>
        <v>3</v>
      </c>
      <c r="FS39" s="254">
        <f t="shared" si="42"/>
        <v>3</v>
      </c>
      <c r="FT39" s="254">
        <f t="shared" si="42"/>
        <v>3</v>
      </c>
      <c r="FU39" s="254">
        <f t="shared" si="42"/>
        <v>3</v>
      </c>
      <c r="FV39" s="254">
        <f t="shared" si="42"/>
        <v>3</v>
      </c>
      <c r="FW39" s="254">
        <f t="shared" si="42"/>
        <v>3</v>
      </c>
      <c r="FX39" s="254">
        <f t="shared" si="42"/>
        <v>2</v>
      </c>
      <c r="FY39" s="254">
        <f t="shared" si="42"/>
        <v>2</v>
      </c>
      <c r="FZ39" s="254">
        <f t="shared" si="42"/>
        <v>3</v>
      </c>
      <c r="GA39" s="254">
        <f t="shared" si="42"/>
        <v>3</v>
      </c>
      <c r="GB39" s="254">
        <f t="shared" si="42"/>
        <v>3</v>
      </c>
      <c r="GC39" s="254">
        <f t="shared" si="42"/>
        <v>3</v>
      </c>
      <c r="GD39" s="254">
        <f t="shared" si="42"/>
        <v>3</v>
      </c>
      <c r="GE39" s="254">
        <f t="shared" si="42"/>
        <v>3</v>
      </c>
      <c r="GF39" s="254">
        <f t="shared" si="42"/>
        <v>4</v>
      </c>
      <c r="GG39" s="254">
        <f t="shared" si="42"/>
        <v>4</v>
      </c>
      <c r="GH39" s="254">
        <f t="shared" si="42"/>
        <v>3</v>
      </c>
      <c r="GI39" s="254">
        <f t="shared" si="42"/>
        <v>3</v>
      </c>
      <c r="GJ39" s="254">
        <f t="shared" si="42"/>
        <v>3</v>
      </c>
      <c r="GK39" s="254">
        <f t="shared" si="42"/>
        <v>3</v>
      </c>
      <c r="GL39" s="254">
        <f t="shared" si="42"/>
        <v>4</v>
      </c>
      <c r="GM39" s="254">
        <f t="shared" si="42"/>
        <v>4</v>
      </c>
      <c r="GN39" s="254">
        <f t="shared" si="42"/>
        <v>3</v>
      </c>
      <c r="GO39" s="254">
        <f t="shared" si="42"/>
        <v>3</v>
      </c>
      <c r="GP39" s="254">
        <f t="shared" ref="GP39:JA39" si="43">COUNTIF(GP$23:GP$36,"AF")</f>
        <v>3</v>
      </c>
      <c r="GQ39" s="254">
        <f t="shared" si="43"/>
        <v>3</v>
      </c>
      <c r="GR39" s="254">
        <f t="shared" si="43"/>
        <v>3</v>
      </c>
      <c r="GS39" s="254">
        <f t="shared" si="43"/>
        <v>3</v>
      </c>
      <c r="GT39" s="254">
        <f t="shared" si="43"/>
        <v>3</v>
      </c>
      <c r="GU39" s="254">
        <f t="shared" si="43"/>
        <v>3</v>
      </c>
      <c r="GV39" s="254">
        <f t="shared" si="43"/>
        <v>4</v>
      </c>
      <c r="GW39" s="254">
        <f t="shared" si="43"/>
        <v>4</v>
      </c>
      <c r="GX39" s="254">
        <f t="shared" si="43"/>
        <v>3</v>
      </c>
      <c r="GY39" s="254">
        <f t="shared" si="43"/>
        <v>3</v>
      </c>
      <c r="GZ39" s="254">
        <f t="shared" si="43"/>
        <v>3</v>
      </c>
      <c r="HA39" s="254">
        <f t="shared" si="43"/>
        <v>3</v>
      </c>
      <c r="HB39" s="254">
        <f t="shared" si="43"/>
        <v>3</v>
      </c>
      <c r="HC39" s="254">
        <f t="shared" si="43"/>
        <v>3</v>
      </c>
      <c r="HD39" s="254">
        <f t="shared" si="43"/>
        <v>3</v>
      </c>
      <c r="HE39" s="254">
        <f t="shared" si="43"/>
        <v>3</v>
      </c>
      <c r="HF39" s="254">
        <f t="shared" si="43"/>
        <v>3</v>
      </c>
      <c r="HG39" s="254">
        <f t="shared" si="43"/>
        <v>3</v>
      </c>
      <c r="HH39" s="254">
        <f t="shared" si="43"/>
        <v>2</v>
      </c>
      <c r="HI39" s="254">
        <f t="shared" si="43"/>
        <v>2</v>
      </c>
      <c r="HJ39" s="254">
        <f t="shared" si="43"/>
        <v>3</v>
      </c>
      <c r="HK39" s="254">
        <f t="shared" si="43"/>
        <v>3</v>
      </c>
      <c r="HL39" s="254">
        <f t="shared" si="43"/>
        <v>3</v>
      </c>
      <c r="HM39" s="254">
        <f t="shared" si="43"/>
        <v>3</v>
      </c>
      <c r="HN39" s="254">
        <f t="shared" si="43"/>
        <v>3</v>
      </c>
      <c r="HO39" s="254">
        <f t="shared" si="43"/>
        <v>3</v>
      </c>
      <c r="HP39" s="254">
        <f t="shared" si="43"/>
        <v>4</v>
      </c>
      <c r="HQ39" s="254">
        <f t="shared" si="43"/>
        <v>4</v>
      </c>
      <c r="HR39" s="254">
        <f t="shared" si="43"/>
        <v>3</v>
      </c>
      <c r="HS39" s="254">
        <f t="shared" si="43"/>
        <v>3</v>
      </c>
      <c r="HT39" s="254">
        <f t="shared" si="43"/>
        <v>3</v>
      </c>
      <c r="HU39" s="254">
        <f t="shared" si="43"/>
        <v>3</v>
      </c>
      <c r="HV39" s="254">
        <f t="shared" si="43"/>
        <v>4</v>
      </c>
      <c r="HW39" s="254">
        <f t="shared" si="43"/>
        <v>4</v>
      </c>
      <c r="HX39" s="254">
        <f t="shared" si="43"/>
        <v>3</v>
      </c>
      <c r="HY39" s="254">
        <f t="shared" si="43"/>
        <v>3</v>
      </c>
      <c r="HZ39" s="254">
        <f t="shared" si="43"/>
        <v>3</v>
      </c>
      <c r="IA39" s="254">
        <f t="shared" si="43"/>
        <v>3</v>
      </c>
      <c r="IB39" s="254">
        <f t="shared" si="43"/>
        <v>3</v>
      </c>
      <c r="IC39" s="254">
        <f t="shared" si="43"/>
        <v>3</v>
      </c>
      <c r="ID39" s="254">
        <f t="shared" si="43"/>
        <v>3</v>
      </c>
      <c r="IE39" s="254">
        <f t="shared" si="43"/>
        <v>3</v>
      </c>
      <c r="IF39" s="254">
        <f t="shared" si="43"/>
        <v>4</v>
      </c>
      <c r="IG39" s="254">
        <f t="shared" si="43"/>
        <v>4</v>
      </c>
      <c r="IH39" s="254">
        <f t="shared" si="43"/>
        <v>3</v>
      </c>
      <c r="II39" s="254">
        <f t="shared" si="43"/>
        <v>3</v>
      </c>
      <c r="IJ39" s="254">
        <f t="shared" si="43"/>
        <v>3</v>
      </c>
      <c r="IK39" s="254">
        <f t="shared" si="43"/>
        <v>3</v>
      </c>
      <c r="IL39" s="254">
        <f t="shared" si="43"/>
        <v>3</v>
      </c>
      <c r="IM39" s="254">
        <f t="shared" si="43"/>
        <v>3</v>
      </c>
      <c r="IN39" s="254">
        <f t="shared" si="43"/>
        <v>3</v>
      </c>
      <c r="IO39" s="254">
        <f t="shared" si="43"/>
        <v>3</v>
      </c>
      <c r="IP39" s="254">
        <f t="shared" si="43"/>
        <v>3</v>
      </c>
      <c r="IQ39" s="254">
        <f t="shared" si="43"/>
        <v>3</v>
      </c>
      <c r="IR39" s="254">
        <f t="shared" si="43"/>
        <v>2</v>
      </c>
      <c r="IS39" s="254">
        <f t="shared" si="43"/>
        <v>2</v>
      </c>
      <c r="IT39" s="254">
        <f t="shared" si="43"/>
        <v>3</v>
      </c>
      <c r="IU39" s="254">
        <f t="shared" si="43"/>
        <v>3</v>
      </c>
      <c r="IV39" s="254">
        <f t="shared" si="43"/>
        <v>3</v>
      </c>
      <c r="IW39" s="254">
        <f t="shared" si="43"/>
        <v>3</v>
      </c>
      <c r="IX39" s="254">
        <f t="shared" si="43"/>
        <v>3</v>
      </c>
      <c r="IY39" s="254">
        <f t="shared" si="43"/>
        <v>3</v>
      </c>
      <c r="IZ39" s="254">
        <f t="shared" si="43"/>
        <v>4</v>
      </c>
      <c r="JA39" s="254">
        <f t="shared" si="43"/>
        <v>4</v>
      </c>
      <c r="JB39" s="254">
        <f t="shared" ref="JB39:LM39" si="44">COUNTIF(JB$23:JB$36,"AF")</f>
        <v>3</v>
      </c>
      <c r="JC39" s="254">
        <f t="shared" si="44"/>
        <v>3</v>
      </c>
      <c r="JD39" s="254">
        <f t="shared" si="44"/>
        <v>3</v>
      </c>
      <c r="JE39" s="254">
        <f t="shared" si="44"/>
        <v>3</v>
      </c>
      <c r="JF39" s="254">
        <f t="shared" si="44"/>
        <v>4</v>
      </c>
      <c r="JG39" s="254">
        <f t="shared" si="44"/>
        <v>4</v>
      </c>
      <c r="JH39" s="254">
        <f t="shared" si="44"/>
        <v>3</v>
      </c>
      <c r="JI39" s="254">
        <f t="shared" si="44"/>
        <v>3</v>
      </c>
      <c r="JJ39" s="254">
        <f t="shared" si="44"/>
        <v>3</v>
      </c>
      <c r="JK39" s="254">
        <f t="shared" si="44"/>
        <v>3</v>
      </c>
      <c r="JL39" s="254">
        <f t="shared" si="44"/>
        <v>3</v>
      </c>
      <c r="JM39" s="254">
        <f t="shared" si="44"/>
        <v>3</v>
      </c>
      <c r="JN39" s="254">
        <f t="shared" si="44"/>
        <v>3</v>
      </c>
      <c r="JO39" s="254">
        <f t="shared" si="44"/>
        <v>3</v>
      </c>
      <c r="JP39" s="254">
        <f t="shared" si="44"/>
        <v>4</v>
      </c>
      <c r="JQ39" s="254">
        <f t="shared" si="44"/>
        <v>4</v>
      </c>
      <c r="JR39" s="254">
        <f t="shared" si="44"/>
        <v>3</v>
      </c>
      <c r="JS39" s="254">
        <f t="shared" si="44"/>
        <v>3</v>
      </c>
      <c r="JT39" s="254">
        <f t="shared" si="44"/>
        <v>3</v>
      </c>
      <c r="JU39" s="254">
        <f t="shared" si="44"/>
        <v>3</v>
      </c>
      <c r="JV39" s="254">
        <f t="shared" si="44"/>
        <v>3</v>
      </c>
      <c r="JW39" s="254">
        <f t="shared" si="44"/>
        <v>3</v>
      </c>
      <c r="JX39" s="254">
        <f t="shared" si="44"/>
        <v>3</v>
      </c>
      <c r="JY39" s="254">
        <f t="shared" si="44"/>
        <v>3</v>
      </c>
      <c r="JZ39" s="254">
        <f t="shared" si="44"/>
        <v>3</v>
      </c>
      <c r="KA39" s="254">
        <f t="shared" si="44"/>
        <v>3</v>
      </c>
      <c r="KB39" s="254">
        <f t="shared" si="44"/>
        <v>2</v>
      </c>
      <c r="KC39" s="254">
        <f t="shared" si="44"/>
        <v>2</v>
      </c>
      <c r="KD39" s="254">
        <f t="shared" si="44"/>
        <v>3</v>
      </c>
      <c r="KE39" s="254">
        <f t="shared" si="44"/>
        <v>3</v>
      </c>
      <c r="KF39" s="254">
        <f t="shared" si="44"/>
        <v>3</v>
      </c>
      <c r="KG39" s="254">
        <f t="shared" si="44"/>
        <v>3</v>
      </c>
      <c r="KH39" s="254">
        <f t="shared" si="44"/>
        <v>3</v>
      </c>
      <c r="KI39" s="254">
        <f t="shared" si="44"/>
        <v>3</v>
      </c>
      <c r="KJ39" s="254">
        <f t="shared" si="44"/>
        <v>4</v>
      </c>
      <c r="KK39" s="254">
        <f t="shared" si="44"/>
        <v>4</v>
      </c>
      <c r="KL39" s="254">
        <f t="shared" si="44"/>
        <v>3</v>
      </c>
      <c r="KM39" s="254">
        <f t="shared" si="44"/>
        <v>3</v>
      </c>
      <c r="KN39" s="254">
        <f t="shared" si="44"/>
        <v>3</v>
      </c>
      <c r="KO39" s="254">
        <f t="shared" si="44"/>
        <v>3</v>
      </c>
      <c r="KP39" s="254">
        <f t="shared" si="44"/>
        <v>4</v>
      </c>
      <c r="KQ39" s="254">
        <f t="shared" si="44"/>
        <v>4</v>
      </c>
      <c r="KR39" s="254">
        <f t="shared" si="44"/>
        <v>3</v>
      </c>
      <c r="KS39" s="254">
        <f t="shared" si="44"/>
        <v>3</v>
      </c>
      <c r="KT39" s="254">
        <f t="shared" si="44"/>
        <v>3</v>
      </c>
      <c r="KU39" s="254">
        <f t="shared" si="44"/>
        <v>3</v>
      </c>
      <c r="KV39" s="254">
        <f t="shared" si="44"/>
        <v>3</v>
      </c>
      <c r="KW39" s="254">
        <f t="shared" si="44"/>
        <v>3</v>
      </c>
      <c r="KX39" s="254">
        <f t="shared" si="44"/>
        <v>3</v>
      </c>
      <c r="KY39" s="254">
        <f t="shared" si="44"/>
        <v>3</v>
      </c>
      <c r="KZ39" s="254">
        <f t="shared" si="44"/>
        <v>4</v>
      </c>
      <c r="LA39" s="254">
        <f t="shared" si="44"/>
        <v>4</v>
      </c>
      <c r="LB39" s="254">
        <f t="shared" si="44"/>
        <v>3</v>
      </c>
      <c r="LC39" s="254">
        <f t="shared" si="44"/>
        <v>3</v>
      </c>
      <c r="LD39" s="254">
        <f t="shared" si="44"/>
        <v>3</v>
      </c>
      <c r="LE39" s="254">
        <f t="shared" si="44"/>
        <v>3</v>
      </c>
      <c r="LF39" s="254">
        <f t="shared" si="44"/>
        <v>3</v>
      </c>
      <c r="LG39" s="254">
        <f t="shared" si="44"/>
        <v>3</v>
      </c>
      <c r="LH39" s="254">
        <f t="shared" si="44"/>
        <v>3</v>
      </c>
      <c r="LI39" s="254">
        <f t="shared" si="44"/>
        <v>3</v>
      </c>
      <c r="LJ39" s="254">
        <f t="shared" si="44"/>
        <v>3</v>
      </c>
      <c r="LK39" s="254">
        <f t="shared" si="44"/>
        <v>3</v>
      </c>
      <c r="LL39" s="254">
        <f t="shared" si="44"/>
        <v>2</v>
      </c>
      <c r="LM39" s="254">
        <f t="shared" si="44"/>
        <v>2</v>
      </c>
      <c r="LN39" s="254">
        <f t="shared" ref="LN39:NE39" si="45">COUNTIF(LN$23:LN$36,"AF")</f>
        <v>3</v>
      </c>
      <c r="LO39" s="254">
        <f t="shared" si="45"/>
        <v>3</v>
      </c>
      <c r="LP39" s="254">
        <f t="shared" si="45"/>
        <v>3</v>
      </c>
      <c r="LQ39" s="254">
        <f t="shared" si="45"/>
        <v>3</v>
      </c>
      <c r="LR39" s="254">
        <f t="shared" si="45"/>
        <v>3</v>
      </c>
      <c r="LS39" s="254">
        <f t="shared" si="45"/>
        <v>3</v>
      </c>
      <c r="LT39" s="254">
        <f t="shared" si="45"/>
        <v>4</v>
      </c>
      <c r="LU39" s="254">
        <f t="shared" si="45"/>
        <v>4</v>
      </c>
      <c r="LV39" s="254">
        <f t="shared" si="45"/>
        <v>3</v>
      </c>
      <c r="LW39" s="254">
        <f t="shared" si="45"/>
        <v>3</v>
      </c>
      <c r="LX39" s="254">
        <f t="shared" si="45"/>
        <v>3</v>
      </c>
      <c r="LY39" s="254">
        <f t="shared" si="45"/>
        <v>3</v>
      </c>
      <c r="LZ39" s="254">
        <f t="shared" si="45"/>
        <v>4</v>
      </c>
      <c r="MA39" s="254">
        <f t="shared" si="45"/>
        <v>4</v>
      </c>
      <c r="MB39" s="254">
        <f t="shared" si="45"/>
        <v>3</v>
      </c>
      <c r="MC39" s="254">
        <f t="shared" si="45"/>
        <v>3</v>
      </c>
      <c r="MD39" s="254">
        <f t="shared" si="45"/>
        <v>3</v>
      </c>
      <c r="ME39" s="254">
        <f t="shared" si="45"/>
        <v>3</v>
      </c>
      <c r="MF39" s="254">
        <f t="shared" si="45"/>
        <v>3</v>
      </c>
      <c r="MG39" s="254">
        <f t="shared" si="45"/>
        <v>3</v>
      </c>
      <c r="MH39" s="254">
        <f t="shared" si="45"/>
        <v>3</v>
      </c>
      <c r="MI39" s="254">
        <f t="shared" si="45"/>
        <v>3</v>
      </c>
      <c r="MJ39" s="254">
        <f t="shared" si="45"/>
        <v>4</v>
      </c>
      <c r="MK39" s="254">
        <f t="shared" si="45"/>
        <v>4</v>
      </c>
      <c r="ML39" s="254">
        <f t="shared" si="45"/>
        <v>3</v>
      </c>
      <c r="MM39" s="254">
        <f t="shared" si="45"/>
        <v>3</v>
      </c>
      <c r="MN39" s="254">
        <f t="shared" si="45"/>
        <v>3</v>
      </c>
      <c r="MO39" s="254">
        <f t="shared" si="45"/>
        <v>3</v>
      </c>
      <c r="MP39" s="254">
        <f t="shared" si="45"/>
        <v>3</v>
      </c>
      <c r="MQ39" s="254">
        <f t="shared" si="45"/>
        <v>3</v>
      </c>
      <c r="MR39" s="254">
        <f t="shared" si="45"/>
        <v>3</v>
      </c>
      <c r="MS39" s="254">
        <f t="shared" si="45"/>
        <v>3</v>
      </c>
      <c r="MT39" s="254">
        <f t="shared" si="45"/>
        <v>3</v>
      </c>
      <c r="MU39" s="254">
        <f t="shared" si="45"/>
        <v>3</v>
      </c>
      <c r="MV39" s="254">
        <f t="shared" si="45"/>
        <v>2</v>
      </c>
      <c r="MW39" s="254">
        <f t="shared" si="45"/>
        <v>2</v>
      </c>
      <c r="MX39" s="254">
        <f t="shared" si="45"/>
        <v>3</v>
      </c>
      <c r="MY39" s="254">
        <f t="shared" si="45"/>
        <v>3</v>
      </c>
      <c r="MZ39" s="254">
        <f t="shared" si="45"/>
        <v>3</v>
      </c>
      <c r="NA39" s="254">
        <f t="shared" si="45"/>
        <v>3</v>
      </c>
      <c r="NB39" s="254">
        <f t="shared" si="45"/>
        <v>3</v>
      </c>
      <c r="NC39" s="254">
        <f t="shared" si="45"/>
        <v>3</v>
      </c>
      <c r="ND39" s="254">
        <f t="shared" si="45"/>
        <v>4</v>
      </c>
      <c r="NE39" s="254">
        <f t="shared" si="45"/>
        <v>4</v>
      </c>
      <c r="NF39" s="450"/>
      <c r="NG39" s="450"/>
      <c r="NH39" s="450"/>
      <c r="NI39" s="450"/>
    </row>
    <row r="40" spans="1:377" s="449" customFormat="1" ht="18.75" x14ac:dyDescent="0.3">
      <c r="D40" s="317"/>
      <c r="E40" s="451"/>
      <c r="F40" s="451"/>
      <c r="G40" s="451"/>
      <c r="H40" s="451"/>
      <c r="I40" s="451"/>
      <c r="J40" s="451"/>
      <c r="K40" s="451"/>
      <c r="L40" s="451"/>
      <c r="M40" s="451"/>
      <c r="N40" s="451"/>
      <c r="O40" s="451"/>
      <c r="P40" s="451"/>
      <c r="Q40" s="451"/>
      <c r="R40" s="451"/>
      <c r="S40" s="451"/>
      <c r="T40" s="451"/>
      <c r="U40" s="451"/>
      <c r="V40" s="451"/>
      <c r="W40" s="451"/>
      <c r="X40" s="451"/>
      <c r="Y40" s="451"/>
      <c r="Z40" s="451"/>
      <c r="AA40" s="451"/>
      <c r="AB40" s="451"/>
      <c r="AC40" s="451"/>
      <c r="AD40" s="451"/>
      <c r="AE40" s="451"/>
      <c r="AF40" s="451"/>
      <c r="AG40" s="451"/>
      <c r="AH40" s="451"/>
      <c r="AI40" s="451"/>
      <c r="AJ40" s="451"/>
      <c r="AK40" s="451"/>
      <c r="AL40" s="451"/>
      <c r="AM40" s="451"/>
      <c r="AN40" s="451"/>
      <c r="AO40" s="451"/>
      <c r="AP40" s="451"/>
      <c r="AQ40" s="451"/>
      <c r="AR40" s="451"/>
      <c r="AS40" s="451"/>
      <c r="AT40" s="451"/>
      <c r="AU40" s="451"/>
      <c r="AV40" s="451"/>
      <c r="AW40" s="451"/>
      <c r="AX40" s="451"/>
      <c r="AY40" s="451"/>
      <c r="AZ40" s="451"/>
      <c r="BA40" s="451"/>
      <c r="BB40" s="451"/>
      <c r="BC40" s="451"/>
      <c r="BD40" s="451"/>
      <c r="BE40" s="451"/>
      <c r="BF40" s="451"/>
      <c r="BG40" s="451"/>
      <c r="BH40" s="451"/>
      <c r="BI40" s="451"/>
      <c r="BJ40" s="451"/>
      <c r="BK40" s="451"/>
      <c r="BL40" s="451"/>
      <c r="BM40" s="451"/>
      <c r="BN40" s="451"/>
      <c r="BO40" s="451"/>
      <c r="BP40" s="451"/>
      <c r="BQ40" s="451"/>
      <c r="BR40" s="451"/>
      <c r="BS40" s="451"/>
      <c r="BT40" s="451"/>
      <c r="BU40" s="451"/>
      <c r="BV40" s="451"/>
      <c r="BW40" s="451"/>
      <c r="BX40" s="451"/>
      <c r="BY40" s="451"/>
      <c r="BZ40" s="451"/>
      <c r="CA40" s="451"/>
      <c r="CB40" s="451"/>
      <c r="CC40" s="451"/>
      <c r="CD40" s="451"/>
      <c r="CE40" s="451"/>
      <c r="CF40" s="443"/>
      <c r="CG40" s="443"/>
      <c r="CH40" s="443"/>
      <c r="CI40" s="443"/>
      <c r="CJ40" s="443"/>
      <c r="CK40" s="443"/>
      <c r="CL40" s="443"/>
      <c r="CM40" s="443"/>
      <c r="CN40" s="443"/>
      <c r="CO40" s="443"/>
      <c r="CP40" s="443"/>
      <c r="CQ40" s="443"/>
      <c r="CR40" s="443"/>
      <c r="CS40" s="443"/>
      <c r="CT40" s="443"/>
      <c r="CU40" s="443"/>
      <c r="CV40" s="443"/>
      <c r="CW40" s="443"/>
      <c r="CX40" s="443"/>
      <c r="CY40" s="443"/>
      <c r="CZ40" s="443"/>
      <c r="DA40" s="443"/>
      <c r="DB40" s="443"/>
      <c r="DC40" s="443"/>
      <c r="DD40" s="443"/>
      <c r="DE40" s="443"/>
      <c r="DF40" s="443"/>
      <c r="DG40" s="443"/>
      <c r="DH40" s="443"/>
      <c r="DI40" s="443"/>
      <c r="DJ40" s="443"/>
      <c r="DK40" s="443"/>
      <c r="DL40" s="443"/>
      <c r="DM40" s="443"/>
      <c r="DN40" s="443"/>
      <c r="DO40" s="443"/>
      <c r="DP40" s="443"/>
      <c r="DQ40" s="443"/>
      <c r="DR40" s="443"/>
      <c r="DS40" s="443"/>
      <c r="DT40" s="443"/>
      <c r="DU40" s="443"/>
      <c r="DV40" s="443"/>
      <c r="DW40" s="451"/>
      <c r="DX40" s="451"/>
      <c r="DY40" s="451"/>
      <c r="DZ40" s="451"/>
      <c r="EA40" s="451"/>
      <c r="EB40" s="451"/>
      <c r="EC40" s="451"/>
      <c r="ED40" s="451"/>
      <c r="EE40" s="451"/>
      <c r="EF40" s="451"/>
      <c r="EG40" s="451"/>
      <c r="EH40" s="451"/>
      <c r="EI40" s="451"/>
      <c r="EJ40" s="451"/>
      <c r="EK40" s="451"/>
      <c r="EL40" s="451"/>
      <c r="EM40" s="451"/>
      <c r="EN40" s="451"/>
      <c r="EO40" s="451"/>
      <c r="EP40" s="451"/>
      <c r="EQ40" s="451"/>
      <c r="ER40" s="451"/>
      <c r="ES40" s="451"/>
      <c r="ET40" s="451"/>
      <c r="EU40" s="451"/>
      <c r="EV40" s="451"/>
      <c r="EW40" s="451"/>
      <c r="EX40" s="451"/>
      <c r="EY40" s="451"/>
      <c r="EZ40" s="451"/>
      <c r="FA40" s="451"/>
      <c r="FB40" s="451"/>
      <c r="FC40" s="451"/>
      <c r="FD40" s="451"/>
      <c r="FE40" s="451"/>
      <c r="FF40" s="451"/>
      <c r="FG40" s="451"/>
      <c r="FH40" s="451"/>
      <c r="FI40" s="451"/>
      <c r="FJ40" s="451"/>
      <c r="FK40" s="451"/>
      <c r="FL40" s="451"/>
      <c r="FM40" s="451"/>
      <c r="FN40" s="451"/>
      <c r="FO40" s="451"/>
      <c r="FP40" s="451"/>
      <c r="FQ40" s="451"/>
      <c r="FR40" s="451"/>
      <c r="FS40" s="451"/>
      <c r="FT40" s="451"/>
      <c r="FU40" s="451"/>
      <c r="FV40" s="451"/>
      <c r="FW40" s="451"/>
      <c r="FX40" s="451"/>
      <c r="FY40" s="451"/>
      <c r="FZ40" s="451"/>
      <c r="GA40" s="451"/>
      <c r="GB40" s="451"/>
      <c r="GC40" s="451"/>
      <c r="GD40" s="451"/>
      <c r="GE40" s="451"/>
      <c r="GF40" s="451"/>
      <c r="GG40" s="451"/>
      <c r="GH40" s="451"/>
      <c r="GI40" s="451"/>
      <c r="GJ40" s="451"/>
      <c r="GK40" s="451"/>
      <c r="GL40" s="451"/>
      <c r="GM40" s="451"/>
      <c r="GN40" s="451"/>
      <c r="GO40" s="451"/>
      <c r="GP40" s="451"/>
      <c r="GQ40" s="451"/>
      <c r="GR40" s="451"/>
      <c r="GS40" s="451"/>
      <c r="GT40" s="451"/>
      <c r="GU40" s="451"/>
      <c r="GV40" s="451"/>
      <c r="GW40" s="451"/>
      <c r="GX40" s="451"/>
      <c r="GY40" s="451"/>
      <c r="GZ40" s="451"/>
      <c r="HA40" s="451"/>
      <c r="HB40" s="451"/>
      <c r="HC40" s="451"/>
      <c r="HD40" s="451"/>
      <c r="HE40" s="451"/>
      <c r="HF40" s="451"/>
      <c r="HG40" s="451"/>
      <c r="HH40" s="451"/>
      <c r="HI40" s="451"/>
      <c r="HJ40" s="451"/>
      <c r="HK40" s="451"/>
      <c r="HL40" s="451"/>
      <c r="HM40" s="451"/>
      <c r="HN40" s="451"/>
      <c r="HO40" s="451"/>
      <c r="HP40" s="451"/>
      <c r="HQ40" s="451"/>
      <c r="HR40" s="451"/>
      <c r="HS40" s="451"/>
      <c r="HT40" s="451"/>
      <c r="HU40" s="451"/>
      <c r="HV40" s="451"/>
      <c r="HW40" s="451"/>
      <c r="HX40" s="451"/>
      <c r="HY40" s="451"/>
      <c r="HZ40" s="451"/>
      <c r="IA40" s="451"/>
      <c r="IB40" s="451"/>
      <c r="IC40" s="451"/>
      <c r="ID40" s="451"/>
      <c r="IE40" s="451"/>
      <c r="IF40" s="451"/>
      <c r="IG40" s="451"/>
      <c r="IH40" s="451"/>
      <c r="II40" s="451"/>
      <c r="IJ40" s="451"/>
      <c r="IK40" s="451"/>
      <c r="IL40" s="451"/>
      <c r="IM40" s="451"/>
      <c r="IN40" s="451"/>
      <c r="IO40" s="451"/>
      <c r="IP40" s="451"/>
      <c r="IQ40" s="451"/>
      <c r="IR40" s="451"/>
      <c r="IS40" s="451"/>
      <c r="IT40" s="451"/>
      <c r="IU40" s="451"/>
      <c r="IV40" s="451"/>
      <c r="IW40" s="451"/>
      <c r="IX40" s="451"/>
      <c r="IY40" s="451"/>
      <c r="IZ40" s="451"/>
      <c r="JA40" s="451"/>
      <c r="JB40" s="451"/>
      <c r="JC40" s="451"/>
      <c r="JD40" s="451"/>
      <c r="JE40" s="451"/>
      <c r="JF40" s="451"/>
      <c r="JG40" s="451"/>
      <c r="JH40" s="451"/>
      <c r="JI40" s="451"/>
      <c r="JJ40" s="451"/>
      <c r="JK40" s="451"/>
      <c r="JL40" s="451"/>
      <c r="JM40" s="451"/>
      <c r="JN40" s="451"/>
      <c r="JO40" s="451"/>
      <c r="JP40" s="451"/>
      <c r="JQ40" s="451"/>
      <c r="JR40" s="451"/>
      <c r="JS40" s="451"/>
      <c r="JT40" s="451"/>
      <c r="JU40" s="451"/>
      <c r="JV40" s="451"/>
      <c r="JW40" s="451"/>
      <c r="JX40" s="451"/>
      <c r="JY40" s="451"/>
      <c r="JZ40" s="451"/>
      <c r="KA40" s="451"/>
      <c r="KB40" s="451"/>
      <c r="KC40" s="451"/>
      <c r="KD40" s="451"/>
      <c r="KE40" s="451"/>
      <c r="KF40" s="451"/>
      <c r="KG40" s="451"/>
      <c r="KH40" s="451"/>
      <c r="KI40" s="451"/>
      <c r="KJ40" s="451"/>
      <c r="KK40" s="451"/>
      <c r="KL40" s="451"/>
      <c r="KM40" s="451"/>
      <c r="KN40" s="451"/>
      <c r="KO40" s="451"/>
      <c r="KP40" s="451"/>
      <c r="KQ40" s="451"/>
      <c r="KR40" s="451"/>
      <c r="KS40" s="451"/>
      <c r="KT40" s="451"/>
      <c r="KU40" s="451"/>
      <c r="KV40" s="451"/>
      <c r="KW40" s="451"/>
      <c r="KX40" s="451"/>
      <c r="KY40" s="451"/>
      <c r="KZ40" s="451"/>
      <c r="LA40" s="451"/>
      <c r="LB40" s="451"/>
      <c r="LC40" s="451"/>
      <c r="LD40" s="451"/>
      <c r="LE40" s="451"/>
      <c r="LF40" s="451"/>
      <c r="LG40" s="451"/>
      <c r="LH40" s="451"/>
      <c r="LI40" s="451"/>
      <c r="LJ40" s="451"/>
      <c r="LK40" s="451"/>
      <c r="LL40" s="451"/>
      <c r="LM40" s="451"/>
      <c r="LN40" s="451"/>
      <c r="LO40" s="451"/>
      <c r="LP40" s="451"/>
      <c r="LQ40" s="451"/>
      <c r="LR40" s="451"/>
      <c r="LS40" s="451"/>
      <c r="LT40" s="451"/>
      <c r="LU40" s="451"/>
      <c r="LV40" s="451"/>
      <c r="LW40" s="451"/>
      <c r="LX40" s="451"/>
      <c r="LY40" s="451"/>
      <c r="LZ40" s="451"/>
      <c r="MA40" s="451"/>
      <c r="MB40" s="451"/>
      <c r="MC40" s="451"/>
      <c r="MD40" s="451"/>
      <c r="ME40" s="451"/>
      <c r="MF40" s="451"/>
      <c r="MG40" s="451"/>
      <c r="MH40" s="451"/>
      <c r="MI40" s="451"/>
      <c r="MJ40" s="451"/>
      <c r="MK40" s="451"/>
      <c r="ML40" s="451"/>
      <c r="MM40" s="451"/>
      <c r="MN40" s="451"/>
      <c r="MO40" s="451"/>
      <c r="MP40" s="451"/>
      <c r="MQ40" s="451"/>
      <c r="MR40" s="451"/>
      <c r="MS40" s="451"/>
      <c r="MT40" s="451"/>
      <c r="MU40" s="451"/>
      <c r="MV40" s="451"/>
      <c r="MW40" s="451"/>
      <c r="MX40" s="451"/>
      <c r="MY40" s="451"/>
      <c r="MZ40" s="451"/>
      <c r="NA40" s="451"/>
      <c r="NB40" s="451"/>
      <c r="NC40" s="451"/>
      <c r="ND40" s="451"/>
      <c r="NE40" s="451"/>
      <c r="NF40" s="451"/>
      <c r="NG40" s="451"/>
      <c r="NH40" s="451"/>
      <c r="NI40" s="451"/>
      <c r="NM40" s="453"/>
    </row>
    <row r="41" spans="1:377" x14ac:dyDescent="0.25">
      <c r="D41" s="247"/>
      <c r="E41" s="406">
        <v>44501</v>
      </c>
      <c r="F41" s="406">
        <v>44502</v>
      </c>
      <c r="G41" s="406">
        <v>44503</v>
      </c>
      <c r="H41" s="406">
        <v>44504</v>
      </c>
      <c r="I41" s="406">
        <v>44505</v>
      </c>
      <c r="J41" s="406">
        <v>44506</v>
      </c>
      <c r="K41" s="406">
        <v>44507</v>
      </c>
      <c r="L41" s="406">
        <v>44508</v>
      </c>
      <c r="M41" s="406">
        <v>44509</v>
      </c>
      <c r="N41" s="406">
        <v>44510</v>
      </c>
      <c r="O41" s="406">
        <v>44511</v>
      </c>
      <c r="P41" s="406">
        <v>44512</v>
      </c>
      <c r="Q41" s="406">
        <v>44513</v>
      </c>
      <c r="R41" s="406">
        <v>44514</v>
      </c>
      <c r="S41" s="406">
        <v>44515</v>
      </c>
      <c r="T41" s="406">
        <v>44516</v>
      </c>
      <c r="U41" s="406">
        <v>44517</v>
      </c>
      <c r="V41" s="406">
        <v>44518</v>
      </c>
      <c r="W41" s="406">
        <v>44519</v>
      </c>
      <c r="X41" s="406">
        <v>44520</v>
      </c>
      <c r="Y41" s="406">
        <v>44521</v>
      </c>
      <c r="Z41" s="406">
        <v>44522</v>
      </c>
      <c r="AA41" s="406">
        <v>44523</v>
      </c>
      <c r="AB41" s="406">
        <v>44524</v>
      </c>
      <c r="AC41" s="406">
        <v>44525</v>
      </c>
      <c r="AD41" s="406">
        <v>44526</v>
      </c>
      <c r="AE41" s="406">
        <v>44527</v>
      </c>
      <c r="AF41" s="406">
        <v>44528</v>
      </c>
      <c r="AG41" s="406">
        <v>44529</v>
      </c>
      <c r="AH41" s="406">
        <v>44530</v>
      </c>
      <c r="AI41" s="406">
        <v>44531</v>
      </c>
      <c r="AJ41" s="406">
        <v>44532</v>
      </c>
      <c r="AK41" s="406">
        <v>44533</v>
      </c>
      <c r="AL41" s="406">
        <v>44534</v>
      </c>
      <c r="AM41" s="406">
        <v>44535</v>
      </c>
      <c r="AN41" s="406">
        <v>44536</v>
      </c>
      <c r="AO41" s="406">
        <v>44537</v>
      </c>
      <c r="AP41" s="406">
        <v>44538</v>
      </c>
      <c r="AQ41" s="406">
        <v>44539</v>
      </c>
      <c r="AR41" s="406">
        <v>44540</v>
      </c>
      <c r="AS41" s="406">
        <v>44541</v>
      </c>
      <c r="AT41" s="406">
        <v>44542</v>
      </c>
      <c r="AU41" s="406">
        <v>44543</v>
      </c>
      <c r="AV41" s="406">
        <v>44544</v>
      </c>
      <c r="AW41" s="406">
        <v>44545</v>
      </c>
      <c r="AX41" s="406">
        <v>44546</v>
      </c>
      <c r="AY41" s="406">
        <v>44547</v>
      </c>
      <c r="AZ41" s="406">
        <v>44548</v>
      </c>
      <c r="BA41" s="406">
        <v>44549</v>
      </c>
      <c r="BB41" s="406">
        <v>44550</v>
      </c>
      <c r="BC41" s="406">
        <v>44551</v>
      </c>
      <c r="BD41" s="406">
        <v>44552</v>
      </c>
      <c r="BE41" s="406">
        <v>44553</v>
      </c>
      <c r="BF41" s="406">
        <v>44554</v>
      </c>
      <c r="BG41" s="406">
        <v>44555</v>
      </c>
      <c r="BH41" s="406">
        <v>44556</v>
      </c>
      <c r="BI41" s="406">
        <v>44557</v>
      </c>
      <c r="BJ41" s="406">
        <v>44558</v>
      </c>
      <c r="BK41" s="406">
        <v>44559</v>
      </c>
      <c r="BL41" s="406">
        <v>44560</v>
      </c>
      <c r="BM41" s="406">
        <v>44561</v>
      </c>
      <c r="BN41" s="406">
        <v>44562</v>
      </c>
      <c r="BO41" s="406">
        <v>44563</v>
      </c>
      <c r="BP41" s="406">
        <v>44564</v>
      </c>
      <c r="BQ41" s="406">
        <v>44565</v>
      </c>
      <c r="BR41" s="406">
        <v>44566</v>
      </c>
      <c r="BS41" s="406">
        <v>44567</v>
      </c>
      <c r="BT41" s="406">
        <v>44568</v>
      </c>
      <c r="BU41" s="406">
        <v>44569</v>
      </c>
      <c r="BV41" s="406">
        <v>44570</v>
      </c>
      <c r="BW41" s="406">
        <v>44571</v>
      </c>
      <c r="BX41" s="406">
        <v>44572</v>
      </c>
      <c r="BY41" s="406">
        <v>44573</v>
      </c>
      <c r="BZ41" s="406">
        <v>44574</v>
      </c>
      <c r="CA41" s="406">
        <v>44575</v>
      </c>
      <c r="CB41" s="406">
        <v>44576</v>
      </c>
      <c r="CC41" s="406">
        <v>44577</v>
      </c>
      <c r="CD41" s="406">
        <v>44578</v>
      </c>
      <c r="CE41" s="406">
        <v>44579</v>
      </c>
      <c r="CF41" s="249"/>
      <c r="CG41" s="249"/>
      <c r="CH41" s="249"/>
      <c r="CI41" s="249"/>
      <c r="CJ41" s="249"/>
      <c r="CK41" s="249"/>
      <c r="CL41" s="249"/>
      <c r="CM41" s="249"/>
      <c r="CN41" s="249"/>
      <c r="CO41" s="249"/>
      <c r="CP41" s="249"/>
      <c r="CQ41" s="249"/>
      <c r="CR41" s="249"/>
      <c r="CS41" s="249"/>
      <c r="CT41" s="249"/>
      <c r="CU41" s="249"/>
      <c r="CV41" s="249"/>
      <c r="CW41" s="249"/>
      <c r="CX41" s="249"/>
      <c r="CY41" s="249"/>
      <c r="CZ41" s="249"/>
      <c r="DA41" s="249"/>
      <c r="DB41" s="249"/>
      <c r="DC41" s="249"/>
      <c r="DD41" s="249"/>
      <c r="DE41" s="249"/>
      <c r="DF41" s="249"/>
      <c r="DG41" s="249"/>
      <c r="DH41" s="249"/>
      <c r="DI41" s="249"/>
      <c r="DJ41" s="249"/>
      <c r="DK41" s="249"/>
      <c r="DL41" s="249"/>
      <c r="DM41" s="249"/>
      <c r="DN41" s="249"/>
      <c r="DO41" s="249"/>
      <c r="DP41" s="249"/>
      <c r="DQ41" s="249"/>
      <c r="DR41" s="249"/>
      <c r="DS41" s="249"/>
      <c r="DT41" s="249"/>
      <c r="DU41" s="249"/>
      <c r="DV41" s="249"/>
    </row>
    <row r="42" spans="1:377" x14ac:dyDescent="0.25">
      <c r="D42" s="247"/>
      <c r="E42" s="485" t="str">
        <f t="shared" ref="E42:BP42" si="46">TEXT(WEEKDAY(E41),"ddd")</f>
        <v>Mon</v>
      </c>
      <c r="F42" s="485" t="str">
        <f t="shared" si="46"/>
        <v>Tue</v>
      </c>
      <c r="G42" s="485" t="str">
        <f t="shared" si="46"/>
        <v>Wed</v>
      </c>
      <c r="H42" s="485" t="str">
        <f t="shared" si="46"/>
        <v>Thu</v>
      </c>
      <c r="I42" s="485" t="str">
        <f t="shared" si="46"/>
        <v>Fri</v>
      </c>
      <c r="J42" s="485" t="str">
        <f t="shared" si="46"/>
        <v>Sat</v>
      </c>
      <c r="K42" s="485" t="str">
        <f t="shared" si="46"/>
        <v>Sun</v>
      </c>
      <c r="L42" s="485" t="str">
        <f t="shared" si="46"/>
        <v>Mon</v>
      </c>
      <c r="M42" s="485" t="str">
        <f t="shared" si="46"/>
        <v>Tue</v>
      </c>
      <c r="N42" s="485" t="str">
        <f t="shared" si="46"/>
        <v>Wed</v>
      </c>
      <c r="O42" s="485" t="str">
        <f t="shared" si="46"/>
        <v>Thu</v>
      </c>
      <c r="P42" s="485" t="str">
        <f t="shared" si="46"/>
        <v>Fri</v>
      </c>
      <c r="Q42" s="485" t="str">
        <f t="shared" si="46"/>
        <v>Sat</v>
      </c>
      <c r="R42" s="485" t="str">
        <f t="shared" si="46"/>
        <v>Sun</v>
      </c>
      <c r="S42" s="485" t="str">
        <f t="shared" si="46"/>
        <v>Mon</v>
      </c>
      <c r="T42" s="485" t="str">
        <f t="shared" si="46"/>
        <v>Tue</v>
      </c>
      <c r="U42" s="485" t="str">
        <f t="shared" si="46"/>
        <v>Wed</v>
      </c>
      <c r="V42" s="485" t="str">
        <f t="shared" si="46"/>
        <v>Thu</v>
      </c>
      <c r="W42" s="485" t="str">
        <f t="shared" si="46"/>
        <v>Fri</v>
      </c>
      <c r="X42" s="485" t="str">
        <f t="shared" si="46"/>
        <v>Sat</v>
      </c>
      <c r="Y42" s="485" t="str">
        <f t="shared" si="46"/>
        <v>Sun</v>
      </c>
      <c r="Z42" s="485" t="str">
        <f t="shared" si="46"/>
        <v>Mon</v>
      </c>
      <c r="AA42" s="485" t="str">
        <f t="shared" si="46"/>
        <v>Tue</v>
      </c>
      <c r="AB42" s="485" t="str">
        <f t="shared" si="46"/>
        <v>Wed</v>
      </c>
      <c r="AC42" s="485" t="str">
        <f t="shared" si="46"/>
        <v>Thu</v>
      </c>
      <c r="AD42" s="485" t="str">
        <f t="shared" si="46"/>
        <v>Fri</v>
      </c>
      <c r="AE42" s="485" t="str">
        <f t="shared" si="46"/>
        <v>Sat</v>
      </c>
      <c r="AF42" s="485" t="str">
        <f t="shared" si="46"/>
        <v>Sun</v>
      </c>
      <c r="AG42" s="485" t="str">
        <f t="shared" si="46"/>
        <v>Mon</v>
      </c>
      <c r="AH42" s="485" t="str">
        <f t="shared" si="46"/>
        <v>Tue</v>
      </c>
      <c r="AI42" s="485" t="str">
        <f t="shared" si="46"/>
        <v>Wed</v>
      </c>
      <c r="AJ42" s="485" t="str">
        <f t="shared" si="46"/>
        <v>Thu</v>
      </c>
      <c r="AK42" s="485" t="str">
        <f t="shared" si="46"/>
        <v>Fri</v>
      </c>
      <c r="AL42" s="485" t="str">
        <f t="shared" si="46"/>
        <v>Sat</v>
      </c>
      <c r="AM42" s="485" t="str">
        <f t="shared" si="46"/>
        <v>Sun</v>
      </c>
      <c r="AN42" s="485" t="str">
        <f t="shared" si="46"/>
        <v>Mon</v>
      </c>
      <c r="AO42" s="485" t="str">
        <f t="shared" si="46"/>
        <v>Tue</v>
      </c>
      <c r="AP42" s="485" t="str">
        <f t="shared" si="46"/>
        <v>Wed</v>
      </c>
      <c r="AQ42" s="485" t="str">
        <f t="shared" si="46"/>
        <v>Thu</v>
      </c>
      <c r="AR42" s="485" t="str">
        <f t="shared" si="46"/>
        <v>Fri</v>
      </c>
      <c r="AS42" s="485" t="str">
        <f t="shared" si="46"/>
        <v>Sat</v>
      </c>
      <c r="AT42" s="485" t="str">
        <f t="shared" si="46"/>
        <v>Sun</v>
      </c>
      <c r="AU42" s="485" t="str">
        <f t="shared" si="46"/>
        <v>Mon</v>
      </c>
      <c r="AV42" s="485" t="str">
        <f t="shared" si="46"/>
        <v>Tue</v>
      </c>
      <c r="AW42" s="485" t="str">
        <f t="shared" si="46"/>
        <v>Wed</v>
      </c>
      <c r="AX42" s="485" t="str">
        <f t="shared" si="46"/>
        <v>Thu</v>
      </c>
      <c r="AY42" s="485" t="str">
        <f t="shared" si="46"/>
        <v>Fri</v>
      </c>
      <c r="AZ42" s="485" t="str">
        <f t="shared" si="46"/>
        <v>Sat</v>
      </c>
      <c r="BA42" s="485" t="str">
        <f t="shared" si="46"/>
        <v>Sun</v>
      </c>
      <c r="BB42" s="485" t="str">
        <f t="shared" si="46"/>
        <v>Mon</v>
      </c>
      <c r="BC42" s="485" t="str">
        <f t="shared" si="46"/>
        <v>Tue</v>
      </c>
      <c r="BD42" s="485" t="str">
        <f t="shared" si="46"/>
        <v>Wed</v>
      </c>
      <c r="BE42" s="485" t="str">
        <f t="shared" si="46"/>
        <v>Thu</v>
      </c>
      <c r="BF42" s="485" t="str">
        <f t="shared" si="46"/>
        <v>Fri</v>
      </c>
      <c r="BG42" s="485" t="str">
        <f t="shared" si="46"/>
        <v>Sat</v>
      </c>
      <c r="BH42" s="485" t="str">
        <f t="shared" si="46"/>
        <v>Sun</v>
      </c>
      <c r="BI42" s="485" t="str">
        <f t="shared" si="46"/>
        <v>Mon</v>
      </c>
      <c r="BJ42" s="485" t="str">
        <f t="shared" si="46"/>
        <v>Tue</v>
      </c>
      <c r="BK42" s="485" t="str">
        <f t="shared" si="46"/>
        <v>Wed</v>
      </c>
      <c r="BL42" s="485" t="str">
        <f t="shared" si="46"/>
        <v>Thu</v>
      </c>
      <c r="BM42" s="485" t="str">
        <f t="shared" si="46"/>
        <v>Fri</v>
      </c>
      <c r="BN42" s="485" t="str">
        <f t="shared" si="46"/>
        <v>Sat</v>
      </c>
      <c r="BO42" s="485" t="str">
        <f t="shared" si="46"/>
        <v>Sun</v>
      </c>
      <c r="BP42" s="485" t="str">
        <f t="shared" si="46"/>
        <v>Mon</v>
      </c>
      <c r="BQ42" s="485" t="str">
        <f t="shared" ref="BQ42:CE42" si="47">TEXT(WEEKDAY(BQ41),"ddd")</f>
        <v>Tue</v>
      </c>
      <c r="BR42" s="485" t="str">
        <f t="shared" si="47"/>
        <v>Wed</v>
      </c>
      <c r="BS42" s="486" t="str">
        <f t="shared" si="47"/>
        <v>Thu</v>
      </c>
      <c r="BT42" s="485" t="str">
        <f t="shared" si="47"/>
        <v>Fri</v>
      </c>
      <c r="BU42" s="485" t="str">
        <f t="shared" si="47"/>
        <v>Sat</v>
      </c>
      <c r="BV42" s="485" t="str">
        <f t="shared" si="47"/>
        <v>Sun</v>
      </c>
      <c r="BW42" s="485" t="str">
        <f t="shared" si="47"/>
        <v>Mon</v>
      </c>
      <c r="BX42" s="485" t="str">
        <f t="shared" si="47"/>
        <v>Tue</v>
      </c>
      <c r="BY42" s="485" t="str">
        <f t="shared" si="47"/>
        <v>Wed</v>
      </c>
      <c r="BZ42" s="485" t="str">
        <f t="shared" si="47"/>
        <v>Thu</v>
      </c>
      <c r="CA42" s="485" t="str">
        <f t="shared" si="47"/>
        <v>Fri</v>
      </c>
      <c r="CB42" s="485" t="str">
        <f t="shared" si="47"/>
        <v>Sat</v>
      </c>
      <c r="CC42" s="485" t="str">
        <f t="shared" si="47"/>
        <v>Sun</v>
      </c>
      <c r="CD42" s="485" t="str">
        <f t="shared" si="47"/>
        <v>Mon</v>
      </c>
      <c r="CE42" s="485" t="str">
        <f t="shared" si="47"/>
        <v>Tue</v>
      </c>
      <c r="CF42" s="249"/>
      <c r="CG42" s="249"/>
      <c r="CH42" s="249"/>
      <c r="CI42" s="249"/>
      <c r="CJ42" s="249"/>
      <c r="CK42" s="249"/>
      <c r="CL42" s="249"/>
      <c r="CM42" s="249"/>
      <c r="CN42" s="249"/>
      <c r="CO42" s="249"/>
      <c r="CP42" s="249"/>
      <c r="CQ42" s="249"/>
      <c r="CR42" s="249"/>
      <c r="CS42" s="249"/>
      <c r="CT42" s="249"/>
      <c r="CU42" s="249"/>
      <c r="CV42" s="249"/>
      <c r="CW42" s="249"/>
      <c r="CX42" s="249"/>
      <c r="CY42" s="249"/>
      <c r="CZ42" s="249"/>
      <c r="DA42" s="249"/>
      <c r="DB42" s="249"/>
      <c r="DC42" s="249"/>
      <c r="DD42" s="249"/>
      <c r="DE42" s="249"/>
      <c r="DF42" s="249"/>
      <c r="DG42" s="249"/>
      <c r="DH42" s="249"/>
      <c r="DI42" s="249"/>
      <c r="DJ42" s="249"/>
      <c r="DK42" s="249"/>
      <c r="DL42" s="249"/>
      <c r="DM42" s="249"/>
      <c r="DN42" s="249"/>
      <c r="DO42" s="249"/>
      <c r="DP42" s="249"/>
      <c r="DQ42" s="249"/>
      <c r="DR42" s="249"/>
      <c r="DS42" s="249"/>
      <c r="DT42" s="249"/>
      <c r="DU42" s="249"/>
      <c r="DV42" s="249"/>
    </row>
    <row r="43" spans="1:377" x14ac:dyDescent="0.25">
      <c r="D43" s="423" t="s">
        <v>100</v>
      </c>
      <c r="E43" s="82" t="s">
        <v>34</v>
      </c>
      <c r="F43" s="385" t="s">
        <v>34</v>
      </c>
      <c r="G43" s="385" t="s">
        <v>34</v>
      </c>
      <c r="H43" s="385"/>
      <c r="I43" s="385"/>
      <c r="J43" s="415" t="s">
        <v>34</v>
      </c>
      <c r="K43" s="13" t="s">
        <v>34</v>
      </c>
      <c r="L43" s="385" t="s">
        <v>34</v>
      </c>
      <c r="M43" s="385" t="s">
        <v>34</v>
      </c>
      <c r="N43" s="385"/>
      <c r="O43" s="385"/>
      <c r="P43" s="385" t="s">
        <v>33</v>
      </c>
      <c r="Q43" s="415" t="s">
        <v>33</v>
      </c>
      <c r="R43" s="13" t="s">
        <v>33</v>
      </c>
      <c r="S43" s="385" t="s">
        <v>33</v>
      </c>
      <c r="T43" s="385"/>
      <c r="U43" s="385"/>
      <c r="V43" s="385" t="s">
        <v>33</v>
      </c>
      <c r="W43" s="385" t="s">
        <v>33</v>
      </c>
      <c r="X43" s="415" t="s">
        <v>33</v>
      </c>
      <c r="Y43" s="13" t="s">
        <v>33</v>
      </c>
      <c r="Z43" s="385"/>
      <c r="AA43" s="385"/>
      <c r="AB43" s="385" t="s">
        <v>32</v>
      </c>
      <c r="AC43" s="385" t="s">
        <v>32</v>
      </c>
      <c r="AD43" s="385" t="s">
        <v>32</v>
      </c>
      <c r="AE43" s="415" t="s">
        <v>32</v>
      </c>
      <c r="AF43" s="13"/>
      <c r="AG43" s="385"/>
      <c r="AH43" s="385" t="s">
        <v>32</v>
      </c>
      <c r="AI43" s="82" t="s">
        <v>32</v>
      </c>
      <c r="AJ43" s="385" t="s">
        <v>32</v>
      </c>
      <c r="AK43" s="385" t="s">
        <v>32</v>
      </c>
      <c r="AL43" s="415"/>
      <c r="AM43" s="13"/>
      <c r="AN43" s="385" t="s">
        <v>34</v>
      </c>
      <c r="AO43" s="385" t="s">
        <v>34</v>
      </c>
      <c r="AP43" s="82" t="s">
        <v>34</v>
      </c>
      <c r="AQ43" s="385" t="s">
        <v>34</v>
      </c>
      <c r="AR43" s="385"/>
      <c r="AS43" s="415"/>
      <c r="AT43" s="13" t="s">
        <v>34</v>
      </c>
      <c r="AU43" s="385" t="s">
        <v>34</v>
      </c>
      <c r="AV43" s="385" t="s">
        <v>34</v>
      </c>
      <c r="AW43" s="385" t="s">
        <v>34</v>
      </c>
      <c r="AX43" s="385"/>
      <c r="AY43" s="385"/>
      <c r="AZ43" s="415" t="s">
        <v>33</v>
      </c>
      <c r="BA43" s="13" t="s">
        <v>33</v>
      </c>
      <c r="BB43" s="385" t="s">
        <v>33</v>
      </c>
      <c r="BC43" s="385" t="s">
        <v>33</v>
      </c>
      <c r="BD43" s="385"/>
      <c r="BE43" s="385"/>
      <c r="BF43" s="385" t="s">
        <v>33</v>
      </c>
      <c r="BG43" s="82" t="s">
        <v>33</v>
      </c>
      <c r="BH43" s="13" t="s">
        <v>33</v>
      </c>
      <c r="BI43" s="385" t="s">
        <v>33</v>
      </c>
      <c r="BJ43" s="385"/>
      <c r="BK43" s="385"/>
      <c r="BL43" s="408" t="s">
        <v>32</v>
      </c>
      <c r="BM43" s="408" t="s">
        <v>32</v>
      </c>
      <c r="BN43" s="408" t="s">
        <v>32</v>
      </c>
      <c r="BO43" s="415" t="s">
        <v>32</v>
      </c>
      <c r="BP43" s="13"/>
      <c r="BQ43" s="385"/>
      <c r="BR43" s="385" t="s">
        <v>32</v>
      </c>
      <c r="BS43" s="21" t="s">
        <v>32</v>
      </c>
      <c r="BT43" s="385" t="s">
        <v>32</v>
      </c>
      <c r="BU43" s="385" t="s">
        <v>32</v>
      </c>
      <c r="BV43" s="415"/>
      <c r="BW43" s="13"/>
      <c r="BX43" s="385" t="s">
        <v>34</v>
      </c>
      <c r="BY43" s="385" t="s">
        <v>34</v>
      </c>
      <c r="BZ43" s="21" t="s">
        <v>34</v>
      </c>
      <c r="CA43" s="385" t="s">
        <v>34</v>
      </c>
      <c r="CB43" s="385"/>
      <c r="CC43" s="415"/>
      <c r="CD43" s="13" t="s">
        <v>34</v>
      </c>
      <c r="CE43" s="385" t="s">
        <v>34</v>
      </c>
      <c r="CF43" s="249"/>
      <c r="CG43" s="249"/>
      <c r="CH43" s="249"/>
      <c r="CI43" s="249"/>
      <c r="CJ43" s="249"/>
      <c r="CK43" s="249"/>
      <c r="CL43" s="249"/>
      <c r="CM43" s="249"/>
      <c r="CN43" s="249"/>
      <c r="CO43" s="249"/>
      <c r="CP43" s="249"/>
      <c r="CQ43" s="249"/>
      <c r="CR43" s="249"/>
      <c r="CS43" s="249"/>
      <c r="CT43" s="249"/>
      <c r="CU43" s="249"/>
      <c r="CV43" s="249"/>
      <c r="CW43" s="249"/>
      <c r="CX43" s="249"/>
      <c r="CY43" s="249"/>
      <c r="CZ43" s="249"/>
      <c r="DA43" s="249"/>
      <c r="DB43" s="249"/>
      <c r="DC43" s="249"/>
      <c r="DD43" s="249"/>
      <c r="DE43" s="249"/>
      <c r="DF43" s="249"/>
      <c r="DG43" s="249"/>
      <c r="DH43" s="249"/>
      <c r="DI43" s="249"/>
      <c r="DJ43" s="249"/>
      <c r="DK43" s="249"/>
      <c r="DL43" s="249"/>
      <c r="DM43" s="249"/>
      <c r="DN43" s="249"/>
      <c r="DO43" s="249"/>
      <c r="DP43" s="249"/>
      <c r="DQ43" s="249"/>
      <c r="DR43" s="249"/>
      <c r="DS43" s="249"/>
      <c r="DT43" s="249"/>
      <c r="DU43" s="249"/>
      <c r="DV43" s="249"/>
    </row>
    <row r="44" spans="1:377" x14ac:dyDescent="0.25">
      <c r="D44" s="423" t="s">
        <v>42</v>
      </c>
      <c r="E44" s="82"/>
      <c r="F44" s="385" t="s">
        <v>34</v>
      </c>
      <c r="G44" s="385" t="s">
        <v>34</v>
      </c>
      <c r="H44" s="385" t="s">
        <v>34</v>
      </c>
      <c r="I44" s="385" t="s">
        <v>34</v>
      </c>
      <c r="J44" s="177"/>
      <c r="K44" s="177"/>
      <c r="L44" s="385" t="s">
        <v>34</v>
      </c>
      <c r="M44" s="385" t="s">
        <v>34</v>
      </c>
      <c r="N44" s="385" t="s">
        <v>34</v>
      </c>
      <c r="O44" s="385" t="s">
        <v>34</v>
      </c>
      <c r="P44" s="385"/>
      <c r="Q44" s="177"/>
      <c r="R44" s="177" t="s">
        <v>33</v>
      </c>
      <c r="S44" s="385" t="s">
        <v>33</v>
      </c>
      <c r="T44" s="385" t="s">
        <v>33</v>
      </c>
      <c r="U44" s="385" t="s">
        <v>33</v>
      </c>
      <c r="V44" s="385"/>
      <c r="W44" s="385"/>
      <c r="X44" s="177" t="s">
        <v>33</v>
      </c>
      <c r="Y44" s="177" t="s">
        <v>33</v>
      </c>
      <c r="Z44" s="385" t="s">
        <v>33</v>
      </c>
      <c r="AA44" s="385" t="s">
        <v>33</v>
      </c>
      <c r="AB44" s="385"/>
      <c r="AC44" s="385"/>
      <c r="AD44" s="385" t="s">
        <v>32</v>
      </c>
      <c r="AE44" s="177" t="s">
        <v>32</v>
      </c>
      <c r="AF44" s="177" t="s">
        <v>32</v>
      </c>
      <c r="AG44" s="385" t="s">
        <v>32</v>
      </c>
      <c r="AH44" s="385"/>
      <c r="AI44" s="82"/>
      <c r="AJ44" s="385" t="s">
        <v>32</v>
      </c>
      <c r="AK44" s="385" t="s">
        <v>32</v>
      </c>
      <c r="AL44" s="177" t="s">
        <v>32</v>
      </c>
      <c r="AM44" s="177" t="s">
        <v>32</v>
      </c>
      <c r="AN44" s="385"/>
      <c r="AO44" s="385"/>
      <c r="AP44" s="82" t="s">
        <v>34</v>
      </c>
      <c r="AQ44" s="385" t="s">
        <v>34</v>
      </c>
      <c r="AR44" s="385" t="s">
        <v>34</v>
      </c>
      <c r="AS44" s="177" t="s">
        <v>34</v>
      </c>
      <c r="AT44" s="177"/>
      <c r="AU44" s="385"/>
      <c r="AV44" s="385" t="s">
        <v>34</v>
      </c>
      <c r="AW44" s="385" t="s">
        <v>34</v>
      </c>
      <c r="AX44" s="385" t="s">
        <v>34</v>
      </c>
      <c r="AY44" s="385" t="s">
        <v>34</v>
      </c>
      <c r="AZ44" s="177"/>
      <c r="BA44" s="177"/>
      <c r="BB44" s="384" t="s">
        <v>31</v>
      </c>
      <c r="BC44" s="384" t="s">
        <v>31</v>
      </c>
      <c r="BD44" s="384" t="s">
        <v>31</v>
      </c>
      <c r="BE44" s="384" t="s">
        <v>31</v>
      </c>
      <c r="BF44" s="385"/>
      <c r="BG44" s="82"/>
      <c r="BH44" s="177" t="s">
        <v>31</v>
      </c>
      <c r="BI44" s="384" t="s">
        <v>31</v>
      </c>
      <c r="BJ44" s="384" t="s">
        <v>31</v>
      </c>
      <c r="BK44" s="384" t="s">
        <v>31</v>
      </c>
      <c r="BL44" s="385"/>
      <c r="BM44" s="385"/>
      <c r="BN44" s="408" t="s">
        <v>32</v>
      </c>
      <c r="BO44" s="177" t="s">
        <v>32</v>
      </c>
      <c r="BP44" s="177" t="s">
        <v>32</v>
      </c>
      <c r="BQ44" s="385" t="s">
        <v>32</v>
      </c>
      <c r="BR44" s="385"/>
      <c r="BS44" s="21"/>
      <c r="BT44" s="385" t="s">
        <v>32</v>
      </c>
      <c r="BU44" s="385" t="s">
        <v>32</v>
      </c>
      <c r="BV44" s="177" t="s">
        <v>32</v>
      </c>
      <c r="BW44" s="177" t="s">
        <v>32</v>
      </c>
      <c r="BX44" s="385"/>
      <c r="BY44" s="385"/>
      <c r="BZ44" s="21" t="s">
        <v>34</v>
      </c>
      <c r="CA44" s="385" t="s">
        <v>34</v>
      </c>
      <c r="CB44" s="385" t="s">
        <v>34</v>
      </c>
      <c r="CC44" s="177" t="s">
        <v>34</v>
      </c>
      <c r="CD44" s="177"/>
      <c r="CE44" s="385"/>
      <c r="CF44" s="249"/>
      <c r="CG44" s="249"/>
      <c r="CH44" s="249"/>
      <c r="CI44" s="249"/>
      <c r="CJ44" s="249"/>
      <c r="CK44" s="249"/>
      <c r="CL44" s="249"/>
      <c r="CM44" s="249"/>
      <c r="CN44" s="249"/>
      <c r="CO44" s="249"/>
      <c r="CP44" s="249"/>
      <c r="CQ44" s="249"/>
      <c r="CR44" s="249"/>
      <c r="CS44" s="249"/>
      <c r="CT44" s="249"/>
      <c r="CU44" s="249"/>
      <c r="CV44" s="249"/>
      <c r="CW44" s="249"/>
      <c r="CX44" s="249"/>
      <c r="CY44" s="249"/>
      <c r="CZ44" s="249"/>
      <c r="DA44" s="249"/>
      <c r="DB44" s="249"/>
      <c r="DC44" s="249"/>
      <c r="DD44" s="249"/>
      <c r="DE44" s="249"/>
      <c r="DF44" s="249"/>
      <c r="DG44" s="249"/>
      <c r="DH44" s="249"/>
      <c r="DI44" s="249"/>
      <c r="DJ44" s="249"/>
      <c r="DK44" s="249"/>
      <c r="DL44" s="249"/>
      <c r="DM44" s="249"/>
      <c r="DN44" s="249"/>
      <c r="DO44" s="249"/>
      <c r="DP44" s="249"/>
      <c r="DQ44" s="249"/>
      <c r="DR44" s="249"/>
      <c r="DS44" s="249"/>
      <c r="DT44" s="249"/>
      <c r="DU44" s="249"/>
      <c r="DV44" s="249"/>
    </row>
    <row r="45" spans="1:377" x14ac:dyDescent="0.25">
      <c r="D45" s="423" t="s">
        <v>101</v>
      </c>
      <c r="E45" s="82"/>
      <c r="F45" s="386"/>
      <c r="G45" s="386" t="s">
        <v>34</v>
      </c>
      <c r="H45" s="386" t="s">
        <v>34</v>
      </c>
      <c r="I45" s="386" t="s">
        <v>34</v>
      </c>
      <c r="J45" s="177" t="s">
        <v>34</v>
      </c>
      <c r="K45" s="177"/>
      <c r="L45" s="386"/>
      <c r="M45" s="386" t="s">
        <v>34</v>
      </c>
      <c r="N45" s="386" t="s">
        <v>34</v>
      </c>
      <c r="O45" s="386" t="s">
        <v>34</v>
      </c>
      <c r="P45" s="386" t="s">
        <v>34</v>
      </c>
      <c r="Q45" s="177"/>
      <c r="R45" s="177"/>
      <c r="S45" s="386" t="s">
        <v>33</v>
      </c>
      <c r="T45" s="386" t="s">
        <v>33</v>
      </c>
      <c r="U45" s="386" t="s">
        <v>33</v>
      </c>
      <c r="V45" s="386" t="s">
        <v>33</v>
      </c>
      <c r="W45" s="386"/>
      <c r="X45" s="177"/>
      <c r="Y45" s="177" t="s">
        <v>33</v>
      </c>
      <c r="Z45" s="386" t="s">
        <v>33</v>
      </c>
      <c r="AA45" s="386" t="s">
        <v>33</v>
      </c>
      <c r="AB45" s="386" t="s">
        <v>33</v>
      </c>
      <c r="AC45" s="130"/>
      <c r="AD45" s="130"/>
      <c r="AE45" s="177" t="s">
        <v>32</v>
      </c>
      <c r="AF45" s="177" t="s">
        <v>32</v>
      </c>
      <c r="AG45" s="21" t="s">
        <v>32</v>
      </c>
      <c r="AH45" s="386" t="s">
        <v>32</v>
      </c>
      <c r="AI45" s="82"/>
      <c r="AJ45" s="386"/>
      <c r="AK45" s="384" t="s">
        <v>31</v>
      </c>
      <c r="AL45" s="384" t="s">
        <v>31</v>
      </c>
      <c r="AM45" s="384" t="s">
        <v>31</v>
      </c>
      <c r="AN45" s="384" t="s">
        <v>31</v>
      </c>
      <c r="AO45" s="386"/>
      <c r="AP45" s="82"/>
      <c r="AQ45" s="384" t="s">
        <v>31</v>
      </c>
      <c r="AR45" s="384" t="s">
        <v>31</v>
      </c>
      <c r="AS45" s="177" t="s">
        <v>34</v>
      </c>
      <c r="AT45" s="177" t="s">
        <v>34</v>
      </c>
      <c r="AU45" s="21"/>
      <c r="AV45" s="386"/>
      <c r="AW45" s="386" t="s">
        <v>34</v>
      </c>
      <c r="AX45" s="386" t="s">
        <v>34</v>
      </c>
      <c r="AY45" s="386" t="s">
        <v>34</v>
      </c>
      <c r="AZ45" s="177" t="s">
        <v>34</v>
      </c>
      <c r="BA45" s="177"/>
      <c r="BB45" s="21"/>
      <c r="BC45" s="386" t="s">
        <v>33</v>
      </c>
      <c r="BD45" s="386" t="s">
        <v>33</v>
      </c>
      <c r="BE45" s="386" t="s">
        <v>33</v>
      </c>
      <c r="BF45" s="386" t="s">
        <v>33</v>
      </c>
      <c r="BG45" s="82"/>
      <c r="BH45" s="177"/>
      <c r="BI45" s="21" t="s">
        <v>33</v>
      </c>
      <c r="BJ45" s="386" t="s">
        <v>33</v>
      </c>
      <c r="BK45" s="386" t="s">
        <v>33</v>
      </c>
      <c r="BL45" s="386" t="s">
        <v>33</v>
      </c>
      <c r="BM45" s="130"/>
      <c r="BN45" s="235"/>
      <c r="BO45" s="177" t="s">
        <v>32</v>
      </c>
      <c r="BP45" s="177" t="s">
        <v>32</v>
      </c>
      <c r="BQ45" s="21" t="s">
        <v>32</v>
      </c>
      <c r="BR45" s="386" t="s">
        <v>32</v>
      </c>
      <c r="BS45" s="21"/>
      <c r="BT45" s="386"/>
      <c r="BU45" s="385" t="s">
        <v>32</v>
      </c>
      <c r="BV45" s="385" t="s">
        <v>32</v>
      </c>
      <c r="BW45" s="385" t="s">
        <v>32</v>
      </c>
      <c r="BX45" s="385" t="s">
        <v>32</v>
      </c>
      <c r="BY45" s="386"/>
      <c r="BZ45" s="21"/>
      <c r="CA45" s="177" t="s">
        <v>34</v>
      </c>
      <c r="CB45" s="177" t="s">
        <v>34</v>
      </c>
      <c r="CC45" s="177" t="s">
        <v>34</v>
      </c>
      <c r="CD45" s="177" t="s">
        <v>34</v>
      </c>
      <c r="CE45" s="21"/>
      <c r="CF45" s="249"/>
      <c r="CG45" s="249"/>
      <c r="CH45" s="249"/>
      <c r="CI45" s="249"/>
      <c r="CJ45" s="249"/>
      <c r="CK45" s="249"/>
      <c r="CL45" s="249"/>
      <c r="CM45" s="249"/>
      <c r="CN45" s="249"/>
      <c r="CO45" s="249"/>
      <c r="CP45" s="249"/>
      <c r="CQ45" s="249"/>
      <c r="CR45" s="249"/>
      <c r="CS45" s="249"/>
      <c r="CT45" s="249"/>
      <c r="CU45" s="249"/>
      <c r="CV45" s="249"/>
      <c r="CW45" s="249"/>
      <c r="CX45" s="249"/>
      <c r="CY45" s="249"/>
      <c r="CZ45" s="249"/>
      <c r="DA45" s="249"/>
      <c r="DB45" s="249"/>
      <c r="DC45" s="249"/>
      <c r="DD45" s="249"/>
      <c r="DE45" s="249"/>
      <c r="DF45" s="249"/>
      <c r="DG45" s="249"/>
      <c r="DH45" s="249"/>
      <c r="DI45" s="249"/>
      <c r="DJ45" s="249"/>
      <c r="DK45" s="249"/>
      <c r="DL45" s="249"/>
      <c r="DM45" s="249"/>
      <c r="DN45" s="249"/>
      <c r="DO45" s="249"/>
      <c r="DP45" s="249"/>
      <c r="DQ45" s="249"/>
      <c r="DR45" s="249"/>
      <c r="DS45" s="249"/>
      <c r="DT45" s="249"/>
      <c r="DU45" s="249"/>
      <c r="DV45" s="249"/>
    </row>
    <row r="46" spans="1:377" x14ac:dyDescent="0.25">
      <c r="D46" s="423" t="s">
        <v>44</v>
      </c>
      <c r="E46" s="82" t="s">
        <v>32</v>
      </c>
      <c r="F46" s="385"/>
      <c r="G46" s="385"/>
      <c r="H46" s="385" t="s">
        <v>34</v>
      </c>
      <c r="I46" s="385" t="s">
        <v>34</v>
      </c>
      <c r="J46" s="177" t="s">
        <v>34</v>
      </c>
      <c r="K46" s="177" t="s">
        <v>34</v>
      </c>
      <c r="L46" s="385"/>
      <c r="M46" s="385"/>
      <c r="N46" s="385" t="s">
        <v>34</v>
      </c>
      <c r="O46" s="385" t="s">
        <v>34</v>
      </c>
      <c r="P46" s="385" t="s">
        <v>34</v>
      </c>
      <c r="Q46" s="177" t="s">
        <v>34</v>
      </c>
      <c r="R46" s="177"/>
      <c r="S46" s="385"/>
      <c r="T46" s="385" t="s">
        <v>33</v>
      </c>
      <c r="U46" s="385" t="s">
        <v>33</v>
      </c>
      <c r="V46" s="385" t="s">
        <v>33</v>
      </c>
      <c r="W46" s="385" t="s">
        <v>33</v>
      </c>
      <c r="X46" s="177"/>
      <c r="Y46" s="177"/>
      <c r="Z46" s="385" t="s">
        <v>33</v>
      </c>
      <c r="AA46" s="385" t="s">
        <v>33</v>
      </c>
      <c r="AB46" s="385" t="s">
        <v>33</v>
      </c>
      <c r="AC46" s="385" t="s">
        <v>33</v>
      </c>
      <c r="AD46" s="385"/>
      <c r="AE46" s="177"/>
      <c r="AF46" s="177" t="s">
        <v>32</v>
      </c>
      <c r="AG46" s="385" t="s">
        <v>32</v>
      </c>
      <c r="AH46" s="385" t="s">
        <v>32</v>
      </c>
      <c r="AI46" s="82" t="s">
        <v>32</v>
      </c>
      <c r="AJ46" s="385"/>
      <c r="AK46" s="385"/>
      <c r="AL46" s="177" t="s">
        <v>32</v>
      </c>
      <c r="AM46" s="177" t="s">
        <v>32</v>
      </c>
      <c r="AN46" s="385" t="s">
        <v>32</v>
      </c>
      <c r="AO46" s="385" t="s">
        <v>32</v>
      </c>
      <c r="AP46" s="82"/>
      <c r="AQ46" s="385"/>
      <c r="AR46" s="385" t="s">
        <v>34</v>
      </c>
      <c r="AS46" s="177" t="s">
        <v>34</v>
      </c>
      <c r="AT46" s="177" t="s">
        <v>34</v>
      </c>
      <c r="AU46" s="385" t="s">
        <v>34</v>
      </c>
      <c r="AV46" s="385"/>
      <c r="AW46" s="385"/>
      <c r="AX46" s="385" t="s">
        <v>34</v>
      </c>
      <c r="AY46" s="385" t="s">
        <v>34</v>
      </c>
      <c r="AZ46" s="177" t="s">
        <v>34</v>
      </c>
      <c r="BA46" s="177" t="s">
        <v>31</v>
      </c>
      <c r="BB46" s="385"/>
      <c r="BC46" s="130"/>
      <c r="BD46" s="384" t="s">
        <v>31</v>
      </c>
      <c r="BE46" s="384" t="s">
        <v>31</v>
      </c>
      <c r="BF46" s="384" t="s">
        <v>31</v>
      </c>
      <c r="BG46" s="82" t="s">
        <v>31</v>
      </c>
      <c r="BH46" s="177"/>
      <c r="BI46" s="385"/>
      <c r="BJ46" s="385" t="s">
        <v>33</v>
      </c>
      <c r="BK46" s="385" t="s">
        <v>33</v>
      </c>
      <c r="BL46" s="385" t="s">
        <v>33</v>
      </c>
      <c r="BM46" s="385" t="s">
        <v>33</v>
      </c>
      <c r="BN46" s="408"/>
      <c r="BO46" s="177"/>
      <c r="BP46" s="177" t="s">
        <v>32</v>
      </c>
      <c r="BQ46" s="385" t="s">
        <v>32</v>
      </c>
      <c r="BR46" s="385" t="s">
        <v>32</v>
      </c>
      <c r="BS46" s="21" t="s">
        <v>32</v>
      </c>
      <c r="BT46" s="385"/>
      <c r="BU46" s="385"/>
      <c r="BV46" s="177" t="s">
        <v>32</v>
      </c>
      <c r="BW46" s="177" t="s">
        <v>32</v>
      </c>
      <c r="BX46" s="385" t="s">
        <v>32</v>
      </c>
      <c r="BY46" s="385" t="s">
        <v>32</v>
      </c>
      <c r="BZ46" s="21"/>
      <c r="CA46" s="385"/>
      <c r="CB46" s="385" t="s">
        <v>34</v>
      </c>
      <c r="CC46" s="177" t="s">
        <v>34</v>
      </c>
      <c r="CD46" s="177" t="s">
        <v>34</v>
      </c>
      <c r="CE46" s="385" t="s">
        <v>34</v>
      </c>
      <c r="CF46" s="249"/>
      <c r="CG46" s="249"/>
      <c r="CH46" s="249"/>
      <c r="CI46" s="249"/>
      <c r="CJ46" s="249"/>
      <c r="CK46" s="249"/>
      <c r="CL46" s="249"/>
      <c r="CM46" s="249"/>
      <c r="CN46" s="249"/>
      <c r="CO46" s="249"/>
      <c r="CP46" s="249"/>
      <c r="CQ46" s="249"/>
      <c r="CR46" s="249"/>
      <c r="CS46" s="249"/>
      <c r="CT46" s="249"/>
      <c r="CU46" s="249"/>
      <c r="CV46" s="249"/>
      <c r="CW46" s="249"/>
      <c r="CX46" s="249"/>
      <c r="CY46" s="249"/>
      <c r="CZ46" s="249"/>
      <c r="DA46" s="249"/>
      <c r="DB46" s="249"/>
      <c r="DC46" s="249"/>
      <c r="DD46" s="249"/>
      <c r="DE46" s="249"/>
      <c r="DF46" s="249"/>
      <c r="DG46" s="249"/>
      <c r="DH46" s="249"/>
      <c r="DI46" s="249"/>
      <c r="DJ46" s="249"/>
      <c r="DK46" s="249"/>
      <c r="DL46" s="249"/>
      <c r="DM46" s="249"/>
      <c r="DN46" s="249"/>
      <c r="DO46" s="249"/>
      <c r="DP46" s="249"/>
      <c r="DQ46" s="249"/>
      <c r="DR46" s="249"/>
      <c r="DS46" s="249"/>
      <c r="DT46" s="249"/>
      <c r="DU46" s="249"/>
      <c r="DV46" s="249"/>
    </row>
    <row r="47" spans="1:377" x14ac:dyDescent="0.25">
      <c r="D47" s="423" t="s">
        <v>38</v>
      </c>
      <c r="E47" s="82" t="s">
        <v>32</v>
      </c>
      <c r="F47" s="386" t="s">
        <v>32</v>
      </c>
      <c r="G47" s="386" t="s">
        <v>32</v>
      </c>
      <c r="H47" s="386"/>
      <c r="I47" s="386"/>
      <c r="J47" s="415" t="s">
        <v>32</v>
      </c>
      <c r="K47" s="13" t="s">
        <v>32</v>
      </c>
      <c r="L47" s="386" t="s">
        <v>32</v>
      </c>
      <c r="M47" s="386" t="s">
        <v>32</v>
      </c>
      <c r="N47" s="386"/>
      <c r="O47" s="386"/>
      <c r="P47" s="386" t="s">
        <v>34</v>
      </c>
      <c r="Q47" s="415" t="s">
        <v>34</v>
      </c>
      <c r="R47" s="13" t="s">
        <v>34</v>
      </c>
      <c r="S47" s="386" t="s">
        <v>34</v>
      </c>
      <c r="T47" s="386"/>
      <c r="U47" s="386"/>
      <c r="V47" s="386" t="s">
        <v>34</v>
      </c>
      <c r="W47" s="386" t="s">
        <v>34</v>
      </c>
      <c r="X47" s="415" t="s">
        <v>34</v>
      </c>
      <c r="Y47" s="13" t="s">
        <v>34</v>
      </c>
      <c r="Z47" s="386"/>
      <c r="AA47" s="386"/>
      <c r="AB47" s="384" t="s">
        <v>31</v>
      </c>
      <c r="AC47" s="384" t="s">
        <v>31</v>
      </c>
      <c r="AD47" s="384" t="s">
        <v>31</v>
      </c>
      <c r="AE47" s="415" t="s">
        <v>31</v>
      </c>
      <c r="AF47" s="13"/>
      <c r="AG47" s="386"/>
      <c r="AH47" s="386" t="s">
        <v>33</v>
      </c>
      <c r="AI47" s="82" t="s">
        <v>33</v>
      </c>
      <c r="AJ47" s="386" t="s">
        <v>33</v>
      </c>
      <c r="AK47" s="384" t="s">
        <v>31</v>
      </c>
      <c r="AL47" s="415"/>
      <c r="AM47" s="13"/>
      <c r="AN47" s="386" t="s">
        <v>32</v>
      </c>
      <c r="AO47" s="386" t="s">
        <v>32</v>
      </c>
      <c r="AP47" s="82" t="s">
        <v>32</v>
      </c>
      <c r="AQ47" s="386" t="s">
        <v>32</v>
      </c>
      <c r="AR47" s="386"/>
      <c r="AS47" s="415"/>
      <c r="AT47" s="13" t="s">
        <v>32</v>
      </c>
      <c r="AU47" s="386" t="s">
        <v>32</v>
      </c>
      <c r="AV47" s="386" t="s">
        <v>32</v>
      </c>
      <c r="AW47" s="386" t="s">
        <v>32</v>
      </c>
      <c r="AX47" s="386"/>
      <c r="AY47" s="386"/>
      <c r="AZ47" s="415" t="s">
        <v>34</v>
      </c>
      <c r="BA47" s="13" t="s">
        <v>34</v>
      </c>
      <c r="BB47" s="386" t="s">
        <v>34</v>
      </c>
      <c r="BC47" s="386" t="s">
        <v>34</v>
      </c>
      <c r="BD47" s="386"/>
      <c r="BE47" s="386"/>
      <c r="BF47" s="13" t="s">
        <v>33</v>
      </c>
      <c r="BG47" s="13" t="s">
        <v>33</v>
      </c>
      <c r="BH47" s="13" t="s">
        <v>33</v>
      </c>
      <c r="BI47" s="13" t="s">
        <v>33</v>
      </c>
      <c r="BJ47" s="386"/>
      <c r="BK47" s="386"/>
      <c r="BL47" s="384" t="s">
        <v>31</v>
      </c>
      <c r="BM47" s="384" t="s">
        <v>31</v>
      </c>
      <c r="BN47" s="408" t="s">
        <v>33</v>
      </c>
      <c r="BO47" s="177" t="s">
        <v>33</v>
      </c>
      <c r="BP47" s="13"/>
      <c r="BQ47" s="386"/>
      <c r="BR47" s="386" t="s">
        <v>33</v>
      </c>
      <c r="BS47" s="21" t="s">
        <v>33</v>
      </c>
      <c r="BT47" s="386" t="s">
        <v>33</v>
      </c>
      <c r="BU47" s="386" t="s">
        <v>33</v>
      </c>
      <c r="BV47" s="415"/>
      <c r="BW47" s="13"/>
      <c r="BX47" s="386" t="s">
        <v>32</v>
      </c>
      <c r="BY47" s="386" t="s">
        <v>32</v>
      </c>
      <c r="BZ47" s="21" t="s">
        <v>32</v>
      </c>
      <c r="CA47" s="386" t="s">
        <v>32</v>
      </c>
      <c r="CB47" s="386"/>
      <c r="CC47" s="415"/>
      <c r="CD47" s="13" t="s">
        <v>32</v>
      </c>
      <c r="CE47" s="386" t="s">
        <v>32</v>
      </c>
      <c r="CF47" s="249"/>
      <c r="CG47" s="249"/>
      <c r="CH47" s="249"/>
      <c r="CI47" s="249"/>
      <c r="CJ47" s="249"/>
      <c r="CK47" s="249"/>
      <c r="CL47" s="249"/>
      <c r="CM47" s="249"/>
      <c r="CN47" s="249"/>
      <c r="CO47" s="249"/>
      <c r="CP47" s="249"/>
      <c r="CQ47" s="249"/>
      <c r="CR47" s="249"/>
      <c r="CS47" s="249"/>
      <c r="CT47" s="249"/>
      <c r="CU47" s="249"/>
      <c r="CV47" s="249"/>
      <c r="CW47" s="249"/>
      <c r="CX47" s="249"/>
      <c r="CY47" s="249"/>
      <c r="CZ47" s="249"/>
      <c r="DA47" s="249"/>
      <c r="DB47" s="249"/>
      <c r="DC47" s="249"/>
      <c r="DD47" s="249"/>
      <c r="DE47" s="249"/>
      <c r="DF47" s="249"/>
      <c r="DG47" s="249"/>
      <c r="DH47" s="249"/>
      <c r="DI47" s="249"/>
      <c r="DJ47" s="249"/>
      <c r="DK47" s="249"/>
      <c r="DL47" s="249"/>
      <c r="DM47" s="249"/>
      <c r="DN47" s="249"/>
      <c r="DO47" s="249"/>
      <c r="DP47" s="249"/>
      <c r="DQ47" s="249"/>
      <c r="DR47" s="249"/>
      <c r="DS47" s="249"/>
      <c r="DT47" s="249"/>
      <c r="DU47" s="249"/>
      <c r="DV47" s="249"/>
    </row>
    <row r="48" spans="1:377" x14ac:dyDescent="0.25">
      <c r="D48" s="423" t="s">
        <v>102</v>
      </c>
      <c r="E48" s="82" t="s">
        <v>32</v>
      </c>
      <c r="F48" s="385" t="s">
        <v>32</v>
      </c>
      <c r="G48" s="385" t="s">
        <v>32</v>
      </c>
      <c r="H48" s="385" t="s">
        <v>32</v>
      </c>
      <c r="I48" s="21"/>
      <c r="J48" s="177"/>
      <c r="K48" s="177" t="s">
        <v>32</v>
      </c>
      <c r="L48" s="385" t="s">
        <v>32</v>
      </c>
      <c r="M48" s="385" t="s">
        <v>32</v>
      </c>
      <c r="N48" s="385" t="s">
        <v>32</v>
      </c>
      <c r="O48" s="385"/>
      <c r="P48" s="21"/>
      <c r="Q48" s="177" t="s">
        <v>34</v>
      </c>
      <c r="R48" s="177" t="s">
        <v>34</v>
      </c>
      <c r="S48" s="385" t="s">
        <v>34</v>
      </c>
      <c r="T48" s="385" t="s">
        <v>34</v>
      </c>
      <c r="U48" s="385"/>
      <c r="V48" s="385"/>
      <c r="W48" s="21" t="s">
        <v>34</v>
      </c>
      <c r="X48" s="177" t="s">
        <v>34</v>
      </c>
      <c r="Y48" s="177" t="s">
        <v>34</v>
      </c>
      <c r="Z48" s="385" t="s">
        <v>34</v>
      </c>
      <c r="AA48" s="130"/>
      <c r="AB48" s="130"/>
      <c r="AC48" s="385" t="s">
        <v>33</v>
      </c>
      <c r="AD48" s="385" t="s">
        <v>33</v>
      </c>
      <c r="AE48" s="177" t="s">
        <v>33</v>
      </c>
      <c r="AF48" s="177" t="s">
        <v>33</v>
      </c>
      <c r="AG48" s="385"/>
      <c r="AH48" s="385"/>
      <c r="AI48" s="82" t="s">
        <v>33</v>
      </c>
      <c r="AJ48" s="385" t="s">
        <v>33</v>
      </c>
      <c r="AK48" s="385" t="s">
        <v>33</v>
      </c>
      <c r="AL48" s="177" t="s">
        <v>33</v>
      </c>
      <c r="AM48" s="177"/>
      <c r="AN48" s="385"/>
      <c r="AO48" s="385" t="s">
        <v>32</v>
      </c>
      <c r="AP48" s="82" t="s">
        <v>32</v>
      </c>
      <c r="AQ48" s="385" t="s">
        <v>32</v>
      </c>
      <c r="AR48" s="385" t="s">
        <v>32</v>
      </c>
      <c r="AS48" s="177"/>
      <c r="AT48" s="177"/>
      <c r="AU48" s="385" t="s">
        <v>32</v>
      </c>
      <c r="AV48" s="385" t="s">
        <v>32</v>
      </c>
      <c r="AW48" s="385" t="s">
        <v>32</v>
      </c>
      <c r="AX48" s="385" t="s">
        <v>32</v>
      </c>
      <c r="AY48" s="385"/>
      <c r="AZ48" s="177"/>
      <c r="BA48" s="177" t="s">
        <v>34</v>
      </c>
      <c r="BB48" s="385" t="s">
        <v>34</v>
      </c>
      <c r="BC48" s="385" t="s">
        <v>34</v>
      </c>
      <c r="BD48" s="385" t="s">
        <v>34</v>
      </c>
      <c r="BE48" s="385"/>
      <c r="BF48" s="385"/>
      <c r="BG48" s="82" t="s">
        <v>34</v>
      </c>
      <c r="BH48" s="177" t="s">
        <v>34</v>
      </c>
      <c r="BI48" s="385" t="s">
        <v>34</v>
      </c>
      <c r="BJ48" s="385" t="s">
        <v>34</v>
      </c>
      <c r="BK48" s="130"/>
      <c r="BL48" s="130"/>
      <c r="BM48" s="408" t="s">
        <v>33</v>
      </c>
      <c r="BN48" s="408" t="s">
        <v>33</v>
      </c>
      <c r="BO48" s="177" t="s">
        <v>33</v>
      </c>
      <c r="BP48" s="177" t="s">
        <v>33</v>
      </c>
      <c r="BQ48" s="385"/>
      <c r="BR48" s="385"/>
      <c r="BS48" s="21" t="s">
        <v>33</v>
      </c>
      <c r="BT48" s="385" t="s">
        <v>33</v>
      </c>
      <c r="BU48" s="385" t="s">
        <v>33</v>
      </c>
      <c r="BV48" s="177" t="s">
        <v>33</v>
      </c>
      <c r="BW48" s="177"/>
      <c r="BX48" s="385"/>
      <c r="BY48" s="385" t="s">
        <v>32</v>
      </c>
      <c r="BZ48" s="21" t="s">
        <v>32</v>
      </c>
      <c r="CA48" s="385" t="s">
        <v>32</v>
      </c>
      <c r="CB48" s="385" t="s">
        <v>32</v>
      </c>
      <c r="CC48" s="177"/>
      <c r="CD48" s="177"/>
      <c r="CE48" s="385" t="s">
        <v>32</v>
      </c>
      <c r="CF48" s="249"/>
      <c r="CG48" s="249"/>
      <c r="CH48" s="249"/>
      <c r="CI48" s="249"/>
      <c r="CJ48" s="249"/>
      <c r="CK48" s="249"/>
      <c r="CL48" s="249"/>
      <c r="CM48" s="249"/>
      <c r="CN48" s="249"/>
      <c r="CO48" s="249"/>
      <c r="CP48" s="249"/>
      <c r="CQ48" s="249"/>
      <c r="CR48" s="249"/>
      <c r="CS48" s="249"/>
      <c r="CT48" s="249"/>
      <c r="CU48" s="249"/>
      <c r="CV48" s="249"/>
      <c r="CW48" s="249"/>
      <c r="CX48" s="249"/>
      <c r="CY48" s="249"/>
      <c r="CZ48" s="249"/>
      <c r="DA48" s="249"/>
      <c r="DB48" s="249"/>
      <c r="DC48" s="249"/>
      <c r="DD48" s="249"/>
      <c r="DE48" s="249"/>
      <c r="DF48" s="249"/>
      <c r="DG48" s="249"/>
      <c r="DH48" s="249"/>
      <c r="DI48" s="249"/>
      <c r="DJ48" s="249"/>
      <c r="DK48" s="249"/>
      <c r="DL48" s="249"/>
      <c r="DM48" s="249"/>
      <c r="DN48" s="249"/>
      <c r="DO48" s="249"/>
      <c r="DP48" s="249"/>
      <c r="DQ48" s="249"/>
      <c r="DR48" s="249"/>
      <c r="DS48" s="249"/>
      <c r="DT48" s="249"/>
      <c r="DU48" s="249"/>
      <c r="DV48" s="249"/>
    </row>
    <row r="49" spans="4:126" x14ac:dyDescent="0.25">
      <c r="D49" s="423" t="s">
        <v>103</v>
      </c>
      <c r="E49" s="82"/>
      <c r="F49" s="385" t="s">
        <v>32</v>
      </c>
      <c r="G49" s="385" t="s">
        <v>32</v>
      </c>
      <c r="H49" s="385" t="s">
        <v>32</v>
      </c>
      <c r="I49" s="385" t="s">
        <v>32</v>
      </c>
      <c r="J49" s="177"/>
      <c r="K49" s="177"/>
      <c r="L49" s="385" t="s">
        <v>32</v>
      </c>
      <c r="M49" s="385" t="s">
        <v>32</v>
      </c>
      <c r="N49" s="385" t="s">
        <v>32</v>
      </c>
      <c r="O49" s="385" t="s">
        <v>32</v>
      </c>
      <c r="P49" s="385"/>
      <c r="Q49" s="177"/>
      <c r="R49" s="177" t="s">
        <v>34</v>
      </c>
      <c r="S49" s="385" t="s">
        <v>34</v>
      </c>
      <c r="T49" s="385" t="s">
        <v>34</v>
      </c>
      <c r="U49" s="385" t="s">
        <v>34</v>
      </c>
      <c r="V49" s="385"/>
      <c r="W49" s="385"/>
      <c r="X49" s="177" t="s">
        <v>34</v>
      </c>
      <c r="Y49" s="177" t="s">
        <v>34</v>
      </c>
      <c r="Z49" s="385" t="s">
        <v>34</v>
      </c>
      <c r="AA49" s="385" t="s">
        <v>34</v>
      </c>
      <c r="AB49" s="130"/>
      <c r="AC49" s="130"/>
      <c r="AD49" s="385" t="s">
        <v>33</v>
      </c>
      <c r="AE49" s="177" t="s">
        <v>33</v>
      </c>
      <c r="AF49" s="177" t="s">
        <v>33</v>
      </c>
      <c r="AG49" s="21" t="s">
        <v>33</v>
      </c>
      <c r="AH49" s="385"/>
      <c r="AI49" s="82"/>
      <c r="AJ49" s="385" t="s">
        <v>33</v>
      </c>
      <c r="AK49" s="385" t="s">
        <v>33</v>
      </c>
      <c r="AL49" s="177" t="s">
        <v>33</v>
      </c>
      <c r="AM49" s="177" t="s">
        <v>33</v>
      </c>
      <c r="AN49" s="21"/>
      <c r="AO49" s="385"/>
      <c r="AP49" s="82" t="s">
        <v>32</v>
      </c>
      <c r="AQ49" s="385" t="s">
        <v>32</v>
      </c>
      <c r="AR49" s="385" t="s">
        <v>32</v>
      </c>
      <c r="AS49" s="177" t="s">
        <v>32</v>
      </c>
      <c r="AT49" s="177"/>
      <c r="AU49" s="21"/>
      <c r="AV49" s="385" t="s">
        <v>32</v>
      </c>
      <c r="AW49" s="385" t="s">
        <v>32</v>
      </c>
      <c r="AX49" s="385" t="s">
        <v>32</v>
      </c>
      <c r="AY49" s="385" t="s">
        <v>32</v>
      </c>
      <c r="AZ49" s="177"/>
      <c r="BA49" s="177"/>
      <c r="BB49" s="385" t="s">
        <v>32</v>
      </c>
      <c r="BC49" s="385" t="s">
        <v>32</v>
      </c>
      <c r="BD49" s="385" t="s">
        <v>32</v>
      </c>
      <c r="BE49" s="385" t="s">
        <v>32</v>
      </c>
      <c r="BF49" s="385"/>
      <c r="BG49" s="82"/>
      <c r="BH49" s="177" t="s">
        <v>34</v>
      </c>
      <c r="BI49" s="21" t="s">
        <v>34</v>
      </c>
      <c r="BJ49" s="385" t="s">
        <v>34</v>
      </c>
      <c r="BK49" s="385" t="s">
        <v>34</v>
      </c>
      <c r="BL49" s="130"/>
      <c r="BM49" s="130"/>
      <c r="BN49" s="408" t="s">
        <v>33</v>
      </c>
      <c r="BO49" s="177" t="s">
        <v>33</v>
      </c>
      <c r="BP49" s="177" t="s">
        <v>33</v>
      </c>
      <c r="BQ49" s="21" t="s">
        <v>33</v>
      </c>
      <c r="BR49" s="385"/>
      <c r="BS49" s="21"/>
      <c r="BT49" s="385" t="s">
        <v>33</v>
      </c>
      <c r="BU49" s="385" t="s">
        <v>33</v>
      </c>
      <c r="BV49" s="177" t="s">
        <v>33</v>
      </c>
      <c r="BW49" s="177" t="s">
        <v>33</v>
      </c>
      <c r="BX49" s="21"/>
      <c r="BY49" s="385"/>
      <c r="BZ49" s="21" t="s">
        <v>32</v>
      </c>
      <c r="CA49" s="385" t="s">
        <v>32</v>
      </c>
      <c r="CB49" s="385" t="s">
        <v>32</v>
      </c>
      <c r="CC49" s="177" t="s">
        <v>32</v>
      </c>
      <c r="CD49" s="177"/>
      <c r="CE49" s="21"/>
      <c r="CF49" s="249"/>
      <c r="CG49" s="249"/>
      <c r="CH49" s="249"/>
      <c r="CI49" s="249"/>
      <c r="CJ49" s="249"/>
      <c r="CK49" s="249"/>
      <c r="CL49" s="249"/>
      <c r="CM49" s="249"/>
      <c r="CN49" s="249"/>
      <c r="CO49" s="249"/>
      <c r="CP49" s="249"/>
      <c r="CQ49" s="249"/>
      <c r="CR49" s="249"/>
      <c r="CS49" s="249"/>
      <c r="CT49" s="249"/>
      <c r="CU49" s="249"/>
      <c r="CV49" s="249"/>
      <c r="CW49" s="249"/>
      <c r="CX49" s="249"/>
      <c r="CY49" s="249"/>
      <c r="CZ49" s="249"/>
      <c r="DA49" s="249"/>
      <c r="DB49" s="249"/>
      <c r="DC49" s="249"/>
      <c r="DD49" s="249"/>
      <c r="DE49" s="249"/>
      <c r="DF49" s="249"/>
      <c r="DG49" s="249"/>
      <c r="DH49" s="249"/>
      <c r="DI49" s="249"/>
      <c r="DJ49" s="249"/>
      <c r="DK49" s="249"/>
      <c r="DL49" s="249"/>
      <c r="DM49" s="249"/>
      <c r="DN49" s="249"/>
      <c r="DO49" s="249"/>
      <c r="DP49" s="249"/>
      <c r="DQ49" s="249"/>
      <c r="DR49" s="249"/>
      <c r="DS49" s="249"/>
      <c r="DT49" s="249"/>
      <c r="DU49" s="249"/>
      <c r="DV49" s="249"/>
    </row>
    <row r="50" spans="4:126" x14ac:dyDescent="0.25">
      <c r="D50" s="423" t="s">
        <v>104</v>
      </c>
      <c r="E50" s="82"/>
      <c r="F50" s="385"/>
      <c r="G50" s="384" t="s">
        <v>31</v>
      </c>
      <c r="H50" s="384" t="s">
        <v>31</v>
      </c>
      <c r="I50" s="384" t="s">
        <v>31</v>
      </c>
      <c r="J50" s="384" t="s">
        <v>31</v>
      </c>
      <c r="K50" s="13"/>
      <c r="L50" s="385"/>
      <c r="M50" s="385" t="s">
        <v>32</v>
      </c>
      <c r="N50" s="385" t="s">
        <v>32</v>
      </c>
      <c r="O50" s="385" t="s">
        <v>32</v>
      </c>
      <c r="P50" s="385" t="s">
        <v>32</v>
      </c>
      <c r="Q50" s="13"/>
      <c r="R50" s="13"/>
      <c r="S50" s="385" t="s">
        <v>34</v>
      </c>
      <c r="T50" s="385" t="s">
        <v>34</v>
      </c>
      <c r="U50" s="385" t="s">
        <v>34</v>
      </c>
      <c r="V50" s="385" t="s">
        <v>34</v>
      </c>
      <c r="W50" s="385"/>
      <c r="X50" s="13"/>
      <c r="Y50" s="13" t="s">
        <v>34</v>
      </c>
      <c r="Z50" s="385" t="s">
        <v>34</v>
      </c>
      <c r="AA50" s="385" t="s">
        <v>34</v>
      </c>
      <c r="AB50" s="385" t="s">
        <v>34</v>
      </c>
      <c r="AC50" s="385"/>
      <c r="AD50" s="385"/>
      <c r="AE50" s="13" t="s">
        <v>33</v>
      </c>
      <c r="AF50" s="13" t="s">
        <v>33</v>
      </c>
      <c r="AG50" s="385" t="s">
        <v>33</v>
      </c>
      <c r="AH50" s="385" t="s">
        <v>33</v>
      </c>
      <c r="AI50" s="82"/>
      <c r="AJ50" s="385"/>
      <c r="AK50" s="385" t="s">
        <v>33</v>
      </c>
      <c r="AL50" s="13" t="s">
        <v>33</v>
      </c>
      <c r="AM50" s="13" t="s">
        <v>33</v>
      </c>
      <c r="AN50" s="385" t="s">
        <v>33</v>
      </c>
      <c r="AO50" s="385"/>
      <c r="AP50" s="82"/>
      <c r="AQ50" s="385" t="s">
        <v>32</v>
      </c>
      <c r="AR50" s="385" t="s">
        <v>32</v>
      </c>
      <c r="AS50" s="13" t="s">
        <v>32</v>
      </c>
      <c r="AT50" s="13" t="s">
        <v>32</v>
      </c>
      <c r="AU50" s="385"/>
      <c r="AV50" s="385"/>
      <c r="AW50" s="385" t="s">
        <v>32</v>
      </c>
      <c r="AX50" s="385" t="s">
        <v>32</v>
      </c>
      <c r="AY50" s="385" t="s">
        <v>32</v>
      </c>
      <c r="AZ50" s="13" t="s">
        <v>32</v>
      </c>
      <c r="BA50" s="13"/>
      <c r="BB50" s="385"/>
      <c r="BC50" s="385" t="s">
        <v>34</v>
      </c>
      <c r="BD50" s="385" t="s">
        <v>34</v>
      </c>
      <c r="BE50" s="385" t="s">
        <v>34</v>
      </c>
      <c r="BF50" s="385" t="s">
        <v>34</v>
      </c>
      <c r="BG50" s="82"/>
      <c r="BH50" s="13"/>
      <c r="BI50" s="385" t="s">
        <v>34</v>
      </c>
      <c r="BJ50" s="385" t="s">
        <v>34</v>
      </c>
      <c r="BK50" s="385" t="s">
        <v>34</v>
      </c>
      <c r="BL50" s="385" t="s">
        <v>34</v>
      </c>
      <c r="BM50" s="385"/>
      <c r="BN50" s="408"/>
      <c r="BO50" s="13" t="s">
        <v>33</v>
      </c>
      <c r="BP50" s="13" t="s">
        <v>33</v>
      </c>
      <c r="BQ50" s="385" t="s">
        <v>33</v>
      </c>
      <c r="BR50" s="385" t="s">
        <v>33</v>
      </c>
      <c r="BS50" s="21"/>
      <c r="BT50" s="385"/>
      <c r="BU50" s="385" t="s">
        <v>33</v>
      </c>
      <c r="BV50" s="13" t="s">
        <v>33</v>
      </c>
      <c r="BW50" s="13" t="s">
        <v>33</v>
      </c>
      <c r="BX50" s="385" t="s">
        <v>33</v>
      </c>
      <c r="BY50" s="385"/>
      <c r="BZ50" s="21"/>
      <c r="CA50" s="385" t="s">
        <v>32</v>
      </c>
      <c r="CB50" s="385" t="s">
        <v>32</v>
      </c>
      <c r="CC50" s="13" t="s">
        <v>32</v>
      </c>
      <c r="CD50" s="13" t="s">
        <v>32</v>
      </c>
      <c r="CE50" s="385"/>
      <c r="CF50" s="249"/>
      <c r="CG50" s="249"/>
      <c r="CH50" s="249"/>
      <c r="CI50" s="249"/>
      <c r="CJ50" s="249"/>
      <c r="CK50" s="249"/>
      <c r="CL50" s="249"/>
      <c r="CM50" s="249"/>
      <c r="CN50" s="249"/>
      <c r="CO50" s="249"/>
      <c r="CP50" s="249"/>
      <c r="CQ50" s="249"/>
      <c r="CR50" s="249"/>
      <c r="CS50" s="249"/>
      <c r="CT50" s="249"/>
      <c r="CU50" s="249"/>
      <c r="CV50" s="249"/>
      <c r="CW50" s="249"/>
      <c r="CX50" s="249"/>
      <c r="CY50" s="249"/>
      <c r="CZ50" s="249"/>
      <c r="DA50" s="249"/>
      <c r="DB50" s="249"/>
      <c r="DC50" s="249"/>
      <c r="DD50" s="249"/>
      <c r="DE50" s="249"/>
      <c r="DF50" s="249"/>
      <c r="DG50" s="249"/>
      <c r="DH50" s="249"/>
      <c r="DI50" s="249"/>
      <c r="DJ50" s="249"/>
      <c r="DK50" s="249"/>
      <c r="DL50" s="249"/>
      <c r="DM50" s="249"/>
      <c r="DN50" s="249"/>
      <c r="DO50" s="249"/>
      <c r="DP50" s="249"/>
      <c r="DQ50" s="249"/>
      <c r="DR50" s="249"/>
      <c r="DS50" s="249"/>
      <c r="DT50" s="249"/>
      <c r="DU50" s="249"/>
      <c r="DV50" s="249"/>
    </row>
    <row r="51" spans="4:126" x14ac:dyDescent="0.25">
      <c r="D51" s="423" t="s">
        <v>41</v>
      </c>
      <c r="E51" s="82" t="s">
        <v>33</v>
      </c>
      <c r="F51" s="385"/>
      <c r="G51" s="385"/>
      <c r="H51" s="385" t="s">
        <v>32</v>
      </c>
      <c r="I51" s="385" t="s">
        <v>32</v>
      </c>
      <c r="J51" s="13" t="s">
        <v>32</v>
      </c>
      <c r="K51" s="13" t="s">
        <v>32</v>
      </c>
      <c r="L51" s="385"/>
      <c r="M51" s="385"/>
      <c r="N51" s="385" t="s">
        <v>32</v>
      </c>
      <c r="O51" s="385" t="s">
        <v>32</v>
      </c>
      <c r="P51" s="385" t="s">
        <v>32</v>
      </c>
      <c r="Q51" s="13" t="s">
        <v>32</v>
      </c>
      <c r="R51" s="13"/>
      <c r="S51" s="385"/>
      <c r="T51" s="385" t="s">
        <v>34</v>
      </c>
      <c r="U51" s="385" t="s">
        <v>34</v>
      </c>
      <c r="V51" s="385" t="s">
        <v>34</v>
      </c>
      <c r="W51" s="385" t="s">
        <v>34</v>
      </c>
      <c r="X51" s="13"/>
      <c r="Y51" s="13"/>
      <c r="Z51" s="385" t="s">
        <v>34</v>
      </c>
      <c r="AA51" s="385" t="s">
        <v>34</v>
      </c>
      <c r="AB51" s="385" t="s">
        <v>34</v>
      </c>
      <c r="AC51" s="385" t="s">
        <v>34</v>
      </c>
      <c r="AD51" s="385"/>
      <c r="AE51" s="13"/>
      <c r="AF51" s="13" t="s">
        <v>33</v>
      </c>
      <c r="AG51" s="385" t="s">
        <v>33</v>
      </c>
      <c r="AH51" s="385" t="s">
        <v>33</v>
      </c>
      <c r="AI51" s="82" t="s">
        <v>33</v>
      </c>
      <c r="AJ51" s="385"/>
      <c r="AK51" s="385"/>
      <c r="AL51" s="13" t="s">
        <v>33</v>
      </c>
      <c r="AM51" s="13" t="s">
        <v>33</v>
      </c>
      <c r="AN51" s="385" t="s">
        <v>33</v>
      </c>
      <c r="AO51" s="385" t="s">
        <v>33</v>
      </c>
      <c r="AP51" s="82"/>
      <c r="AQ51" s="385"/>
      <c r="AR51" s="385" t="s">
        <v>32</v>
      </c>
      <c r="AS51" s="13" t="s">
        <v>32</v>
      </c>
      <c r="AT51" s="13" t="s">
        <v>32</v>
      </c>
      <c r="AU51" s="385" t="s">
        <v>32</v>
      </c>
      <c r="AV51" s="385"/>
      <c r="AW51" s="385"/>
      <c r="AX51" s="385" t="s">
        <v>32</v>
      </c>
      <c r="AY51" s="385" t="s">
        <v>32</v>
      </c>
      <c r="AZ51" s="13" t="s">
        <v>32</v>
      </c>
      <c r="BA51" s="13" t="s">
        <v>32</v>
      </c>
      <c r="BB51" s="385"/>
      <c r="BC51" s="385"/>
      <c r="BD51" s="385" t="s">
        <v>34</v>
      </c>
      <c r="BE51" s="385" t="s">
        <v>34</v>
      </c>
      <c r="BF51" s="385" t="s">
        <v>34</v>
      </c>
      <c r="BG51" s="82" t="s">
        <v>34</v>
      </c>
      <c r="BH51" s="13"/>
      <c r="BI51" s="385"/>
      <c r="BJ51" s="385" t="s">
        <v>34</v>
      </c>
      <c r="BK51" s="385" t="s">
        <v>34</v>
      </c>
      <c r="BL51" s="385" t="s">
        <v>34</v>
      </c>
      <c r="BM51" s="385" t="s">
        <v>34</v>
      </c>
      <c r="BN51" s="408"/>
      <c r="BO51" s="13"/>
      <c r="BP51" s="13" t="s">
        <v>33</v>
      </c>
      <c r="BQ51" s="385" t="s">
        <v>33</v>
      </c>
      <c r="BR51" s="385" t="s">
        <v>33</v>
      </c>
      <c r="BS51" s="21" t="s">
        <v>33</v>
      </c>
      <c r="BT51" s="385"/>
      <c r="BU51" s="385"/>
      <c r="BV51" s="13" t="s">
        <v>33</v>
      </c>
      <c r="BW51" s="13" t="s">
        <v>33</v>
      </c>
      <c r="BX51" s="385" t="s">
        <v>33</v>
      </c>
      <c r="BY51" s="385" t="s">
        <v>33</v>
      </c>
      <c r="BZ51" s="21"/>
      <c r="CA51" s="385"/>
      <c r="CB51" s="385" t="s">
        <v>32</v>
      </c>
      <c r="CC51" s="13" t="s">
        <v>32</v>
      </c>
      <c r="CD51" s="13" t="s">
        <v>32</v>
      </c>
      <c r="CE51" s="385" t="s">
        <v>32</v>
      </c>
      <c r="CF51" s="249"/>
      <c r="CG51" s="249"/>
      <c r="CH51" s="249"/>
      <c r="CI51" s="249"/>
      <c r="CJ51" s="249"/>
      <c r="CK51" s="249"/>
      <c r="CL51" s="249"/>
      <c r="CM51" s="249"/>
      <c r="CN51" s="249"/>
      <c r="CO51" s="249"/>
      <c r="CP51" s="249"/>
      <c r="CQ51" s="249"/>
      <c r="CR51" s="249"/>
      <c r="CS51" s="249"/>
      <c r="CT51" s="249"/>
      <c r="CU51" s="249"/>
      <c r="CV51" s="249"/>
      <c r="CW51" s="249"/>
      <c r="CX51" s="249"/>
      <c r="CY51" s="249"/>
      <c r="CZ51" s="249"/>
      <c r="DA51" s="249"/>
      <c r="DB51" s="249"/>
      <c r="DC51" s="249"/>
      <c r="DD51" s="249"/>
      <c r="DE51" s="249"/>
      <c r="DF51" s="249"/>
      <c r="DG51" s="249"/>
      <c r="DH51" s="249"/>
      <c r="DI51" s="249"/>
      <c r="DJ51" s="249"/>
      <c r="DK51" s="249"/>
      <c r="DL51" s="249"/>
      <c r="DM51" s="249"/>
      <c r="DN51" s="249"/>
      <c r="DO51" s="249"/>
      <c r="DP51" s="249"/>
      <c r="DQ51" s="249"/>
      <c r="DR51" s="249"/>
      <c r="DS51" s="249"/>
      <c r="DT51" s="249"/>
      <c r="DU51" s="249"/>
      <c r="DV51" s="249"/>
    </row>
    <row r="52" spans="4:126" x14ac:dyDescent="0.25">
      <c r="D52" s="423" t="s">
        <v>105</v>
      </c>
      <c r="E52" s="82" t="s">
        <v>33</v>
      </c>
      <c r="F52" s="384" t="s">
        <v>31</v>
      </c>
      <c r="G52" s="384" t="s">
        <v>31</v>
      </c>
      <c r="H52" s="385"/>
      <c r="I52" s="385"/>
      <c r="J52" s="13" t="s">
        <v>33</v>
      </c>
      <c r="K52" s="13" t="s">
        <v>33</v>
      </c>
      <c r="L52" s="385" t="s">
        <v>33</v>
      </c>
      <c r="M52" s="385" t="s">
        <v>33</v>
      </c>
      <c r="N52" s="385"/>
      <c r="O52" s="385"/>
      <c r="P52" s="385" t="s">
        <v>32</v>
      </c>
      <c r="Q52" s="13" t="s">
        <v>32</v>
      </c>
      <c r="R52" s="13" t="s">
        <v>32</v>
      </c>
      <c r="S52" s="385" t="s">
        <v>32</v>
      </c>
      <c r="T52" s="385"/>
      <c r="U52" s="385"/>
      <c r="V52" s="385" t="s">
        <v>32</v>
      </c>
      <c r="W52" s="385" t="s">
        <v>32</v>
      </c>
      <c r="X52" s="13" t="s">
        <v>32</v>
      </c>
      <c r="Y52" s="13" t="s">
        <v>32</v>
      </c>
      <c r="Z52" s="385"/>
      <c r="AA52" s="385"/>
      <c r="AB52" s="385" t="s">
        <v>34</v>
      </c>
      <c r="AC52" s="385" t="s">
        <v>34</v>
      </c>
      <c r="AD52" s="385" t="s">
        <v>34</v>
      </c>
      <c r="AE52" s="13" t="s">
        <v>34</v>
      </c>
      <c r="AF52" s="13"/>
      <c r="AG52" s="385"/>
      <c r="AH52" s="385" t="s">
        <v>34</v>
      </c>
      <c r="AI52" s="82" t="s">
        <v>34</v>
      </c>
      <c r="AJ52" s="385" t="s">
        <v>34</v>
      </c>
      <c r="AK52" s="385" t="s">
        <v>34</v>
      </c>
      <c r="AL52" s="13"/>
      <c r="AM52" s="13"/>
      <c r="AN52" s="385" t="s">
        <v>33</v>
      </c>
      <c r="AO52" s="385" t="s">
        <v>33</v>
      </c>
      <c r="AP52" s="82" t="s">
        <v>33</v>
      </c>
      <c r="AQ52" s="385" t="s">
        <v>33</v>
      </c>
      <c r="AR52" s="385"/>
      <c r="AS52" s="13"/>
      <c r="AT52" s="13" t="s">
        <v>33</v>
      </c>
      <c r="AU52" s="385" t="s">
        <v>33</v>
      </c>
      <c r="AV52" s="385" t="s">
        <v>33</v>
      </c>
      <c r="AW52" s="385" t="s">
        <v>33</v>
      </c>
      <c r="AX52" s="385"/>
      <c r="AY52" s="385"/>
      <c r="AZ52" s="384" t="s">
        <v>31</v>
      </c>
      <c r="BA52" s="384" t="s">
        <v>31</v>
      </c>
      <c r="BB52" s="384" t="s">
        <v>31</v>
      </c>
      <c r="BC52" s="384" t="s">
        <v>31</v>
      </c>
      <c r="BD52" s="385"/>
      <c r="BE52" s="385"/>
      <c r="BF52" s="385" t="s">
        <v>32</v>
      </c>
      <c r="BG52" s="384" t="s">
        <v>31</v>
      </c>
      <c r="BH52" s="13" t="s">
        <v>32</v>
      </c>
      <c r="BI52" s="385" t="s">
        <v>32</v>
      </c>
      <c r="BJ52" s="385"/>
      <c r="BK52" s="385"/>
      <c r="BL52" s="385" t="s">
        <v>34</v>
      </c>
      <c r="BM52" s="385" t="s">
        <v>34</v>
      </c>
      <c r="BN52" s="408" t="s">
        <v>34</v>
      </c>
      <c r="BO52" s="13" t="s">
        <v>34</v>
      </c>
      <c r="BP52" s="13"/>
      <c r="BQ52" s="385"/>
      <c r="BR52" s="385" t="s">
        <v>34</v>
      </c>
      <c r="BS52" s="21" t="s">
        <v>34</v>
      </c>
      <c r="BT52" s="385" t="s">
        <v>34</v>
      </c>
      <c r="BU52" s="385" t="s">
        <v>34</v>
      </c>
      <c r="BV52" s="13"/>
      <c r="BW52" s="13"/>
      <c r="BX52" s="385" t="s">
        <v>33</v>
      </c>
      <c r="BY52" s="385" t="s">
        <v>33</v>
      </c>
      <c r="BZ52" s="21" t="s">
        <v>33</v>
      </c>
      <c r="CA52" s="385" t="s">
        <v>33</v>
      </c>
      <c r="CB52" s="385"/>
      <c r="CC52" s="13"/>
      <c r="CD52" s="13" t="s">
        <v>33</v>
      </c>
      <c r="CE52" s="385" t="s">
        <v>33</v>
      </c>
      <c r="CF52" s="249"/>
      <c r="CG52" s="249"/>
      <c r="CH52" s="249"/>
      <c r="CI52" s="249"/>
      <c r="CJ52" s="249"/>
      <c r="CK52" s="249"/>
      <c r="CL52" s="249"/>
      <c r="CM52" s="249"/>
      <c r="CN52" s="249"/>
      <c r="CO52" s="249"/>
      <c r="CP52" s="249"/>
      <c r="CQ52" s="249"/>
      <c r="CR52" s="249"/>
      <c r="CS52" s="249"/>
      <c r="CT52" s="249"/>
      <c r="CU52" s="249"/>
      <c r="CV52" s="249"/>
      <c r="CW52" s="249"/>
      <c r="CX52" s="249"/>
      <c r="CY52" s="249"/>
      <c r="CZ52" s="249"/>
      <c r="DA52" s="249"/>
      <c r="DB52" s="249"/>
      <c r="DC52" s="249"/>
      <c r="DD52" s="249"/>
      <c r="DE52" s="249"/>
      <c r="DF52" s="249"/>
      <c r="DG52" s="249"/>
      <c r="DH52" s="249"/>
      <c r="DI52" s="249"/>
      <c r="DJ52" s="249"/>
      <c r="DK52" s="249"/>
      <c r="DL52" s="249"/>
      <c r="DM52" s="249"/>
      <c r="DN52" s="249"/>
      <c r="DO52" s="249"/>
      <c r="DP52" s="249"/>
      <c r="DQ52" s="249"/>
      <c r="DR52" s="249"/>
      <c r="DS52" s="249"/>
      <c r="DT52" s="249"/>
      <c r="DU52" s="249"/>
      <c r="DV52" s="249"/>
    </row>
    <row r="53" spans="4:126" x14ac:dyDescent="0.25">
      <c r="D53" s="423" t="s">
        <v>46</v>
      </c>
      <c r="E53" s="82" t="s">
        <v>33</v>
      </c>
      <c r="F53" s="385" t="s">
        <v>33</v>
      </c>
      <c r="G53" s="385" t="s">
        <v>33</v>
      </c>
      <c r="H53" s="385" t="s">
        <v>33</v>
      </c>
      <c r="I53" s="385"/>
      <c r="J53" s="177"/>
      <c r="K53" s="177" t="s">
        <v>33</v>
      </c>
      <c r="L53" s="385" t="s">
        <v>33</v>
      </c>
      <c r="M53" s="385" t="s">
        <v>33</v>
      </c>
      <c r="N53" s="385" t="s">
        <v>33</v>
      </c>
      <c r="O53" s="385"/>
      <c r="P53" s="385"/>
      <c r="Q53" s="177" t="s">
        <v>32</v>
      </c>
      <c r="R53" s="177" t="s">
        <v>32</v>
      </c>
      <c r="S53" s="385" t="s">
        <v>32</v>
      </c>
      <c r="T53" s="385" t="s">
        <v>32</v>
      </c>
      <c r="U53" s="385"/>
      <c r="V53" s="385"/>
      <c r="W53" s="385" t="s">
        <v>32</v>
      </c>
      <c r="X53" s="177" t="s">
        <v>32</v>
      </c>
      <c r="Y53" s="177"/>
      <c r="Z53" s="384" t="s">
        <v>31</v>
      </c>
      <c r="AA53" s="384" t="s">
        <v>31</v>
      </c>
      <c r="AB53" s="385"/>
      <c r="AC53" s="385" t="s">
        <v>34</v>
      </c>
      <c r="AD53" s="385" t="s">
        <v>34</v>
      </c>
      <c r="AE53" s="177" t="s">
        <v>34</v>
      </c>
      <c r="AF53" s="177" t="s">
        <v>34</v>
      </c>
      <c r="AG53" s="385"/>
      <c r="AH53" s="385"/>
      <c r="AI53" s="82" t="s">
        <v>34</v>
      </c>
      <c r="AJ53" s="385" t="s">
        <v>34</v>
      </c>
      <c r="AK53" s="385" t="s">
        <v>34</v>
      </c>
      <c r="AL53" s="177" t="s">
        <v>34</v>
      </c>
      <c r="AM53" s="177"/>
      <c r="AN53" s="385"/>
      <c r="AO53" s="385" t="s">
        <v>33</v>
      </c>
      <c r="AP53" s="82" t="s">
        <v>33</v>
      </c>
      <c r="AQ53" s="385" t="s">
        <v>33</v>
      </c>
      <c r="AR53" s="385" t="s">
        <v>33</v>
      </c>
      <c r="AS53" s="177"/>
      <c r="AT53" s="177"/>
      <c r="AU53" s="385" t="s">
        <v>33</v>
      </c>
      <c r="AV53" s="385" t="s">
        <v>33</v>
      </c>
      <c r="AW53" s="385" t="s">
        <v>33</v>
      </c>
      <c r="AX53" s="385" t="s">
        <v>33</v>
      </c>
      <c r="AY53" s="385"/>
      <c r="AZ53" s="177"/>
      <c r="BA53" s="177" t="s">
        <v>32</v>
      </c>
      <c r="BB53" s="385" t="s">
        <v>32</v>
      </c>
      <c r="BC53" s="384" t="s">
        <v>31</v>
      </c>
      <c r="BD53" s="384" t="s">
        <v>31</v>
      </c>
      <c r="BE53" s="385"/>
      <c r="BF53" s="385"/>
      <c r="BG53" s="384" t="s">
        <v>31</v>
      </c>
      <c r="BH53" s="177" t="s">
        <v>32</v>
      </c>
      <c r="BI53" s="385" t="s">
        <v>32</v>
      </c>
      <c r="BJ53" s="385" t="s">
        <v>32</v>
      </c>
      <c r="BK53" s="385"/>
      <c r="BL53" s="385"/>
      <c r="BM53" s="385" t="s">
        <v>34</v>
      </c>
      <c r="BN53" s="408" t="s">
        <v>34</v>
      </c>
      <c r="BO53" s="177" t="s">
        <v>34</v>
      </c>
      <c r="BP53" s="177" t="s">
        <v>34</v>
      </c>
      <c r="BQ53" s="385"/>
      <c r="BR53" s="385"/>
      <c r="BS53" s="21" t="s">
        <v>34</v>
      </c>
      <c r="BT53" s="385" t="s">
        <v>34</v>
      </c>
      <c r="BU53" s="385" t="s">
        <v>34</v>
      </c>
      <c r="BV53" s="177" t="s">
        <v>34</v>
      </c>
      <c r="BW53" s="177"/>
      <c r="BX53" s="385"/>
      <c r="BY53" s="385" t="s">
        <v>33</v>
      </c>
      <c r="BZ53" s="21" t="s">
        <v>33</v>
      </c>
      <c r="CA53" s="385" t="s">
        <v>33</v>
      </c>
      <c r="CB53" s="385" t="s">
        <v>33</v>
      </c>
      <c r="CC53" s="177"/>
      <c r="CD53" s="177"/>
      <c r="CE53" s="385" t="s">
        <v>33</v>
      </c>
      <c r="CF53" s="249"/>
      <c r="CG53" s="249"/>
      <c r="CH53" s="249"/>
      <c r="CI53" s="249"/>
      <c r="CJ53" s="249"/>
      <c r="CK53" s="249"/>
      <c r="CL53" s="249"/>
      <c r="CM53" s="249"/>
      <c r="CN53" s="249"/>
      <c r="CO53" s="249"/>
      <c r="CP53" s="249"/>
      <c r="CQ53" s="249"/>
      <c r="CR53" s="249"/>
      <c r="CS53" s="249"/>
      <c r="CT53" s="249"/>
      <c r="CU53" s="249"/>
      <c r="CV53" s="249"/>
      <c r="CW53" s="249"/>
      <c r="CX53" s="249"/>
      <c r="CY53" s="249"/>
      <c r="CZ53" s="249"/>
      <c r="DA53" s="249"/>
      <c r="DB53" s="249"/>
      <c r="DC53" s="249"/>
      <c r="DD53" s="249"/>
      <c r="DE53" s="249"/>
      <c r="DF53" s="249"/>
      <c r="DG53" s="249"/>
      <c r="DH53" s="249"/>
      <c r="DI53" s="249"/>
      <c r="DJ53" s="249"/>
      <c r="DK53" s="249"/>
      <c r="DL53" s="249"/>
      <c r="DM53" s="249"/>
      <c r="DN53" s="249"/>
      <c r="DO53" s="249"/>
      <c r="DP53" s="249"/>
      <c r="DQ53" s="249"/>
      <c r="DR53" s="249"/>
      <c r="DS53" s="249"/>
      <c r="DT53" s="249"/>
      <c r="DU53" s="249"/>
      <c r="DV53" s="249"/>
    </row>
    <row r="54" spans="4:126" x14ac:dyDescent="0.25">
      <c r="D54" s="423" t="s">
        <v>45</v>
      </c>
      <c r="E54" s="82"/>
      <c r="F54" s="386" t="s">
        <v>33</v>
      </c>
      <c r="G54" s="386" t="s">
        <v>33</v>
      </c>
      <c r="H54" s="386" t="s">
        <v>33</v>
      </c>
      <c r="I54" s="21" t="s">
        <v>33</v>
      </c>
      <c r="J54" s="177"/>
      <c r="K54" s="177"/>
      <c r="L54" s="386" t="s">
        <v>33</v>
      </c>
      <c r="M54" s="386" t="s">
        <v>33</v>
      </c>
      <c r="N54" s="386" t="s">
        <v>33</v>
      </c>
      <c r="O54" s="386" t="s">
        <v>33</v>
      </c>
      <c r="P54" s="21"/>
      <c r="Q54" s="177"/>
      <c r="R54" s="177" t="s">
        <v>32</v>
      </c>
      <c r="S54" s="386" t="s">
        <v>32</v>
      </c>
      <c r="T54" s="386" t="s">
        <v>32</v>
      </c>
      <c r="U54" s="386" t="s">
        <v>32</v>
      </c>
      <c r="V54" s="386"/>
      <c r="W54" s="21"/>
      <c r="X54" s="177" t="s">
        <v>32</v>
      </c>
      <c r="Y54" s="177" t="s">
        <v>32</v>
      </c>
      <c r="Z54" s="386" t="s">
        <v>32</v>
      </c>
      <c r="AA54" s="386" t="s">
        <v>32</v>
      </c>
      <c r="AB54" s="386"/>
      <c r="AC54" s="386"/>
      <c r="AD54" s="21" t="s">
        <v>34</v>
      </c>
      <c r="AE54" s="177" t="s">
        <v>34</v>
      </c>
      <c r="AF54" s="177" t="s">
        <v>34</v>
      </c>
      <c r="AG54" s="386" t="s">
        <v>34</v>
      </c>
      <c r="AH54" s="386"/>
      <c r="AI54" s="82"/>
      <c r="AJ54" s="386" t="s">
        <v>34</v>
      </c>
      <c r="AK54" s="21" t="s">
        <v>34</v>
      </c>
      <c r="AL54" s="177" t="s">
        <v>34</v>
      </c>
      <c r="AM54" s="177" t="s">
        <v>34</v>
      </c>
      <c r="AN54" s="386"/>
      <c r="AO54" s="386"/>
      <c r="AP54" s="82" t="s">
        <v>33</v>
      </c>
      <c r="AQ54" s="386" t="s">
        <v>33</v>
      </c>
      <c r="AR54" s="21" t="s">
        <v>33</v>
      </c>
      <c r="AS54" s="177" t="s">
        <v>33</v>
      </c>
      <c r="AT54" s="177"/>
      <c r="AU54" s="386"/>
      <c r="AV54" s="386" t="s">
        <v>33</v>
      </c>
      <c r="AW54" s="386" t="s">
        <v>33</v>
      </c>
      <c r="AX54" s="386" t="s">
        <v>33</v>
      </c>
      <c r="AY54" s="386" t="s">
        <v>33</v>
      </c>
      <c r="AZ54" s="177"/>
      <c r="BA54" s="177"/>
      <c r="BB54" s="385" t="s">
        <v>32</v>
      </c>
      <c r="BC54" s="21" t="s">
        <v>32</v>
      </c>
      <c r="BD54" s="21" t="s">
        <v>32</v>
      </c>
      <c r="BE54" s="385" t="s">
        <v>32</v>
      </c>
      <c r="BF54" s="385"/>
      <c r="BG54" s="82"/>
      <c r="BH54" s="177" t="s">
        <v>32</v>
      </c>
      <c r="BI54" s="385" t="s">
        <v>32</v>
      </c>
      <c r="BJ54" s="21" t="s">
        <v>32</v>
      </c>
      <c r="BK54" s="21" t="s">
        <v>32</v>
      </c>
      <c r="BL54" s="130"/>
      <c r="BM54" s="130"/>
      <c r="BN54" s="82" t="s">
        <v>34</v>
      </c>
      <c r="BO54" s="177" t="s">
        <v>34</v>
      </c>
      <c r="BP54" s="177" t="s">
        <v>34</v>
      </c>
      <c r="BQ54" s="386" t="s">
        <v>34</v>
      </c>
      <c r="BR54" s="386"/>
      <c r="BS54" s="21"/>
      <c r="BT54" s="386" t="s">
        <v>34</v>
      </c>
      <c r="BU54" s="21" t="s">
        <v>34</v>
      </c>
      <c r="BV54" s="177" t="s">
        <v>34</v>
      </c>
      <c r="BW54" s="177" t="s">
        <v>34</v>
      </c>
      <c r="BX54" s="386"/>
      <c r="BY54" s="386"/>
      <c r="BZ54" s="21" t="s">
        <v>33</v>
      </c>
      <c r="CA54" s="386" t="s">
        <v>33</v>
      </c>
      <c r="CB54" s="21" t="s">
        <v>33</v>
      </c>
      <c r="CC54" s="177" t="s">
        <v>33</v>
      </c>
      <c r="CD54" s="177"/>
      <c r="CE54" s="386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</row>
    <row r="55" spans="4:126" x14ac:dyDescent="0.25">
      <c r="D55" s="423" t="s">
        <v>50</v>
      </c>
      <c r="E55" s="82" t="s">
        <v>34</v>
      </c>
      <c r="F55" s="385"/>
      <c r="G55" s="385"/>
      <c r="H55" s="385" t="s">
        <v>33</v>
      </c>
      <c r="I55" s="385" t="s">
        <v>33</v>
      </c>
      <c r="J55" s="13" t="s">
        <v>33</v>
      </c>
      <c r="K55" s="13" t="s">
        <v>33</v>
      </c>
      <c r="L55" s="385"/>
      <c r="M55" s="385"/>
      <c r="N55" s="385" t="s">
        <v>33</v>
      </c>
      <c r="O55" s="385" t="s">
        <v>33</v>
      </c>
      <c r="P55" s="385" t="s">
        <v>33</v>
      </c>
      <c r="Q55" s="13" t="s">
        <v>33</v>
      </c>
      <c r="R55" s="13"/>
      <c r="S55" s="385"/>
      <c r="T55" s="385" t="s">
        <v>32</v>
      </c>
      <c r="U55" s="385" t="s">
        <v>32</v>
      </c>
      <c r="V55" s="385" t="s">
        <v>32</v>
      </c>
      <c r="W55" s="385" t="s">
        <v>32</v>
      </c>
      <c r="X55" s="13"/>
      <c r="Y55" s="13"/>
      <c r="Z55" s="385" t="s">
        <v>32</v>
      </c>
      <c r="AA55" s="385" t="s">
        <v>32</v>
      </c>
      <c r="AB55" s="385" t="s">
        <v>32</v>
      </c>
      <c r="AC55" s="385" t="s">
        <v>32</v>
      </c>
      <c r="AD55" s="385"/>
      <c r="AE55" s="13"/>
      <c r="AF55" s="13" t="s">
        <v>34</v>
      </c>
      <c r="AG55" s="385" t="s">
        <v>34</v>
      </c>
      <c r="AH55" s="385" t="s">
        <v>34</v>
      </c>
      <c r="AI55" s="82" t="s">
        <v>34</v>
      </c>
      <c r="AJ55" s="385"/>
      <c r="AK55" s="385"/>
      <c r="AL55" s="13" t="s">
        <v>34</v>
      </c>
      <c r="AM55" s="13" t="s">
        <v>34</v>
      </c>
      <c r="AN55" s="385" t="s">
        <v>34</v>
      </c>
      <c r="AO55" s="385" t="s">
        <v>34</v>
      </c>
      <c r="AP55" s="82"/>
      <c r="AQ55" s="385"/>
      <c r="AR55" s="385" t="s">
        <v>33</v>
      </c>
      <c r="AS55" s="13" t="s">
        <v>33</v>
      </c>
      <c r="AT55" s="13" t="s">
        <v>33</v>
      </c>
      <c r="AU55" s="385" t="s">
        <v>33</v>
      </c>
      <c r="AV55" s="385"/>
      <c r="AW55" s="385"/>
      <c r="AX55" s="385" t="s">
        <v>33</v>
      </c>
      <c r="AY55" s="385" t="s">
        <v>33</v>
      </c>
      <c r="AZ55" s="13" t="s">
        <v>33</v>
      </c>
      <c r="BA55" s="13" t="s">
        <v>33</v>
      </c>
      <c r="BB55" s="385"/>
      <c r="BC55" s="385"/>
      <c r="BD55" s="13" t="s">
        <v>33</v>
      </c>
      <c r="BE55" s="13" t="s">
        <v>33</v>
      </c>
      <c r="BF55" s="385"/>
      <c r="BG55" s="82" t="s">
        <v>32</v>
      </c>
      <c r="BH55" s="13"/>
      <c r="BI55" s="385"/>
      <c r="BJ55" s="385" t="s">
        <v>32</v>
      </c>
      <c r="BK55" s="385" t="s">
        <v>32</v>
      </c>
      <c r="BL55" s="385" t="s">
        <v>32</v>
      </c>
      <c r="BM55" s="385" t="s">
        <v>32</v>
      </c>
      <c r="BN55" s="408"/>
      <c r="BO55" s="13"/>
      <c r="BP55" s="13" t="s">
        <v>34</v>
      </c>
      <c r="BQ55" s="385" t="s">
        <v>34</v>
      </c>
      <c r="BR55" s="385" t="s">
        <v>34</v>
      </c>
      <c r="BS55" s="21" t="s">
        <v>34</v>
      </c>
      <c r="BT55" s="385"/>
      <c r="BU55" s="385"/>
      <c r="BV55" s="13" t="s">
        <v>34</v>
      </c>
      <c r="BW55" s="13" t="s">
        <v>34</v>
      </c>
      <c r="BX55" s="385" t="s">
        <v>34</v>
      </c>
      <c r="BY55" s="385" t="s">
        <v>34</v>
      </c>
      <c r="BZ55" s="21"/>
      <c r="CA55" s="385"/>
      <c r="CB55" s="385" t="s">
        <v>33</v>
      </c>
      <c r="CC55" s="13" t="s">
        <v>33</v>
      </c>
      <c r="CD55" s="13" t="s">
        <v>33</v>
      </c>
      <c r="CE55" s="385" t="s">
        <v>33</v>
      </c>
      <c r="CF55" s="249"/>
      <c r="CG55" s="249"/>
      <c r="CH55" s="249"/>
      <c r="CI55" s="249"/>
      <c r="CJ55" s="249"/>
      <c r="CK55" s="249"/>
      <c r="CL55" s="249"/>
      <c r="CM55" s="249"/>
      <c r="CN55" s="249"/>
      <c r="CO55" s="249"/>
      <c r="CP55" s="249"/>
      <c r="CQ55" s="249"/>
      <c r="CR55" s="249"/>
      <c r="CS55" s="249"/>
      <c r="CT55" s="249"/>
      <c r="CU55" s="249"/>
      <c r="CV55" s="249"/>
      <c r="CW55" s="249"/>
      <c r="CX55" s="249"/>
      <c r="CY55" s="249"/>
      <c r="CZ55" s="249"/>
      <c r="DA55" s="249"/>
      <c r="DB55" s="249"/>
      <c r="DC55" s="249"/>
      <c r="DD55" s="249"/>
      <c r="DE55" s="249"/>
      <c r="DF55" s="249"/>
      <c r="DG55" s="249"/>
      <c r="DH55" s="249"/>
      <c r="DI55" s="249"/>
      <c r="DJ55" s="249"/>
      <c r="DK55" s="249"/>
      <c r="DL55" s="249"/>
      <c r="DM55" s="249"/>
      <c r="DN55" s="249"/>
      <c r="DO55" s="249"/>
      <c r="DP55" s="249"/>
      <c r="DQ55" s="249"/>
      <c r="DR55" s="249"/>
      <c r="DS55" s="249"/>
      <c r="DT55" s="249"/>
      <c r="DU55" s="249"/>
      <c r="DV55" s="249"/>
    </row>
    <row r="56" spans="4:126" x14ac:dyDescent="0.25">
      <c r="D56" s="423" t="s">
        <v>49</v>
      </c>
      <c r="E56" s="82" t="s">
        <v>34</v>
      </c>
      <c r="F56" s="21" t="s">
        <v>34</v>
      </c>
      <c r="G56" s="386"/>
      <c r="H56" s="386"/>
      <c r="I56" s="386" t="s">
        <v>33</v>
      </c>
      <c r="J56" s="177" t="s">
        <v>33</v>
      </c>
      <c r="K56" s="177" t="s">
        <v>33</v>
      </c>
      <c r="L56" s="21" t="s">
        <v>33</v>
      </c>
      <c r="M56" s="21"/>
      <c r="N56" s="386"/>
      <c r="O56" s="385" t="s">
        <v>33</v>
      </c>
      <c r="P56" s="384" t="s">
        <v>31</v>
      </c>
      <c r="Q56" s="384" t="s">
        <v>31</v>
      </c>
      <c r="R56" s="384" t="s">
        <v>31</v>
      </c>
      <c r="S56" s="21"/>
      <c r="T56" s="21"/>
      <c r="U56" s="384" t="s">
        <v>31</v>
      </c>
      <c r="V56" s="384" t="s">
        <v>31</v>
      </c>
      <c r="W56" s="384" t="s">
        <v>31</v>
      </c>
      <c r="X56" s="384" t="s">
        <v>31</v>
      </c>
      <c r="Y56" s="177"/>
      <c r="Z56" s="21"/>
      <c r="AA56" s="384" t="s">
        <v>31</v>
      </c>
      <c r="AB56" s="384" t="s">
        <v>31</v>
      </c>
      <c r="AC56" s="384" t="s">
        <v>31</v>
      </c>
      <c r="AD56" s="384" t="s">
        <v>31</v>
      </c>
      <c r="AE56" s="177"/>
      <c r="AF56" s="177"/>
      <c r="AG56" s="384" t="s">
        <v>31</v>
      </c>
      <c r="AH56" s="21" t="s">
        <v>34</v>
      </c>
      <c r="AI56" s="82" t="s">
        <v>34</v>
      </c>
      <c r="AJ56" s="386" t="s">
        <v>34</v>
      </c>
      <c r="AK56" s="386"/>
      <c r="AL56" s="177"/>
      <c r="AM56" s="177" t="s">
        <v>34</v>
      </c>
      <c r="AN56" s="21" t="s">
        <v>34</v>
      </c>
      <c r="AO56" s="21" t="s">
        <v>34</v>
      </c>
      <c r="AP56" s="82" t="s">
        <v>34</v>
      </c>
      <c r="AQ56" s="386"/>
      <c r="AR56" s="386"/>
      <c r="AS56" s="177" t="s">
        <v>33</v>
      </c>
      <c r="AT56" s="177" t="s">
        <v>33</v>
      </c>
      <c r="AU56" s="21" t="s">
        <v>33</v>
      </c>
      <c r="AV56" s="21" t="s">
        <v>33</v>
      </c>
      <c r="AW56" s="386"/>
      <c r="AX56" s="386"/>
      <c r="AY56" s="386" t="s">
        <v>33</v>
      </c>
      <c r="AZ56" s="177" t="s">
        <v>33</v>
      </c>
      <c r="BA56" s="177" t="s">
        <v>33</v>
      </c>
      <c r="BB56" s="21" t="s">
        <v>33</v>
      </c>
      <c r="BC56" s="21"/>
      <c r="BD56" s="386"/>
      <c r="BE56" s="386" t="s">
        <v>32</v>
      </c>
      <c r="BF56" s="386" t="s">
        <v>32</v>
      </c>
      <c r="BG56" s="82" t="s">
        <v>32</v>
      </c>
      <c r="BH56" s="177" t="s">
        <v>32</v>
      </c>
      <c r="BI56" s="21"/>
      <c r="BJ56" s="21"/>
      <c r="BK56" s="386" t="s">
        <v>32</v>
      </c>
      <c r="BL56" s="386" t="s">
        <v>32</v>
      </c>
      <c r="BM56" s="386" t="s">
        <v>32</v>
      </c>
      <c r="BN56" s="386" t="s">
        <v>32</v>
      </c>
      <c r="BO56" s="177"/>
      <c r="BP56" s="177"/>
      <c r="BQ56" s="385" t="s">
        <v>34</v>
      </c>
      <c r="BR56" s="21" t="s">
        <v>34</v>
      </c>
      <c r="BS56" s="21" t="s">
        <v>34</v>
      </c>
      <c r="BT56" s="386" t="s">
        <v>34</v>
      </c>
      <c r="BU56" s="386"/>
      <c r="BV56" s="177"/>
      <c r="BW56" s="177" t="s">
        <v>34</v>
      </c>
      <c r="BX56" s="21" t="s">
        <v>34</v>
      </c>
      <c r="BY56" s="21" t="s">
        <v>34</v>
      </c>
      <c r="BZ56" s="21" t="s">
        <v>34</v>
      </c>
      <c r="CA56" s="386"/>
      <c r="CB56" s="386"/>
      <c r="CC56" s="177" t="s">
        <v>33</v>
      </c>
      <c r="CD56" s="177" t="s">
        <v>33</v>
      </c>
      <c r="CE56" s="21" t="s">
        <v>33</v>
      </c>
      <c r="CF56" s="249"/>
      <c r="CG56" s="249"/>
      <c r="CH56" s="249"/>
      <c r="CI56" s="249"/>
      <c r="CJ56" s="249"/>
      <c r="CK56" s="249"/>
      <c r="CL56" s="249"/>
      <c r="CM56" s="249"/>
      <c r="CN56" s="249"/>
      <c r="CO56" s="249"/>
      <c r="CP56" s="249"/>
      <c r="CQ56" s="249"/>
      <c r="CR56" s="249"/>
      <c r="CS56" s="249"/>
      <c r="CT56" s="249"/>
      <c r="CU56" s="249"/>
      <c r="CV56" s="249"/>
      <c r="CW56" s="249"/>
      <c r="CX56" s="249"/>
      <c r="CY56" s="249"/>
      <c r="CZ56" s="249"/>
      <c r="DA56" s="249"/>
      <c r="DB56" s="249"/>
      <c r="DC56" s="249"/>
      <c r="DD56" s="249"/>
      <c r="DE56" s="249"/>
      <c r="DF56" s="249"/>
      <c r="DG56" s="249"/>
      <c r="DH56" s="249"/>
      <c r="DI56" s="249"/>
      <c r="DJ56" s="249"/>
      <c r="DK56" s="249"/>
      <c r="DL56" s="249"/>
      <c r="DM56" s="249"/>
      <c r="DN56" s="249"/>
      <c r="DO56" s="249"/>
      <c r="DP56" s="249"/>
      <c r="DQ56" s="249"/>
      <c r="DR56" s="249"/>
      <c r="DS56" s="249"/>
      <c r="DT56" s="249"/>
      <c r="DU56" s="249"/>
      <c r="DV56" s="249"/>
    </row>
    <row r="57" spans="4:126" x14ac:dyDescent="0.25">
      <c r="D57" s="247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</row>
    <row r="58" spans="4:126" x14ac:dyDescent="0.25">
      <c r="D58" s="247"/>
      <c r="E58" s="249"/>
      <c r="F58" s="249"/>
      <c r="G58" s="249"/>
      <c r="H58" s="249"/>
      <c r="I58" s="249"/>
      <c r="J58" s="249"/>
      <c r="K58" s="249"/>
      <c r="L58" s="249"/>
      <c r="M58" s="249"/>
      <c r="N58" s="249"/>
      <c r="O58" s="249"/>
      <c r="P58" s="249"/>
      <c r="Q58" s="249"/>
      <c r="R58" s="249"/>
      <c r="S58" s="249"/>
      <c r="T58" s="249"/>
      <c r="U58" s="249"/>
      <c r="V58" s="249"/>
      <c r="W58" s="249"/>
      <c r="X58" s="249"/>
      <c r="Y58" s="249"/>
      <c r="Z58" s="249"/>
      <c r="AA58" s="249"/>
      <c r="AB58" s="249"/>
      <c r="AC58" s="249"/>
      <c r="AD58" s="249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249"/>
      <c r="BI58" s="249"/>
      <c r="BJ58" s="249"/>
      <c r="BK58" s="249"/>
      <c r="BL58" s="249"/>
      <c r="BM58" s="249"/>
      <c r="BN58" s="249"/>
      <c r="BO58" s="249"/>
      <c r="BP58" s="249"/>
      <c r="BQ58" s="249"/>
      <c r="BR58" s="249"/>
      <c r="BS58" s="249"/>
      <c r="BT58" s="249"/>
      <c r="BU58" s="249"/>
      <c r="BV58" s="249"/>
      <c r="BW58" s="249"/>
      <c r="BX58" s="249"/>
      <c r="BY58" s="249"/>
      <c r="BZ58" s="249"/>
      <c r="CA58" s="249"/>
      <c r="CB58" s="249"/>
      <c r="CC58" s="249"/>
      <c r="CD58" s="249"/>
      <c r="CE58" s="249"/>
      <c r="CF58" s="249"/>
      <c r="CG58" s="249"/>
      <c r="CH58" s="249"/>
      <c r="CI58" s="249"/>
      <c r="CJ58" s="249"/>
      <c r="CK58" s="249"/>
      <c r="CL58" s="249"/>
      <c r="CM58" s="249"/>
      <c r="CN58" s="249"/>
      <c r="CO58" s="249"/>
      <c r="CP58" s="249"/>
      <c r="CQ58" s="249"/>
      <c r="CR58" s="249"/>
      <c r="CS58" s="249"/>
      <c r="CT58" s="249"/>
      <c r="CU58" s="249"/>
      <c r="CV58" s="249"/>
      <c r="CW58" s="249"/>
      <c r="CX58" s="249"/>
      <c r="CY58" s="249"/>
      <c r="CZ58" s="249"/>
      <c r="DA58" s="249"/>
      <c r="DB58" s="249"/>
      <c r="DC58" s="249"/>
      <c r="DD58" s="249"/>
      <c r="DE58" s="249"/>
      <c r="DF58" s="249"/>
      <c r="DG58" s="249"/>
      <c r="DH58" s="249"/>
      <c r="DI58" s="249"/>
      <c r="DJ58" s="249"/>
      <c r="DK58" s="249"/>
      <c r="DL58" s="249"/>
      <c r="DM58" s="249"/>
      <c r="DN58" s="249"/>
      <c r="DO58" s="249"/>
      <c r="DP58" s="249"/>
      <c r="DQ58" s="249"/>
      <c r="DR58" s="249"/>
      <c r="DS58" s="249"/>
      <c r="DT58" s="249"/>
      <c r="DU58" s="249"/>
      <c r="DV58" s="249"/>
    </row>
    <row r="59" spans="4:126" x14ac:dyDescent="0.25">
      <c r="D59" s="247"/>
      <c r="E59" s="249"/>
      <c r="F59" s="249"/>
      <c r="G59" s="249"/>
      <c r="H59" s="249"/>
      <c r="I59" s="249"/>
      <c r="J59" s="249"/>
      <c r="K59" s="249"/>
      <c r="L59" s="249"/>
      <c r="M59" s="249"/>
      <c r="N59" s="249"/>
      <c r="O59" s="249"/>
      <c r="P59" s="249"/>
      <c r="Q59" s="249"/>
      <c r="R59" s="249"/>
      <c r="S59" s="249"/>
      <c r="T59" s="249"/>
      <c r="U59" s="249"/>
      <c r="V59" s="249"/>
      <c r="W59" s="249"/>
      <c r="X59" s="249"/>
      <c r="Y59" s="249"/>
      <c r="Z59" s="249"/>
      <c r="AA59" s="249"/>
      <c r="AB59" s="249"/>
      <c r="AC59" s="249"/>
      <c r="AD59" s="249"/>
      <c r="AE59" s="249"/>
      <c r="AF59" s="249"/>
      <c r="AG59" s="249"/>
      <c r="AH59" s="249"/>
      <c r="AI59" s="249"/>
      <c r="AJ59" s="249"/>
      <c r="AK59" s="249"/>
      <c r="AL59" s="249"/>
      <c r="AM59" s="249"/>
      <c r="AN59" s="249"/>
      <c r="AO59" s="249"/>
      <c r="AP59" s="249"/>
      <c r="AQ59" s="249"/>
      <c r="AR59" s="249"/>
      <c r="AS59" s="249"/>
      <c r="AT59" s="249"/>
      <c r="AU59" s="249"/>
      <c r="AV59" s="249"/>
      <c r="AW59" s="249"/>
      <c r="AX59" s="249"/>
      <c r="AY59" s="249"/>
      <c r="AZ59" s="249"/>
      <c r="BA59" s="249"/>
      <c r="BB59" s="249"/>
      <c r="BC59" s="249"/>
      <c r="BD59" s="249"/>
      <c r="BE59" s="249"/>
      <c r="BF59" s="249"/>
      <c r="BG59" s="249"/>
      <c r="BH59" s="249"/>
      <c r="BI59" s="249"/>
      <c r="BJ59" s="249"/>
      <c r="BK59" s="249"/>
      <c r="BL59" s="249"/>
      <c r="BM59" s="249"/>
      <c r="BN59" s="249"/>
      <c r="BO59" s="249"/>
      <c r="BP59" s="249"/>
      <c r="BQ59" s="249"/>
      <c r="BR59" s="249"/>
      <c r="BS59" s="249"/>
      <c r="BT59" s="249"/>
      <c r="BU59" s="249"/>
      <c r="BV59" s="249"/>
      <c r="BW59" s="249"/>
      <c r="BX59" s="249"/>
      <c r="BY59" s="249"/>
      <c r="BZ59" s="249"/>
      <c r="CA59" s="249"/>
      <c r="CB59" s="249"/>
      <c r="CC59" s="249"/>
      <c r="CD59" s="249"/>
      <c r="CE59" s="249"/>
      <c r="CF59" s="249"/>
      <c r="CG59" s="249"/>
      <c r="CH59" s="249"/>
      <c r="CI59" s="249"/>
      <c r="CJ59" s="249"/>
      <c r="CK59" s="249"/>
      <c r="CL59" s="249"/>
      <c r="CM59" s="249"/>
      <c r="CN59" s="249"/>
      <c r="CO59" s="249"/>
      <c r="CP59" s="249"/>
      <c r="CQ59" s="249"/>
      <c r="CR59" s="249"/>
      <c r="CS59" s="249"/>
      <c r="CT59" s="249"/>
      <c r="CU59" s="249"/>
      <c r="CV59" s="249"/>
      <c r="CW59" s="249"/>
      <c r="CX59" s="249"/>
      <c r="CY59" s="249"/>
      <c r="CZ59" s="249"/>
      <c r="DA59" s="249"/>
      <c r="DB59" s="249"/>
      <c r="DC59" s="249"/>
      <c r="DD59" s="249"/>
      <c r="DE59" s="249"/>
      <c r="DF59" s="249"/>
      <c r="DG59" s="249"/>
      <c r="DH59" s="249"/>
      <c r="DI59" s="249"/>
      <c r="DJ59" s="249"/>
      <c r="DK59" s="249"/>
      <c r="DL59" s="249"/>
      <c r="DM59" s="249"/>
      <c r="DN59" s="249"/>
      <c r="DO59" s="249"/>
      <c r="DP59" s="249"/>
      <c r="DQ59" s="249"/>
      <c r="DR59" s="249"/>
      <c r="DS59" s="249"/>
      <c r="DT59" s="249"/>
      <c r="DU59" s="249"/>
      <c r="DV59" s="249"/>
    </row>
    <row r="60" spans="4:126" x14ac:dyDescent="0.25">
      <c r="D60" s="247"/>
      <c r="E60" s="249"/>
      <c r="F60" s="249"/>
      <c r="G60" s="249"/>
      <c r="H60" s="249"/>
      <c r="I60" s="249"/>
      <c r="J60" s="249"/>
      <c r="K60" s="249"/>
      <c r="L60" s="249"/>
      <c r="M60" s="249"/>
      <c r="N60" s="249"/>
      <c r="O60" s="249"/>
      <c r="P60" s="249"/>
      <c r="Q60" s="249"/>
      <c r="R60" s="249"/>
      <c r="S60" s="249"/>
      <c r="T60" s="249"/>
      <c r="U60" s="249"/>
      <c r="V60" s="249"/>
      <c r="W60" s="249"/>
      <c r="X60" s="249"/>
      <c r="Y60" s="249"/>
      <c r="Z60" s="249"/>
      <c r="AA60" s="249"/>
      <c r="AB60" s="249"/>
      <c r="AC60" s="249"/>
      <c r="AD60" s="249"/>
      <c r="AE60" s="249"/>
      <c r="AF60" s="249"/>
      <c r="AG60" s="249"/>
      <c r="AH60" s="249"/>
      <c r="AI60" s="249"/>
      <c r="AJ60" s="249"/>
      <c r="AK60" s="249"/>
      <c r="AL60" s="249"/>
      <c r="AM60" s="249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49"/>
      <c r="BF60" s="249"/>
      <c r="BG60" s="249"/>
      <c r="BH60" s="249"/>
      <c r="BI60" s="249"/>
      <c r="BJ60" s="249"/>
      <c r="BK60" s="249"/>
      <c r="BL60" s="249"/>
      <c r="BM60" s="249"/>
      <c r="BN60" s="249"/>
      <c r="BO60" s="249"/>
      <c r="BP60" s="249"/>
      <c r="BQ60" s="249"/>
      <c r="BR60" s="249"/>
      <c r="BS60" s="249"/>
      <c r="BT60" s="249"/>
      <c r="BU60" s="249"/>
      <c r="BV60" s="249"/>
      <c r="BW60" s="249"/>
      <c r="BX60" s="249"/>
      <c r="BY60" s="249"/>
      <c r="BZ60" s="249"/>
      <c r="CA60" s="249"/>
      <c r="CB60" s="249"/>
      <c r="CC60" s="249"/>
      <c r="CD60" s="249"/>
      <c r="CE60" s="249"/>
      <c r="CF60" s="249"/>
      <c r="CG60" s="249"/>
      <c r="CH60" s="249"/>
      <c r="CI60" s="249"/>
      <c r="CJ60" s="249"/>
      <c r="CK60" s="249"/>
      <c r="CL60" s="249"/>
      <c r="CM60" s="249"/>
      <c r="CN60" s="249"/>
      <c r="CO60" s="249"/>
      <c r="CP60" s="249"/>
      <c r="CQ60" s="249"/>
      <c r="CR60" s="249"/>
      <c r="CS60" s="249"/>
      <c r="CT60" s="249"/>
      <c r="CU60" s="249"/>
      <c r="CV60" s="249"/>
      <c r="CW60" s="249"/>
      <c r="CX60" s="249"/>
      <c r="CY60" s="249"/>
      <c r="CZ60" s="249"/>
      <c r="DA60" s="249"/>
      <c r="DB60" s="249"/>
      <c r="DC60" s="249"/>
      <c r="DD60" s="249"/>
      <c r="DE60" s="249"/>
      <c r="DF60" s="249"/>
      <c r="DG60" s="249"/>
      <c r="DH60" s="249"/>
      <c r="DI60" s="249"/>
      <c r="DJ60" s="249"/>
      <c r="DK60" s="249"/>
      <c r="DL60" s="249"/>
      <c r="DM60" s="249"/>
      <c r="DN60" s="249"/>
      <c r="DO60" s="249"/>
      <c r="DP60" s="249"/>
      <c r="DQ60" s="249"/>
      <c r="DR60" s="249"/>
      <c r="DS60" s="249"/>
      <c r="DT60" s="249"/>
      <c r="DU60" s="249"/>
      <c r="DV60" s="249"/>
    </row>
    <row r="61" spans="4:126" x14ac:dyDescent="0.25">
      <c r="D61" s="247"/>
      <c r="E61" s="249"/>
      <c r="F61" s="249"/>
      <c r="G61" s="249"/>
      <c r="H61" s="249"/>
      <c r="I61" s="249"/>
      <c r="J61" s="249"/>
      <c r="K61" s="249"/>
      <c r="L61" s="249"/>
      <c r="M61" s="249"/>
      <c r="N61" s="249"/>
      <c r="O61" s="249"/>
      <c r="P61" s="249"/>
      <c r="Q61" s="249"/>
      <c r="R61" s="249"/>
      <c r="S61" s="249"/>
      <c r="T61" s="249"/>
      <c r="U61" s="249"/>
      <c r="V61" s="249"/>
      <c r="W61" s="249"/>
      <c r="X61" s="249"/>
      <c r="Y61" s="249"/>
      <c r="Z61" s="249"/>
      <c r="AA61" s="249"/>
      <c r="AB61" s="249"/>
      <c r="AC61" s="249"/>
      <c r="AD61" s="249"/>
      <c r="AE61" s="249"/>
      <c r="AF61" s="249"/>
      <c r="AG61" s="249"/>
      <c r="AH61" s="249"/>
      <c r="AI61" s="249"/>
      <c r="AJ61" s="249"/>
      <c r="AK61" s="249"/>
      <c r="AL61" s="249"/>
      <c r="AM61" s="249"/>
      <c r="AN61" s="249"/>
      <c r="AO61" s="249"/>
      <c r="AP61" s="249"/>
      <c r="AQ61" s="249"/>
      <c r="AR61" s="249"/>
      <c r="AS61" s="249"/>
      <c r="AT61" s="249"/>
      <c r="AU61" s="249"/>
      <c r="AV61" s="249"/>
      <c r="AW61" s="249"/>
      <c r="AX61" s="249"/>
      <c r="AY61" s="249"/>
      <c r="AZ61" s="249"/>
      <c r="BA61" s="249"/>
      <c r="BB61" s="249"/>
      <c r="BC61" s="249"/>
      <c r="BD61" s="249"/>
      <c r="BE61" s="249"/>
      <c r="BF61" s="249"/>
      <c r="BG61" s="249"/>
      <c r="BH61" s="249"/>
      <c r="BI61" s="249"/>
      <c r="BJ61" s="249"/>
      <c r="BK61" s="249"/>
      <c r="BL61" s="249"/>
      <c r="BM61" s="249"/>
      <c r="BN61" s="249"/>
      <c r="BO61" s="249"/>
      <c r="BP61" s="249"/>
      <c r="BQ61" s="249"/>
      <c r="BR61" s="249"/>
      <c r="BS61" s="249"/>
      <c r="BT61" s="249"/>
      <c r="BU61" s="249"/>
      <c r="BV61" s="249"/>
      <c r="BW61" s="249"/>
      <c r="BX61" s="249"/>
      <c r="BY61" s="249"/>
      <c r="BZ61" s="249"/>
      <c r="CA61" s="249"/>
      <c r="CB61" s="249"/>
      <c r="CC61" s="249"/>
      <c r="CD61" s="249"/>
      <c r="CE61" s="249"/>
      <c r="CF61" s="249"/>
      <c r="CG61" s="249"/>
      <c r="CH61" s="249"/>
      <c r="CI61" s="249"/>
      <c r="CJ61" s="249"/>
      <c r="CK61" s="249"/>
      <c r="CL61" s="249"/>
      <c r="CM61" s="249"/>
      <c r="CN61" s="249"/>
      <c r="CO61" s="249"/>
      <c r="CP61" s="249"/>
      <c r="CQ61" s="249"/>
      <c r="CR61" s="249"/>
      <c r="CS61" s="249"/>
      <c r="CT61" s="249"/>
      <c r="CU61" s="249"/>
      <c r="CV61" s="249"/>
      <c r="CW61" s="249"/>
      <c r="CX61" s="249"/>
      <c r="CY61" s="249"/>
      <c r="CZ61" s="249"/>
      <c r="DA61" s="249"/>
      <c r="DB61" s="249"/>
      <c r="DC61" s="249"/>
      <c r="DD61" s="249"/>
      <c r="DE61" s="249"/>
      <c r="DF61" s="249"/>
      <c r="DG61" s="249"/>
      <c r="DH61" s="249"/>
      <c r="DI61" s="249"/>
      <c r="DJ61" s="249"/>
      <c r="DK61" s="249"/>
      <c r="DL61" s="249"/>
      <c r="DM61" s="249"/>
      <c r="DN61" s="249"/>
      <c r="DO61" s="249"/>
      <c r="DP61" s="249"/>
      <c r="DQ61" s="249"/>
      <c r="DR61" s="249"/>
      <c r="DS61" s="249"/>
      <c r="DT61" s="249"/>
      <c r="DU61" s="249"/>
      <c r="DV61" s="249"/>
    </row>
    <row r="62" spans="4:126" x14ac:dyDescent="0.25">
      <c r="D62" s="247"/>
      <c r="E62" s="249"/>
      <c r="F62" s="249"/>
      <c r="G62" s="249"/>
      <c r="H62" s="249"/>
      <c r="I62" s="249"/>
      <c r="J62" s="249"/>
      <c r="K62" s="249"/>
      <c r="L62" s="249"/>
      <c r="M62" s="249"/>
      <c r="N62" s="249"/>
      <c r="O62" s="249"/>
      <c r="P62" s="249"/>
      <c r="Q62" s="249"/>
      <c r="R62" s="249"/>
      <c r="S62" s="249"/>
      <c r="T62" s="249"/>
      <c r="U62" s="249"/>
      <c r="V62" s="249"/>
      <c r="W62" s="249"/>
      <c r="X62" s="249"/>
      <c r="Y62" s="249"/>
      <c r="Z62" s="249"/>
      <c r="AA62" s="249"/>
      <c r="AB62" s="249"/>
      <c r="AC62" s="249"/>
      <c r="AD62" s="249"/>
      <c r="AE62" s="249"/>
      <c r="AF62" s="249"/>
      <c r="AG62" s="249"/>
      <c r="AH62" s="249"/>
      <c r="AI62" s="249"/>
      <c r="AJ62" s="249"/>
      <c r="AK62" s="249"/>
      <c r="AL62" s="249"/>
      <c r="AM62" s="249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49"/>
      <c r="BF62" s="249"/>
      <c r="BG62" s="249"/>
      <c r="BH62" s="249"/>
      <c r="BI62" s="249"/>
      <c r="BJ62" s="249"/>
      <c r="BK62" s="249"/>
      <c r="BL62" s="249"/>
      <c r="BM62" s="249"/>
      <c r="BN62" s="249"/>
      <c r="BO62" s="249"/>
      <c r="BP62" s="249"/>
      <c r="BQ62" s="249"/>
      <c r="BR62" s="249"/>
      <c r="BS62" s="249"/>
      <c r="BT62" s="249"/>
      <c r="BU62" s="249"/>
      <c r="BV62" s="249"/>
      <c r="BW62" s="249"/>
      <c r="BX62" s="249"/>
      <c r="BY62" s="249"/>
      <c r="BZ62" s="249"/>
      <c r="CA62" s="249"/>
      <c r="CB62" s="249"/>
      <c r="CC62" s="249"/>
      <c r="CD62" s="249"/>
      <c r="CE62" s="249"/>
      <c r="CF62" s="249"/>
      <c r="CG62" s="249"/>
      <c r="CH62" s="249"/>
      <c r="CI62" s="249"/>
      <c r="CJ62" s="249"/>
      <c r="CK62" s="249"/>
      <c r="CL62" s="249"/>
      <c r="CM62" s="249"/>
      <c r="CN62" s="249"/>
      <c r="CO62" s="249"/>
      <c r="CP62" s="249"/>
      <c r="CQ62" s="249"/>
      <c r="CR62" s="249"/>
      <c r="CS62" s="249"/>
      <c r="CT62" s="249"/>
      <c r="CU62" s="249"/>
      <c r="CV62" s="249"/>
      <c r="CW62" s="249"/>
      <c r="CX62" s="249"/>
      <c r="CY62" s="249"/>
      <c r="CZ62" s="249"/>
      <c r="DA62" s="249"/>
      <c r="DB62" s="249"/>
      <c r="DC62" s="249"/>
      <c r="DD62" s="249"/>
      <c r="DE62" s="249"/>
      <c r="DF62" s="249"/>
      <c r="DG62" s="249"/>
      <c r="DH62" s="249"/>
      <c r="DI62" s="249"/>
      <c r="DJ62" s="249"/>
      <c r="DK62" s="249"/>
      <c r="DL62" s="249"/>
      <c r="DM62" s="249"/>
      <c r="DN62" s="249"/>
      <c r="DO62" s="249"/>
      <c r="DP62" s="249"/>
      <c r="DQ62" s="249"/>
      <c r="DR62" s="249"/>
      <c r="DS62" s="249"/>
      <c r="DT62" s="249"/>
      <c r="DU62" s="249"/>
      <c r="DV62" s="249"/>
    </row>
    <row r="63" spans="4:126" x14ac:dyDescent="0.25">
      <c r="D63" s="247"/>
      <c r="E63" s="249"/>
      <c r="F63" s="249"/>
      <c r="G63" s="249"/>
      <c r="H63" s="249"/>
      <c r="I63" s="249"/>
      <c r="J63" s="249"/>
      <c r="K63" s="249"/>
      <c r="L63" s="249"/>
      <c r="M63" s="249"/>
      <c r="N63" s="249"/>
      <c r="O63" s="249"/>
      <c r="P63" s="249"/>
      <c r="Q63" s="249"/>
      <c r="R63" s="249"/>
      <c r="S63" s="249"/>
      <c r="T63" s="249"/>
      <c r="U63" s="249"/>
      <c r="V63" s="249"/>
      <c r="W63" s="249"/>
      <c r="X63" s="249"/>
      <c r="Y63" s="249"/>
      <c r="Z63" s="249"/>
      <c r="AA63" s="249"/>
      <c r="AB63" s="249"/>
      <c r="AC63" s="249"/>
      <c r="AD63" s="249"/>
      <c r="AE63" s="249"/>
      <c r="AF63" s="249"/>
      <c r="AG63" s="249"/>
      <c r="AH63" s="249"/>
      <c r="AI63" s="249"/>
      <c r="AJ63" s="249"/>
      <c r="AK63" s="249"/>
      <c r="AL63" s="249"/>
      <c r="AM63" s="249"/>
      <c r="AN63" s="249"/>
      <c r="AO63" s="249"/>
      <c r="AP63" s="249"/>
      <c r="AQ63" s="249"/>
      <c r="AR63" s="249"/>
      <c r="AS63" s="249"/>
      <c r="AT63" s="249"/>
      <c r="AU63" s="249"/>
      <c r="AV63" s="249"/>
      <c r="AW63" s="249"/>
      <c r="AX63" s="249"/>
      <c r="AY63" s="249"/>
      <c r="AZ63" s="249"/>
      <c r="BA63" s="249"/>
      <c r="BB63" s="249"/>
      <c r="BC63" s="249"/>
      <c r="BD63" s="249"/>
      <c r="BE63" s="249"/>
      <c r="BF63" s="249"/>
      <c r="BG63" s="249"/>
      <c r="BH63" s="249"/>
      <c r="BI63" s="249"/>
      <c r="BJ63" s="249"/>
      <c r="BK63" s="249"/>
      <c r="BL63" s="249"/>
      <c r="BM63" s="249"/>
      <c r="BN63" s="249"/>
      <c r="BO63" s="249"/>
      <c r="BP63" s="249"/>
      <c r="BQ63" s="249"/>
      <c r="BR63" s="249"/>
      <c r="BS63" s="249"/>
      <c r="BT63" s="249"/>
      <c r="BU63" s="249"/>
      <c r="BV63" s="249"/>
      <c r="BW63" s="249"/>
      <c r="BX63" s="249"/>
      <c r="BY63" s="249"/>
      <c r="BZ63" s="249"/>
      <c r="CA63" s="249"/>
      <c r="CB63" s="249"/>
      <c r="CC63" s="249"/>
      <c r="CD63" s="249"/>
      <c r="CE63" s="249"/>
      <c r="CF63" s="249"/>
      <c r="CG63" s="249"/>
      <c r="CH63" s="249"/>
      <c r="CI63" s="249"/>
      <c r="CJ63" s="249"/>
      <c r="CK63" s="249"/>
      <c r="CL63" s="249"/>
      <c r="CM63" s="249"/>
      <c r="CN63" s="249"/>
      <c r="CO63" s="249"/>
      <c r="CP63" s="249"/>
      <c r="CQ63" s="249"/>
      <c r="CR63" s="249"/>
      <c r="CS63" s="249"/>
      <c r="CT63" s="249"/>
      <c r="CU63" s="249"/>
      <c r="CV63" s="249"/>
      <c r="CW63" s="249"/>
      <c r="CX63" s="249"/>
      <c r="CY63" s="249"/>
      <c r="CZ63" s="249"/>
      <c r="DA63" s="249"/>
      <c r="DB63" s="249"/>
      <c r="DC63" s="249"/>
      <c r="DD63" s="249"/>
      <c r="DE63" s="249"/>
      <c r="DF63" s="249"/>
      <c r="DG63" s="249"/>
      <c r="DH63" s="249"/>
      <c r="DI63" s="249"/>
      <c r="DJ63" s="249"/>
      <c r="DK63" s="249"/>
      <c r="DL63" s="249"/>
      <c r="DM63" s="249"/>
      <c r="DN63" s="249"/>
      <c r="DO63" s="249"/>
      <c r="DP63" s="249"/>
      <c r="DQ63" s="249"/>
      <c r="DR63" s="249"/>
      <c r="DS63" s="249"/>
      <c r="DT63" s="249"/>
      <c r="DU63" s="249"/>
      <c r="DV63" s="249"/>
    </row>
    <row r="64" spans="4:126" x14ac:dyDescent="0.25">
      <c r="D64" s="247"/>
      <c r="E64" s="249"/>
      <c r="F64" s="249"/>
      <c r="G64" s="249"/>
      <c r="H64" s="249"/>
      <c r="I64" s="249"/>
      <c r="J64" s="249"/>
      <c r="K64" s="249"/>
      <c r="L64" s="249"/>
      <c r="M64" s="249"/>
      <c r="N64" s="249"/>
      <c r="O64" s="249"/>
      <c r="P64" s="249"/>
      <c r="Q64" s="249"/>
      <c r="R64" s="249"/>
      <c r="S64" s="249"/>
      <c r="T64" s="249"/>
      <c r="U64" s="249"/>
      <c r="V64" s="249"/>
      <c r="W64" s="249"/>
      <c r="X64" s="249"/>
      <c r="Y64" s="249"/>
      <c r="Z64" s="249"/>
      <c r="AA64" s="249"/>
      <c r="AB64" s="249"/>
      <c r="AC64" s="249"/>
      <c r="AD64" s="249"/>
      <c r="AE64" s="249"/>
      <c r="AF64" s="249"/>
      <c r="AG64" s="249"/>
      <c r="AH64" s="249"/>
      <c r="AI64" s="249"/>
      <c r="AJ64" s="249"/>
      <c r="AK64" s="249"/>
      <c r="AL64" s="249"/>
      <c r="AM64" s="249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49"/>
      <c r="BF64" s="249"/>
      <c r="BG64" s="249"/>
      <c r="BH64" s="249"/>
      <c r="BI64" s="249"/>
      <c r="BJ64" s="249"/>
      <c r="BK64" s="249"/>
      <c r="BL64" s="249"/>
      <c r="BM64" s="249"/>
      <c r="BN64" s="249"/>
      <c r="BO64" s="249"/>
      <c r="BP64" s="249"/>
      <c r="BQ64" s="249"/>
      <c r="BR64" s="249"/>
      <c r="BS64" s="249"/>
      <c r="BT64" s="249"/>
      <c r="BU64" s="249"/>
      <c r="BV64" s="249"/>
      <c r="BW64" s="249"/>
      <c r="BX64" s="249"/>
      <c r="BY64" s="249"/>
      <c r="BZ64" s="249"/>
      <c r="CA64" s="249"/>
      <c r="CB64" s="249"/>
      <c r="CC64" s="249"/>
      <c r="CD64" s="249"/>
      <c r="CE64" s="249"/>
      <c r="CF64" s="249"/>
      <c r="CG64" s="249"/>
      <c r="CH64" s="249"/>
      <c r="CI64" s="249"/>
      <c r="CJ64" s="249"/>
      <c r="CK64" s="249"/>
      <c r="CL64" s="249"/>
      <c r="CM64" s="249"/>
      <c r="CN64" s="249"/>
      <c r="CO64" s="249"/>
      <c r="CP64" s="249"/>
      <c r="CQ64" s="249"/>
      <c r="CR64" s="249"/>
      <c r="CS64" s="249"/>
      <c r="CT64" s="249"/>
      <c r="CU64" s="249"/>
      <c r="CV64" s="249"/>
      <c r="CW64" s="249"/>
      <c r="CX64" s="249"/>
      <c r="CY64" s="249"/>
      <c r="CZ64" s="249"/>
      <c r="DA64" s="249"/>
      <c r="DB64" s="249"/>
      <c r="DC64" s="249"/>
      <c r="DD64" s="249"/>
      <c r="DE64" s="249"/>
      <c r="DF64" s="249"/>
      <c r="DG64" s="249"/>
      <c r="DH64" s="249"/>
      <c r="DI64" s="249"/>
      <c r="DJ64" s="249"/>
      <c r="DK64" s="249"/>
      <c r="DL64" s="249"/>
      <c r="DM64" s="249"/>
      <c r="DN64" s="249"/>
      <c r="DO64" s="249"/>
      <c r="DP64" s="249"/>
      <c r="DQ64" s="249"/>
      <c r="DR64" s="249"/>
      <c r="DS64" s="249"/>
      <c r="DT64" s="249"/>
      <c r="DU64" s="249"/>
      <c r="DV64" s="249"/>
    </row>
    <row r="65" spans="4:126" x14ac:dyDescent="0.25">
      <c r="D65" s="247"/>
      <c r="E65" s="249"/>
      <c r="F65" s="249"/>
      <c r="G65" s="249"/>
      <c r="H65" s="249"/>
      <c r="I65" s="249"/>
      <c r="J65" s="249"/>
      <c r="K65" s="249"/>
      <c r="L65" s="249"/>
      <c r="M65" s="249"/>
      <c r="N65" s="249"/>
      <c r="O65" s="249"/>
      <c r="P65" s="249"/>
      <c r="Q65" s="249"/>
      <c r="R65" s="249"/>
      <c r="S65" s="249"/>
      <c r="T65" s="249"/>
      <c r="U65" s="249"/>
      <c r="V65" s="249"/>
      <c r="W65" s="249"/>
      <c r="X65" s="249"/>
      <c r="Y65" s="249"/>
      <c r="Z65" s="249"/>
      <c r="AA65" s="249"/>
      <c r="AB65" s="249"/>
      <c r="AC65" s="249"/>
      <c r="AD65" s="249"/>
      <c r="AE65" s="249"/>
      <c r="AF65" s="249"/>
      <c r="AG65" s="249"/>
      <c r="AH65" s="249"/>
      <c r="AI65" s="249"/>
      <c r="AJ65" s="249"/>
      <c r="AK65" s="249"/>
      <c r="AL65" s="249"/>
      <c r="AM65" s="249"/>
      <c r="AN65" s="249"/>
      <c r="AO65" s="249"/>
      <c r="AP65" s="249"/>
      <c r="AQ65" s="249"/>
      <c r="AR65" s="249"/>
      <c r="AS65" s="249"/>
      <c r="AT65" s="249"/>
      <c r="AU65" s="249"/>
      <c r="AV65" s="249"/>
      <c r="AW65" s="249"/>
      <c r="AX65" s="249"/>
      <c r="AY65" s="249"/>
      <c r="AZ65" s="249"/>
      <c r="BA65" s="249"/>
      <c r="BB65" s="249"/>
      <c r="BC65" s="249"/>
      <c r="BD65" s="249"/>
      <c r="BE65" s="249"/>
      <c r="BF65" s="249"/>
      <c r="BG65" s="249"/>
      <c r="BH65" s="249"/>
      <c r="BI65" s="249"/>
      <c r="BJ65" s="249"/>
      <c r="BK65" s="249"/>
      <c r="BL65" s="249"/>
      <c r="BM65" s="249"/>
      <c r="BN65" s="249"/>
      <c r="BO65" s="249"/>
      <c r="BP65" s="249"/>
      <c r="BQ65" s="249"/>
      <c r="BR65" s="249"/>
      <c r="BS65" s="249"/>
      <c r="BT65" s="249"/>
      <c r="BU65" s="249"/>
      <c r="BV65" s="249"/>
      <c r="BW65" s="249"/>
      <c r="BX65" s="249"/>
      <c r="BY65" s="249"/>
      <c r="BZ65" s="249"/>
      <c r="CA65" s="249"/>
      <c r="CB65" s="249"/>
      <c r="CC65" s="249"/>
      <c r="CD65" s="249"/>
      <c r="CE65" s="249"/>
      <c r="CF65" s="249"/>
      <c r="CG65" s="249"/>
      <c r="CH65" s="249"/>
      <c r="CI65" s="249"/>
      <c r="CJ65" s="249"/>
      <c r="CK65" s="249"/>
      <c r="CL65" s="249"/>
      <c r="CM65" s="249"/>
      <c r="CN65" s="249"/>
      <c r="CO65" s="249"/>
      <c r="CP65" s="249"/>
      <c r="CQ65" s="249"/>
      <c r="CR65" s="249"/>
      <c r="CS65" s="249"/>
      <c r="CT65" s="249"/>
      <c r="CU65" s="249"/>
      <c r="CV65" s="249"/>
      <c r="CW65" s="249"/>
      <c r="CX65" s="249"/>
      <c r="CY65" s="249"/>
      <c r="CZ65" s="249"/>
      <c r="DA65" s="249"/>
      <c r="DB65" s="249"/>
      <c r="DC65" s="249"/>
      <c r="DD65" s="249"/>
      <c r="DE65" s="249"/>
      <c r="DF65" s="249"/>
      <c r="DG65" s="249"/>
      <c r="DH65" s="249"/>
      <c r="DI65" s="249"/>
      <c r="DJ65" s="249"/>
      <c r="DK65" s="249"/>
      <c r="DL65" s="249"/>
      <c r="DM65" s="249"/>
      <c r="DN65" s="249"/>
      <c r="DO65" s="249"/>
      <c r="DP65" s="249"/>
      <c r="DQ65" s="249"/>
      <c r="DR65" s="249"/>
      <c r="DS65" s="249"/>
      <c r="DT65" s="249"/>
      <c r="DU65" s="249"/>
      <c r="DV65" s="249"/>
    </row>
    <row r="66" spans="4:126" x14ac:dyDescent="0.25">
      <c r="D66" s="247"/>
      <c r="E66" s="249"/>
      <c r="F66" s="249"/>
      <c r="G66" s="249"/>
      <c r="H66" s="249"/>
      <c r="I66" s="249"/>
      <c r="J66" s="249"/>
      <c r="K66" s="249"/>
      <c r="L66" s="249"/>
      <c r="M66" s="249"/>
      <c r="N66" s="249"/>
      <c r="O66" s="249"/>
      <c r="P66" s="249"/>
      <c r="Q66" s="249"/>
      <c r="R66" s="249"/>
      <c r="S66" s="249"/>
      <c r="T66" s="249"/>
      <c r="U66" s="249"/>
      <c r="V66" s="249"/>
      <c r="W66" s="249"/>
      <c r="X66" s="249"/>
      <c r="Y66" s="249"/>
      <c r="Z66" s="249"/>
      <c r="AA66" s="249"/>
      <c r="AB66" s="249"/>
      <c r="AC66" s="249"/>
      <c r="AD66" s="249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249"/>
      <c r="BI66" s="249"/>
      <c r="BJ66" s="249"/>
      <c r="BK66" s="249"/>
      <c r="BL66" s="249"/>
      <c r="BM66" s="249"/>
      <c r="BN66" s="249"/>
      <c r="BO66" s="249"/>
      <c r="BP66" s="249"/>
      <c r="BQ66" s="249"/>
      <c r="BR66" s="249"/>
      <c r="BS66" s="249"/>
      <c r="BT66" s="249"/>
      <c r="BU66" s="249"/>
      <c r="BV66" s="249"/>
      <c r="BW66" s="249"/>
      <c r="BX66" s="249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49"/>
      <c r="CN66" s="249"/>
      <c r="CO66" s="249"/>
      <c r="CP66" s="249"/>
      <c r="CQ66" s="249"/>
      <c r="CR66" s="249"/>
      <c r="CS66" s="249"/>
      <c r="CT66" s="249"/>
      <c r="CU66" s="249"/>
      <c r="CV66" s="249"/>
      <c r="CW66" s="249"/>
      <c r="CX66" s="249"/>
      <c r="CY66" s="249"/>
      <c r="CZ66" s="249"/>
      <c r="DA66" s="249"/>
      <c r="DB66" s="249"/>
      <c r="DC66" s="249"/>
      <c r="DD66" s="249"/>
      <c r="DE66" s="249"/>
      <c r="DF66" s="249"/>
      <c r="DG66" s="249"/>
      <c r="DH66" s="249"/>
      <c r="DI66" s="249"/>
      <c r="DJ66" s="249"/>
      <c r="DK66" s="249"/>
      <c r="DL66" s="249"/>
      <c r="DM66" s="249"/>
      <c r="DN66" s="249"/>
      <c r="DO66" s="249"/>
      <c r="DP66" s="249"/>
      <c r="DQ66" s="249"/>
      <c r="DR66" s="249"/>
      <c r="DS66" s="249"/>
      <c r="DT66" s="249"/>
      <c r="DU66" s="249"/>
      <c r="DV66" s="249"/>
    </row>
    <row r="67" spans="4:126" x14ac:dyDescent="0.25">
      <c r="D67" s="247"/>
      <c r="E67" s="249"/>
      <c r="F67" s="249"/>
      <c r="G67" s="249"/>
      <c r="H67" s="249"/>
      <c r="I67" s="249"/>
      <c r="J67" s="249"/>
      <c r="K67" s="249"/>
      <c r="L67" s="249"/>
      <c r="M67" s="249"/>
      <c r="N67" s="249"/>
      <c r="O67" s="249"/>
      <c r="P67" s="249"/>
      <c r="Q67" s="249"/>
      <c r="R67" s="249"/>
      <c r="S67" s="249"/>
      <c r="T67" s="249"/>
      <c r="U67" s="249"/>
      <c r="V67" s="249"/>
      <c r="W67" s="249"/>
      <c r="X67" s="249"/>
      <c r="Y67" s="249"/>
      <c r="Z67" s="249"/>
      <c r="AA67" s="249"/>
      <c r="AB67" s="249"/>
      <c r="AC67" s="249"/>
      <c r="AD67" s="249"/>
      <c r="AE67" s="249"/>
      <c r="AF67" s="249"/>
      <c r="AG67" s="249"/>
      <c r="AH67" s="249"/>
      <c r="AI67" s="249"/>
      <c r="AJ67" s="249"/>
      <c r="AK67" s="249"/>
      <c r="AL67" s="249"/>
      <c r="AM67" s="249"/>
      <c r="AN67" s="249"/>
      <c r="AO67" s="249"/>
      <c r="AP67" s="249"/>
      <c r="AQ67" s="249"/>
      <c r="AR67" s="249"/>
      <c r="AS67" s="249"/>
      <c r="AT67" s="249"/>
      <c r="AU67" s="249"/>
      <c r="AV67" s="249"/>
      <c r="AW67" s="249"/>
      <c r="AX67" s="249"/>
      <c r="AY67" s="249"/>
      <c r="AZ67" s="249"/>
      <c r="BA67" s="249"/>
      <c r="BB67" s="249"/>
      <c r="BC67" s="249"/>
      <c r="BD67" s="249"/>
      <c r="BE67" s="249"/>
      <c r="BF67" s="249"/>
      <c r="BG67" s="249"/>
      <c r="BH67" s="249"/>
      <c r="BI67" s="249"/>
      <c r="BJ67" s="249"/>
      <c r="BK67" s="249"/>
      <c r="BL67" s="249"/>
      <c r="BM67" s="249"/>
      <c r="BN67" s="249"/>
      <c r="BO67" s="249"/>
      <c r="BP67" s="249"/>
      <c r="BQ67" s="249"/>
      <c r="BR67" s="249"/>
      <c r="BS67" s="249"/>
      <c r="BT67" s="249"/>
      <c r="BU67" s="249"/>
      <c r="BV67" s="249"/>
      <c r="BW67" s="249"/>
      <c r="BX67" s="249"/>
      <c r="BY67" s="249"/>
      <c r="BZ67" s="249"/>
      <c r="CA67" s="249"/>
      <c r="CB67" s="249"/>
      <c r="CC67" s="249"/>
      <c r="CD67" s="249"/>
      <c r="CE67" s="249"/>
      <c r="CF67" s="249"/>
      <c r="CG67" s="249"/>
      <c r="CH67" s="249"/>
      <c r="CI67" s="249"/>
      <c r="CJ67" s="249"/>
      <c r="CK67" s="249"/>
      <c r="CL67" s="249"/>
      <c r="CM67" s="249"/>
      <c r="CN67" s="249"/>
      <c r="CO67" s="249"/>
      <c r="CP67" s="249"/>
      <c r="CQ67" s="249"/>
      <c r="CR67" s="249"/>
      <c r="CS67" s="249"/>
      <c r="CT67" s="249"/>
      <c r="CU67" s="249"/>
      <c r="CV67" s="249"/>
      <c r="CW67" s="249"/>
      <c r="CX67" s="249"/>
      <c r="CY67" s="249"/>
      <c r="CZ67" s="249"/>
      <c r="DA67" s="249"/>
      <c r="DB67" s="249"/>
      <c r="DC67" s="249"/>
      <c r="DD67" s="249"/>
      <c r="DE67" s="249"/>
      <c r="DF67" s="249"/>
      <c r="DG67" s="249"/>
      <c r="DH67" s="249"/>
      <c r="DI67" s="249"/>
      <c r="DJ67" s="249"/>
      <c r="DK67" s="249"/>
      <c r="DL67" s="249"/>
      <c r="DM67" s="249"/>
      <c r="DN67" s="249"/>
      <c r="DO67" s="249"/>
      <c r="DP67" s="249"/>
      <c r="DQ67" s="249"/>
      <c r="DR67" s="249"/>
      <c r="DS67" s="249"/>
      <c r="DT67" s="249"/>
      <c r="DU67" s="249"/>
      <c r="DV67" s="249"/>
    </row>
    <row r="68" spans="4:126" x14ac:dyDescent="0.25">
      <c r="D68" s="247"/>
      <c r="E68" s="249"/>
      <c r="F68" s="249"/>
      <c r="G68" s="249"/>
      <c r="H68" s="249"/>
      <c r="I68" s="249"/>
      <c r="J68" s="249"/>
      <c r="K68" s="249"/>
      <c r="L68" s="249"/>
      <c r="M68" s="249"/>
      <c r="N68" s="249"/>
      <c r="O68" s="249"/>
      <c r="P68" s="249"/>
      <c r="Q68" s="249"/>
      <c r="R68" s="249"/>
      <c r="S68" s="249"/>
      <c r="T68" s="249"/>
      <c r="U68" s="249"/>
      <c r="V68" s="249"/>
      <c r="W68" s="249"/>
      <c r="X68" s="249"/>
      <c r="Y68" s="249"/>
      <c r="Z68" s="249"/>
      <c r="AA68" s="249"/>
      <c r="AB68" s="249"/>
      <c r="AC68" s="249"/>
      <c r="AD68" s="249"/>
      <c r="AE68" s="249"/>
      <c r="AF68" s="249"/>
      <c r="AG68" s="249"/>
      <c r="AH68" s="249"/>
      <c r="AI68" s="249"/>
      <c r="AJ68" s="249"/>
      <c r="AK68" s="249"/>
      <c r="AL68" s="249"/>
      <c r="AM68" s="249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  <c r="AY68" s="249"/>
      <c r="AZ68" s="249"/>
      <c r="BA68" s="249"/>
      <c r="BB68" s="249"/>
      <c r="BC68" s="249"/>
      <c r="BD68" s="249"/>
      <c r="BE68" s="249"/>
      <c r="BF68" s="249"/>
      <c r="BG68" s="249"/>
      <c r="BH68" s="249"/>
      <c r="BI68" s="249"/>
      <c r="BJ68" s="249"/>
      <c r="BK68" s="249"/>
      <c r="BL68" s="249"/>
      <c r="BM68" s="249"/>
      <c r="BN68" s="249"/>
      <c r="BO68" s="249"/>
      <c r="BP68" s="249"/>
      <c r="BQ68" s="249"/>
      <c r="BR68" s="249"/>
      <c r="BS68" s="249"/>
      <c r="BT68" s="249"/>
      <c r="BU68" s="249"/>
      <c r="BV68" s="249"/>
      <c r="BW68" s="249"/>
      <c r="BX68" s="249"/>
      <c r="BY68" s="249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M68" s="249"/>
      <c r="CN68" s="249"/>
      <c r="CO68" s="249"/>
      <c r="CP68" s="249"/>
      <c r="CQ68" s="249"/>
      <c r="CR68" s="249"/>
      <c r="CS68" s="249"/>
      <c r="CT68" s="249"/>
      <c r="CU68" s="249"/>
      <c r="CV68" s="249"/>
      <c r="CW68" s="249"/>
      <c r="CX68" s="249"/>
      <c r="CY68" s="249"/>
      <c r="CZ68" s="249"/>
      <c r="DA68" s="249"/>
      <c r="DB68" s="249"/>
      <c r="DC68" s="249"/>
      <c r="DD68" s="249"/>
      <c r="DE68" s="249"/>
      <c r="DF68" s="249"/>
      <c r="DG68" s="249"/>
      <c r="DH68" s="249"/>
      <c r="DI68" s="249"/>
      <c r="DJ68" s="249"/>
      <c r="DK68" s="249"/>
      <c r="DL68" s="249"/>
      <c r="DM68" s="249"/>
      <c r="DN68" s="249"/>
      <c r="DO68" s="249"/>
      <c r="DP68" s="249"/>
      <c r="DQ68" s="249"/>
      <c r="DR68" s="249"/>
      <c r="DS68" s="249"/>
      <c r="DT68" s="249"/>
      <c r="DU68" s="249"/>
      <c r="DV68" s="249"/>
    </row>
    <row r="69" spans="4:126" x14ac:dyDescent="0.25">
      <c r="D69" s="247"/>
      <c r="E69" s="249"/>
      <c r="F69" s="249"/>
      <c r="G69" s="249"/>
      <c r="H69" s="249"/>
      <c r="I69" s="249"/>
      <c r="J69" s="249"/>
      <c r="K69" s="249"/>
      <c r="L69" s="249"/>
      <c r="M69" s="249"/>
      <c r="N69" s="249"/>
      <c r="O69" s="249"/>
      <c r="P69" s="249"/>
      <c r="Q69" s="249"/>
      <c r="R69" s="249"/>
      <c r="S69" s="249"/>
      <c r="T69" s="249"/>
      <c r="U69" s="249"/>
      <c r="V69" s="249"/>
      <c r="W69" s="249"/>
      <c r="X69" s="249"/>
      <c r="Y69" s="249"/>
      <c r="Z69" s="249"/>
      <c r="AA69" s="249"/>
      <c r="AB69" s="249"/>
      <c r="AC69" s="249"/>
      <c r="AD69" s="249"/>
      <c r="AE69" s="249"/>
      <c r="AF69" s="249"/>
      <c r="AG69" s="249"/>
      <c r="AH69" s="249"/>
      <c r="AI69" s="249"/>
      <c r="AJ69" s="249"/>
      <c r="AK69" s="249"/>
      <c r="AL69" s="249"/>
      <c r="AM69" s="249"/>
      <c r="AN69" s="249"/>
      <c r="AO69" s="249"/>
      <c r="AP69" s="249"/>
      <c r="AQ69" s="249"/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J69" s="249"/>
      <c r="BK69" s="249"/>
      <c r="BL69" s="249"/>
      <c r="BM69" s="249"/>
      <c r="BN69" s="249"/>
      <c r="BO69" s="249"/>
      <c r="BP69" s="249"/>
      <c r="BQ69" s="249"/>
      <c r="BR69" s="249"/>
      <c r="BS69" s="249"/>
      <c r="BT69" s="249"/>
      <c r="BU69" s="249"/>
      <c r="BV69" s="249"/>
      <c r="BW69" s="249"/>
      <c r="BX69" s="249"/>
      <c r="BY69" s="249"/>
      <c r="BZ69" s="249"/>
      <c r="CA69" s="249"/>
      <c r="CB69" s="249"/>
      <c r="CC69" s="249"/>
      <c r="CD69" s="249"/>
      <c r="CE69" s="249"/>
      <c r="CF69" s="249"/>
      <c r="CG69" s="249"/>
      <c r="CH69" s="249"/>
      <c r="CI69" s="249"/>
      <c r="CJ69" s="249"/>
      <c r="CK69" s="249"/>
      <c r="CL69" s="249"/>
      <c r="CM69" s="249"/>
      <c r="CN69" s="249"/>
      <c r="CO69" s="249"/>
      <c r="CP69" s="249"/>
      <c r="CQ69" s="249"/>
      <c r="CR69" s="249"/>
      <c r="CS69" s="249"/>
      <c r="CT69" s="249"/>
      <c r="CU69" s="249"/>
      <c r="CV69" s="249"/>
      <c r="CW69" s="249"/>
      <c r="CX69" s="249"/>
      <c r="CY69" s="249"/>
      <c r="CZ69" s="249"/>
      <c r="DA69" s="249"/>
      <c r="DB69" s="249"/>
      <c r="DC69" s="249"/>
      <c r="DD69" s="249"/>
      <c r="DE69" s="249"/>
      <c r="DF69" s="249"/>
      <c r="DG69" s="249"/>
      <c r="DH69" s="249"/>
      <c r="DI69" s="249"/>
      <c r="DJ69" s="249"/>
      <c r="DK69" s="249"/>
      <c r="DL69" s="249"/>
      <c r="DM69" s="249"/>
      <c r="DN69" s="249"/>
      <c r="DO69" s="249"/>
      <c r="DP69" s="249"/>
      <c r="DQ69" s="249"/>
      <c r="DR69" s="249"/>
      <c r="DS69" s="249"/>
      <c r="DT69" s="249"/>
      <c r="DU69" s="249"/>
      <c r="DV69" s="249"/>
    </row>
    <row r="70" spans="4:126" x14ac:dyDescent="0.25">
      <c r="D70" s="247"/>
      <c r="E70" s="249"/>
      <c r="F70" s="249"/>
      <c r="G70" s="249"/>
      <c r="H70" s="249"/>
      <c r="I70" s="249"/>
      <c r="J70" s="249"/>
      <c r="K70" s="249"/>
      <c r="L70" s="249"/>
      <c r="M70" s="249"/>
      <c r="N70" s="249"/>
      <c r="O70" s="249"/>
      <c r="P70" s="249"/>
      <c r="Q70" s="249"/>
      <c r="R70" s="249"/>
      <c r="S70" s="249"/>
      <c r="T70" s="249"/>
      <c r="U70" s="249"/>
      <c r="V70" s="249"/>
      <c r="W70" s="249"/>
      <c r="X70" s="249"/>
      <c r="Y70" s="249"/>
      <c r="Z70" s="249"/>
      <c r="AA70" s="249"/>
      <c r="AB70" s="249"/>
      <c r="AC70" s="249"/>
      <c r="AD70" s="249"/>
      <c r="AE70" s="249"/>
      <c r="AF70" s="249"/>
      <c r="AG70" s="249"/>
      <c r="AH70" s="249"/>
      <c r="AI70" s="249"/>
      <c r="AJ70" s="249"/>
      <c r="AK70" s="249"/>
      <c r="AL70" s="249"/>
      <c r="AM70" s="249"/>
      <c r="AN70" s="249"/>
      <c r="AO70" s="249"/>
      <c r="AP70" s="249"/>
      <c r="AQ70" s="249"/>
      <c r="AR70" s="249"/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49"/>
      <c r="BF70" s="249"/>
      <c r="BG70" s="249"/>
      <c r="BH70" s="249"/>
      <c r="BI70" s="249"/>
      <c r="BJ70" s="249"/>
      <c r="BK70" s="249"/>
      <c r="BL70" s="249"/>
      <c r="BM70" s="249"/>
      <c r="BN70" s="249"/>
      <c r="BO70" s="249"/>
      <c r="BP70" s="249"/>
      <c r="BQ70" s="249"/>
      <c r="BR70" s="249"/>
      <c r="BS70" s="249"/>
      <c r="BT70" s="249"/>
      <c r="BU70" s="249"/>
      <c r="BV70" s="249"/>
      <c r="BW70" s="249"/>
      <c r="BX70" s="249"/>
      <c r="BY70" s="249"/>
      <c r="BZ70" s="249"/>
      <c r="CA70" s="249"/>
      <c r="CB70" s="249"/>
      <c r="CC70" s="249"/>
      <c r="CD70" s="249"/>
      <c r="CE70" s="249"/>
      <c r="CF70" s="249"/>
      <c r="CG70" s="249"/>
      <c r="CH70" s="249"/>
      <c r="CI70" s="249"/>
      <c r="CJ70" s="249"/>
      <c r="CK70" s="249"/>
      <c r="CL70" s="249"/>
      <c r="CM70" s="249"/>
      <c r="CN70" s="249"/>
      <c r="CO70" s="249"/>
      <c r="CP70" s="249"/>
      <c r="CQ70" s="249"/>
      <c r="CR70" s="249"/>
      <c r="CS70" s="249"/>
      <c r="CT70" s="249"/>
      <c r="CU70" s="249"/>
      <c r="CV70" s="249"/>
      <c r="CW70" s="249"/>
      <c r="CX70" s="249"/>
      <c r="CY70" s="249"/>
      <c r="CZ70" s="249"/>
      <c r="DA70" s="249"/>
      <c r="DB70" s="249"/>
      <c r="DC70" s="249"/>
      <c r="DD70" s="249"/>
      <c r="DE70" s="249"/>
      <c r="DF70" s="249"/>
      <c r="DG70" s="249"/>
      <c r="DH70" s="249"/>
      <c r="DI70" s="249"/>
      <c r="DJ70" s="249"/>
      <c r="DK70" s="249"/>
      <c r="DL70" s="249"/>
      <c r="DM70" s="249"/>
      <c r="DN70" s="249"/>
      <c r="DO70" s="249"/>
      <c r="DP70" s="249"/>
      <c r="DQ70" s="249"/>
      <c r="DR70" s="249"/>
      <c r="DS70" s="249"/>
      <c r="DT70" s="249"/>
      <c r="DU70" s="249"/>
      <c r="DV70" s="249"/>
    </row>
    <row r="71" spans="4:126" x14ac:dyDescent="0.25">
      <c r="D71" s="247"/>
      <c r="E71" s="249"/>
      <c r="F71" s="249"/>
      <c r="G71" s="249"/>
      <c r="H71" s="249"/>
      <c r="I71" s="249"/>
      <c r="J71" s="249"/>
      <c r="K71" s="249"/>
      <c r="L71" s="249"/>
      <c r="M71" s="249"/>
      <c r="N71" s="249"/>
      <c r="O71" s="249"/>
      <c r="P71" s="249"/>
      <c r="Q71" s="249"/>
      <c r="R71" s="249"/>
      <c r="S71" s="249"/>
      <c r="T71" s="249"/>
      <c r="U71" s="249"/>
      <c r="V71" s="249"/>
      <c r="W71" s="249"/>
      <c r="X71" s="249"/>
      <c r="Y71" s="249"/>
      <c r="Z71" s="249"/>
      <c r="AA71" s="249"/>
      <c r="AB71" s="249"/>
      <c r="AC71" s="249"/>
      <c r="AD71" s="249"/>
      <c r="AE71" s="249"/>
      <c r="AF71" s="249"/>
      <c r="AG71" s="249"/>
      <c r="AH71" s="249"/>
      <c r="AI71" s="249"/>
      <c r="AJ71" s="249"/>
      <c r="AK71" s="249"/>
      <c r="AL71" s="249"/>
      <c r="AM71" s="249"/>
      <c r="AN71" s="249"/>
      <c r="AO71" s="249"/>
      <c r="AP71" s="249"/>
      <c r="AQ71" s="249"/>
      <c r="AR71" s="249"/>
      <c r="AS71" s="249"/>
      <c r="AT71" s="249"/>
      <c r="AU71" s="249"/>
      <c r="AV71" s="249"/>
      <c r="AW71" s="249"/>
      <c r="AX71" s="249"/>
      <c r="AY71" s="249"/>
      <c r="AZ71" s="249"/>
      <c r="BA71" s="249"/>
      <c r="BB71" s="249"/>
      <c r="BC71" s="249"/>
      <c r="BD71" s="249"/>
      <c r="BE71" s="249"/>
      <c r="BF71" s="249"/>
      <c r="BG71" s="249"/>
      <c r="BH71" s="249"/>
      <c r="BI71" s="249"/>
      <c r="BJ71" s="249"/>
      <c r="BK71" s="249"/>
      <c r="BL71" s="249"/>
      <c r="BM71" s="249"/>
      <c r="BN71" s="249"/>
      <c r="BO71" s="249"/>
      <c r="BP71" s="249"/>
      <c r="BQ71" s="249"/>
      <c r="BR71" s="249"/>
      <c r="BS71" s="249"/>
      <c r="BT71" s="249"/>
      <c r="BU71" s="249"/>
      <c r="BV71" s="249"/>
      <c r="BW71" s="249"/>
      <c r="BX71" s="249"/>
      <c r="BY71" s="249"/>
      <c r="BZ71" s="249"/>
      <c r="CA71" s="249"/>
      <c r="CB71" s="249"/>
      <c r="CC71" s="249"/>
      <c r="CD71" s="249"/>
      <c r="CE71" s="249"/>
      <c r="CF71" s="249"/>
      <c r="CG71" s="249"/>
      <c r="CH71" s="249"/>
      <c r="CI71" s="249"/>
      <c r="CJ71" s="249"/>
      <c r="CK71" s="249"/>
      <c r="CL71" s="249"/>
      <c r="CM71" s="249"/>
      <c r="CN71" s="249"/>
      <c r="CO71" s="249"/>
      <c r="CP71" s="249"/>
      <c r="CQ71" s="249"/>
      <c r="CR71" s="249"/>
      <c r="CS71" s="249"/>
      <c r="CT71" s="249"/>
      <c r="CU71" s="249"/>
      <c r="CV71" s="249"/>
      <c r="CW71" s="249"/>
      <c r="CX71" s="249"/>
      <c r="CY71" s="249"/>
      <c r="CZ71" s="249"/>
      <c r="DA71" s="249"/>
      <c r="DB71" s="249"/>
      <c r="DC71" s="249"/>
      <c r="DD71" s="249"/>
      <c r="DE71" s="249"/>
      <c r="DF71" s="249"/>
      <c r="DG71" s="249"/>
      <c r="DH71" s="249"/>
      <c r="DI71" s="249"/>
      <c r="DJ71" s="249"/>
      <c r="DK71" s="249"/>
      <c r="DL71" s="249"/>
      <c r="DM71" s="249"/>
      <c r="DN71" s="249"/>
      <c r="DO71" s="249"/>
      <c r="DP71" s="249"/>
      <c r="DQ71" s="249"/>
      <c r="DR71" s="249"/>
      <c r="DS71" s="249"/>
      <c r="DT71" s="249"/>
      <c r="DU71" s="249"/>
      <c r="DV71" s="249"/>
    </row>
    <row r="72" spans="4:126" x14ac:dyDescent="0.25">
      <c r="D72" s="247"/>
      <c r="E72" s="249"/>
      <c r="F72" s="249"/>
      <c r="G72" s="249"/>
      <c r="H72" s="249"/>
      <c r="I72" s="249"/>
      <c r="J72" s="249"/>
      <c r="K72" s="249"/>
      <c r="L72" s="249"/>
      <c r="M72" s="249"/>
      <c r="N72" s="249"/>
      <c r="O72" s="249"/>
      <c r="P72" s="249"/>
      <c r="Q72" s="249"/>
      <c r="R72" s="249"/>
      <c r="S72" s="249"/>
      <c r="T72" s="249"/>
      <c r="U72" s="249"/>
      <c r="V72" s="249"/>
      <c r="W72" s="249"/>
      <c r="X72" s="249"/>
      <c r="Y72" s="249"/>
      <c r="Z72" s="249"/>
      <c r="AA72" s="249"/>
      <c r="AB72" s="249"/>
      <c r="AC72" s="249"/>
      <c r="AD72" s="249"/>
      <c r="AE72" s="249"/>
      <c r="AF72" s="249"/>
      <c r="AG72" s="249"/>
      <c r="AH72" s="249"/>
      <c r="AI72" s="249"/>
      <c r="AJ72" s="249"/>
      <c r="AK72" s="249"/>
      <c r="AL72" s="249"/>
      <c r="AM72" s="249"/>
      <c r="AN72" s="249"/>
      <c r="AO72" s="249"/>
      <c r="AP72" s="249"/>
      <c r="AQ72" s="249"/>
      <c r="AR72" s="249"/>
      <c r="AS72" s="249"/>
      <c r="AT72" s="249"/>
      <c r="AU72" s="249"/>
      <c r="AV72" s="249"/>
      <c r="AW72" s="249"/>
      <c r="AX72" s="249"/>
      <c r="AY72" s="249"/>
      <c r="AZ72" s="249"/>
      <c r="BA72" s="249"/>
      <c r="BB72" s="249"/>
      <c r="BC72" s="249"/>
      <c r="BD72" s="249"/>
      <c r="BE72" s="249"/>
      <c r="BF72" s="249"/>
      <c r="BG72" s="249"/>
      <c r="BH72" s="249"/>
      <c r="BI72" s="249"/>
      <c r="BJ72" s="249"/>
      <c r="BK72" s="249"/>
      <c r="BL72" s="249"/>
      <c r="BM72" s="249"/>
      <c r="BN72" s="249"/>
      <c r="BO72" s="249"/>
      <c r="BP72" s="249"/>
      <c r="BQ72" s="249"/>
      <c r="BR72" s="249"/>
      <c r="BS72" s="249"/>
      <c r="BT72" s="249"/>
      <c r="BU72" s="249"/>
      <c r="BV72" s="249"/>
      <c r="BW72" s="249"/>
      <c r="BX72" s="249"/>
      <c r="BY72" s="249"/>
      <c r="BZ72" s="249"/>
      <c r="CA72" s="249"/>
      <c r="CB72" s="249"/>
      <c r="CC72" s="249"/>
      <c r="CD72" s="249"/>
      <c r="CE72" s="249"/>
      <c r="CF72" s="249"/>
      <c r="CG72" s="249"/>
      <c r="CH72" s="249"/>
      <c r="CI72" s="249"/>
      <c r="CJ72" s="249"/>
      <c r="CK72" s="249"/>
      <c r="CL72" s="249"/>
      <c r="CM72" s="249"/>
      <c r="CN72" s="249"/>
      <c r="CO72" s="249"/>
      <c r="CP72" s="249"/>
      <c r="CQ72" s="249"/>
      <c r="CR72" s="249"/>
      <c r="CS72" s="249"/>
      <c r="CT72" s="249"/>
      <c r="CU72" s="249"/>
      <c r="CV72" s="249"/>
      <c r="CW72" s="249"/>
      <c r="CX72" s="249"/>
      <c r="CY72" s="249"/>
      <c r="CZ72" s="249"/>
      <c r="DA72" s="249"/>
      <c r="DB72" s="249"/>
      <c r="DC72" s="249"/>
      <c r="DD72" s="249"/>
      <c r="DE72" s="249"/>
      <c r="DF72" s="249"/>
      <c r="DG72" s="249"/>
      <c r="DH72" s="249"/>
      <c r="DI72" s="249"/>
      <c r="DJ72" s="249"/>
      <c r="DK72" s="249"/>
      <c r="DL72" s="249"/>
      <c r="DM72" s="249"/>
      <c r="DN72" s="249"/>
      <c r="DO72" s="249"/>
      <c r="DP72" s="249"/>
      <c r="DQ72" s="249"/>
      <c r="DR72" s="249"/>
      <c r="DS72" s="249"/>
      <c r="DT72" s="249"/>
      <c r="DU72" s="249"/>
      <c r="DV72" s="249"/>
    </row>
    <row r="73" spans="4:126" x14ac:dyDescent="0.25">
      <c r="D73" s="247"/>
      <c r="E73" s="249"/>
      <c r="F73" s="249"/>
      <c r="G73" s="249"/>
      <c r="H73" s="249"/>
      <c r="I73" s="249"/>
      <c r="J73" s="249"/>
      <c r="K73" s="249"/>
      <c r="L73" s="249"/>
      <c r="M73" s="249"/>
      <c r="N73" s="249"/>
      <c r="O73" s="249"/>
      <c r="P73" s="249"/>
      <c r="Q73" s="249"/>
      <c r="R73" s="249"/>
      <c r="S73" s="249"/>
      <c r="T73" s="249"/>
      <c r="U73" s="249"/>
      <c r="V73" s="249"/>
      <c r="W73" s="249"/>
      <c r="X73" s="249"/>
      <c r="Y73" s="249"/>
      <c r="Z73" s="249"/>
      <c r="AA73" s="249"/>
      <c r="AB73" s="249"/>
      <c r="AC73" s="249"/>
      <c r="AD73" s="249"/>
      <c r="AE73" s="249"/>
      <c r="AF73" s="249"/>
      <c r="AG73" s="249"/>
      <c r="AH73" s="249"/>
      <c r="AI73" s="249"/>
      <c r="AJ73" s="249"/>
      <c r="AK73" s="249"/>
      <c r="AL73" s="249"/>
      <c r="AM73" s="249"/>
      <c r="AN73" s="249"/>
      <c r="AO73" s="249"/>
      <c r="AP73" s="249"/>
      <c r="AQ73" s="249"/>
      <c r="AR73" s="249"/>
      <c r="AS73" s="249"/>
      <c r="AT73" s="249"/>
      <c r="AU73" s="249"/>
      <c r="AV73" s="249"/>
      <c r="AW73" s="249"/>
      <c r="AX73" s="249"/>
      <c r="AY73" s="249"/>
      <c r="AZ73" s="249"/>
      <c r="BA73" s="249"/>
      <c r="BB73" s="249"/>
      <c r="BC73" s="249"/>
      <c r="BD73" s="249"/>
      <c r="BE73" s="249"/>
      <c r="BF73" s="249"/>
      <c r="BG73" s="249"/>
      <c r="BH73" s="249"/>
      <c r="BI73" s="249"/>
      <c r="BJ73" s="249"/>
      <c r="BK73" s="249"/>
      <c r="BL73" s="249"/>
      <c r="BM73" s="249"/>
      <c r="BN73" s="249"/>
      <c r="BO73" s="249"/>
      <c r="BP73" s="249"/>
      <c r="BQ73" s="249"/>
      <c r="BR73" s="249"/>
      <c r="BS73" s="249"/>
      <c r="BT73" s="249"/>
      <c r="BU73" s="249"/>
      <c r="BV73" s="249"/>
      <c r="BW73" s="249"/>
      <c r="BX73" s="249"/>
      <c r="BY73" s="249"/>
      <c r="BZ73" s="249"/>
      <c r="CA73" s="249"/>
      <c r="CB73" s="249"/>
      <c r="CC73" s="249"/>
      <c r="CD73" s="249"/>
      <c r="CE73" s="249"/>
      <c r="CF73" s="249"/>
      <c r="CG73" s="249"/>
      <c r="CH73" s="249"/>
      <c r="CI73" s="249"/>
      <c r="CJ73" s="249"/>
      <c r="CK73" s="249"/>
      <c r="CL73" s="249"/>
      <c r="CM73" s="249"/>
      <c r="CN73" s="249"/>
      <c r="CO73" s="249"/>
      <c r="CP73" s="249"/>
      <c r="CQ73" s="249"/>
      <c r="CR73" s="249"/>
      <c r="CS73" s="249"/>
      <c r="CT73" s="249"/>
      <c r="CU73" s="249"/>
      <c r="CV73" s="249"/>
      <c r="CW73" s="249"/>
      <c r="CX73" s="249"/>
      <c r="CY73" s="249"/>
      <c r="CZ73" s="249"/>
      <c r="DA73" s="249"/>
      <c r="DB73" s="249"/>
      <c r="DC73" s="249"/>
      <c r="DD73" s="249"/>
      <c r="DE73" s="249"/>
      <c r="DF73" s="249"/>
      <c r="DG73" s="249"/>
      <c r="DH73" s="249"/>
      <c r="DI73" s="249"/>
      <c r="DJ73" s="249"/>
      <c r="DK73" s="249"/>
      <c r="DL73" s="249"/>
      <c r="DM73" s="249"/>
      <c r="DN73" s="249"/>
      <c r="DO73" s="249"/>
      <c r="DP73" s="249"/>
      <c r="DQ73" s="249"/>
      <c r="DR73" s="249"/>
      <c r="DS73" s="249"/>
      <c r="DT73" s="249"/>
      <c r="DU73" s="249"/>
      <c r="DV73" s="249"/>
    </row>
    <row r="74" spans="4:126" x14ac:dyDescent="0.25">
      <c r="D74" s="247"/>
      <c r="E74" s="249"/>
      <c r="F74" s="249"/>
      <c r="G74" s="249"/>
      <c r="H74" s="249"/>
      <c r="I74" s="249"/>
      <c r="J74" s="249"/>
      <c r="K74" s="249"/>
      <c r="L74" s="249"/>
      <c r="M74" s="249"/>
      <c r="N74" s="249"/>
      <c r="O74" s="249"/>
      <c r="P74" s="249"/>
      <c r="Q74" s="249"/>
      <c r="R74" s="249"/>
      <c r="S74" s="249"/>
      <c r="T74" s="249"/>
      <c r="U74" s="249"/>
      <c r="V74" s="249"/>
      <c r="W74" s="249"/>
      <c r="X74" s="249"/>
      <c r="Y74" s="249"/>
      <c r="Z74" s="249"/>
      <c r="AA74" s="249"/>
      <c r="AB74" s="249"/>
      <c r="AC74" s="249"/>
      <c r="AD74" s="249"/>
      <c r="AE74" s="249"/>
      <c r="AF74" s="249"/>
      <c r="AG74" s="249"/>
      <c r="AH74" s="249"/>
      <c r="AI74" s="249"/>
      <c r="AJ74" s="249"/>
      <c r="AK74" s="249"/>
      <c r="AL74" s="249"/>
      <c r="AM74" s="249"/>
      <c r="AN74" s="249"/>
      <c r="AO74" s="249"/>
      <c r="AP74" s="249"/>
      <c r="AQ74" s="249"/>
      <c r="AR74" s="249"/>
      <c r="AS74" s="249"/>
      <c r="AT74" s="249"/>
      <c r="AU74" s="249"/>
      <c r="AV74" s="249"/>
      <c r="AW74" s="249"/>
      <c r="AX74" s="249"/>
      <c r="AY74" s="249"/>
      <c r="AZ74" s="249"/>
      <c r="BA74" s="249"/>
      <c r="BB74" s="249"/>
      <c r="BC74" s="249"/>
      <c r="BD74" s="249"/>
      <c r="BE74" s="249"/>
      <c r="BF74" s="249"/>
      <c r="BG74" s="249"/>
      <c r="BH74" s="249"/>
      <c r="BI74" s="249"/>
      <c r="BJ74" s="249"/>
      <c r="BK74" s="249"/>
      <c r="BL74" s="249"/>
      <c r="BM74" s="249"/>
      <c r="BN74" s="249"/>
      <c r="BO74" s="249"/>
      <c r="BP74" s="249"/>
      <c r="BQ74" s="249"/>
      <c r="BR74" s="249"/>
      <c r="BS74" s="249"/>
      <c r="BT74" s="249"/>
      <c r="BU74" s="249"/>
      <c r="BV74" s="249"/>
      <c r="BW74" s="249"/>
      <c r="BX74" s="249"/>
      <c r="BY74" s="249"/>
      <c r="BZ74" s="249"/>
      <c r="CA74" s="249"/>
      <c r="CB74" s="249"/>
      <c r="CC74" s="249"/>
      <c r="CD74" s="249"/>
      <c r="CE74" s="249"/>
      <c r="CF74" s="249"/>
      <c r="CG74" s="249"/>
      <c r="CH74" s="249"/>
      <c r="CI74" s="249"/>
      <c r="CJ74" s="249"/>
      <c r="CK74" s="249"/>
      <c r="CL74" s="249"/>
      <c r="CM74" s="249"/>
      <c r="CN74" s="249"/>
      <c r="CO74" s="249"/>
      <c r="CP74" s="249"/>
      <c r="CQ74" s="249"/>
      <c r="CR74" s="249"/>
      <c r="CS74" s="249"/>
      <c r="CT74" s="249"/>
      <c r="CU74" s="249"/>
      <c r="CV74" s="249"/>
      <c r="CW74" s="249"/>
      <c r="CX74" s="249"/>
      <c r="CY74" s="249"/>
      <c r="CZ74" s="249"/>
      <c r="DA74" s="249"/>
      <c r="DB74" s="249"/>
      <c r="DC74" s="249"/>
      <c r="DD74" s="249"/>
      <c r="DE74" s="249"/>
      <c r="DF74" s="249"/>
      <c r="DG74" s="249"/>
      <c r="DH74" s="249"/>
      <c r="DI74" s="249"/>
      <c r="DJ74" s="249"/>
      <c r="DK74" s="249"/>
      <c r="DL74" s="249"/>
      <c r="DM74" s="249"/>
      <c r="DN74" s="249"/>
      <c r="DO74" s="249"/>
      <c r="DP74" s="249"/>
      <c r="DQ74" s="249"/>
      <c r="DR74" s="249"/>
      <c r="DS74" s="249"/>
      <c r="DT74" s="249"/>
      <c r="DU74" s="249"/>
      <c r="DV74" s="249"/>
    </row>
    <row r="75" spans="4:126" x14ac:dyDescent="0.25">
      <c r="D75" s="247"/>
      <c r="E75" s="249"/>
      <c r="F75" s="249"/>
      <c r="G75" s="249"/>
      <c r="H75" s="249"/>
      <c r="I75" s="249"/>
      <c r="J75" s="249"/>
      <c r="K75" s="249"/>
      <c r="L75" s="249"/>
      <c r="M75" s="249"/>
      <c r="N75" s="249"/>
      <c r="O75" s="249"/>
      <c r="P75" s="249"/>
      <c r="Q75" s="249"/>
      <c r="R75" s="249"/>
      <c r="S75" s="249"/>
      <c r="T75" s="249"/>
      <c r="U75" s="249"/>
      <c r="V75" s="249"/>
      <c r="W75" s="249"/>
      <c r="X75" s="249"/>
      <c r="Y75" s="249"/>
      <c r="Z75" s="249"/>
      <c r="AA75" s="249"/>
      <c r="AB75" s="249"/>
      <c r="AC75" s="249"/>
      <c r="AD75" s="249"/>
      <c r="AE75" s="249"/>
      <c r="AF75" s="249"/>
      <c r="AG75" s="249"/>
      <c r="AH75" s="249"/>
      <c r="AI75" s="249"/>
      <c r="AJ75" s="249"/>
      <c r="AK75" s="249"/>
      <c r="AL75" s="249"/>
      <c r="AM75" s="249"/>
      <c r="AN75" s="249"/>
      <c r="AO75" s="249"/>
      <c r="AP75" s="249"/>
      <c r="AQ75" s="249"/>
      <c r="AR75" s="249"/>
      <c r="AS75" s="249"/>
      <c r="AT75" s="249"/>
      <c r="AU75" s="249"/>
      <c r="AV75" s="249"/>
      <c r="AW75" s="249"/>
      <c r="AX75" s="249"/>
      <c r="AY75" s="249"/>
      <c r="AZ75" s="249"/>
      <c r="BA75" s="249"/>
      <c r="BB75" s="249"/>
      <c r="BC75" s="249"/>
      <c r="BD75" s="249"/>
      <c r="BE75" s="249"/>
      <c r="BF75" s="249"/>
      <c r="BG75" s="249"/>
      <c r="BH75" s="249"/>
      <c r="BI75" s="249"/>
      <c r="BJ75" s="249"/>
      <c r="BK75" s="249"/>
      <c r="BL75" s="249"/>
      <c r="BM75" s="249"/>
      <c r="BN75" s="249"/>
      <c r="BO75" s="249"/>
      <c r="BP75" s="249"/>
      <c r="BQ75" s="249"/>
      <c r="BR75" s="249"/>
      <c r="BS75" s="249"/>
      <c r="BT75" s="249"/>
      <c r="BU75" s="249"/>
      <c r="BV75" s="249"/>
      <c r="BW75" s="249"/>
      <c r="BX75" s="249"/>
      <c r="BY75" s="249"/>
      <c r="BZ75" s="249"/>
      <c r="CA75" s="249"/>
      <c r="CB75" s="249"/>
      <c r="CC75" s="249"/>
      <c r="CD75" s="249"/>
      <c r="CE75" s="249"/>
      <c r="CF75" s="249"/>
      <c r="CG75" s="249"/>
      <c r="CH75" s="249"/>
      <c r="CI75" s="249"/>
      <c r="CJ75" s="249"/>
      <c r="CK75" s="249"/>
      <c r="CL75" s="249"/>
      <c r="CM75" s="249"/>
      <c r="CN75" s="249"/>
      <c r="CO75" s="249"/>
      <c r="CP75" s="249"/>
      <c r="CQ75" s="249"/>
      <c r="CR75" s="249"/>
      <c r="CS75" s="249"/>
      <c r="CT75" s="249"/>
      <c r="CU75" s="249"/>
      <c r="CV75" s="249"/>
      <c r="CW75" s="249"/>
      <c r="CX75" s="249"/>
      <c r="CY75" s="249"/>
      <c r="CZ75" s="249"/>
      <c r="DA75" s="249"/>
      <c r="DB75" s="249"/>
      <c r="DC75" s="249"/>
      <c r="DD75" s="249"/>
      <c r="DE75" s="249"/>
      <c r="DF75" s="249"/>
      <c r="DG75" s="249"/>
      <c r="DH75" s="249"/>
      <c r="DI75" s="249"/>
      <c r="DJ75" s="249"/>
      <c r="DK75" s="249"/>
      <c r="DL75" s="249"/>
      <c r="DM75" s="249"/>
      <c r="DN75" s="249"/>
      <c r="DO75" s="249"/>
      <c r="DP75" s="249"/>
      <c r="DQ75" s="249"/>
      <c r="DR75" s="249"/>
      <c r="DS75" s="249"/>
      <c r="DT75" s="249"/>
      <c r="DU75" s="249"/>
      <c r="DV75" s="249"/>
    </row>
    <row r="76" spans="4:126" x14ac:dyDescent="0.25">
      <c r="D76" s="247"/>
      <c r="E76" s="249"/>
      <c r="F76" s="249"/>
      <c r="G76" s="249"/>
      <c r="H76" s="249"/>
      <c r="I76" s="249"/>
      <c r="J76" s="249"/>
      <c r="K76" s="249"/>
      <c r="L76" s="249"/>
      <c r="M76" s="249"/>
      <c r="N76" s="249"/>
      <c r="O76" s="249"/>
      <c r="P76" s="249"/>
      <c r="Q76" s="249"/>
      <c r="R76" s="249"/>
      <c r="S76" s="249"/>
      <c r="T76" s="249"/>
      <c r="U76" s="249"/>
      <c r="V76" s="249"/>
      <c r="W76" s="249"/>
      <c r="X76" s="249"/>
      <c r="Y76" s="249"/>
      <c r="Z76" s="249"/>
      <c r="AA76" s="249"/>
      <c r="AB76" s="249"/>
      <c r="AC76" s="249"/>
      <c r="AD76" s="249"/>
      <c r="AE76" s="249"/>
      <c r="AF76" s="249"/>
      <c r="AG76" s="249"/>
      <c r="AH76" s="249"/>
      <c r="AI76" s="249"/>
      <c r="AJ76" s="249"/>
      <c r="AK76" s="249"/>
      <c r="AL76" s="249"/>
      <c r="AM76" s="249"/>
      <c r="AN76" s="249"/>
      <c r="AO76" s="249"/>
      <c r="AP76" s="249"/>
      <c r="AQ76" s="249"/>
      <c r="AR76" s="249"/>
      <c r="AS76" s="249"/>
      <c r="AT76" s="249"/>
      <c r="AU76" s="249"/>
      <c r="AV76" s="249"/>
      <c r="AW76" s="249"/>
      <c r="AX76" s="249"/>
      <c r="AY76" s="249"/>
      <c r="AZ76" s="249"/>
      <c r="BA76" s="249"/>
      <c r="BB76" s="249"/>
      <c r="BC76" s="249"/>
      <c r="BD76" s="249"/>
      <c r="BE76" s="249"/>
      <c r="BF76" s="249"/>
      <c r="BG76" s="249"/>
      <c r="BH76" s="249"/>
      <c r="BI76" s="249"/>
      <c r="BJ76" s="249"/>
      <c r="BK76" s="249"/>
      <c r="BL76" s="249"/>
      <c r="BM76" s="249"/>
      <c r="BN76" s="249"/>
      <c r="BO76" s="249"/>
      <c r="BP76" s="249"/>
      <c r="BQ76" s="249"/>
      <c r="BR76" s="249"/>
      <c r="BS76" s="249"/>
      <c r="BT76" s="249"/>
      <c r="BU76" s="249"/>
      <c r="BV76" s="249"/>
      <c r="BW76" s="249"/>
      <c r="BX76" s="249"/>
      <c r="BY76" s="249"/>
      <c r="BZ76" s="249"/>
      <c r="CA76" s="249"/>
      <c r="CB76" s="249"/>
      <c r="CC76" s="249"/>
      <c r="CD76" s="249"/>
      <c r="CE76" s="249"/>
      <c r="CF76" s="249"/>
      <c r="CG76" s="249"/>
      <c r="CH76" s="249"/>
      <c r="CI76" s="249"/>
      <c r="CJ76" s="249"/>
      <c r="CK76" s="249"/>
      <c r="CL76" s="249"/>
      <c r="CM76" s="249"/>
      <c r="CN76" s="249"/>
      <c r="CO76" s="249"/>
      <c r="CP76" s="249"/>
      <c r="CQ76" s="249"/>
      <c r="CR76" s="249"/>
      <c r="CS76" s="249"/>
      <c r="CT76" s="249"/>
      <c r="CU76" s="249"/>
      <c r="CV76" s="249"/>
      <c r="CW76" s="249"/>
      <c r="CX76" s="249"/>
      <c r="CY76" s="249"/>
      <c r="CZ76" s="249"/>
      <c r="DA76" s="249"/>
      <c r="DB76" s="249"/>
      <c r="DC76" s="249"/>
      <c r="DD76" s="249"/>
      <c r="DE76" s="249"/>
      <c r="DF76" s="249"/>
      <c r="DG76" s="249"/>
      <c r="DH76" s="249"/>
      <c r="DI76" s="249"/>
      <c r="DJ76" s="249"/>
      <c r="DK76" s="249"/>
      <c r="DL76" s="249"/>
      <c r="DM76" s="249"/>
      <c r="DN76" s="249"/>
      <c r="DO76" s="249"/>
      <c r="DP76" s="249"/>
      <c r="DQ76" s="249"/>
      <c r="DR76" s="249"/>
      <c r="DS76" s="249"/>
      <c r="DT76" s="249"/>
      <c r="DU76" s="249"/>
      <c r="DV76" s="249"/>
    </row>
    <row r="77" spans="4:126" x14ac:dyDescent="0.25">
      <c r="D77" s="247"/>
      <c r="E77" s="249"/>
      <c r="F77" s="249"/>
      <c r="G77" s="249"/>
      <c r="H77" s="249"/>
      <c r="I77" s="249"/>
      <c r="J77" s="249"/>
      <c r="K77" s="249"/>
      <c r="L77" s="249"/>
      <c r="M77" s="249"/>
      <c r="N77" s="249"/>
      <c r="O77" s="249"/>
      <c r="P77" s="249"/>
      <c r="Q77" s="249"/>
      <c r="R77" s="249"/>
      <c r="S77" s="249"/>
      <c r="T77" s="249"/>
      <c r="U77" s="249"/>
      <c r="V77" s="249"/>
      <c r="W77" s="249"/>
      <c r="X77" s="249"/>
      <c r="Y77" s="249"/>
      <c r="Z77" s="249"/>
      <c r="AA77" s="249"/>
      <c r="AB77" s="249"/>
      <c r="AC77" s="249"/>
      <c r="AD77" s="249"/>
      <c r="AE77" s="249"/>
      <c r="AF77" s="249"/>
      <c r="AG77" s="249"/>
      <c r="AH77" s="249"/>
      <c r="AI77" s="249"/>
      <c r="AJ77" s="249"/>
      <c r="AK77" s="249"/>
      <c r="AL77" s="249"/>
      <c r="AM77" s="249"/>
      <c r="AN77" s="249"/>
      <c r="AO77" s="249"/>
      <c r="AP77" s="249"/>
      <c r="AQ77" s="249"/>
      <c r="AR77" s="249"/>
      <c r="AS77" s="249"/>
      <c r="AT77" s="249"/>
      <c r="AU77" s="249"/>
      <c r="AV77" s="249"/>
      <c r="AW77" s="249"/>
      <c r="AX77" s="249"/>
      <c r="AY77" s="249"/>
      <c r="AZ77" s="249"/>
      <c r="BA77" s="249"/>
      <c r="BB77" s="249"/>
      <c r="BC77" s="249"/>
      <c r="BD77" s="249"/>
      <c r="BE77" s="249"/>
      <c r="BF77" s="249"/>
      <c r="BG77" s="249"/>
      <c r="BH77" s="249"/>
      <c r="BI77" s="249"/>
      <c r="BJ77" s="249"/>
      <c r="BK77" s="249"/>
      <c r="BL77" s="249"/>
      <c r="BM77" s="249"/>
      <c r="BN77" s="249"/>
      <c r="BO77" s="249"/>
      <c r="BP77" s="249"/>
      <c r="BQ77" s="249"/>
      <c r="BR77" s="249"/>
      <c r="BS77" s="249"/>
      <c r="BT77" s="249"/>
      <c r="BU77" s="249"/>
      <c r="BV77" s="249"/>
      <c r="BW77" s="249"/>
      <c r="BX77" s="249"/>
      <c r="BY77" s="249"/>
      <c r="BZ77" s="249"/>
      <c r="CA77" s="249"/>
      <c r="CB77" s="249"/>
      <c r="CC77" s="249"/>
      <c r="CD77" s="249"/>
      <c r="CE77" s="249"/>
      <c r="CF77" s="249"/>
      <c r="CG77" s="249"/>
      <c r="CH77" s="249"/>
      <c r="CI77" s="249"/>
      <c r="CJ77" s="249"/>
      <c r="CK77" s="249"/>
      <c r="CL77" s="249"/>
      <c r="CM77" s="249"/>
      <c r="CN77" s="249"/>
      <c r="CO77" s="249"/>
      <c r="CP77" s="249"/>
      <c r="CQ77" s="249"/>
      <c r="CR77" s="249"/>
      <c r="CS77" s="249"/>
      <c r="CT77" s="249"/>
      <c r="CU77" s="249"/>
      <c r="CV77" s="249"/>
      <c r="CW77" s="249"/>
      <c r="CX77" s="249"/>
      <c r="CY77" s="249"/>
      <c r="CZ77" s="249"/>
      <c r="DA77" s="249"/>
      <c r="DB77" s="249"/>
      <c r="DC77" s="249"/>
      <c r="DD77" s="249"/>
      <c r="DE77" s="249"/>
      <c r="DF77" s="249"/>
      <c r="DG77" s="249"/>
      <c r="DH77" s="249"/>
      <c r="DI77" s="249"/>
      <c r="DJ77" s="249"/>
      <c r="DK77" s="249"/>
      <c r="DL77" s="249"/>
      <c r="DM77" s="249"/>
      <c r="DN77" s="249"/>
      <c r="DO77" s="249"/>
      <c r="DP77" s="249"/>
      <c r="DQ77" s="249"/>
      <c r="DR77" s="249"/>
      <c r="DS77" s="249"/>
      <c r="DT77" s="249"/>
      <c r="DU77" s="249"/>
      <c r="DV77" s="249"/>
    </row>
    <row r="78" spans="4:126" x14ac:dyDescent="0.25">
      <c r="D78" s="247"/>
      <c r="E78" s="249"/>
      <c r="F78" s="249"/>
      <c r="G78" s="249"/>
      <c r="H78" s="249"/>
      <c r="I78" s="249"/>
      <c r="J78" s="249"/>
      <c r="K78" s="249"/>
      <c r="L78" s="249"/>
      <c r="M78" s="249"/>
      <c r="N78" s="249"/>
      <c r="O78" s="249"/>
      <c r="P78" s="249"/>
      <c r="Q78" s="249"/>
      <c r="R78" s="249"/>
      <c r="S78" s="249"/>
      <c r="T78" s="249"/>
      <c r="U78" s="249"/>
      <c r="V78" s="249"/>
      <c r="W78" s="249"/>
      <c r="X78" s="249"/>
      <c r="Y78" s="249"/>
      <c r="Z78" s="249"/>
      <c r="AA78" s="249"/>
      <c r="AB78" s="249"/>
      <c r="AC78" s="249"/>
      <c r="AD78" s="249"/>
      <c r="AE78" s="249"/>
      <c r="AF78" s="249"/>
      <c r="AG78" s="249"/>
      <c r="AH78" s="249"/>
      <c r="AI78" s="249"/>
      <c r="AJ78" s="249"/>
      <c r="AK78" s="249"/>
      <c r="AL78" s="249"/>
      <c r="AM78" s="249"/>
      <c r="AN78" s="249"/>
      <c r="AO78" s="249"/>
      <c r="AP78" s="249"/>
      <c r="AQ78" s="249"/>
      <c r="AR78" s="249"/>
      <c r="AS78" s="249"/>
      <c r="AT78" s="249"/>
      <c r="AU78" s="249"/>
      <c r="AV78" s="249"/>
      <c r="AW78" s="249"/>
      <c r="AX78" s="249"/>
      <c r="AY78" s="249"/>
      <c r="AZ78" s="249"/>
      <c r="BA78" s="249"/>
      <c r="BB78" s="249"/>
      <c r="BC78" s="249"/>
      <c r="BD78" s="249"/>
      <c r="BE78" s="249"/>
      <c r="BF78" s="249"/>
      <c r="BG78" s="249"/>
      <c r="BH78" s="249"/>
      <c r="BI78" s="249"/>
      <c r="BJ78" s="249"/>
      <c r="BK78" s="249"/>
      <c r="BL78" s="249"/>
      <c r="BM78" s="249"/>
      <c r="BN78" s="249"/>
      <c r="BO78" s="249"/>
      <c r="BP78" s="249"/>
      <c r="BQ78" s="249"/>
      <c r="BR78" s="249"/>
      <c r="BS78" s="249"/>
      <c r="BT78" s="249"/>
      <c r="BU78" s="249"/>
      <c r="BV78" s="249"/>
      <c r="BW78" s="249"/>
      <c r="BX78" s="249"/>
      <c r="BY78" s="249"/>
      <c r="BZ78" s="249"/>
      <c r="CA78" s="249"/>
      <c r="CB78" s="249"/>
      <c r="CC78" s="249"/>
      <c r="CD78" s="249"/>
      <c r="CE78" s="249"/>
      <c r="CF78" s="249"/>
      <c r="CG78" s="249"/>
      <c r="CH78" s="249"/>
      <c r="CI78" s="249"/>
      <c r="CJ78" s="249"/>
      <c r="CK78" s="249"/>
      <c r="CL78" s="249"/>
      <c r="CM78" s="249"/>
      <c r="CN78" s="249"/>
      <c r="CO78" s="249"/>
      <c r="CP78" s="249"/>
      <c r="CQ78" s="249"/>
      <c r="CR78" s="249"/>
      <c r="CS78" s="249"/>
      <c r="CT78" s="249"/>
      <c r="CU78" s="249"/>
      <c r="CV78" s="249"/>
      <c r="CW78" s="249"/>
      <c r="CX78" s="249"/>
      <c r="CY78" s="249"/>
      <c r="CZ78" s="249"/>
      <c r="DA78" s="249"/>
      <c r="DB78" s="249"/>
      <c r="DC78" s="249"/>
      <c r="DD78" s="249"/>
      <c r="DE78" s="249"/>
      <c r="DF78" s="249"/>
      <c r="DG78" s="249"/>
      <c r="DH78" s="249"/>
      <c r="DI78" s="249"/>
      <c r="DJ78" s="249"/>
      <c r="DK78" s="249"/>
      <c r="DL78" s="249"/>
      <c r="DM78" s="249"/>
      <c r="DN78" s="249"/>
      <c r="DO78" s="249"/>
      <c r="DP78" s="249"/>
      <c r="DQ78" s="249"/>
      <c r="DR78" s="249"/>
      <c r="DS78" s="249"/>
      <c r="DT78" s="249"/>
      <c r="DU78" s="249"/>
      <c r="DV78" s="249"/>
    </row>
    <row r="79" spans="4:126" x14ac:dyDescent="0.25">
      <c r="D79" s="247"/>
      <c r="E79" s="249"/>
      <c r="F79" s="249"/>
      <c r="G79" s="249"/>
      <c r="H79" s="249"/>
      <c r="I79" s="249"/>
      <c r="J79" s="249"/>
      <c r="K79" s="249"/>
      <c r="L79" s="249"/>
      <c r="M79" s="249"/>
      <c r="N79" s="249"/>
      <c r="O79" s="249"/>
      <c r="P79" s="249"/>
      <c r="Q79" s="249"/>
      <c r="R79" s="249"/>
      <c r="S79" s="249"/>
      <c r="T79" s="249"/>
      <c r="U79" s="249"/>
      <c r="V79" s="249"/>
      <c r="W79" s="249"/>
      <c r="X79" s="249"/>
      <c r="Y79" s="249"/>
      <c r="Z79" s="249"/>
      <c r="AA79" s="249"/>
      <c r="AB79" s="249"/>
      <c r="AC79" s="249"/>
      <c r="AD79" s="249"/>
      <c r="AE79" s="249"/>
      <c r="AF79" s="249"/>
      <c r="AG79" s="249"/>
      <c r="AH79" s="249"/>
      <c r="AI79" s="249"/>
      <c r="AJ79" s="249"/>
      <c r="AK79" s="249"/>
      <c r="AL79" s="249"/>
      <c r="AM79" s="249"/>
      <c r="AN79" s="249"/>
      <c r="AO79" s="249"/>
      <c r="AP79" s="249"/>
      <c r="AQ79" s="249"/>
      <c r="AR79" s="249"/>
      <c r="AS79" s="249"/>
      <c r="AT79" s="249"/>
      <c r="AU79" s="249"/>
      <c r="AV79" s="249"/>
      <c r="AW79" s="249"/>
      <c r="AX79" s="249"/>
      <c r="AY79" s="249"/>
      <c r="AZ79" s="249"/>
      <c r="BA79" s="249"/>
      <c r="BB79" s="249"/>
      <c r="BC79" s="249"/>
      <c r="BD79" s="249"/>
      <c r="BE79" s="249"/>
      <c r="BF79" s="249"/>
      <c r="BG79" s="249"/>
      <c r="BH79" s="249"/>
      <c r="BI79" s="249"/>
      <c r="BJ79" s="249"/>
      <c r="BK79" s="249"/>
      <c r="BL79" s="249"/>
      <c r="BM79" s="249"/>
      <c r="BN79" s="249"/>
      <c r="BO79" s="249"/>
      <c r="BP79" s="249"/>
      <c r="BQ79" s="249"/>
      <c r="BR79" s="249"/>
      <c r="BS79" s="249"/>
      <c r="BT79" s="249"/>
      <c r="BU79" s="249"/>
      <c r="BV79" s="249"/>
      <c r="BW79" s="249"/>
      <c r="BX79" s="249"/>
      <c r="BY79" s="249"/>
      <c r="BZ79" s="249"/>
      <c r="CA79" s="249"/>
      <c r="CB79" s="249"/>
      <c r="CC79" s="249"/>
      <c r="CD79" s="249"/>
      <c r="CE79" s="249"/>
      <c r="CF79" s="249"/>
      <c r="CG79" s="249"/>
      <c r="CH79" s="249"/>
      <c r="CI79" s="249"/>
      <c r="CJ79" s="249"/>
      <c r="CK79" s="249"/>
      <c r="CL79" s="249"/>
      <c r="CM79" s="249"/>
      <c r="CN79" s="249"/>
      <c r="CO79" s="249"/>
      <c r="CP79" s="249"/>
      <c r="CQ79" s="249"/>
      <c r="CR79" s="249"/>
      <c r="CS79" s="249"/>
      <c r="CT79" s="249"/>
      <c r="CU79" s="249"/>
      <c r="CV79" s="249"/>
      <c r="CW79" s="249"/>
      <c r="CX79" s="249"/>
      <c r="CY79" s="249"/>
      <c r="CZ79" s="249"/>
      <c r="DA79" s="249"/>
      <c r="DB79" s="249"/>
      <c r="DC79" s="249"/>
      <c r="DD79" s="249"/>
      <c r="DE79" s="249"/>
      <c r="DF79" s="249"/>
      <c r="DG79" s="249"/>
      <c r="DH79" s="249"/>
      <c r="DI79" s="249"/>
      <c r="DJ79" s="249"/>
      <c r="DK79" s="249"/>
      <c r="DL79" s="249"/>
      <c r="DM79" s="249"/>
      <c r="DN79" s="249"/>
      <c r="DO79" s="249"/>
      <c r="DP79" s="249"/>
      <c r="DQ79" s="249"/>
      <c r="DR79" s="249"/>
      <c r="DS79" s="249"/>
      <c r="DT79" s="249"/>
      <c r="DU79" s="249"/>
      <c r="DV79" s="249"/>
    </row>
    <row r="80" spans="4:126" x14ac:dyDescent="0.25">
      <c r="D80" s="247"/>
      <c r="E80" s="249"/>
      <c r="F80" s="249"/>
      <c r="G80" s="249"/>
      <c r="H80" s="249"/>
      <c r="I80" s="249"/>
      <c r="J80" s="249"/>
      <c r="K80" s="249"/>
      <c r="L80" s="249"/>
      <c r="M80" s="249"/>
      <c r="N80" s="249"/>
      <c r="O80" s="249"/>
      <c r="P80" s="249"/>
      <c r="Q80" s="249"/>
      <c r="R80" s="249"/>
      <c r="S80" s="249"/>
      <c r="T80" s="249"/>
      <c r="U80" s="249"/>
      <c r="V80" s="249"/>
      <c r="W80" s="249"/>
      <c r="X80" s="249"/>
      <c r="Y80" s="249"/>
      <c r="Z80" s="249"/>
      <c r="AA80" s="249"/>
      <c r="AB80" s="249"/>
      <c r="AC80" s="249"/>
      <c r="AD80" s="249"/>
      <c r="AE80" s="249"/>
      <c r="AF80" s="249"/>
      <c r="AG80" s="249"/>
      <c r="AH80" s="249"/>
      <c r="AI80" s="249"/>
      <c r="AJ80" s="249"/>
      <c r="AK80" s="249"/>
      <c r="AL80" s="249"/>
      <c r="AM80" s="249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49"/>
      <c r="BF80" s="249"/>
      <c r="BG80" s="249"/>
      <c r="BH80" s="249"/>
      <c r="BI80" s="249"/>
      <c r="BJ80" s="249"/>
      <c r="BK80" s="249"/>
      <c r="BL80" s="249"/>
      <c r="BM80" s="249"/>
      <c r="BN80" s="249"/>
      <c r="BO80" s="249"/>
      <c r="BP80" s="249"/>
      <c r="BQ80" s="249"/>
      <c r="BR80" s="249"/>
      <c r="BS80" s="249"/>
      <c r="BT80" s="249"/>
      <c r="BU80" s="249"/>
      <c r="BV80" s="249"/>
      <c r="BW80" s="249"/>
      <c r="BX80" s="249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49"/>
      <c r="CN80" s="249"/>
      <c r="CO80" s="249"/>
      <c r="CP80" s="249"/>
      <c r="CQ80" s="249"/>
      <c r="CR80" s="249"/>
      <c r="CS80" s="249"/>
      <c r="CT80" s="249"/>
      <c r="CU80" s="249"/>
      <c r="CV80" s="249"/>
      <c r="CW80" s="249"/>
      <c r="CX80" s="249"/>
      <c r="CY80" s="249"/>
      <c r="CZ80" s="249"/>
      <c r="DA80" s="249"/>
      <c r="DB80" s="249"/>
      <c r="DC80" s="249"/>
      <c r="DD80" s="249"/>
      <c r="DE80" s="249"/>
      <c r="DF80" s="249"/>
      <c r="DG80" s="249"/>
      <c r="DH80" s="249"/>
      <c r="DI80" s="249"/>
      <c r="DJ80" s="249"/>
      <c r="DK80" s="249"/>
      <c r="DL80" s="249"/>
      <c r="DM80" s="249"/>
      <c r="DN80" s="249"/>
      <c r="DO80" s="249"/>
      <c r="DP80" s="249"/>
      <c r="DQ80" s="249"/>
      <c r="DR80" s="249"/>
      <c r="DS80" s="249"/>
      <c r="DT80" s="249"/>
      <c r="DU80" s="249"/>
      <c r="DV80" s="249"/>
    </row>
    <row r="81" spans="4:126" x14ac:dyDescent="0.25">
      <c r="D81" s="247"/>
      <c r="E81" s="249"/>
      <c r="F81" s="249"/>
      <c r="G81" s="249"/>
      <c r="H81" s="249"/>
      <c r="I81" s="249"/>
      <c r="J81" s="249"/>
      <c r="K81" s="249"/>
      <c r="L81" s="249"/>
      <c r="M81" s="249"/>
      <c r="N81" s="249"/>
      <c r="O81" s="249"/>
      <c r="P81" s="249"/>
      <c r="Q81" s="249"/>
      <c r="R81" s="249"/>
      <c r="S81" s="249"/>
      <c r="T81" s="249"/>
      <c r="U81" s="249"/>
      <c r="V81" s="249"/>
      <c r="W81" s="249"/>
      <c r="X81" s="249"/>
      <c r="Y81" s="249"/>
      <c r="Z81" s="249"/>
      <c r="AA81" s="249"/>
      <c r="AB81" s="249"/>
      <c r="AC81" s="249"/>
      <c r="AD81" s="249"/>
      <c r="AE81" s="249"/>
      <c r="AF81" s="249"/>
      <c r="AG81" s="249"/>
      <c r="AH81" s="249"/>
      <c r="AI81" s="249"/>
      <c r="AJ81" s="249"/>
      <c r="AK81" s="249"/>
      <c r="AL81" s="249"/>
      <c r="AM81" s="249"/>
      <c r="AN81" s="249"/>
      <c r="AO81" s="249"/>
      <c r="AP81" s="249"/>
      <c r="AQ81" s="249"/>
      <c r="AR81" s="249"/>
      <c r="AS81" s="249"/>
      <c r="AT81" s="249"/>
      <c r="AU81" s="249"/>
      <c r="AV81" s="249"/>
      <c r="AW81" s="249"/>
      <c r="AX81" s="249"/>
      <c r="AY81" s="249"/>
      <c r="AZ81" s="249"/>
      <c r="BA81" s="249"/>
      <c r="BB81" s="249"/>
      <c r="BC81" s="249"/>
      <c r="BD81" s="249"/>
      <c r="BE81" s="249"/>
      <c r="BF81" s="249"/>
      <c r="BG81" s="249"/>
      <c r="BH81" s="249"/>
      <c r="BI81" s="249"/>
      <c r="BJ81" s="249"/>
      <c r="BK81" s="249"/>
      <c r="BL81" s="249"/>
      <c r="BM81" s="249"/>
      <c r="BN81" s="249"/>
      <c r="BO81" s="249"/>
      <c r="BP81" s="249"/>
      <c r="BQ81" s="249"/>
      <c r="BR81" s="249"/>
      <c r="BS81" s="249"/>
      <c r="BT81" s="249"/>
      <c r="BU81" s="249"/>
      <c r="BV81" s="249"/>
      <c r="BW81" s="249"/>
      <c r="BX81" s="249"/>
      <c r="BY81" s="249"/>
      <c r="BZ81" s="249"/>
      <c r="CA81" s="249"/>
      <c r="CB81" s="249"/>
      <c r="CC81" s="249"/>
      <c r="CD81" s="249"/>
      <c r="CE81" s="249"/>
      <c r="CF81" s="249"/>
      <c r="CG81" s="249"/>
      <c r="CH81" s="249"/>
      <c r="CI81" s="249"/>
      <c r="CJ81" s="249"/>
      <c r="CK81" s="249"/>
      <c r="CL81" s="249"/>
      <c r="CM81" s="249"/>
      <c r="CN81" s="249"/>
      <c r="CO81" s="249"/>
      <c r="CP81" s="249"/>
      <c r="CQ81" s="249"/>
      <c r="CR81" s="249"/>
      <c r="CS81" s="249"/>
      <c r="CT81" s="249"/>
      <c r="CU81" s="249"/>
      <c r="CV81" s="249"/>
      <c r="CW81" s="249"/>
      <c r="CX81" s="249"/>
      <c r="CY81" s="249"/>
      <c r="CZ81" s="249"/>
      <c r="DA81" s="249"/>
      <c r="DB81" s="249"/>
      <c r="DC81" s="249"/>
      <c r="DD81" s="249"/>
      <c r="DE81" s="249"/>
      <c r="DF81" s="249"/>
      <c r="DG81" s="249"/>
      <c r="DH81" s="249"/>
      <c r="DI81" s="249"/>
      <c r="DJ81" s="249"/>
      <c r="DK81" s="249"/>
      <c r="DL81" s="249"/>
      <c r="DM81" s="249"/>
      <c r="DN81" s="249"/>
      <c r="DO81" s="249"/>
      <c r="DP81" s="249"/>
      <c r="DQ81" s="249"/>
      <c r="DR81" s="249"/>
      <c r="DS81" s="249"/>
      <c r="DT81" s="249"/>
      <c r="DU81" s="249"/>
      <c r="DV81" s="249"/>
    </row>
    <row r="82" spans="4:126" x14ac:dyDescent="0.25">
      <c r="D82" s="247"/>
      <c r="E82" s="249"/>
      <c r="F82" s="249"/>
      <c r="G82" s="249"/>
      <c r="H82" s="249"/>
      <c r="I82" s="249"/>
      <c r="J82" s="249"/>
      <c r="K82" s="249"/>
      <c r="L82" s="249"/>
      <c r="M82" s="249"/>
      <c r="N82" s="249"/>
      <c r="O82" s="249"/>
      <c r="P82" s="249"/>
      <c r="Q82" s="249"/>
      <c r="R82" s="249"/>
      <c r="S82" s="249"/>
      <c r="T82" s="249"/>
      <c r="U82" s="249"/>
      <c r="V82" s="249"/>
      <c r="W82" s="249"/>
      <c r="X82" s="249"/>
      <c r="Y82" s="249"/>
      <c r="Z82" s="249"/>
      <c r="AA82" s="249"/>
      <c r="AB82" s="249"/>
      <c r="AC82" s="249"/>
      <c r="AD82" s="249"/>
      <c r="AE82" s="249"/>
      <c r="AF82" s="249"/>
      <c r="AG82" s="249"/>
      <c r="AH82" s="249"/>
      <c r="AI82" s="249"/>
      <c r="AJ82" s="249"/>
      <c r="AK82" s="249"/>
      <c r="AL82" s="249"/>
      <c r="AM82" s="249"/>
      <c r="AN82" s="249"/>
      <c r="AO82" s="249"/>
      <c r="AP82" s="249"/>
      <c r="AQ82" s="249"/>
      <c r="AR82" s="249"/>
      <c r="AS82" s="249"/>
      <c r="AT82" s="249"/>
      <c r="AU82" s="249"/>
      <c r="AV82" s="249"/>
      <c r="AW82" s="249"/>
      <c r="AX82" s="249"/>
      <c r="AY82" s="249"/>
      <c r="AZ82" s="249"/>
      <c r="BA82" s="249"/>
      <c r="BB82" s="249"/>
      <c r="BC82" s="249"/>
      <c r="BD82" s="249"/>
      <c r="BE82" s="249"/>
      <c r="BF82" s="249"/>
      <c r="BG82" s="249"/>
      <c r="BH82" s="249"/>
      <c r="BI82" s="249"/>
      <c r="BJ82" s="249"/>
      <c r="BK82" s="249"/>
      <c r="BL82" s="249"/>
      <c r="BM82" s="249"/>
      <c r="BN82" s="249"/>
      <c r="BO82" s="249"/>
      <c r="BP82" s="249"/>
      <c r="BQ82" s="249"/>
      <c r="BR82" s="249"/>
      <c r="BS82" s="249"/>
      <c r="BT82" s="249"/>
      <c r="BU82" s="249"/>
      <c r="BV82" s="249"/>
      <c r="BW82" s="249"/>
      <c r="BX82" s="249"/>
      <c r="BY82" s="249"/>
      <c r="BZ82" s="249"/>
      <c r="CA82" s="249"/>
      <c r="CB82" s="249"/>
      <c r="CC82" s="249"/>
      <c r="CD82" s="249"/>
      <c r="CE82" s="249"/>
      <c r="CF82" s="249"/>
      <c r="CG82" s="249"/>
      <c r="CH82" s="249"/>
      <c r="CI82" s="249"/>
      <c r="CJ82" s="249"/>
      <c r="CK82" s="249"/>
      <c r="CL82" s="249"/>
      <c r="CM82" s="249"/>
      <c r="CN82" s="249"/>
      <c r="CO82" s="249"/>
      <c r="CP82" s="249"/>
      <c r="CQ82" s="249"/>
      <c r="CR82" s="249"/>
      <c r="CS82" s="249"/>
      <c r="CT82" s="249"/>
      <c r="CU82" s="249"/>
      <c r="CV82" s="249"/>
      <c r="CW82" s="249"/>
      <c r="CX82" s="249"/>
      <c r="CY82" s="249"/>
      <c r="CZ82" s="249"/>
      <c r="DA82" s="249"/>
      <c r="DB82" s="249"/>
      <c r="DC82" s="249"/>
      <c r="DD82" s="249"/>
      <c r="DE82" s="249"/>
      <c r="DF82" s="249"/>
      <c r="DG82" s="249"/>
      <c r="DH82" s="249"/>
      <c r="DI82" s="249"/>
      <c r="DJ82" s="249"/>
      <c r="DK82" s="249"/>
      <c r="DL82" s="249"/>
      <c r="DM82" s="249"/>
      <c r="DN82" s="249"/>
      <c r="DO82" s="249"/>
      <c r="DP82" s="249"/>
      <c r="DQ82" s="249"/>
      <c r="DR82" s="249"/>
      <c r="DS82" s="249"/>
      <c r="DT82" s="249"/>
      <c r="DU82" s="249"/>
      <c r="DV82" s="249"/>
    </row>
    <row r="83" spans="4:126" x14ac:dyDescent="0.25">
      <c r="D83" s="247"/>
      <c r="E83" s="249"/>
      <c r="F83" s="249"/>
      <c r="G83" s="249"/>
      <c r="H83" s="249"/>
      <c r="I83" s="249"/>
      <c r="J83" s="249"/>
      <c r="K83" s="249"/>
      <c r="L83" s="249"/>
      <c r="M83" s="249"/>
      <c r="N83" s="249"/>
      <c r="O83" s="249"/>
      <c r="P83" s="249"/>
      <c r="Q83" s="249"/>
      <c r="R83" s="249"/>
      <c r="S83" s="249"/>
      <c r="T83" s="249"/>
      <c r="U83" s="249"/>
      <c r="V83" s="249"/>
      <c r="W83" s="249"/>
      <c r="X83" s="249"/>
      <c r="Y83" s="249"/>
      <c r="Z83" s="249"/>
      <c r="AA83" s="249"/>
      <c r="AB83" s="249"/>
      <c r="AC83" s="249"/>
      <c r="AD83" s="249"/>
      <c r="AE83" s="249"/>
      <c r="AF83" s="249"/>
      <c r="AG83" s="249"/>
      <c r="AH83" s="249"/>
      <c r="AI83" s="249"/>
      <c r="AJ83" s="249"/>
      <c r="AK83" s="249"/>
      <c r="AL83" s="249"/>
      <c r="AM83" s="249"/>
      <c r="AN83" s="249"/>
      <c r="AO83" s="249"/>
      <c r="AP83" s="249"/>
      <c r="AQ83" s="249"/>
      <c r="AR83" s="249"/>
      <c r="AS83" s="249"/>
      <c r="AT83" s="249"/>
      <c r="AU83" s="249"/>
      <c r="AV83" s="249"/>
      <c r="AW83" s="249"/>
      <c r="AX83" s="249"/>
      <c r="AY83" s="249"/>
      <c r="AZ83" s="249"/>
      <c r="BA83" s="249"/>
      <c r="BB83" s="249"/>
      <c r="BC83" s="249"/>
      <c r="BD83" s="249"/>
      <c r="BE83" s="249"/>
      <c r="BF83" s="249"/>
      <c r="BG83" s="249"/>
      <c r="BH83" s="249"/>
      <c r="BI83" s="249"/>
      <c r="BJ83" s="249"/>
      <c r="BK83" s="249"/>
      <c r="BL83" s="249"/>
      <c r="BM83" s="249"/>
      <c r="BN83" s="249"/>
      <c r="BO83" s="249"/>
      <c r="BP83" s="249"/>
      <c r="BQ83" s="249"/>
      <c r="BR83" s="249"/>
      <c r="BS83" s="249"/>
      <c r="BT83" s="249"/>
      <c r="BU83" s="249"/>
      <c r="BV83" s="249"/>
      <c r="BW83" s="249"/>
      <c r="BX83" s="249"/>
      <c r="BY83" s="249"/>
      <c r="BZ83" s="249"/>
      <c r="CA83" s="249"/>
      <c r="CB83" s="249"/>
      <c r="CC83" s="249"/>
      <c r="CD83" s="249"/>
      <c r="CE83" s="249"/>
      <c r="CF83" s="249"/>
      <c r="CG83" s="249"/>
      <c r="CH83" s="249"/>
      <c r="CI83" s="249"/>
      <c r="CJ83" s="249"/>
      <c r="CK83" s="249"/>
      <c r="CL83" s="249"/>
      <c r="CM83" s="249"/>
      <c r="CN83" s="249"/>
      <c r="CO83" s="249"/>
      <c r="CP83" s="249"/>
      <c r="CQ83" s="249"/>
      <c r="CR83" s="249"/>
      <c r="CS83" s="249"/>
      <c r="CT83" s="249"/>
      <c r="CU83" s="249"/>
      <c r="CV83" s="249"/>
      <c r="CW83" s="249"/>
      <c r="CX83" s="249"/>
      <c r="CY83" s="249"/>
      <c r="CZ83" s="249"/>
      <c r="DA83" s="249"/>
      <c r="DB83" s="249"/>
      <c r="DC83" s="249"/>
      <c r="DD83" s="249"/>
      <c r="DE83" s="249"/>
      <c r="DF83" s="249"/>
      <c r="DG83" s="249"/>
      <c r="DH83" s="249"/>
      <c r="DI83" s="249"/>
      <c r="DJ83" s="249"/>
      <c r="DK83" s="249"/>
      <c r="DL83" s="249"/>
      <c r="DM83" s="249"/>
      <c r="DN83" s="249"/>
      <c r="DO83" s="249"/>
      <c r="DP83" s="249"/>
      <c r="DQ83" s="249"/>
      <c r="DR83" s="249"/>
      <c r="DS83" s="249"/>
      <c r="DT83" s="249"/>
      <c r="DU83" s="249"/>
      <c r="DV83" s="249"/>
    </row>
    <row r="84" spans="4:126" x14ac:dyDescent="0.25">
      <c r="D84" s="247"/>
      <c r="E84" s="249"/>
      <c r="F84" s="249"/>
      <c r="G84" s="249"/>
      <c r="H84" s="249"/>
      <c r="I84" s="249"/>
      <c r="J84" s="249"/>
      <c r="K84" s="249"/>
      <c r="L84" s="249"/>
      <c r="M84" s="249"/>
      <c r="N84" s="249"/>
      <c r="O84" s="249"/>
      <c r="P84" s="249"/>
      <c r="Q84" s="249"/>
      <c r="R84" s="249"/>
      <c r="S84" s="249"/>
      <c r="T84" s="249"/>
      <c r="U84" s="249"/>
      <c r="V84" s="249"/>
      <c r="W84" s="249"/>
      <c r="X84" s="249"/>
      <c r="Y84" s="249"/>
      <c r="Z84" s="249"/>
      <c r="AA84" s="249"/>
      <c r="AB84" s="249"/>
      <c r="AC84" s="249"/>
      <c r="AD84" s="249"/>
      <c r="AE84" s="249"/>
      <c r="AF84" s="249"/>
      <c r="AG84" s="249"/>
      <c r="AH84" s="249"/>
      <c r="AI84" s="249"/>
      <c r="AJ84" s="249"/>
      <c r="AK84" s="249"/>
      <c r="AL84" s="249"/>
      <c r="AM84" s="249"/>
      <c r="AN84" s="249"/>
      <c r="AO84" s="249"/>
      <c r="AP84" s="249"/>
      <c r="AQ84" s="249"/>
      <c r="AR84" s="249"/>
      <c r="AS84" s="249"/>
      <c r="AT84" s="249"/>
      <c r="AU84" s="249"/>
      <c r="AV84" s="249"/>
      <c r="AW84" s="249"/>
      <c r="AX84" s="249"/>
      <c r="AY84" s="249"/>
      <c r="AZ84" s="249"/>
      <c r="BA84" s="249"/>
      <c r="BB84" s="249"/>
      <c r="BC84" s="249"/>
      <c r="BD84" s="249"/>
      <c r="BE84" s="249"/>
      <c r="BF84" s="249"/>
      <c r="BG84" s="249"/>
      <c r="BH84" s="249"/>
      <c r="BI84" s="249"/>
      <c r="BJ84" s="249"/>
      <c r="BK84" s="249"/>
      <c r="BL84" s="249"/>
      <c r="BM84" s="249"/>
      <c r="BN84" s="249"/>
      <c r="BO84" s="249"/>
      <c r="BP84" s="249"/>
      <c r="BQ84" s="249"/>
      <c r="BR84" s="249"/>
      <c r="BS84" s="249"/>
      <c r="BT84" s="249"/>
      <c r="BU84" s="249"/>
      <c r="BV84" s="249"/>
      <c r="BW84" s="249"/>
      <c r="BX84" s="249"/>
      <c r="BY84" s="249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M84" s="249"/>
      <c r="CN84" s="249"/>
      <c r="CO84" s="249"/>
      <c r="CP84" s="249"/>
      <c r="CQ84" s="249"/>
      <c r="CR84" s="249"/>
      <c r="CS84" s="249"/>
      <c r="CT84" s="249"/>
      <c r="CU84" s="249"/>
      <c r="CV84" s="249"/>
      <c r="CW84" s="249"/>
      <c r="CX84" s="249"/>
      <c r="CY84" s="249"/>
      <c r="CZ84" s="249"/>
      <c r="DA84" s="249"/>
      <c r="DB84" s="249"/>
      <c r="DC84" s="249"/>
      <c r="DD84" s="249"/>
      <c r="DE84" s="249"/>
      <c r="DF84" s="249"/>
      <c r="DG84" s="249"/>
      <c r="DH84" s="249"/>
      <c r="DI84" s="249"/>
      <c r="DJ84" s="249"/>
      <c r="DK84" s="249"/>
      <c r="DL84" s="249"/>
      <c r="DM84" s="249"/>
      <c r="DN84" s="249"/>
      <c r="DO84" s="249"/>
      <c r="DP84" s="249"/>
      <c r="DQ84" s="249"/>
      <c r="DR84" s="249"/>
      <c r="DS84" s="249"/>
      <c r="DT84" s="249"/>
      <c r="DU84" s="249"/>
      <c r="DV84" s="249"/>
    </row>
    <row r="85" spans="4:126" x14ac:dyDescent="0.25">
      <c r="D85" s="247"/>
      <c r="E85" s="249"/>
      <c r="F85" s="249"/>
      <c r="G85" s="249"/>
      <c r="H85" s="249"/>
      <c r="I85" s="249"/>
      <c r="J85" s="249"/>
      <c r="K85" s="249"/>
      <c r="L85" s="249"/>
      <c r="M85" s="249"/>
      <c r="N85" s="249"/>
      <c r="O85" s="249"/>
      <c r="P85" s="249"/>
      <c r="Q85" s="249"/>
      <c r="R85" s="249"/>
      <c r="S85" s="249"/>
      <c r="T85" s="249"/>
      <c r="U85" s="249"/>
      <c r="V85" s="249"/>
      <c r="W85" s="249"/>
      <c r="X85" s="249"/>
      <c r="Y85" s="249"/>
      <c r="Z85" s="249"/>
      <c r="AA85" s="249"/>
      <c r="AB85" s="249"/>
      <c r="AC85" s="249"/>
      <c r="AD85" s="249"/>
      <c r="AE85" s="249"/>
      <c r="AF85" s="249"/>
      <c r="AG85" s="249"/>
      <c r="AH85" s="249"/>
      <c r="AI85" s="249"/>
      <c r="AJ85" s="249"/>
      <c r="AK85" s="249"/>
      <c r="AL85" s="249"/>
      <c r="AM85" s="249"/>
      <c r="AN85" s="249"/>
      <c r="AO85" s="249"/>
      <c r="AP85" s="249"/>
      <c r="AQ85" s="249"/>
      <c r="AR85" s="249"/>
      <c r="AS85" s="249"/>
      <c r="AT85" s="249"/>
      <c r="AU85" s="249"/>
      <c r="AV85" s="249"/>
      <c r="AW85" s="249"/>
      <c r="AX85" s="249"/>
      <c r="AY85" s="249"/>
      <c r="AZ85" s="249"/>
      <c r="BA85" s="249"/>
      <c r="BB85" s="249"/>
      <c r="BC85" s="249"/>
      <c r="BD85" s="249"/>
      <c r="BE85" s="249"/>
      <c r="BF85" s="249"/>
      <c r="BG85" s="249"/>
      <c r="BH85" s="249"/>
      <c r="BI85" s="249"/>
      <c r="BJ85" s="249"/>
      <c r="BK85" s="249"/>
      <c r="BL85" s="249"/>
      <c r="BM85" s="249"/>
      <c r="BN85" s="249"/>
      <c r="BO85" s="249"/>
      <c r="BP85" s="249"/>
      <c r="BQ85" s="249"/>
      <c r="BR85" s="249"/>
      <c r="BS85" s="249"/>
      <c r="BT85" s="249"/>
      <c r="BU85" s="249"/>
      <c r="BV85" s="249"/>
      <c r="BW85" s="249"/>
      <c r="BX85" s="249"/>
      <c r="BY85" s="249"/>
      <c r="BZ85" s="249"/>
      <c r="CA85" s="249"/>
      <c r="CB85" s="249"/>
      <c r="CC85" s="249"/>
      <c r="CD85" s="249"/>
      <c r="CE85" s="249"/>
      <c r="CF85" s="249"/>
      <c r="CG85" s="249"/>
      <c r="CH85" s="249"/>
      <c r="CI85" s="249"/>
      <c r="CJ85" s="249"/>
      <c r="CK85" s="249"/>
      <c r="CL85" s="249"/>
      <c r="CM85" s="249"/>
      <c r="CN85" s="249"/>
      <c r="CO85" s="249"/>
      <c r="CP85" s="249"/>
      <c r="CQ85" s="249"/>
      <c r="CR85" s="249"/>
      <c r="CS85" s="249"/>
      <c r="CT85" s="249"/>
      <c r="CU85" s="249"/>
      <c r="CV85" s="249"/>
      <c r="CW85" s="249"/>
      <c r="CX85" s="249"/>
      <c r="CY85" s="249"/>
      <c r="CZ85" s="249"/>
      <c r="DA85" s="249"/>
      <c r="DB85" s="249"/>
      <c r="DC85" s="249"/>
      <c r="DD85" s="249"/>
      <c r="DE85" s="249"/>
      <c r="DF85" s="249"/>
      <c r="DG85" s="249"/>
      <c r="DH85" s="249"/>
      <c r="DI85" s="249"/>
      <c r="DJ85" s="249"/>
      <c r="DK85" s="249"/>
      <c r="DL85" s="249"/>
      <c r="DM85" s="249"/>
      <c r="DN85" s="249"/>
      <c r="DO85" s="249"/>
      <c r="DP85" s="249"/>
      <c r="DQ85" s="249"/>
      <c r="DR85" s="249"/>
      <c r="DS85" s="249"/>
      <c r="DT85" s="249"/>
      <c r="DU85" s="249"/>
      <c r="DV85" s="249"/>
    </row>
    <row r="86" spans="4:126" x14ac:dyDescent="0.25">
      <c r="D86" s="247"/>
      <c r="E86" s="249"/>
      <c r="F86" s="249"/>
      <c r="G86" s="249"/>
      <c r="H86" s="249"/>
      <c r="I86" s="249"/>
      <c r="J86" s="249"/>
      <c r="K86" s="249"/>
      <c r="L86" s="249"/>
      <c r="M86" s="249"/>
      <c r="N86" s="249"/>
      <c r="O86" s="249"/>
      <c r="P86" s="249"/>
      <c r="Q86" s="249"/>
      <c r="R86" s="249"/>
      <c r="S86" s="249"/>
      <c r="T86" s="249"/>
      <c r="U86" s="249"/>
      <c r="V86" s="249"/>
      <c r="W86" s="249"/>
      <c r="X86" s="249"/>
      <c r="Y86" s="249"/>
      <c r="Z86" s="249"/>
      <c r="AA86" s="249"/>
      <c r="AB86" s="249"/>
      <c r="AC86" s="249"/>
      <c r="AD86" s="249"/>
      <c r="AE86" s="249"/>
      <c r="AF86" s="249"/>
      <c r="AG86" s="249"/>
      <c r="AH86" s="249"/>
      <c r="AI86" s="249"/>
      <c r="AJ86" s="249"/>
      <c r="AK86" s="249"/>
      <c r="AL86" s="249"/>
      <c r="AM86" s="249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249"/>
      <c r="BA86" s="249"/>
      <c r="BB86" s="249"/>
      <c r="BC86" s="249"/>
      <c r="BD86" s="249"/>
      <c r="BE86" s="249"/>
      <c r="BF86" s="249"/>
      <c r="BG86" s="249"/>
      <c r="BH86" s="249"/>
      <c r="BI86" s="249"/>
      <c r="BJ86" s="249"/>
      <c r="BK86" s="249"/>
      <c r="BL86" s="249"/>
      <c r="BM86" s="249"/>
      <c r="BN86" s="249"/>
      <c r="BO86" s="249"/>
      <c r="BP86" s="249"/>
      <c r="BQ86" s="249"/>
      <c r="BR86" s="249"/>
      <c r="BS86" s="249"/>
      <c r="BT86" s="249"/>
      <c r="BU86" s="249"/>
      <c r="BV86" s="249"/>
      <c r="BW86" s="249"/>
      <c r="BX86" s="249"/>
      <c r="BY86" s="249"/>
      <c r="BZ86" s="249"/>
      <c r="CA86" s="249"/>
      <c r="CB86" s="249"/>
      <c r="CC86" s="249"/>
      <c r="CD86" s="249"/>
      <c r="CE86" s="249"/>
      <c r="CF86" s="249"/>
      <c r="CG86" s="249"/>
      <c r="CH86" s="249"/>
      <c r="CI86" s="249"/>
      <c r="CJ86" s="249"/>
      <c r="CK86" s="249"/>
      <c r="CL86" s="249"/>
      <c r="CM86" s="249"/>
      <c r="CN86" s="249"/>
      <c r="CO86" s="249"/>
      <c r="CP86" s="249"/>
      <c r="CQ86" s="249"/>
      <c r="CR86" s="249"/>
      <c r="CS86" s="249"/>
      <c r="CT86" s="249"/>
      <c r="CU86" s="249"/>
      <c r="CV86" s="249"/>
      <c r="CW86" s="249"/>
      <c r="CX86" s="249"/>
      <c r="CY86" s="249"/>
      <c r="CZ86" s="249"/>
      <c r="DA86" s="249"/>
      <c r="DB86" s="249"/>
      <c r="DC86" s="249"/>
      <c r="DD86" s="249"/>
      <c r="DE86" s="249"/>
      <c r="DF86" s="249"/>
      <c r="DG86" s="249"/>
      <c r="DH86" s="249"/>
      <c r="DI86" s="249"/>
      <c r="DJ86" s="249"/>
      <c r="DK86" s="249"/>
      <c r="DL86" s="249"/>
      <c r="DM86" s="249"/>
      <c r="DN86" s="249"/>
      <c r="DO86" s="249"/>
      <c r="DP86" s="249"/>
      <c r="DQ86" s="249"/>
      <c r="DR86" s="249"/>
      <c r="DS86" s="249"/>
      <c r="DT86" s="249"/>
      <c r="DU86" s="249"/>
      <c r="DV86" s="249"/>
    </row>
    <row r="87" spans="4:126" x14ac:dyDescent="0.25">
      <c r="D87" s="247"/>
      <c r="E87" s="249"/>
      <c r="F87" s="249"/>
      <c r="G87" s="249"/>
      <c r="H87" s="249"/>
      <c r="I87" s="249"/>
      <c r="J87" s="249"/>
      <c r="K87" s="249"/>
      <c r="L87" s="249"/>
      <c r="M87" s="249"/>
      <c r="N87" s="249"/>
      <c r="O87" s="249"/>
      <c r="P87" s="249"/>
      <c r="Q87" s="249"/>
      <c r="R87" s="249"/>
      <c r="S87" s="249"/>
      <c r="T87" s="249"/>
      <c r="U87" s="249"/>
      <c r="V87" s="249"/>
      <c r="W87" s="249"/>
      <c r="X87" s="249"/>
      <c r="Y87" s="249"/>
      <c r="Z87" s="249"/>
      <c r="AA87" s="249"/>
      <c r="AB87" s="249"/>
      <c r="AC87" s="249"/>
      <c r="AD87" s="249"/>
      <c r="AE87" s="249"/>
      <c r="AF87" s="249"/>
      <c r="AG87" s="249"/>
      <c r="AH87" s="249"/>
      <c r="AI87" s="249"/>
      <c r="AJ87" s="249"/>
      <c r="AK87" s="249"/>
      <c r="AL87" s="249"/>
      <c r="AM87" s="249"/>
      <c r="AN87" s="249"/>
      <c r="AO87" s="249"/>
      <c r="AP87" s="249"/>
      <c r="AQ87" s="249"/>
      <c r="AR87" s="249"/>
      <c r="AS87" s="249"/>
      <c r="AT87" s="249"/>
      <c r="AU87" s="249"/>
      <c r="AV87" s="249"/>
      <c r="AW87" s="249"/>
      <c r="AX87" s="249"/>
      <c r="AY87" s="249"/>
      <c r="AZ87" s="249"/>
      <c r="BA87" s="249"/>
      <c r="BB87" s="249"/>
      <c r="BC87" s="249"/>
      <c r="BD87" s="249"/>
      <c r="BE87" s="249"/>
      <c r="BF87" s="249"/>
      <c r="BG87" s="249"/>
      <c r="BH87" s="249"/>
      <c r="BI87" s="249"/>
      <c r="BJ87" s="249"/>
      <c r="BK87" s="249"/>
      <c r="BL87" s="249"/>
      <c r="BM87" s="249"/>
      <c r="BN87" s="249"/>
      <c r="BO87" s="249"/>
      <c r="BP87" s="249"/>
      <c r="BQ87" s="249"/>
      <c r="BR87" s="249"/>
      <c r="BS87" s="249"/>
      <c r="BT87" s="249"/>
      <c r="BU87" s="249"/>
      <c r="BV87" s="249"/>
      <c r="BW87" s="249"/>
      <c r="BX87" s="249"/>
      <c r="BY87" s="249"/>
      <c r="BZ87" s="249"/>
      <c r="CA87" s="249"/>
      <c r="CB87" s="249"/>
      <c r="CC87" s="249"/>
      <c r="CD87" s="249"/>
      <c r="CE87" s="249"/>
      <c r="CF87" s="249"/>
      <c r="CG87" s="249"/>
      <c r="CH87" s="249"/>
      <c r="CI87" s="249"/>
      <c r="CJ87" s="249"/>
      <c r="CK87" s="249"/>
      <c r="CL87" s="249"/>
      <c r="CM87" s="249"/>
      <c r="CN87" s="249"/>
      <c r="CO87" s="249"/>
      <c r="CP87" s="249"/>
      <c r="CQ87" s="249"/>
      <c r="CR87" s="249"/>
      <c r="CS87" s="249"/>
      <c r="CT87" s="249"/>
      <c r="CU87" s="249"/>
      <c r="CV87" s="249"/>
      <c r="CW87" s="249"/>
      <c r="CX87" s="249"/>
      <c r="CY87" s="249"/>
      <c r="CZ87" s="249"/>
      <c r="DA87" s="249"/>
      <c r="DB87" s="249"/>
      <c r="DC87" s="249"/>
      <c r="DD87" s="249"/>
      <c r="DE87" s="249"/>
      <c r="DF87" s="249"/>
      <c r="DG87" s="249"/>
      <c r="DH87" s="249"/>
      <c r="DI87" s="249"/>
      <c r="DJ87" s="249"/>
      <c r="DK87" s="249"/>
      <c r="DL87" s="249"/>
      <c r="DM87" s="249"/>
      <c r="DN87" s="249"/>
      <c r="DO87" s="249"/>
      <c r="DP87" s="249"/>
      <c r="DQ87" s="249"/>
      <c r="DR87" s="249"/>
      <c r="DS87" s="249"/>
      <c r="DT87" s="249"/>
      <c r="DU87" s="249"/>
      <c r="DV87" s="249"/>
    </row>
    <row r="88" spans="4:126" x14ac:dyDescent="0.25">
      <c r="D88" s="247"/>
      <c r="E88" s="249"/>
      <c r="F88" s="249"/>
      <c r="G88" s="249"/>
      <c r="H88" s="249"/>
      <c r="I88" s="249"/>
      <c r="J88" s="249"/>
      <c r="K88" s="249"/>
      <c r="L88" s="249"/>
      <c r="M88" s="249"/>
      <c r="N88" s="249"/>
      <c r="O88" s="249"/>
      <c r="P88" s="249"/>
      <c r="Q88" s="249"/>
      <c r="R88" s="249"/>
      <c r="S88" s="249"/>
      <c r="T88" s="249"/>
      <c r="U88" s="249"/>
      <c r="V88" s="249"/>
      <c r="W88" s="249"/>
      <c r="X88" s="249"/>
      <c r="Y88" s="249"/>
      <c r="Z88" s="249"/>
      <c r="AA88" s="249"/>
      <c r="AB88" s="249"/>
      <c r="AC88" s="249"/>
      <c r="AD88" s="249"/>
      <c r="AE88" s="249"/>
      <c r="AF88" s="249"/>
      <c r="AG88" s="249"/>
      <c r="AH88" s="249"/>
      <c r="AI88" s="249"/>
      <c r="AJ88" s="249"/>
      <c r="AK88" s="249"/>
      <c r="AL88" s="249"/>
      <c r="AM88" s="249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249"/>
      <c r="BA88" s="249"/>
      <c r="BB88" s="249"/>
      <c r="BC88" s="249"/>
      <c r="BD88" s="249"/>
      <c r="BE88" s="249"/>
      <c r="BF88" s="249"/>
      <c r="BG88" s="249"/>
      <c r="BH88" s="249"/>
      <c r="BI88" s="249"/>
      <c r="BJ88" s="249"/>
      <c r="BK88" s="249"/>
      <c r="BL88" s="249"/>
      <c r="BM88" s="249"/>
      <c r="BN88" s="249"/>
      <c r="BO88" s="249"/>
      <c r="BP88" s="249"/>
      <c r="BQ88" s="249"/>
      <c r="BR88" s="249"/>
      <c r="BS88" s="249"/>
      <c r="BT88" s="249"/>
      <c r="BU88" s="249"/>
      <c r="BV88" s="249"/>
      <c r="BW88" s="249"/>
      <c r="BX88" s="249"/>
      <c r="BY88" s="249"/>
      <c r="BZ88" s="249"/>
      <c r="CA88" s="249"/>
      <c r="CB88" s="249"/>
      <c r="CC88" s="249"/>
      <c r="CD88" s="249"/>
      <c r="CE88" s="249"/>
      <c r="CF88" s="249"/>
      <c r="CG88" s="249"/>
      <c r="CH88" s="249"/>
      <c r="CI88" s="249"/>
      <c r="CJ88" s="249"/>
      <c r="CK88" s="249"/>
      <c r="CL88" s="249"/>
      <c r="CM88" s="249"/>
      <c r="CN88" s="249"/>
      <c r="CO88" s="249"/>
      <c r="CP88" s="249"/>
      <c r="CQ88" s="249"/>
      <c r="CR88" s="249"/>
      <c r="CS88" s="249"/>
      <c r="CT88" s="249"/>
      <c r="CU88" s="249"/>
      <c r="CV88" s="249"/>
      <c r="CW88" s="249"/>
      <c r="CX88" s="249"/>
      <c r="CY88" s="249"/>
      <c r="CZ88" s="249"/>
      <c r="DA88" s="249"/>
      <c r="DB88" s="249"/>
      <c r="DC88" s="249"/>
      <c r="DD88" s="249"/>
      <c r="DE88" s="249"/>
      <c r="DF88" s="249"/>
      <c r="DG88" s="249"/>
      <c r="DH88" s="249"/>
      <c r="DI88" s="249"/>
      <c r="DJ88" s="249"/>
      <c r="DK88" s="249"/>
      <c r="DL88" s="249"/>
      <c r="DM88" s="249"/>
      <c r="DN88" s="249"/>
      <c r="DO88" s="249"/>
      <c r="DP88" s="249"/>
      <c r="DQ88" s="249"/>
      <c r="DR88" s="249"/>
      <c r="DS88" s="249"/>
      <c r="DT88" s="249"/>
      <c r="DU88" s="249"/>
      <c r="DV88" s="249"/>
    </row>
    <row r="89" spans="4:126" x14ac:dyDescent="0.25">
      <c r="D89" s="247"/>
      <c r="E89" s="249"/>
      <c r="F89" s="249"/>
      <c r="G89" s="249"/>
      <c r="H89" s="249"/>
      <c r="I89" s="249"/>
      <c r="J89" s="249"/>
      <c r="K89" s="249"/>
      <c r="L89" s="249"/>
      <c r="M89" s="249"/>
      <c r="N89" s="249"/>
      <c r="O89" s="249"/>
      <c r="P89" s="249"/>
      <c r="Q89" s="249"/>
      <c r="R89" s="249"/>
      <c r="S89" s="249"/>
      <c r="T89" s="249"/>
      <c r="U89" s="249"/>
      <c r="V89" s="249"/>
      <c r="W89" s="249"/>
      <c r="X89" s="249"/>
      <c r="Y89" s="249"/>
      <c r="Z89" s="249"/>
      <c r="AA89" s="249"/>
      <c r="AB89" s="249"/>
      <c r="AC89" s="249"/>
      <c r="AD89" s="249"/>
      <c r="AE89" s="249"/>
      <c r="AF89" s="249"/>
      <c r="AG89" s="249"/>
      <c r="AH89" s="249"/>
      <c r="AI89" s="249"/>
      <c r="AJ89" s="249"/>
      <c r="AK89" s="249"/>
      <c r="AL89" s="249"/>
      <c r="AM89" s="249"/>
      <c r="AN89" s="249"/>
      <c r="AO89" s="249"/>
      <c r="AP89" s="249"/>
      <c r="AQ89" s="249"/>
      <c r="AR89" s="249"/>
      <c r="AS89" s="249"/>
      <c r="AT89" s="249"/>
      <c r="AU89" s="249"/>
      <c r="AV89" s="249"/>
      <c r="AW89" s="249"/>
      <c r="AX89" s="249"/>
      <c r="AY89" s="249"/>
      <c r="AZ89" s="249"/>
      <c r="BA89" s="249"/>
      <c r="BB89" s="249"/>
      <c r="BC89" s="249"/>
      <c r="BD89" s="249"/>
      <c r="BE89" s="249"/>
      <c r="BF89" s="249"/>
      <c r="BG89" s="249"/>
      <c r="BH89" s="249"/>
      <c r="BI89" s="249"/>
      <c r="BJ89" s="249"/>
      <c r="BK89" s="249"/>
      <c r="BL89" s="249"/>
      <c r="BM89" s="249"/>
      <c r="BN89" s="249"/>
      <c r="BO89" s="249"/>
      <c r="BP89" s="249"/>
      <c r="BQ89" s="249"/>
      <c r="BR89" s="249"/>
      <c r="BS89" s="249"/>
      <c r="BT89" s="249"/>
      <c r="BU89" s="249"/>
      <c r="BV89" s="249"/>
      <c r="BW89" s="249"/>
      <c r="BX89" s="249"/>
      <c r="BY89" s="249"/>
      <c r="BZ89" s="249"/>
      <c r="CA89" s="249"/>
      <c r="CB89" s="249"/>
      <c r="CC89" s="249"/>
      <c r="CD89" s="249"/>
      <c r="CE89" s="249"/>
      <c r="CF89" s="249"/>
      <c r="CG89" s="249"/>
      <c r="CH89" s="249"/>
      <c r="CI89" s="249"/>
      <c r="CJ89" s="249"/>
      <c r="CK89" s="249"/>
      <c r="CL89" s="249"/>
      <c r="CM89" s="249"/>
      <c r="CN89" s="249"/>
      <c r="CO89" s="249"/>
      <c r="CP89" s="249"/>
      <c r="CQ89" s="249"/>
      <c r="CR89" s="249"/>
      <c r="CS89" s="249"/>
      <c r="CT89" s="249"/>
      <c r="CU89" s="249"/>
      <c r="CV89" s="249"/>
      <c r="CW89" s="249"/>
      <c r="CX89" s="249"/>
      <c r="CY89" s="249"/>
      <c r="CZ89" s="249"/>
      <c r="DA89" s="249"/>
      <c r="DB89" s="249"/>
      <c r="DC89" s="249"/>
      <c r="DD89" s="249"/>
      <c r="DE89" s="249"/>
      <c r="DF89" s="249"/>
      <c r="DG89" s="249"/>
      <c r="DH89" s="249"/>
      <c r="DI89" s="249"/>
      <c r="DJ89" s="249"/>
      <c r="DK89" s="249"/>
      <c r="DL89" s="249"/>
      <c r="DM89" s="249"/>
      <c r="DN89" s="249"/>
      <c r="DO89" s="249"/>
      <c r="DP89" s="249"/>
      <c r="DQ89" s="249"/>
      <c r="DR89" s="249"/>
      <c r="DS89" s="249"/>
      <c r="DT89" s="249"/>
      <c r="DU89" s="249"/>
      <c r="DV89" s="249"/>
    </row>
    <row r="90" spans="4:126" x14ac:dyDescent="0.25">
      <c r="D90" s="247"/>
      <c r="E90" s="249"/>
      <c r="F90" s="249"/>
      <c r="G90" s="249"/>
      <c r="H90" s="249"/>
      <c r="I90" s="249"/>
      <c r="J90" s="249"/>
      <c r="K90" s="249"/>
      <c r="L90" s="249"/>
      <c r="M90" s="249"/>
      <c r="N90" s="249"/>
      <c r="O90" s="249"/>
      <c r="P90" s="249"/>
      <c r="Q90" s="249"/>
      <c r="R90" s="249"/>
      <c r="S90" s="249"/>
      <c r="T90" s="249"/>
      <c r="U90" s="249"/>
      <c r="V90" s="249"/>
      <c r="W90" s="249"/>
      <c r="X90" s="249"/>
      <c r="Y90" s="249"/>
      <c r="Z90" s="249"/>
      <c r="AA90" s="249"/>
      <c r="AB90" s="249"/>
      <c r="AC90" s="249"/>
      <c r="AD90" s="249"/>
      <c r="AE90" s="249"/>
      <c r="AF90" s="249"/>
      <c r="AG90" s="249"/>
      <c r="AH90" s="249"/>
      <c r="AI90" s="249"/>
      <c r="AJ90" s="249"/>
      <c r="AK90" s="249"/>
      <c r="AL90" s="249"/>
      <c r="AM90" s="249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249"/>
      <c r="BA90" s="249"/>
      <c r="BB90" s="249"/>
      <c r="BC90" s="249"/>
      <c r="BD90" s="249"/>
      <c r="BE90" s="249"/>
      <c r="BF90" s="249"/>
      <c r="BG90" s="249"/>
      <c r="BH90" s="249"/>
      <c r="BI90" s="249"/>
      <c r="BJ90" s="249"/>
      <c r="BK90" s="249"/>
      <c r="BL90" s="249"/>
      <c r="BM90" s="249"/>
      <c r="BN90" s="249"/>
      <c r="BO90" s="249"/>
      <c r="BP90" s="249"/>
      <c r="BQ90" s="249"/>
      <c r="BR90" s="249"/>
      <c r="BS90" s="249"/>
      <c r="BT90" s="249"/>
      <c r="BU90" s="249"/>
      <c r="BV90" s="249"/>
      <c r="BW90" s="249"/>
      <c r="BX90" s="249"/>
      <c r="BY90" s="249"/>
      <c r="BZ90" s="249"/>
      <c r="CA90" s="249"/>
      <c r="CB90" s="249"/>
      <c r="CC90" s="249"/>
      <c r="CD90" s="249"/>
      <c r="CE90" s="249"/>
      <c r="CF90" s="249"/>
      <c r="CG90" s="249"/>
      <c r="CH90" s="249"/>
      <c r="CI90" s="249"/>
      <c r="CJ90" s="249"/>
      <c r="CK90" s="249"/>
      <c r="CL90" s="249"/>
      <c r="CM90" s="249"/>
      <c r="CN90" s="249"/>
      <c r="CO90" s="249"/>
      <c r="CP90" s="249"/>
      <c r="CQ90" s="249"/>
      <c r="CR90" s="249"/>
      <c r="CS90" s="249"/>
      <c r="CT90" s="249"/>
      <c r="CU90" s="249"/>
      <c r="CV90" s="249"/>
      <c r="CW90" s="249"/>
      <c r="CX90" s="249"/>
      <c r="CY90" s="249"/>
      <c r="CZ90" s="249"/>
      <c r="DA90" s="249"/>
      <c r="DB90" s="249"/>
      <c r="DC90" s="249"/>
      <c r="DD90" s="249"/>
      <c r="DE90" s="249"/>
      <c r="DF90" s="249"/>
      <c r="DG90" s="249"/>
      <c r="DH90" s="249"/>
      <c r="DI90" s="249"/>
      <c r="DJ90" s="249"/>
      <c r="DK90" s="249"/>
      <c r="DL90" s="249"/>
      <c r="DM90" s="249"/>
      <c r="DN90" s="249"/>
      <c r="DO90" s="249"/>
      <c r="DP90" s="249"/>
      <c r="DQ90" s="249"/>
      <c r="DR90" s="249"/>
      <c r="DS90" s="249"/>
      <c r="DT90" s="249"/>
      <c r="DU90" s="249"/>
      <c r="DV90" s="249"/>
    </row>
    <row r="91" spans="4:126" x14ac:dyDescent="0.25">
      <c r="D91" s="247"/>
      <c r="E91" s="249"/>
      <c r="F91" s="249"/>
      <c r="G91" s="249"/>
      <c r="H91" s="249"/>
      <c r="I91" s="249"/>
      <c r="J91" s="249"/>
      <c r="K91" s="249"/>
      <c r="L91" s="249"/>
      <c r="M91" s="249"/>
      <c r="N91" s="249"/>
      <c r="O91" s="249"/>
      <c r="P91" s="249"/>
      <c r="Q91" s="249"/>
      <c r="R91" s="249"/>
      <c r="S91" s="249"/>
      <c r="T91" s="249"/>
      <c r="U91" s="249"/>
      <c r="V91" s="249"/>
      <c r="W91" s="249"/>
      <c r="X91" s="249"/>
      <c r="Y91" s="249"/>
      <c r="Z91" s="249"/>
      <c r="AA91" s="249"/>
      <c r="AB91" s="249"/>
      <c r="AC91" s="249"/>
      <c r="AD91" s="249"/>
      <c r="AE91" s="249"/>
      <c r="AF91" s="249"/>
      <c r="AG91" s="249"/>
      <c r="AH91" s="249"/>
      <c r="AI91" s="249"/>
      <c r="AJ91" s="249"/>
      <c r="AK91" s="249"/>
      <c r="AL91" s="249"/>
      <c r="AM91" s="249"/>
      <c r="AN91" s="249"/>
      <c r="AO91" s="249"/>
      <c r="AP91" s="249"/>
      <c r="AQ91" s="249"/>
      <c r="AR91" s="249"/>
      <c r="AS91" s="249"/>
      <c r="AT91" s="249"/>
      <c r="AU91" s="249"/>
      <c r="AV91" s="249"/>
      <c r="AW91" s="249"/>
      <c r="AX91" s="249"/>
      <c r="AY91" s="249"/>
      <c r="AZ91" s="249"/>
      <c r="BA91" s="249"/>
      <c r="BB91" s="249"/>
      <c r="BC91" s="249"/>
      <c r="BD91" s="249"/>
      <c r="BE91" s="249"/>
      <c r="BF91" s="249"/>
      <c r="BG91" s="249"/>
      <c r="BH91" s="249"/>
      <c r="BI91" s="249"/>
      <c r="BJ91" s="249"/>
      <c r="BK91" s="249"/>
      <c r="BL91" s="249"/>
      <c r="BM91" s="249"/>
      <c r="BN91" s="249"/>
      <c r="BO91" s="249"/>
      <c r="BP91" s="249"/>
      <c r="BQ91" s="249"/>
      <c r="BR91" s="249"/>
      <c r="BS91" s="249"/>
      <c r="BT91" s="249"/>
      <c r="BU91" s="249"/>
      <c r="BV91" s="249"/>
      <c r="BW91" s="249"/>
      <c r="BX91" s="249"/>
      <c r="BY91" s="249"/>
      <c r="BZ91" s="249"/>
      <c r="CA91" s="249"/>
      <c r="CB91" s="249"/>
      <c r="CC91" s="249"/>
      <c r="CD91" s="249"/>
      <c r="CE91" s="249"/>
      <c r="CF91" s="249"/>
      <c r="CG91" s="249"/>
      <c r="CH91" s="249"/>
      <c r="CI91" s="249"/>
      <c r="CJ91" s="249"/>
      <c r="CK91" s="249"/>
      <c r="CL91" s="249"/>
      <c r="CM91" s="249"/>
      <c r="CN91" s="249"/>
      <c r="CO91" s="249"/>
      <c r="CP91" s="249"/>
      <c r="CQ91" s="249"/>
      <c r="CR91" s="249"/>
      <c r="CS91" s="249"/>
      <c r="CT91" s="249"/>
      <c r="CU91" s="249"/>
      <c r="CV91" s="249"/>
      <c r="CW91" s="249"/>
      <c r="CX91" s="249"/>
      <c r="CY91" s="249"/>
      <c r="CZ91" s="249"/>
      <c r="DA91" s="249"/>
      <c r="DB91" s="249"/>
      <c r="DC91" s="249"/>
      <c r="DD91" s="249"/>
      <c r="DE91" s="249"/>
      <c r="DF91" s="249"/>
      <c r="DG91" s="249"/>
      <c r="DH91" s="249"/>
      <c r="DI91" s="249"/>
      <c r="DJ91" s="249"/>
      <c r="DK91" s="249"/>
      <c r="DL91" s="249"/>
      <c r="DM91" s="249"/>
      <c r="DN91" s="249"/>
      <c r="DO91" s="249"/>
      <c r="DP91" s="249"/>
      <c r="DQ91" s="249"/>
      <c r="DR91" s="249"/>
      <c r="DS91" s="249"/>
      <c r="DT91" s="249"/>
      <c r="DU91" s="249"/>
      <c r="DV91" s="249"/>
    </row>
    <row r="92" spans="4:126" x14ac:dyDescent="0.25">
      <c r="D92" s="247"/>
      <c r="E92" s="249"/>
      <c r="F92" s="249"/>
      <c r="G92" s="249"/>
      <c r="H92" s="249"/>
      <c r="I92" s="249"/>
      <c r="J92" s="249"/>
      <c r="K92" s="249"/>
      <c r="L92" s="249"/>
      <c r="M92" s="249"/>
      <c r="N92" s="249"/>
      <c r="O92" s="249"/>
      <c r="P92" s="249"/>
      <c r="Q92" s="249"/>
      <c r="R92" s="249"/>
      <c r="S92" s="249"/>
      <c r="T92" s="249"/>
      <c r="U92" s="249"/>
      <c r="V92" s="249"/>
      <c r="W92" s="249"/>
      <c r="X92" s="249"/>
      <c r="Y92" s="249"/>
      <c r="Z92" s="249"/>
      <c r="AA92" s="249"/>
      <c r="AB92" s="249"/>
      <c r="AC92" s="249"/>
      <c r="AD92" s="249"/>
      <c r="AE92" s="249"/>
      <c r="AF92" s="249"/>
      <c r="AG92" s="249"/>
      <c r="AH92" s="249"/>
      <c r="AI92" s="249"/>
      <c r="AJ92" s="249"/>
      <c r="AK92" s="249"/>
      <c r="AL92" s="249"/>
      <c r="AM92" s="249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249"/>
      <c r="BA92" s="249"/>
      <c r="BB92" s="249"/>
      <c r="BC92" s="249"/>
      <c r="BD92" s="249"/>
      <c r="BE92" s="249"/>
      <c r="BF92" s="249"/>
      <c r="BG92" s="249"/>
      <c r="BH92" s="249"/>
      <c r="BI92" s="249"/>
      <c r="BJ92" s="249"/>
      <c r="BK92" s="249"/>
      <c r="BL92" s="249"/>
      <c r="BM92" s="249"/>
      <c r="BN92" s="249"/>
      <c r="BO92" s="249"/>
      <c r="BP92" s="249"/>
      <c r="BQ92" s="249"/>
      <c r="BR92" s="249"/>
      <c r="BS92" s="249"/>
      <c r="BT92" s="249"/>
      <c r="BU92" s="249"/>
      <c r="BV92" s="249"/>
      <c r="BW92" s="249"/>
      <c r="BX92" s="249"/>
      <c r="BY92" s="249"/>
      <c r="BZ92" s="249"/>
      <c r="CA92" s="249"/>
      <c r="CB92" s="249"/>
      <c r="CC92" s="249"/>
      <c r="CD92" s="249"/>
      <c r="CE92" s="249"/>
      <c r="CF92" s="249"/>
      <c r="CG92" s="249"/>
      <c r="CH92" s="249"/>
      <c r="CI92" s="249"/>
      <c r="CJ92" s="249"/>
      <c r="CK92" s="249"/>
      <c r="CL92" s="249"/>
      <c r="CM92" s="249"/>
      <c r="CN92" s="249"/>
      <c r="CO92" s="249"/>
      <c r="CP92" s="249"/>
      <c r="CQ92" s="249"/>
      <c r="CR92" s="249"/>
      <c r="CS92" s="249"/>
      <c r="CT92" s="249"/>
      <c r="CU92" s="249"/>
      <c r="CV92" s="249"/>
      <c r="CW92" s="249"/>
      <c r="CX92" s="249"/>
      <c r="CY92" s="249"/>
      <c r="CZ92" s="249"/>
      <c r="DA92" s="249"/>
      <c r="DB92" s="249"/>
      <c r="DC92" s="249"/>
      <c r="DD92" s="249"/>
      <c r="DE92" s="249"/>
      <c r="DF92" s="249"/>
      <c r="DG92" s="249"/>
      <c r="DH92" s="249"/>
      <c r="DI92" s="249"/>
      <c r="DJ92" s="249"/>
      <c r="DK92" s="249"/>
      <c r="DL92" s="249"/>
      <c r="DM92" s="249"/>
      <c r="DN92" s="249"/>
      <c r="DO92" s="249"/>
      <c r="DP92" s="249"/>
      <c r="DQ92" s="249"/>
      <c r="DR92" s="249"/>
      <c r="DS92" s="249"/>
      <c r="DT92" s="249"/>
      <c r="DU92" s="249"/>
      <c r="DV92" s="249"/>
    </row>
    <row r="93" spans="4:126" x14ac:dyDescent="0.25">
      <c r="D93" s="247"/>
      <c r="E93" s="249"/>
      <c r="F93" s="249"/>
      <c r="G93" s="249"/>
      <c r="H93" s="249"/>
      <c r="I93" s="249"/>
      <c r="J93" s="249"/>
      <c r="K93" s="249"/>
      <c r="L93" s="249"/>
      <c r="M93" s="249"/>
      <c r="N93" s="249"/>
      <c r="O93" s="249"/>
      <c r="P93" s="249"/>
      <c r="Q93" s="249"/>
      <c r="R93" s="249"/>
      <c r="S93" s="249"/>
      <c r="T93" s="249"/>
      <c r="U93" s="249"/>
      <c r="V93" s="249"/>
      <c r="W93" s="249"/>
      <c r="X93" s="249"/>
      <c r="Y93" s="249"/>
      <c r="Z93" s="249"/>
      <c r="AA93" s="249"/>
      <c r="AB93" s="249"/>
      <c r="AC93" s="249"/>
      <c r="AD93" s="249"/>
      <c r="AE93" s="249"/>
      <c r="AF93" s="249"/>
      <c r="AG93" s="249"/>
      <c r="AH93" s="249"/>
      <c r="AI93" s="249"/>
      <c r="AJ93" s="249"/>
      <c r="AK93" s="249"/>
      <c r="AL93" s="249"/>
      <c r="AM93" s="249"/>
      <c r="AN93" s="249"/>
      <c r="AO93" s="249"/>
      <c r="AP93" s="249"/>
      <c r="AQ93" s="249"/>
      <c r="AR93" s="249"/>
      <c r="AS93" s="249"/>
      <c r="AT93" s="249"/>
      <c r="AU93" s="249"/>
      <c r="AV93" s="249"/>
      <c r="AW93" s="249"/>
      <c r="AX93" s="249"/>
      <c r="AY93" s="249"/>
      <c r="AZ93" s="249"/>
      <c r="BA93" s="249"/>
      <c r="BB93" s="249"/>
      <c r="BC93" s="249"/>
      <c r="BD93" s="249"/>
      <c r="BE93" s="249"/>
      <c r="BF93" s="249"/>
      <c r="BG93" s="249"/>
      <c r="BH93" s="249"/>
      <c r="BI93" s="249"/>
      <c r="BJ93" s="249"/>
      <c r="BK93" s="249"/>
      <c r="BL93" s="249"/>
      <c r="BM93" s="249"/>
      <c r="BN93" s="249"/>
      <c r="BO93" s="249"/>
      <c r="BP93" s="249"/>
      <c r="BQ93" s="249"/>
      <c r="BR93" s="249"/>
      <c r="BS93" s="249"/>
      <c r="BT93" s="249"/>
      <c r="BU93" s="249"/>
      <c r="BV93" s="249"/>
      <c r="BW93" s="249"/>
      <c r="BX93" s="249"/>
      <c r="BY93" s="249"/>
      <c r="BZ93" s="249"/>
      <c r="CA93" s="249"/>
      <c r="CB93" s="249"/>
      <c r="CC93" s="249"/>
      <c r="CD93" s="249"/>
      <c r="CE93" s="249"/>
      <c r="CF93" s="249"/>
      <c r="CG93" s="249"/>
      <c r="CH93" s="249"/>
      <c r="CI93" s="249"/>
      <c r="CJ93" s="249"/>
      <c r="CK93" s="249"/>
      <c r="CL93" s="249"/>
      <c r="CM93" s="249"/>
      <c r="CN93" s="249"/>
      <c r="CO93" s="249"/>
      <c r="CP93" s="249"/>
      <c r="CQ93" s="249"/>
      <c r="CR93" s="249"/>
      <c r="CS93" s="249"/>
      <c r="CT93" s="249"/>
      <c r="CU93" s="249"/>
      <c r="CV93" s="249"/>
      <c r="CW93" s="249"/>
      <c r="CX93" s="249"/>
      <c r="CY93" s="249"/>
      <c r="CZ93" s="249"/>
      <c r="DA93" s="249"/>
      <c r="DB93" s="249"/>
      <c r="DC93" s="249"/>
      <c r="DD93" s="249"/>
      <c r="DE93" s="249"/>
      <c r="DF93" s="249"/>
      <c r="DG93" s="249"/>
      <c r="DH93" s="249"/>
      <c r="DI93" s="249"/>
      <c r="DJ93" s="249"/>
      <c r="DK93" s="249"/>
      <c r="DL93" s="249"/>
      <c r="DM93" s="249"/>
      <c r="DN93" s="249"/>
      <c r="DO93" s="249"/>
      <c r="DP93" s="249"/>
      <c r="DQ93" s="249"/>
      <c r="DR93" s="249"/>
      <c r="DS93" s="249"/>
      <c r="DT93" s="249"/>
      <c r="DU93" s="249"/>
      <c r="DV93" s="249"/>
    </row>
    <row r="94" spans="4:126" x14ac:dyDescent="0.25">
      <c r="D94" s="247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49"/>
      <c r="R94" s="249"/>
      <c r="S94" s="249"/>
      <c r="T94" s="249"/>
      <c r="U94" s="249"/>
      <c r="V94" s="249"/>
      <c r="W94" s="249"/>
      <c r="X94" s="249"/>
      <c r="Y94" s="249"/>
      <c r="Z94" s="249"/>
      <c r="AA94" s="249"/>
      <c r="AB94" s="249"/>
      <c r="AC94" s="249"/>
      <c r="AD94" s="249"/>
      <c r="AE94" s="249"/>
      <c r="AF94" s="249"/>
      <c r="AG94" s="249"/>
      <c r="AH94" s="249"/>
      <c r="AI94" s="249"/>
      <c r="AJ94" s="249"/>
      <c r="AK94" s="249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49"/>
      <c r="BF94" s="249"/>
      <c r="BG94" s="249"/>
      <c r="BH94" s="249"/>
      <c r="BI94" s="249"/>
      <c r="BJ94" s="249"/>
      <c r="BK94" s="249"/>
      <c r="BL94" s="249"/>
      <c r="BM94" s="249"/>
      <c r="BN94" s="249"/>
      <c r="BO94" s="249"/>
      <c r="BP94" s="249"/>
      <c r="BQ94" s="249"/>
      <c r="BR94" s="249"/>
      <c r="BS94" s="249"/>
      <c r="BT94" s="249"/>
      <c r="BU94" s="249"/>
      <c r="BV94" s="249"/>
      <c r="BW94" s="249"/>
      <c r="BX94" s="249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49"/>
      <c r="CN94" s="249"/>
      <c r="CO94" s="249"/>
      <c r="CP94" s="249"/>
      <c r="CQ94" s="249"/>
      <c r="CR94" s="249"/>
      <c r="CS94" s="249"/>
      <c r="CT94" s="249"/>
      <c r="CU94" s="249"/>
      <c r="CV94" s="249"/>
      <c r="CW94" s="249"/>
      <c r="CX94" s="249"/>
      <c r="CY94" s="249"/>
      <c r="CZ94" s="249"/>
      <c r="DA94" s="249"/>
      <c r="DB94" s="249"/>
      <c r="DC94" s="249"/>
      <c r="DD94" s="249"/>
      <c r="DE94" s="249"/>
      <c r="DF94" s="249"/>
      <c r="DG94" s="249"/>
      <c r="DH94" s="249"/>
      <c r="DI94" s="249"/>
      <c r="DJ94" s="249"/>
      <c r="DK94" s="249"/>
      <c r="DL94" s="249"/>
      <c r="DM94" s="249"/>
      <c r="DN94" s="249"/>
      <c r="DO94" s="249"/>
      <c r="DP94" s="249"/>
      <c r="DQ94" s="249"/>
      <c r="DR94" s="249"/>
      <c r="DS94" s="249"/>
      <c r="DT94" s="249"/>
      <c r="DU94" s="249"/>
      <c r="DV94" s="249"/>
    </row>
    <row r="95" spans="4:126" x14ac:dyDescent="0.25">
      <c r="D95" s="247"/>
      <c r="E95" s="249"/>
      <c r="F95" s="249"/>
      <c r="G95" s="249"/>
      <c r="H95" s="249"/>
      <c r="I95" s="249"/>
      <c r="J95" s="249"/>
      <c r="K95" s="249"/>
      <c r="L95" s="249"/>
      <c r="M95" s="249"/>
      <c r="N95" s="249"/>
      <c r="O95" s="249"/>
      <c r="P95" s="249"/>
      <c r="Q95" s="249"/>
      <c r="R95" s="249"/>
      <c r="S95" s="249"/>
      <c r="T95" s="249"/>
      <c r="U95" s="249"/>
      <c r="V95" s="249"/>
      <c r="W95" s="249"/>
      <c r="X95" s="249"/>
      <c r="Y95" s="249"/>
      <c r="Z95" s="249"/>
      <c r="AA95" s="249"/>
      <c r="AB95" s="249"/>
      <c r="AC95" s="249"/>
      <c r="AD95" s="249"/>
      <c r="AE95" s="249"/>
      <c r="AF95" s="249"/>
      <c r="AG95" s="249"/>
      <c r="AH95" s="249"/>
      <c r="AI95" s="249"/>
      <c r="AJ95" s="249"/>
      <c r="AK95" s="249"/>
      <c r="AL95" s="249"/>
      <c r="AM95" s="249"/>
      <c r="AN95" s="249"/>
      <c r="AO95" s="249"/>
      <c r="AP95" s="249"/>
      <c r="AQ95" s="249"/>
      <c r="AR95" s="249"/>
      <c r="AS95" s="249"/>
      <c r="AT95" s="249"/>
      <c r="AU95" s="249"/>
      <c r="AV95" s="249"/>
      <c r="AW95" s="249"/>
      <c r="AX95" s="249"/>
      <c r="AY95" s="249"/>
      <c r="AZ95" s="249"/>
      <c r="BA95" s="249"/>
      <c r="BB95" s="249"/>
      <c r="BC95" s="249"/>
      <c r="BD95" s="249"/>
      <c r="BE95" s="249"/>
      <c r="BF95" s="249"/>
      <c r="BG95" s="249"/>
      <c r="BH95" s="249"/>
      <c r="BI95" s="249"/>
      <c r="BJ95" s="249"/>
      <c r="BK95" s="249"/>
      <c r="BL95" s="249"/>
      <c r="BM95" s="249"/>
      <c r="BN95" s="249"/>
      <c r="BO95" s="249"/>
      <c r="BP95" s="249"/>
      <c r="BQ95" s="249"/>
      <c r="BR95" s="249"/>
      <c r="BS95" s="249"/>
      <c r="BT95" s="249"/>
      <c r="BU95" s="249"/>
      <c r="BV95" s="249"/>
      <c r="BW95" s="249"/>
      <c r="BX95" s="249"/>
      <c r="BY95" s="249"/>
      <c r="BZ95" s="249"/>
      <c r="CA95" s="249"/>
      <c r="CB95" s="249"/>
      <c r="CC95" s="249"/>
      <c r="CD95" s="249"/>
      <c r="CE95" s="249"/>
      <c r="CF95" s="249"/>
      <c r="CG95" s="249"/>
      <c r="CH95" s="249"/>
      <c r="CI95" s="249"/>
      <c r="CJ95" s="249"/>
      <c r="CK95" s="249"/>
      <c r="CL95" s="249"/>
      <c r="CM95" s="249"/>
      <c r="CN95" s="249"/>
      <c r="CO95" s="249"/>
      <c r="CP95" s="249"/>
      <c r="CQ95" s="249"/>
      <c r="CR95" s="249"/>
      <c r="CS95" s="249"/>
      <c r="CT95" s="249"/>
      <c r="CU95" s="249"/>
      <c r="CV95" s="249"/>
      <c r="CW95" s="249"/>
      <c r="CX95" s="249"/>
      <c r="CY95" s="249"/>
      <c r="CZ95" s="249"/>
      <c r="DA95" s="249"/>
      <c r="DB95" s="249"/>
      <c r="DC95" s="249"/>
      <c r="DD95" s="249"/>
      <c r="DE95" s="249"/>
      <c r="DF95" s="249"/>
      <c r="DG95" s="249"/>
      <c r="DH95" s="249"/>
      <c r="DI95" s="249"/>
      <c r="DJ95" s="249"/>
      <c r="DK95" s="249"/>
      <c r="DL95" s="249"/>
      <c r="DM95" s="249"/>
      <c r="DN95" s="249"/>
      <c r="DO95" s="249"/>
      <c r="DP95" s="249"/>
      <c r="DQ95" s="249"/>
      <c r="DR95" s="249"/>
      <c r="DS95" s="249"/>
      <c r="DT95" s="249"/>
      <c r="DU95" s="249"/>
      <c r="DV95" s="249"/>
    </row>
    <row r="96" spans="4:126" x14ac:dyDescent="0.25">
      <c r="D96" s="247"/>
      <c r="E96" s="249"/>
      <c r="F96" s="249"/>
      <c r="G96" s="249"/>
      <c r="H96" s="249"/>
      <c r="I96" s="249"/>
      <c r="J96" s="249"/>
      <c r="K96" s="249"/>
      <c r="L96" s="249"/>
      <c r="M96" s="249"/>
      <c r="N96" s="249"/>
      <c r="O96" s="249"/>
      <c r="P96" s="249"/>
      <c r="Q96" s="249"/>
      <c r="R96" s="249"/>
      <c r="S96" s="249"/>
      <c r="T96" s="249"/>
      <c r="U96" s="249"/>
      <c r="V96" s="249"/>
      <c r="W96" s="249"/>
      <c r="X96" s="249"/>
      <c r="Y96" s="249"/>
      <c r="Z96" s="249"/>
      <c r="AA96" s="249"/>
      <c r="AB96" s="249"/>
      <c r="AC96" s="249"/>
      <c r="AD96" s="249"/>
      <c r="AE96" s="249"/>
      <c r="AF96" s="249"/>
      <c r="AG96" s="249"/>
      <c r="AH96" s="249"/>
      <c r="AI96" s="249"/>
      <c r="AJ96" s="249"/>
      <c r="AK96" s="249"/>
      <c r="AL96" s="249"/>
      <c r="AM96" s="249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  <c r="BB96" s="249"/>
      <c r="BC96" s="249"/>
      <c r="BD96" s="249"/>
      <c r="BE96" s="249"/>
      <c r="BF96" s="249"/>
      <c r="BG96" s="249"/>
      <c r="BH96" s="249"/>
      <c r="BI96" s="249"/>
      <c r="BJ96" s="249"/>
      <c r="BK96" s="249"/>
      <c r="BL96" s="249"/>
      <c r="BM96" s="249"/>
      <c r="BN96" s="249"/>
      <c r="BO96" s="249"/>
      <c r="BP96" s="249"/>
      <c r="BQ96" s="249"/>
      <c r="BR96" s="249"/>
      <c r="BS96" s="249"/>
      <c r="BT96" s="249"/>
      <c r="BU96" s="249"/>
      <c r="BV96" s="249"/>
      <c r="BW96" s="249"/>
      <c r="BX96" s="249"/>
      <c r="BY96" s="249"/>
      <c r="BZ96" s="249"/>
      <c r="CA96" s="249"/>
      <c r="CB96" s="249"/>
      <c r="CC96" s="249"/>
      <c r="CD96" s="249"/>
      <c r="CE96" s="249"/>
      <c r="CF96" s="249"/>
      <c r="CG96" s="249"/>
      <c r="CH96" s="249"/>
      <c r="CI96" s="249"/>
      <c r="CJ96" s="249"/>
      <c r="CK96" s="249"/>
      <c r="CL96" s="249"/>
      <c r="CM96" s="249"/>
      <c r="CN96" s="249"/>
      <c r="CO96" s="249"/>
      <c r="CP96" s="249"/>
      <c r="CQ96" s="249"/>
      <c r="CR96" s="249"/>
      <c r="CS96" s="249"/>
      <c r="CT96" s="249"/>
      <c r="CU96" s="249"/>
      <c r="CV96" s="249"/>
      <c r="CW96" s="249"/>
      <c r="CX96" s="249"/>
      <c r="CY96" s="249"/>
      <c r="CZ96" s="249"/>
      <c r="DA96" s="249"/>
      <c r="DB96" s="249"/>
      <c r="DC96" s="249"/>
      <c r="DD96" s="249"/>
      <c r="DE96" s="249"/>
      <c r="DF96" s="249"/>
      <c r="DG96" s="249"/>
      <c r="DH96" s="249"/>
      <c r="DI96" s="249"/>
      <c r="DJ96" s="249"/>
      <c r="DK96" s="249"/>
      <c r="DL96" s="249"/>
      <c r="DM96" s="249"/>
      <c r="DN96" s="249"/>
      <c r="DO96" s="249"/>
      <c r="DP96" s="249"/>
      <c r="DQ96" s="249"/>
      <c r="DR96" s="249"/>
      <c r="DS96" s="249"/>
      <c r="DT96" s="249"/>
      <c r="DU96" s="249"/>
      <c r="DV96" s="249"/>
    </row>
    <row r="97" spans="4:126" x14ac:dyDescent="0.25">
      <c r="D97" s="247"/>
      <c r="E97" s="249"/>
      <c r="F97" s="249"/>
      <c r="G97" s="249"/>
      <c r="H97" s="249"/>
      <c r="I97" s="249"/>
      <c r="J97" s="249"/>
      <c r="K97" s="249"/>
      <c r="L97" s="249"/>
      <c r="M97" s="249"/>
      <c r="N97" s="249"/>
      <c r="O97" s="249"/>
      <c r="P97" s="249"/>
      <c r="Q97" s="249"/>
      <c r="R97" s="249"/>
      <c r="S97" s="249"/>
      <c r="T97" s="249"/>
      <c r="U97" s="249"/>
      <c r="V97" s="249"/>
      <c r="W97" s="249"/>
      <c r="X97" s="249"/>
      <c r="Y97" s="249"/>
      <c r="Z97" s="249"/>
      <c r="AA97" s="249"/>
      <c r="AB97" s="249"/>
      <c r="AC97" s="249"/>
      <c r="AD97" s="249"/>
      <c r="AE97" s="249"/>
      <c r="AF97" s="249"/>
      <c r="AG97" s="249"/>
      <c r="AH97" s="249"/>
      <c r="AI97" s="249"/>
      <c r="AJ97" s="249"/>
      <c r="AK97" s="249"/>
      <c r="AL97" s="249"/>
      <c r="AM97" s="249"/>
      <c r="AN97" s="249"/>
      <c r="AO97" s="249"/>
      <c r="AP97" s="249"/>
      <c r="AQ97" s="249"/>
      <c r="AR97" s="249"/>
      <c r="AS97" s="249"/>
      <c r="AT97" s="249"/>
      <c r="AU97" s="249"/>
      <c r="AV97" s="249"/>
      <c r="AW97" s="249"/>
      <c r="AX97" s="249"/>
      <c r="AY97" s="249"/>
      <c r="AZ97" s="249"/>
      <c r="BA97" s="249"/>
      <c r="BB97" s="249"/>
      <c r="BC97" s="249"/>
      <c r="BD97" s="249"/>
      <c r="BE97" s="249"/>
      <c r="BF97" s="249"/>
      <c r="BG97" s="249"/>
      <c r="BH97" s="249"/>
      <c r="BI97" s="249"/>
      <c r="BJ97" s="249"/>
      <c r="BK97" s="249"/>
      <c r="BL97" s="249"/>
      <c r="BM97" s="249"/>
      <c r="BN97" s="249"/>
      <c r="BO97" s="249"/>
      <c r="BP97" s="249"/>
      <c r="BQ97" s="249"/>
      <c r="BR97" s="249"/>
      <c r="BS97" s="249"/>
      <c r="BT97" s="249"/>
      <c r="BU97" s="249"/>
      <c r="BV97" s="249"/>
      <c r="BW97" s="249"/>
      <c r="BX97" s="249"/>
      <c r="BY97" s="249"/>
      <c r="BZ97" s="249"/>
      <c r="CA97" s="249"/>
      <c r="CB97" s="249"/>
      <c r="CC97" s="249"/>
      <c r="CD97" s="249"/>
      <c r="CE97" s="249"/>
      <c r="CF97" s="249"/>
      <c r="CG97" s="249"/>
      <c r="CH97" s="249"/>
      <c r="CI97" s="249"/>
      <c r="CJ97" s="249"/>
      <c r="CK97" s="249"/>
      <c r="CL97" s="249"/>
      <c r="CM97" s="249"/>
      <c r="CN97" s="249"/>
      <c r="CO97" s="249"/>
      <c r="CP97" s="249"/>
      <c r="CQ97" s="249"/>
      <c r="CR97" s="249"/>
      <c r="CS97" s="249"/>
      <c r="CT97" s="249"/>
      <c r="CU97" s="249"/>
      <c r="CV97" s="249"/>
      <c r="CW97" s="249"/>
      <c r="CX97" s="249"/>
      <c r="CY97" s="249"/>
      <c r="CZ97" s="249"/>
      <c r="DA97" s="249"/>
      <c r="DB97" s="249"/>
      <c r="DC97" s="249"/>
      <c r="DD97" s="249"/>
      <c r="DE97" s="249"/>
      <c r="DF97" s="249"/>
      <c r="DG97" s="249"/>
      <c r="DH97" s="249"/>
      <c r="DI97" s="249"/>
      <c r="DJ97" s="249"/>
      <c r="DK97" s="249"/>
      <c r="DL97" s="249"/>
      <c r="DM97" s="249"/>
      <c r="DN97" s="249"/>
      <c r="DO97" s="249"/>
      <c r="DP97" s="249"/>
      <c r="DQ97" s="249"/>
      <c r="DR97" s="249"/>
      <c r="DS97" s="249"/>
      <c r="DT97" s="249"/>
      <c r="DU97" s="249"/>
      <c r="DV97" s="249"/>
    </row>
    <row r="98" spans="4:126" x14ac:dyDescent="0.25">
      <c r="D98" s="247"/>
      <c r="E98" s="249"/>
      <c r="F98" s="249"/>
      <c r="G98" s="249"/>
      <c r="H98" s="249"/>
      <c r="I98" s="249"/>
      <c r="J98" s="249"/>
      <c r="K98" s="249"/>
      <c r="L98" s="249"/>
      <c r="M98" s="249"/>
      <c r="N98" s="249"/>
      <c r="O98" s="249"/>
      <c r="P98" s="249"/>
      <c r="Q98" s="249"/>
      <c r="R98" s="249"/>
      <c r="S98" s="249"/>
      <c r="T98" s="249"/>
      <c r="U98" s="249"/>
      <c r="V98" s="249"/>
      <c r="W98" s="249"/>
      <c r="X98" s="249"/>
      <c r="Y98" s="249"/>
      <c r="Z98" s="249"/>
      <c r="AA98" s="249"/>
      <c r="AB98" s="249"/>
      <c r="AC98" s="249"/>
      <c r="AD98" s="249"/>
      <c r="AE98" s="249"/>
      <c r="AF98" s="249"/>
      <c r="AG98" s="249"/>
      <c r="AH98" s="249"/>
      <c r="AI98" s="249"/>
      <c r="AJ98" s="249"/>
      <c r="AK98" s="249"/>
      <c r="AL98" s="249"/>
      <c r="AM98" s="249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249"/>
      <c r="BA98" s="249"/>
      <c r="BB98" s="249"/>
      <c r="BC98" s="249"/>
      <c r="BD98" s="249"/>
      <c r="BE98" s="249"/>
      <c r="BF98" s="249"/>
      <c r="BG98" s="249"/>
      <c r="BH98" s="249"/>
      <c r="BI98" s="249"/>
      <c r="BJ98" s="249"/>
      <c r="BK98" s="249"/>
      <c r="BL98" s="249"/>
      <c r="BM98" s="249"/>
      <c r="BN98" s="249"/>
      <c r="BO98" s="249"/>
      <c r="BP98" s="249"/>
      <c r="BQ98" s="249"/>
      <c r="BR98" s="249"/>
      <c r="BS98" s="249"/>
      <c r="BT98" s="249"/>
      <c r="BU98" s="249"/>
      <c r="BV98" s="249"/>
      <c r="BW98" s="249"/>
      <c r="BX98" s="249"/>
      <c r="BY98" s="249"/>
      <c r="BZ98" s="249"/>
      <c r="CA98" s="249"/>
      <c r="CB98" s="249"/>
      <c r="CC98" s="249"/>
      <c r="CD98" s="249"/>
      <c r="CE98" s="249"/>
      <c r="CF98" s="249"/>
      <c r="CG98" s="249"/>
      <c r="CH98" s="249"/>
      <c r="CI98" s="249"/>
      <c r="CJ98" s="249"/>
      <c r="CK98" s="249"/>
      <c r="CL98" s="249"/>
      <c r="CM98" s="249"/>
      <c r="CN98" s="249"/>
      <c r="CO98" s="249"/>
      <c r="CP98" s="249"/>
      <c r="CQ98" s="249"/>
      <c r="CR98" s="249"/>
      <c r="CS98" s="249"/>
      <c r="CT98" s="249"/>
      <c r="CU98" s="249"/>
      <c r="CV98" s="249"/>
      <c r="CW98" s="249"/>
      <c r="CX98" s="249"/>
      <c r="CY98" s="249"/>
      <c r="CZ98" s="249"/>
      <c r="DA98" s="249"/>
      <c r="DB98" s="249"/>
      <c r="DC98" s="249"/>
      <c r="DD98" s="249"/>
      <c r="DE98" s="249"/>
      <c r="DF98" s="249"/>
      <c r="DG98" s="249"/>
      <c r="DH98" s="249"/>
      <c r="DI98" s="249"/>
      <c r="DJ98" s="249"/>
      <c r="DK98" s="249"/>
      <c r="DL98" s="249"/>
      <c r="DM98" s="249"/>
      <c r="DN98" s="249"/>
      <c r="DO98" s="249"/>
      <c r="DP98" s="249"/>
      <c r="DQ98" s="249"/>
      <c r="DR98" s="249"/>
      <c r="DS98" s="249"/>
      <c r="DT98" s="249"/>
      <c r="DU98" s="249"/>
      <c r="DV98" s="249"/>
    </row>
    <row r="99" spans="4:126" x14ac:dyDescent="0.25">
      <c r="D99" s="247"/>
      <c r="E99" s="249"/>
      <c r="F99" s="249"/>
      <c r="G99" s="249"/>
      <c r="H99" s="249"/>
      <c r="I99" s="249"/>
      <c r="J99" s="249"/>
      <c r="K99" s="249"/>
      <c r="L99" s="249"/>
      <c r="M99" s="249"/>
      <c r="N99" s="249"/>
      <c r="O99" s="249"/>
      <c r="P99" s="249"/>
      <c r="Q99" s="249"/>
      <c r="R99" s="249"/>
      <c r="S99" s="249"/>
      <c r="T99" s="249"/>
      <c r="U99" s="249"/>
      <c r="V99" s="249"/>
      <c r="W99" s="249"/>
      <c r="X99" s="249"/>
      <c r="Y99" s="249"/>
      <c r="Z99" s="249"/>
      <c r="AA99" s="249"/>
      <c r="AB99" s="249"/>
      <c r="AC99" s="249"/>
      <c r="AD99" s="249"/>
      <c r="AE99" s="249"/>
      <c r="AF99" s="249"/>
      <c r="AG99" s="249"/>
      <c r="AH99" s="249"/>
      <c r="AI99" s="249"/>
      <c r="AJ99" s="249"/>
      <c r="AK99" s="249"/>
      <c r="AL99" s="249"/>
      <c r="AM99" s="249"/>
      <c r="AN99" s="249"/>
      <c r="AO99" s="249"/>
      <c r="AP99" s="249"/>
      <c r="AQ99" s="249"/>
      <c r="AR99" s="249"/>
      <c r="AS99" s="249"/>
      <c r="AT99" s="249"/>
      <c r="AU99" s="249"/>
      <c r="AV99" s="249"/>
      <c r="AW99" s="249"/>
      <c r="AX99" s="249"/>
      <c r="AY99" s="249"/>
      <c r="AZ99" s="249"/>
      <c r="BA99" s="249"/>
      <c r="BB99" s="249"/>
      <c r="BC99" s="249"/>
      <c r="BD99" s="249"/>
      <c r="BE99" s="249"/>
      <c r="BF99" s="249"/>
      <c r="BG99" s="249"/>
      <c r="BH99" s="249"/>
      <c r="BI99" s="249"/>
      <c r="BJ99" s="249"/>
      <c r="BK99" s="249"/>
      <c r="BL99" s="249"/>
      <c r="BM99" s="249"/>
      <c r="BN99" s="249"/>
      <c r="BO99" s="249"/>
      <c r="BP99" s="249"/>
      <c r="BQ99" s="249"/>
      <c r="BR99" s="249"/>
      <c r="BS99" s="249"/>
      <c r="BT99" s="249"/>
      <c r="BU99" s="249"/>
      <c r="BV99" s="249"/>
      <c r="BW99" s="249"/>
      <c r="BX99" s="249"/>
      <c r="BY99" s="249"/>
      <c r="BZ99" s="249"/>
      <c r="CA99" s="249"/>
      <c r="CB99" s="249"/>
      <c r="CC99" s="249"/>
      <c r="CD99" s="249"/>
      <c r="CE99" s="249"/>
      <c r="CF99" s="249"/>
      <c r="CG99" s="249"/>
      <c r="CH99" s="249"/>
      <c r="CI99" s="249"/>
      <c r="CJ99" s="249"/>
      <c r="CK99" s="249"/>
      <c r="CL99" s="249"/>
      <c r="CM99" s="249"/>
      <c r="CN99" s="249"/>
      <c r="CO99" s="249"/>
      <c r="CP99" s="249"/>
      <c r="CQ99" s="249"/>
      <c r="CR99" s="249"/>
      <c r="CS99" s="249"/>
      <c r="CT99" s="249"/>
      <c r="CU99" s="249"/>
      <c r="CV99" s="249"/>
      <c r="CW99" s="249"/>
      <c r="CX99" s="249"/>
      <c r="CY99" s="249"/>
      <c r="CZ99" s="249"/>
      <c r="DA99" s="249"/>
      <c r="DB99" s="249"/>
      <c r="DC99" s="249"/>
      <c r="DD99" s="249"/>
      <c r="DE99" s="249"/>
      <c r="DF99" s="249"/>
      <c r="DG99" s="249"/>
      <c r="DH99" s="249"/>
      <c r="DI99" s="249"/>
      <c r="DJ99" s="249"/>
      <c r="DK99" s="249"/>
      <c r="DL99" s="249"/>
      <c r="DM99" s="249"/>
      <c r="DN99" s="249"/>
      <c r="DO99" s="249"/>
      <c r="DP99" s="249"/>
      <c r="DQ99" s="249"/>
      <c r="DR99" s="249"/>
      <c r="DS99" s="249"/>
      <c r="DT99" s="249"/>
      <c r="DU99" s="249"/>
      <c r="DV99" s="249"/>
    </row>
    <row r="100" spans="4:126" x14ac:dyDescent="0.25">
      <c r="D100" s="247"/>
      <c r="E100" s="249"/>
      <c r="F100" s="249"/>
      <c r="G100" s="249"/>
      <c r="H100" s="249"/>
      <c r="I100" s="249"/>
      <c r="J100" s="249"/>
      <c r="K100" s="249"/>
      <c r="L100" s="249"/>
      <c r="M100" s="249"/>
      <c r="N100" s="249"/>
      <c r="O100" s="249"/>
      <c r="P100" s="249"/>
      <c r="Q100" s="249"/>
      <c r="R100" s="249"/>
      <c r="S100" s="249"/>
      <c r="T100" s="249"/>
      <c r="U100" s="249"/>
      <c r="V100" s="249"/>
      <c r="W100" s="249"/>
      <c r="X100" s="249"/>
      <c r="Y100" s="249"/>
      <c r="Z100" s="249"/>
      <c r="AA100" s="249"/>
      <c r="AB100" s="249"/>
      <c r="AC100" s="249"/>
      <c r="AD100" s="249"/>
      <c r="AE100" s="249"/>
      <c r="AF100" s="249"/>
      <c r="AG100" s="249"/>
      <c r="AH100" s="249"/>
      <c r="AI100" s="249"/>
      <c r="AJ100" s="249"/>
      <c r="AK100" s="249"/>
      <c r="AL100" s="249"/>
      <c r="AM100" s="249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49"/>
      <c r="BF100" s="249"/>
      <c r="BG100" s="249"/>
      <c r="BH100" s="249"/>
      <c r="BI100" s="249"/>
      <c r="BJ100" s="249"/>
      <c r="BK100" s="249"/>
      <c r="BL100" s="249"/>
      <c r="BM100" s="249"/>
      <c r="BN100" s="249"/>
      <c r="BO100" s="249"/>
      <c r="BP100" s="249"/>
      <c r="BQ100" s="249"/>
      <c r="BR100" s="249"/>
      <c r="BS100" s="249"/>
      <c r="BT100" s="249"/>
      <c r="BU100" s="249"/>
      <c r="BV100" s="249"/>
      <c r="BW100" s="249"/>
      <c r="BX100" s="249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49"/>
      <c r="CN100" s="249"/>
      <c r="CO100" s="249"/>
      <c r="CP100" s="249"/>
      <c r="CQ100" s="249"/>
      <c r="CR100" s="249"/>
      <c r="CS100" s="249"/>
      <c r="CT100" s="249"/>
      <c r="CU100" s="249"/>
      <c r="CV100" s="249"/>
      <c r="CW100" s="249"/>
      <c r="CX100" s="249"/>
      <c r="CY100" s="249"/>
      <c r="CZ100" s="249"/>
      <c r="DA100" s="249"/>
      <c r="DB100" s="249"/>
      <c r="DC100" s="249"/>
      <c r="DD100" s="249"/>
      <c r="DE100" s="249"/>
      <c r="DF100" s="249"/>
      <c r="DG100" s="249"/>
      <c r="DH100" s="249"/>
      <c r="DI100" s="249"/>
      <c r="DJ100" s="249"/>
      <c r="DK100" s="249"/>
      <c r="DL100" s="249"/>
      <c r="DM100" s="249"/>
      <c r="DN100" s="249"/>
      <c r="DO100" s="249"/>
      <c r="DP100" s="249"/>
      <c r="DQ100" s="249"/>
      <c r="DR100" s="249"/>
      <c r="DS100" s="249"/>
      <c r="DT100" s="249"/>
      <c r="DU100" s="249"/>
      <c r="DV100" s="249"/>
    </row>
    <row r="101" spans="4:126" x14ac:dyDescent="0.25">
      <c r="D101" s="247"/>
      <c r="E101" s="249"/>
      <c r="F101" s="249"/>
      <c r="G101" s="249"/>
      <c r="H101" s="249"/>
      <c r="I101" s="249"/>
      <c r="J101" s="249"/>
      <c r="K101" s="249"/>
      <c r="L101" s="249"/>
      <c r="M101" s="249"/>
      <c r="N101" s="249"/>
      <c r="O101" s="249"/>
      <c r="P101" s="249"/>
      <c r="Q101" s="249"/>
      <c r="R101" s="249"/>
      <c r="S101" s="249"/>
      <c r="T101" s="249"/>
      <c r="U101" s="249"/>
      <c r="V101" s="249"/>
      <c r="W101" s="249"/>
      <c r="X101" s="249"/>
      <c r="Y101" s="249"/>
      <c r="Z101" s="249"/>
      <c r="AA101" s="249"/>
      <c r="AB101" s="249"/>
      <c r="AC101" s="249"/>
      <c r="AD101" s="249"/>
      <c r="AE101" s="249"/>
      <c r="AF101" s="249"/>
      <c r="AG101" s="249"/>
      <c r="AH101" s="249"/>
      <c r="AI101" s="249"/>
      <c r="AJ101" s="249"/>
      <c r="AK101" s="249"/>
      <c r="AL101" s="249"/>
      <c r="AM101" s="249"/>
      <c r="AN101" s="249"/>
      <c r="AO101" s="249"/>
      <c r="AP101" s="249"/>
      <c r="AQ101" s="249"/>
      <c r="AR101" s="249"/>
      <c r="AS101" s="249"/>
      <c r="AT101" s="249"/>
      <c r="AU101" s="249"/>
      <c r="AV101" s="249"/>
      <c r="AW101" s="249"/>
      <c r="AX101" s="249"/>
      <c r="AY101" s="249"/>
      <c r="AZ101" s="249"/>
      <c r="BA101" s="249"/>
      <c r="BB101" s="249"/>
      <c r="BC101" s="249"/>
      <c r="BD101" s="249"/>
      <c r="BE101" s="249"/>
      <c r="BF101" s="249"/>
      <c r="BG101" s="249"/>
      <c r="BH101" s="249"/>
      <c r="BI101" s="249"/>
      <c r="BJ101" s="249"/>
      <c r="BK101" s="249"/>
      <c r="BL101" s="249"/>
      <c r="BM101" s="249"/>
      <c r="BN101" s="249"/>
      <c r="BO101" s="249"/>
      <c r="BP101" s="249"/>
      <c r="BQ101" s="249"/>
      <c r="BR101" s="249"/>
      <c r="BS101" s="249"/>
      <c r="BT101" s="249"/>
      <c r="BU101" s="249"/>
      <c r="BV101" s="249"/>
      <c r="BW101" s="249"/>
      <c r="BX101" s="249"/>
      <c r="BY101" s="249"/>
      <c r="BZ101" s="249"/>
      <c r="CA101" s="249"/>
      <c r="CB101" s="249"/>
      <c r="CC101" s="249"/>
      <c r="CD101" s="249"/>
      <c r="CE101" s="249"/>
      <c r="CF101" s="249"/>
      <c r="CG101" s="249"/>
      <c r="CH101" s="249"/>
      <c r="CI101" s="249"/>
      <c r="CJ101" s="249"/>
      <c r="CK101" s="249"/>
      <c r="CL101" s="249"/>
      <c r="CM101" s="249"/>
      <c r="CN101" s="249"/>
      <c r="CO101" s="249"/>
      <c r="CP101" s="249"/>
      <c r="CQ101" s="249"/>
      <c r="CR101" s="249"/>
      <c r="CS101" s="249"/>
      <c r="CT101" s="249"/>
      <c r="CU101" s="249"/>
      <c r="CV101" s="249"/>
      <c r="CW101" s="249"/>
      <c r="CX101" s="249"/>
      <c r="CY101" s="249"/>
      <c r="CZ101" s="249"/>
      <c r="DA101" s="249"/>
      <c r="DB101" s="249"/>
      <c r="DC101" s="249"/>
      <c r="DD101" s="249"/>
      <c r="DE101" s="249"/>
      <c r="DF101" s="249"/>
      <c r="DG101" s="249"/>
      <c r="DH101" s="249"/>
      <c r="DI101" s="249"/>
      <c r="DJ101" s="249"/>
      <c r="DK101" s="249"/>
      <c r="DL101" s="249"/>
      <c r="DM101" s="249"/>
      <c r="DN101" s="249"/>
      <c r="DO101" s="249"/>
      <c r="DP101" s="249"/>
      <c r="DQ101" s="249"/>
      <c r="DR101" s="249"/>
      <c r="DS101" s="249"/>
      <c r="DT101" s="249"/>
      <c r="DU101" s="249"/>
      <c r="DV101" s="249"/>
    </row>
    <row r="102" spans="4:126" x14ac:dyDescent="0.25">
      <c r="D102" s="247"/>
      <c r="E102" s="249"/>
      <c r="F102" s="249"/>
      <c r="G102" s="249"/>
      <c r="H102" s="249"/>
      <c r="I102" s="249"/>
      <c r="J102" s="249"/>
      <c r="K102" s="249"/>
      <c r="L102" s="249"/>
      <c r="M102" s="249"/>
      <c r="N102" s="249"/>
      <c r="O102" s="249"/>
      <c r="P102" s="249"/>
      <c r="Q102" s="249"/>
      <c r="R102" s="249"/>
      <c r="S102" s="249"/>
      <c r="T102" s="249"/>
      <c r="U102" s="249"/>
      <c r="V102" s="249"/>
      <c r="W102" s="249"/>
      <c r="X102" s="249"/>
      <c r="Y102" s="249"/>
      <c r="Z102" s="249"/>
      <c r="AA102" s="249"/>
      <c r="AB102" s="249"/>
      <c r="AC102" s="249"/>
      <c r="AD102" s="249"/>
      <c r="AE102" s="249"/>
      <c r="AF102" s="249"/>
      <c r="AG102" s="249"/>
      <c r="AH102" s="249"/>
      <c r="AI102" s="249"/>
      <c r="AJ102" s="249"/>
      <c r="AK102" s="249"/>
      <c r="AL102" s="249"/>
      <c r="AM102" s="249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49"/>
      <c r="BA102" s="249"/>
      <c r="BB102" s="249"/>
      <c r="BC102" s="249"/>
      <c r="BD102" s="249"/>
      <c r="BE102" s="249"/>
      <c r="BF102" s="249"/>
      <c r="BG102" s="249"/>
      <c r="BH102" s="249"/>
      <c r="BI102" s="249"/>
      <c r="BJ102" s="249"/>
      <c r="BK102" s="249"/>
      <c r="BL102" s="249"/>
      <c r="BM102" s="249"/>
      <c r="BN102" s="249"/>
      <c r="BO102" s="249"/>
      <c r="BP102" s="249"/>
      <c r="BQ102" s="249"/>
      <c r="BR102" s="249"/>
      <c r="BS102" s="249"/>
      <c r="BT102" s="249"/>
      <c r="BU102" s="249"/>
      <c r="BV102" s="249"/>
      <c r="BW102" s="249"/>
      <c r="BX102" s="249"/>
      <c r="BY102" s="249"/>
      <c r="BZ102" s="249"/>
      <c r="CA102" s="249"/>
      <c r="CB102" s="249"/>
      <c r="CC102" s="249"/>
      <c r="CD102" s="249"/>
      <c r="CE102" s="249"/>
      <c r="CF102" s="249"/>
      <c r="CG102" s="249"/>
      <c r="CH102" s="249"/>
      <c r="CI102" s="249"/>
      <c r="CJ102" s="249"/>
      <c r="CK102" s="249"/>
      <c r="CL102" s="249"/>
      <c r="CM102" s="249"/>
      <c r="CN102" s="249"/>
      <c r="CO102" s="249"/>
      <c r="CP102" s="249"/>
      <c r="CQ102" s="249"/>
      <c r="CR102" s="249"/>
      <c r="CS102" s="249"/>
      <c r="CT102" s="249"/>
      <c r="CU102" s="249"/>
      <c r="CV102" s="249"/>
      <c r="CW102" s="249"/>
      <c r="CX102" s="249"/>
      <c r="CY102" s="249"/>
      <c r="CZ102" s="249"/>
      <c r="DA102" s="249"/>
      <c r="DB102" s="249"/>
      <c r="DC102" s="249"/>
      <c r="DD102" s="249"/>
      <c r="DE102" s="249"/>
      <c r="DF102" s="249"/>
      <c r="DG102" s="249"/>
      <c r="DH102" s="249"/>
      <c r="DI102" s="249"/>
      <c r="DJ102" s="249"/>
      <c r="DK102" s="249"/>
      <c r="DL102" s="249"/>
      <c r="DM102" s="249"/>
      <c r="DN102" s="249"/>
      <c r="DO102" s="249"/>
      <c r="DP102" s="249"/>
      <c r="DQ102" s="249"/>
      <c r="DR102" s="249"/>
      <c r="DS102" s="249"/>
      <c r="DT102" s="249"/>
      <c r="DU102" s="249"/>
      <c r="DV102" s="249"/>
    </row>
    <row r="103" spans="4:126" x14ac:dyDescent="0.25">
      <c r="D103" s="247"/>
      <c r="E103" s="249"/>
      <c r="F103" s="249"/>
      <c r="G103" s="249"/>
      <c r="H103" s="249"/>
      <c r="I103" s="249"/>
      <c r="J103" s="249"/>
      <c r="K103" s="249"/>
      <c r="L103" s="249"/>
      <c r="M103" s="249"/>
      <c r="N103" s="249"/>
      <c r="O103" s="249"/>
      <c r="P103" s="249"/>
      <c r="Q103" s="249"/>
      <c r="R103" s="249"/>
      <c r="S103" s="249"/>
      <c r="T103" s="249"/>
      <c r="U103" s="249"/>
      <c r="V103" s="249"/>
      <c r="W103" s="249"/>
      <c r="X103" s="249"/>
      <c r="Y103" s="249"/>
      <c r="Z103" s="249"/>
      <c r="AA103" s="249"/>
      <c r="AB103" s="249"/>
      <c r="AC103" s="249"/>
      <c r="AD103" s="249"/>
      <c r="AE103" s="249"/>
      <c r="AF103" s="249"/>
      <c r="AG103" s="249"/>
      <c r="AH103" s="249"/>
      <c r="AI103" s="249"/>
      <c r="AJ103" s="249"/>
      <c r="AK103" s="249"/>
      <c r="AL103" s="249"/>
      <c r="AM103" s="249"/>
      <c r="AN103" s="249"/>
      <c r="AO103" s="249"/>
      <c r="AP103" s="249"/>
      <c r="AQ103" s="249"/>
      <c r="AR103" s="249"/>
      <c r="AS103" s="249"/>
      <c r="AT103" s="249"/>
      <c r="AU103" s="249"/>
      <c r="AV103" s="249"/>
      <c r="AW103" s="249"/>
      <c r="AX103" s="249"/>
      <c r="AY103" s="249"/>
      <c r="AZ103" s="249"/>
      <c r="BA103" s="249"/>
      <c r="BB103" s="249"/>
      <c r="BC103" s="249"/>
      <c r="BD103" s="249"/>
      <c r="BE103" s="249"/>
      <c r="BF103" s="249"/>
      <c r="BG103" s="249"/>
      <c r="BH103" s="249"/>
      <c r="BI103" s="249"/>
      <c r="BJ103" s="249"/>
      <c r="BK103" s="249"/>
      <c r="BL103" s="249"/>
      <c r="BM103" s="249"/>
      <c r="BN103" s="249"/>
      <c r="BO103" s="249"/>
      <c r="BP103" s="249"/>
      <c r="BQ103" s="249"/>
      <c r="BR103" s="249"/>
      <c r="BS103" s="249"/>
      <c r="BT103" s="249"/>
      <c r="BU103" s="249"/>
      <c r="BV103" s="249"/>
      <c r="BW103" s="249"/>
      <c r="BX103" s="249"/>
      <c r="BY103" s="249"/>
      <c r="BZ103" s="249"/>
      <c r="CA103" s="249"/>
      <c r="CB103" s="249"/>
      <c r="CC103" s="249"/>
      <c r="CD103" s="249"/>
      <c r="CE103" s="249"/>
      <c r="CF103" s="249"/>
      <c r="CG103" s="249"/>
      <c r="CH103" s="249"/>
      <c r="CI103" s="249"/>
      <c r="CJ103" s="249"/>
      <c r="CK103" s="249"/>
      <c r="CL103" s="249"/>
      <c r="CM103" s="249"/>
      <c r="CN103" s="249"/>
      <c r="CO103" s="249"/>
      <c r="CP103" s="249"/>
      <c r="CQ103" s="249"/>
      <c r="CR103" s="249"/>
      <c r="CS103" s="249"/>
      <c r="CT103" s="249"/>
      <c r="CU103" s="249"/>
      <c r="CV103" s="249"/>
      <c r="CW103" s="249"/>
      <c r="CX103" s="249"/>
      <c r="CY103" s="249"/>
      <c r="CZ103" s="249"/>
      <c r="DA103" s="249"/>
      <c r="DB103" s="249"/>
      <c r="DC103" s="249"/>
      <c r="DD103" s="249"/>
      <c r="DE103" s="249"/>
      <c r="DF103" s="249"/>
      <c r="DG103" s="249"/>
      <c r="DH103" s="249"/>
      <c r="DI103" s="249"/>
      <c r="DJ103" s="249"/>
      <c r="DK103" s="249"/>
      <c r="DL103" s="249"/>
      <c r="DM103" s="249"/>
      <c r="DN103" s="249"/>
      <c r="DO103" s="249"/>
      <c r="DP103" s="249"/>
      <c r="DQ103" s="249"/>
      <c r="DR103" s="249"/>
      <c r="DS103" s="249"/>
      <c r="DT103" s="249"/>
      <c r="DU103" s="249"/>
      <c r="DV103" s="249"/>
    </row>
    <row r="104" spans="4:126" x14ac:dyDescent="0.25">
      <c r="D104" s="247"/>
      <c r="E104" s="249"/>
      <c r="F104" s="249"/>
      <c r="G104" s="249"/>
      <c r="H104" s="249"/>
      <c r="I104" s="249"/>
      <c r="J104" s="249"/>
      <c r="K104" s="249"/>
      <c r="L104" s="249"/>
      <c r="M104" s="249"/>
      <c r="N104" s="249"/>
      <c r="O104" s="249"/>
      <c r="P104" s="249"/>
      <c r="Q104" s="249"/>
      <c r="R104" s="249"/>
      <c r="S104" s="249"/>
      <c r="T104" s="249"/>
      <c r="U104" s="249"/>
      <c r="V104" s="249"/>
      <c r="W104" s="249"/>
      <c r="X104" s="249"/>
      <c r="Y104" s="249"/>
      <c r="Z104" s="249"/>
      <c r="AA104" s="249"/>
      <c r="AB104" s="249"/>
      <c r="AC104" s="249"/>
      <c r="AD104" s="249"/>
      <c r="AE104" s="249"/>
      <c r="AF104" s="249"/>
      <c r="AG104" s="249"/>
      <c r="AH104" s="249"/>
      <c r="AI104" s="249"/>
      <c r="AJ104" s="249"/>
      <c r="AK104" s="249"/>
      <c r="AL104" s="249"/>
      <c r="AM104" s="249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49"/>
      <c r="BA104" s="249"/>
      <c r="BB104" s="249"/>
      <c r="BC104" s="249"/>
      <c r="BD104" s="249"/>
      <c r="BE104" s="249"/>
      <c r="BF104" s="249"/>
      <c r="BG104" s="249"/>
      <c r="BH104" s="249"/>
      <c r="BI104" s="249"/>
      <c r="BJ104" s="249"/>
      <c r="BK104" s="249"/>
      <c r="BL104" s="249"/>
      <c r="BM104" s="249"/>
      <c r="BN104" s="249"/>
      <c r="BO104" s="249"/>
      <c r="BP104" s="249"/>
      <c r="BQ104" s="249"/>
      <c r="BR104" s="249"/>
      <c r="BS104" s="249"/>
      <c r="BT104" s="249"/>
      <c r="BU104" s="249"/>
      <c r="BV104" s="249"/>
      <c r="BW104" s="249"/>
      <c r="BX104" s="249"/>
      <c r="BY104" s="249"/>
      <c r="BZ104" s="249"/>
      <c r="CA104" s="249"/>
      <c r="CB104" s="249"/>
      <c r="CC104" s="249"/>
      <c r="CD104" s="249"/>
      <c r="CE104" s="249"/>
      <c r="CF104" s="249"/>
      <c r="CG104" s="249"/>
      <c r="CH104" s="249"/>
      <c r="CI104" s="249"/>
      <c r="CJ104" s="249"/>
      <c r="CK104" s="249"/>
      <c r="CL104" s="249"/>
      <c r="CM104" s="249"/>
      <c r="CN104" s="249"/>
      <c r="CO104" s="249"/>
      <c r="CP104" s="249"/>
      <c r="CQ104" s="249"/>
      <c r="CR104" s="249"/>
      <c r="CS104" s="249"/>
      <c r="CT104" s="249"/>
      <c r="CU104" s="249"/>
      <c r="CV104" s="249"/>
      <c r="CW104" s="249"/>
      <c r="CX104" s="249"/>
      <c r="CY104" s="249"/>
      <c r="CZ104" s="249"/>
      <c r="DA104" s="249"/>
      <c r="DB104" s="249"/>
      <c r="DC104" s="249"/>
      <c r="DD104" s="249"/>
      <c r="DE104" s="249"/>
      <c r="DF104" s="249"/>
      <c r="DG104" s="249"/>
      <c r="DH104" s="249"/>
      <c r="DI104" s="249"/>
      <c r="DJ104" s="249"/>
      <c r="DK104" s="249"/>
      <c r="DL104" s="249"/>
      <c r="DM104" s="249"/>
      <c r="DN104" s="249"/>
      <c r="DO104" s="249"/>
      <c r="DP104" s="249"/>
      <c r="DQ104" s="249"/>
      <c r="DR104" s="249"/>
      <c r="DS104" s="249"/>
      <c r="DT104" s="249"/>
      <c r="DU104" s="249"/>
      <c r="DV104" s="249"/>
    </row>
    <row r="105" spans="4:126" x14ac:dyDescent="0.25">
      <c r="D105" s="247"/>
      <c r="E105" s="249"/>
      <c r="F105" s="249"/>
      <c r="G105" s="249"/>
      <c r="H105" s="249"/>
      <c r="I105" s="249"/>
      <c r="J105" s="249"/>
      <c r="K105" s="249"/>
      <c r="L105" s="249"/>
      <c r="M105" s="249"/>
      <c r="N105" s="249"/>
      <c r="O105" s="249"/>
      <c r="P105" s="249"/>
      <c r="Q105" s="249"/>
      <c r="R105" s="249"/>
      <c r="S105" s="249"/>
      <c r="T105" s="249"/>
      <c r="U105" s="249"/>
      <c r="V105" s="249"/>
      <c r="W105" s="249"/>
      <c r="X105" s="249"/>
      <c r="Y105" s="249"/>
      <c r="Z105" s="249"/>
      <c r="AA105" s="249"/>
      <c r="AB105" s="249"/>
      <c r="AC105" s="249"/>
      <c r="AD105" s="249"/>
      <c r="AE105" s="249"/>
      <c r="AF105" s="249"/>
      <c r="AG105" s="249"/>
      <c r="AH105" s="249"/>
      <c r="AI105" s="249"/>
      <c r="AJ105" s="249"/>
      <c r="AK105" s="249"/>
      <c r="AL105" s="249"/>
      <c r="AM105" s="249"/>
      <c r="AN105" s="249"/>
      <c r="AO105" s="249"/>
      <c r="AP105" s="249"/>
      <c r="AQ105" s="249"/>
      <c r="AR105" s="249"/>
      <c r="AS105" s="249"/>
      <c r="AT105" s="249"/>
      <c r="AU105" s="249"/>
      <c r="AV105" s="249"/>
      <c r="AW105" s="249"/>
      <c r="AX105" s="249"/>
      <c r="AY105" s="249"/>
      <c r="AZ105" s="249"/>
      <c r="BA105" s="249"/>
      <c r="BB105" s="249"/>
      <c r="BC105" s="249"/>
      <c r="BD105" s="249"/>
      <c r="BE105" s="249"/>
      <c r="BF105" s="249"/>
      <c r="BG105" s="249"/>
      <c r="BH105" s="249"/>
      <c r="BI105" s="249"/>
      <c r="BJ105" s="249"/>
      <c r="BK105" s="249"/>
      <c r="BL105" s="249"/>
      <c r="BM105" s="249"/>
      <c r="BN105" s="249"/>
      <c r="BO105" s="249"/>
      <c r="BP105" s="249"/>
      <c r="BQ105" s="249"/>
      <c r="BR105" s="249"/>
      <c r="BS105" s="249"/>
      <c r="BT105" s="249"/>
      <c r="BU105" s="249"/>
      <c r="BV105" s="249"/>
      <c r="BW105" s="249"/>
      <c r="BX105" s="249"/>
      <c r="BY105" s="249"/>
      <c r="BZ105" s="249"/>
      <c r="CA105" s="249"/>
      <c r="CB105" s="249"/>
      <c r="CC105" s="249"/>
      <c r="CD105" s="249"/>
      <c r="CE105" s="249"/>
      <c r="CF105" s="249"/>
      <c r="CG105" s="249"/>
      <c r="CH105" s="249"/>
      <c r="CI105" s="249"/>
      <c r="CJ105" s="249"/>
      <c r="CK105" s="249"/>
      <c r="CL105" s="249"/>
      <c r="CM105" s="249"/>
      <c r="CN105" s="249"/>
      <c r="CO105" s="249"/>
      <c r="CP105" s="249"/>
      <c r="CQ105" s="249"/>
      <c r="CR105" s="249"/>
      <c r="CS105" s="249"/>
      <c r="CT105" s="249"/>
      <c r="CU105" s="249"/>
      <c r="CV105" s="249"/>
      <c r="CW105" s="249"/>
      <c r="CX105" s="249"/>
      <c r="CY105" s="249"/>
      <c r="CZ105" s="249"/>
      <c r="DA105" s="249"/>
      <c r="DB105" s="249"/>
      <c r="DC105" s="249"/>
      <c r="DD105" s="249"/>
      <c r="DE105" s="249"/>
      <c r="DF105" s="249"/>
      <c r="DG105" s="249"/>
      <c r="DH105" s="249"/>
      <c r="DI105" s="249"/>
      <c r="DJ105" s="249"/>
      <c r="DK105" s="249"/>
      <c r="DL105" s="249"/>
      <c r="DM105" s="249"/>
      <c r="DN105" s="249"/>
      <c r="DO105" s="249"/>
      <c r="DP105" s="249"/>
      <c r="DQ105" s="249"/>
      <c r="DR105" s="249"/>
      <c r="DS105" s="249"/>
      <c r="DT105" s="249"/>
      <c r="DU105" s="249"/>
      <c r="DV105" s="249"/>
    </row>
    <row r="106" spans="4:126" x14ac:dyDescent="0.25">
      <c r="D106" s="247"/>
      <c r="E106" s="249"/>
      <c r="F106" s="249"/>
      <c r="G106" s="249"/>
      <c r="H106" s="249"/>
      <c r="I106" s="249"/>
      <c r="J106" s="249"/>
      <c r="K106" s="249"/>
      <c r="L106" s="249"/>
      <c r="M106" s="249"/>
      <c r="N106" s="249"/>
      <c r="O106" s="249"/>
      <c r="P106" s="249"/>
      <c r="Q106" s="249"/>
      <c r="R106" s="249"/>
      <c r="S106" s="249"/>
      <c r="T106" s="249"/>
      <c r="U106" s="249"/>
      <c r="V106" s="249"/>
      <c r="W106" s="249"/>
      <c r="X106" s="249"/>
      <c r="Y106" s="249"/>
      <c r="Z106" s="249"/>
      <c r="AA106" s="249"/>
      <c r="AB106" s="249"/>
      <c r="AC106" s="249"/>
      <c r="AD106" s="249"/>
      <c r="AE106" s="249"/>
      <c r="AF106" s="249"/>
      <c r="AG106" s="249"/>
      <c r="AH106" s="249"/>
      <c r="AI106" s="249"/>
      <c r="AJ106" s="249"/>
      <c r="AK106" s="249"/>
      <c r="AL106" s="249"/>
      <c r="AM106" s="249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49"/>
      <c r="BA106" s="249"/>
      <c r="BB106" s="249"/>
      <c r="BC106" s="249"/>
      <c r="BD106" s="249"/>
      <c r="BE106" s="249"/>
      <c r="BF106" s="249"/>
      <c r="BG106" s="249"/>
      <c r="BH106" s="249"/>
      <c r="BI106" s="249"/>
      <c r="BJ106" s="249"/>
      <c r="BK106" s="249"/>
      <c r="BL106" s="249"/>
      <c r="BM106" s="249"/>
      <c r="BN106" s="249"/>
      <c r="BO106" s="249"/>
      <c r="BP106" s="249"/>
      <c r="BQ106" s="249"/>
      <c r="BR106" s="249"/>
      <c r="BS106" s="249"/>
      <c r="BT106" s="249"/>
      <c r="BU106" s="249"/>
      <c r="BV106" s="249"/>
      <c r="BW106" s="249"/>
      <c r="BX106" s="249"/>
      <c r="BY106" s="249"/>
      <c r="BZ106" s="249"/>
      <c r="CA106" s="249"/>
      <c r="CB106" s="249"/>
      <c r="CC106" s="249"/>
      <c r="CD106" s="249"/>
      <c r="CE106" s="249"/>
      <c r="CF106" s="249"/>
      <c r="CG106" s="249"/>
      <c r="CH106" s="249"/>
      <c r="CI106" s="249"/>
      <c r="CJ106" s="249"/>
      <c r="CK106" s="249"/>
      <c r="CL106" s="249"/>
      <c r="CM106" s="249"/>
      <c r="CN106" s="249"/>
      <c r="CO106" s="249"/>
      <c r="CP106" s="249"/>
      <c r="CQ106" s="249"/>
      <c r="CR106" s="249"/>
      <c r="CS106" s="249"/>
      <c r="CT106" s="249"/>
      <c r="CU106" s="249"/>
      <c r="CV106" s="249"/>
      <c r="CW106" s="249"/>
      <c r="CX106" s="249"/>
      <c r="CY106" s="249"/>
      <c r="CZ106" s="249"/>
      <c r="DA106" s="249"/>
      <c r="DB106" s="249"/>
      <c r="DC106" s="249"/>
      <c r="DD106" s="249"/>
      <c r="DE106" s="249"/>
      <c r="DF106" s="249"/>
      <c r="DG106" s="249"/>
      <c r="DH106" s="249"/>
      <c r="DI106" s="249"/>
      <c r="DJ106" s="249"/>
      <c r="DK106" s="249"/>
      <c r="DL106" s="249"/>
      <c r="DM106" s="249"/>
      <c r="DN106" s="249"/>
      <c r="DO106" s="249"/>
      <c r="DP106" s="249"/>
      <c r="DQ106" s="249"/>
      <c r="DR106" s="249"/>
      <c r="DS106" s="249"/>
      <c r="DT106" s="249"/>
      <c r="DU106" s="249"/>
      <c r="DV106" s="249"/>
    </row>
    <row r="107" spans="4:126" x14ac:dyDescent="0.25">
      <c r="D107" s="247"/>
      <c r="E107" s="249"/>
      <c r="F107" s="249"/>
      <c r="G107" s="249"/>
      <c r="H107" s="249"/>
      <c r="I107" s="249"/>
      <c r="J107" s="249"/>
      <c r="K107" s="249"/>
      <c r="L107" s="249"/>
      <c r="M107" s="249"/>
      <c r="N107" s="249"/>
      <c r="O107" s="249"/>
      <c r="P107" s="249"/>
      <c r="Q107" s="249"/>
      <c r="R107" s="249"/>
      <c r="S107" s="249"/>
      <c r="T107" s="249"/>
      <c r="U107" s="249"/>
      <c r="V107" s="249"/>
      <c r="W107" s="249"/>
      <c r="X107" s="249"/>
      <c r="Y107" s="249"/>
      <c r="Z107" s="249"/>
      <c r="AA107" s="249"/>
      <c r="AB107" s="249"/>
      <c r="AC107" s="249"/>
      <c r="AD107" s="249"/>
      <c r="AE107" s="249"/>
      <c r="AF107" s="249"/>
      <c r="AG107" s="249"/>
      <c r="AH107" s="249"/>
      <c r="AI107" s="249"/>
      <c r="AJ107" s="249"/>
      <c r="AK107" s="249"/>
      <c r="AL107" s="249"/>
      <c r="AM107" s="249"/>
      <c r="AN107" s="249"/>
      <c r="AO107" s="249"/>
      <c r="AP107" s="249"/>
      <c r="AQ107" s="249"/>
      <c r="AR107" s="249"/>
      <c r="AS107" s="249"/>
      <c r="AT107" s="249"/>
      <c r="AU107" s="249"/>
      <c r="AV107" s="249"/>
      <c r="AW107" s="249"/>
      <c r="AX107" s="249"/>
      <c r="AY107" s="249"/>
      <c r="AZ107" s="249"/>
      <c r="BA107" s="249"/>
      <c r="BB107" s="249"/>
      <c r="BC107" s="249"/>
      <c r="BD107" s="249"/>
      <c r="BE107" s="249"/>
      <c r="BF107" s="249"/>
      <c r="BG107" s="249"/>
      <c r="BH107" s="249"/>
      <c r="BI107" s="249"/>
      <c r="BJ107" s="249"/>
      <c r="BK107" s="249"/>
      <c r="BL107" s="249"/>
      <c r="BM107" s="249"/>
      <c r="BN107" s="249"/>
      <c r="BO107" s="249"/>
      <c r="BP107" s="249"/>
      <c r="BQ107" s="249"/>
      <c r="BR107" s="249"/>
      <c r="BS107" s="249"/>
      <c r="BT107" s="249"/>
      <c r="BU107" s="249"/>
      <c r="BV107" s="249"/>
      <c r="BW107" s="249"/>
      <c r="BX107" s="249"/>
      <c r="BY107" s="249"/>
      <c r="BZ107" s="249"/>
      <c r="CA107" s="249"/>
      <c r="CB107" s="249"/>
      <c r="CC107" s="249"/>
      <c r="CD107" s="249"/>
      <c r="CE107" s="249"/>
      <c r="CF107" s="249"/>
      <c r="CG107" s="249"/>
      <c r="CH107" s="249"/>
      <c r="CI107" s="249"/>
      <c r="CJ107" s="249"/>
      <c r="CK107" s="249"/>
      <c r="CL107" s="249"/>
      <c r="CM107" s="249"/>
      <c r="CN107" s="249"/>
      <c r="CO107" s="249"/>
      <c r="CP107" s="249"/>
      <c r="CQ107" s="249"/>
      <c r="CR107" s="249"/>
      <c r="CS107" s="249"/>
      <c r="CT107" s="249"/>
      <c r="CU107" s="249"/>
      <c r="CV107" s="249"/>
      <c r="CW107" s="249"/>
      <c r="CX107" s="249"/>
      <c r="CY107" s="249"/>
      <c r="CZ107" s="249"/>
      <c r="DA107" s="249"/>
      <c r="DB107" s="249"/>
      <c r="DC107" s="249"/>
      <c r="DD107" s="249"/>
      <c r="DE107" s="249"/>
      <c r="DF107" s="249"/>
      <c r="DG107" s="249"/>
      <c r="DH107" s="249"/>
      <c r="DI107" s="249"/>
      <c r="DJ107" s="249"/>
      <c r="DK107" s="249"/>
      <c r="DL107" s="249"/>
      <c r="DM107" s="249"/>
      <c r="DN107" s="249"/>
      <c r="DO107" s="249"/>
      <c r="DP107" s="249"/>
      <c r="DQ107" s="249"/>
      <c r="DR107" s="249"/>
      <c r="DS107" s="249"/>
      <c r="DT107" s="249"/>
      <c r="DU107" s="249"/>
      <c r="DV107" s="249"/>
    </row>
    <row r="108" spans="4:126" x14ac:dyDescent="0.25">
      <c r="D108" s="247"/>
      <c r="E108" s="249"/>
      <c r="F108" s="249"/>
      <c r="G108" s="249"/>
      <c r="H108" s="249"/>
      <c r="I108" s="249"/>
      <c r="J108" s="249"/>
      <c r="K108" s="249"/>
      <c r="L108" s="249"/>
      <c r="M108" s="249"/>
      <c r="N108" s="249"/>
      <c r="O108" s="249"/>
      <c r="P108" s="249"/>
      <c r="Q108" s="249"/>
      <c r="R108" s="249"/>
      <c r="S108" s="249"/>
      <c r="T108" s="249"/>
      <c r="U108" s="249"/>
      <c r="V108" s="249"/>
      <c r="W108" s="249"/>
      <c r="X108" s="249"/>
      <c r="Y108" s="249"/>
      <c r="Z108" s="249"/>
      <c r="AA108" s="249"/>
      <c r="AB108" s="249"/>
      <c r="AC108" s="249"/>
      <c r="AD108" s="249"/>
      <c r="AE108" s="249"/>
      <c r="AF108" s="249"/>
      <c r="AG108" s="249"/>
      <c r="AH108" s="249"/>
      <c r="AI108" s="249"/>
      <c r="AJ108" s="249"/>
      <c r="AK108" s="249"/>
      <c r="AL108" s="249"/>
      <c r="AM108" s="249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  <c r="BB108" s="249"/>
      <c r="BC108" s="249"/>
      <c r="BD108" s="249"/>
      <c r="BE108" s="249"/>
      <c r="BF108" s="249"/>
      <c r="BG108" s="249"/>
      <c r="BH108" s="249"/>
      <c r="BI108" s="249"/>
      <c r="BJ108" s="249"/>
      <c r="BK108" s="249"/>
      <c r="BL108" s="249"/>
      <c r="BM108" s="249"/>
      <c r="BN108" s="249"/>
      <c r="BO108" s="249"/>
      <c r="BP108" s="249"/>
      <c r="BQ108" s="249"/>
      <c r="BR108" s="249"/>
      <c r="BS108" s="249"/>
      <c r="BT108" s="249"/>
      <c r="BU108" s="249"/>
      <c r="BV108" s="249"/>
      <c r="BW108" s="249"/>
      <c r="BX108" s="249"/>
      <c r="BY108" s="249"/>
      <c r="BZ108" s="249"/>
      <c r="CA108" s="249"/>
      <c r="CB108" s="249"/>
      <c r="CC108" s="249"/>
      <c r="CD108" s="249"/>
      <c r="CE108" s="249"/>
      <c r="CF108" s="249"/>
      <c r="CG108" s="249"/>
      <c r="CH108" s="249"/>
      <c r="CI108" s="249"/>
      <c r="CJ108" s="249"/>
      <c r="CK108" s="249"/>
      <c r="CL108" s="249"/>
      <c r="CM108" s="249"/>
      <c r="CN108" s="249"/>
      <c r="CO108" s="249"/>
      <c r="CP108" s="249"/>
      <c r="CQ108" s="249"/>
      <c r="CR108" s="249"/>
      <c r="CS108" s="249"/>
      <c r="CT108" s="249"/>
      <c r="CU108" s="249"/>
      <c r="CV108" s="249"/>
      <c r="CW108" s="249"/>
      <c r="CX108" s="249"/>
      <c r="CY108" s="249"/>
      <c r="CZ108" s="249"/>
      <c r="DA108" s="249"/>
      <c r="DB108" s="249"/>
      <c r="DC108" s="249"/>
      <c r="DD108" s="249"/>
      <c r="DE108" s="249"/>
      <c r="DF108" s="249"/>
      <c r="DG108" s="249"/>
      <c r="DH108" s="249"/>
      <c r="DI108" s="249"/>
      <c r="DJ108" s="249"/>
      <c r="DK108" s="249"/>
      <c r="DL108" s="249"/>
      <c r="DM108" s="249"/>
      <c r="DN108" s="249"/>
      <c r="DO108" s="249"/>
      <c r="DP108" s="249"/>
      <c r="DQ108" s="249"/>
      <c r="DR108" s="249"/>
      <c r="DS108" s="249"/>
      <c r="DT108" s="249"/>
      <c r="DU108" s="249"/>
      <c r="DV108" s="249"/>
    </row>
    <row r="109" spans="4:126" x14ac:dyDescent="0.25">
      <c r="D109" s="247"/>
      <c r="E109" s="249"/>
      <c r="F109" s="249"/>
      <c r="G109" s="249"/>
      <c r="H109" s="249"/>
      <c r="I109" s="249"/>
      <c r="J109" s="249"/>
      <c r="K109" s="249"/>
      <c r="L109" s="249"/>
      <c r="M109" s="249"/>
      <c r="N109" s="249"/>
      <c r="O109" s="249"/>
      <c r="P109" s="249"/>
      <c r="Q109" s="249"/>
      <c r="R109" s="249"/>
      <c r="S109" s="249"/>
      <c r="T109" s="249"/>
      <c r="U109" s="249"/>
      <c r="V109" s="249"/>
      <c r="W109" s="249"/>
      <c r="X109" s="249"/>
      <c r="Y109" s="249"/>
      <c r="Z109" s="249"/>
      <c r="AA109" s="249"/>
      <c r="AB109" s="249"/>
      <c r="AC109" s="249"/>
      <c r="AD109" s="249"/>
      <c r="AE109" s="249"/>
      <c r="AF109" s="249"/>
      <c r="AG109" s="249"/>
      <c r="AH109" s="249"/>
      <c r="AI109" s="249"/>
      <c r="AJ109" s="249"/>
      <c r="AK109" s="249"/>
      <c r="AL109" s="249"/>
      <c r="AM109" s="249"/>
      <c r="AN109" s="249"/>
      <c r="AO109" s="249"/>
      <c r="AP109" s="249"/>
      <c r="AQ109" s="249"/>
      <c r="AR109" s="249"/>
      <c r="AS109" s="249"/>
      <c r="AT109" s="249"/>
      <c r="AU109" s="249"/>
      <c r="AV109" s="249"/>
      <c r="AW109" s="249"/>
      <c r="AX109" s="249"/>
      <c r="AY109" s="249"/>
      <c r="AZ109" s="249"/>
      <c r="BA109" s="249"/>
      <c r="BB109" s="249"/>
      <c r="BC109" s="249"/>
      <c r="BD109" s="249"/>
      <c r="BE109" s="249"/>
      <c r="BF109" s="249"/>
      <c r="BG109" s="249"/>
      <c r="BH109" s="249"/>
      <c r="BI109" s="249"/>
      <c r="BJ109" s="249"/>
      <c r="BK109" s="249"/>
      <c r="BL109" s="249"/>
      <c r="BM109" s="249"/>
      <c r="BN109" s="249"/>
      <c r="BO109" s="249"/>
      <c r="BP109" s="249"/>
      <c r="BQ109" s="249"/>
      <c r="BR109" s="249"/>
      <c r="BS109" s="249"/>
      <c r="BT109" s="249"/>
      <c r="BU109" s="249"/>
      <c r="BV109" s="249"/>
      <c r="BW109" s="249"/>
      <c r="BX109" s="249"/>
      <c r="BY109" s="249"/>
      <c r="BZ109" s="249"/>
      <c r="CA109" s="249"/>
      <c r="CB109" s="249"/>
      <c r="CC109" s="249"/>
      <c r="CD109" s="249"/>
      <c r="CE109" s="249"/>
      <c r="CF109" s="249"/>
      <c r="CG109" s="249"/>
      <c r="CH109" s="249"/>
      <c r="CI109" s="249"/>
      <c r="CJ109" s="249"/>
      <c r="CK109" s="249"/>
      <c r="CL109" s="249"/>
      <c r="CM109" s="249"/>
      <c r="CN109" s="249"/>
      <c r="CO109" s="249"/>
      <c r="CP109" s="249"/>
      <c r="CQ109" s="249"/>
      <c r="CR109" s="249"/>
      <c r="CS109" s="249"/>
      <c r="CT109" s="249"/>
      <c r="CU109" s="249"/>
      <c r="CV109" s="249"/>
      <c r="CW109" s="249"/>
      <c r="CX109" s="249"/>
      <c r="CY109" s="249"/>
      <c r="CZ109" s="249"/>
      <c r="DA109" s="249"/>
      <c r="DB109" s="249"/>
      <c r="DC109" s="249"/>
      <c r="DD109" s="249"/>
      <c r="DE109" s="249"/>
      <c r="DF109" s="249"/>
      <c r="DG109" s="249"/>
      <c r="DH109" s="249"/>
      <c r="DI109" s="249"/>
      <c r="DJ109" s="249"/>
      <c r="DK109" s="249"/>
      <c r="DL109" s="249"/>
      <c r="DM109" s="249"/>
      <c r="DN109" s="249"/>
      <c r="DO109" s="249"/>
      <c r="DP109" s="249"/>
      <c r="DQ109" s="249"/>
      <c r="DR109" s="249"/>
      <c r="DS109" s="249"/>
      <c r="DT109" s="249"/>
      <c r="DU109" s="249"/>
      <c r="DV109" s="249"/>
    </row>
    <row r="110" spans="4:126" x14ac:dyDescent="0.25">
      <c r="D110" s="247"/>
      <c r="E110" s="249"/>
      <c r="F110" s="249"/>
      <c r="G110" s="249"/>
      <c r="H110" s="249"/>
      <c r="I110" s="249"/>
      <c r="J110" s="249"/>
      <c r="K110" s="249"/>
      <c r="L110" s="249"/>
      <c r="M110" s="249"/>
      <c r="N110" s="249"/>
      <c r="O110" s="249"/>
      <c r="P110" s="249"/>
      <c r="Q110" s="249"/>
      <c r="R110" s="249"/>
      <c r="S110" s="249"/>
      <c r="T110" s="249"/>
      <c r="U110" s="249"/>
      <c r="V110" s="249"/>
      <c r="W110" s="249"/>
      <c r="X110" s="249"/>
      <c r="Y110" s="249"/>
      <c r="Z110" s="249"/>
      <c r="AA110" s="249"/>
      <c r="AB110" s="249"/>
      <c r="AC110" s="249"/>
      <c r="AD110" s="249"/>
      <c r="AE110" s="249"/>
      <c r="AF110" s="249"/>
      <c r="AG110" s="249"/>
      <c r="AH110" s="249"/>
      <c r="AI110" s="249"/>
      <c r="AJ110" s="249"/>
      <c r="AK110" s="249"/>
      <c r="AL110" s="249"/>
      <c r="AM110" s="249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  <c r="BB110" s="249"/>
      <c r="BC110" s="249"/>
      <c r="BD110" s="249"/>
      <c r="BE110" s="249"/>
      <c r="BF110" s="249"/>
      <c r="BG110" s="249"/>
      <c r="BH110" s="249"/>
      <c r="BI110" s="249"/>
      <c r="BJ110" s="249"/>
      <c r="BK110" s="249"/>
      <c r="BL110" s="249"/>
      <c r="BM110" s="249"/>
      <c r="BN110" s="249"/>
      <c r="BO110" s="249"/>
      <c r="BP110" s="249"/>
      <c r="BQ110" s="249"/>
      <c r="BR110" s="249"/>
      <c r="BS110" s="249"/>
      <c r="BT110" s="249"/>
      <c r="BU110" s="249"/>
      <c r="BV110" s="249"/>
      <c r="BW110" s="249"/>
      <c r="BX110" s="249"/>
      <c r="BY110" s="249"/>
      <c r="BZ110" s="249"/>
      <c r="CA110" s="249"/>
      <c r="CB110" s="249"/>
      <c r="CC110" s="249"/>
      <c r="CD110" s="249"/>
      <c r="CE110" s="249"/>
      <c r="CF110" s="249"/>
      <c r="CG110" s="249"/>
      <c r="CH110" s="249"/>
      <c r="CI110" s="249"/>
      <c r="CJ110" s="249"/>
      <c r="CK110" s="249"/>
      <c r="CL110" s="249"/>
      <c r="CM110" s="249"/>
      <c r="CN110" s="249"/>
      <c r="CO110" s="249"/>
      <c r="CP110" s="249"/>
      <c r="CQ110" s="249"/>
      <c r="CR110" s="249"/>
      <c r="CS110" s="249"/>
      <c r="CT110" s="249"/>
      <c r="CU110" s="249"/>
      <c r="CV110" s="249"/>
      <c r="CW110" s="249"/>
      <c r="CX110" s="249"/>
      <c r="CY110" s="249"/>
      <c r="CZ110" s="249"/>
      <c r="DA110" s="249"/>
      <c r="DB110" s="249"/>
      <c r="DC110" s="249"/>
      <c r="DD110" s="249"/>
      <c r="DE110" s="249"/>
      <c r="DF110" s="249"/>
      <c r="DG110" s="249"/>
      <c r="DH110" s="249"/>
      <c r="DI110" s="249"/>
      <c r="DJ110" s="249"/>
      <c r="DK110" s="249"/>
      <c r="DL110" s="249"/>
      <c r="DM110" s="249"/>
      <c r="DN110" s="249"/>
      <c r="DO110" s="249"/>
      <c r="DP110" s="249"/>
      <c r="DQ110" s="249"/>
      <c r="DR110" s="249"/>
      <c r="DS110" s="249"/>
      <c r="DT110" s="249"/>
      <c r="DU110" s="249"/>
      <c r="DV110" s="249"/>
    </row>
    <row r="111" spans="4:126" x14ac:dyDescent="0.25">
      <c r="D111" s="247"/>
      <c r="E111" s="249"/>
      <c r="F111" s="249"/>
      <c r="G111" s="249"/>
      <c r="H111" s="249"/>
      <c r="I111" s="249"/>
      <c r="J111" s="249"/>
      <c r="K111" s="249"/>
      <c r="L111" s="249"/>
      <c r="M111" s="249"/>
      <c r="N111" s="249"/>
      <c r="O111" s="249"/>
      <c r="P111" s="249"/>
      <c r="Q111" s="249"/>
      <c r="R111" s="249"/>
      <c r="S111" s="249"/>
      <c r="T111" s="249"/>
      <c r="U111" s="249"/>
      <c r="V111" s="249"/>
      <c r="W111" s="249"/>
      <c r="X111" s="249"/>
      <c r="Y111" s="249"/>
      <c r="Z111" s="249"/>
      <c r="AA111" s="249"/>
      <c r="AB111" s="249"/>
      <c r="AC111" s="249"/>
      <c r="AD111" s="249"/>
      <c r="AE111" s="249"/>
      <c r="AF111" s="249"/>
      <c r="AG111" s="249"/>
      <c r="AH111" s="249"/>
      <c r="AI111" s="249"/>
      <c r="AJ111" s="249"/>
      <c r="AK111" s="249"/>
      <c r="AL111" s="249"/>
      <c r="AM111" s="249"/>
      <c r="AN111" s="249"/>
      <c r="AO111" s="249"/>
      <c r="AP111" s="249"/>
      <c r="AQ111" s="249"/>
      <c r="AR111" s="249"/>
      <c r="AS111" s="249"/>
      <c r="AT111" s="249"/>
      <c r="AU111" s="249"/>
      <c r="AV111" s="249"/>
      <c r="AW111" s="249"/>
      <c r="AX111" s="249"/>
      <c r="AY111" s="249"/>
      <c r="AZ111" s="249"/>
      <c r="BA111" s="249"/>
      <c r="BB111" s="249"/>
      <c r="BC111" s="249"/>
      <c r="BD111" s="249"/>
      <c r="BE111" s="249"/>
      <c r="BF111" s="249"/>
      <c r="BG111" s="249"/>
      <c r="BH111" s="249"/>
      <c r="BI111" s="249"/>
      <c r="BJ111" s="249"/>
      <c r="BK111" s="249"/>
      <c r="BL111" s="249"/>
      <c r="BM111" s="249"/>
      <c r="BN111" s="249"/>
      <c r="BO111" s="249"/>
      <c r="BP111" s="249"/>
      <c r="BQ111" s="249"/>
      <c r="BR111" s="249"/>
      <c r="BS111" s="249"/>
      <c r="BT111" s="249"/>
      <c r="BU111" s="249"/>
      <c r="BV111" s="249"/>
      <c r="BW111" s="249"/>
      <c r="BX111" s="249"/>
      <c r="BY111" s="249"/>
      <c r="BZ111" s="249"/>
      <c r="CA111" s="249"/>
      <c r="CB111" s="249"/>
      <c r="CC111" s="249"/>
      <c r="CD111" s="249"/>
      <c r="CE111" s="249"/>
      <c r="CF111" s="249"/>
      <c r="CG111" s="249"/>
      <c r="CH111" s="249"/>
      <c r="CI111" s="249"/>
      <c r="CJ111" s="249"/>
      <c r="CK111" s="249"/>
      <c r="CL111" s="249"/>
      <c r="CM111" s="249"/>
      <c r="CN111" s="249"/>
      <c r="CO111" s="249"/>
      <c r="CP111" s="249"/>
      <c r="CQ111" s="249"/>
      <c r="CR111" s="249"/>
      <c r="CS111" s="249"/>
      <c r="CT111" s="249"/>
      <c r="CU111" s="249"/>
      <c r="CV111" s="249"/>
      <c r="CW111" s="249"/>
      <c r="CX111" s="249"/>
      <c r="CY111" s="249"/>
      <c r="CZ111" s="249"/>
      <c r="DA111" s="249"/>
      <c r="DB111" s="249"/>
      <c r="DC111" s="249"/>
      <c r="DD111" s="249"/>
      <c r="DE111" s="249"/>
      <c r="DF111" s="249"/>
      <c r="DG111" s="249"/>
      <c r="DH111" s="249"/>
      <c r="DI111" s="249"/>
      <c r="DJ111" s="249"/>
      <c r="DK111" s="249"/>
      <c r="DL111" s="249"/>
      <c r="DM111" s="249"/>
      <c r="DN111" s="249"/>
      <c r="DO111" s="249"/>
      <c r="DP111" s="249"/>
      <c r="DQ111" s="249"/>
      <c r="DR111" s="249"/>
      <c r="DS111" s="249"/>
      <c r="DT111" s="249"/>
      <c r="DU111" s="249"/>
      <c r="DV111" s="249"/>
    </row>
    <row r="112" spans="4:126" x14ac:dyDescent="0.25">
      <c r="D112" s="247"/>
      <c r="E112" s="249"/>
      <c r="F112" s="249"/>
      <c r="G112" s="249"/>
      <c r="H112" s="249"/>
      <c r="I112" s="249"/>
      <c r="J112" s="249"/>
      <c r="K112" s="249"/>
      <c r="L112" s="249"/>
      <c r="M112" s="249"/>
      <c r="N112" s="249"/>
      <c r="O112" s="249"/>
      <c r="P112" s="249"/>
      <c r="Q112" s="249"/>
      <c r="R112" s="249"/>
      <c r="S112" s="249"/>
      <c r="T112" s="249"/>
      <c r="U112" s="249"/>
      <c r="V112" s="249"/>
      <c r="W112" s="249"/>
      <c r="X112" s="249"/>
      <c r="Y112" s="249"/>
      <c r="Z112" s="249"/>
      <c r="AA112" s="249"/>
      <c r="AB112" s="249"/>
      <c r="AC112" s="249"/>
      <c r="AD112" s="249"/>
      <c r="AE112" s="249"/>
      <c r="AF112" s="249"/>
      <c r="AG112" s="249"/>
      <c r="AH112" s="249"/>
      <c r="AI112" s="249"/>
      <c r="AJ112" s="249"/>
      <c r="AK112" s="249"/>
      <c r="AL112" s="249"/>
      <c r="AM112" s="249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  <c r="BB112" s="249"/>
      <c r="BC112" s="249"/>
      <c r="BD112" s="249"/>
      <c r="BE112" s="249"/>
      <c r="BF112" s="249"/>
      <c r="BG112" s="249"/>
      <c r="BH112" s="249"/>
      <c r="BI112" s="249"/>
      <c r="BJ112" s="249"/>
      <c r="BK112" s="249"/>
      <c r="BL112" s="249"/>
      <c r="BM112" s="249"/>
      <c r="BN112" s="249"/>
      <c r="BO112" s="249"/>
      <c r="BP112" s="249"/>
      <c r="BQ112" s="249"/>
      <c r="BR112" s="249"/>
      <c r="BS112" s="249"/>
      <c r="BT112" s="249"/>
      <c r="BU112" s="249"/>
      <c r="BV112" s="249"/>
      <c r="BW112" s="249"/>
      <c r="BX112" s="249"/>
      <c r="BY112" s="249"/>
      <c r="BZ112" s="249"/>
      <c r="CA112" s="249"/>
      <c r="CB112" s="249"/>
      <c r="CC112" s="249"/>
      <c r="CD112" s="249"/>
      <c r="CE112" s="249"/>
      <c r="CF112" s="249"/>
      <c r="CG112" s="249"/>
      <c r="CH112" s="249"/>
      <c r="CI112" s="249"/>
      <c r="CJ112" s="249"/>
      <c r="CK112" s="249"/>
      <c r="CL112" s="249"/>
      <c r="CM112" s="249"/>
      <c r="CN112" s="249"/>
      <c r="CO112" s="249"/>
      <c r="CP112" s="249"/>
      <c r="CQ112" s="249"/>
      <c r="CR112" s="249"/>
      <c r="CS112" s="249"/>
      <c r="CT112" s="249"/>
      <c r="CU112" s="249"/>
      <c r="CV112" s="249"/>
      <c r="CW112" s="249"/>
      <c r="CX112" s="249"/>
      <c r="CY112" s="249"/>
      <c r="CZ112" s="249"/>
      <c r="DA112" s="249"/>
      <c r="DB112" s="249"/>
      <c r="DC112" s="249"/>
      <c r="DD112" s="249"/>
      <c r="DE112" s="249"/>
      <c r="DF112" s="249"/>
      <c r="DG112" s="249"/>
      <c r="DH112" s="249"/>
      <c r="DI112" s="249"/>
      <c r="DJ112" s="249"/>
      <c r="DK112" s="249"/>
      <c r="DL112" s="249"/>
      <c r="DM112" s="249"/>
      <c r="DN112" s="249"/>
      <c r="DO112" s="249"/>
      <c r="DP112" s="249"/>
      <c r="DQ112" s="249"/>
      <c r="DR112" s="249"/>
      <c r="DS112" s="249"/>
      <c r="DT112" s="249"/>
      <c r="DU112" s="249"/>
      <c r="DV112" s="249"/>
    </row>
    <row r="113" spans="4:126" x14ac:dyDescent="0.25">
      <c r="D113" s="247"/>
      <c r="E113" s="249"/>
      <c r="F113" s="249"/>
      <c r="G113" s="249"/>
      <c r="H113" s="249"/>
      <c r="I113" s="249"/>
      <c r="J113" s="249"/>
      <c r="K113" s="249"/>
      <c r="L113" s="249"/>
      <c r="M113" s="249"/>
      <c r="N113" s="249"/>
      <c r="O113" s="249"/>
      <c r="P113" s="249"/>
      <c r="Q113" s="249"/>
      <c r="R113" s="249"/>
      <c r="S113" s="249"/>
      <c r="T113" s="249"/>
      <c r="U113" s="249"/>
      <c r="V113" s="249"/>
      <c r="W113" s="249"/>
      <c r="X113" s="249"/>
      <c r="Y113" s="249"/>
      <c r="Z113" s="249"/>
      <c r="AA113" s="249"/>
      <c r="AB113" s="249"/>
      <c r="AC113" s="249"/>
      <c r="AD113" s="249"/>
      <c r="AE113" s="249"/>
      <c r="AF113" s="249"/>
      <c r="AG113" s="249"/>
      <c r="AH113" s="249"/>
      <c r="AI113" s="249"/>
      <c r="AJ113" s="249"/>
      <c r="AK113" s="249"/>
      <c r="AL113" s="249"/>
      <c r="AM113" s="249"/>
      <c r="AN113" s="249"/>
      <c r="AO113" s="249"/>
      <c r="AP113" s="249"/>
      <c r="AQ113" s="249"/>
      <c r="AR113" s="249"/>
      <c r="AS113" s="249"/>
      <c r="AT113" s="249"/>
      <c r="AU113" s="249"/>
      <c r="AV113" s="249"/>
      <c r="AW113" s="249"/>
      <c r="AX113" s="249"/>
      <c r="AY113" s="249"/>
      <c r="AZ113" s="249"/>
      <c r="BA113" s="249"/>
      <c r="BB113" s="249"/>
      <c r="BC113" s="249"/>
      <c r="BD113" s="249"/>
      <c r="BE113" s="249"/>
      <c r="BF113" s="249"/>
      <c r="BG113" s="249"/>
      <c r="BH113" s="249"/>
      <c r="BI113" s="249"/>
      <c r="BJ113" s="249"/>
      <c r="BK113" s="249"/>
      <c r="BL113" s="249"/>
      <c r="BM113" s="249"/>
      <c r="BN113" s="249"/>
      <c r="BO113" s="249"/>
      <c r="BP113" s="249"/>
      <c r="BQ113" s="249"/>
      <c r="BR113" s="249"/>
      <c r="BS113" s="249"/>
      <c r="BT113" s="249"/>
      <c r="BU113" s="249"/>
      <c r="BV113" s="249"/>
      <c r="BW113" s="249"/>
      <c r="BX113" s="249"/>
      <c r="BY113" s="249"/>
      <c r="BZ113" s="249"/>
      <c r="CA113" s="249"/>
      <c r="CB113" s="249"/>
      <c r="CC113" s="249"/>
      <c r="CD113" s="249"/>
      <c r="CE113" s="249"/>
      <c r="CF113" s="249"/>
      <c r="CG113" s="249"/>
      <c r="CH113" s="249"/>
      <c r="CI113" s="249"/>
      <c r="CJ113" s="249"/>
      <c r="CK113" s="249"/>
      <c r="CL113" s="249"/>
      <c r="CM113" s="249"/>
      <c r="CN113" s="249"/>
      <c r="CO113" s="249"/>
      <c r="CP113" s="249"/>
      <c r="CQ113" s="249"/>
      <c r="CR113" s="249"/>
      <c r="CS113" s="249"/>
      <c r="CT113" s="249"/>
      <c r="CU113" s="249"/>
      <c r="CV113" s="249"/>
      <c r="CW113" s="249"/>
      <c r="CX113" s="249"/>
      <c r="CY113" s="249"/>
      <c r="CZ113" s="249"/>
      <c r="DA113" s="249"/>
      <c r="DB113" s="249"/>
      <c r="DC113" s="249"/>
      <c r="DD113" s="249"/>
      <c r="DE113" s="249"/>
      <c r="DF113" s="249"/>
      <c r="DG113" s="249"/>
      <c r="DH113" s="249"/>
      <c r="DI113" s="249"/>
      <c r="DJ113" s="249"/>
      <c r="DK113" s="249"/>
      <c r="DL113" s="249"/>
      <c r="DM113" s="249"/>
      <c r="DN113" s="249"/>
      <c r="DO113" s="249"/>
      <c r="DP113" s="249"/>
      <c r="DQ113" s="249"/>
      <c r="DR113" s="249"/>
      <c r="DS113" s="249"/>
      <c r="DT113" s="249"/>
      <c r="DU113" s="249"/>
      <c r="DV113" s="249"/>
    </row>
    <row r="114" spans="4:126" x14ac:dyDescent="0.25">
      <c r="D114" s="247"/>
      <c r="E114" s="249"/>
      <c r="F114" s="249"/>
      <c r="G114" s="249"/>
      <c r="H114" s="249"/>
      <c r="I114" s="249"/>
      <c r="J114" s="249"/>
      <c r="K114" s="249"/>
      <c r="L114" s="249"/>
      <c r="M114" s="249"/>
      <c r="N114" s="249"/>
      <c r="O114" s="249"/>
      <c r="P114" s="249"/>
      <c r="Q114" s="249"/>
      <c r="R114" s="249"/>
      <c r="S114" s="249"/>
      <c r="T114" s="249"/>
      <c r="U114" s="249"/>
      <c r="V114" s="249"/>
      <c r="W114" s="249"/>
      <c r="X114" s="249"/>
      <c r="Y114" s="249"/>
      <c r="Z114" s="249"/>
      <c r="AA114" s="249"/>
      <c r="AB114" s="249"/>
      <c r="AC114" s="249"/>
      <c r="AD114" s="249"/>
      <c r="AE114" s="249"/>
      <c r="AF114" s="249"/>
      <c r="AG114" s="249"/>
      <c r="AH114" s="249"/>
      <c r="AI114" s="249"/>
      <c r="AJ114" s="249"/>
      <c r="AK114" s="249"/>
      <c r="AL114" s="249"/>
      <c r="AM114" s="249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  <c r="BB114" s="249"/>
      <c r="BC114" s="249"/>
      <c r="BD114" s="249"/>
      <c r="BE114" s="249"/>
      <c r="BF114" s="249"/>
      <c r="BG114" s="249"/>
      <c r="BH114" s="249"/>
      <c r="BI114" s="249"/>
      <c r="BJ114" s="249"/>
      <c r="BK114" s="249"/>
      <c r="BL114" s="249"/>
      <c r="BM114" s="249"/>
      <c r="BN114" s="249"/>
      <c r="BO114" s="249"/>
      <c r="BP114" s="249"/>
      <c r="BQ114" s="249"/>
      <c r="BR114" s="249"/>
      <c r="BS114" s="249"/>
      <c r="BT114" s="249"/>
      <c r="BU114" s="249"/>
      <c r="BV114" s="249"/>
      <c r="BW114" s="249"/>
      <c r="BX114" s="249"/>
      <c r="BY114" s="249"/>
      <c r="BZ114" s="249"/>
      <c r="CA114" s="249"/>
      <c r="CB114" s="249"/>
      <c r="CC114" s="249"/>
      <c r="CD114" s="249"/>
      <c r="CE114" s="249"/>
      <c r="CF114" s="249"/>
      <c r="CG114" s="249"/>
      <c r="CH114" s="249"/>
      <c r="CI114" s="249"/>
      <c r="CJ114" s="249"/>
      <c r="CK114" s="249"/>
      <c r="CL114" s="249"/>
      <c r="CM114" s="249"/>
      <c r="CN114" s="249"/>
      <c r="CO114" s="249"/>
      <c r="CP114" s="249"/>
      <c r="CQ114" s="249"/>
      <c r="CR114" s="249"/>
      <c r="CS114" s="249"/>
      <c r="CT114" s="249"/>
      <c r="CU114" s="249"/>
      <c r="CV114" s="249"/>
      <c r="CW114" s="249"/>
      <c r="CX114" s="249"/>
      <c r="CY114" s="249"/>
      <c r="CZ114" s="249"/>
      <c r="DA114" s="249"/>
      <c r="DB114" s="249"/>
      <c r="DC114" s="249"/>
      <c r="DD114" s="249"/>
      <c r="DE114" s="249"/>
      <c r="DF114" s="249"/>
      <c r="DG114" s="249"/>
      <c r="DH114" s="249"/>
      <c r="DI114" s="249"/>
      <c r="DJ114" s="249"/>
      <c r="DK114" s="249"/>
      <c r="DL114" s="249"/>
      <c r="DM114" s="249"/>
      <c r="DN114" s="249"/>
      <c r="DO114" s="249"/>
      <c r="DP114" s="249"/>
      <c r="DQ114" s="249"/>
      <c r="DR114" s="249"/>
      <c r="DS114" s="249"/>
      <c r="DT114" s="249"/>
      <c r="DU114" s="249"/>
      <c r="DV114" s="249"/>
    </row>
    <row r="115" spans="4:126" x14ac:dyDescent="0.25">
      <c r="D115" s="247"/>
      <c r="E115" s="249"/>
      <c r="F115" s="249"/>
      <c r="G115" s="249"/>
      <c r="H115" s="249"/>
      <c r="I115" s="249"/>
      <c r="J115" s="249"/>
      <c r="K115" s="249"/>
      <c r="L115" s="249"/>
      <c r="M115" s="249"/>
      <c r="N115" s="249"/>
      <c r="O115" s="249"/>
      <c r="P115" s="249"/>
      <c r="Q115" s="249"/>
      <c r="R115" s="249"/>
      <c r="S115" s="249"/>
      <c r="T115" s="249"/>
      <c r="U115" s="249"/>
      <c r="V115" s="249"/>
      <c r="W115" s="249"/>
      <c r="X115" s="249"/>
      <c r="Y115" s="249"/>
      <c r="Z115" s="249"/>
      <c r="AA115" s="249"/>
      <c r="AB115" s="249"/>
      <c r="AC115" s="249"/>
      <c r="AD115" s="249"/>
      <c r="AE115" s="249"/>
      <c r="AF115" s="249"/>
      <c r="AG115" s="249"/>
      <c r="AH115" s="249"/>
      <c r="AI115" s="249"/>
      <c r="AJ115" s="249"/>
      <c r="AK115" s="249"/>
      <c r="AL115" s="249"/>
      <c r="AM115" s="249"/>
      <c r="AN115" s="249"/>
      <c r="AO115" s="249"/>
      <c r="AP115" s="249"/>
      <c r="AQ115" s="249"/>
      <c r="AR115" s="249"/>
      <c r="AS115" s="249"/>
      <c r="AT115" s="249"/>
      <c r="AU115" s="249"/>
      <c r="AV115" s="249"/>
      <c r="AW115" s="249"/>
      <c r="AX115" s="249"/>
      <c r="AY115" s="249"/>
      <c r="AZ115" s="249"/>
      <c r="BA115" s="249"/>
      <c r="BB115" s="249"/>
      <c r="BC115" s="249"/>
      <c r="BD115" s="249"/>
      <c r="BE115" s="249"/>
      <c r="BF115" s="249"/>
      <c r="BG115" s="249"/>
      <c r="BH115" s="249"/>
      <c r="BI115" s="249"/>
      <c r="BJ115" s="249"/>
      <c r="BK115" s="249"/>
      <c r="BL115" s="249"/>
      <c r="BM115" s="249"/>
      <c r="BN115" s="249"/>
      <c r="BO115" s="249"/>
      <c r="BP115" s="249"/>
      <c r="BQ115" s="249"/>
      <c r="BR115" s="249"/>
      <c r="BS115" s="249"/>
      <c r="BT115" s="249"/>
      <c r="BU115" s="249"/>
      <c r="BV115" s="249"/>
      <c r="BW115" s="249"/>
      <c r="BX115" s="249"/>
      <c r="BY115" s="249"/>
      <c r="BZ115" s="249"/>
      <c r="CA115" s="249"/>
      <c r="CB115" s="249"/>
      <c r="CC115" s="249"/>
      <c r="CD115" s="249"/>
      <c r="CE115" s="249"/>
      <c r="CF115" s="249"/>
      <c r="CG115" s="249"/>
      <c r="CH115" s="249"/>
      <c r="CI115" s="249"/>
      <c r="CJ115" s="249"/>
      <c r="CK115" s="249"/>
      <c r="CL115" s="249"/>
      <c r="CM115" s="249"/>
      <c r="CN115" s="249"/>
      <c r="CO115" s="249"/>
      <c r="CP115" s="249"/>
      <c r="CQ115" s="249"/>
      <c r="CR115" s="249"/>
      <c r="CS115" s="249"/>
      <c r="CT115" s="249"/>
      <c r="CU115" s="249"/>
      <c r="CV115" s="249"/>
      <c r="CW115" s="249"/>
      <c r="CX115" s="249"/>
      <c r="CY115" s="249"/>
      <c r="CZ115" s="249"/>
      <c r="DA115" s="249"/>
      <c r="DB115" s="249"/>
      <c r="DC115" s="249"/>
      <c r="DD115" s="249"/>
      <c r="DE115" s="249"/>
      <c r="DF115" s="249"/>
      <c r="DG115" s="249"/>
      <c r="DH115" s="249"/>
      <c r="DI115" s="249"/>
      <c r="DJ115" s="249"/>
      <c r="DK115" s="249"/>
      <c r="DL115" s="249"/>
      <c r="DM115" s="249"/>
      <c r="DN115" s="249"/>
      <c r="DO115" s="249"/>
      <c r="DP115" s="249"/>
      <c r="DQ115" s="249"/>
      <c r="DR115" s="249"/>
      <c r="DS115" s="249"/>
      <c r="DT115" s="249"/>
      <c r="DU115" s="249"/>
      <c r="DV115" s="249"/>
    </row>
    <row r="116" spans="4:126" x14ac:dyDescent="0.25">
      <c r="D116" s="247"/>
      <c r="E116" s="249"/>
      <c r="F116" s="249"/>
      <c r="G116" s="249"/>
      <c r="H116" s="249"/>
      <c r="I116" s="249"/>
      <c r="J116" s="249"/>
      <c r="K116" s="249"/>
      <c r="L116" s="249"/>
      <c r="M116" s="249"/>
      <c r="N116" s="249"/>
      <c r="O116" s="249"/>
      <c r="P116" s="249"/>
      <c r="Q116" s="249"/>
      <c r="R116" s="249"/>
      <c r="S116" s="249"/>
      <c r="T116" s="249"/>
      <c r="U116" s="249"/>
      <c r="V116" s="249"/>
      <c r="W116" s="249"/>
      <c r="X116" s="249"/>
      <c r="Y116" s="249"/>
      <c r="Z116" s="249"/>
      <c r="AA116" s="249"/>
      <c r="AB116" s="249"/>
      <c r="AC116" s="249"/>
      <c r="AD116" s="249"/>
      <c r="AE116" s="249"/>
      <c r="AF116" s="249"/>
      <c r="AG116" s="249"/>
      <c r="AH116" s="249"/>
      <c r="AI116" s="249"/>
      <c r="AJ116" s="249"/>
      <c r="AK116" s="249"/>
      <c r="AL116" s="249"/>
      <c r="AM116" s="249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49"/>
      <c r="BF116" s="249"/>
      <c r="BG116" s="249"/>
      <c r="BH116" s="249"/>
      <c r="BI116" s="249"/>
      <c r="BJ116" s="249"/>
      <c r="BK116" s="249"/>
      <c r="BL116" s="249"/>
      <c r="BM116" s="249"/>
      <c r="BN116" s="249"/>
      <c r="BO116" s="249"/>
      <c r="BP116" s="249"/>
      <c r="BQ116" s="249"/>
      <c r="BR116" s="249"/>
      <c r="BS116" s="249"/>
      <c r="BT116" s="249"/>
      <c r="BU116" s="249"/>
      <c r="BV116" s="249"/>
      <c r="BW116" s="249"/>
      <c r="BX116" s="249"/>
      <c r="BY116" s="249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M116" s="249"/>
      <c r="CN116" s="249"/>
      <c r="CO116" s="249"/>
      <c r="CP116" s="249"/>
      <c r="CQ116" s="249"/>
      <c r="CR116" s="249"/>
      <c r="CS116" s="249"/>
      <c r="CT116" s="249"/>
      <c r="CU116" s="249"/>
      <c r="CV116" s="249"/>
      <c r="CW116" s="249"/>
      <c r="CX116" s="249"/>
      <c r="CY116" s="249"/>
      <c r="CZ116" s="249"/>
      <c r="DA116" s="249"/>
      <c r="DB116" s="249"/>
      <c r="DC116" s="249"/>
      <c r="DD116" s="249"/>
      <c r="DE116" s="249"/>
      <c r="DF116" s="249"/>
      <c r="DG116" s="249"/>
      <c r="DH116" s="249"/>
      <c r="DI116" s="249"/>
      <c r="DJ116" s="249"/>
      <c r="DK116" s="249"/>
      <c r="DL116" s="249"/>
      <c r="DM116" s="249"/>
      <c r="DN116" s="249"/>
      <c r="DO116" s="249"/>
      <c r="DP116" s="249"/>
      <c r="DQ116" s="249"/>
      <c r="DR116" s="249"/>
      <c r="DS116" s="249"/>
      <c r="DT116" s="249"/>
      <c r="DU116" s="249"/>
      <c r="DV116" s="249"/>
    </row>
    <row r="117" spans="4:126" x14ac:dyDescent="0.25">
      <c r="D117" s="247"/>
      <c r="E117" s="249"/>
      <c r="F117" s="249"/>
      <c r="G117" s="249"/>
      <c r="H117" s="249"/>
      <c r="I117" s="249"/>
      <c r="J117" s="249"/>
      <c r="K117" s="249"/>
      <c r="L117" s="249"/>
      <c r="M117" s="249"/>
      <c r="N117" s="249"/>
      <c r="O117" s="249"/>
      <c r="P117" s="249"/>
      <c r="Q117" s="249"/>
      <c r="R117" s="249"/>
      <c r="S117" s="249"/>
      <c r="T117" s="249"/>
      <c r="U117" s="249"/>
      <c r="V117" s="249"/>
      <c r="W117" s="249"/>
      <c r="X117" s="249"/>
      <c r="Y117" s="249"/>
      <c r="Z117" s="249"/>
      <c r="AA117" s="249"/>
      <c r="AB117" s="249"/>
      <c r="AC117" s="249"/>
      <c r="AD117" s="249"/>
      <c r="AE117" s="249"/>
      <c r="AF117" s="249"/>
      <c r="AG117" s="249"/>
      <c r="AH117" s="249"/>
      <c r="AI117" s="249"/>
      <c r="AJ117" s="249"/>
      <c r="AK117" s="249"/>
      <c r="AL117" s="249"/>
      <c r="AM117" s="249"/>
      <c r="AN117" s="249"/>
      <c r="AO117" s="249"/>
      <c r="AP117" s="249"/>
      <c r="AQ117" s="249"/>
      <c r="AR117" s="249"/>
      <c r="AS117" s="249"/>
      <c r="AT117" s="249"/>
      <c r="AU117" s="249"/>
      <c r="AV117" s="249"/>
      <c r="AW117" s="249"/>
      <c r="AX117" s="249"/>
      <c r="AY117" s="249"/>
      <c r="AZ117" s="249"/>
      <c r="BA117" s="249"/>
      <c r="BB117" s="249"/>
      <c r="BC117" s="249"/>
      <c r="BD117" s="249"/>
      <c r="BE117" s="249"/>
      <c r="BF117" s="249"/>
      <c r="BG117" s="249"/>
      <c r="BH117" s="249"/>
      <c r="BI117" s="249"/>
      <c r="BJ117" s="249"/>
      <c r="BK117" s="249"/>
      <c r="BL117" s="249"/>
      <c r="BM117" s="249"/>
      <c r="BN117" s="249"/>
      <c r="BO117" s="249"/>
      <c r="BP117" s="249"/>
      <c r="BQ117" s="249"/>
      <c r="BR117" s="249"/>
      <c r="BS117" s="249"/>
      <c r="BT117" s="249"/>
      <c r="BU117" s="249"/>
      <c r="BV117" s="249"/>
      <c r="BW117" s="249"/>
      <c r="BX117" s="249"/>
      <c r="BY117" s="249"/>
      <c r="BZ117" s="249"/>
      <c r="CA117" s="249"/>
      <c r="CB117" s="249"/>
      <c r="CC117" s="249"/>
      <c r="CD117" s="249"/>
      <c r="CE117" s="249"/>
      <c r="CF117" s="249"/>
      <c r="CG117" s="249"/>
      <c r="CH117" s="249"/>
      <c r="CI117" s="249"/>
      <c r="CJ117" s="249"/>
      <c r="CK117" s="249"/>
      <c r="CL117" s="249"/>
      <c r="CM117" s="249"/>
      <c r="CN117" s="249"/>
      <c r="CO117" s="249"/>
      <c r="CP117" s="249"/>
      <c r="CQ117" s="249"/>
      <c r="CR117" s="249"/>
      <c r="CS117" s="249"/>
      <c r="CT117" s="249"/>
      <c r="CU117" s="249"/>
      <c r="CV117" s="249"/>
      <c r="CW117" s="249"/>
      <c r="CX117" s="249"/>
      <c r="CY117" s="249"/>
      <c r="CZ117" s="249"/>
      <c r="DA117" s="249"/>
      <c r="DB117" s="249"/>
      <c r="DC117" s="249"/>
      <c r="DD117" s="249"/>
      <c r="DE117" s="249"/>
      <c r="DF117" s="249"/>
      <c r="DG117" s="249"/>
      <c r="DH117" s="249"/>
      <c r="DI117" s="249"/>
      <c r="DJ117" s="249"/>
      <c r="DK117" s="249"/>
      <c r="DL117" s="249"/>
      <c r="DM117" s="249"/>
      <c r="DN117" s="249"/>
      <c r="DO117" s="249"/>
      <c r="DP117" s="249"/>
      <c r="DQ117" s="249"/>
      <c r="DR117" s="249"/>
      <c r="DS117" s="249"/>
      <c r="DT117" s="249"/>
      <c r="DU117" s="249"/>
      <c r="DV117" s="249"/>
    </row>
    <row r="118" spans="4:126" x14ac:dyDescent="0.25">
      <c r="D118" s="247"/>
      <c r="E118" s="249"/>
      <c r="F118" s="249"/>
      <c r="G118" s="249"/>
      <c r="H118" s="249"/>
      <c r="I118" s="249"/>
      <c r="J118" s="249"/>
      <c r="K118" s="249"/>
      <c r="L118" s="249"/>
      <c r="M118" s="249"/>
      <c r="N118" s="249"/>
      <c r="O118" s="249"/>
      <c r="P118" s="249"/>
      <c r="Q118" s="249"/>
      <c r="R118" s="249"/>
      <c r="S118" s="249"/>
      <c r="T118" s="249"/>
      <c r="U118" s="249"/>
      <c r="V118" s="249"/>
      <c r="W118" s="249"/>
      <c r="X118" s="249"/>
      <c r="Y118" s="249"/>
      <c r="Z118" s="249"/>
      <c r="AA118" s="249"/>
      <c r="AB118" s="249"/>
      <c r="AC118" s="249"/>
      <c r="AD118" s="249"/>
      <c r="AE118" s="249"/>
      <c r="AF118" s="249"/>
      <c r="AG118" s="249"/>
      <c r="AH118" s="249"/>
      <c r="AI118" s="249"/>
      <c r="AJ118" s="249"/>
      <c r="AK118" s="249"/>
      <c r="AL118" s="249"/>
      <c r="AM118" s="249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BB118" s="249"/>
      <c r="BC118" s="249"/>
      <c r="BD118" s="249"/>
      <c r="BE118" s="249"/>
      <c r="BF118" s="249"/>
      <c r="BG118" s="249"/>
      <c r="BH118" s="249"/>
      <c r="BI118" s="249"/>
      <c r="BJ118" s="249"/>
      <c r="BK118" s="249"/>
      <c r="BL118" s="249"/>
      <c r="BM118" s="249"/>
      <c r="BN118" s="249"/>
      <c r="BO118" s="249"/>
      <c r="BP118" s="249"/>
      <c r="BQ118" s="249"/>
      <c r="BR118" s="249"/>
      <c r="BS118" s="249"/>
      <c r="BT118" s="249"/>
      <c r="BU118" s="249"/>
      <c r="BV118" s="249"/>
      <c r="BW118" s="249"/>
      <c r="BX118" s="249"/>
      <c r="BY118" s="249"/>
      <c r="BZ118" s="249"/>
      <c r="CA118" s="249"/>
      <c r="CB118" s="249"/>
      <c r="CC118" s="249"/>
      <c r="CD118" s="249"/>
      <c r="CE118" s="249"/>
      <c r="CF118" s="249"/>
      <c r="CG118" s="249"/>
      <c r="CH118" s="249"/>
      <c r="CI118" s="249"/>
      <c r="CJ118" s="249"/>
      <c r="CK118" s="249"/>
      <c r="CL118" s="249"/>
      <c r="CM118" s="249"/>
      <c r="CN118" s="249"/>
      <c r="CO118" s="249"/>
      <c r="CP118" s="249"/>
      <c r="CQ118" s="249"/>
      <c r="CR118" s="249"/>
      <c r="CS118" s="249"/>
      <c r="CT118" s="249"/>
      <c r="CU118" s="249"/>
      <c r="CV118" s="249"/>
      <c r="CW118" s="249"/>
      <c r="CX118" s="249"/>
      <c r="CY118" s="249"/>
      <c r="CZ118" s="249"/>
      <c r="DA118" s="249"/>
      <c r="DB118" s="249"/>
      <c r="DC118" s="249"/>
      <c r="DD118" s="249"/>
      <c r="DE118" s="249"/>
      <c r="DF118" s="249"/>
      <c r="DG118" s="249"/>
      <c r="DH118" s="249"/>
      <c r="DI118" s="249"/>
      <c r="DJ118" s="249"/>
      <c r="DK118" s="249"/>
      <c r="DL118" s="249"/>
      <c r="DM118" s="249"/>
      <c r="DN118" s="249"/>
      <c r="DO118" s="249"/>
      <c r="DP118" s="249"/>
      <c r="DQ118" s="249"/>
      <c r="DR118" s="249"/>
      <c r="DS118" s="249"/>
      <c r="DT118" s="249"/>
      <c r="DU118" s="249"/>
      <c r="DV118" s="249"/>
    </row>
    <row r="119" spans="4:126" x14ac:dyDescent="0.25">
      <c r="D119" s="247"/>
      <c r="E119" s="249"/>
      <c r="F119" s="249"/>
      <c r="G119" s="249"/>
      <c r="H119" s="249"/>
      <c r="I119" s="249"/>
      <c r="J119" s="249"/>
      <c r="K119" s="249"/>
      <c r="L119" s="249"/>
      <c r="M119" s="249"/>
      <c r="N119" s="249"/>
      <c r="O119" s="249"/>
      <c r="P119" s="249"/>
      <c r="Q119" s="249"/>
      <c r="R119" s="249"/>
      <c r="S119" s="249"/>
      <c r="T119" s="249"/>
      <c r="U119" s="249"/>
      <c r="V119" s="249"/>
      <c r="W119" s="249"/>
      <c r="X119" s="249"/>
      <c r="Y119" s="249"/>
      <c r="Z119" s="249"/>
      <c r="AA119" s="249"/>
      <c r="AB119" s="249"/>
      <c r="AC119" s="249"/>
      <c r="AD119" s="249"/>
      <c r="AE119" s="249"/>
      <c r="AF119" s="249"/>
      <c r="AG119" s="249"/>
      <c r="AH119" s="249"/>
      <c r="AI119" s="249"/>
      <c r="AJ119" s="249"/>
      <c r="AK119" s="249"/>
      <c r="AL119" s="249"/>
      <c r="AM119" s="249"/>
      <c r="AN119" s="249"/>
      <c r="AO119" s="249"/>
      <c r="AP119" s="249"/>
      <c r="AQ119" s="249"/>
      <c r="AR119" s="249"/>
      <c r="AS119" s="249"/>
      <c r="AT119" s="249"/>
      <c r="AU119" s="249"/>
      <c r="AV119" s="249"/>
      <c r="AW119" s="249"/>
      <c r="AX119" s="249"/>
      <c r="AY119" s="249"/>
      <c r="AZ119" s="249"/>
      <c r="BA119" s="249"/>
      <c r="BB119" s="249"/>
      <c r="BC119" s="249"/>
      <c r="BD119" s="249"/>
      <c r="BE119" s="249"/>
      <c r="BF119" s="249"/>
      <c r="BG119" s="249"/>
      <c r="BH119" s="249"/>
      <c r="BI119" s="249"/>
      <c r="BJ119" s="249"/>
      <c r="BK119" s="249"/>
      <c r="BL119" s="249"/>
      <c r="BM119" s="249"/>
      <c r="BN119" s="249"/>
      <c r="BO119" s="249"/>
      <c r="BP119" s="249"/>
      <c r="BQ119" s="249"/>
      <c r="BR119" s="249"/>
      <c r="BS119" s="249"/>
      <c r="BT119" s="249"/>
      <c r="BU119" s="249"/>
      <c r="BV119" s="249"/>
      <c r="BW119" s="249"/>
      <c r="BX119" s="249"/>
      <c r="BY119" s="249"/>
      <c r="BZ119" s="249"/>
      <c r="CA119" s="249"/>
      <c r="CB119" s="249"/>
      <c r="CC119" s="249"/>
      <c r="CD119" s="249"/>
      <c r="CE119" s="249"/>
      <c r="CF119" s="249"/>
      <c r="CG119" s="249"/>
      <c r="CH119" s="249"/>
      <c r="CI119" s="249"/>
      <c r="CJ119" s="249"/>
      <c r="CK119" s="249"/>
      <c r="CL119" s="249"/>
      <c r="CM119" s="249"/>
      <c r="CN119" s="249"/>
      <c r="CO119" s="249"/>
      <c r="CP119" s="249"/>
      <c r="CQ119" s="249"/>
      <c r="CR119" s="249"/>
      <c r="CS119" s="249"/>
      <c r="CT119" s="249"/>
      <c r="CU119" s="249"/>
      <c r="CV119" s="249"/>
      <c r="CW119" s="249"/>
      <c r="CX119" s="249"/>
      <c r="CY119" s="249"/>
      <c r="CZ119" s="249"/>
      <c r="DA119" s="249"/>
      <c r="DB119" s="249"/>
      <c r="DC119" s="249"/>
      <c r="DD119" s="249"/>
      <c r="DE119" s="249"/>
      <c r="DF119" s="249"/>
      <c r="DG119" s="249"/>
      <c r="DH119" s="249"/>
      <c r="DI119" s="249"/>
      <c r="DJ119" s="249"/>
      <c r="DK119" s="249"/>
      <c r="DL119" s="249"/>
      <c r="DM119" s="249"/>
      <c r="DN119" s="249"/>
      <c r="DO119" s="249"/>
      <c r="DP119" s="249"/>
      <c r="DQ119" s="249"/>
      <c r="DR119" s="249"/>
      <c r="DS119" s="249"/>
      <c r="DT119" s="249"/>
      <c r="DU119" s="249"/>
      <c r="DV119" s="249"/>
    </row>
    <row r="120" spans="4:126" x14ac:dyDescent="0.25">
      <c r="D120" s="247"/>
      <c r="E120" s="249"/>
      <c r="F120" s="249"/>
      <c r="G120" s="249"/>
      <c r="H120" s="249"/>
      <c r="I120" s="249"/>
      <c r="J120" s="249"/>
      <c r="K120" s="249"/>
      <c r="L120" s="249"/>
      <c r="M120" s="249"/>
      <c r="N120" s="249"/>
      <c r="O120" s="249"/>
      <c r="P120" s="249"/>
      <c r="Q120" s="249"/>
      <c r="R120" s="249"/>
      <c r="S120" s="249"/>
      <c r="T120" s="249"/>
      <c r="U120" s="249"/>
      <c r="V120" s="249"/>
      <c r="W120" s="249"/>
      <c r="X120" s="249"/>
      <c r="Y120" s="249"/>
      <c r="Z120" s="249"/>
      <c r="AA120" s="249"/>
      <c r="AB120" s="249"/>
      <c r="AC120" s="249"/>
      <c r="AD120" s="249"/>
      <c r="AE120" s="249"/>
      <c r="AF120" s="249"/>
      <c r="AG120" s="249"/>
      <c r="AH120" s="249"/>
      <c r="AI120" s="249"/>
      <c r="AJ120" s="249"/>
      <c r="AK120" s="249"/>
      <c r="AL120" s="249"/>
      <c r="AM120" s="249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  <c r="BB120" s="249"/>
      <c r="BC120" s="249"/>
      <c r="BD120" s="249"/>
      <c r="BE120" s="249"/>
      <c r="BF120" s="249"/>
      <c r="BG120" s="249"/>
      <c r="BH120" s="249"/>
      <c r="BI120" s="249"/>
      <c r="BJ120" s="249"/>
      <c r="BK120" s="249"/>
      <c r="BL120" s="249"/>
      <c r="BM120" s="249"/>
      <c r="BN120" s="249"/>
      <c r="BO120" s="249"/>
      <c r="BP120" s="249"/>
      <c r="BQ120" s="249"/>
      <c r="BR120" s="249"/>
      <c r="BS120" s="249"/>
      <c r="BT120" s="249"/>
      <c r="BU120" s="249"/>
      <c r="BV120" s="249"/>
      <c r="BW120" s="249"/>
      <c r="BX120" s="249"/>
      <c r="BY120" s="249"/>
      <c r="BZ120" s="249"/>
      <c r="CA120" s="249"/>
      <c r="CB120" s="249"/>
      <c r="CC120" s="249"/>
      <c r="CD120" s="249"/>
      <c r="CE120" s="249"/>
      <c r="CF120" s="249"/>
      <c r="CG120" s="249"/>
      <c r="CH120" s="249"/>
      <c r="CI120" s="249"/>
      <c r="CJ120" s="249"/>
      <c r="CK120" s="249"/>
      <c r="CL120" s="249"/>
      <c r="CM120" s="249"/>
      <c r="CN120" s="249"/>
      <c r="CO120" s="249"/>
      <c r="CP120" s="249"/>
      <c r="CQ120" s="249"/>
      <c r="CR120" s="249"/>
      <c r="CS120" s="249"/>
      <c r="CT120" s="249"/>
      <c r="CU120" s="249"/>
      <c r="CV120" s="249"/>
      <c r="CW120" s="249"/>
      <c r="CX120" s="249"/>
      <c r="CY120" s="249"/>
      <c r="CZ120" s="249"/>
      <c r="DA120" s="249"/>
      <c r="DB120" s="249"/>
      <c r="DC120" s="249"/>
      <c r="DD120" s="249"/>
      <c r="DE120" s="249"/>
      <c r="DF120" s="249"/>
      <c r="DG120" s="249"/>
      <c r="DH120" s="249"/>
      <c r="DI120" s="249"/>
      <c r="DJ120" s="249"/>
      <c r="DK120" s="249"/>
      <c r="DL120" s="249"/>
      <c r="DM120" s="249"/>
      <c r="DN120" s="249"/>
      <c r="DO120" s="249"/>
      <c r="DP120" s="249"/>
      <c r="DQ120" s="249"/>
      <c r="DR120" s="249"/>
      <c r="DS120" s="249"/>
      <c r="DT120" s="249"/>
      <c r="DU120" s="249"/>
      <c r="DV120" s="249"/>
    </row>
    <row r="121" spans="4:126" x14ac:dyDescent="0.25">
      <c r="D121" s="247"/>
      <c r="E121" s="249"/>
      <c r="F121" s="249"/>
      <c r="G121" s="249"/>
      <c r="H121" s="249"/>
      <c r="I121" s="249"/>
      <c r="J121" s="249"/>
      <c r="K121" s="249"/>
      <c r="L121" s="249"/>
      <c r="M121" s="249"/>
      <c r="N121" s="249"/>
      <c r="O121" s="249"/>
      <c r="P121" s="249"/>
      <c r="Q121" s="249"/>
      <c r="R121" s="249"/>
      <c r="S121" s="249"/>
      <c r="T121" s="249"/>
      <c r="U121" s="249"/>
      <c r="V121" s="249"/>
      <c r="W121" s="249"/>
      <c r="X121" s="249"/>
      <c r="Y121" s="249"/>
      <c r="Z121" s="249"/>
      <c r="AA121" s="249"/>
      <c r="AB121" s="249"/>
      <c r="AC121" s="249"/>
      <c r="AD121" s="249"/>
      <c r="AE121" s="249"/>
      <c r="AF121" s="249"/>
      <c r="AG121" s="249"/>
      <c r="AH121" s="249"/>
      <c r="AI121" s="249"/>
      <c r="AJ121" s="249"/>
      <c r="AK121" s="249"/>
      <c r="AL121" s="249"/>
      <c r="AM121" s="249"/>
      <c r="AN121" s="249"/>
      <c r="AO121" s="249"/>
      <c r="AP121" s="249"/>
      <c r="AQ121" s="249"/>
      <c r="AR121" s="249"/>
      <c r="AS121" s="249"/>
      <c r="AT121" s="249"/>
      <c r="AU121" s="249"/>
      <c r="AV121" s="249"/>
      <c r="AW121" s="249"/>
      <c r="AX121" s="249"/>
      <c r="AY121" s="249"/>
      <c r="AZ121" s="249"/>
      <c r="BA121" s="249"/>
      <c r="BB121" s="249"/>
      <c r="BC121" s="249"/>
      <c r="BD121" s="249"/>
      <c r="BE121" s="249"/>
      <c r="BF121" s="249"/>
      <c r="BG121" s="249"/>
      <c r="BH121" s="249"/>
      <c r="BI121" s="249"/>
      <c r="BJ121" s="249"/>
      <c r="BK121" s="249"/>
      <c r="BL121" s="249"/>
      <c r="BM121" s="249"/>
      <c r="BN121" s="249"/>
      <c r="BO121" s="249"/>
      <c r="BP121" s="249"/>
      <c r="BQ121" s="249"/>
      <c r="BR121" s="249"/>
      <c r="BS121" s="249"/>
      <c r="BT121" s="249"/>
      <c r="BU121" s="249"/>
      <c r="BV121" s="249"/>
      <c r="BW121" s="249"/>
      <c r="BX121" s="249"/>
      <c r="BY121" s="249"/>
      <c r="BZ121" s="249"/>
      <c r="CA121" s="249"/>
      <c r="CB121" s="249"/>
      <c r="CC121" s="249"/>
      <c r="CD121" s="249"/>
      <c r="CE121" s="249"/>
      <c r="CF121" s="249"/>
      <c r="CG121" s="249"/>
      <c r="CH121" s="249"/>
      <c r="CI121" s="249"/>
      <c r="CJ121" s="249"/>
      <c r="CK121" s="249"/>
      <c r="CL121" s="249"/>
      <c r="CM121" s="249"/>
      <c r="CN121" s="249"/>
      <c r="CO121" s="249"/>
      <c r="CP121" s="249"/>
      <c r="CQ121" s="249"/>
      <c r="CR121" s="249"/>
      <c r="CS121" s="249"/>
      <c r="CT121" s="249"/>
      <c r="CU121" s="249"/>
      <c r="CV121" s="249"/>
      <c r="CW121" s="249"/>
      <c r="CX121" s="249"/>
      <c r="CY121" s="249"/>
      <c r="CZ121" s="249"/>
      <c r="DA121" s="249"/>
      <c r="DB121" s="249"/>
      <c r="DC121" s="249"/>
      <c r="DD121" s="249"/>
      <c r="DE121" s="249"/>
      <c r="DF121" s="249"/>
      <c r="DG121" s="249"/>
      <c r="DH121" s="249"/>
      <c r="DI121" s="249"/>
      <c r="DJ121" s="249"/>
      <c r="DK121" s="249"/>
      <c r="DL121" s="249"/>
      <c r="DM121" s="249"/>
      <c r="DN121" s="249"/>
      <c r="DO121" s="249"/>
      <c r="DP121" s="249"/>
      <c r="DQ121" s="249"/>
      <c r="DR121" s="249"/>
      <c r="DS121" s="249"/>
      <c r="DT121" s="249"/>
      <c r="DU121" s="249"/>
      <c r="DV121" s="249"/>
    </row>
    <row r="122" spans="4:126" x14ac:dyDescent="0.25">
      <c r="D122" s="247"/>
      <c r="E122" s="249"/>
      <c r="F122" s="249"/>
      <c r="G122" s="249"/>
      <c r="H122" s="249"/>
      <c r="I122" s="249"/>
      <c r="J122" s="249"/>
      <c r="K122" s="249"/>
      <c r="L122" s="249"/>
      <c r="M122" s="249"/>
      <c r="N122" s="249"/>
      <c r="O122" s="249"/>
      <c r="P122" s="249"/>
      <c r="Q122" s="249"/>
      <c r="R122" s="249"/>
      <c r="S122" s="249"/>
      <c r="T122" s="249"/>
      <c r="U122" s="249"/>
      <c r="V122" s="249"/>
      <c r="W122" s="249"/>
      <c r="X122" s="249"/>
      <c r="Y122" s="249"/>
      <c r="Z122" s="249"/>
      <c r="AA122" s="249"/>
      <c r="AB122" s="249"/>
      <c r="AC122" s="249"/>
      <c r="AD122" s="249"/>
      <c r="AE122" s="249"/>
      <c r="AF122" s="249"/>
      <c r="AG122" s="249"/>
      <c r="AH122" s="249"/>
      <c r="AI122" s="249"/>
      <c r="AJ122" s="249"/>
      <c r="AK122" s="249"/>
      <c r="AL122" s="249"/>
      <c r="AM122" s="249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49"/>
      <c r="BE122" s="249"/>
      <c r="BF122" s="249"/>
      <c r="BG122" s="249"/>
      <c r="BH122" s="249"/>
      <c r="BI122" s="249"/>
      <c r="BJ122" s="249"/>
      <c r="BK122" s="249"/>
      <c r="BL122" s="249"/>
      <c r="BM122" s="249"/>
      <c r="BN122" s="249"/>
      <c r="BO122" s="249"/>
      <c r="BP122" s="249"/>
      <c r="BQ122" s="249"/>
      <c r="BR122" s="249"/>
      <c r="BS122" s="249"/>
      <c r="BT122" s="249"/>
      <c r="BU122" s="249"/>
      <c r="BV122" s="249"/>
      <c r="BW122" s="249"/>
      <c r="BX122" s="249"/>
      <c r="BY122" s="249"/>
      <c r="BZ122" s="249"/>
      <c r="CA122" s="249"/>
      <c r="CB122" s="249"/>
      <c r="CC122" s="249"/>
      <c r="CD122" s="249"/>
      <c r="CE122" s="249"/>
      <c r="CF122" s="249"/>
      <c r="CG122" s="249"/>
      <c r="CH122" s="249"/>
      <c r="CI122" s="249"/>
      <c r="CJ122" s="249"/>
      <c r="CK122" s="249"/>
      <c r="CL122" s="249"/>
      <c r="CM122" s="249"/>
      <c r="CN122" s="249"/>
      <c r="CO122" s="249"/>
      <c r="CP122" s="249"/>
      <c r="CQ122" s="249"/>
      <c r="CR122" s="249"/>
      <c r="CS122" s="249"/>
      <c r="CT122" s="249"/>
      <c r="CU122" s="249"/>
      <c r="CV122" s="249"/>
      <c r="CW122" s="249"/>
      <c r="CX122" s="249"/>
      <c r="CY122" s="249"/>
      <c r="CZ122" s="249"/>
      <c r="DA122" s="249"/>
      <c r="DB122" s="249"/>
      <c r="DC122" s="249"/>
      <c r="DD122" s="249"/>
      <c r="DE122" s="249"/>
      <c r="DF122" s="249"/>
      <c r="DG122" s="249"/>
      <c r="DH122" s="249"/>
      <c r="DI122" s="249"/>
      <c r="DJ122" s="249"/>
      <c r="DK122" s="249"/>
      <c r="DL122" s="249"/>
      <c r="DM122" s="249"/>
      <c r="DN122" s="249"/>
      <c r="DO122" s="249"/>
      <c r="DP122" s="249"/>
      <c r="DQ122" s="249"/>
      <c r="DR122" s="249"/>
      <c r="DS122" s="249"/>
      <c r="DT122" s="249"/>
      <c r="DU122" s="249"/>
      <c r="DV122" s="249"/>
    </row>
    <row r="123" spans="4:126" x14ac:dyDescent="0.25">
      <c r="D123" s="247"/>
      <c r="E123" s="249"/>
      <c r="F123" s="249"/>
      <c r="G123" s="249"/>
      <c r="H123" s="249"/>
      <c r="I123" s="249"/>
      <c r="J123" s="249"/>
      <c r="K123" s="249"/>
      <c r="L123" s="249"/>
      <c r="M123" s="249"/>
      <c r="N123" s="249"/>
      <c r="O123" s="249"/>
      <c r="P123" s="249"/>
      <c r="Q123" s="249"/>
      <c r="R123" s="249"/>
      <c r="S123" s="249"/>
      <c r="T123" s="249"/>
      <c r="U123" s="249"/>
      <c r="V123" s="249"/>
      <c r="W123" s="249"/>
      <c r="X123" s="249"/>
      <c r="Y123" s="249"/>
      <c r="Z123" s="249"/>
      <c r="AA123" s="249"/>
      <c r="AB123" s="249"/>
      <c r="AC123" s="249"/>
      <c r="AD123" s="249"/>
      <c r="AE123" s="249"/>
      <c r="AF123" s="249"/>
      <c r="AG123" s="249"/>
      <c r="AH123" s="249"/>
      <c r="AI123" s="249"/>
      <c r="AJ123" s="249"/>
      <c r="AK123" s="249"/>
      <c r="AL123" s="249"/>
      <c r="AM123" s="249"/>
      <c r="AN123" s="249"/>
      <c r="AO123" s="249"/>
      <c r="AP123" s="249"/>
      <c r="AQ123" s="249"/>
      <c r="AR123" s="249"/>
      <c r="AS123" s="249"/>
      <c r="AT123" s="249"/>
      <c r="AU123" s="249"/>
      <c r="AV123" s="249"/>
      <c r="AW123" s="249"/>
      <c r="AX123" s="249"/>
      <c r="AY123" s="249"/>
      <c r="AZ123" s="249"/>
      <c r="BA123" s="249"/>
      <c r="BB123" s="249"/>
      <c r="BC123" s="249"/>
      <c r="BD123" s="249"/>
      <c r="BE123" s="249"/>
      <c r="BF123" s="249"/>
      <c r="BG123" s="249"/>
      <c r="BH123" s="249"/>
      <c r="BI123" s="249"/>
      <c r="BJ123" s="249"/>
      <c r="BK123" s="249"/>
      <c r="BL123" s="249"/>
      <c r="BM123" s="249"/>
      <c r="BN123" s="249"/>
      <c r="BO123" s="249"/>
      <c r="BP123" s="249"/>
      <c r="BQ123" s="249"/>
      <c r="BR123" s="249"/>
      <c r="BS123" s="249"/>
      <c r="BT123" s="249"/>
      <c r="BU123" s="249"/>
      <c r="BV123" s="249"/>
      <c r="BW123" s="249"/>
      <c r="BX123" s="249"/>
      <c r="BY123" s="249"/>
      <c r="BZ123" s="249"/>
      <c r="CA123" s="249"/>
      <c r="CB123" s="249"/>
      <c r="CC123" s="249"/>
      <c r="CD123" s="249"/>
      <c r="CE123" s="249"/>
      <c r="CF123" s="249"/>
      <c r="CG123" s="249"/>
      <c r="CH123" s="249"/>
      <c r="CI123" s="249"/>
      <c r="CJ123" s="249"/>
      <c r="CK123" s="249"/>
      <c r="CL123" s="249"/>
      <c r="CM123" s="249"/>
      <c r="CN123" s="249"/>
      <c r="CO123" s="249"/>
      <c r="CP123" s="249"/>
      <c r="CQ123" s="249"/>
      <c r="CR123" s="249"/>
      <c r="CS123" s="249"/>
      <c r="CT123" s="249"/>
      <c r="CU123" s="249"/>
      <c r="CV123" s="249"/>
      <c r="CW123" s="249"/>
      <c r="CX123" s="249"/>
      <c r="CY123" s="249"/>
      <c r="CZ123" s="249"/>
      <c r="DA123" s="249"/>
      <c r="DB123" s="249"/>
      <c r="DC123" s="249"/>
      <c r="DD123" s="249"/>
      <c r="DE123" s="249"/>
      <c r="DF123" s="249"/>
      <c r="DG123" s="249"/>
      <c r="DH123" s="249"/>
      <c r="DI123" s="249"/>
      <c r="DJ123" s="249"/>
      <c r="DK123" s="249"/>
      <c r="DL123" s="249"/>
      <c r="DM123" s="249"/>
      <c r="DN123" s="249"/>
      <c r="DO123" s="249"/>
      <c r="DP123" s="249"/>
      <c r="DQ123" s="249"/>
      <c r="DR123" s="249"/>
      <c r="DS123" s="249"/>
      <c r="DT123" s="249"/>
      <c r="DU123" s="249"/>
      <c r="DV123" s="249"/>
    </row>
    <row r="124" spans="4:126" x14ac:dyDescent="0.25">
      <c r="D124" s="247"/>
      <c r="E124" s="249"/>
      <c r="F124" s="249"/>
      <c r="G124" s="249"/>
      <c r="H124" s="249"/>
      <c r="I124" s="249"/>
      <c r="J124" s="249"/>
      <c r="K124" s="249"/>
      <c r="L124" s="249"/>
      <c r="M124" s="249"/>
      <c r="N124" s="249"/>
      <c r="O124" s="249"/>
      <c r="P124" s="249"/>
      <c r="Q124" s="249"/>
      <c r="R124" s="249"/>
      <c r="S124" s="249"/>
      <c r="T124" s="249"/>
      <c r="U124" s="249"/>
      <c r="V124" s="249"/>
      <c r="W124" s="249"/>
      <c r="X124" s="249"/>
      <c r="Y124" s="249"/>
      <c r="Z124" s="249"/>
      <c r="AA124" s="249"/>
      <c r="AB124" s="249"/>
      <c r="AC124" s="249"/>
      <c r="AD124" s="249"/>
      <c r="AE124" s="249"/>
      <c r="AF124" s="249"/>
      <c r="AG124" s="249"/>
      <c r="AH124" s="249"/>
      <c r="AI124" s="249"/>
      <c r="AJ124" s="249"/>
      <c r="AK124" s="249"/>
      <c r="AL124" s="249"/>
      <c r="AM124" s="249"/>
      <c r="AN124" s="249"/>
      <c r="AO124" s="249"/>
      <c r="AP124" s="249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49"/>
      <c r="BA124" s="249"/>
      <c r="BB124" s="249"/>
      <c r="BC124" s="249"/>
      <c r="BD124" s="249"/>
      <c r="BE124" s="249"/>
      <c r="BF124" s="249"/>
      <c r="BG124" s="249"/>
      <c r="BH124" s="249"/>
      <c r="BI124" s="249"/>
      <c r="BJ124" s="249"/>
      <c r="BK124" s="249"/>
      <c r="BL124" s="249"/>
      <c r="BM124" s="249"/>
      <c r="BN124" s="249"/>
      <c r="BO124" s="249"/>
      <c r="BP124" s="249"/>
      <c r="BQ124" s="249"/>
      <c r="BR124" s="249"/>
      <c r="BS124" s="249"/>
      <c r="BT124" s="249"/>
      <c r="BU124" s="249"/>
      <c r="BV124" s="249"/>
      <c r="BW124" s="249"/>
      <c r="BX124" s="249"/>
      <c r="BY124" s="249"/>
      <c r="BZ124" s="249"/>
      <c r="CA124" s="249"/>
      <c r="CB124" s="249"/>
      <c r="CC124" s="249"/>
      <c r="CD124" s="249"/>
      <c r="CE124" s="249"/>
      <c r="CF124" s="249"/>
      <c r="CG124" s="249"/>
      <c r="CH124" s="249"/>
      <c r="CI124" s="249"/>
      <c r="CJ124" s="249"/>
      <c r="CK124" s="249"/>
      <c r="CL124" s="249"/>
      <c r="CM124" s="249"/>
      <c r="CN124" s="249"/>
      <c r="CO124" s="249"/>
      <c r="CP124" s="249"/>
      <c r="CQ124" s="249"/>
      <c r="CR124" s="249"/>
      <c r="CS124" s="249"/>
      <c r="CT124" s="249"/>
      <c r="CU124" s="249"/>
      <c r="CV124" s="249"/>
      <c r="CW124" s="249"/>
      <c r="CX124" s="249"/>
      <c r="CY124" s="249"/>
      <c r="CZ124" s="249"/>
      <c r="DA124" s="249"/>
      <c r="DB124" s="249"/>
      <c r="DC124" s="249"/>
      <c r="DD124" s="249"/>
      <c r="DE124" s="249"/>
      <c r="DF124" s="249"/>
      <c r="DG124" s="249"/>
      <c r="DH124" s="249"/>
      <c r="DI124" s="249"/>
      <c r="DJ124" s="249"/>
      <c r="DK124" s="249"/>
      <c r="DL124" s="249"/>
      <c r="DM124" s="249"/>
      <c r="DN124" s="249"/>
      <c r="DO124" s="249"/>
      <c r="DP124" s="249"/>
      <c r="DQ124" s="249"/>
      <c r="DR124" s="249"/>
      <c r="DS124" s="249"/>
      <c r="DT124" s="249"/>
      <c r="DU124" s="249"/>
      <c r="DV124" s="249"/>
    </row>
    <row r="125" spans="4:126" x14ac:dyDescent="0.25">
      <c r="D125" s="247"/>
      <c r="E125" s="249"/>
      <c r="F125" s="249"/>
      <c r="G125" s="249"/>
      <c r="H125" s="249"/>
      <c r="I125" s="249"/>
      <c r="J125" s="249"/>
      <c r="K125" s="249"/>
      <c r="L125" s="249"/>
      <c r="M125" s="249"/>
      <c r="N125" s="249"/>
      <c r="O125" s="249"/>
      <c r="P125" s="249"/>
      <c r="Q125" s="249"/>
      <c r="R125" s="249"/>
      <c r="S125" s="249"/>
      <c r="T125" s="249"/>
      <c r="U125" s="249"/>
      <c r="V125" s="249"/>
      <c r="W125" s="249"/>
      <c r="X125" s="249"/>
      <c r="Y125" s="249"/>
      <c r="Z125" s="249"/>
      <c r="AA125" s="249"/>
      <c r="AB125" s="249"/>
      <c r="AC125" s="249"/>
      <c r="AD125" s="249"/>
      <c r="AE125" s="249"/>
      <c r="AF125" s="249"/>
      <c r="AG125" s="249"/>
      <c r="AH125" s="249"/>
      <c r="AI125" s="249"/>
      <c r="AJ125" s="249"/>
      <c r="AK125" s="249"/>
      <c r="AL125" s="249"/>
      <c r="AM125" s="249"/>
      <c r="AN125" s="249"/>
      <c r="AO125" s="249"/>
      <c r="AP125" s="249"/>
      <c r="AQ125" s="249"/>
      <c r="AR125" s="249"/>
      <c r="AS125" s="249"/>
      <c r="AT125" s="249"/>
      <c r="AU125" s="249"/>
      <c r="AV125" s="249"/>
      <c r="AW125" s="249"/>
      <c r="AX125" s="249"/>
      <c r="AY125" s="249"/>
      <c r="AZ125" s="249"/>
      <c r="BA125" s="249"/>
      <c r="BB125" s="249"/>
      <c r="BC125" s="249"/>
      <c r="BD125" s="249"/>
      <c r="BE125" s="249"/>
      <c r="BF125" s="249"/>
      <c r="BG125" s="249"/>
      <c r="BH125" s="249"/>
      <c r="BI125" s="249"/>
      <c r="BJ125" s="249"/>
      <c r="BK125" s="249"/>
      <c r="BL125" s="249"/>
      <c r="BM125" s="249"/>
      <c r="BN125" s="249"/>
      <c r="BO125" s="249"/>
      <c r="BP125" s="249"/>
      <c r="BQ125" s="249"/>
      <c r="BR125" s="249"/>
      <c r="BS125" s="249"/>
      <c r="BT125" s="249"/>
      <c r="BU125" s="249"/>
      <c r="BV125" s="249"/>
      <c r="BW125" s="249"/>
      <c r="BX125" s="249"/>
      <c r="BY125" s="249"/>
      <c r="BZ125" s="249"/>
      <c r="CA125" s="249"/>
      <c r="CB125" s="249"/>
      <c r="CC125" s="249"/>
      <c r="CD125" s="249"/>
      <c r="CE125" s="249"/>
      <c r="CF125" s="249"/>
      <c r="CG125" s="249"/>
      <c r="CH125" s="249"/>
      <c r="CI125" s="249"/>
      <c r="CJ125" s="249"/>
      <c r="CK125" s="249"/>
      <c r="CL125" s="249"/>
      <c r="CM125" s="249"/>
      <c r="CN125" s="249"/>
      <c r="CO125" s="249"/>
      <c r="CP125" s="249"/>
      <c r="CQ125" s="249"/>
      <c r="CR125" s="249"/>
      <c r="CS125" s="249"/>
      <c r="CT125" s="249"/>
      <c r="CU125" s="249"/>
      <c r="CV125" s="249"/>
      <c r="CW125" s="249"/>
      <c r="CX125" s="249"/>
      <c r="CY125" s="249"/>
      <c r="CZ125" s="249"/>
      <c r="DA125" s="249"/>
      <c r="DB125" s="249"/>
      <c r="DC125" s="249"/>
      <c r="DD125" s="249"/>
      <c r="DE125" s="249"/>
      <c r="DF125" s="249"/>
      <c r="DG125" s="249"/>
      <c r="DH125" s="249"/>
      <c r="DI125" s="249"/>
      <c r="DJ125" s="249"/>
      <c r="DK125" s="249"/>
      <c r="DL125" s="249"/>
      <c r="DM125" s="249"/>
      <c r="DN125" s="249"/>
      <c r="DO125" s="249"/>
      <c r="DP125" s="249"/>
      <c r="DQ125" s="249"/>
      <c r="DR125" s="249"/>
      <c r="DS125" s="249"/>
      <c r="DT125" s="249"/>
      <c r="DU125" s="249"/>
      <c r="DV125" s="249"/>
    </row>
    <row r="126" spans="4:126" x14ac:dyDescent="0.25">
      <c r="D126" s="247"/>
      <c r="E126" s="249"/>
      <c r="F126" s="249"/>
      <c r="G126" s="249"/>
      <c r="H126" s="249"/>
      <c r="I126" s="249"/>
      <c r="J126" s="249"/>
      <c r="K126" s="249"/>
      <c r="L126" s="249"/>
      <c r="M126" s="249"/>
      <c r="N126" s="249"/>
      <c r="O126" s="249"/>
      <c r="P126" s="249"/>
      <c r="Q126" s="249"/>
      <c r="R126" s="249"/>
      <c r="S126" s="249"/>
      <c r="T126" s="249"/>
      <c r="U126" s="249"/>
      <c r="V126" s="249"/>
      <c r="W126" s="249"/>
      <c r="X126" s="249"/>
      <c r="Y126" s="249"/>
      <c r="Z126" s="249"/>
      <c r="AA126" s="249"/>
      <c r="AB126" s="249"/>
      <c r="AC126" s="249"/>
      <c r="AD126" s="249"/>
      <c r="AE126" s="249"/>
      <c r="AF126" s="249"/>
      <c r="AG126" s="249"/>
      <c r="AH126" s="249"/>
      <c r="AI126" s="249"/>
      <c r="AJ126" s="249"/>
      <c r="AK126" s="249"/>
      <c r="AL126" s="249"/>
      <c r="AM126" s="249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49"/>
      <c r="BE126" s="249"/>
      <c r="BF126" s="249"/>
      <c r="BG126" s="249"/>
      <c r="BH126" s="249"/>
      <c r="BI126" s="249"/>
      <c r="BJ126" s="249"/>
      <c r="BK126" s="249"/>
      <c r="BL126" s="249"/>
      <c r="BM126" s="249"/>
      <c r="BN126" s="249"/>
      <c r="BO126" s="249"/>
      <c r="BP126" s="249"/>
      <c r="BQ126" s="249"/>
      <c r="BR126" s="249"/>
      <c r="BS126" s="249"/>
      <c r="BT126" s="249"/>
      <c r="BU126" s="249"/>
      <c r="BV126" s="249"/>
      <c r="BW126" s="249"/>
      <c r="BX126" s="249"/>
      <c r="BY126" s="249"/>
      <c r="BZ126" s="249"/>
      <c r="CA126" s="249"/>
      <c r="CB126" s="249"/>
      <c r="CC126" s="249"/>
      <c r="CD126" s="249"/>
      <c r="CE126" s="249"/>
      <c r="CF126" s="249"/>
      <c r="CG126" s="249"/>
      <c r="CH126" s="249"/>
      <c r="CI126" s="249"/>
      <c r="CJ126" s="249"/>
      <c r="CK126" s="249"/>
      <c r="CL126" s="249"/>
      <c r="CM126" s="249"/>
      <c r="CN126" s="249"/>
      <c r="CO126" s="249"/>
      <c r="CP126" s="249"/>
      <c r="CQ126" s="249"/>
      <c r="CR126" s="249"/>
      <c r="CS126" s="249"/>
      <c r="CT126" s="249"/>
      <c r="CU126" s="249"/>
      <c r="CV126" s="249"/>
      <c r="CW126" s="249"/>
      <c r="CX126" s="249"/>
      <c r="CY126" s="249"/>
      <c r="CZ126" s="249"/>
      <c r="DA126" s="249"/>
      <c r="DB126" s="249"/>
      <c r="DC126" s="249"/>
      <c r="DD126" s="249"/>
      <c r="DE126" s="249"/>
      <c r="DF126" s="249"/>
      <c r="DG126" s="249"/>
      <c r="DH126" s="249"/>
      <c r="DI126" s="249"/>
      <c r="DJ126" s="249"/>
      <c r="DK126" s="249"/>
      <c r="DL126" s="249"/>
      <c r="DM126" s="249"/>
      <c r="DN126" s="249"/>
      <c r="DO126" s="249"/>
      <c r="DP126" s="249"/>
      <c r="DQ126" s="249"/>
      <c r="DR126" s="249"/>
      <c r="DS126" s="249"/>
      <c r="DT126" s="249"/>
      <c r="DU126" s="249"/>
      <c r="DV126" s="249"/>
    </row>
    <row r="127" spans="4:126" x14ac:dyDescent="0.25">
      <c r="D127" s="247"/>
      <c r="E127" s="249"/>
      <c r="F127" s="249"/>
      <c r="G127" s="249"/>
      <c r="H127" s="249"/>
      <c r="I127" s="249"/>
      <c r="J127" s="249"/>
      <c r="K127" s="249"/>
      <c r="L127" s="249"/>
      <c r="M127" s="249"/>
      <c r="N127" s="249"/>
      <c r="O127" s="249"/>
      <c r="P127" s="249"/>
      <c r="Q127" s="249"/>
      <c r="R127" s="249"/>
      <c r="S127" s="249"/>
      <c r="T127" s="249"/>
      <c r="U127" s="249"/>
      <c r="V127" s="249"/>
      <c r="W127" s="249"/>
      <c r="X127" s="249"/>
      <c r="Y127" s="249"/>
      <c r="Z127" s="249"/>
      <c r="AA127" s="249"/>
      <c r="AB127" s="249"/>
      <c r="AC127" s="249"/>
      <c r="AD127" s="249"/>
      <c r="AE127" s="249"/>
      <c r="AF127" s="249"/>
      <c r="AG127" s="249"/>
      <c r="AH127" s="249"/>
      <c r="AI127" s="249"/>
      <c r="AJ127" s="249"/>
      <c r="AK127" s="249"/>
      <c r="AL127" s="249"/>
      <c r="AM127" s="249"/>
      <c r="AN127" s="249"/>
      <c r="AO127" s="249"/>
      <c r="AP127" s="249"/>
      <c r="AQ127" s="249"/>
      <c r="AR127" s="249"/>
      <c r="AS127" s="249"/>
      <c r="AT127" s="249"/>
      <c r="AU127" s="249"/>
      <c r="AV127" s="249"/>
      <c r="AW127" s="249"/>
      <c r="AX127" s="249"/>
      <c r="AY127" s="249"/>
      <c r="AZ127" s="249"/>
      <c r="BA127" s="249"/>
      <c r="BB127" s="249"/>
      <c r="BC127" s="249"/>
      <c r="BD127" s="249"/>
      <c r="BE127" s="249"/>
      <c r="BF127" s="249"/>
      <c r="BG127" s="249"/>
      <c r="BH127" s="249"/>
      <c r="BI127" s="249"/>
      <c r="BJ127" s="249"/>
      <c r="BK127" s="249"/>
      <c r="BL127" s="249"/>
      <c r="BM127" s="249"/>
      <c r="BN127" s="249"/>
      <c r="BO127" s="249"/>
      <c r="BP127" s="249"/>
      <c r="BQ127" s="249"/>
      <c r="BR127" s="249"/>
      <c r="BS127" s="249"/>
      <c r="BT127" s="249"/>
      <c r="BU127" s="249"/>
      <c r="BV127" s="249"/>
      <c r="BW127" s="249"/>
      <c r="BX127" s="249"/>
      <c r="BY127" s="249"/>
      <c r="BZ127" s="249"/>
      <c r="CA127" s="249"/>
      <c r="CB127" s="249"/>
      <c r="CC127" s="249"/>
      <c r="CD127" s="249"/>
      <c r="CE127" s="249"/>
      <c r="CF127" s="249"/>
      <c r="CG127" s="249"/>
      <c r="CH127" s="249"/>
      <c r="CI127" s="249"/>
      <c r="CJ127" s="249"/>
      <c r="CK127" s="249"/>
      <c r="CL127" s="249"/>
      <c r="CM127" s="249"/>
      <c r="CN127" s="249"/>
      <c r="CO127" s="249"/>
      <c r="CP127" s="249"/>
      <c r="CQ127" s="249"/>
      <c r="CR127" s="249"/>
      <c r="CS127" s="249"/>
      <c r="CT127" s="249"/>
      <c r="CU127" s="249"/>
      <c r="CV127" s="249"/>
      <c r="CW127" s="249"/>
      <c r="CX127" s="249"/>
      <c r="CY127" s="249"/>
      <c r="CZ127" s="249"/>
      <c r="DA127" s="249"/>
      <c r="DB127" s="249"/>
      <c r="DC127" s="249"/>
      <c r="DD127" s="249"/>
      <c r="DE127" s="249"/>
      <c r="DF127" s="249"/>
      <c r="DG127" s="249"/>
      <c r="DH127" s="249"/>
      <c r="DI127" s="249"/>
      <c r="DJ127" s="249"/>
      <c r="DK127" s="249"/>
      <c r="DL127" s="249"/>
      <c r="DM127" s="249"/>
      <c r="DN127" s="249"/>
      <c r="DO127" s="249"/>
      <c r="DP127" s="249"/>
      <c r="DQ127" s="249"/>
      <c r="DR127" s="249"/>
      <c r="DS127" s="249"/>
      <c r="DT127" s="249"/>
      <c r="DU127" s="249"/>
      <c r="DV127" s="249"/>
    </row>
    <row r="128" spans="4:126" x14ac:dyDescent="0.25">
      <c r="D128" s="247"/>
      <c r="E128" s="249"/>
      <c r="F128" s="249"/>
      <c r="G128" s="249"/>
      <c r="H128" s="249"/>
      <c r="I128" s="249"/>
      <c r="J128" s="249"/>
      <c r="K128" s="249"/>
      <c r="L128" s="249"/>
      <c r="M128" s="249"/>
      <c r="N128" s="249"/>
      <c r="O128" s="249"/>
      <c r="P128" s="249"/>
      <c r="Q128" s="249"/>
      <c r="R128" s="249"/>
      <c r="S128" s="249"/>
      <c r="T128" s="249"/>
      <c r="U128" s="249"/>
      <c r="V128" s="249"/>
      <c r="W128" s="249"/>
      <c r="X128" s="249"/>
      <c r="Y128" s="249"/>
      <c r="Z128" s="249"/>
      <c r="AA128" s="249"/>
      <c r="AB128" s="249"/>
      <c r="AC128" s="249"/>
      <c r="AD128" s="249"/>
      <c r="AE128" s="249"/>
      <c r="AF128" s="249"/>
      <c r="AG128" s="249"/>
      <c r="AH128" s="249"/>
      <c r="AI128" s="249"/>
      <c r="AJ128" s="249"/>
      <c r="AK128" s="249"/>
      <c r="AL128" s="249"/>
      <c r="AM128" s="249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49"/>
      <c r="BE128" s="249"/>
      <c r="BF128" s="249"/>
      <c r="BG128" s="249"/>
      <c r="BH128" s="249"/>
      <c r="BI128" s="249"/>
      <c r="BJ128" s="249"/>
      <c r="BK128" s="249"/>
      <c r="BL128" s="249"/>
      <c r="BM128" s="249"/>
      <c r="BN128" s="249"/>
      <c r="BO128" s="249"/>
      <c r="BP128" s="249"/>
      <c r="BQ128" s="249"/>
      <c r="BR128" s="249"/>
      <c r="BS128" s="249"/>
      <c r="BT128" s="249"/>
      <c r="BU128" s="249"/>
      <c r="BV128" s="249"/>
      <c r="BW128" s="249"/>
      <c r="BX128" s="249"/>
      <c r="BY128" s="249"/>
      <c r="BZ128" s="249"/>
      <c r="CA128" s="249"/>
      <c r="CB128" s="249"/>
      <c r="CC128" s="249"/>
      <c r="CD128" s="249"/>
      <c r="CE128" s="249"/>
      <c r="CF128" s="249"/>
      <c r="CG128" s="249"/>
      <c r="CH128" s="249"/>
      <c r="CI128" s="249"/>
      <c r="CJ128" s="249"/>
      <c r="CK128" s="249"/>
      <c r="CL128" s="249"/>
      <c r="CM128" s="249"/>
      <c r="CN128" s="249"/>
      <c r="CO128" s="249"/>
      <c r="CP128" s="249"/>
      <c r="CQ128" s="249"/>
      <c r="CR128" s="249"/>
      <c r="CS128" s="249"/>
      <c r="CT128" s="249"/>
      <c r="CU128" s="249"/>
      <c r="CV128" s="249"/>
      <c r="CW128" s="249"/>
      <c r="CX128" s="249"/>
      <c r="CY128" s="249"/>
      <c r="CZ128" s="249"/>
      <c r="DA128" s="249"/>
      <c r="DB128" s="249"/>
      <c r="DC128" s="249"/>
      <c r="DD128" s="249"/>
      <c r="DE128" s="249"/>
      <c r="DF128" s="249"/>
      <c r="DG128" s="249"/>
      <c r="DH128" s="249"/>
      <c r="DI128" s="249"/>
      <c r="DJ128" s="249"/>
      <c r="DK128" s="249"/>
      <c r="DL128" s="249"/>
      <c r="DM128" s="249"/>
      <c r="DN128" s="249"/>
      <c r="DO128" s="249"/>
      <c r="DP128" s="249"/>
      <c r="DQ128" s="249"/>
      <c r="DR128" s="249"/>
      <c r="DS128" s="249"/>
      <c r="DT128" s="249"/>
      <c r="DU128" s="249"/>
      <c r="DV128" s="249"/>
    </row>
    <row r="129" spans="4:126" x14ac:dyDescent="0.25">
      <c r="D129" s="247"/>
      <c r="E129" s="249"/>
      <c r="F129" s="249"/>
      <c r="G129" s="249"/>
      <c r="H129" s="249"/>
      <c r="I129" s="249"/>
      <c r="J129" s="249"/>
      <c r="K129" s="249"/>
      <c r="L129" s="249"/>
      <c r="M129" s="249"/>
      <c r="N129" s="249"/>
      <c r="O129" s="249"/>
      <c r="P129" s="249"/>
      <c r="Q129" s="249"/>
      <c r="R129" s="249"/>
      <c r="S129" s="249"/>
      <c r="T129" s="249"/>
      <c r="U129" s="249"/>
      <c r="V129" s="249"/>
      <c r="W129" s="249"/>
      <c r="X129" s="249"/>
      <c r="Y129" s="249"/>
      <c r="Z129" s="249"/>
      <c r="AA129" s="249"/>
      <c r="AB129" s="249"/>
      <c r="AC129" s="249"/>
      <c r="AD129" s="249"/>
      <c r="AE129" s="249"/>
      <c r="AF129" s="249"/>
      <c r="AG129" s="249"/>
      <c r="AH129" s="249"/>
      <c r="AI129" s="249"/>
      <c r="AJ129" s="249"/>
      <c r="AK129" s="249"/>
      <c r="AL129" s="249"/>
      <c r="AM129" s="249"/>
      <c r="AN129" s="249"/>
      <c r="AO129" s="249"/>
      <c r="AP129" s="249"/>
      <c r="AQ129" s="249"/>
      <c r="AR129" s="249"/>
      <c r="AS129" s="249"/>
      <c r="AT129" s="249"/>
      <c r="AU129" s="249"/>
      <c r="AV129" s="249"/>
      <c r="AW129" s="249"/>
      <c r="AX129" s="249"/>
      <c r="AY129" s="249"/>
      <c r="AZ129" s="249"/>
      <c r="BA129" s="249"/>
      <c r="BB129" s="249"/>
      <c r="BC129" s="249"/>
      <c r="BD129" s="249"/>
      <c r="BE129" s="249"/>
      <c r="BF129" s="249"/>
      <c r="BG129" s="249"/>
      <c r="BH129" s="249"/>
      <c r="BI129" s="249"/>
      <c r="BJ129" s="249"/>
      <c r="BK129" s="249"/>
      <c r="BL129" s="249"/>
      <c r="BM129" s="249"/>
      <c r="BN129" s="249"/>
      <c r="BO129" s="249"/>
      <c r="BP129" s="249"/>
      <c r="BQ129" s="249"/>
      <c r="BR129" s="249"/>
      <c r="BS129" s="249"/>
      <c r="BT129" s="249"/>
      <c r="BU129" s="249"/>
      <c r="BV129" s="249"/>
      <c r="BW129" s="249"/>
      <c r="BX129" s="249"/>
      <c r="BY129" s="249"/>
      <c r="BZ129" s="249"/>
      <c r="CA129" s="249"/>
      <c r="CB129" s="249"/>
      <c r="CC129" s="249"/>
      <c r="CD129" s="249"/>
      <c r="CE129" s="249"/>
      <c r="CF129" s="249"/>
      <c r="CG129" s="249"/>
      <c r="CH129" s="249"/>
      <c r="CI129" s="249"/>
      <c r="CJ129" s="249"/>
      <c r="CK129" s="249"/>
      <c r="CL129" s="249"/>
      <c r="CM129" s="249"/>
      <c r="CN129" s="249"/>
      <c r="CO129" s="249"/>
      <c r="CP129" s="249"/>
      <c r="CQ129" s="249"/>
      <c r="CR129" s="249"/>
      <c r="CS129" s="249"/>
      <c r="CT129" s="249"/>
      <c r="CU129" s="249"/>
      <c r="CV129" s="249"/>
      <c r="CW129" s="249"/>
      <c r="CX129" s="249"/>
      <c r="CY129" s="249"/>
      <c r="CZ129" s="249"/>
      <c r="DA129" s="249"/>
      <c r="DB129" s="249"/>
      <c r="DC129" s="249"/>
      <c r="DD129" s="249"/>
      <c r="DE129" s="249"/>
      <c r="DF129" s="249"/>
      <c r="DG129" s="249"/>
      <c r="DH129" s="249"/>
      <c r="DI129" s="249"/>
      <c r="DJ129" s="249"/>
      <c r="DK129" s="249"/>
      <c r="DL129" s="249"/>
      <c r="DM129" s="249"/>
      <c r="DN129" s="249"/>
      <c r="DO129" s="249"/>
      <c r="DP129" s="249"/>
      <c r="DQ129" s="249"/>
      <c r="DR129" s="249"/>
      <c r="DS129" s="249"/>
      <c r="DT129" s="249"/>
      <c r="DU129" s="249"/>
      <c r="DV129" s="249"/>
    </row>
    <row r="130" spans="4:126" x14ac:dyDescent="0.25">
      <c r="D130" s="247"/>
      <c r="E130" s="249"/>
      <c r="F130" s="249"/>
      <c r="G130" s="249"/>
      <c r="H130" s="249"/>
      <c r="I130" s="249"/>
      <c r="J130" s="249"/>
      <c r="K130" s="249"/>
      <c r="L130" s="249"/>
      <c r="M130" s="249"/>
      <c r="N130" s="249"/>
      <c r="O130" s="249"/>
      <c r="P130" s="249"/>
      <c r="Q130" s="249"/>
      <c r="R130" s="249"/>
      <c r="S130" s="249"/>
      <c r="T130" s="249"/>
      <c r="U130" s="249"/>
      <c r="V130" s="249"/>
      <c r="W130" s="249"/>
      <c r="X130" s="249"/>
      <c r="Y130" s="249"/>
      <c r="Z130" s="249"/>
      <c r="AA130" s="249"/>
      <c r="AB130" s="249"/>
      <c r="AC130" s="249"/>
      <c r="AD130" s="249"/>
      <c r="AE130" s="249"/>
      <c r="AF130" s="249"/>
      <c r="AG130" s="249"/>
      <c r="AH130" s="249"/>
      <c r="AI130" s="249"/>
      <c r="AJ130" s="249"/>
      <c r="AK130" s="249"/>
      <c r="AL130" s="249"/>
      <c r="AM130" s="249"/>
      <c r="AN130" s="249"/>
      <c r="AO130" s="249"/>
      <c r="AP130" s="249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49"/>
      <c r="BA130" s="249"/>
      <c r="BB130" s="249"/>
      <c r="BC130" s="249"/>
      <c r="BD130" s="249"/>
      <c r="BE130" s="249"/>
      <c r="BF130" s="249"/>
      <c r="BG130" s="249"/>
      <c r="BH130" s="249"/>
      <c r="BI130" s="249"/>
      <c r="BJ130" s="249"/>
      <c r="BK130" s="249"/>
      <c r="BL130" s="249"/>
      <c r="BM130" s="249"/>
      <c r="BN130" s="249"/>
      <c r="BO130" s="249"/>
      <c r="BP130" s="249"/>
      <c r="BQ130" s="249"/>
      <c r="BR130" s="249"/>
      <c r="BS130" s="249"/>
      <c r="BT130" s="249"/>
      <c r="BU130" s="249"/>
      <c r="BV130" s="249"/>
      <c r="BW130" s="249"/>
      <c r="BX130" s="249"/>
      <c r="BY130" s="249"/>
      <c r="BZ130" s="249"/>
      <c r="CA130" s="249"/>
      <c r="CB130" s="249"/>
      <c r="CC130" s="249"/>
      <c r="CD130" s="249"/>
      <c r="CE130" s="249"/>
      <c r="CF130" s="249"/>
      <c r="CG130" s="249"/>
      <c r="CH130" s="249"/>
      <c r="CI130" s="249"/>
      <c r="CJ130" s="249"/>
      <c r="CK130" s="249"/>
      <c r="CL130" s="249"/>
      <c r="CM130" s="249"/>
      <c r="CN130" s="249"/>
      <c r="CO130" s="249"/>
      <c r="CP130" s="249"/>
      <c r="CQ130" s="249"/>
      <c r="CR130" s="249"/>
      <c r="CS130" s="249"/>
      <c r="CT130" s="249"/>
      <c r="CU130" s="249"/>
      <c r="CV130" s="249"/>
      <c r="CW130" s="249"/>
      <c r="CX130" s="249"/>
      <c r="CY130" s="249"/>
      <c r="CZ130" s="249"/>
      <c r="DA130" s="249"/>
      <c r="DB130" s="249"/>
      <c r="DC130" s="249"/>
      <c r="DD130" s="249"/>
      <c r="DE130" s="249"/>
      <c r="DF130" s="249"/>
      <c r="DG130" s="249"/>
      <c r="DH130" s="249"/>
      <c r="DI130" s="249"/>
      <c r="DJ130" s="249"/>
      <c r="DK130" s="249"/>
      <c r="DL130" s="249"/>
      <c r="DM130" s="249"/>
      <c r="DN130" s="249"/>
      <c r="DO130" s="249"/>
      <c r="DP130" s="249"/>
      <c r="DQ130" s="249"/>
      <c r="DR130" s="249"/>
      <c r="DS130" s="249"/>
      <c r="DT130" s="249"/>
      <c r="DU130" s="249"/>
      <c r="DV130" s="249"/>
    </row>
    <row r="131" spans="4:126" x14ac:dyDescent="0.25">
      <c r="D131" s="247"/>
      <c r="E131" s="249"/>
      <c r="F131" s="249"/>
      <c r="G131" s="249"/>
      <c r="H131" s="249"/>
      <c r="I131" s="249"/>
      <c r="J131" s="249"/>
      <c r="K131" s="249"/>
      <c r="L131" s="249"/>
      <c r="M131" s="249"/>
      <c r="N131" s="249"/>
      <c r="O131" s="249"/>
      <c r="P131" s="249"/>
      <c r="Q131" s="249"/>
      <c r="R131" s="249"/>
      <c r="S131" s="249"/>
      <c r="T131" s="249"/>
      <c r="U131" s="249"/>
      <c r="V131" s="249"/>
      <c r="W131" s="249"/>
      <c r="X131" s="249"/>
      <c r="Y131" s="249"/>
      <c r="Z131" s="249"/>
      <c r="AA131" s="249"/>
      <c r="AB131" s="249"/>
      <c r="AC131" s="249"/>
      <c r="AD131" s="249"/>
      <c r="AE131" s="249"/>
      <c r="AF131" s="249"/>
      <c r="AG131" s="249"/>
      <c r="AH131" s="249"/>
      <c r="AI131" s="249"/>
      <c r="AJ131" s="249"/>
      <c r="AK131" s="249"/>
      <c r="AL131" s="249"/>
      <c r="AM131" s="249"/>
      <c r="AN131" s="249"/>
      <c r="AO131" s="249"/>
      <c r="AP131" s="249"/>
      <c r="AQ131" s="249"/>
      <c r="AR131" s="249"/>
      <c r="AS131" s="249"/>
      <c r="AT131" s="249"/>
      <c r="AU131" s="249"/>
      <c r="AV131" s="249"/>
      <c r="AW131" s="249"/>
      <c r="AX131" s="249"/>
      <c r="AY131" s="249"/>
      <c r="AZ131" s="249"/>
      <c r="BA131" s="249"/>
      <c r="BB131" s="249"/>
      <c r="BC131" s="249"/>
      <c r="BD131" s="249"/>
      <c r="BE131" s="249"/>
      <c r="BF131" s="249"/>
      <c r="BG131" s="249"/>
      <c r="BH131" s="249"/>
      <c r="BI131" s="249"/>
      <c r="BJ131" s="249"/>
      <c r="BK131" s="249"/>
      <c r="BL131" s="249"/>
      <c r="BM131" s="249"/>
      <c r="BN131" s="249"/>
      <c r="BO131" s="249"/>
      <c r="BP131" s="249"/>
      <c r="BQ131" s="249"/>
      <c r="BR131" s="249"/>
      <c r="BS131" s="249"/>
      <c r="BT131" s="249"/>
      <c r="BU131" s="249"/>
      <c r="BV131" s="249"/>
      <c r="BW131" s="249"/>
      <c r="BX131" s="249"/>
      <c r="BY131" s="249"/>
      <c r="BZ131" s="249"/>
      <c r="CA131" s="249"/>
      <c r="CB131" s="249"/>
      <c r="CC131" s="249"/>
      <c r="CD131" s="249"/>
      <c r="CE131" s="249"/>
      <c r="CF131" s="249"/>
      <c r="CG131" s="249"/>
      <c r="CH131" s="249"/>
      <c r="CI131" s="249"/>
      <c r="CJ131" s="249"/>
      <c r="CK131" s="249"/>
      <c r="CL131" s="249"/>
      <c r="CM131" s="249"/>
      <c r="CN131" s="249"/>
      <c r="CO131" s="249"/>
      <c r="CP131" s="249"/>
      <c r="CQ131" s="249"/>
      <c r="CR131" s="249"/>
      <c r="CS131" s="249"/>
      <c r="CT131" s="249"/>
      <c r="CU131" s="249"/>
      <c r="CV131" s="249"/>
      <c r="CW131" s="249"/>
      <c r="CX131" s="249"/>
      <c r="CY131" s="249"/>
      <c r="CZ131" s="249"/>
      <c r="DA131" s="249"/>
      <c r="DB131" s="249"/>
      <c r="DC131" s="249"/>
      <c r="DD131" s="249"/>
      <c r="DE131" s="249"/>
      <c r="DF131" s="249"/>
      <c r="DG131" s="249"/>
      <c r="DH131" s="249"/>
      <c r="DI131" s="249"/>
      <c r="DJ131" s="249"/>
      <c r="DK131" s="249"/>
      <c r="DL131" s="249"/>
      <c r="DM131" s="249"/>
      <c r="DN131" s="249"/>
      <c r="DO131" s="249"/>
      <c r="DP131" s="249"/>
      <c r="DQ131" s="249"/>
      <c r="DR131" s="249"/>
      <c r="DS131" s="249"/>
      <c r="DT131" s="249"/>
      <c r="DU131" s="249"/>
      <c r="DV131" s="249"/>
    </row>
    <row r="132" spans="4:126" x14ac:dyDescent="0.25">
      <c r="D132" s="247"/>
      <c r="E132" s="249"/>
      <c r="F132" s="249"/>
      <c r="G132" s="249"/>
      <c r="H132" s="249"/>
      <c r="I132" s="249"/>
      <c r="J132" s="249"/>
      <c r="K132" s="249"/>
      <c r="L132" s="249"/>
      <c r="M132" s="249"/>
      <c r="N132" s="249"/>
      <c r="O132" s="249"/>
      <c r="P132" s="249"/>
      <c r="Q132" s="249"/>
      <c r="R132" s="249"/>
      <c r="S132" s="249"/>
      <c r="T132" s="249"/>
      <c r="U132" s="249"/>
      <c r="V132" s="249"/>
      <c r="W132" s="249"/>
      <c r="X132" s="249"/>
      <c r="Y132" s="249"/>
      <c r="Z132" s="249"/>
      <c r="AA132" s="249"/>
      <c r="AB132" s="249"/>
      <c r="AC132" s="249"/>
      <c r="AD132" s="249"/>
      <c r="AE132" s="249"/>
      <c r="AF132" s="249"/>
      <c r="AG132" s="249"/>
      <c r="AH132" s="249"/>
      <c r="AI132" s="249"/>
      <c r="AJ132" s="249"/>
      <c r="AK132" s="249"/>
      <c r="AL132" s="249"/>
      <c r="AM132" s="249"/>
      <c r="AN132" s="249"/>
      <c r="AO132" s="249"/>
      <c r="AP132" s="249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49"/>
      <c r="BF132" s="249"/>
      <c r="BG132" s="249"/>
      <c r="BH132" s="249"/>
      <c r="BI132" s="249"/>
      <c r="BJ132" s="249"/>
      <c r="BK132" s="249"/>
      <c r="BL132" s="249"/>
      <c r="BM132" s="249"/>
      <c r="BN132" s="249"/>
      <c r="BO132" s="249"/>
      <c r="BP132" s="249"/>
      <c r="BQ132" s="249"/>
      <c r="BR132" s="249"/>
      <c r="BS132" s="249"/>
      <c r="BT132" s="249"/>
      <c r="BU132" s="249"/>
      <c r="BV132" s="249"/>
      <c r="BW132" s="249"/>
      <c r="BX132" s="249"/>
      <c r="BY132" s="249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M132" s="249"/>
      <c r="CN132" s="249"/>
      <c r="CO132" s="249"/>
      <c r="CP132" s="249"/>
      <c r="CQ132" s="249"/>
      <c r="CR132" s="249"/>
      <c r="CS132" s="249"/>
      <c r="CT132" s="249"/>
      <c r="CU132" s="249"/>
      <c r="CV132" s="249"/>
      <c r="CW132" s="249"/>
      <c r="CX132" s="249"/>
      <c r="CY132" s="249"/>
      <c r="CZ132" s="249"/>
      <c r="DA132" s="249"/>
      <c r="DB132" s="249"/>
      <c r="DC132" s="249"/>
      <c r="DD132" s="249"/>
      <c r="DE132" s="249"/>
      <c r="DF132" s="249"/>
      <c r="DG132" s="249"/>
      <c r="DH132" s="249"/>
      <c r="DI132" s="249"/>
      <c r="DJ132" s="249"/>
      <c r="DK132" s="249"/>
      <c r="DL132" s="249"/>
      <c r="DM132" s="249"/>
      <c r="DN132" s="249"/>
      <c r="DO132" s="249"/>
      <c r="DP132" s="249"/>
      <c r="DQ132" s="249"/>
      <c r="DR132" s="249"/>
      <c r="DS132" s="249"/>
      <c r="DT132" s="249"/>
      <c r="DU132" s="249"/>
      <c r="DV132" s="249"/>
    </row>
    <row r="133" spans="4:126" x14ac:dyDescent="0.25">
      <c r="D133" s="247"/>
      <c r="E133" s="257" t="s">
        <v>125</v>
      </c>
      <c r="F133" s="257" t="s">
        <v>125</v>
      </c>
      <c r="G133" s="257" t="s">
        <v>125</v>
      </c>
      <c r="H133" s="257" t="s">
        <v>125</v>
      </c>
      <c r="I133" s="257" t="s">
        <v>125</v>
      </c>
      <c r="J133" s="257" t="s">
        <v>125</v>
      </c>
      <c r="K133" s="257" t="s">
        <v>125</v>
      </c>
      <c r="L133" s="257" t="s">
        <v>125</v>
      </c>
      <c r="M133" s="257" t="s">
        <v>125</v>
      </c>
      <c r="N133" s="257" t="s">
        <v>125</v>
      </c>
      <c r="O133" s="257" t="s">
        <v>125</v>
      </c>
      <c r="P133" s="257" t="s">
        <v>125</v>
      </c>
      <c r="Q133" s="257" t="s">
        <v>125</v>
      </c>
      <c r="R133" s="257" t="s">
        <v>125</v>
      </c>
      <c r="S133" s="257" t="s">
        <v>125</v>
      </c>
      <c r="T133" s="257" t="s">
        <v>125</v>
      </c>
      <c r="U133" s="257" t="s">
        <v>125</v>
      </c>
      <c r="V133" s="257" t="s">
        <v>125</v>
      </c>
      <c r="W133" s="257" t="s">
        <v>125</v>
      </c>
      <c r="X133" s="257" t="s">
        <v>125</v>
      </c>
      <c r="Y133" s="257" t="s">
        <v>125</v>
      </c>
      <c r="Z133" s="257" t="s">
        <v>125</v>
      </c>
      <c r="AA133" s="257" t="s">
        <v>125</v>
      </c>
      <c r="AB133" s="257" t="s">
        <v>125</v>
      </c>
      <c r="AC133" s="257" t="s">
        <v>125</v>
      </c>
      <c r="AD133" s="257" t="s">
        <v>125</v>
      </c>
      <c r="AE133" s="257" t="s">
        <v>125</v>
      </c>
      <c r="AF133" s="257" t="s">
        <v>125</v>
      </c>
      <c r="AG133" s="257" t="s">
        <v>125</v>
      </c>
      <c r="AH133" s="257" t="s">
        <v>125</v>
      </c>
      <c r="AI133" s="257" t="s">
        <v>125</v>
      </c>
      <c r="AJ133" s="257" t="s">
        <v>125</v>
      </c>
      <c r="AK133" s="257" t="s">
        <v>125</v>
      </c>
      <c r="AL133" s="257" t="s">
        <v>125</v>
      </c>
      <c r="AM133" s="257" t="s">
        <v>125</v>
      </c>
      <c r="AN133" s="257" t="s">
        <v>125</v>
      </c>
      <c r="AO133" s="257" t="s">
        <v>125</v>
      </c>
      <c r="AP133" s="257" t="s">
        <v>125</v>
      </c>
      <c r="AQ133" s="257" t="s">
        <v>125</v>
      </c>
      <c r="AR133" s="257" t="s">
        <v>125</v>
      </c>
      <c r="AS133" s="257" t="s">
        <v>125</v>
      </c>
      <c r="AT133" s="257" t="s">
        <v>125</v>
      </c>
      <c r="AU133" s="257" t="s">
        <v>125</v>
      </c>
      <c r="AV133" s="257" t="s">
        <v>125</v>
      </c>
      <c r="AW133" s="257" t="s">
        <v>125</v>
      </c>
      <c r="AX133" s="257" t="s">
        <v>125</v>
      </c>
      <c r="AY133" s="257" t="s">
        <v>125</v>
      </c>
      <c r="AZ133" s="257" t="s">
        <v>125</v>
      </c>
      <c r="BA133" s="257" t="s">
        <v>125</v>
      </c>
      <c r="BB133" s="257" t="s">
        <v>125</v>
      </c>
      <c r="BC133" s="257" t="s">
        <v>125</v>
      </c>
      <c r="BD133" s="257" t="s">
        <v>125</v>
      </c>
      <c r="BE133" s="257" t="s">
        <v>125</v>
      </c>
      <c r="BF133" s="257" t="s">
        <v>125</v>
      </c>
      <c r="BG133" s="257" t="s">
        <v>125</v>
      </c>
      <c r="BH133" s="257" t="s">
        <v>125</v>
      </c>
      <c r="BI133" s="257" t="s">
        <v>125</v>
      </c>
      <c r="BJ133" s="257" t="s">
        <v>125</v>
      </c>
      <c r="BK133" s="257" t="s">
        <v>125</v>
      </c>
      <c r="BL133" s="257" t="s">
        <v>125</v>
      </c>
      <c r="BM133" s="257" t="s">
        <v>125</v>
      </c>
      <c r="BN133" s="257" t="s">
        <v>125</v>
      </c>
      <c r="BO133" s="257" t="s">
        <v>125</v>
      </c>
      <c r="BP133" s="257" t="s">
        <v>125</v>
      </c>
      <c r="BQ133" s="257" t="s">
        <v>125</v>
      </c>
      <c r="BR133" s="257" t="s">
        <v>125</v>
      </c>
      <c r="BS133" s="257" t="s">
        <v>125</v>
      </c>
      <c r="BT133" s="257" t="s">
        <v>125</v>
      </c>
      <c r="BU133" s="257" t="s">
        <v>125</v>
      </c>
      <c r="BV133" s="257" t="s">
        <v>125</v>
      </c>
      <c r="BW133" s="257" t="s">
        <v>125</v>
      </c>
      <c r="BX133" s="257" t="s">
        <v>125</v>
      </c>
      <c r="BY133" s="257" t="s">
        <v>125</v>
      </c>
      <c r="BZ133" s="257" t="s">
        <v>125</v>
      </c>
      <c r="CA133" s="257" t="s">
        <v>125</v>
      </c>
      <c r="CB133" s="257" t="s">
        <v>125</v>
      </c>
      <c r="CC133" s="257"/>
      <c r="CD133" s="257" t="s">
        <v>125</v>
      </c>
      <c r="CE133" s="257" t="s">
        <v>125</v>
      </c>
      <c r="CF133" s="257" t="s">
        <v>125</v>
      </c>
      <c r="CG133" s="257" t="s">
        <v>125</v>
      </c>
      <c r="CH133" s="257" t="s">
        <v>125</v>
      </c>
      <c r="CI133" s="257" t="s">
        <v>125</v>
      </c>
      <c r="CJ133" s="257" t="s">
        <v>125</v>
      </c>
      <c r="CK133" s="257" t="s">
        <v>125</v>
      </c>
      <c r="CL133" s="257" t="s">
        <v>125</v>
      </c>
      <c r="CM133" s="257" t="s">
        <v>125</v>
      </c>
      <c r="CN133" s="257" t="s">
        <v>125</v>
      </c>
      <c r="CO133" s="257" t="s">
        <v>125</v>
      </c>
      <c r="CP133" s="257" t="s">
        <v>125</v>
      </c>
      <c r="CQ133" s="257" t="s">
        <v>125</v>
      </c>
      <c r="CR133" s="257" t="s">
        <v>125</v>
      </c>
      <c r="CS133" s="257" t="s">
        <v>125</v>
      </c>
      <c r="CT133" s="257" t="s">
        <v>125</v>
      </c>
      <c r="CU133" s="257" t="s">
        <v>125</v>
      </c>
      <c r="CV133" s="257" t="s">
        <v>125</v>
      </c>
      <c r="CW133" s="257" t="s">
        <v>125</v>
      </c>
      <c r="CX133" s="257" t="s">
        <v>125</v>
      </c>
      <c r="CY133" s="257" t="s">
        <v>125</v>
      </c>
      <c r="CZ133" s="257" t="s">
        <v>125</v>
      </c>
      <c r="DA133" s="257" t="s">
        <v>125</v>
      </c>
      <c r="DB133" s="257" t="s">
        <v>125</v>
      </c>
      <c r="DC133" s="257" t="s">
        <v>125</v>
      </c>
      <c r="DD133" s="257" t="s">
        <v>125</v>
      </c>
      <c r="DE133" s="257" t="s">
        <v>125</v>
      </c>
      <c r="DF133" s="257" t="s">
        <v>125</v>
      </c>
      <c r="DG133" s="257" t="s">
        <v>125</v>
      </c>
      <c r="DH133" s="257" t="s">
        <v>125</v>
      </c>
      <c r="DI133" s="257" t="s">
        <v>125</v>
      </c>
      <c r="DJ133" s="257" t="s">
        <v>125</v>
      </c>
      <c r="DK133" s="257" t="s">
        <v>125</v>
      </c>
      <c r="DL133" s="257" t="s">
        <v>125</v>
      </c>
      <c r="DM133" s="257" t="s">
        <v>125</v>
      </c>
      <c r="DN133" s="257" t="s">
        <v>125</v>
      </c>
      <c r="DO133" s="257" t="s">
        <v>125</v>
      </c>
      <c r="DP133" s="257" t="s">
        <v>125</v>
      </c>
      <c r="DQ133" s="257" t="s">
        <v>125</v>
      </c>
      <c r="DR133" s="257" t="s">
        <v>125</v>
      </c>
      <c r="DS133" s="257" t="s">
        <v>125</v>
      </c>
      <c r="DT133" s="257" t="s">
        <v>125</v>
      </c>
      <c r="DU133" s="257" t="s">
        <v>125</v>
      </c>
      <c r="DV133" s="257" t="s">
        <v>125</v>
      </c>
    </row>
    <row r="136" spans="4:126" x14ac:dyDescent="0.25">
      <c r="D136" s="258"/>
    </row>
    <row r="137" spans="4:126" x14ac:dyDescent="0.25">
      <c r="D137" s="258"/>
    </row>
  </sheetData>
  <phoneticPr fontId="49" type="noConversion"/>
  <conditionalFormatting sqref="Y31:Z31">
    <cfRule type="expression" dxfId="15042" priority="13412">
      <formula>MOD(MONTH(#REF!),4)=1</formula>
    </cfRule>
    <cfRule type="expression" dxfId="15041" priority="13413">
      <formula>MOD(MONTH(#REF!),4)=2</formula>
    </cfRule>
    <cfRule type="expression" dxfId="15040" priority="13414">
      <formula>MOD(MONTH(#REF!),4)=3</formula>
    </cfRule>
    <cfRule type="expression" dxfId="15039" priority="13415">
      <formula>MOD(MONTH(#REF!),4)=0</formula>
    </cfRule>
  </conditionalFormatting>
  <conditionalFormatting sqref="L25:M25 Y25 F24 K24:L24 Q24:R24 R25:S25 AC24 AI24 AB28:AC28 V28:W28 AH28:AI28 P28:Q28 J28:K28 G35:H36 AE36 AK35:AK36 S35:T36 AN28">
    <cfRule type="expression" dxfId="15038" priority="13420">
      <formula>MOD(MONTH(#REF!),4)=1</formula>
    </cfRule>
    <cfRule type="expression" dxfId="15037" priority="13421">
      <formula>MOD(MONTH(#REF!),4)=2</formula>
    </cfRule>
    <cfRule type="expression" dxfId="15036" priority="13422">
      <formula>MOD(MONTH(#REF!),4)=3</formula>
    </cfRule>
    <cfRule type="expression" dxfId="15035" priority="13423">
      <formula>MOD(MONTH(#REF!),4)=0</formula>
    </cfRule>
  </conditionalFormatting>
  <conditionalFormatting sqref="E37:NI39">
    <cfRule type="cellIs" dxfId="15034" priority="12777" operator="greaterThan">
      <formula>3</formula>
    </cfRule>
    <cfRule type="cellIs" dxfId="15033" priority="13406" operator="equal">
      <formula>2</formula>
    </cfRule>
    <cfRule type="cellIs" dxfId="15032" priority="13407" operator="lessThan">
      <formula>2</formula>
    </cfRule>
  </conditionalFormatting>
  <conditionalFormatting sqref="H36 N36:O36 Z36:AA36 AF36:AG36 AM36 T36:U36 F30:AE30 AJ30:AM30">
    <cfRule type="expression" dxfId="15031" priority="13428">
      <formula>MOD(MONTH(#REF!),4)=1</formula>
    </cfRule>
    <cfRule type="expression" dxfId="15030" priority="13429">
      <formula>MOD(MONTH(#REF!),4)=2</formula>
    </cfRule>
    <cfRule type="expression" dxfId="15029" priority="13430">
      <formula>MOD(MONTH(#REF!),4)=3</formula>
    </cfRule>
    <cfRule type="expression" dxfId="15028" priority="13431">
      <formula>MOD(MONTH(#REF!),4)=0</formula>
    </cfRule>
  </conditionalFormatting>
  <conditionalFormatting sqref="I32:J32">
    <cfRule type="expression" dxfId="15027" priority="13402">
      <formula>MOD(MONTH(#REF!),4)=1</formula>
    </cfRule>
    <cfRule type="expression" dxfId="15026" priority="13403">
      <formula>MOD(MONTH(#REF!),4)=2</formula>
    </cfRule>
    <cfRule type="expression" dxfId="15025" priority="13404">
      <formula>MOD(MONTH(#REF!),4)=3</formula>
    </cfRule>
    <cfRule type="expression" dxfId="15024" priority="13405">
      <formula>MOD(MONTH(#REF!),4)=0</formula>
    </cfRule>
  </conditionalFormatting>
  <conditionalFormatting sqref="W24:X24">
    <cfRule type="expression" dxfId="15023" priority="13398">
      <formula>MOD(MONTH(#REF!),4)=1</formula>
    </cfRule>
    <cfRule type="expression" dxfId="15022" priority="13399">
      <formula>MOD(MONTH(#REF!),4)=2</formula>
    </cfRule>
    <cfRule type="expression" dxfId="15021" priority="13400">
      <formula>MOD(MONTH(#REF!),4)=3</formula>
    </cfRule>
    <cfRule type="expression" dxfId="15020" priority="13401">
      <formula>MOD(MONTH(#REF!),4)=0</formula>
    </cfRule>
  </conditionalFormatting>
  <conditionalFormatting sqref="AD25:AE25">
    <cfRule type="expression" dxfId="15019" priority="13394">
      <formula>MOD(MONTH(#REF!),4)=1</formula>
    </cfRule>
    <cfRule type="expression" dxfId="15018" priority="13395">
      <formula>MOD(MONTH(#REF!),4)=2</formula>
    </cfRule>
    <cfRule type="expression" dxfId="15017" priority="13396">
      <formula>MOD(MONTH(#REF!),4)=3</formula>
    </cfRule>
    <cfRule type="expression" dxfId="15016" priority="13397">
      <formula>MOD(MONTH(#REF!),4)=0</formula>
    </cfRule>
  </conditionalFormatting>
  <conditionalFormatting sqref="AJ25:AK25">
    <cfRule type="expression" dxfId="15015" priority="13390">
      <formula>MOD(MONTH(#REF!),4)=1</formula>
    </cfRule>
    <cfRule type="expression" dxfId="15014" priority="13391">
      <formula>MOD(MONTH(#REF!),4)=2</formula>
    </cfRule>
    <cfRule type="expression" dxfId="15013" priority="13392">
      <formula>MOD(MONTH(#REF!),4)=3</formula>
    </cfRule>
    <cfRule type="expression" dxfId="15012" priority="13393">
      <formula>MOD(MONTH(#REF!),4)=0</formula>
    </cfRule>
  </conditionalFormatting>
  <conditionalFormatting sqref="E23:H23 S29:V29 G29:J29 I26:J28 K26:L29 O26:R28 U26:V28 W26:X29 AA26:AB28 AC26:AD26 AG26:AJ27 AM26:AN27 E26:F29 E31:R31 E30:AE30 U31:AL31 M29:Q29 AC28 AJ30:AN30 AN28 Y29:AD29 AH28:AI28 AI29:AJ29">
    <cfRule type="containsText" dxfId="15011" priority="13381" operator="containsText" text="Hm">
      <formula>NOT(ISERROR(SEARCH("Hm",E23)))</formula>
    </cfRule>
    <cfRule type="beginsWith" dxfId="15010" priority="13382" operator="beginsWith" text="Ms">
      <formula>LEFT(E23,LEN("Ms"))="Ms"</formula>
    </cfRule>
    <cfRule type="containsText" dxfId="15009" priority="13383" operator="containsText" text="C">
      <formula>NOT(ISERROR(SEARCH("C",E23)))</formula>
    </cfRule>
    <cfRule type="containsText" dxfId="15008" priority="13384" operator="containsText" text="S">
      <formula>NOT(ISERROR(SEARCH("S",E23)))</formula>
    </cfRule>
    <cfRule type="containsText" dxfId="15007" priority="13385" operator="containsText" text="T">
      <formula>NOT(ISERROR(SEARCH("T",E23)))</formula>
    </cfRule>
    <cfRule type="containsText" dxfId="15006" priority="13386" operator="containsText" text="H">
      <formula>NOT(ISERROR(SEARCH("H",E23)))</formula>
    </cfRule>
    <cfRule type="containsText" dxfId="15005" priority="13387" operator="containsText" text="AF">
      <formula>NOT(ISERROR(SEARCH("AF",E23)))</formula>
    </cfRule>
    <cfRule type="endsWith" dxfId="15004" priority="13388" operator="endsWith" text="M">
      <formula>RIGHT(E23,LEN("M"))="M"</formula>
    </cfRule>
    <cfRule type="beginsWith" dxfId="15003" priority="13389" operator="beginsWith" text="MN">
      <formula>LEFT(E23,LEN("MN"))="MN"</formula>
    </cfRule>
  </conditionalFormatting>
  <conditionalFormatting sqref="K23:N23">
    <cfRule type="containsText" dxfId="15002" priority="13372" operator="containsText" text="Hm">
      <formula>NOT(ISERROR(SEARCH("Hm",K23)))</formula>
    </cfRule>
    <cfRule type="beginsWith" dxfId="15001" priority="13373" operator="beginsWith" text="Ms">
      <formula>LEFT(K23,LEN("Ms"))="Ms"</formula>
    </cfRule>
    <cfRule type="containsText" dxfId="15000" priority="13374" operator="containsText" text="C">
      <formula>NOT(ISERROR(SEARCH("C",K23)))</formula>
    </cfRule>
    <cfRule type="containsText" dxfId="14999" priority="13375" operator="containsText" text="S">
      <formula>NOT(ISERROR(SEARCH("S",K23)))</formula>
    </cfRule>
    <cfRule type="containsText" dxfId="14998" priority="13376" operator="containsText" text="T">
      <formula>NOT(ISERROR(SEARCH("T",K23)))</formula>
    </cfRule>
    <cfRule type="containsText" dxfId="14997" priority="13377" operator="containsText" text="H">
      <formula>NOT(ISERROR(SEARCH("H",K23)))</formula>
    </cfRule>
    <cfRule type="containsText" dxfId="14996" priority="13378" operator="containsText" text="AF">
      <formula>NOT(ISERROR(SEARCH("AF",K23)))</formula>
    </cfRule>
    <cfRule type="endsWith" dxfId="14995" priority="13379" operator="endsWith" text="M">
      <formula>RIGHT(K23,LEN("M"))="M"</formula>
    </cfRule>
    <cfRule type="beginsWith" dxfId="14994" priority="13380" operator="beginsWith" text="MN">
      <formula>LEFT(K23,LEN("MN"))="MN"</formula>
    </cfRule>
  </conditionalFormatting>
  <conditionalFormatting sqref="G24:J24">
    <cfRule type="containsText" dxfId="14993" priority="13363" operator="containsText" text="Hm">
      <formula>NOT(ISERROR(SEARCH("Hm",G24)))</formula>
    </cfRule>
    <cfRule type="beginsWith" dxfId="14992" priority="13364" operator="beginsWith" text="Ms">
      <formula>LEFT(G24,LEN("Ms"))="Ms"</formula>
    </cfRule>
    <cfRule type="containsText" dxfId="14991" priority="13365" operator="containsText" text="C">
      <formula>NOT(ISERROR(SEARCH("C",G24)))</formula>
    </cfRule>
    <cfRule type="containsText" dxfId="14990" priority="13366" operator="containsText" text="S">
      <formula>NOT(ISERROR(SEARCH("S",G24)))</formula>
    </cfRule>
    <cfRule type="containsText" dxfId="14989" priority="13367" operator="containsText" text="T">
      <formula>NOT(ISERROR(SEARCH("T",G24)))</formula>
    </cfRule>
    <cfRule type="containsText" dxfId="14988" priority="13368" operator="containsText" text="H">
      <formula>NOT(ISERROR(SEARCH("H",G24)))</formula>
    </cfRule>
    <cfRule type="containsText" dxfId="14987" priority="13369" operator="containsText" text="AF">
      <formula>NOT(ISERROR(SEARCH("AF",G24)))</formula>
    </cfRule>
    <cfRule type="endsWith" dxfId="14986" priority="13370" operator="endsWith" text="M">
      <formula>RIGHT(G24,LEN("M"))="M"</formula>
    </cfRule>
    <cfRule type="beginsWith" dxfId="14985" priority="13371" operator="beginsWith" text="MN">
      <formula>LEFT(G24,LEN("MN"))="MN"</formula>
    </cfRule>
  </conditionalFormatting>
  <conditionalFormatting sqref="M24:P24">
    <cfRule type="containsText" dxfId="14984" priority="13354" operator="containsText" text="Hm">
      <formula>NOT(ISERROR(SEARCH("Hm",M24)))</formula>
    </cfRule>
    <cfRule type="beginsWith" dxfId="14983" priority="13355" operator="beginsWith" text="Ms">
      <formula>LEFT(M24,LEN("Ms"))="Ms"</formula>
    </cfRule>
    <cfRule type="containsText" dxfId="14982" priority="13356" operator="containsText" text="C">
      <formula>NOT(ISERROR(SEARCH("C",M24)))</formula>
    </cfRule>
    <cfRule type="containsText" dxfId="14981" priority="13357" operator="containsText" text="S">
      <formula>NOT(ISERROR(SEARCH("S",M24)))</formula>
    </cfRule>
    <cfRule type="containsText" dxfId="14980" priority="13358" operator="containsText" text="T">
      <formula>NOT(ISERROR(SEARCH("T",M24)))</formula>
    </cfRule>
    <cfRule type="containsText" dxfId="14979" priority="13359" operator="containsText" text="H">
      <formula>NOT(ISERROR(SEARCH("H",M24)))</formula>
    </cfRule>
    <cfRule type="containsText" dxfId="14978" priority="13360" operator="containsText" text="AF">
      <formula>NOT(ISERROR(SEARCH("AF",M24)))</formula>
    </cfRule>
    <cfRule type="endsWith" dxfId="14977" priority="13361" operator="endsWith" text="M">
      <formula>RIGHT(M24,LEN("M"))="M"</formula>
    </cfRule>
    <cfRule type="beginsWith" dxfId="14976" priority="13362" operator="beginsWith" text="MN">
      <formula>LEFT(M24,LEN("MN"))="MN"</formula>
    </cfRule>
  </conditionalFormatting>
  <conditionalFormatting sqref="N25:Q25">
    <cfRule type="containsText" dxfId="14975" priority="13345" operator="containsText" text="Hm">
      <formula>NOT(ISERROR(SEARCH("Hm",N25)))</formula>
    </cfRule>
    <cfRule type="beginsWith" dxfId="14974" priority="13346" operator="beginsWith" text="Ms">
      <formula>LEFT(N25,LEN("Ms"))="Ms"</formula>
    </cfRule>
    <cfRule type="containsText" dxfId="14973" priority="13347" operator="containsText" text="C">
      <formula>NOT(ISERROR(SEARCH("C",N25)))</formula>
    </cfRule>
    <cfRule type="containsText" dxfId="14972" priority="13348" operator="containsText" text="S">
      <formula>NOT(ISERROR(SEARCH("S",N25)))</formula>
    </cfRule>
    <cfRule type="containsText" dxfId="14971" priority="13349" operator="containsText" text="T">
      <formula>NOT(ISERROR(SEARCH("T",N25)))</formula>
    </cfRule>
    <cfRule type="containsText" dxfId="14970" priority="13350" operator="containsText" text="H">
      <formula>NOT(ISERROR(SEARCH("H",N25)))</formula>
    </cfRule>
    <cfRule type="containsText" dxfId="14969" priority="13351" operator="containsText" text="AF">
      <formula>NOT(ISERROR(SEARCH("AF",N25)))</formula>
    </cfRule>
    <cfRule type="endsWith" dxfId="14968" priority="13352" operator="endsWith" text="M">
      <formula>RIGHT(N25,LEN("M"))="M"</formula>
    </cfRule>
    <cfRule type="beginsWith" dxfId="14967" priority="13353" operator="beginsWith" text="MN">
      <formula>LEFT(N25,LEN("MN"))="MN"</formula>
    </cfRule>
  </conditionalFormatting>
  <conditionalFormatting sqref="H25:K25">
    <cfRule type="containsText" dxfId="14966" priority="13336" operator="containsText" text="Hm">
      <formula>NOT(ISERROR(SEARCH("Hm",H25)))</formula>
    </cfRule>
    <cfRule type="beginsWith" dxfId="14965" priority="13337" operator="beginsWith" text="Ms">
      <formula>LEFT(H25,LEN("Ms"))="Ms"</formula>
    </cfRule>
    <cfRule type="containsText" dxfId="14964" priority="13338" operator="containsText" text="C">
      <formula>NOT(ISERROR(SEARCH("C",H25)))</formula>
    </cfRule>
    <cfRule type="containsText" dxfId="14963" priority="13339" operator="containsText" text="S">
      <formula>NOT(ISERROR(SEARCH("S",H25)))</formula>
    </cfRule>
    <cfRule type="containsText" dxfId="14962" priority="13340" operator="containsText" text="T">
      <formula>NOT(ISERROR(SEARCH("T",H25)))</formula>
    </cfRule>
    <cfRule type="containsText" dxfId="14961" priority="13341" operator="containsText" text="H">
      <formula>NOT(ISERROR(SEARCH("H",H25)))</formula>
    </cfRule>
    <cfRule type="containsText" dxfId="14960" priority="13342" operator="containsText" text="AF">
      <formula>NOT(ISERROR(SEARCH("AF",H25)))</formula>
    </cfRule>
    <cfRule type="endsWith" dxfId="14959" priority="13343" operator="endsWith" text="M">
      <formula>RIGHT(H25,LEN("M"))="M"</formula>
    </cfRule>
    <cfRule type="beginsWith" dxfId="14958" priority="13344" operator="beginsWith" text="MN">
      <formula>LEFT(H25,LEN("MN"))="MN"</formula>
    </cfRule>
  </conditionalFormatting>
  <conditionalFormatting sqref="AE34:AH34">
    <cfRule type="containsText" dxfId="14957" priority="13309" operator="containsText" text="Hm">
      <formula>NOT(ISERROR(SEARCH("Hm",AE34)))</formula>
    </cfRule>
    <cfRule type="beginsWith" dxfId="14956" priority="13310" operator="beginsWith" text="Ms">
      <formula>LEFT(AE34,LEN("Ms"))="Ms"</formula>
    </cfRule>
    <cfRule type="containsText" dxfId="14955" priority="13311" operator="containsText" text="C">
      <formula>NOT(ISERROR(SEARCH("C",AE34)))</formula>
    </cfRule>
    <cfRule type="containsText" dxfId="14954" priority="13312" operator="containsText" text="S">
      <formula>NOT(ISERROR(SEARCH("S",AE34)))</formula>
    </cfRule>
    <cfRule type="containsText" dxfId="14953" priority="13313" operator="containsText" text="T">
      <formula>NOT(ISERROR(SEARCH("T",AE34)))</formula>
    </cfRule>
    <cfRule type="containsText" dxfId="14952" priority="13314" operator="containsText" text="H">
      <formula>NOT(ISERROR(SEARCH("H",AE34)))</formula>
    </cfRule>
    <cfRule type="containsText" dxfId="14951" priority="13315" operator="containsText" text="AF">
      <formula>NOT(ISERROR(SEARCH("AF",AE34)))</formula>
    </cfRule>
    <cfRule type="endsWith" dxfId="14950" priority="13316" operator="endsWith" text="M">
      <formula>RIGHT(AE34,LEN("M"))="M"</formula>
    </cfRule>
    <cfRule type="beginsWith" dxfId="14949" priority="13317" operator="beginsWith" text="MN">
      <formula>LEFT(AE34,LEN("MN"))="MN"</formula>
    </cfRule>
  </conditionalFormatting>
  <conditionalFormatting sqref="AC32:AF32">
    <cfRule type="containsText" dxfId="14948" priority="13327" operator="containsText" text="Hm">
      <formula>NOT(ISERROR(SEARCH("Hm",AC32)))</formula>
    </cfRule>
    <cfRule type="beginsWith" dxfId="14947" priority="13328" operator="beginsWith" text="Ms">
      <formula>LEFT(AC32,LEN("Ms"))="Ms"</formula>
    </cfRule>
    <cfRule type="containsText" dxfId="14946" priority="13329" operator="containsText" text="C">
      <formula>NOT(ISERROR(SEARCH("C",AC32)))</formula>
    </cfRule>
    <cfRule type="containsText" dxfId="14945" priority="13330" operator="containsText" text="S">
      <formula>NOT(ISERROR(SEARCH("S",AC32)))</formula>
    </cfRule>
    <cfRule type="containsText" dxfId="14944" priority="13331" operator="containsText" text="T">
      <formula>NOT(ISERROR(SEARCH("T",AC32)))</formula>
    </cfRule>
    <cfRule type="containsText" dxfId="14943" priority="13332" operator="containsText" text="H">
      <formula>NOT(ISERROR(SEARCH("H",AC32)))</formula>
    </cfRule>
    <cfRule type="containsText" dxfId="14942" priority="13333" operator="containsText" text="AF">
      <formula>NOT(ISERROR(SEARCH("AF",AC32)))</formula>
    </cfRule>
    <cfRule type="endsWith" dxfId="14941" priority="13334" operator="endsWith" text="M">
      <formula>RIGHT(AC32,LEN("M"))="M"</formula>
    </cfRule>
    <cfRule type="beginsWith" dxfId="14940" priority="13335" operator="beginsWith" text="MN">
      <formula>LEFT(AC32,LEN("MN"))="MN"</formula>
    </cfRule>
  </conditionalFormatting>
  <conditionalFormatting sqref="AD33:AG33">
    <cfRule type="containsText" dxfId="14939" priority="13318" operator="containsText" text="Hm">
      <formula>NOT(ISERROR(SEARCH("Hm",AD33)))</formula>
    </cfRule>
    <cfRule type="beginsWith" dxfId="14938" priority="13319" operator="beginsWith" text="Ms">
      <formula>LEFT(AD33,LEN("Ms"))="Ms"</formula>
    </cfRule>
    <cfRule type="containsText" dxfId="14937" priority="13320" operator="containsText" text="C">
      <formula>NOT(ISERROR(SEARCH("C",AD33)))</formula>
    </cfRule>
    <cfRule type="containsText" dxfId="14936" priority="13321" operator="containsText" text="S">
      <formula>NOT(ISERROR(SEARCH("S",AD33)))</formula>
    </cfRule>
    <cfRule type="containsText" dxfId="14935" priority="13322" operator="containsText" text="T">
      <formula>NOT(ISERROR(SEARCH("T",AD33)))</formula>
    </cfRule>
    <cfRule type="containsText" dxfId="14934" priority="13323" operator="containsText" text="H">
      <formula>NOT(ISERROR(SEARCH("H",AD33)))</formula>
    </cfRule>
    <cfRule type="containsText" dxfId="14933" priority="13324" operator="containsText" text="AF">
      <formula>NOT(ISERROR(SEARCH("AF",AD33)))</formula>
    </cfRule>
    <cfRule type="endsWith" dxfId="14932" priority="13325" operator="endsWith" text="M">
      <formula>RIGHT(AD33,LEN("M"))="M"</formula>
    </cfRule>
    <cfRule type="beginsWith" dxfId="14931" priority="13326" operator="beginsWith" text="MN">
      <formula>LEFT(AD33,LEN("MN"))="MN"</formula>
    </cfRule>
  </conditionalFormatting>
  <conditionalFormatting sqref="AH36:AK36">
    <cfRule type="containsText" dxfId="14930" priority="13300" operator="containsText" text="Hm">
      <formula>NOT(ISERROR(SEARCH("Hm",AH36)))</formula>
    </cfRule>
    <cfRule type="beginsWith" dxfId="14929" priority="13301" operator="beginsWith" text="Ms">
      <formula>LEFT(AH36,LEN("Ms"))="Ms"</formula>
    </cfRule>
    <cfRule type="containsText" dxfId="14928" priority="13302" operator="containsText" text="C">
      <formula>NOT(ISERROR(SEARCH("C",AH36)))</formula>
    </cfRule>
    <cfRule type="containsText" dxfId="14927" priority="13303" operator="containsText" text="S">
      <formula>NOT(ISERROR(SEARCH("S",AH36)))</formula>
    </cfRule>
    <cfRule type="containsText" dxfId="14926" priority="13304" operator="containsText" text="T">
      <formula>NOT(ISERROR(SEARCH("T",AH36)))</formula>
    </cfRule>
    <cfRule type="containsText" dxfId="14925" priority="13305" operator="containsText" text="H">
      <formula>NOT(ISERROR(SEARCH("H",AH36)))</formula>
    </cfRule>
    <cfRule type="containsText" dxfId="14924" priority="13306" operator="containsText" text="AF">
      <formula>NOT(ISERROR(SEARCH("AF",AH36)))</formula>
    </cfRule>
    <cfRule type="endsWith" dxfId="14923" priority="13307" operator="endsWith" text="M">
      <formula>RIGHT(AH36,LEN("M"))="M"</formula>
    </cfRule>
    <cfRule type="beginsWith" dxfId="14922" priority="13308" operator="beginsWith" text="MN">
      <formula>LEFT(AH36,LEN("MN"))="MN"</formula>
    </cfRule>
  </conditionalFormatting>
  <conditionalFormatting sqref="AI32:AL32">
    <cfRule type="containsText" dxfId="14921" priority="13291" operator="containsText" text="Hm">
      <formula>NOT(ISERROR(SEARCH("Hm",AI32)))</formula>
    </cfRule>
    <cfRule type="beginsWith" dxfId="14920" priority="13292" operator="beginsWith" text="Ms">
      <formula>LEFT(AI32,LEN("Ms"))="Ms"</formula>
    </cfRule>
    <cfRule type="containsText" dxfId="14919" priority="13293" operator="containsText" text="C">
      <formula>NOT(ISERROR(SEARCH("C",AI32)))</formula>
    </cfRule>
    <cfRule type="containsText" dxfId="14918" priority="13294" operator="containsText" text="S">
      <formula>NOT(ISERROR(SEARCH("S",AI32)))</formula>
    </cfRule>
    <cfRule type="containsText" dxfId="14917" priority="13295" operator="containsText" text="T">
      <formula>NOT(ISERROR(SEARCH("T",AI32)))</formula>
    </cfRule>
    <cfRule type="containsText" dxfId="14916" priority="13296" operator="containsText" text="H">
      <formula>NOT(ISERROR(SEARCH("H",AI32)))</formula>
    </cfRule>
    <cfRule type="containsText" dxfId="14915" priority="13297" operator="containsText" text="AF">
      <formula>NOT(ISERROR(SEARCH("AF",AI32)))</formula>
    </cfRule>
    <cfRule type="endsWith" dxfId="14914" priority="13298" operator="endsWith" text="M">
      <formula>RIGHT(AI32,LEN("M"))="M"</formula>
    </cfRule>
    <cfRule type="beginsWith" dxfId="14913" priority="13299" operator="beginsWith" text="MN">
      <formula>LEFT(AI32,LEN("MN"))="MN"</formula>
    </cfRule>
  </conditionalFormatting>
  <conditionalFormatting sqref="AJ33:AM33">
    <cfRule type="containsText" dxfId="14912" priority="13282" operator="containsText" text="Hm">
      <formula>NOT(ISERROR(SEARCH("Hm",AJ33)))</formula>
    </cfRule>
    <cfRule type="beginsWith" dxfId="14911" priority="13283" operator="beginsWith" text="Ms">
      <formula>LEFT(AJ33,LEN("Ms"))="Ms"</formula>
    </cfRule>
    <cfRule type="containsText" dxfId="14910" priority="13284" operator="containsText" text="C">
      <formula>NOT(ISERROR(SEARCH("C",AJ33)))</formula>
    </cfRule>
    <cfRule type="containsText" dxfId="14909" priority="13285" operator="containsText" text="S">
      <formula>NOT(ISERROR(SEARCH("S",AJ33)))</formula>
    </cfRule>
    <cfRule type="containsText" dxfId="14908" priority="13286" operator="containsText" text="T">
      <formula>NOT(ISERROR(SEARCH("T",AJ33)))</formula>
    </cfRule>
    <cfRule type="containsText" dxfId="14907" priority="13287" operator="containsText" text="H">
      <formula>NOT(ISERROR(SEARCH("H",AJ33)))</formula>
    </cfRule>
    <cfRule type="containsText" dxfId="14906" priority="13288" operator="containsText" text="AF">
      <formula>NOT(ISERROR(SEARCH("AF",AJ33)))</formula>
    </cfRule>
    <cfRule type="endsWith" dxfId="14905" priority="13289" operator="endsWith" text="M">
      <formula>RIGHT(AJ33,LEN("M"))="M"</formula>
    </cfRule>
    <cfRule type="beginsWith" dxfId="14904" priority="13290" operator="beginsWith" text="MN">
      <formula>LEFT(AJ33,LEN("MN"))="MN"</formula>
    </cfRule>
  </conditionalFormatting>
  <conditionalFormatting sqref="AK34:AN34">
    <cfRule type="containsText" dxfId="14903" priority="13273" operator="containsText" text="Hm">
      <formula>NOT(ISERROR(SEARCH("Hm",AK34)))</formula>
    </cfRule>
    <cfRule type="beginsWith" dxfId="14902" priority="13274" operator="beginsWith" text="Ms">
      <formula>LEFT(AK34,LEN("Ms"))="Ms"</formula>
    </cfRule>
    <cfRule type="containsText" dxfId="14901" priority="13275" operator="containsText" text="C">
      <formula>NOT(ISERROR(SEARCH("C",AK34)))</formula>
    </cfRule>
    <cfRule type="containsText" dxfId="14900" priority="13276" operator="containsText" text="S">
      <formula>NOT(ISERROR(SEARCH("S",AK34)))</formula>
    </cfRule>
    <cfRule type="containsText" dxfId="14899" priority="13277" operator="containsText" text="T">
      <formula>NOT(ISERROR(SEARCH("T",AK34)))</formula>
    </cfRule>
    <cfRule type="containsText" dxfId="14898" priority="13278" operator="containsText" text="H">
      <formula>NOT(ISERROR(SEARCH("H",AK34)))</formula>
    </cfRule>
    <cfRule type="containsText" dxfId="14897" priority="13279" operator="containsText" text="AF">
      <formula>NOT(ISERROR(SEARCH("AF",AK34)))</formula>
    </cfRule>
    <cfRule type="endsWith" dxfId="14896" priority="13280" operator="endsWith" text="M">
      <formula>RIGHT(AK34,LEN("M"))="M"</formula>
    </cfRule>
    <cfRule type="beginsWith" dxfId="14895" priority="13281" operator="beginsWith" text="MN">
      <formula>LEFT(AK34,LEN("MN"))="MN"</formula>
    </cfRule>
  </conditionalFormatting>
  <conditionalFormatting sqref="AN36">
    <cfRule type="containsText" dxfId="14894" priority="13264" operator="containsText" text="Hm">
      <formula>NOT(ISERROR(SEARCH("Hm",AN36)))</formula>
    </cfRule>
    <cfRule type="beginsWith" dxfId="14893" priority="13265" operator="beginsWith" text="Ms">
      <formula>LEFT(AN36,LEN("Ms"))="Ms"</formula>
    </cfRule>
    <cfRule type="containsText" dxfId="14892" priority="13266" operator="containsText" text="C">
      <formula>NOT(ISERROR(SEARCH("C",AN36)))</formula>
    </cfRule>
    <cfRule type="containsText" dxfId="14891" priority="13267" operator="containsText" text="S">
      <formula>NOT(ISERROR(SEARCH("S",AN36)))</formula>
    </cfRule>
    <cfRule type="containsText" dxfId="14890" priority="13268" operator="containsText" text="T">
      <formula>NOT(ISERROR(SEARCH("T",AN36)))</formula>
    </cfRule>
    <cfRule type="containsText" dxfId="14889" priority="13269" operator="containsText" text="H">
      <formula>NOT(ISERROR(SEARCH("H",AN36)))</formula>
    </cfRule>
    <cfRule type="containsText" dxfId="14888" priority="13270" operator="containsText" text="AF">
      <formula>NOT(ISERROR(SEARCH("AF",AN36)))</formula>
    </cfRule>
    <cfRule type="endsWith" dxfId="14887" priority="13271" operator="endsWith" text="M">
      <formula>RIGHT(AN36,LEN("M"))="M"</formula>
    </cfRule>
    <cfRule type="beginsWith" dxfId="14886" priority="13272" operator="beginsWith" text="MN">
      <formula>LEFT(AN36,LEN("MN"))="MN"</formula>
    </cfRule>
  </conditionalFormatting>
  <conditionalFormatting sqref="W27:Z27">
    <cfRule type="containsText" dxfId="14885" priority="13255" operator="containsText" text="Hm">
      <formula>NOT(ISERROR(SEARCH("Hm",W27)))</formula>
    </cfRule>
    <cfRule type="beginsWith" dxfId="14884" priority="13256" operator="beginsWith" text="Ms">
      <formula>LEFT(W27,LEN("Ms"))="Ms"</formula>
    </cfRule>
    <cfRule type="containsText" dxfId="14883" priority="13257" operator="containsText" text="C">
      <formula>NOT(ISERROR(SEARCH("C",W27)))</formula>
    </cfRule>
    <cfRule type="containsText" dxfId="14882" priority="13258" operator="containsText" text="S">
      <formula>NOT(ISERROR(SEARCH("S",W27)))</formula>
    </cfRule>
    <cfRule type="containsText" dxfId="14881" priority="13259" operator="containsText" text="T">
      <formula>NOT(ISERROR(SEARCH("T",W27)))</formula>
    </cfRule>
    <cfRule type="containsText" dxfId="14880" priority="13260" operator="containsText" text="H">
      <formula>NOT(ISERROR(SEARCH("H",W27)))</formula>
    </cfRule>
    <cfRule type="containsText" dxfId="14879" priority="13261" operator="containsText" text="AF">
      <formula>NOT(ISERROR(SEARCH("AF",W27)))</formula>
    </cfRule>
    <cfRule type="endsWith" dxfId="14878" priority="13262" operator="endsWith" text="M">
      <formula>RIGHT(W27,LEN("M"))="M"</formula>
    </cfRule>
    <cfRule type="beginsWith" dxfId="14877" priority="13263" operator="beginsWith" text="MN">
      <formula>LEFT(W27,LEN("MN"))="MN"</formula>
    </cfRule>
  </conditionalFormatting>
  <conditionalFormatting sqref="X28:AA28">
    <cfRule type="containsText" dxfId="14876" priority="13246" operator="containsText" text="Hm">
      <formula>NOT(ISERROR(SEARCH("Hm",X28)))</formula>
    </cfRule>
    <cfRule type="beginsWith" dxfId="14875" priority="13247" operator="beginsWith" text="Ms">
      <formula>LEFT(X28,LEN("Ms"))="Ms"</formula>
    </cfRule>
    <cfRule type="containsText" dxfId="14874" priority="13248" operator="containsText" text="C">
      <formula>NOT(ISERROR(SEARCH("C",X28)))</formula>
    </cfRule>
    <cfRule type="containsText" dxfId="14873" priority="13249" operator="containsText" text="S">
      <formula>NOT(ISERROR(SEARCH("S",X28)))</formula>
    </cfRule>
    <cfRule type="containsText" dxfId="14872" priority="13250" operator="containsText" text="T">
      <formula>NOT(ISERROR(SEARCH("T",X28)))</formula>
    </cfRule>
    <cfRule type="containsText" dxfId="14871" priority="13251" operator="containsText" text="H">
      <formula>NOT(ISERROR(SEARCH("H",X28)))</formula>
    </cfRule>
    <cfRule type="containsText" dxfId="14870" priority="13252" operator="containsText" text="AF">
      <formula>NOT(ISERROR(SEARCH("AF",X28)))</formula>
    </cfRule>
    <cfRule type="endsWith" dxfId="14869" priority="13253" operator="endsWith" text="M">
      <formula>RIGHT(X28,LEN("M"))="M"</formula>
    </cfRule>
    <cfRule type="beginsWith" dxfId="14868" priority="13254" operator="beginsWith" text="MN">
      <formula>LEFT(X28,LEN("MN"))="MN"</formula>
    </cfRule>
  </conditionalFormatting>
  <conditionalFormatting sqref="U31:X31">
    <cfRule type="containsText" dxfId="14867" priority="13237" operator="containsText" text="Hm">
      <formula>NOT(ISERROR(SEARCH("Hm",U31)))</formula>
    </cfRule>
    <cfRule type="beginsWith" dxfId="14866" priority="13238" operator="beginsWith" text="Ms">
      <formula>LEFT(U31,LEN("Ms"))="Ms"</formula>
    </cfRule>
    <cfRule type="containsText" dxfId="14865" priority="13239" operator="containsText" text="C">
      <formula>NOT(ISERROR(SEARCH("C",U31)))</formula>
    </cfRule>
    <cfRule type="containsText" dxfId="14864" priority="13240" operator="containsText" text="S">
      <formula>NOT(ISERROR(SEARCH("S",U31)))</formula>
    </cfRule>
    <cfRule type="containsText" dxfId="14863" priority="13241" operator="containsText" text="T">
      <formula>NOT(ISERROR(SEARCH("T",U31)))</formula>
    </cfRule>
    <cfRule type="containsText" dxfId="14862" priority="13242" operator="containsText" text="H">
      <formula>NOT(ISERROR(SEARCH("H",U31)))</formula>
    </cfRule>
    <cfRule type="containsText" dxfId="14861" priority="13243" operator="containsText" text="AF">
      <formula>NOT(ISERROR(SEARCH("AF",U31)))</formula>
    </cfRule>
    <cfRule type="endsWith" dxfId="14860" priority="13244" operator="endsWith" text="M">
      <formula>RIGHT(U31,LEN("M"))="M"</formula>
    </cfRule>
    <cfRule type="beginsWith" dxfId="14859" priority="13245" operator="beginsWith" text="MN">
      <formula>LEFT(U31,LEN("MN"))="MN"</formula>
    </cfRule>
  </conditionalFormatting>
  <conditionalFormatting sqref="Q27:T27">
    <cfRule type="containsText" dxfId="14858" priority="13228" operator="containsText" text="Hm">
      <formula>NOT(ISERROR(SEARCH("Hm",Q27)))</formula>
    </cfRule>
    <cfRule type="beginsWith" dxfId="14857" priority="13229" operator="beginsWith" text="Ms">
      <formula>LEFT(Q27,LEN("Ms"))="Ms"</formula>
    </cfRule>
    <cfRule type="containsText" dxfId="14856" priority="13230" operator="containsText" text="C">
      <formula>NOT(ISERROR(SEARCH("C",Q27)))</formula>
    </cfRule>
    <cfRule type="containsText" dxfId="14855" priority="13231" operator="containsText" text="S">
      <formula>NOT(ISERROR(SEARCH("S",Q27)))</formula>
    </cfRule>
    <cfRule type="containsText" dxfId="14854" priority="13232" operator="containsText" text="T">
      <formula>NOT(ISERROR(SEARCH("T",Q27)))</formula>
    </cfRule>
    <cfRule type="containsText" dxfId="14853" priority="13233" operator="containsText" text="H">
      <formula>NOT(ISERROR(SEARCH("H",Q27)))</formula>
    </cfRule>
    <cfRule type="containsText" dxfId="14852" priority="13234" operator="containsText" text="AF">
      <formula>NOT(ISERROR(SEARCH("AF",Q27)))</formula>
    </cfRule>
    <cfRule type="endsWith" dxfId="14851" priority="13235" operator="endsWith" text="M">
      <formula>RIGHT(Q27,LEN("M"))="M"</formula>
    </cfRule>
    <cfRule type="beginsWith" dxfId="14850" priority="13236" operator="beginsWith" text="MN">
      <formula>LEFT(Q27,LEN("MN"))="MN"</formula>
    </cfRule>
  </conditionalFormatting>
  <conditionalFormatting sqref="R28:U28">
    <cfRule type="containsText" dxfId="14849" priority="13219" operator="containsText" text="Hm">
      <formula>NOT(ISERROR(SEARCH("Hm",R28)))</formula>
    </cfRule>
    <cfRule type="beginsWith" dxfId="14848" priority="13220" operator="beginsWith" text="Ms">
      <formula>LEFT(R28,LEN("Ms"))="Ms"</formula>
    </cfRule>
    <cfRule type="containsText" dxfId="14847" priority="13221" operator="containsText" text="C">
      <formula>NOT(ISERROR(SEARCH("C",R28)))</formula>
    </cfRule>
    <cfRule type="containsText" dxfId="14846" priority="13222" operator="containsText" text="S">
      <formula>NOT(ISERROR(SEARCH("S",R28)))</formula>
    </cfRule>
    <cfRule type="containsText" dxfId="14845" priority="13223" operator="containsText" text="T">
      <formula>NOT(ISERROR(SEARCH("T",R28)))</formula>
    </cfRule>
    <cfRule type="containsText" dxfId="14844" priority="13224" operator="containsText" text="H">
      <formula>NOT(ISERROR(SEARCH("H",R28)))</formula>
    </cfRule>
    <cfRule type="containsText" dxfId="14843" priority="13225" operator="containsText" text="AF">
      <formula>NOT(ISERROR(SEARCH("AF",R28)))</formula>
    </cfRule>
    <cfRule type="endsWith" dxfId="14842" priority="13226" operator="endsWith" text="M">
      <formula>RIGHT(R28,LEN("M"))="M"</formula>
    </cfRule>
    <cfRule type="beginsWith" dxfId="14841" priority="13227" operator="beginsWith" text="MN">
      <formula>LEFT(R28,LEN("MN"))="MN"</formula>
    </cfRule>
  </conditionalFormatting>
  <conditionalFormatting sqref="AA31:AD31">
    <cfRule type="containsText" dxfId="14840" priority="13210" operator="containsText" text="Hm">
      <formula>NOT(ISERROR(SEARCH("Hm",AA31)))</formula>
    </cfRule>
    <cfRule type="beginsWith" dxfId="14839" priority="13211" operator="beginsWith" text="Ms">
      <formula>LEFT(AA31,LEN("Ms"))="Ms"</formula>
    </cfRule>
    <cfRule type="containsText" dxfId="14838" priority="13212" operator="containsText" text="C">
      <formula>NOT(ISERROR(SEARCH("C",AA31)))</formula>
    </cfRule>
    <cfRule type="containsText" dxfId="14837" priority="13213" operator="containsText" text="S">
      <formula>NOT(ISERROR(SEARCH("S",AA31)))</formula>
    </cfRule>
    <cfRule type="containsText" dxfId="14836" priority="13214" operator="containsText" text="T">
      <formula>NOT(ISERROR(SEARCH("T",AA31)))</formula>
    </cfRule>
    <cfRule type="containsText" dxfId="14835" priority="13215" operator="containsText" text="H">
      <formula>NOT(ISERROR(SEARCH("H",AA31)))</formula>
    </cfRule>
    <cfRule type="containsText" dxfId="14834" priority="13216" operator="containsText" text="AF">
      <formula>NOT(ISERROR(SEARCH("AF",AA31)))</formula>
    </cfRule>
    <cfRule type="endsWith" dxfId="14833" priority="13217" operator="endsWith" text="M">
      <formula>RIGHT(AA31,LEN("M"))="M"</formula>
    </cfRule>
    <cfRule type="beginsWith" dxfId="14832" priority="13218" operator="beginsWith" text="MN">
      <formula>LEFT(AA31,LEN("MN"))="MN"</formula>
    </cfRule>
  </conditionalFormatting>
  <conditionalFormatting sqref="E36:G36">
    <cfRule type="containsText" dxfId="14831" priority="13201" operator="containsText" text="Hm">
      <formula>NOT(ISERROR(SEARCH("Hm",E36)))</formula>
    </cfRule>
    <cfRule type="beginsWith" dxfId="14830" priority="13202" operator="beginsWith" text="Ms">
      <formula>LEFT(E36,LEN("Ms"))="Ms"</formula>
    </cfRule>
    <cfRule type="containsText" dxfId="14829" priority="13203" operator="containsText" text="C">
      <formula>NOT(ISERROR(SEARCH("C",E36)))</formula>
    </cfRule>
    <cfRule type="containsText" dxfId="14828" priority="13204" operator="containsText" text="S">
      <formula>NOT(ISERROR(SEARCH("S",E36)))</formula>
    </cfRule>
    <cfRule type="containsText" dxfId="14827" priority="13205" operator="containsText" text="T">
      <formula>NOT(ISERROR(SEARCH("T",E36)))</formula>
    </cfRule>
    <cfRule type="containsText" dxfId="14826" priority="13206" operator="containsText" text="H">
      <formula>NOT(ISERROR(SEARCH("H",E36)))</formula>
    </cfRule>
    <cfRule type="containsText" dxfId="14825" priority="13207" operator="containsText" text="AF">
      <formula>NOT(ISERROR(SEARCH("AF",E36)))</formula>
    </cfRule>
    <cfRule type="endsWith" dxfId="14824" priority="13208" operator="endsWith" text="M">
      <formula>RIGHT(E36,LEN("M"))="M"</formula>
    </cfRule>
    <cfRule type="beginsWith" dxfId="14823" priority="13209" operator="beginsWith" text="MN">
      <formula>LEFT(E36,LEN("MN"))="MN"</formula>
    </cfRule>
  </conditionalFormatting>
  <conditionalFormatting sqref="S24:V24">
    <cfRule type="containsText" dxfId="14822" priority="13183" operator="containsText" text="Hm">
      <formula>NOT(ISERROR(SEARCH("Hm",S24)))</formula>
    </cfRule>
    <cfRule type="beginsWith" dxfId="14821" priority="13184" operator="beginsWith" text="Ms">
      <formula>LEFT(S24,LEN("Ms"))="Ms"</formula>
    </cfRule>
    <cfRule type="containsText" dxfId="14820" priority="13185" operator="containsText" text="C">
      <formula>NOT(ISERROR(SEARCH("C",S24)))</formula>
    </cfRule>
    <cfRule type="containsText" dxfId="14819" priority="13186" operator="containsText" text="S">
      <formula>NOT(ISERROR(SEARCH("S",S24)))</formula>
    </cfRule>
    <cfRule type="containsText" dxfId="14818" priority="13187" operator="containsText" text="T">
      <formula>NOT(ISERROR(SEARCH("T",S24)))</formula>
    </cfRule>
    <cfRule type="containsText" dxfId="14817" priority="13188" operator="containsText" text="H">
      <formula>NOT(ISERROR(SEARCH("H",S24)))</formula>
    </cfRule>
    <cfRule type="containsText" dxfId="14816" priority="13189" operator="containsText" text="AF">
      <formula>NOT(ISERROR(SEARCH("AF",S24)))</formula>
    </cfRule>
    <cfRule type="endsWith" dxfId="14815" priority="13190" operator="endsWith" text="M">
      <formula>RIGHT(S24,LEN("M"))="M"</formula>
    </cfRule>
    <cfRule type="beginsWith" dxfId="14814" priority="13191" operator="beginsWith" text="MN">
      <formula>LEFT(S24,LEN("MN"))="MN"</formula>
    </cfRule>
  </conditionalFormatting>
  <conditionalFormatting sqref="T25:W25">
    <cfRule type="containsText" dxfId="14813" priority="13174" operator="containsText" text="Hm">
      <formula>NOT(ISERROR(SEARCH("Hm",T25)))</formula>
    </cfRule>
    <cfRule type="beginsWith" dxfId="14812" priority="13175" operator="beginsWith" text="Ms">
      <formula>LEFT(T25,LEN("Ms"))="Ms"</formula>
    </cfRule>
    <cfRule type="containsText" dxfId="14811" priority="13176" operator="containsText" text="C">
      <formula>NOT(ISERROR(SEARCH("C",T25)))</formula>
    </cfRule>
    <cfRule type="containsText" dxfId="14810" priority="13177" operator="containsText" text="S">
      <formula>NOT(ISERROR(SEARCH("S",T25)))</formula>
    </cfRule>
    <cfRule type="containsText" dxfId="14809" priority="13178" operator="containsText" text="T">
      <formula>NOT(ISERROR(SEARCH("T",T25)))</formula>
    </cfRule>
    <cfRule type="containsText" dxfId="14808" priority="13179" operator="containsText" text="H">
      <formula>NOT(ISERROR(SEARCH("H",T25)))</formula>
    </cfRule>
    <cfRule type="containsText" dxfId="14807" priority="13180" operator="containsText" text="AF">
      <formula>NOT(ISERROR(SEARCH("AF",T25)))</formula>
    </cfRule>
    <cfRule type="endsWith" dxfId="14806" priority="13181" operator="endsWith" text="M">
      <formula>RIGHT(T25,LEN("M"))="M"</formula>
    </cfRule>
    <cfRule type="beginsWith" dxfId="14805" priority="13182" operator="beginsWith" text="MN">
      <formula>LEFT(T25,LEN("MN"))="MN"</formula>
    </cfRule>
  </conditionalFormatting>
  <conditionalFormatting sqref="W23:Z23">
    <cfRule type="containsText" dxfId="14804" priority="13165" operator="containsText" text="Hm">
      <formula>NOT(ISERROR(SEARCH("Hm",W23)))</formula>
    </cfRule>
    <cfRule type="beginsWith" dxfId="14803" priority="13166" operator="beginsWith" text="Ms">
      <formula>LEFT(W23,LEN("Ms"))="Ms"</formula>
    </cfRule>
    <cfRule type="containsText" dxfId="14802" priority="13167" operator="containsText" text="C">
      <formula>NOT(ISERROR(SEARCH("C",W23)))</formula>
    </cfRule>
    <cfRule type="containsText" dxfId="14801" priority="13168" operator="containsText" text="S">
      <formula>NOT(ISERROR(SEARCH("S",W23)))</formula>
    </cfRule>
    <cfRule type="containsText" dxfId="14800" priority="13169" operator="containsText" text="T">
      <formula>NOT(ISERROR(SEARCH("T",W23)))</formula>
    </cfRule>
    <cfRule type="containsText" dxfId="14799" priority="13170" operator="containsText" text="H">
      <formula>NOT(ISERROR(SEARCH("H",W23)))</formula>
    </cfRule>
    <cfRule type="containsText" dxfId="14798" priority="13171" operator="containsText" text="AF">
      <formula>NOT(ISERROR(SEARCH("AF",W23)))</formula>
    </cfRule>
    <cfRule type="endsWith" dxfId="14797" priority="13172" operator="endsWith" text="M">
      <formula>RIGHT(W23,LEN("M"))="M"</formula>
    </cfRule>
    <cfRule type="beginsWith" dxfId="14796" priority="13173" operator="beginsWith" text="MN">
      <formula>LEFT(W23,LEN("MN"))="MN"</formula>
    </cfRule>
  </conditionalFormatting>
  <conditionalFormatting sqref="Y24:AB24">
    <cfRule type="containsText" dxfId="14795" priority="13156" operator="containsText" text="Hm">
      <formula>NOT(ISERROR(SEARCH("Hm",Y24)))</formula>
    </cfRule>
    <cfRule type="beginsWith" dxfId="14794" priority="13157" operator="beginsWith" text="Ms">
      <formula>LEFT(Y24,LEN("Ms"))="Ms"</formula>
    </cfRule>
    <cfRule type="containsText" dxfId="14793" priority="13158" operator="containsText" text="C">
      <formula>NOT(ISERROR(SEARCH("C",Y24)))</formula>
    </cfRule>
    <cfRule type="containsText" dxfId="14792" priority="13159" operator="containsText" text="S">
      <formula>NOT(ISERROR(SEARCH("S",Y24)))</formula>
    </cfRule>
    <cfRule type="containsText" dxfId="14791" priority="13160" operator="containsText" text="T">
      <formula>NOT(ISERROR(SEARCH("T",Y24)))</formula>
    </cfRule>
    <cfRule type="containsText" dxfId="14790" priority="13161" operator="containsText" text="H">
      <formula>NOT(ISERROR(SEARCH("H",Y24)))</formula>
    </cfRule>
    <cfRule type="containsText" dxfId="14789" priority="13162" operator="containsText" text="AF">
      <formula>NOT(ISERROR(SEARCH("AF",Y24)))</formula>
    </cfRule>
    <cfRule type="endsWith" dxfId="14788" priority="13163" operator="endsWith" text="M">
      <formula>RIGHT(Y24,LEN("M"))="M"</formula>
    </cfRule>
    <cfRule type="beginsWith" dxfId="14787" priority="13164" operator="beginsWith" text="MN">
      <formula>LEFT(Y24,LEN("MN"))="MN"</formula>
    </cfRule>
  </conditionalFormatting>
  <conditionalFormatting sqref="AI27:AL27">
    <cfRule type="containsText" dxfId="14786" priority="13120" operator="containsText" text="Hm">
      <formula>NOT(ISERROR(SEARCH("Hm",AI27)))</formula>
    </cfRule>
    <cfRule type="beginsWith" dxfId="14785" priority="13121" operator="beginsWith" text="Ms">
      <formula>LEFT(AI27,LEN("Ms"))="Ms"</formula>
    </cfRule>
    <cfRule type="containsText" dxfId="14784" priority="13122" operator="containsText" text="C">
      <formula>NOT(ISERROR(SEARCH("C",AI27)))</formula>
    </cfRule>
    <cfRule type="containsText" dxfId="14783" priority="13123" operator="containsText" text="S">
      <formula>NOT(ISERROR(SEARCH("S",AI27)))</formula>
    </cfRule>
    <cfRule type="containsText" dxfId="14782" priority="13124" operator="containsText" text="T">
      <formula>NOT(ISERROR(SEARCH("T",AI27)))</formula>
    </cfRule>
    <cfRule type="containsText" dxfId="14781" priority="13125" operator="containsText" text="H">
      <formula>NOT(ISERROR(SEARCH("H",AI27)))</formula>
    </cfRule>
    <cfRule type="containsText" dxfId="14780" priority="13126" operator="containsText" text="AF">
      <formula>NOT(ISERROR(SEARCH("AF",AI27)))</formula>
    </cfRule>
    <cfRule type="endsWith" dxfId="14779" priority="13127" operator="endsWith" text="M">
      <formula>RIGHT(AI27,LEN("M"))="M"</formula>
    </cfRule>
    <cfRule type="beginsWith" dxfId="14778" priority="13128" operator="beginsWith" text="MN">
      <formula>LEFT(AI27,LEN("MN"))="MN"</formula>
    </cfRule>
  </conditionalFormatting>
  <conditionalFormatting sqref="AG31:AJ31">
    <cfRule type="containsText" dxfId="14777" priority="13102" operator="containsText" text="Hm">
      <formula>NOT(ISERROR(SEARCH("Hm",AG31)))</formula>
    </cfRule>
    <cfRule type="beginsWith" dxfId="14776" priority="13103" operator="beginsWith" text="Ms">
      <formula>LEFT(AG31,LEN("Ms"))="Ms"</formula>
    </cfRule>
    <cfRule type="containsText" dxfId="14775" priority="13104" operator="containsText" text="C">
      <formula>NOT(ISERROR(SEARCH("C",AG31)))</formula>
    </cfRule>
    <cfRule type="containsText" dxfId="14774" priority="13105" operator="containsText" text="S">
      <formula>NOT(ISERROR(SEARCH("S",AG31)))</formula>
    </cfRule>
    <cfRule type="containsText" dxfId="14773" priority="13106" operator="containsText" text="T">
      <formula>NOT(ISERROR(SEARCH("T",AG31)))</formula>
    </cfRule>
    <cfRule type="containsText" dxfId="14772" priority="13107" operator="containsText" text="H">
      <formula>NOT(ISERROR(SEARCH("H",AG31)))</formula>
    </cfRule>
    <cfRule type="containsText" dxfId="14771" priority="13108" operator="containsText" text="AF">
      <formula>NOT(ISERROR(SEARCH("AF",AG31)))</formula>
    </cfRule>
    <cfRule type="endsWith" dxfId="14770" priority="13109" operator="endsWith" text="M">
      <formula>RIGHT(AG31,LEN("M"))="M"</formula>
    </cfRule>
    <cfRule type="beginsWith" dxfId="14769" priority="13110" operator="beginsWith" text="MN">
      <formula>LEFT(AG31,LEN("MN"))="MN"</formula>
    </cfRule>
  </conditionalFormatting>
  <conditionalFormatting sqref="J36:M36">
    <cfRule type="containsText" dxfId="14768" priority="13084" operator="containsText" text="Hm">
      <formula>NOT(ISERROR(SEARCH("Hm",J36)))</formula>
    </cfRule>
    <cfRule type="beginsWith" dxfId="14767" priority="13085" operator="beginsWith" text="Ms">
      <formula>LEFT(J36,LEN("Ms"))="Ms"</formula>
    </cfRule>
    <cfRule type="containsText" dxfId="14766" priority="13086" operator="containsText" text="C">
      <formula>NOT(ISERROR(SEARCH("C",J36)))</formula>
    </cfRule>
    <cfRule type="containsText" dxfId="14765" priority="13087" operator="containsText" text="S">
      <formula>NOT(ISERROR(SEARCH("S",J36)))</formula>
    </cfRule>
    <cfRule type="containsText" dxfId="14764" priority="13088" operator="containsText" text="T">
      <formula>NOT(ISERROR(SEARCH("T",J36)))</formula>
    </cfRule>
    <cfRule type="containsText" dxfId="14763" priority="13089" operator="containsText" text="H">
      <formula>NOT(ISERROR(SEARCH("H",J36)))</formula>
    </cfRule>
    <cfRule type="containsText" dxfId="14762" priority="13090" operator="containsText" text="AF">
      <formula>NOT(ISERROR(SEARCH("AF",J36)))</formula>
    </cfRule>
    <cfRule type="endsWith" dxfId="14761" priority="13091" operator="endsWith" text="M">
      <formula>RIGHT(J36,LEN("M"))="M"</formula>
    </cfRule>
    <cfRule type="beginsWith" dxfId="14760" priority="13092" operator="beginsWith" text="MN">
      <formula>LEFT(J36,LEN("MN"))="MN"</formula>
    </cfRule>
  </conditionalFormatting>
  <conditionalFormatting sqref="G34:J34">
    <cfRule type="containsText" dxfId="14759" priority="13075" operator="containsText" text="Hm">
      <formula>NOT(ISERROR(SEARCH("Hm",G34)))</formula>
    </cfRule>
    <cfRule type="beginsWith" dxfId="14758" priority="13076" operator="beginsWith" text="Ms">
      <formula>LEFT(G34,LEN("Ms"))="Ms"</formula>
    </cfRule>
    <cfRule type="containsText" dxfId="14757" priority="13077" operator="containsText" text="C">
      <formula>NOT(ISERROR(SEARCH("C",G34)))</formula>
    </cfRule>
    <cfRule type="containsText" dxfId="14756" priority="13078" operator="containsText" text="S">
      <formula>NOT(ISERROR(SEARCH("S",G34)))</formula>
    </cfRule>
    <cfRule type="containsText" dxfId="14755" priority="13079" operator="containsText" text="T">
      <formula>NOT(ISERROR(SEARCH("T",G34)))</formula>
    </cfRule>
    <cfRule type="containsText" dxfId="14754" priority="13080" operator="containsText" text="H">
      <formula>NOT(ISERROR(SEARCH("H",G34)))</formula>
    </cfRule>
    <cfRule type="containsText" dxfId="14753" priority="13081" operator="containsText" text="AF">
      <formula>NOT(ISERROR(SEARCH("AF",G34)))</formula>
    </cfRule>
    <cfRule type="endsWith" dxfId="14752" priority="13082" operator="endsWith" text="M">
      <formula>RIGHT(G34,LEN("M"))="M"</formula>
    </cfRule>
    <cfRule type="beginsWith" dxfId="14751" priority="13083" operator="beginsWith" text="MN">
      <formula>LEFT(G34,LEN("MN"))="MN"</formula>
    </cfRule>
  </conditionalFormatting>
  <conditionalFormatting sqref="F33:I33">
    <cfRule type="containsText" dxfId="14750" priority="13066" operator="containsText" text="Hm">
      <formula>NOT(ISERROR(SEARCH("Hm",F33)))</formula>
    </cfRule>
    <cfRule type="beginsWith" dxfId="14749" priority="13067" operator="beginsWith" text="Ms">
      <formula>LEFT(F33,LEN("Ms"))="Ms"</formula>
    </cfRule>
    <cfRule type="containsText" dxfId="14748" priority="13068" operator="containsText" text="C">
      <formula>NOT(ISERROR(SEARCH("C",F33)))</formula>
    </cfRule>
    <cfRule type="containsText" dxfId="14747" priority="13069" operator="containsText" text="S">
      <formula>NOT(ISERROR(SEARCH("S",F33)))</formula>
    </cfRule>
    <cfRule type="containsText" dxfId="14746" priority="13070" operator="containsText" text="T">
      <formula>NOT(ISERROR(SEARCH("T",F33)))</formula>
    </cfRule>
    <cfRule type="containsText" dxfId="14745" priority="13071" operator="containsText" text="H">
      <formula>NOT(ISERROR(SEARCH("H",F33)))</formula>
    </cfRule>
    <cfRule type="containsText" dxfId="14744" priority="13072" operator="containsText" text="AF">
      <formula>NOT(ISERROR(SEARCH("AF",F33)))</formula>
    </cfRule>
    <cfRule type="endsWith" dxfId="14743" priority="13073" operator="endsWith" text="M">
      <formula>RIGHT(F33,LEN("M"))="M"</formula>
    </cfRule>
    <cfRule type="beginsWith" dxfId="14742" priority="13074" operator="beginsWith" text="MN">
      <formula>LEFT(F33,LEN("MN"))="MN"</formula>
    </cfRule>
  </conditionalFormatting>
  <conditionalFormatting sqref="K32:N32">
    <cfRule type="containsText" dxfId="14741" priority="13048" operator="containsText" text="Hm">
      <formula>NOT(ISERROR(SEARCH("Hm",K32)))</formula>
    </cfRule>
    <cfRule type="beginsWith" dxfId="14740" priority="13049" operator="beginsWith" text="Ms">
      <formula>LEFT(K32,LEN("Ms"))="Ms"</formula>
    </cfRule>
    <cfRule type="containsText" dxfId="14739" priority="13050" operator="containsText" text="C">
      <formula>NOT(ISERROR(SEARCH("C",K32)))</formula>
    </cfRule>
    <cfRule type="containsText" dxfId="14738" priority="13051" operator="containsText" text="S">
      <formula>NOT(ISERROR(SEARCH("S",K32)))</formula>
    </cfRule>
    <cfRule type="containsText" dxfId="14737" priority="13052" operator="containsText" text="T">
      <formula>NOT(ISERROR(SEARCH("T",K32)))</formula>
    </cfRule>
    <cfRule type="containsText" dxfId="14736" priority="13053" operator="containsText" text="H">
      <formula>NOT(ISERROR(SEARCH("H",K32)))</formula>
    </cfRule>
    <cfRule type="containsText" dxfId="14735" priority="13054" operator="containsText" text="AF">
      <formula>NOT(ISERROR(SEARCH("AF",K32)))</formula>
    </cfRule>
    <cfRule type="endsWith" dxfId="14734" priority="13055" operator="endsWith" text="M">
      <formula>RIGHT(K32,LEN("M"))="M"</formula>
    </cfRule>
    <cfRule type="beginsWith" dxfId="14733" priority="13056" operator="beginsWith" text="MN">
      <formula>LEFT(K32,LEN("MN"))="MN"</formula>
    </cfRule>
  </conditionalFormatting>
  <conditionalFormatting sqref="M34:P34">
    <cfRule type="containsText" dxfId="14732" priority="13030" operator="containsText" text="Hm">
      <formula>NOT(ISERROR(SEARCH("Hm",M34)))</formula>
    </cfRule>
    <cfRule type="beginsWith" dxfId="14731" priority="13031" operator="beginsWith" text="Ms">
      <formula>LEFT(M34,LEN("Ms"))="Ms"</formula>
    </cfRule>
    <cfRule type="containsText" dxfId="14730" priority="13032" operator="containsText" text="C">
      <formula>NOT(ISERROR(SEARCH("C",M34)))</formula>
    </cfRule>
    <cfRule type="containsText" dxfId="14729" priority="13033" operator="containsText" text="S">
      <formula>NOT(ISERROR(SEARCH("S",M34)))</formula>
    </cfRule>
    <cfRule type="containsText" dxfId="14728" priority="13034" operator="containsText" text="T">
      <formula>NOT(ISERROR(SEARCH("T",M34)))</formula>
    </cfRule>
    <cfRule type="containsText" dxfId="14727" priority="13035" operator="containsText" text="H">
      <formula>NOT(ISERROR(SEARCH("H",M34)))</formula>
    </cfRule>
    <cfRule type="containsText" dxfId="14726" priority="13036" operator="containsText" text="AF">
      <formula>NOT(ISERROR(SEARCH("AF",M34)))</formula>
    </cfRule>
    <cfRule type="endsWith" dxfId="14725" priority="13037" operator="endsWith" text="M">
      <formula>RIGHT(M34,LEN("M"))="M"</formula>
    </cfRule>
    <cfRule type="beginsWith" dxfId="14724" priority="13038" operator="beginsWith" text="MN">
      <formula>LEFT(M34,LEN("MN"))="MN"</formula>
    </cfRule>
  </conditionalFormatting>
  <conditionalFormatting sqref="P36:S36">
    <cfRule type="containsText" dxfId="14723" priority="13021" operator="containsText" text="Hm">
      <formula>NOT(ISERROR(SEARCH("Hm",P36)))</formula>
    </cfRule>
    <cfRule type="beginsWith" dxfId="14722" priority="13022" operator="beginsWith" text="Ms">
      <formula>LEFT(P36,LEN("Ms"))="Ms"</formula>
    </cfRule>
    <cfRule type="containsText" dxfId="14721" priority="13023" operator="containsText" text="C">
      <formula>NOT(ISERROR(SEARCH("C",P36)))</formula>
    </cfRule>
    <cfRule type="containsText" dxfId="14720" priority="13024" operator="containsText" text="S">
      <formula>NOT(ISERROR(SEARCH("S",P36)))</formula>
    </cfRule>
    <cfRule type="containsText" dxfId="14719" priority="13025" operator="containsText" text="T">
      <formula>NOT(ISERROR(SEARCH("T",P36)))</formula>
    </cfRule>
    <cfRule type="containsText" dxfId="14718" priority="13026" operator="containsText" text="H">
      <formula>NOT(ISERROR(SEARCH("H",P36)))</formula>
    </cfRule>
    <cfRule type="containsText" dxfId="14717" priority="13027" operator="containsText" text="AF">
      <formula>NOT(ISERROR(SEARCH("AF",P36)))</formula>
    </cfRule>
    <cfRule type="endsWith" dxfId="14716" priority="13028" operator="endsWith" text="M">
      <formula>RIGHT(P36,LEN("M"))="M"</formula>
    </cfRule>
    <cfRule type="beginsWith" dxfId="14715" priority="13029" operator="beginsWith" text="MN">
      <formula>LEFT(P36,LEN("MN"))="MN"</formula>
    </cfRule>
  </conditionalFormatting>
  <conditionalFormatting sqref="E31:F31">
    <cfRule type="containsText" dxfId="14714" priority="13012" operator="containsText" text="Hm">
      <formula>NOT(ISERROR(SEARCH("Hm",E31)))</formula>
    </cfRule>
    <cfRule type="beginsWith" dxfId="14713" priority="13013" operator="beginsWith" text="Ms">
      <formula>LEFT(E31,LEN("Ms"))="Ms"</formula>
    </cfRule>
    <cfRule type="containsText" dxfId="14712" priority="13014" operator="containsText" text="C">
      <formula>NOT(ISERROR(SEARCH("C",E31)))</formula>
    </cfRule>
    <cfRule type="containsText" dxfId="14711" priority="13015" operator="containsText" text="S">
      <formula>NOT(ISERROR(SEARCH("S",E31)))</formula>
    </cfRule>
    <cfRule type="containsText" dxfId="14710" priority="13016" operator="containsText" text="T">
      <formula>NOT(ISERROR(SEARCH("T",E31)))</formula>
    </cfRule>
    <cfRule type="containsText" dxfId="14709" priority="13017" operator="containsText" text="H">
      <formula>NOT(ISERROR(SEARCH("H",E31)))</formula>
    </cfRule>
    <cfRule type="containsText" dxfId="14708" priority="13018" operator="containsText" text="AF">
      <formula>NOT(ISERROR(SEARCH("AF",E31)))</formula>
    </cfRule>
    <cfRule type="endsWith" dxfId="14707" priority="13019" operator="endsWith" text="M">
      <formula>RIGHT(E31,LEN("M"))="M"</formula>
    </cfRule>
    <cfRule type="beginsWith" dxfId="14706" priority="13020" operator="beginsWith" text="MN">
      <formula>LEFT(E31,LEN("MN"))="MN"</formula>
    </cfRule>
  </conditionalFormatting>
  <conditionalFormatting sqref="AC23:AF23">
    <cfRule type="containsText" dxfId="14705" priority="12976" operator="containsText" text="Hm">
      <formula>NOT(ISERROR(SEARCH("Hm",AC23)))</formula>
    </cfRule>
    <cfRule type="beginsWith" dxfId="14704" priority="12977" operator="beginsWith" text="Ms">
      <formula>LEFT(AC23,LEN("Ms"))="Ms"</formula>
    </cfRule>
    <cfRule type="containsText" dxfId="14703" priority="12978" operator="containsText" text="C">
      <formula>NOT(ISERROR(SEARCH("C",AC23)))</formula>
    </cfRule>
    <cfRule type="containsText" dxfId="14702" priority="12979" operator="containsText" text="S">
      <formula>NOT(ISERROR(SEARCH("S",AC23)))</formula>
    </cfRule>
    <cfRule type="containsText" dxfId="14701" priority="12980" operator="containsText" text="T">
      <formula>NOT(ISERROR(SEARCH("T",AC23)))</formula>
    </cfRule>
    <cfRule type="containsText" dxfId="14700" priority="12981" operator="containsText" text="H">
      <formula>NOT(ISERROR(SEARCH("H",AC23)))</formula>
    </cfRule>
    <cfRule type="containsText" dxfId="14699" priority="12982" operator="containsText" text="AF">
      <formula>NOT(ISERROR(SEARCH("AF",AC23)))</formula>
    </cfRule>
    <cfRule type="endsWith" dxfId="14698" priority="12983" operator="endsWith" text="M">
      <formula>RIGHT(AC23,LEN("M"))="M"</formula>
    </cfRule>
    <cfRule type="beginsWith" dxfId="14697" priority="12984" operator="beginsWith" text="MN">
      <formula>LEFT(AC23,LEN("MN"))="MN"</formula>
    </cfRule>
  </conditionalFormatting>
  <conditionalFormatting sqref="AE24:AH24">
    <cfRule type="containsText" dxfId="14696" priority="12967" operator="containsText" text="Hm">
      <formula>NOT(ISERROR(SEARCH("Hm",AE24)))</formula>
    </cfRule>
    <cfRule type="beginsWith" dxfId="14695" priority="12968" operator="beginsWith" text="Ms">
      <formula>LEFT(AE24,LEN("Ms"))="Ms"</formula>
    </cfRule>
    <cfRule type="containsText" dxfId="14694" priority="12969" operator="containsText" text="C">
      <formula>NOT(ISERROR(SEARCH("C",AE24)))</formula>
    </cfRule>
    <cfRule type="containsText" dxfId="14693" priority="12970" operator="containsText" text="S">
      <formula>NOT(ISERROR(SEARCH("S",AE24)))</formula>
    </cfRule>
    <cfRule type="containsText" dxfId="14692" priority="12971" operator="containsText" text="T">
      <formula>NOT(ISERROR(SEARCH("T",AE24)))</formula>
    </cfRule>
    <cfRule type="containsText" dxfId="14691" priority="12972" operator="containsText" text="H">
      <formula>NOT(ISERROR(SEARCH("H",AE24)))</formula>
    </cfRule>
    <cfRule type="containsText" dxfId="14690" priority="12973" operator="containsText" text="AF">
      <formula>NOT(ISERROR(SEARCH("AF",AE24)))</formula>
    </cfRule>
    <cfRule type="endsWith" dxfId="14689" priority="12974" operator="endsWith" text="M">
      <formula>RIGHT(AE24,LEN("M"))="M"</formula>
    </cfRule>
    <cfRule type="beginsWith" dxfId="14688" priority="12975" operator="beginsWith" text="MN">
      <formula>LEFT(AE24,LEN("MN"))="MN"</formula>
    </cfRule>
  </conditionalFormatting>
  <conditionalFormatting sqref="AF25:AI25">
    <cfRule type="containsText" dxfId="14687" priority="12958" operator="containsText" text="Hm">
      <formula>NOT(ISERROR(SEARCH("Hm",AF25)))</formula>
    </cfRule>
    <cfRule type="beginsWith" dxfId="14686" priority="12959" operator="beginsWith" text="Ms">
      <formula>LEFT(AF25,LEN("Ms"))="Ms"</formula>
    </cfRule>
    <cfRule type="containsText" dxfId="14685" priority="12960" operator="containsText" text="C">
      <formula>NOT(ISERROR(SEARCH("C",AF25)))</formula>
    </cfRule>
    <cfRule type="containsText" dxfId="14684" priority="12961" operator="containsText" text="S">
      <formula>NOT(ISERROR(SEARCH("S",AF25)))</formula>
    </cfRule>
    <cfRule type="containsText" dxfId="14683" priority="12962" operator="containsText" text="T">
      <formula>NOT(ISERROR(SEARCH("T",AF25)))</formula>
    </cfRule>
    <cfRule type="containsText" dxfId="14682" priority="12963" operator="containsText" text="H">
      <formula>NOT(ISERROR(SEARCH("H",AF25)))</formula>
    </cfRule>
    <cfRule type="containsText" dxfId="14681" priority="12964" operator="containsText" text="AF">
      <formula>NOT(ISERROR(SEARCH("AF",AF25)))</formula>
    </cfRule>
    <cfRule type="endsWith" dxfId="14680" priority="12965" operator="endsWith" text="M">
      <formula>RIGHT(AF25,LEN("M"))="M"</formula>
    </cfRule>
    <cfRule type="beginsWith" dxfId="14679" priority="12966" operator="beginsWith" text="MN">
      <formula>LEFT(AF25,LEN("MN"))="MN"</formula>
    </cfRule>
  </conditionalFormatting>
  <conditionalFormatting sqref="AI23:AL23">
    <cfRule type="containsText" dxfId="14678" priority="12949" operator="containsText" text="Hm">
      <formula>NOT(ISERROR(SEARCH("Hm",AI23)))</formula>
    </cfRule>
    <cfRule type="beginsWith" dxfId="14677" priority="12950" operator="beginsWith" text="Ms">
      <formula>LEFT(AI23,LEN("Ms"))="Ms"</formula>
    </cfRule>
    <cfRule type="containsText" dxfId="14676" priority="12951" operator="containsText" text="C">
      <formula>NOT(ISERROR(SEARCH("C",AI23)))</formula>
    </cfRule>
    <cfRule type="containsText" dxfId="14675" priority="12952" operator="containsText" text="S">
      <formula>NOT(ISERROR(SEARCH("S",AI23)))</formula>
    </cfRule>
    <cfRule type="containsText" dxfId="14674" priority="12953" operator="containsText" text="T">
      <formula>NOT(ISERROR(SEARCH("T",AI23)))</formula>
    </cfRule>
    <cfRule type="containsText" dxfId="14673" priority="12954" operator="containsText" text="H">
      <formula>NOT(ISERROR(SEARCH("H",AI23)))</formula>
    </cfRule>
    <cfRule type="containsText" dxfId="14672" priority="12955" operator="containsText" text="AF">
      <formula>NOT(ISERROR(SEARCH("AF",AI23)))</formula>
    </cfRule>
    <cfRule type="endsWith" dxfId="14671" priority="12956" operator="endsWith" text="M">
      <formula>RIGHT(AI23,LEN("M"))="M"</formula>
    </cfRule>
    <cfRule type="beginsWith" dxfId="14670" priority="12957" operator="beginsWith" text="MN">
      <formula>LEFT(AI23,LEN("MN"))="MN"</formula>
    </cfRule>
  </conditionalFormatting>
  <conditionalFormatting sqref="AK24:AN24">
    <cfRule type="containsText" dxfId="14669" priority="12940" operator="containsText" text="Hm">
      <formula>NOT(ISERROR(SEARCH("Hm",AK24)))</formula>
    </cfRule>
    <cfRule type="beginsWith" dxfId="14668" priority="12941" operator="beginsWith" text="Ms">
      <formula>LEFT(AK24,LEN("Ms"))="Ms"</formula>
    </cfRule>
    <cfRule type="containsText" dxfId="14667" priority="12942" operator="containsText" text="C">
      <formula>NOT(ISERROR(SEARCH("C",AK24)))</formula>
    </cfRule>
    <cfRule type="containsText" dxfId="14666" priority="12943" operator="containsText" text="S">
      <formula>NOT(ISERROR(SEARCH("S",AK24)))</formula>
    </cfRule>
    <cfRule type="containsText" dxfId="14665" priority="12944" operator="containsText" text="T">
      <formula>NOT(ISERROR(SEARCH("T",AK24)))</formula>
    </cfRule>
    <cfRule type="containsText" dxfId="14664" priority="12945" operator="containsText" text="H">
      <formula>NOT(ISERROR(SEARCH("H",AK24)))</formula>
    </cfRule>
    <cfRule type="containsText" dxfId="14663" priority="12946" operator="containsText" text="AF">
      <formula>NOT(ISERROR(SEARCH("AF",AK24)))</formula>
    </cfRule>
    <cfRule type="endsWith" dxfId="14662" priority="12947" operator="endsWith" text="M">
      <formula>RIGHT(AK24,LEN("M"))="M"</formula>
    </cfRule>
    <cfRule type="beginsWith" dxfId="14661" priority="12948" operator="beginsWith" text="MN">
      <formula>LEFT(AK24,LEN("MN"))="MN"</formula>
    </cfRule>
  </conditionalFormatting>
  <conditionalFormatting sqref="AL25:AN25">
    <cfRule type="containsText" dxfId="14660" priority="12931" operator="containsText" text="Hm">
      <formula>NOT(ISERROR(SEARCH("Hm",AL25)))</formula>
    </cfRule>
    <cfRule type="beginsWith" dxfId="14659" priority="12932" operator="beginsWith" text="Ms">
      <formula>LEFT(AL25,LEN("Ms"))="Ms"</formula>
    </cfRule>
    <cfRule type="containsText" dxfId="14658" priority="12933" operator="containsText" text="C">
      <formula>NOT(ISERROR(SEARCH("C",AL25)))</formula>
    </cfRule>
    <cfRule type="containsText" dxfId="14657" priority="12934" operator="containsText" text="S">
      <formula>NOT(ISERROR(SEARCH("S",AL25)))</formula>
    </cfRule>
    <cfRule type="containsText" dxfId="14656" priority="12935" operator="containsText" text="T">
      <formula>NOT(ISERROR(SEARCH("T",AL25)))</formula>
    </cfRule>
    <cfRule type="containsText" dxfId="14655" priority="12936" operator="containsText" text="H">
      <formula>NOT(ISERROR(SEARCH("H",AL25)))</formula>
    </cfRule>
    <cfRule type="containsText" dxfId="14654" priority="12937" operator="containsText" text="AF">
      <formula>NOT(ISERROR(SEARCH("AF",AL25)))</formula>
    </cfRule>
    <cfRule type="endsWith" dxfId="14653" priority="12938" operator="endsWith" text="M">
      <formula>RIGHT(AL25,LEN("M"))="M"</formula>
    </cfRule>
    <cfRule type="beginsWith" dxfId="14652" priority="12939" operator="beginsWith" text="MN">
      <formula>LEFT(AL25,LEN("MN"))="MN"</formula>
    </cfRule>
  </conditionalFormatting>
  <conditionalFormatting sqref="W32:Z32">
    <cfRule type="containsText" dxfId="14651" priority="12922" operator="containsText" text="Hm">
      <formula>NOT(ISERROR(SEARCH("Hm",W32)))</formula>
    </cfRule>
    <cfRule type="beginsWith" dxfId="14650" priority="12923" operator="beginsWith" text="Ms">
      <formula>LEFT(W32,LEN("Ms"))="Ms"</formula>
    </cfRule>
    <cfRule type="containsText" dxfId="14649" priority="12924" operator="containsText" text="C">
      <formula>NOT(ISERROR(SEARCH("C",W32)))</formula>
    </cfRule>
    <cfRule type="containsText" dxfId="14648" priority="12925" operator="containsText" text="S">
      <formula>NOT(ISERROR(SEARCH("S",W32)))</formula>
    </cfRule>
    <cfRule type="containsText" dxfId="14647" priority="12926" operator="containsText" text="T">
      <formula>NOT(ISERROR(SEARCH("T",W32)))</formula>
    </cfRule>
    <cfRule type="containsText" dxfId="14646" priority="12927" operator="containsText" text="H">
      <formula>NOT(ISERROR(SEARCH("H",W32)))</formula>
    </cfRule>
    <cfRule type="containsText" dxfId="14645" priority="12928" operator="containsText" text="AF">
      <formula>NOT(ISERROR(SEARCH("AF",W32)))</formula>
    </cfRule>
    <cfRule type="endsWith" dxfId="14644" priority="12929" operator="endsWith" text="M">
      <formula>RIGHT(W32,LEN("M"))="M"</formula>
    </cfRule>
    <cfRule type="beginsWith" dxfId="14643" priority="12930" operator="beginsWith" text="MN">
      <formula>LEFT(W32,LEN("MN"))="MN"</formula>
    </cfRule>
  </conditionalFormatting>
  <conditionalFormatting sqref="X33:AA33">
    <cfRule type="containsText" dxfId="14642" priority="12913" operator="containsText" text="Hm">
      <formula>NOT(ISERROR(SEARCH("Hm",X33)))</formula>
    </cfRule>
    <cfRule type="beginsWith" dxfId="14641" priority="12914" operator="beginsWith" text="Ms">
      <formula>LEFT(X33,LEN("Ms"))="Ms"</formula>
    </cfRule>
    <cfRule type="containsText" dxfId="14640" priority="12915" operator="containsText" text="C">
      <formula>NOT(ISERROR(SEARCH("C",X33)))</formula>
    </cfRule>
    <cfRule type="containsText" dxfId="14639" priority="12916" operator="containsText" text="S">
      <formula>NOT(ISERROR(SEARCH("S",X33)))</formula>
    </cfRule>
    <cfRule type="containsText" dxfId="14638" priority="12917" operator="containsText" text="T">
      <formula>NOT(ISERROR(SEARCH("T",X33)))</formula>
    </cfRule>
    <cfRule type="containsText" dxfId="14637" priority="12918" operator="containsText" text="H">
      <formula>NOT(ISERROR(SEARCH("H",X33)))</formula>
    </cfRule>
    <cfRule type="containsText" dxfId="14636" priority="12919" operator="containsText" text="AF">
      <formula>NOT(ISERROR(SEARCH("AF",X33)))</formula>
    </cfRule>
    <cfRule type="endsWith" dxfId="14635" priority="12920" operator="endsWith" text="M">
      <formula>RIGHT(X33,LEN("M"))="M"</formula>
    </cfRule>
    <cfRule type="beginsWith" dxfId="14634" priority="12921" operator="beginsWith" text="MN">
      <formula>LEFT(X33,LEN("MN"))="MN"</formula>
    </cfRule>
  </conditionalFormatting>
  <conditionalFormatting sqref="Y34:AB34">
    <cfRule type="containsText" dxfId="14633" priority="12904" operator="containsText" text="Hm">
      <formula>NOT(ISERROR(SEARCH("Hm",Y34)))</formula>
    </cfRule>
    <cfRule type="beginsWith" dxfId="14632" priority="12905" operator="beginsWith" text="Ms">
      <formula>LEFT(Y34,LEN("Ms"))="Ms"</formula>
    </cfRule>
    <cfRule type="containsText" dxfId="14631" priority="12906" operator="containsText" text="C">
      <formula>NOT(ISERROR(SEARCH("C",Y34)))</formula>
    </cfRule>
    <cfRule type="containsText" dxfId="14630" priority="12907" operator="containsText" text="S">
      <formula>NOT(ISERROR(SEARCH("S",Y34)))</formula>
    </cfRule>
    <cfRule type="containsText" dxfId="14629" priority="12908" operator="containsText" text="T">
      <formula>NOT(ISERROR(SEARCH("T",Y34)))</formula>
    </cfRule>
    <cfRule type="containsText" dxfId="14628" priority="12909" operator="containsText" text="H">
      <formula>NOT(ISERROR(SEARCH("H",Y34)))</formula>
    </cfRule>
    <cfRule type="containsText" dxfId="14627" priority="12910" operator="containsText" text="AF">
      <formula>NOT(ISERROR(SEARCH("AF",Y34)))</formula>
    </cfRule>
    <cfRule type="endsWith" dxfId="14626" priority="12911" operator="endsWith" text="M">
      <formula>RIGHT(Y34,LEN("M"))="M"</formula>
    </cfRule>
    <cfRule type="beginsWith" dxfId="14625" priority="12912" operator="beginsWith" text="MN">
      <formula>LEFT(Y34,LEN("MN"))="MN"</formula>
    </cfRule>
  </conditionalFormatting>
  <conditionalFormatting sqref="S34:V34">
    <cfRule type="containsText" dxfId="14624" priority="12895" operator="containsText" text="Hm">
      <formula>NOT(ISERROR(SEARCH("Hm",S34)))</formula>
    </cfRule>
    <cfRule type="beginsWith" dxfId="14623" priority="12896" operator="beginsWith" text="Ms">
      <formula>LEFT(S34,LEN("Ms"))="Ms"</formula>
    </cfRule>
    <cfRule type="containsText" dxfId="14622" priority="12897" operator="containsText" text="C">
      <formula>NOT(ISERROR(SEARCH("C",S34)))</formula>
    </cfRule>
    <cfRule type="containsText" dxfId="14621" priority="12898" operator="containsText" text="S">
      <formula>NOT(ISERROR(SEARCH("S",S34)))</formula>
    </cfRule>
    <cfRule type="containsText" dxfId="14620" priority="12899" operator="containsText" text="T">
      <formula>NOT(ISERROR(SEARCH("T",S34)))</formula>
    </cfRule>
    <cfRule type="containsText" dxfId="14619" priority="12900" operator="containsText" text="H">
      <formula>NOT(ISERROR(SEARCH("H",S34)))</formula>
    </cfRule>
    <cfRule type="containsText" dxfId="14618" priority="12901" operator="containsText" text="AF">
      <formula>NOT(ISERROR(SEARCH("AF",S34)))</formula>
    </cfRule>
    <cfRule type="endsWith" dxfId="14617" priority="12902" operator="endsWith" text="M">
      <formula>RIGHT(S34,LEN("M"))="M"</formula>
    </cfRule>
    <cfRule type="beginsWith" dxfId="14616" priority="12903" operator="beginsWith" text="MN">
      <formula>LEFT(S34,LEN("MN"))="MN"</formula>
    </cfRule>
  </conditionalFormatting>
  <conditionalFormatting sqref="R33:U33">
    <cfRule type="containsText" dxfId="14615" priority="12886" operator="containsText" text="Hm">
      <formula>NOT(ISERROR(SEARCH("Hm",R33)))</formula>
    </cfRule>
    <cfRule type="beginsWith" dxfId="14614" priority="12887" operator="beginsWith" text="Ms">
      <formula>LEFT(R33,LEN("Ms"))="Ms"</formula>
    </cfRule>
    <cfRule type="containsText" dxfId="14613" priority="12888" operator="containsText" text="C">
      <formula>NOT(ISERROR(SEARCH("C",R33)))</formula>
    </cfRule>
    <cfRule type="containsText" dxfId="14612" priority="12889" operator="containsText" text="S">
      <formula>NOT(ISERROR(SEARCH("S",R33)))</formula>
    </cfRule>
    <cfRule type="containsText" dxfId="14611" priority="12890" operator="containsText" text="T">
      <formula>NOT(ISERROR(SEARCH("T",R33)))</formula>
    </cfRule>
    <cfRule type="containsText" dxfId="14610" priority="12891" operator="containsText" text="H">
      <formula>NOT(ISERROR(SEARCH("H",R33)))</formula>
    </cfRule>
    <cfRule type="containsText" dxfId="14609" priority="12892" operator="containsText" text="AF">
      <formula>NOT(ISERROR(SEARCH("AF",R33)))</formula>
    </cfRule>
    <cfRule type="endsWith" dxfId="14608" priority="12893" operator="endsWith" text="M">
      <formula>RIGHT(R33,LEN("M"))="M"</formula>
    </cfRule>
    <cfRule type="beginsWith" dxfId="14607" priority="12894" operator="beginsWith" text="MN">
      <formula>LEFT(R33,LEN("MN"))="MN"</formula>
    </cfRule>
  </conditionalFormatting>
  <conditionalFormatting sqref="Q32:T32">
    <cfRule type="containsText" dxfId="14606" priority="12877" operator="containsText" text="Hm">
      <formula>NOT(ISERROR(SEARCH("Hm",Q32)))</formula>
    </cfRule>
    <cfRule type="beginsWith" dxfId="14605" priority="12878" operator="beginsWith" text="Ms">
      <formula>LEFT(Q32,LEN("Ms"))="Ms"</formula>
    </cfRule>
    <cfRule type="containsText" dxfId="14604" priority="12879" operator="containsText" text="C">
      <formula>NOT(ISERROR(SEARCH("C",Q32)))</formula>
    </cfRule>
    <cfRule type="containsText" dxfId="14603" priority="12880" operator="containsText" text="S">
      <formula>NOT(ISERROR(SEARCH("S",Q32)))</formula>
    </cfRule>
    <cfRule type="containsText" dxfId="14602" priority="12881" operator="containsText" text="T">
      <formula>NOT(ISERROR(SEARCH("T",Q32)))</formula>
    </cfRule>
    <cfRule type="containsText" dxfId="14601" priority="12882" operator="containsText" text="H">
      <formula>NOT(ISERROR(SEARCH("H",Q32)))</formula>
    </cfRule>
    <cfRule type="containsText" dxfId="14600" priority="12883" operator="containsText" text="AF">
      <formula>NOT(ISERROR(SEARCH("AF",Q32)))</formula>
    </cfRule>
    <cfRule type="endsWith" dxfId="14599" priority="12884" operator="endsWith" text="M">
      <formula>RIGHT(Q32,LEN("M"))="M"</formula>
    </cfRule>
    <cfRule type="beginsWith" dxfId="14598" priority="12885" operator="beginsWith" text="MN">
      <formula>LEFT(Q32,LEN("MN"))="MN"</formula>
    </cfRule>
  </conditionalFormatting>
  <conditionalFormatting sqref="V36:Y36">
    <cfRule type="containsText" dxfId="14597" priority="12868" operator="containsText" text="Hm">
      <formula>NOT(ISERROR(SEARCH("Hm",V36)))</formula>
    </cfRule>
    <cfRule type="beginsWith" dxfId="14596" priority="12869" operator="beginsWith" text="Ms">
      <formula>LEFT(V36,LEN("Ms"))="Ms"</formula>
    </cfRule>
    <cfRule type="containsText" dxfId="14595" priority="12870" operator="containsText" text="C">
      <formula>NOT(ISERROR(SEARCH("C",V36)))</formula>
    </cfRule>
    <cfRule type="containsText" dxfId="14594" priority="12871" operator="containsText" text="S">
      <formula>NOT(ISERROR(SEARCH("S",V36)))</formula>
    </cfRule>
    <cfRule type="containsText" dxfId="14593" priority="12872" operator="containsText" text="T">
      <formula>NOT(ISERROR(SEARCH("T",V36)))</formula>
    </cfRule>
    <cfRule type="containsText" dxfId="14592" priority="12873" operator="containsText" text="H">
      <formula>NOT(ISERROR(SEARCH("H",V36)))</formula>
    </cfRule>
    <cfRule type="containsText" dxfId="14591" priority="12874" operator="containsText" text="AF">
      <formula>NOT(ISERROR(SEARCH("AF",V36)))</formula>
    </cfRule>
    <cfRule type="endsWith" dxfId="14590" priority="12875" operator="endsWith" text="M">
      <formula>RIGHT(V36,LEN("M"))="M"</formula>
    </cfRule>
    <cfRule type="beginsWith" dxfId="14589" priority="12876" operator="beginsWith" text="MN">
      <formula>LEFT(V36,LEN("MN"))="MN"</formula>
    </cfRule>
  </conditionalFormatting>
  <conditionalFormatting sqref="AB36:AE36">
    <cfRule type="containsText" dxfId="14588" priority="12859" operator="containsText" text="Hm">
      <formula>NOT(ISERROR(SEARCH("Hm",AB36)))</formula>
    </cfRule>
    <cfRule type="beginsWith" dxfId="14587" priority="12860" operator="beginsWith" text="Ms">
      <formula>LEFT(AB36,LEN("Ms"))="Ms"</formula>
    </cfRule>
    <cfRule type="containsText" dxfId="14586" priority="12861" operator="containsText" text="C">
      <formula>NOT(ISERROR(SEARCH("C",AB36)))</formula>
    </cfRule>
    <cfRule type="containsText" dxfId="14585" priority="12862" operator="containsText" text="S">
      <formula>NOT(ISERROR(SEARCH("S",AB36)))</formula>
    </cfRule>
    <cfRule type="containsText" dxfId="14584" priority="12863" operator="containsText" text="T">
      <formula>NOT(ISERROR(SEARCH("T",AB36)))</formula>
    </cfRule>
    <cfRule type="containsText" dxfId="14583" priority="12864" operator="containsText" text="H">
      <formula>NOT(ISERROR(SEARCH("H",AB36)))</formula>
    </cfRule>
    <cfRule type="containsText" dxfId="14582" priority="12865" operator="containsText" text="AF">
      <formula>NOT(ISERROR(SEARCH("AF",AB36)))</formula>
    </cfRule>
    <cfRule type="endsWith" dxfId="14581" priority="12866" operator="endsWith" text="M">
      <formula>RIGHT(AB36,LEN("M"))="M"</formula>
    </cfRule>
    <cfRule type="beginsWith" dxfId="14580" priority="12867" operator="beginsWith" text="MN">
      <formula>LEFT(AB36,LEN("MN"))="MN"</formula>
    </cfRule>
  </conditionalFormatting>
  <conditionalFormatting sqref="K27:N27">
    <cfRule type="containsText" dxfId="14579" priority="12850" operator="containsText" text="Hm">
      <formula>NOT(ISERROR(SEARCH("Hm",K27)))</formula>
    </cfRule>
    <cfRule type="beginsWith" dxfId="14578" priority="12851" operator="beginsWith" text="Ms">
      <formula>LEFT(K27,LEN("Ms"))="Ms"</formula>
    </cfRule>
    <cfRule type="containsText" dxfId="14577" priority="12852" operator="containsText" text="C">
      <formula>NOT(ISERROR(SEARCH("C",K27)))</formula>
    </cfRule>
    <cfRule type="containsText" dxfId="14576" priority="12853" operator="containsText" text="S">
      <formula>NOT(ISERROR(SEARCH("S",K27)))</formula>
    </cfRule>
    <cfRule type="containsText" dxfId="14575" priority="12854" operator="containsText" text="T">
      <formula>NOT(ISERROR(SEARCH("T",K27)))</formula>
    </cfRule>
    <cfRule type="containsText" dxfId="14574" priority="12855" operator="containsText" text="H">
      <formula>NOT(ISERROR(SEARCH("H",K27)))</formula>
    </cfRule>
    <cfRule type="containsText" dxfId="14573" priority="12856" operator="containsText" text="AF">
      <formula>NOT(ISERROR(SEARCH("AF",K27)))</formula>
    </cfRule>
    <cfRule type="endsWith" dxfId="14572" priority="12857" operator="endsWith" text="M">
      <formula>RIGHT(K27,LEN("M"))="M"</formula>
    </cfRule>
    <cfRule type="beginsWith" dxfId="14571" priority="12858" operator="beginsWith" text="MN">
      <formula>LEFT(K27,LEN("MN"))="MN"</formula>
    </cfRule>
  </conditionalFormatting>
  <conditionalFormatting sqref="E27:H27">
    <cfRule type="containsText" dxfId="14570" priority="12841" operator="containsText" text="Hm">
      <formula>NOT(ISERROR(SEARCH("Hm",E27)))</formula>
    </cfRule>
    <cfRule type="beginsWith" dxfId="14569" priority="12842" operator="beginsWith" text="Ms">
      <formula>LEFT(E27,LEN("Ms"))="Ms"</formula>
    </cfRule>
    <cfRule type="containsText" dxfId="14568" priority="12843" operator="containsText" text="C">
      <formula>NOT(ISERROR(SEARCH("C",E27)))</formula>
    </cfRule>
    <cfRule type="containsText" dxfId="14567" priority="12844" operator="containsText" text="S">
      <formula>NOT(ISERROR(SEARCH("S",E27)))</formula>
    </cfRule>
    <cfRule type="containsText" dxfId="14566" priority="12845" operator="containsText" text="T">
      <formula>NOT(ISERROR(SEARCH("T",E27)))</formula>
    </cfRule>
    <cfRule type="containsText" dxfId="14565" priority="12846" operator="containsText" text="H">
      <formula>NOT(ISERROR(SEARCH("H",E27)))</formula>
    </cfRule>
    <cfRule type="containsText" dxfId="14564" priority="12847" operator="containsText" text="AF">
      <formula>NOT(ISERROR(SEARCH("AF",E27)))</formula>
    </cfRule>
    <cfRule type="endsWith" dxfId="14563" priority="12848" operator="endsWith" text="M">
      <formula>RIGHT(E27,LEN("M"))="M"</formula>
    </cfRule>
    <cfRule type="beginsWith" dxfId="14562" priority="12849" operator="beginsWith" text="MN">
      <formula>LEFT(E27,LEN("MN"))="MN"</formula>
    </cfRule>
  </conditionalFormatting>
  <conditionalFormatting sqref="F28:I28">
    <cfRule type="containsText" dxfId="14561" priority="12832" operator="containsText" text="Hm">
      <formula>NOT(ISERROR(SEARCH("Hm",F28)))</formula>
    </cfRule>
    <cfRule type="beginsWith" dxfId="14560" priority="12833" operator="beginsWith" text="Ms">
      <formula>LEFT(F28,LEN("Ms"))="Ms"</formula>
    </cfRule>
    <cfRule type="containsText" dxfId="14559" priority="12834" operator="containsText" text="C">
      <formula>NOT(ISERROR(SEARCH("C",F28)))</formula>
    </cfRule>
    <cfRule type="containsText" dxfId="14558" priority="12835" operator="containsText" text="S">
      <formula>NOT(ISERROR(SEARCH("S",F28)))</formula>
    </cfRule>
    <cfRule type="containsText" dxfId="14557" priority="12836" operator="containsText" text="T">
      <formula>NOT(ISERROR(SEARCH("T",F28)))</formula>
    </cfRule>
    <cfRule type="containsText" dxfId="14556" priority="12837" operator="containsText" text="H">
      <formula>NOT(ISERROR(SEARCH("H",F28)))</formula>
    </cfRule>
    <cfRule type="containsText" dxfId="14555" priority="12838" operator="containsText" text="AF">
      <formula>NOT(ISERROR(SEARCH("AF",F28)))</formula>
    </cfRule>
    <cfRule type="endsWith" dxfId="14554" priority="12839" operator="endsWith" text="M">
      <formula>RIGHT(F28,LEN("M"))="M"</formula>
    </cfRule>
    <cfRule type="beginsWith" dxfId="14553" priority="12840" operator="beginsWith" text="MN">
      <formula>LEFT(F28,LEN("MN"))="MN"</formula>
    </cfRule>
  </conditionalFormatting>
  <conditionalFormatting sqref="L28:O28">
    <cfRule type="containsText" dxfId="14552" priority="12823" operator="containsText" text="Hm">
      <formula>NOT(ISERROR(SEARCH("Hm",L28)))</formula>
    </cfRule>
    <cfRule type="beginsWith" dxfId="14551" priority="12824" operator="beginsWith" text="Ms">
      <formula>LEFT(L28,LEN("Ms"))="Ms"</formula>
    </cfRule>
    <cfRule type="containsText" dxfId="14550" priority="12825" operator="containsText" text="C">
      <formula>NOT(ISERROR(SEARCH("C",L28)))</formula>
    </cfRule>
    <cfRule type="containsText" dxfId="14549" priority="12826" operator="containsText" text="S">
      <formula>NOT(ISERROR(SEARCH("S",L28)))</formula>
    </cfRule>
    <cfRule type="containsText" dxfId="14548" priority="12827" operator="containsText" text="T">
      <formula>NOT(ISERROR(SEARCH("T",L28)))</formula>
    </cfRule>
    <cfRule type="containsText" dxfId="14547" priority="12828" operator="containsText" text="H">
      <formula>NOT(ISERROR(SEARCH("H",L28)))</formula>
    </cfRule>
    <cfRule type="containsText" dxfId="14546" priority="12829" operator="containsText" text="AF">
      <formula>NOT(ISERROR(SEARCH("AF",L28)))</formula>
    </cfRule>
    <cfRule type="endsWith" dxfId="14545" priority="12830" operator="endsWith" text="M">
      <formula>RIGHT(L28,LEN("M"))="M"</formula>
    </cfRule>
    <cfRule type="beginsWith" dxfId="14544" priority="12831" operator="beginsWith" text="MN">
      <formula>LEFT(L28,LEN("MN"))="MN"</formula>
    </cfRule>
  </conditionalFormatting>
  <conditionalFormatting sqref="I31:L31">
    <cfRule type="containsText" dxfId="14543" priority="12814" operator="containsText" text="Hm">
      <formula>NOT(ISERROR(SEARCH("Hm",I31)))</formula>
    </cfRule>
    <cfRule type="beginsWith" dxfId="14542" priority="12815" operator="beginsWith" text="Ms">
      <formula>LEFT(I31,LEN("Ms"))="Ms"</formula>
    </cfRule>
    <cfRule type="containsText" dxfId="14541" priority="12816" operator="containsText" text="C">
      <formula>NOT(ISERROR(SEARCH("C",I31)))</formula>
    </cfRule>
    <cfRule type="containsText" dxfId="14540" priority="12817" operator="containsText" text="S">
      <formula>NOT(ISERROR(SEARCH("S",I31)))</formula>
    </cfRule>
    <cfRule type="containsText" dxfId="14539" priority="12818" operator="containsText" text="T">
      <formula>NOT(ISERROR(SEARCH("T",I31)))</formula>
    </cfRule>
    <cfRule type="containsText" dxfId="14538" priority="12819" operator="containsText" text="H">
      <formula>NOT(ISERROR(SEARCH("H",I31)))</formula>
    </cfRule>
    <cfRule type="containsText" dxfId="14537" priority="12820" operator="containsText" text="AF">
      <formula>NOT(ISERROR(SEARCH("AF",I31)))</formula>
    </cfRule>
    <cfRule type="endsWith" dxfId="14536" priority="12821" operator="endsWith" text="M">
      <formula>RIGHT(I31,LEN("M"))="M"</formula>
    </cfRule>
    <cfRule type="beginsWith" dxfId="14535" priority="12822" operator="beginsWith" text="MN">
      <formula>LEFT(I31,LEN("MN"))="MN"</formula>
    </cfRule>
  </conditionalFormatting>
  <conditionalFormatting sqref="O31:R31">
    <cfRule type="containsText" dxfId="14534" priority="12805" operator="containsText" text="Hm">
      <formula>NOT(ISERROR(SEARCH("Hm",O31)))</formula>
    </cfRule>
    <cfRule type="beginsWith" dxfId="14533" priority="12806" operator="beginsWith" text="Ms">
      <formula>LEFT(O31,LEN("Ms"))="Ms"</formula>
    </cfRule>
    <cfRule type="containsText" dxfId="14532" priority="12807" operator="containsText" text="C">
      <formula>NOT(ISERROR(SEARCH("C",O31)))</formula>
    </cfRule>
    <cfRule type="containsText" dxfId="14531" priority="12808" operator="containsText" text="S">
      <formula>NOT(ISERROR(SEARCH("S",O31)))</formula>
    </cfRule>
    <cfRule type="containsText" dxfId="14530" priority="12809" operator="containsText" text="T">
      <formula>NOT(ISERROR(SEARCH("T",O31)))</formula>
    </cfRule>
    <cfRule type="containsText" dxfId="14529" priority="12810" operator="containsText" text="H">
      <formula>NOT(ISERROR(SEARCH("H",O31)))</formula>
    </cfRule>
    <cfRule type="containsText" dxfId="14528" priority="12811" operator="containsText" text="AF">
      <formula>NOT(ISERROR(SEARCH("AF",O31)))</formula>
    </cfRule>
    <cfRule type="endsWith" dxfId="14527" priority="12812" operator="endsWith" text="M">
      <formula>RIGHT(O31,LEN("M"))="M"</formula>
    </cfRule>
    <cfRule type="beginsWith" dxfId="14526" priority="12813" operator="beginsWith" text="MN">
      <formula>LEFT(O31,LEN("MN"))="MN"</formula>
    </cfRule>
  </conditionalFormatting>
  <conditionalFormatting sqref="E25">
    <cfRule type="containsText" dxfId="14525" priority="12778" operator="containsText" text="Hm">
      <formula>NOT(ISERROR(SEARCH("Hm",E25)))</formula>
    </cfRule>
    <cfRule type="beginsWith" dxfId="14524" priority="12779" operator="beginsWith" text="Ms">
      <formula>LEFT(E25,LEN("Ms"))="Ms"</formula>
    </cfRule>
    <cfRule type="containsText" dxfId="14523" priority="12780" operator="containsText" text="C">
      <formula>NOT(ISERROR(SEARCH("C",E25)))</formula>
    </cfRule>
    <cfRule type="containsText" dxfId="14522" priority="12781" operator="containsText" text="S">
      <formula>NOT(ISERROR(SEARCH("S",E25)))</formula>
    </cfRule>
    <cfRule type="containsText" dxfId="14521" priority="12782" operator="containsText" text="T">
      <formula>NOT(ISERROR(SEARCH("T",E25)))</formula>
    </cfRule>
    <cfRule type="containsText" dxfId="14520" priority="12783" operator="containsText" text="H">
      <formula>NOT(ISERROR(SEARCH("H",E25)))</formula>
    </cfRule>
    <cfRule type="containsText" dxfId="14519" priority="12784" operator="containsText" text="AF">
      <formula>NOT(ISERROR(SEARCH("AF",E25)))</formula>
    </cfRule>
    <cfRule type="endsWith" dxfId="14518" priority="12785" operator="endsWith" text="M">
      <formula>RIGHT(E25,LEN("M"))="M"</formula>
    </cfRule>
    <cfRule type="beginsWith" dxfId="14517" priority="12786" operator="beginsWith" text="MN">
      <formula>LEFT(E25,LEN("MN"))="MN"</formula>
    </cfRule>
  </conditionalFormatting>
  <conditionalFormatting sqref="M35:N36">
    <cfRule type="expression" dxfId="14516" priority="12773">
      <formula>MOD(MONTH(#REF!),4)=1</formula>
    </cfRule>
    <cfRule type="expression" dxfId="14515" priority="12774">
      <formula>MOD(MONTH(#REF!),4)=2</formula>
    </cfRule>
    <cfRule type="expression" dxfId="14514" priority="12775">
      <formula>MOD(MONTH(#REF!),4)=3</formula>
    </cfRule>
    <cfRule type="expression" dxfId="14513" priority="12776">
      <formula>MOD(MONTH(#REF!),4)=0</formula>
    </cfRule>
  </conditionalFormatting>
  <conditionalFormatting sqref="Y35:Z36">
    <cfRule type="expression" dxfId="14512" priority="12769">
      <formula>MOD(MONTH(#REF!),4)=1</formula>
    </cfRule>
    <cfRule type="expression" dxfId="14511" priority="12770">
      <formula>MOD(MONTH(#REF!),4)=2</formula>
    </cfRule>
    <cfRule type="expression" dxfId="14510" priority="12771">
      <formula>MOD(MONTH(#REF!),4)=3</formula>
    </cfRule>
    <cfRule type="expression" dxfId="14509" priority="12772">
      <formula>MOD(MONTH(#REF!),4)=0</formula>
    </cfRule>
  </conditionalFormatting>
  <conditionalFormatting sqref="AF35:AF36">
    <cfRule type="expression" dxfId="14508" priority="12765">
      <formula>MOD(MONTH(#REF!),4)=1</formula>
    </cfRule>
    <cfRule type="expression" dxfId="14507" priority="12766">
      <formula>MOD(MONTH(#REF!),4)=2</formula>
    </cfRule>
    <cfRule type="expression" dxfId="14506" priority="12767">
      <formula>MOD(MONTH(#REF!),4)=3</formula>
    </cfRule>
    <cfRule type="expression" dxfId="14505" priority="12768">
      <formula>MOD(MONTH(#REF!),4)=0</formula>
    </cfRule>
  </conditionalFormatting>
  <conditionalFormatting sqref="AL35:AL36">
    <cfRule type="expression" dxfId="14504" priority="12761">
      <formula>MOD(MONTH(#REF!),4)=1</formula>
    </cfRule>
    <cfRule type="expression" dxfId="14503" priority="12762">
      <formula>MOD(MONTH(#REF!),4)=2</formula>
    </cfRule>
    <cfRule type="expression" dxfId="14502" priority="12763">
      <formula>MOD(MONTH(#REF!),4)=3</formula>
    </cfRule>
    <cfRule type="expression" dxfId="14501" priority="12764">
      <formula>MOD(MONTH(#REF!),4)=0</formula>
    </cfRule>
  </conditionalFormatting>
  <conditionalFormatting sqref="AG35:AJ36">
    <cfRule type="containsText" dxfId="14500" priority="12752" operator="containsText" text="Hm">
      <formula>NOT(ISERROR(SEARCH("Hm",AG35)))</formula>
    </cfRule>
    <cfRule type="beginsWith" dxfId="14499" priority="12753" operator="beginsWith" text="Ms">
      <formula>LEFT(AG35,LEN("Ms"))="Ms"</formula>
    </cfRule>
    <cfRule type="containsText" dxfId="14498" priority="12754" operator="containsText" text="C">
      <formula>NOT(ISERROR(SEARCH("C",AG35)))</formula>
    </cfRule>
    <cfRule type="containsText" dxfId="14497" priority="12755" operator="containsText" text="S">
      <formula>NOT(ISERROR(SEARCH("S",AG35)))</formula>
    </cfRule>
    <cfRule type="containsText" dxfId="14496" priority="12756" operator="containsText" text="T">
      <formula>NOT(ISERROR(SEARCH("T",AG35)))</formula>
    </cfRule>
    <cfRule type="containsText" dxfId="14495" priority="12757" operator="containsText" text="H">
      <formula>NOT(ISERROR(SEARCH("H",AG35)))</formula>
    </cfRule>
    <cfRule type="containsText" dxfId="14494" priority="12758" operator="containsText" text="AF">
      <formula>NOT(ISERROR(SEARCH("AF",AG35)))</formula>
    </cfRule>
    <cfRule type="endsWith" dxfId="14493" priority="12759" operator="endsWith" text="M">
      <formula>RIGHT(AG35,LEN("M"))="M"</formula>
    </cfRule>
    <cfRule type="beginsWith" dxfId="14492" priority="12760" operator="beginsWith" text="MN">
      <formula>LEFT(AG35,LEN("MN"))="MN"</formula>
    </cfRule>
  </conditionalFormatting>
  <conditionalFormatting sqref="AM35:AN36">
    <cfRule type="containsText" dxfId="14491" priority="12743" operator="containsText" text="Hm">
      <formula>NOT(ISERROR(SEARCH("Hm",AM35)))</formula>
    </cfRule>
    <cfRule type="beginsWith" dxfId="14490" priority="12744" operator="beginsWith" text="Ms">
      <formula>LEFT(AM35,LEN("Ms"))="Ms"</formula>
    </cfRule>
    <cfRule type="containsText" dxfId="14489" priority="12745" operator="containsText" text="C">
      <formula>NOT(ISERROR(SEARCH("C",AM35)))</formula>
    </cfRule>
    <cfRule type="containsText" dxfId="14488" priority="12746" operator="containsText" text="S">
      <formula>NOT(ISERROR(SEARCH("S",AM35)))</formula>
    </cfRule>
    <cfRule type="containsText" dxfId="14487" priority="12747" operator="containsText" text="T">
      <formula>NOT(ISERROR(SEARCH("T",AM35)))</formula>
    </cfRule>
    <cfRule type="containsText" dxfId="14486" priority="12748" operator="containsText" text="H">
      <formula>NOT(ISERROR(SEARCH("H",AM35)))</formula>
    </cfRule>
    <cfRule type="containsText" dxfId="14485" priority="12749" operator="containsText" text="AF">
      <formula>NOT(ISERROR(SEARCH("AF",AM35)))</formula>
    </cfRule>
    <cfRule type="endsWith" dxfId="14484" priority="12750" operator="endsWith" text="M">
      <formula>RIGHT(AM35,LEN("M"))="M"</formula>
    </cfRule>
    <cfRule type="beginsWith" dxfId="14483" priority="12751" operator="beginsWith" text="MN">
      <formula>LEFT(AM35,LEN("MN"))="MN"</formula>
    </cfRule>
  </conditionalFormatting>
  <conditionalFormatting sqref="I36:M36">
    <cfRule type="containsText" dxfId="14482" priority="12734" operator="containsText" text="Hm">
      <formula>NOT(ISERROR(SEARCH("Hm",I36)))</formula>
    </cfRule>
    <cfRule type="beginsWith" dxfId="14481" priority="12735" operator="beginsWith" text="Ms">
      <formula>LEFT(I36,LEN("Ms"))="Ms"</formula>
    </cfRule>
    <cfRule type="containsText" dxfId="14480" priority="12736" operator="containsText" text="C">
      <formula>NOT(ISERROR(SEARCH("C",I36)))</formula>
    </cfRule>
    <cfRule type="containsText" dxfId="14479" priority="12737" operator="containsText" text="S">
      <formula>NOT(ISERROR(SEARCH("S",I36)))</formula>
    </cfRule>
    <cfRule type="containsText" dxfId="14478" priority="12738" operator="containsText" text="T">
      <formula>NOT(ISERROR(SEARCH("T",I36)))</formula>
    </cfRule>
    <cfRule type="containsText" dxfId="14477" priority="12739" operator="containsText" text="H">
      <formula>NOT(ISERROR(SEARCH("H",I36)))</formula>
    </cfRule>
    <cfRule type="containsText" dxfId="14476" priority="12740" operator="containsText" text="AF">
      <formula>NOT(ISERROR(SEARCH("AF",I36)))</formula>
    </cfRule>
    <cfRule type="endsWith" dxfId="14475" priority="12741" operator="endsWith" text="M">
      <formula>RIGHT(I36,LEN("M"))="M"</formula>
    </cfRule>
    <cfRule type="beginsWith" dxfId="14474" priority="12742" operator="beginsWith" text="MN">
      <formula>LEFT(I36,LEN("MN"))="MN"</formula>
    </cfRule>
  </conditionalFormatting>
  <conditionalFormatting sqref="O35:R36">
    <cfRule type="containsText" dxfId="14473" priority="12725" operator="containsText" text="Hm">
      <formula>NOT(ISERROR(SEARCH("Hm",O35)))</formula>
    </cfRule>
    <cfRule type="beginsWith" dxfId="14472" priority="12726" operator="beginsWith" text="Ms">
      <formula>LEFT(O35,LEN("Ms"))="Ms"</formula>
    </cfRule>
    <cfRule type="containsText" dxfId="14471" priority="12727" operator="containsText" text="C">
      <formula>NOT(ISERROR(SEARCH("C",O35)))</formula>
    </cfRule>
    <cfRule type="containsText" dxfId="14470" priority="12728" operator="containsText" text="S">
      <formula>NOT(ISERROR(SEARCH("S",O35)))</formula>
    </cfRule>
    <cfRule type="containsText" dxfId="14469" priority="12729" operator="containsText" text="T">
      <formula>NOT(ISERROR(SEARCH("T",O35)))</formula>
    </cfRule>
    <cfRule type="containsText" dxfId="14468" priority="12730" operator="containsText" text="H">
      <formula>NOT(ISERROR(SEARCH("H",O35)))</formula>
    </cfRule>
    <cfRule type="containsText" dxfId="14467" priority="12731" operator="containsText" text="AF">
      <formula>NOT(ISERROR(SEARCH("AF",O35)))</formula>
    </cfRule>
    <cfRule type="endsWith" dxfId="14466" priority="12732" operator="endsWith" text="M">
      <formula>RIGHT(O35,LEN("M"))="M"</formula>
    </cfRule>
    <cfRule type="beginsWith" dxfId="14465" priority="12733" operator="beginsWith" text="MN">
      <formula>LEFT(O35,LEN("MN"))="MN"</formula>
    </cfRule>
  </conditionalFormatting>
  <conditionalFormatting sqref="AA35:AD36">
    <cfRule type="containsText" dxfId="14464" priority="12716" operator="containsText" text="Hm">
      <formula>NOT(ISERROR(SEARCH("Hm",AA35)))</formula>
    </cfRule>
    <cfRule type="beginsWith" dxfId="14463" priority="12717" operator="beginsWith" text="Ms">
      <formula>LEFT(AA35,LEN("Ms"))="Ms"</formula>
    </cfRule>
    <cfRule type="containsText" dxfId="14462" priority="12718" operator="containsText" text="C">
      <formula>NOT(ISERROR(SEARCH("C",AA35)))</formula>
    </cfRule>
    <cfRule type="containsText" dxfId="14461" priority="12719" operator="containsText" text="S">
      <formula>NOT(ISERROR(SEARCH("S",AA35)))</formula>
    </cfRule>
    <cfRule type="containsText" dxfId="14460" priority="12720" operator="containsText" text="T">
      <formula>NOT(ISERROR(SEARCH("T",AA35)))</formula>
    </cfRule>
    <cfRule type="containsText" dxfId="14459" priority="12721" operator="containsText" text="H">
      <formula>NOT(ISERROR(SEARCH("H",AA35)))</formula>
    </cfRule>
    <cfRule type="containsText" dxfId="14458" priority="12722" operator="containsText" text="AF">
      <formula>NOT(ISERROR(SEARCH("AF",AA35)))</formula>
    </cfRule>
    <cfRule type="endsWith" dxfId="14457" priority="12723" operator="endsWith" text="M">
      <formula>RIGHT(AA35,LEN("M"))="M"</formula>
    </cfRule>
    <cfRule type="beginsWith" dxfId="14456" priority="12724" operator="beginsWith" text="MN">
      <formula>LEFT(AA35,LEN("MN"))="MN"</formula>
    </cfRule>
  </conditionalFormatting>
  <conditionalFormatting sqref="U35:X36 Y36">
    <cfRule type="containsText" dxfId="14455" priority="12707" operator="containsText" text="Hm">
      <formula>NOT(ISERROR(SEARCH("Hm",U35)))</formula>
    </cfRule>
    <cfRule type="beginsWith" dxfId="14454" priority="12708" operator="beginsWith" text="Ms">
      <formula>LEFT(U35,LEN("Ms"))="Ms"</formula>
    </cfRule>
    <cfRule type="containsText" dxfId="14453" priority="12709" operator="containsText" text="C">
      <formula>NOT(ISERROR(SEARCH("C",U35)))</formula>
    </cfRule>
    <cfRule type="containsText" dxfId="14452" priority="12710" operator="containsText" text="S">
      <formula>NOT(ISERROR(SEARCH("S",U35)))</formula>
    </cfRule>
    <cfRule type="containsText" dxfId="14451" priority="12711" operator="containsText" text="T">
      <formula>NOT(ISERROR(SEARCH("T",U35)))</formula>
    </cfRule>
    <cfRule type="containsText" dxfId="14450" priority="12712" operator="containsText" text="H">
      <formula>NOT(ISERROR(SEARCH("H",U35)))</formula>
    </cfRule>
    <cfRule type="containsText" dxfId="14449" priority="12713" operator="containsText" text="AF">
      <formula>NOT(ISERROR(SEARCH("AF",U35)))</formula>
    </cfRule>
    <cfRule type="endsWith" dxfId="14448" priority="12714" operator="endsWith" text="M">
      <formula>RIGHT(U35,LEN("M"))="M"</formula>
    </cfRule>
    <cfRule type="beginsWith" dxfId="14447" priority="12715" operator="beginsWith" text="MN">
      <formula>LEFT(U35,LEN("MN"))="MN"</formula>
    </cfRule>
  </conditionalFormatting>
  <conditionalFormatting sqref="E35:F36">
    <cfRule type="containsText" dxfId="14446" priority="12698" operator="containsText" text="Hm">
      <formula>NOT(ISERROR(SEARCH("Hm",E35)))</formula>
    </cfRule>
    <cfRule type="beginsWith" dxfId="14445" priority="12699" operator="beginsWith" text="Ms">
      <formula>LEFT(E35,LEN("Ms"))="Ms"</formula>
    </cfRule>
    <cfRule type="containsText" dxfId="14444" priority="12700" operator="containsText" text="C">
      <formula>NOT(ISERROR(SEARCH("C",E35)))</formula>
    </cfRule>
    <cfRule type="containsText" dxfId="14443" priority="12701" operator="containsText" text="S">
      <formula>NOT(ISERROR(SEARCH("S",E35)))</formula>
    </cfRule>
    <cfRule type="containsText" dxfId="14442" priority="12702" operator="containsText" text="T">
      <formula>NOT(ISERROR(SEARCH("T",E35)))</formula>
    </cfRule>
    <cfRule type="containsText" dxfId="14441" priority="12703" operator="containsText" text="H">
      <formula>NOT(ISERROR(SEARCH("H",E35)))</formula>
    </cfRule>
    <cfRule type="containsText" dxfId="14440" priority="12704" operator="containsText" text="AF">
      <formula>NOT(ISERROR(SEARCH("AF",E35)))</formula>
    </cfRule>
    <cfRule type="endsWith" dxfId="14439" priority="12705" operator="endsWith" text="M">
      <formula>RIGHT(E35,LEN("M"))="M"</formula>
    </cfRule>
    <cfRule type="beginsWith" dxfId="14438" priority="12706" operator="beginsWith" text="MN">
      <formula>LEFT(E35,LEN("MN"))="MN"</formula>
    </cfRule>
  </conditionalFormatting>
  <conditionalFormatting sqref="D37">
    <cfRule type="containsText" dxfId="14437" priority="12689" operator="containsText" text="Hm">
      <formula>NOT(ISERROR(SEARCH("Hm",D37)))</formula>
    </cfRule>
    <cfRule type="beginsWith" dxfId="14436" priority="12690" operator="beginsWith" text="Ms">
      <formula>LEFT(D37,LEN("Ms"))="Ms"</formula>
    </cfRule>
    <cfRule type="containsText" dxfId="14435" priority="12691" operator="containsText" text="C">
      <formula>NOT(ISERROR(SEARCH("C",D37)))</formula>
    </cfRule>
    <cfRule type="containsText" dxfId="14434" priority="12692" operator="containsText" text="S">
      <formula>NOT(ISERROR(SEARCH("S",D37)))</formula>
    </cfRule>
    <cfRule type="containsText" dxfId="14433" priority="12693" operator="containsText" text="T">
      <formula>NOT(ISERROR(SEARCH("T",D37)))</formula>
    </cfRule>
    <cfRule type="containsText" dxfId="14432" priority="12694" operator="containsText" text="H">
      <formula>NOT(ISERROR(SEARCH("H",D37)))</formula>
    </cfRule>
    <cfRule type="containsText" dxfId="14431" priority="12695" operator="containsText" text="AF">
      <formula>NOT(ISERROR(SEARCH("AF",D37)))</formula>
    </cfRule>
    <cfRule type="endsWith" dxfId="14430" priority="12696" operator="endsWith" text="M">
      <formula>RIGHT(D37,LEN("M"))="M"</formula>
    </cfRule>
    <cfRule type="beginsWith" dxfId="14429" priority="12697" operator="beginsWith" text="MN">
      <formula>LEFT(D37,LEN("MN"))="MN"</formula>
    </cfRule>
  </conditionalFormatting>
  <conditionalFormatting sqref="D37">
    <cfRule type="containsText" dxfId="14428" priority="12680" operator="containsText" text="Hm">
      <formula>NOT(ISERROR(SEARCH("Hm",D37)))</formula>
    </cfRule>
    <cfRule type="beginsWith" dxfId="14427" priority="12681" operator="beginsWith" text="Ms">
      <formula>LEFT(D37,LEN("Ms"))="Ms"</formula>
    </cfRule>
    <cfRule type="containsText" dxfId="14426" priority="12682" operator="containsText" text="C">
      <formula>NOT(ISERROR(SEARCH("C",D37)))</formula>
    </cfRule>
    <cfRule type="containsText" dxfId="14425" priority="12683" operator="containsText" text="S">
      <formula>NOT(ISERROR(SEARCH("S",D37)))</formula>
    </cfRule>
    <cfRule type="containsText" dxfId="14424" priority="12684" operator="containsText" text="T">
      <formula>NOT(ISERROR(SEARCH("T",D37)))</formula>
    </cfRule>
    <cfRule type="containsText" dxfId="14423" priority="12685" operator="containsText" text="H">
      <formula>NOT(ISERROR(SEARCH("H",D37)))</formula>
    </cfRule>
    <cfRule type="containsText" dxfId="14422" priority="12686" operator="containsText" text="AF">
      <formula>NOT(ISERROR(SEARCH("AF",D37)))</formula>
    </cfRule>
    <cfRule type="endsWith" dxfId="14421" priority="12687" operator="endsWith" text="M">
      <formula>RIGHT(D37,LEN("M"))="M"</formula>
    </cfRule>
    <cfRule type="beginsWith" dxfId="14420" priority="12688" operator="beginsWith" text="MN">
      <formula>LEFT(D37,LEN("MN"))="MN"</formula>
    </cfRule>
  </conditionalFormatting>
  <conditionalFormatting sqref="D39">
    <cfRule type="expression" dxfId="14419" priority="12676">
      <formula>MOD(MONTH(#REF!),4)=1</formula>
    </cfRule>
    <cfRule type="expression" dxfId="14418" priority="12677">
      <formula>MOD(MONTH(#REF!),4)=2</formula>
    </cfRule>
    <cfRule type="expression" dxfId="14417" priority="12678">
      <formula>MOD(MONTH(#REF!),4)=3</formula>
    </cfRule>
    <cfRule type="expression" dxfId="14416" priority="12679">
      <formula>MOD(MONTH(#REF!),4)=0</formula>
    </cfRule>
  </conditionalFormatting>
  <conditionalFormatting sqref="D39">
    <cfRule type="containsText" dxfId="14415" priority="12667" operator="containsText" text="Hm">
      <formula>NOT(ISERROR(SEARCH("Hm",D39)))</formula>
    </cfRule>
    <cfRule type="beginsWith" dxfId="14414" priority="12668" operator="beginsWith" text="Ms">
      <formula>LEFT(D39,LEN("Ms"))="Ms"</formula>
    </cfRule>
    <cfRule type="containsText" dxfId="14413" priority="12669" operator="containsText" text="C">
      <formula>NOT(ISERROR(SEARCH("C",D39)))</formula>
    </cfRule>
    <cfRule type="containsText" dxfId="14412" priority="12670" operator="containsText" text="S">
      <formula>NOT(ISERROR(SEARCH("S",D39)))</formula>
    </cfRule>
    <cfRule type="containsText" dxfId="14411" priority="12671" operator="containsText" text="T">
      <formula>NOT(ISERROR(SEARCH("T",D39)))</formula>
    </cfRule>
    <cfRule type="containsText" dxfId="14410" priority="12672" operator="containsText" text="H">
      <formula>NOT(ISERROR(SEARCH("H",D39)))</formula>
    </cfRule>
    <cfRule type="containsText" dxfId="14409" priority="12673" operator="containsText" text="AF">
      <formula>NOT(ISERROR(SEARCH("AF",D39)))</formula>
    </cfRule>
    <cfRule type="endsWith" dxfId="14408" priority="12674" operator="endsWith" text="M">
      <formula>RIGHT(D39,LEN("M"))="M"</formula>
    </cfRule>
    <cfRule type="beginsWith" dxfId="14407" priority="12675" operator="beginsWith" text="MN">
      <formula>LEFT(D39,LEN("MN"))="MN"</formula>
    </cfRule>
  </conditionalFormatting>
  <conditionalFormatting sqref="D39">
    <cfRule type="containsText" dxfId="14406" priority="12658" operator="containsText" text="Hm">
      <formula>NOT(ISERROR(SEARCH("Hm",D39)))</formula>
    </cfRule>
    <cfRule type="beginsWith" dxfId="14405" priority="12659" operator="beginsWith" text="Ms">
      <formula>LEFT(D39,LEN("Ms"))="Ms"</formula>
    </cfRule>
    <cfRule type="containsText" dxfId="14404" priority="12660" operator="containsText" text="C">
      <formula>NOT(ISERROR(SEARCH("C",D39)))</formula>
    </cfRule>
    <cfRule type="containsText" dxfId="14403" priority="12661" operator="containsText" text="S">
      <formula>NOT(ISERROR(SEARCH("S",D39)))</formula>
    </cfRule>
    <cfRule type="containsText" dxfId="14402" priority="12662" operator="containsText" text="T">
      <formula>NOT(ISERROR(SEARCH("T",D39)))</formula>
    </cfRule>
    <cfRule type="containsText" dxfId="14401" priority="12663" operator="containsText" text="H">
      <formula>NOT(ISERROR(SEARCH("H",D39)))</formula>
    </cfRule>
    <cfRule type="containsText" dxfId="14400" priority="12664" operator="containsText" text="AF">
      <formula>NOT(ISERROR(SEARCH("AF",D39)))</formula>
    </cfRule>
    <cfRule type="endsWith" dxfId="14399" priority="12665" operator="endsWith" text="M">
      <formula>RIGHT(D39,LEN("M"))="M"</formula>
    </cfRule>
    <cfRule type="beginsWith" dxfId="14398" priority="12666" operator="beginsWith" text="MN">
      <formula>LEFT(D39,LEN("MN"))="MN"</formula>
    </cfRule>
  </conditionalFormatting>
  <conditionalFormatting sqref="D38">
    <cfRule type="containsText" dxfId="14397" priority="12649" operator="containsText" text="Hm">
      <formula>NOT(ISERROR(SEARCH("Hm",D38)))</formula>
    </cfRule>
    <cfRule type="beginsWith" dxfId="14396" priority="12650" operator="beginsWith" text="Ms">
      <formula>LEFT(D38,LEN("Ms"))="Ms"</formula>
    </cfRule>
    <cfRule type="containsText" dxfId="14395" priority="12651" operator="containsText" text="C">
      <formula>NOT(ISERROR(SEARCH("C",D38)))</formula>
    </cfRule>
    <cfRule type="containsText" dxfId="14394" priority="12652" operator="containsText" text="S">
      <formula>NOT(ISERROR(SEARCH("S",D38)))</formula>
    </cfRule>
    <cfRule type="containsText" dxfId="14393" priority="12653" operator="containsText" text="T">
      <formula>NOT(ISERROR(SEARCH("T",D38)))</formula>
    </cfRule>
    <cfRule type="containsText" dxfId="14392" priority="12654" operator="containsText" text="H">
      <formula>NOT(ISERROR(SEARCH("H",D38)))</formula>
    </cfRule>
    <cfRule type="containsText" dxfId="14391" priority="12655" operator="containsText" text="AF">
      <formula>NOT(ISERROR(SEARCH("AF",D38)))</formula>
    </cfRule>
    <cfRule type="endsWith" dxfId="14390" priority="12656" operator="endsWith" text="M">
      <formula>RIGHT(D38,LEN("M"))="M"</formula>
    </cfRule>
    <cfRule type="beginsWith" dxfId="14389" priority="12657" operator="beginsWith" text="MN">
      <formula>LEFT(D38,LEN("MN"))="MN"</formula>
    </cfRule>
  </conditionalFormatting>
  <conditionalFormatting sqref="AC34">
    <cfRule type="expression" dxfId="14388" priority="12641">
      <formula>MOD(MONTH(#REF!),4)=1</formula>
    </cfRule>
    <cfRule type="expression" dxfId="14387" priority="12642">
      <formula>MOD(MONTH(#REF!),4)=2</formula>
    </cfRule>
    <cfRule type="expression" dxfId="14386" priority="12643">
      <formula>MOD(MONTH(#REF!),4)=3</formula>
    </cfRule>
    <cfRule type="expression" dxfId="14385" priority="12644">
      <formula>MOD(MONTH(#REF!),4)=0</formula>
    </cfRule>
  </conditionalFormatting>
  <conditionalFormatting sqref="AE35">
    <cfRule type="expression" dxfId="14384" priority="12637">
      <formula>MOD(MONTH(#REF!),4)=1</formula>
    </cfRule>
    <cfRule type="expression" dxfId="14383" priority="12638">
      <formula>MOD(MONTH(#REF!),4)=2</formula>
    </cfRule>
    <cfRule type="expression" dxfId="14382" priority="12639">
      <formula>MOD(MONTH(#REF!),4)=3</formula>
    </cfRule>
    <cfRule type="expression" dxfId="14381" priority="12640">
      <formula>MOD(MONTH(#REF!),4)=0</formula>
    </cfRule>
  </conditionalFormatting>
  <conditionalFormatting sqref="S31:T31">
    <cfRule type="expression" dxfId="14380" priority="12633">
      <formula>MOD(MONTH(#REF!),4)=1</formula>
    </cfRule>
    <cfRule type="expression" dxfId="14379" priority="12634">
      <formula>MOD(MONTH(#REF!),4)=2</formula>
    </cfRule>
    <cfRule type="expression" dxfId="14378" priority="12635">
      <formula>MOD(MONTH(#REF!),4)=3</formula>
    </cfRule>
    <cfRule type="expression" dxfId="14377" priority="12636">
      <formula>MOD(MONTH(#REF!),4)=0</formula>
    </cfRule>
  </conditionalFormatting>
  <conditionalFormatting sqref="R29">
    <cfRule type="expression" dxfId="14376" priority="12629">
      <formula>MOD(MONTH(#REF!),4)=1</formula>
    </cfRule>
    <cfRule type="expression" dxfId="14375" priority="12630">
      <formula>MOD(MONTH(#REF!),4)=2</formula>
    </cfRule>
    <cfRule type="expression" dxfId="14374" priority="12631">
      <formula>MOD(MONTH(#REF!),4)=3</formula>
    </cfRule>
    <cfRule type="expression" dxfId="14373" priority="12632">
      <formula>MOD(MONTH(#REF!),4)=0</formula>
    </cfRule>
  </conditionalFormatting>
  <conditionalFormatting sqref="G26:H26">
    <cfRule type="expression" dxfId="14372" priority="12625">
      <formula>MOD(MONTH(#REF!),4)=1</formula>
    </cfRule>
    <cfRule type="expression" dxfId="14371" priority="12626">
      <formula>MOD(MONTH(#REF!),4)=2</formula>
    </cfRule>
    <cfRule type="expression" dxfId="14370" priority="12627">
      <formula>MOD(MONTH(#REF!),4)=3</formula>
    </cfRule>
    <cfRule type="expression" dxfId="14369" priority="12628">
      <formula>MOD(MONTH(#REF!),4)=0</formula>
    </cfRule>
  </conditionalFormatting>
  <conditionalFormatting sqref="F25:G25">
    <cfRule type="expression" dxfId="14368" priority="12621">
      <formula>MOD(MONTH(#REF!),4)=1</formula>
    </cfRule>
    <cfRule type="expression" dxfId="14367" priority="12622">
      <formula>MOD(MONTH(#REF!),4)=2</formula>
    </cfRule>
    <cfRule type="expression" dxfId="14366" priority="12623">
      <formula>MOD(MONTH(#REF!),4)=3</formula>
    </cfRule>
    <cfRule type="expression" dxfId="14365" priority="12624">
      <formula>MOD(MONTH(#REF!),4)=0</formula>
    </cfRule>
  </conditionalFormatting>
  <conditionalFormatting sqref="Q23:T23">
    <cfRule type="containsText" dxfId="14364" priority="12612" operator="containsText" text="Hm">
      <formula>NOT(ISERROR(SEARCH("Hm",Q23)))</formula>
    </cfRule>
    <cfRule type="beginsWith" dxfId="14363" priority="12613" operator="beginsWith" text="Ms">
      <formula>LEFT(Q23,LEN("Ms"))="Ms"</formula>
    </cfRule>
    <cfRule type="containsText" dxfId="14362" priority="12614" operator="containsText" text="C">
      <formula>NOT(ISERROR(SEARCH("C",Q23)))</formula>
    </cfRule>
    <cfRule type="containsText" dxfId="14361" priority="12615" operator="containsText" text="S">
      <formula>NOT(ISERROR(SEARCH("S",Q23)))</formula>
    </cfRule>
    <cfRule type="containsText" dxfId="14360" priority="12616" operator="containsText" text="T">
      <formula>NOT(ISERROR(SEARCH("T",Q23)))</formula>
    </cfRule>
    <cfRule type="containsText" dxfId="14359" priority="12617" operator="containsText" text="H">
      <formula>NOT(ISERROR(SEARCH("H",Q23)))</formula>
    </cfRule>
    <cfRule type="containsText" dxfId="14358" priority="12618" operator="containsText" text="AF">
      <formula>NOT(ISERROR(SEARCH("AF",Q23)))</formula>
    </cfRule>
    <cfRule type="endsWith" dxfId="14357" priority="12619" operator="endsWith" text="M">
      <formula>RIGHT(Q23,LEN("M"))="M"</formula>
    </cfRule>
    <cfRule type="beginsWith" dxfId="14356" priority="12620" operator="beginsWith" text="MN">
      <formula>LEFT(Q23,LEN("MN"))="MN"</formula>
    </cfRule>
  </conditionalFormatting>
  <conditionalFormatting sqref="I35:L35">
    <cfRule type="expression" dxfId="14355" priority="12577">
      <formula>MOD(MONTH(#REF!),4)=1</formula>
    </cfRule>
    <cfRule type="expression" dxfId="14354" priority="12578">
      <formula>MOD(MONTH(#REF!),4)=2</formula>
    </cfRule>
    <cfRule type="expression" dxfId="14353" priority="12579">
      <formula>MOD(MONTH(#REF!),4)=3</formula>
    </cfRule>
    <cfRule type="expression" dxfId="14352" priority="12580">
      <formula>MOD(MONTH(#REF!),4)=0</formula>
    </cfRule>
  </conditionalFormatting>
  <conditionalFormatting sqref="I35:L35">
    <cfRule type="containsText" dxfId="14351" priority="12568" operator="containsText" text="Hm">
      <formula>NOT(ISERROR(SEARCH("Hm",I35)))</formula>
    </cfRule>
    <cfRule type="beginsWith" dxfId="14350" priority="12569" operator="beginsWith" text="Ms">
      <formula>LEFT(I35,LEN("Ms"))="Ms"</formula>
    </cfRule>
    <cfRule type="containsText" dxfId="14349" priority="12570" operator="containsText" text="C">
      <formula>NOT(ISERROR(SEARCH("C",I35)))</formula>
    </cfRule>
    <cfRule type="containsText" dxfId="14348" priority="12571" operator="containsText" text="S">
      <formula>NOT(ISERROR(SEARCH("S",I35)))</formula>
    </cfRule>
    <cfRule type="containsText" dxfId="14347" priority="12572" operator="containsText" text="T">
      <formula>NOT(ISERROR(SEARCH("T",I35)))</formula>
    </cfRule>
    <cfRule type="containsText" dxfId="14346" priority="12573" operator="containsText" text="H">
      <formula>NOT(ISERROR(SEARCH("H",I35)))</formula>
    </cfRule>
    <cfRule type="containsText" dxfId="14345" priority="12574" operator="containsText" text="AF">
      <formula>NOT(ISERROR(SEARCH("AF",I35)))</formula>
    </cfRule>
    <cfRule type="endsWith" dxfId="14344" priority="12575" operator="endsWith" text="M">
      <formula>RIGHT(I35,LEN("M"))="M"</formula>
    </cfRule>
    <cfRule type="beginsWith" dxfId="14343" priority="12576" operator="beginsWith" text="MN">
      <formula>LEFT(I35,LEN("MN"))="MN"</formula>
    </cfRule>
  </conditionalFormatting>
  <conditionalFormatting sqref="AF30:AI30">
    <cfRule type="containsText" dxfId="14342" priority="12559" operator="containsText" text="Hm">
      <formula>NOT(ISERROR(SEARCH("Hm",AF30)))</formula>
    </cfRule>
    <cfRule type="beginsWith" dxfId="14341" priority="12560" operator="beginsWith" text="Ms">
      <formula>LEFT(AF30,LEN("Ms"))="Ms"</formula>
    </cfRule>
    <cfRule type="containsText" dxfId="14340" priority="12561" operator="containsText" text="C">
      <formula>NOT(ISERROR(SEARCH("C",AF30)))</formula>
    </cfRule>
    <cfRule type="containsText" dxfId="14339" priority="12562" operator="containsText" text="S">
      <formula>NOT(ISERROR(SEARCH("S",AF30)))</formula>
    </cfRule>
    <cfRule type="containsText" dxfId="14338" priority="12563" operator="containsText" text="T">
      <formula>NOT(ISERROR(SEARCH("T",AF30)))</formula>
    </cfRule>
    <cfRule type="containsText" dxfId="14337" priority="12564" operator="containsText" text="H">
      <formula>NOT(ISERROR(SEARCH("H",AF30)))</formula>
    </cfRule>
    <cfRule type="containsText" dxfId="14336" priority="12565" operator="containsText" text="AF">
      <formula>NOT(ISERROR(SEARCH("AF",AF30)))</formula>
    </cfRule>
    <cfRule type="endsWith" dxfId="14335" priority="12566" operator="endsWith" text="M">
      <formula>RIGHT(AF30,LEN("M"))="M"</formula>
    </cfRule>
    <cfRule type="beginsWith" dxfId="14334" priority="12567" operator="beginsWith" text="MN">
      <formula>LEFT(AF30,LEN("MN"))="MN"</formula>
    </cfRule>
  </conditionalFormatting>
  <conditionalFormatting sqref="AL28:AM28">
    <cfRule type="expression" dxfId="14333" priority="12528">
      <formula>MOD(MONTH(#REF!),4)=1</formula>
    </cfRule>
    <cfRule type="expression" dxfId="14332" priority="12529">
      <formula>MOD(MONTH(#REF!),4)=2</formula>
    </cfRule>
    <cfRule type="expression" dxfId="14331" priority="12530">
      <formula>MOD(MONTH(#REF!),4)=3</formula>
    </cfRule>
    <cfRule type="expression" dxfId="14330" priority="12531">
      <formula>MOD(MONTH(#REF!),4)=0</formula>
    </cfRule>
  </conditionalFormatting>
  <conditionalFormatting sqref="AJ28:AK28">
    <cfRule type="containsText" dxfId="14329" priority="12519" operator="containsText" text="Hm">
      <formula>NOT(ISERROR(SEARCH("Hm",AJ28)))</formula>
    </cfRule>
    <cfRule type="beginsWith" dxfId="14328" priority="12520" operator="beginsWith" text="Ms">
      <formula>LEFT(AJ28,LEN("Ms"))="Ms"</formula>
    </cfRule>
    <cfRule type="containsText" dxfId="14327" priority="12521" operator="containsText" text="C">
      <formula>NOT(ISERROR(SEARCH("C",AJ28)))</formula>
    </cfRule>
    <cfRule type="containsText" dxfId="14326" priority="12522" operator="containsText" text="S">
      <formula>NOT(ISERROR(SEARCH("S",AJ28)))</formula>
    </cfRule>
    <cfRule type="containsText" dxfId="14325" priority="12523" operator="containsText" text="T">
      <formula>NOT(ISERROR(SEARCH("T",AJ28)))</formula>
    </cfRule>
    <cfRule type="containsText" dxfId="14324" priority="12524" operator="containsText" text="H">
      <formula>NOT(ISERROR(SEARCH("H",AJ28)))</formula>
    </cfRule>
    <cfRule type="containsText" dxfId="14323" priority="12525" operator="containsText" text="AF">
      <formula>NOT(ISERROR(SEARCH("AF",AJ28)))</formula>
    </cfRule>
    <cfRule type="endsWith" dxfId="14322" priority="12526" operator="endsWith" text="M">
      <formula>RIGHT(AJ28,LEN("M"))="M"</formula>
    </cfRule>
    <cfRule type="beginsWith" dxfId="14321" priority="12527" operator="beginsWith" text="MN">
      <formula>LEFT(AJ28,LEN("MN"))="MN"</formula>
    </cfRule>
  </conditionalFormatting>
  <conditionalFormatting sqref="AJ28:AM28">
    <cfRule type="containsText" dxfId="14320" priority="12510" operator="containsText" text="Hm">
      <formula>NOT(ISERROR(SEARCH("Hm",AJ28)))</formula>
    </cfRule>
    <cfRule type="beginsWith" dxfId="14319" priority="12511" operator="beginsWith" text="Ms">
      <formula>LEFT(AJ28,LEN("Ms"))="Ms"</formula>
    </cfRule>
    <cfRule type="containsText" dxfId="14318" priority="12512" operator="containsText" text="C">
      <formula>NOT(ISERROR(SEARCH("C",AJ28)))</formula>
    </cfRule>
    <cfRule type="containsText" dxfId="14317" priority="12513" operator="containsText" text="S">
      <formula>NOT(ISERROR(SEARCH("S",AJ28)))</formula>
    </cfRule>
    <cfRule type="containsText" dxfId="14316" priority="12514" operator="containsText" text="T">
      <formula>NOT(ISERROR(SEARCH("T",AJ28)))</formula>
    </cfRule>
    <cfRule type="containsText" dxfId="14315" priority="12515" operator="containsText" text="H">
      <formula>NOT(ISERROR(SEARCH("H",AJ28)))</formula>
    </cfRule>
    <cfRule type="containsText" dxfId="14314" priority="12516" operator="containsText" text="AF">
      <formula>NOT(ISERROR(SEARCH("AF",AJ28)))</formula>
    </cfRule>
    <cfRule type="endsWith" dxfId="14313" priority="12517" operator="endsWith" text="M">
      <formula>RIGHT(AJ28,LEN("M"))="M"</formula>
    </cfRule>
    <cfRule type="beginsWith" dxfId="14312" priority="12518" operator="beginsWith" text="MN">
      <formula>LEFT(AJ28,LEN("MN"))="MN"</formula>
    </cfRule>
  </conditionalFormatting>
  <conditionalFormatting sqref="AM31:AN31">
    <cfRule type="expression" dxfId="14311" priority="12493">
      <formula>MOD(MONTH(#REF!),4)=1</formula>
    </cfRule>
    <cfRule type="expression" dxfId="14310" priority="12494">
      <formula>MOD(MONTH(#REF!),4)=2</formula>
    </cfRule>
    <cfRule type="expression" dxfId="14309" priority="12495">
      <formula>MOD(MONTH(#REF!),4)=3</formula>
    </cfRule>
    <cfRule type="expression" dxfId="14308" priority="12496">
      <formula>MOD(MONTH(#REF!),4)=0</formula>
    </cfRule>
  </conditionalFormatting>
  <conditionalFormatting sqref="AM31:AN31">
    <cfRule type="containsText" dxfId="14307" priority="12484" operator="containsText" text="Hm">
      <formula>NOT(ISERROR(SEARCH("Hm",AM31)))</formula>
    </cfRule>
    <cfRule type="beginsWith" dxfId="14306" priority="12485" operator="beginsWith" text="Ms">
      <formula>LEFT(AM31,LEN("Ms"))="Ms"</formula>
    </cfRule>
    <cfRule type="containsText" dxfId="14305" priority="12486" operator="containsText" text="C">
      <formula>NOT(ISERROR(SEARCH("C",AM31)))</formula>
    </cfRule>
    <cfRule type="containsText" dxfId="14304" priority="12487" operator="containsText" text="S">
      <formula>NOT(ISERROR(SEARCH("S",AM31)))</formula>
    </cfRule>
    <cfRule type="containsText" dxfId="14303" priority="12488" operator="containsText" text="T">
      <formula>NOT(ISERROR(SEARCH("T",AM31)))</formula>
    </cfRule>
    <cfRule type="containsText" dxfId="14302" priority="12489" operator="containsText" text="H">
      <formula>NOT(ISERROR(SEARCH("H",AM31)))</formula>
    </cfRule>
    <cfRule type="containsText" dxfId="14301" priority="12490" operator="containsText" text="AF">
      <formula>NOT(ISERROR(SEARCH("AF",AM31)))</formula>
    </cfRule>
    <cfRule type="endsWith" dxfId="14300" priority="12491" operator="endsWith" text="M">
      <formula>RIGHT(AM31,LEN("M"))="M"</formula>
    </cfRule>
    <cfRule type="beginsWith" dxfId="14299" priority="12492" operator="beginsWith" text="MN">
      <formula>LEFT(AM31,LEN("MN"))="MN"</formula>
    </cfRule>
  </conditionalFormatting>
  <conditionalFormatting sqref="FX33:GA33">
    <cfRule type="containsText" dxfId="14298" priority="6275" operator="containsText" text="Hm">
      <formula>NOT(ISERROR(SEARCH("Hm",FX33)))</formula>
    </cfRule>
    <cfRule type="beginsWith" dxfId="14297" priority="6276" operator="beginsWith" text="Ms">
      <formula>LEFT(FX33,LEN("Ms"))="Ms"</formula>
    </cfRule>
    <cfRule type="containsText" dxfId="14296" priority="6277" operator="containsText" text="C">
      <formula>NOT(ISERROR(SEARCH("C",FX33)))</formula>
    </cfRule>
    <cfRule type="containsText" dxfId="14295" priority="6278" operator="containsText" text="S">
      <formula>NOT(ISERROR(SEARCH("S",FX33)))</formula>
    </cfRule>
    <cfRule type="containsText" dxfId="14294" priority="6279" operator="containsText" text="T">
      <formula>NOT(ISERROR(SEARCH("T",FX33)))</formula>
    </cfRule>
    <cfRule type="containsText" dxfId="14293" priority="6280" operator="containsText" text="H">
      <formula>NOT(ISERROR(SEARCH("H",FX33)))</formula>
    </cfRule>
    <cfRule type="containsText" dxfId="14292" priority="6281" operator="containsText" text="AF">
      <formula>NOT(ISERROR(SEARCH("AF",FX33)))</formula>
    </cfRule>
    <cfRule type="endsWith" dxfId="14291" priority="6282" operator="endsWith" text="M">
      <formula>RIGHT(FX33,LEN("M"))="M"</formula>
    </cfRule>
    <cfRule type="beginsWith" dxfId="14290" priority="6283" operator="beginsWith" text="MN">
      <formula>LEFT(FX33,LEN("MN"))="MN"</formula>
    </cfRule>
  </conditionalFormatting>
  <conditionalFormatting sqref="FY34:GB34">
    <cfRule type="containsText" dxfId="14289" priority="6266" operator="containsText" text="Hm">
      <formula>NOT(ISERROR(SEARCH("Hm",FY34)))</formula>
    </cfRule>
    <cfRule type="beginsWith" dxfId="14288" priority="6267" operator="beginsWith" text="Ms">
      <formula>LEFT(FY34,LEN("Ms"))="Ms"</formula>
    </cfRule>
    <cfRule type="containsText" dxfId="14287" priority="6268" operator="containsText" text="C">
      <formula>NOT(ISERROR(SEARCH("C",FY34)))</formula>
    </cfRule>
    <cfRule type="containsText" dxfId="14286" priority="6269" operator="containsText" text="S">
      <formula>NOT(ISERROR(SEARCH("S",FY34)))</formula>
    </cfRule>
    <cfRule type="containsText" dxfId="14285" priority="6270" operator="containsText" text="T">
      <formula>NOT(ISERROR(SEARCH("T",FY34)))</formula>
    </cfRule>
    <cfRule type="containsText" dxfId="14284" priority="6271" operator="containsText" text="H">
      <formula>NOT(ISERROR(SEARCH("H",FY34)))</formula>
    </cfRule>
    <cfRule type="containsText" dxfId="14283" priority="6272" operator="containsText" text="AF">
      <formula>NOT(ISERROR(SEARCH("AF",FY34)))</formula>
    </cfRule>
    <cfRule type="endsWith" dxfId="14282" priority="6273" operator="endsWith" text="M">
      <formula>RIGHT(FY34,LEN("M"))="M"</formula>
    </cfRule>
    <cfRule type="beginsWith" dxfId="14281" priority="6274" operator="beginsWith" text="MN">
      <formula>LEFT(FY34,LEN("MN"))="MN"</formula>
    </cfRule>
  </conditionalFormatting>
  <conditionalFormatting sqref="GB36">
    <cfRule type="containsText" dxfId="14280" priority="6257" operator="containsText" text="Hm">
      <formula>NOT(ISERROR(SEARCH("Hm",GB36)))</formula>
    </cfRule>
    <cfRule type="beginsWith" dxfId="14279" priority="6258" operator="beginsWith" text="Ms">
      <formula>LEFT(GB36,LEN("Ms"))="Ms"</formula>
    </cfRule>
    <cfRule type="containsText" dxfId="14278" priority="6259" operator="containsText" text="C">
      <formula>NOT(ISERROR(SEARCH("C",GB36)))</formula>
    </cfRule>
    <cfRule type="containsText" dxfId="14277" priority="6260" operator="containsText" text="S">
      <formula>NOT(ISERROR(SEARCH("S",GB36)))</formula>
    </cfRule>
    <cfRule type="containsText" dxfId="14276" priority="6261" operator="containsText" text="T">
      <formula>NOT(ISERROR(SEARCH("T",GB36)))</formula>
    </cfRule>
    <cfRule type="containsText" dxfId="14275" priority="6262" operator="containsText" text="H">
      <formula>NOT(ISERROR(SEARCH("H",GB36)))</formula>
    </cfRule>
    <cfRule type="containsText" dxfId="14274" priority="6263" operator="containsText" text="AF">
      <formula>NOT(ISERROR(SEARCH("AF",GB36)))</formula>
    </cfRule>
    <cfRule type="endsWith" dxfId="14273" priority="6264" operator="endsWith" text="M">
      <formula>RIGHT(GB36,LEN("M"))="M"</formula>
    </cfRule>
    <cfRule type="beginsWith" dxfId="14272" priority="6265" operator="beginsWith" text="MN">
      <formula>LEFT(GB36,LEN("MN"))="MN"</formula>
    </cfRule>
  </conditionalFormatting>
  <conditionalFormatting sqref="FG24:FJ24">
    <cfRule type="containsText" dxfId="14271" priority="6185" operator="containsText" text="Hm">
      <formula>NOT(ISERROR(SEARCH("Hm",FG24)))</formula>
    </cfRule>
    <cfRule type="beginsWith" dxfId="14270" priority="6186" operator="beginsWith" text="Ms">
      <formula>LEFT(FG24,LEN("Ms"))="Ms"</formula>
    </cfRule>
    <cfRule type="containsText" dxfId="14269" priority="6187" operator="containsText" text="C">
      <formula>NOT(ISERROR(SEARCH("C",FG24)))</formula>
    </cfRule>
    <cfRule type="containsText" dxfId="14268" priority="6188" operator="containsText" text="S">
      <formula>NOT(ISERROR(SEARCH("S",FG24)))</formula>
    </cfRule>
    <cfRule type="containsText" dxfId="14267" priority="6189" operator="containsText" text="T">
      <formula>NOT(ISERROR(SEARCH("T",FG24)))</formula>
    </cfRule>
    <cfRule type="containsText" dxfId="14266" priority="6190" operator="containsText" text="H">
      <formula>NOT(ISERROR(SEARCH("H",FG24)))</formula>
    </cfRule>
    <cfRule type="containsText" dxfId="14265" priority="6191" operator="containsText" text="AF">
      <formula>NOT(ISERROR(SEARCH("AF",FG24)))</formula>
    </cfRule>
    <cfRule type="endsWith" dxfId="14264" priority="6192" operator="endsWith" text="M">
      <formula>RIGHT(FG24,LEN("M"))="M"</formula>
    </cfRule>
    <cfRule type="beginsWith" dxfId="14263" priority="6193" operator="beginsWith" text="MN">
      <formula>LEFT(FG24,LEN("MN"))="MN"</formula>
    </cfRule>
  </conditionalFormatting>
  <conditionalFormatting sqref="FH25:FK25">
    <cfRule type="containsText" dxfId="14262" priority="6176" operator="containsText" text="Hm">
      <formula>NOT(ISERROR(SEARCH("Hm",FH25)))</formula>
    </cfRule>
    <cfRule type="beginsWith" dxfId="14261" priority="6177" operator="beginsWith" text="Ms">
      <formula>LEFT(FH25,LEN("Ms"))="Ms"</formula>
    </cfRule>
    <cfRule type="containsText" dxfId="14260" priority="6178" operator="containsText" text="C">
      <formula>NOT(ISERROR(SEARCH("C",FH25)))</formula>
    </cfRule>
    <cfRule type="containsText" dxfId="14259" priority="6179" operator="containsText" text="S">
      <formula>NOT(ISERROR(SEARCH("S",FH25)))</formula>
    </cfRule>
    <cfRule type="containsText" dxfId="14258" priority="6180" operator="containsText" text="T">
      <formula>NOT(ISERROR(SEARCH("T",FH25)))</formula>
    </cfRule>
    <cfRule type="containsText" dxfId="14257" priority="6181" operator="containsText" text="H">
      <formula>NOT(ISERROR(SEARCH("H",FH25)))</formula>
    </cfRule>
    <cfRule type="containsText" dxfId="14256" priority="6182" operator="containsText" text="AF">
      <formula>NOT(ISERROR(SEARCH("AF",FH25)))</formula>
    </cfRule>
    <cfRule type="endsWith" dxfId="14255" priority="6183" operator="endsWith" text="M">
      <formula>RIGHT(FH25,LEN("M"))="M"</formula>
    </cfRule>
    <cfRule type="beginsWith" dxfId="14254" priority="6184" operator="beginsWith" text="MN">
      <formula>LEFT(FH25,LEN("MN"))="MN"</formula>
    </cfRule>
  </conditionalFormatting>
  <conditionalFormatting sqref="BM27:BN27">
    <cfRule type="containsText" dxfId="14253" priority="10941" operator="containsText" text="Hm">
      <formula>NOT(ISERROR(SEARCH("Hm",BM27)))</formula>
    </cfRule>
    <cfRule type="beginsWith" dxfId="14252" priority="10942" operator="beginsWith" text="Ms">
      <formula>LEFT(BM27,LEN("Ms"))="Ms"</formula>
    </cfRule>
    <cfRule type="containsText" dxfId="14251" priority="10943" operator="containsText" text="C">
      <formula>NOT(ISERROR(SEARCH("C",BM27)))</formula>
    </cfRule>
    <cfRule type="containsText" dxfId="14250" priority="10944" operator="containsText" text="S">
      <formula>NOT(ISERROR(SEARCH("S",BM27)))</formula>
    </cfRule>
    <cfRule type="containsText" dxfId="14249" priority="10945" operator="containsText" text="T">
      <formula>NOT(ISERROR(SEARCH("T",BM27)))</formula>
    </cfRule>
    <cfRule type="containsText" dxfId="14248" priority="10946" operator="containsText" text="H">
      <formula>NOT(ISERROR(SEARCH("H",BM27)))</formula>
    </cfRule>
    <cfRule type="containsText" dxfId="14247" priority="10947" operator="containsText" text="AF">
      <formula>NOT(ISERROR(SEARCH("AF",BM27)))</formula>
    </cfRule>
    <cfRule type="endsWith" dxfId="14246" priority="10948" operator="endsWith" text="M">
      <formula>RIGHT(BM27,LEN("M"))="M"</formula>
    </cfRule>
    <cfRule type="beginsWith" dxfId="14245" priority="10949" operator="beginsWith" text="MN">
      <formula>LEFT(BM27,LEN("MN"))="MN"</formula>
    </cfRule>
  </conditionalFormatting>
  <conditionalFormatting sqref="BM27:BP27">
    <cfRule type="containsText" dxfId="14244" priority="10932" operator="containsText" text="Hm">
      <formula>NOT(ISERROR(SEARCH("Hm",BM27)))</formula>
    </cfRule>
    <cfRule type="beginsWith" dxfId="14243" priority="10933" operator="beginsWith" text="Ms">
      <formula>LEFT(BM27,LEN("Ms"))="Ms"</formula>
    </cfRule>
    <cfRule type="containsText" dxfId="14242" priority="10934" operator="containsText" text="C">
      <formula>NOT(ISERROR(SEARCH("C",BM27)))</formula>
    </cfRule>
    <cfRule type="containsText" dxfId="14241" priority="10935" operator="containsText" text="S">
      <formula>NOT(ISERROR(SEARCH("S",BM27)))</formula>
    </cfRule>
    <cfRule type="containsText" dxfId="14240" priority="10936" operator="containsText" text="T">
      <formula>NOT(ISERROR(SEARCH("T",BM27)))</formula>
    </cfRule>
    <cfRule type="containsText" dxfId="14239" priority="10937" operator="containsText" text="H">
      <formula>NOT(ISERROR(SEARCH("H",BM27)))</formula>
    </cfRule>
    <cfRule type="containsText" dxfId="14238" priority="10938" operator="containsText" text="AF">
      <formula>NOT(ISERROR(SEARCH("AF",BM27)))</formula>
    </cfRule>
    <cfRule type="endsWith" dxfId="14237" priority="10939" operator="endsWith" text="M">
      <formula>RIGHT(BM27,LEN("M"))="M"</formula>
    </cfRule>
    <cfRule type="beginsWith" dxfId="14236" priority="10940" operator="beginsWith" text="MN">
      <formula>LEFT(BM27,LEN("MN"))="MN"</formula>
    </cfRule>
  </conditionalFormatting>
  <conditionalFormatting sqref="BS31:BT31">
    <cfRule type="expression" dxfId="14235" priority="10928">
      <formula>MOD(MONTH(#REF!),4)=1</formula>
    </cfRule>
    <cfRule type="expression" dxfId="14234" priority="10929">
      <formula>MOD(MONTH(#REF!),4)=2</formula>
    </cfRule>
    <cfRule type="expression" dxfId="14233" priority="10930">
      <formula>MOD(MONTH(#REF!),4)=3</formula>
    </cfRule>
    <cfRule type="expression" dxfId="14232" priority="10931">
      <formula>MOD(MONTH(#REF!),4)=0</formula>
    </cfRule>
  </conditionalFormatting>
  <conditionalFormatting sqref="BQ31:BR31">
    <cfRule type="containsText" dxfId="14231" priority="10919" operator="containsText" text="Hm">
      <formula>NOT(ISERROR(SEARCH("Hm",BQ31)))</formula>
    </cfRule>
    <cfRule type="beginsWith" dxfId="14230" priority="10920" operator="beginsWith" text="Ms">
      <formula>LEFT(BQ31,LEN("Ms"))="Ms"</formula>
    </cfRule>
    <cfRule type="containsText" dxfId="14229" priority="10921" operator="containsText" text="C">
      <formula>NOT(ISERROR(SEARCH("C",BQ31)))</formula>
    </cfRule>
    <cfRule type="containsText" dxfId="14228" priority="10922" operator="containsText" text="S">
      <formula>NOT(ISERROR(SEARCH("S",BQ31)))</formula>
    </cfRule>
    <cfRule type="containsText" dxfId="14227" priority="10923" operator="containsText" text="T">
      <formula>NOT(ISERROR(SEARCH("T",BQ31)))</formula>
    </cfRule>
    <cfRule type="containsText" dxfId="14226" priority="10924" operator="containsText" text="H">
      <formula>NOT(ISERROR(SEARCH("H",BQ31)))</formula>
    </cfRule>
    <cfRule type="containsText" dxfId="14225" priority="10925" operator="containsText" text="AF">
      <formula>NOT(ISERROR(SEARCH("AF",BQ31)))</formula>
    </cfRule>
    <cfRule type="endsWith" dxfId="14224" priority="10926" operator="endsWith" text="M">
      <formula>RIGHT(BQ31,LEN("M"))="M"</formula>
    </cfRule>
    <cfRule type="beginsWith" dxfId="14223" priority="10927" operator="beginsWith" text="MN">
      <formula>LEFT(BQ31,LEN("MN"))="MN"</formula>
    </cfRule>
  </conditionalFormatting>
  <conditionalFormatting sqref="BQ31:BT31">
    <cfRule type="containsText" dxfId="14222" priority="10910" operator="containsText" text="Hm">
      <formula>NOT(ISERROR(SEARCH("Hm",BQ31)))</formula>
    </cfRule>
    <cfRule type="beginsWith" dxfId="14221" priority="10911" operator="beginsWith" text="Ms">
      <formula>LEFT(BQ31,LEN("Ms"))="Ms"</formula>
    </cfRule>
    <cfRule type="containsText" dxfId="14220" priority="10912" operator="containsText" text="C">
      <formula>NOT(ISERROR(SEARCH("C",BQ31)))</formula>
    </cfRule>
    <cfRule type="containsText" dxfId="14219" priority="10913" operator="containsText" text="S">
      <formula>NOT(ISERROR(SEARCH("S",BQ31)))</formula>
    </cfRule>
    <cfRule type="containsText" dxfId="14218" priority="10914" operator="containsText" text="T">
      <formula>NOT(ISERROR(SEARCH("T",BQ31)))</formula>
    </cfRule>
    <cfRule type="containsText" dxfId="14217" priority="10915" operator="containsText" text="H">
      <formula>NOT(ISERROR(SEARCH("H",BQ31)))</formula>
    </cfRule>
    <cfRule type="containsText" dxfId="14216" priority="10916" operator="containsText" text="AF">
      <formula>NOT(ISERROR(SEARCH("AF",BQ31)))</formula>
    </cfRule>
    <cfRule type="endsWith" dxfId="14215" priority="10917" operator="endsWith" text="M">
      <formula>RIGHT(BQ31,LEN("M"))="M"</formula>
    </cfRule>
    <cfRule type="beginsWith" dxfId="14214" priority="10918" operator="beginsWith" text="MN">
      <formula>LEFT(BQ31,LEN("MN"))="MN"</formula>
    </cfRule>
  </conditionalFormatting>
  <conditionalFormatting sqref="AU34:AV34 AS23:AT23 AY23:AZ23 BA24 BK32:BL32 BQ32:BR32 BR33:BS33 BX33 BE23:BF23 BK23:BL23 AZ33:BA33 BA34:BB34 BW32:BX32 BQ23:BR23 BW23:BX23 BL33:BM33 BE32:BF32 AY32:AZ32 BE27:BF27 BK27:BL27 BQ27:BR27 AY27:AZ27 AO28 AS27:AT27 BW27:BX27 BI26:BJ29 AW26:AX29 BC26:BD29 AQ27:AR29 AS29:AV29 AY29:BA29 BO26:BP26 BU26:BV29 AO24 AO34:AP34 AO33 BE29:BH29 BK29:BN29 BQ29:BT29 BW29:BX29 BE31:BP31 AQ31:BB31 AS36 AT33:AU33 BG34:BH34 BH25 BF33:BG33 BN34 BN24 BV36 BS34:BT34 BT24 BO28:BP29 BU31:BX31">
    <cfRule type="expression" dxfId="14213" priority="11653">
      <formula>MOD(MONTH(#REF!),4)=1</formula>
    </cfRule>
    <cfRule type="expression" dxfId="14212" priority="11654">
      <formula>MOD(MONTH(#REF!),4)=2</formula>
    </cfRule>
    <cfRule type="expression" dxfId="14211" priority="11655">
      <formula>MOD(MONTH(#REF!),4)=3</formula>
    </cfRule>
    <cfRule type="expression" dxfId="14210" priority="11656">
      <formula>MOD(MONTH(#REF!),4)=0</formula>
    </cfRule>
  </conditionalFormatting>
  <conditionalFormatting sqref="BI31:BJ31">
    <cfRule type="expression" dxfId="14209" priority="11649">
      <formula>MOD(MONTH(#REF!),4)=1</formula>
    </cfRule>
    <cfRule type="expression" dxfId="14208" priority="11650">
      <formula>MOD(MONTH(#REF!),4)=2</formula>
    </cfRule>
    <cfRule type="expression" dxfId="14207" priority="11651">
      <formula>MOD(MONTH(#REF!),4)=3</formula>
    </cfRule>
    <cfRule type="expression" dxfId="14206" priority="11652">
      <formula>MOD(MONTH(#REF!),4)=0</formula>
    </cfRule>
  </conditionalFormatting>
  <conditionalFormatting sqref="AV25:AW25 BI25 AP24 AU24:AV24 BA24:BB24 BB25:BC25 BM24 BS24 BX28 BL28:BM28 BF28:BG28 BR28:BS28 AZ28:BA28 AT28:AU28 AQ35:AR36 BO36 BU35:BU36 BC35:BD36">
    <cfRule type="expression" dxfId="14205" priority="11657">
      <formula>MOD(MONTH(#REF!),4)=1</formula>
    </cfRule>
    <cfRule type="expression" dxfId="14204" priority="11658">
      <formula>MOD(MONTH(#REF!),4)=2</formula>
    </cfRule>
    <cfRule type="expression" dxfId="14203" priority="11659">
      <formula>MOD(MONTH(#REF!),4)=3</formula>
    </cfRule>
    <cfRule type="expression" dxfId="14202" priority="11660">
      <formula>MOD(MONTH(#REF!),4)=0</formula>
    </cfRule>
  </conditionalFormatting>
  <conditionalFormatting sqref="AR36 AX36:AY36 BJ36:BK36 BP36:BQ36 BW36 BD36:BE36 AP30:BW30">
    <cfRule type="expression" dxfId="14201" priority="11661">
      <formula>MOD(MONTH(#REF!),4)=1</formula>
    </cfRule>
    <cfRule type="expression" dxfId="14200" priority="11662">
      <formula>MOD(MONTH(#REF!),4)=2</formula>
    </cfRule>
    <cfRule type="expression" dxfId="14199" priority="11663">
      <formula>MOD(MONTH(#REF!),4)=3</formula>
    </cfRule>
    <cfRule type="expression" dxfId="14198" priority="11664">
      <formula>MOD(MONTH(#REF!),4)=0</formula>
    </cfRule>
  </conditionalFormatting>
  <conditionalFormatting sqref="AS32:AT32">
    <cfRule type="expression" dxfId="14197" priority="11645">
      <formula>MOD(MONTH(#REF!),4)=1</formula>
    </cfRule>
    <cfRule type="expression" dxfId="14196" priority="11646">
      <formula>MOD(MONTH(#REF!),4)=2</formula>
    </cfRule>
    <cfRule type="expression" dxfId="14195" priority="11647">
      <formula>MOD(MONTH(#REF!),4)=3</formula>
    </cfRule>
    <cfRule type="expression" dxfId="14194" priority="11648">
      <formula>MOD(MONTH(#REF!),4)=0</formula>
    </cfRule>
  </conditionalFormatting>
  <conditionalFormatting sqref="BG24:BH24">
    <cfRule type="expression" dxfId="14193" priority="11641">
      <formula>MOD(MONTH(#REF!),4)=1</formula>
    </cfRule>
    <cfRule type="expression" dxfId="14192" priority="11642">
      <formula>MOD(MONTH(#REF!),4)=2</formula>
    </cfRule>
    <cfRule type="expression" dxfId="14191" priority="11643">
      <formula>MOD(MONTH(#REF!),4)=3</formula>
    </cfRule>
    <cfRule type="expression" dxfId="14190" priority="11644">
      <formula>MOD(MONTH(#REF!),4)=0</formula>
    </cfRule>
  </conditionalFormatting>
  <conditionalFormatting sqref="BN25:BO25">
    <cfRule type="expression" dxfId="14189" priority="11637">
      <formula>MOD(MONTH(#REF!),4)=1</formula>
    </cfRule>
    <cfRule type="expression" dxfId="14188" priority="11638">
      <formula>MOD(MONTH(#REF!),4)=2</formula>
    </cfRule>
    <cfRule type="expression" dxfId="14187" priority="11639">
      <formula>MOD(MONTH(#REF!),4)=3</formula>
    </cfRule>
    <cfRule type="expression" dxfId="14186" priority="11640">
      <formula>MOD(MONTH(#REF!),4)=0</formula>
    </cfRule>
  </conditionalFormatting>
  <conditionalFormatting sqref="BT25:BU25">
    <cfRule type="expression" dxfId="14185" priority="11633">
      <formula>MOD(MONTH(#REF!),4)=1</formula>
    </cfRule>
    <cfRule type="expression" dxfId="14184" priority="11634">
      <formula>MOD(MONTH(#REF!),4)=2</formula>
    </cfRule>
    <cfRule type="expression" dxfId="14183" priority="11635">
      <formula>MOD(MONTH(#REF!),4)=3</formula>
    </cfRule>
    <cfRule type="expression" dxfId="14182" priority="11636">
      <formula>MOD(MONTH(#REF!),4)=0</formula>
    </cfRule>
  </conditionalFormatting>
  <conditionalFormatting sqref="AO23:AR23 BC29:BF29 BI29:BL29 BO29:BR29 BU29:BX29 AQ29:AT29 AS26:AT28 AU26:AV29 AY26:BB28 BE26:BF28 BG26:BH29 BK26:BL28 BM26:BN26 BQ26:BR28 BS26:BT29 BW26:BX28 AO26:AP29 AO31:BB31 AO30:BX30 BE31:BP31 AW29:BA29 BM28:BN29 BU31:BX31">
    <cfRule type="containsText" dxfId="14181" priority="11624" operator="containsText" text="Hm">
      <formula>NOT(ISERROR(SEARCH("Hm",AO23)))</formula>
    </cfRule>
    <cfRule type="beginsWith" dxfId="14180" priority="11625" operator="beginsWith" text="Ms">
      <formula>LEFT(AO23,LEN("Ms"))="Ms"</formula>
    </cfRule>
    <cfRule type="containsText" dxfId="14179" priority="11626" operator="containsText" text="C">
      <formula>NOT(ISERROR(SEARCH("C",AO23)))</formula>
    </cfRule>
    <cfRule type="containsText" dxfId="14178" priority="11627" operator="containsText" text="S">
      <formula>NOT(ISERROR(SEARCH("S",AO23)))</formula>
    </cfRule>
    <cfRule type="containsText" dxfId="14177" priority="11628" operator="containsText" text="T">
      <formula>NOT(ISERROR(SEARCH("T",AO23)))</formula>
    </cfRule>
    <cfRule type="containsText" dxfId="14176" priority="11629" operator="containsText" text="H">
      <formula>NOT(ISERROR(SEARCH("H",AO23)))</formula>
    </cfRule>
    <cfRule type="containsText" dxfId="14175" priority="11630" operator="containsText" text="AF">
      <formula>NOT(ISERROR(SEARCH("AF",AO23)))</formula>
    </cfRule>
    <cfRule type="endsWith" dxfId="14174" priority="11631" operator="endsWith" text="M">
      <formula>RIGHT(AO23,LEN("M"))="M"</formula>
    </cfRule>
    <cfRule type="beginsWith" dxfId="14173" priority="11632" operator="beginsWith" text="MN">
      <formula>LEFT(AO23,LEN("MN"))="MN"</formula>
    </cfRule>
  </conditionalFormatting>
  <conditionalFormatting sqref="AU23:AX23">
    <cfRule type="containsText" dxfId="14172" priority="11615" operator="containsText" text="Hm">
      <formula>NOT(ISERROR(SEARCH("Hm",AU23)))</formula>
    </cfRule>
    <cfRule type="beginsWith" dxfId="14171" priority="11616" operator="beginsWith" text="Ms">
      <formula>LEFT(AU23,LEN("Ms"))="Ms"</formula>
    </cfRule>
    <cfRule type="containsText" dxfId="14170" priority="11617" operator="containsText" text="C">
      <formula>NOT(ISERROR(SEARCH("C",AU23)))</formula>
    </cfRule>
    <cfRule type="containsText" dxfId="14169" priority="11618" operator="containsText" text="S">
      <formula>NOT(ISERROR(SEARCH("S",AU23)))</formula>
    </cfRule>
    <cfRule type="containsText" dxfId="14168" priority="11619" operator="containsText" text="T">
      <formula>NOT(ISERROR(SEARCH("T",AU23)))</formula>
    </cfRule>
    <cfRule type="containsText" dxfId="14167" priority="11620" operator="containsText" text="H">
      <formula>NOT(ISERROR(SEARCH("H",AU23)))</formula>
    </cfRule>
    <cfRule type="containsText" dxfId="14166" priority="11621" operator="containsText" text="AF">
      <formula>NOT(ISERROR(SEARCH("AF",AU23)))</formula>
    </cfRule>
    <cfRule type="endsWith" dxfId="14165" priority="11622" operator="endsWith" text="M">
      <formula>RIGHT(AU23,LEN("M"))="M"</formula>
    </cfRule>
    <cfRule type="beginsWith" dxfId="14164" priority="11623" operator="beginsWith" text="MN">
      <formula>LEFT(AU23,LEN("MN"))="MN"</formula>
    </cfRule>
  </conditionalFormatting>
  <conditionalFormatting sqref="AQ24:AT24">
    <cfRule type="containsText" dxfId="14163" priority="11606" operator="containsText" text="Hm">
      <formula>NOT(ISERROR(SEARCH("Hm",AQ24)))</formula>
    </cfRule>
    <cfRule type="beginsWith" dxfId="14162" priority="11607" operator="beginsWith" text="Ms">
      <formula>LEFT(AQ24,LEN("Ms"))="Ms"</formula>
    </cfRule>
    <cfRule type="containsText" dxfId="14161" priority="11608" operator="containsText" text="C">
      <formula>NOT(ISERROR(SEARCH("C",AQ24)))</formula>
    </cfRule>
    <cfRule type="containsText" dxfId="14160" priority="11609" operator="containsText" text="S">
      <formula>NOT(ISERROR(SEARCH("S",AQ24)))</formula>
    </cfRule>
    <cfRule type="containsText" dxfId="14159" priority="11610" operator="containsText" text="T">
      <formula>NOT(ISERROR(SEARCH("T",AQ24)))</formula>
    </cfRule>
    <cfRule type="containsText" dxfId="14158" priority="11611" operator="containsText" text="H">
      <formula>NOT(ISERROR(SEARCH("H",AQ24)))</formula>
    </cfRule>
    <cfRule type="containsText" dxfId="14157" priority="11612" operator="containsText" text="AF">
      <formula>NOT(ISERROR(SEARCH("AF",AQ24)))</formula>
    </cfRule>
    <cfRule type="endsWith" dxfId="14156" priority="11613" operator="endsWith" text="M">
      <formula>RIGHT(AQ24,LEN("M"))="M"</formula>
    </cfRule>
    <cfRule type="beginsWith" dxfId="14155" priority="11614" operator="beginsWith" text="MN">
      <formula>LEFT(AQ24,LEN("MN"))="MN"</formula>
    </cfRule>
  </conditionalFormatting>
  <conditionalFormatting sqref="AW24:AZ24">
    <cfRule type="containsText" dxfId="14154" priority="11597" operator="containsText" text="Hm">
      <formula>NOT(ISERROR(SEARCH("Hm",AW24)))</formula>
    </cfRule>
    <cfRule type="beginsWith" dxfId="14153" priority="11598" operator="beginsWith" text="Ms">
      <formula>LEFT(AW24,LEN("Ms"))="Ms"</formula>
    </cfRule>
    <cfRule type="containsText" dxfId="14152" priority="11599" operator="containsText" text="C">
      <formula>NOT(ISERROR(SEARCH("C",AW24)))</formula>
    </cfRule>
    <cfRule type="containsText" dxfId="14151" priority="11600" operator="containsText" text="S">
      <formula>NOT(ISERROR(SEARCH("S",AW24)))</formula>
    </cfRule>
    <cfRule type="containsText" dxfId="14150" priority="11601" operator="containsText" text="T">
      <formula>NOT(ISERROR(SEARCH("T",AW24)))</formula>
    </cfRule>
    <cfRule type="containsText" dxfId="14149" priority="11602" operator="containsText" text="H">
      <formula>NOT(ISERROR(SEARCH("H",AW24)))</formula>
    </cfRule>
    <cfRule type="containsText" dxfId="14148" priority="11603" operator="containsText" text="AF">
      <formula>NOT(ISERROR(SEARCH("AF",AW24)))</formula>
    </cfRule>
    <cfRule type="endsWith" dxfId="14147" priority="11604" operator="endsWith" text="M">
      <formula>RIGHT(AW24,LEN("M"))="M"</formula>
    </cfRule>
    <cfRule type="beginsWith" dxfId="14146" priority="11605" operator="beginsWith" text="MN">
      <formula>LEFT(AW24,LEN("MN"))="MN"</formula>
    </cfRule>
  </conditionalFormatting>
  <conditionalFormatting sqref="AX25:BA25">
    <cfRule type="containsText" dxfId="14145" priority="11588" operator="containsText" text="Hm">
      <formula>NOT(ISERROR(SEARCH("Hm",AX25)))</formula>
    </cfRule>
    <cfRule type="beginsWith" dxfId="14144" priority="11589" operator="beginsWith" text="Ms">
      <formula>LEFT(AX25,LEN("Ms"))="Ms"</formula>
    </cfRule>
    <cfRule type="containsText" dxfId="14143" priority="11590" operator="containsText" text="C">
      <formula>NOT(ISERROR(SEARCH("C",AX25)))</formula>
    </cfRule>
    <cfRule type="containsText" dxfId="14142" priority="11591" operator="containsText" text="S">
      <formula>NOT(ISERROR(SEARCH("S",AX25)))</formula>
    </cfRule>
    <cfRule type="containsText" dxfId="14141" priority="11592" operator="containsText" text="T">
      <formula>NOT(ISERROR(SEARCH("T",AX25)))</formula>
    </cfRule>
    <cfRule type="containsText" dxfId="14140" priority="11593" operator="containsText" text="H">
      <formula>NOT(ISERROR(SEARCH("H",AX25)))</formula>
    </cfRule>
    <cfRule type="containsText" dxfId="14139" priority="11594" operator="containsText" text="AF">
      <formula>NOT(ISERROR(SEARCH("AF",AX25)))</formula>
    </cfRule>
    <cfRule type="endsWith" dxfId="14138" priority="11595" operator="endsWith" text="M">
      <formula>RIGHT(AX25,LEN("M"))="M"</formula>
    </cfRule>
    <cfRule type="beginsWith" dxfId="14137" priority="11596" operator="beginsWith" text="MN">
      <formula>LEFT(AX25,LEN("MN"))="MN"</formula>
    </cfRule>
  </conditionalFormatting>
  <conditionalFormatting sqref="AR25:AU25">
    <cfRule type="containsText" dxfId="14136" priority="11579" operator="containsText" text="Hm">
      <formula>NOT(ISERROR(SEARCH("Hm",AR25)))</formula>
    </cfRule>
    <cfRule type="beginsWith" dxfId="14135" priority="11580" operator="beginsWith" text="Ms">
      <formula>LEFT(AR25,LEN("Ms"))="Ms"</formula>
    </cfRule>
    <cfRule type="containsText" dxfId="14134" priority="11581" operator="containsText" text="C">
      <formula>NOT(ISERROR(SEARCH("C",AR25)))</formula>
    </cfRule>
    <cfRule type="containsText" dxfId="14133" priority="11582" operator="containsText" text="S">
      <formula>NOT(ISERROR(SEARCH("S",AR25)))</formula>
    </cfRule>
    <cfRule type="containsText" dxfId="14132" priority="11583" operator="containsText" text="T">
      <formula>NOT(ISERROR(SEARCH("T",AR25)))</formula>
    </cfRule>
    <cfRule type="containsText" dxfId="14131" priority="11584" operator="containsText" text="H">
      <formula>NOT(ISERROR(SEARCH("H",AR25)))</formula>
    </cfRule>
    <cfRule type="containsText" dxfId="14130" priority="11585" operator="containsText" text="AF">
      <formula>NOT(ISERROR(SEARCH("AF",AR25)))</formula>
    </cfRule>
    <cfRule type="endsWith" dxfId="14129" priority="11586" operator="endsWith" text="M">
      <formula>RIGHT(AR25,LEN("M"))="M"</formula>
    </cfRule>
    <cfRule type="beginsWith" dxfId="14128" priority="11587" operator="beginsWith" text="MN">
      <formula>LEFT(AR25,LEN("MN"))="MN"</formula>
    </cfRule>
  </conditionalFormatting>
  <conditionalFormatting sqref="BO34:BR34">
    <cfRule type="containsText" dxfId="14127" priority="11552" operator="containsText" text="Hm">
      <formula>NOT(ISERROR(SEARCH("Hm",BO34)))</formula>
    </cfRule>
    <cfRule type="beginsWith" dxfId="14126" priority="11553" operator="beginsWith" text="Ms">
      <formula>LEFT(BO34,LEN("Ms"))="Ms"</formula>
    </cfRule>
    <cfRule type="containsText" dxfId="14125" priority="11554" operator="containsText" text="C">
      <formula>NOT(ISERROR(SEARCH("C",BO34)))</formula>
    </cfRule>
    <cfRule type="containsText" dxfId="14124" priority="11555" operator="containsText" text="S">
      <formula>NOT(ISERROR(SEARCH("S",BO34)))</formula>
    </cfRule>
    <cfRule type="containsText" dxfId="14123" priority="11556" operator="containsText" text="T">
      <formula>NOT(ISERROR(SEARCH("T",BO34)))</formula>
    </cfRule>
    <cfRule type="containsText" dxfId="14122" priority="11557" operator="containsText" text="H">
      <formula>NOT(ISERROR(SEARCH("H",BO34)))</formula>
    </cfRule>
    <cfRule type="containsText" dxfId="14121" priority="11558" operator="containsText" text="AF">
      <formula>NOT(ISERROR(SEARCH("AF",BO34)))</formula>
    </cfRule>
    <cfRule type="endsWith" dxfId="14120" priority="11559" operator="endsWith" text="M">
      <formula>RIGHT(BO34,LEN("M"))="M"</formula>
    </cfRule>
    <cfRule type="beginsWith" dxfId="14119" priority="11560" operator="beginsWith" text="MN">
      <formula>LEFT(BO34,LEN("MN"))="MN"</formula>
    </cfRule>
  </conditionalFormatting>
  <conditionalFormatting sqref="BM32:BP32">
    <cfRule type="containsText" dxfId="14118" priority="11570" operator="containsText" text="Hm">
      <formula>NOT(ISERROR(SEARCH("Hm",BM32)))</formula>
    </cfRule>
    <cfRule type="beginsWith" dxfId="14117" priority="11571" operator="beginsWith" text="Ms">
      <formula>LEFT(BM32,LEN("Ms"))="Ms"</formula>
    </cfRule>
    <cfRule type="containsText" dxfId="14116" priority="11572" operator="containsText" text="C">
      <formula>NOT(ISERROR(SEARCH("C",BM32)))</formula>
    </cfRule>
    <cfRule type="containsText" dxfId="14115" priority="11573" operator="containsText" text="S">
      <formula>NOT(ISERROR(SEARCH("S",BM32)))</formula>
    </cfRule>
    <cfRule type="containsText" dxfId="14114" priority="11574" operator="containsText" text="T">
      <formula>NOT(ISERROR(SEARCH("T",BM32)))</formula>
    </cfRule>
    <cfRule type="containsText" dxfId="14113" priority="11575" operator="containsText" text="H">
      <formula>NOT(ISERROR(SEARCH("H",BM32)))</formula>
    </cfRule>
    <cfRule type="containsText" dxfId="14112" priority="11576" operator="containsText" text="AF">
      <formula>NOT(ISERROR(SEARCH("AF",BM32)))</formula>
    </cfRule>
    <cfRule type="endsWith" dxfId="14111" priority="11577" operator="endsWith" text="M">
      <formula>RIGHT(BM32,LEN("M"))="M"</formula>
    </cfRule>
    <cfRule type="beginsWith" dxfId="14110" priority="11578" operator="beginsWith" text="MN">
      <formula>LEFT(BM32,LEN("MN"))="MN"</formula>
    </cfRule>
  </conditionalFormatting>
  <conditionalFormatting sqref="BN33:BQ33">
    <cfRule type="containsText" dxfId="14109" priority="11561" operator="containsText" text="Hm">
      <formula>NOT(ISERROR(SEARCH("Hm",BN33)))</formula>
    </cfRule>
    <cfRule type="beginsWith" dxfId="14108" priority="11562" operator="beginsWith" text="Ms">
      <formula>LEFT(BN33,LEN("Ms"))="Ms"</formula>
    </cfRule>
    <cfRule type="containsText" dxfId="14107" priority="11563" operator="containsText" text="C">
      <formula>NOT(ISERROR(SEARCH("C",BN33)))</formula>
    </cfRule>
    <cfRule type="containsText" dxfId="14106" priority="11564" operator="containsText" text="S">
      <formula>NOT(ISERROR(SEARCH("S",BN33)))</formula>
    </cfRule>
    <cfRule type="containsText" dxfId="14105" priority="11565" operator="containsText" text="T">
      <formula>NOT(ISERROR(SEARCH("T",BN33)))</formula>
    </cfRule>
    <cfRule type="containsText" dxfId="14104" priority="11566" operator="containsText" text="H">
      <formula>NOT(ISERROR(SEARCH("H",BN33)))</formula>
    </cfRule>
    <cfRule type="containsText" dxfId="14103" priority="11567" operator="containsText" text="AF">
      <formula>NOT(ISERROR(SEARCH("AF",BN33)))</formula>
    </cfRule>
    <cfRule type="endsWith" dxfId="14102" priority="11568" operator="endsWith" text="M">
      <formula>RIGHT(BN33,LEN("M"))="M"</formula>
    </cfRule>
    <cfRule type="beginsWith" dxfId="14101" priority="11569" operator="beginsWith" text="MN">
      <formula>LEFT(BN33,LEN("MN"))="MN"</formula>
    </cfRule>
  </conditionalFormatting>
  <conditionalFormatting sqref="BR36:BU36">
    <cfRule type="containsText" dxfId="14100" priority="11543" operator="containsText" text="Hm">
      <formula>NOT(ISERROR(SEARCH("Hm",BR36)))</formula>
    </cfRule>
    <cfRule type="beginsWith" dxfId="14099" priority="11544" operator="beginsWith" text="Ms">
      <formula>LEFT(BR36,LEN("Ms"))="Ms"</formula>
    </cfRule>
    <cfRule type="containsText" dxfId="14098" priority="11545" operator="containsText" text="C">
      <formula>NOT(ISERROR(SEARCH("C",BR36)))</formula>
    </cfRule>
    <cfRule type="containsText" dxfId="14097" priority="11546" operator="containsText" text="S">
      <formula>NOT(ISERROR(SEARCH("S",BR36)))</formula>
    </cfRule>
    <cfRule type="containsText" dxfId="14096" priority="11547" operator="containsText" text="T">
      <formula>NOT(ISERROR(SEARCH("T",BR36)))</formula>
    </cfRule>
    <cfRule type="containsText" dxfId="14095" priority="11548" operator="containsText" text="H">
      <formula>NOT(ISERROR(SEARCH("H",BR36)))</formula>
    </cfRule>
    <cfRule type="containsText" dxfId="14094" priority="11549" operator="containsText" text="AF">
      <formula>NOT(ISERROR(SEARCH("AF",BR36)))</formula>
    </cfRule>
    <cfRule type="endsWith" dxfId="14093" priority="11550" operator="endsWith" text="M">
      <formula>RIGHT(BR36,LEN("M"))="M"</formula>
    </cfRule>
    <cfRule type="beginsWith" dxfId="14092" priority="11551" operator="beginsWith" text="MN">
      <formula>LEFT(BR36,LEN("MN"))="MN"</formula>
    </cfRule>
  </conditionalFormatting>
  <conditionalFormatting sqref="BS32:BV32">
    <cfRule type="containsText" dxfId="14091" priority="11534" operator="containsText" text="Hm">
      <formula>NOT(ISERROR(SEARCH("Hm",BS32)))</formula>
    </cfRule>
    <cfRule type="beginsWith" dxfId="14090" priority="11535" operator="beginsWith" text="Ms">
      <formula>LEFT(BS32,LEN("Ms"))="Ms"</formula>
    </cfRule>
    <cfRule type="containsText" dxfId="14089" priority="11536" operator="containsText" text="C">
      <formula>NOT(ISERROR(SEARCH("C",BS32)))</formula>
    </cfRule>
    <cfRule type="containsText" dxfId="14088" priority="11537" operator="containsText" text="S">
      <formula>NOT(ISERROR(SEARCH("S",BS32)))</formula>
    </cfRule>
    <cfRule type="containsText" dxfId="14087" priority="11538" operator="containsText" text="T">
      <formula>NOT(ISERROR(SEARCH("T",BS32)))</formula>
    </cfRule>
    <cfRule type="containsText" dxfId="14086" priority="11539" operator="containsText" text="H">
      <formula>NOT(ISERROR(SEARCH("H",BS32)))</formula>
    </cfRule>
    <cfRule type="containsText" dxfId="14085" priority="11540" operator="containsText" text="AF">
      <formula>NOT(ISERROR(SEARCH("AF",BS32)))</formula>
    </cfRule>
    <cfRule type="endsWith" dxfId="14084" priority="11541" operator="endsWith" text="M">
      <formula>RIGHT(BS32,LEN("M"))="M"</formula>
    </cfRule>
    <cfRule type="beginsWith" dxfId="14083" priority="11542" operator="beginsWith" text="MN">
      <formula>LEFT(BS32,LEN("MN"))="MN"</formula>
    </cfRule>
  </conditionalFormatting>
  <conditionalFormatting sqref="BT33:BW33">
    <cfRule type="containsText" dxfId="14082" priority="11525" operator="containsText" text="Hm">
      <formula>NOT(ISERROR(SEARCH("Hm",BT33)))</formula>
    </cfRule>
    <cfRule type="beginsWith" dxfId="14081" priority="11526" operator="beginsWith" text="Ms">
      <formula>LEFT(BT33,LEN("Ms"))="Ms"</formula>
    </cfRule>
    <cfRule type="containsText" dxfId="14080" priority="11527" operator="containsText" text="C">
      <formula>NOT(ISERROR(SEARCH("C",BT33)))</formula>
    </cfRule>
    <cfRule type="containsText" dxfId="14079" priority="11528" operator="containsText" text="S">
      <formula>NOT(ISERROR(SEARCH("S",BT33)))</formula>
    </cfRule>
    <cfRule type="containsText" dxfId="14078" priority="11529" operator="containsText" text="T">
      <formula>NOT(ISERROR(SEARCH("T",BT33)))</formula>
    </cfRule>
    <cfRule type="containsText" dxfId="14077" priority="11530" operator="containsText" text="H">
      <formula>NOT(ISERROR(SEARCH("H",BT33)))</formula>
    </cfRule>
    <cfRule type="containsText" dxfId="14076" priority="11531" operator="containsText" text="AF">
      <formula>NOT(ISERROR(SEARCH("AF",BT33)))</formula>
    </cfRule>
    <cfRule type="endsWith" dxfId="14075" priority="11532" operator="endsWith" text="M">
      <formula>RIGHT(BT33,LEN("M"))="M"</formula>
    </cfRule>
    <cfRule type="beginsWith" dxfId="14074" priority="11533" operator="beginsWith" text="MN">
      <formula>LEFT(BT33,LEN("MN"))="MN"</formula>
    </cfRule>
  </conditionalFormatting>
  <conditionalFormatting sqref="BU34:BX34">
    <cfRule type="containsText" dxfId="14073" priority="11516" operator="containsText" text="Hm">
      <formula>NOT(ISERROR(SEARCH("Hm",BU34)))</formula>
    </cfRule>
    <cfRule type="beginsWith" dxfId="14072" priority="11517" operator="beginsWith" text="Ms">
      <formula>LEFT(BU34,LEN("Ms"))="Ms"</formula>
    </cfRule>
    <cfRule type="containsText" dxfId="14071" priority="11518" operator="containsText" text="C">
      <formula>NOT(ISERROR(SEARCH("C",BU34)))</formula>
    </cfRule>
    <cfRule type="containsText" dxfId="14070" priority="11519" operator="containsText" text="S">
      <formula>NOT(ISERROR(SEARCH("S",BU34)))</formula>
    </cfRule>
    <cfRule type="containsText" dxfId="14069" priority="11520" operator="containsText" text="T">
      <formula>NOT(ISERROR(SEARCH("T",BU34)))</formula>
    </cfRule>
    <cfRule type="containsText" dxfId="14068" priority="11521" operator="containsText" text="H">
      <formula>NOT(ISERROR(SEARCH("H",BU34)))</formula>
    </cfRule>
    <cfRule type="containsText" dxfId="14067" priority="11522" operator="containsText" text="AF">
      <formula>NOT(ISERROR(SEARCH("AF",BU34)))</formula>
    </cfRule>
    <cfRule type="endsWith" dxfId="14066" priority="11523" operator="endsWith" text="M">
      <formula>RIGHT(BU34,LEN("M"))="M"</formula>
    </cfRule>
    <cfRule type="beginsWith" dxfId="14065" priority="11524" operator="beginsWith" text="MN">
      <formula>LEFT(BU34,LEN("MN"))="MN"</formula>
    </cfRule>
  </conditionalFormatting>
  <conditionalFormatting sqref="BX36">
    <cfRule type="containsText" dxfId="14064" priority="11507" operator="containsText" text="Hm">
      <formula>NOT(ISERROR(SEARCH("Hm",BX36)))</formula>
    </cfRule>
    <cfRule type="beginsWith" dxfId="14063" priority="11508" operator="beginsWith" text="Ms">
      <formula>LEFT(BX36,LEN("Ms"))="Ms"</formula>
    </cfRule>
    <cfRule type="containsText" dxfId="14062" priority="11509" operator="containsText" text="C">
      <formula>NOT(ISERROR(SEARCH("C",BX36)))</formula>
    </cfRule>
    <cfRule type="containsText" dxfId="14061" priority="11510" operator="containsText" text="S">
      <formula>NOT(ISERROR(SEARCH("S",BX36)))</formula>
    </cfRule>
    <cfRule type="containsText" dxfId="14060" priority="11511" operator="containsText" text="T">
      <formula>NOT(ISERROR(SEARCH("T",BX36)))</formula>
    </cfRule>
    <cfRule type="containsText" dxfId="14059" priority="11512" operator="containsText" text="H">
      <formula>NOT(ISERROR(SEARCH("H",BX36)))</formula>
    </cfRule>
    <cfRule type="containsText" dxfId="14058" priority="11513" operator="containsText" text="AF">
      <formula>NOT(ISERROR(SEARCH("AF",BX36)))</formula>
    </cfRule>
    <cfRule type="endsWith" dxfId="14057" priority="11514" operator="endsWith" text="M">
      <formula>RIGHT(BX36,LEN("M"))="M"</formula>
    </cfRule>
    <cfRule type="beginsWith" dxfId="14056" priority="11515" operator="beginsWith" text="MN">
      <formula>LEFT(BX36,LEN("MN"))="MN"</formula>
    </cfRule>
  </conditionalFormatting>
  <conditionalFormatting sqref="BG27:BJ27">
    <cfRule type="containsText" dxfId="14055" priority="11498" operator="containsText" text="Hm">
      <formula>NOT(ISERROR(SEARCH("Hm",BG27)))</formula>
    </cfRule>
    <cfRule type="beginsWith" dxfId="14054" priority="11499" operator="beginsWith" text="Ms">
      <formula>LEFT(BG27,LEN("Ms"))="Ms"</formula>
    </cfRule>
    <cfRule type="containsText" dxfId="14053" priority="11500" operator="containsText" text="C">
      <formula>NOT(ISERROR(SEARCH("C",BG27)))</formula>
    </cfRule>
    <cfRule type="containsText" dxfId="14052" priority="11501" operator="containsText" text="S">
      <formula>NOT(ISERROR(SEARCH("S",BG27)))</formula>
    </cfRule>
    <cfRule type="containsText" dxfId="14051" priority="11502" operator="containsText" text="T">
      <formula>NOT(ISERROR(SEARCH("T",BG27)))</formula>
    </cfRule>
    <cfRule type="containsText" dxfId="14050" priority="11503" operator="containsText" text="H">
      <formula>NOT(ISERROR(SEARCH("H",BG27)))</formula>
    </cfRule>
    <cfRule type="containsText" dxfId="14049" priority="11504" operator="containsText" text="AF">
      <formula>NOT(ISERROR(SEARCH("AF",BG27)))</formula>
    </cfRule>
    <cfRule type="endsWith" dxfId="14048" priority="11505" operator="endsWith" text="M">
      <formula>RIGHT(BG27,LEN("M"))="M"</formula>
    </cfRule>
    <cfRule type="beginsWith" dxfId="14047" priority="11506" operator="beginsWith" text="MN">
      <formula>LEFT(BG27,LEN("MN"))="MN"</formula>
    </cfRule>
  </conditionalFormatting>
  <conditionalFormatting sqref="BH28:BK28">
    <cfRule type="containsText" dxfId="14046" priority="11489" operator="containsText" text="Hm">
      <formula>NOT(ISERROR(SEARCH("Hm",BH28)))</formula>
    </cfRule>
    <cfRule type="beginsWith" dxfId="14045" priority="11490" operator="beginsWith" text="Ms">
      <formula>LEFT(BH28,LEN("Ms"))="Ms"</formula>
    </cfRule>
    <cfRule type="containsText" dxfId="14044" priority="11491" operator="containsText" text="C">
      <formula>NOT(ISERROR(SEARCH("C",BH28)))</formula>
    </cfRule>
    <cfRule type="containsText" dxfId="14043" priority="11492" operator="containsText" text="S">
      <formula>NOT(ISERROR(SEARCH("S",BH28)))</formula>
    </cfRule>
    <cfRule type="containsText" dxfId="14042" priority="11493" operator="containsText" text="T">
      <formula>NOT(ISERROR(SEARCH("T",BH28)))</formula>
    </cfRule>
    <cfRule type="containsText" dxfId="14041" priority="11494" operator="containsText" text="H">
      <formula>NOT(ISERROR(SEARCH("H",BH28)))</formula>
    </cfRule>
    <cfRule type="containsText" dxfId="14040" priority="11495" operator="containsText" text="AF">
      <formula>NOT(ISERROR(SEARCH("AF",BH28)))</formula>
    </cfRule>
    <cfRule type="endsWith" dxfId="14039" priority="11496" operator="endsWith" text="M">
      <formula>RIGHT(BH28,LEN("M"))="M"</formula>
    </cfRule>
    <cfRule type="beginsWith" dxfId="14038" priority="11497" operator="beginsWith" text="MN">
      <formula>LEFT(BH28,LEN("MN"))="MN"</formula>
    </cfRule>
  </conditionalFormatting>
  <conditionalFormatting sqref="BE31:BH31">
    <cfRule type="containsText" dxfId="14037" priority="11480" operator="containsText" text="Hm">
      <formula>NOT(ISERROR(SEARCH("Hm",BE31)))</formula>
    </cfRule>
    <cfRule type="beginsWith" dxfId="14036" priority="11481" operator="beginsWith" text="Ms">
      <formula>LEFT(BE31,LEN("Ms"))="Ms"</formula>
    </cfRule>
    <cfRule type="containsText" dxfId="14035" priority="11482" operator="containsText" text="C">
      <formula>NOT(ISERROR(SEARCH("C",BE31)))</formula>
    </cfRule>
    <cfRule type="containsText" dxfId="14034" priority="11483" operator="containsText" text="S">
      <formula>NOT(ISERROR(SEARCH("S",BE31)))</formula>
    </cfRule>
    <cfRule type="containsText" dxfId="14033" priority="11484" operator="containsText" text="T">
      <formula>NOT(ISERROR(SEARCH("T",BE31)))</formula>
    </cfRule>
    <cfRule type="containsText" dxfId="14032" priority="11485" operator="containsText" text="H">
      <formula>NOT(ISERROR(SEARCH("H",BE31)))</formula>
    </cfRule>
    <cfRule type="containsText" dxfId="14031" priority="11486" operator="containsText" text="AF">
      <formula>NOT(ISERROR(SEARCH("AF",BE31)))</formula>
    </cfRule>
    <cfRule type="endsWith" dxfId="14030" priority="11487" operator="endsWith" text="M">
      <formula>RIGHT(BE31,LEN("M"))="M"</formula>
    </cfRule>
    <cfRule type="beginsWith" dxfId="14029" priority="11488" operator="beginsWith" text="MN">
      <formula>LEFT(BE31,LEN("MN"))="MN"</formula>
    </cfRule>
  </conditionalFormatting>
  <conditionalFormatting sqref="BA27:BD27">
    <cfRule type="containsText" dxfId="14028" priority="11471" operator="containsText" text="Hm">
      <formula>NOT(ISERROR(SEARCH("Hm",BA27)))</formula>
    </cfRule>
    <cfRule type="beginsWith" dxfId="14027" priority="11472" operator="beginsWith" text="Ms">
      <formula>LEFT(BA27,LEN("Ms"))="Ms"</formula>
    </cfRule>
    <cfRule type="containsText" dxfId="14026" priority="11473" operator="containsText" text="C">
      <formula>NOT(ISERROR(SEARCH("C",BA27)))</formula>
    </cfRule>
    <cfRule type="containsText" dxfId="14025" priority="11474" operator="containsText" text="S">
      <formula>NOT(ISERROR(SEARCH("S",BA27)))</formula>
    </cfRule>
    <cfRule type="containsText" dxfId="14024" priority="11475" operator="containsText" text="T">
      <formula>NOT(ISERROR(SEARCH("T",BA27)))</formula>
    </cfRule>
    <cfRule type="containsText" dxfId="14023" priority="11476" operator="containsText" text="H">
      <formula>NOT(ISERROR(SEARCH("H",BA27)))</formula>
    </cfRule>
    <cfRule type="containsText" dxfId="14022" priority="11477" operator="containsText" text="AF">
      <formula>NOT(ISERROR(SEARCH("AF",BA27)))</formula>
    </cfRule>
    <cfRule type="endsWith" dxfId="14021" priority="11478" operator="endsWith" text="M">
      <formula>RIGHT(BA27,LEN("M"))="M"</formula>
    </cfRule>
    <cfRule type="beginsWith" dxfId="14020" priority="11479" operator="beginsWith" text="MN">
      <formula>LEFT(BA27,LEN("MN"))="MN"</formula>
    </cfRule>
  </conditionalFormatting>
  <conditionalFormatting sqref="BB28:BE28">
    <cfRule type="containsText" dxfId="14019" priority="11462" operator="containsText" text="Hm">
      <formula>NOT(ISERROR(SEARCH("Hm",BB28)))</formula>
    </cfRule>
    <cfRule type="beginsWith" dxfId="14018" priority="11463" operator="beginsWith" text="Ms">
      <formula>LEFT(BB28,LEN("Ms"))="Ms"</formula>
    </cfRule>
    <cfRule type="containsText" dxfId="14017" priority="11464" operator="containsText" text="C">
      <formula>NOT(ISERROR(SEARCH("C",BB28)))</formula>
    </cfRule>
    <cfRule type="containsText" dxfId="14016" priority="11465" operator="containsText" text="S">
      <formula>NOT(ISERROR(SEARCH("S",BB28)))</formula>
    </cfRule>
    <cfRule type="containsText" dxfId="14015" priority="11466" operator="containsText" text="T">
      <formula>NOT(ISERROR(SEARCH("T",BB28)))</formula>
    </cfRule>
    <cfRule type="containsText" dxfId="14014" priority="11467" operator="containsText" text="H">
      <formula>NOT(ISERROR(SEARCH("H",BB28)))</formula>
    </cfRule>
    <cfRule type="containsText" dxfId="14013" priority="11468" operator="containsText" text="AF">
      <formula>NOT(ISERROR(SEARCH("AF",BB28)))</formula>
    </cfRule>
    <cfRule type="endsWith" dxfId="14012" priority="11469" operator="endsWith" text="M">
      <formula>RIGHT(BB28,LEN("M"))="M"</formula>
    </cfRule>
    <cfRule type="beginsWith" dxfId="14011" priority="11470" operator="beginsWith" text="MN">
      <formula>LEFT(BB28,LEN("MN"))="MN"</formula>
    </cfRule>
  </conditionalFormatting>
  <conditionalFormatting sqref="BK31:BN31">
    <cfRule type="containsText" dxfId="14010" priority="11453" operator="containsText" text="Hm">
      <formula>NOT(ISERROR(SEARCH("Hm",BK31)))</formula>
    </cfRule>
    <cfRule type="beginsWith" dxfId="14009" priority="11454" operator="beginsWith" text="Ms">
      <formula>LEFT(BK31,LEN("Ms"))="Ms"</formula>
    </cfRule>
    <cfRule type="containsText" dxfId="14008" priority="11455" operator="containsText" text="C">
      <formula>NOT(ISERROR(SEARCH("C",BK31)))</formula>
    </cfRule>
    <cfRule type="containsText" dxfId="14007" priority="11456" operator="containsText" text="S">
      <formula>NOT(ISERROR(SEARCH("S",BK31)))</formula>
    </cfRule>
    <cfRule type="containsText" dxfId="14006" priority="11457" operator="containsText" text="T">
      <formula>NOT(ISERROR(SEARCH("T",BK31)))</formula>
    </cfRule>
    <cfRule type="containsText" dxfId="14005" priority="11458" operator="containsText" text="H">
      <formula>NOT(ISERROR(SEARCH("H",BK31)))</formula>
    </cfRule>
    <cfRule type="containsText" dxfId="14004" priority="11459" operator="containsText" text="AF">
      <formula>NOT(ISERROR(SEARCH("AF",BK31)))</formula>
    </cfRule>
    <cfRule type="endsWith" dxfId="14003" priority="11460" operator="endsWith" text="M">
      <formula>RIGHT(BK31,LEN("M"))="M"</formula>
    </cfRule>
    <cfRule type="beginsWith" dxfId="14002" priority="11461" operator="beginsWith" text="MN">
      <formula>LEFT(BK31,LEN("MN"))="MN"</formula>
    </cfRule>
  </conditionalFormatting>
  <conditionalFormatting sqref="AO36:AQ36">
    <cfRule type="containsText" dxfId="14001" priority="11444" operator="containsText" text="Hm">
      <formula>NOT(ISERROR(SEARCH("Hm",AO36)))</formula>
    </cfRule>
    <cfRule type="beginsWith" dxfId="14000" priority="11445" operator="beginsWith" text="Ms">
      <formula>LEFT(AO36,LEN("Ms"))="Ms"</formula>
    </cfRule>
    <cfRule type="containsText" dxfId="13999" priority="11446" operator="containsText" text="C">
      <formula>NOT(ISERROR(SEARCH("C",AO36)))</formula>
    </cfRule>
    <cfRule type="containsText" dxfId="13998" priority="11447" operator="containsText" text="S">
      <formula>NOT(ISERROR(SEARCH("S",AO36)))</formula>
    </cfRule>
    <cfRule type="containsText" dxfId="13997" priority="11448" operator="containsText" text="T">
      <formula>NOT(ISERROR(SEARCH("T",AO36)))</formula>
    </cfRule>
    <cfRule type="containsText" dxfId="13996" priority="11449" operator="containsText" text="H">
      <formula>NOT(ISERROR(SEARCH("H",AO36)))</formula>
    </cfRule>
    <cfRule type="containsText" dxfId="13995" priority="11450" operator="containsText" text="AF">
      <formula>NOT(ISERROR(SEARCH("AF",AO36)))</formula>
    </cfRule>
    <cfRule type="endsWith" dxfId="13994" priority="11451" operator="endsWith" text="M">
      <formula>RIGHT(AO36,LEN("M"))="M"</formula>
    </cfRule>
    <cfRule type="beginsWith" dxfId="13993" priority="11452" operator="beginsWith" text="MN">
      <formula>LEFT(AO36,LEN("MN"))="MN"</formula>
    </cfRule>
  </conditionalFormatting>
  <conditionalFormatting sqref="BA23:BD23">
    <cfRule type="containsText" dxfId="13992" priority="11435" operator="containsText" text="Hm">
      <formula>NOT(ISERROR(SEARCH("Hm",BA23)))</formula>
    </cfRule>
    <cfRule type="beginsWith" dxfId="13991" priority="11436" operator="beginsWith" text="Ms">
      <formula>LEFT(BA23,LEN("Ms"))="Ms"</formula>
    </cfRule>
    <cfRule type="containsText" dxfId="13990" priority="11437" operator="containsText" text="C">
      <formula>NOT(ISERROR(SEARCH("C",BA23)))</formula>
    </cfRule>
    <cfRule type="containsText" dxfId="13989" priority="11438" operator="containsText" text="S">
      <formula>NOT(ISERROR(SEARCH("S",BA23)))</formula>
    </cfRule>
    <cfRule type="containsText" dxfId="13988" priority="11439" operator="containsText" text="T">
      <formula>NOT(ISERROR(SEARCH("T",BA23)))</formula>
    </cfRule>
    <cfRule type="containsText" dxfId="13987" priority="11440" operator="containsText" text="H">
      <formula>NOT(ISERROR(SEARCH("H",BA23)))</formula>
    </cfRule>
    <cfRule type="containsText" dxfId="13986" priority="11441" operator="containsText" text="AF">
      <formula>NOT(ISERROR(SEARCH("AF",BA23)))</formula>
    </cfRule>
    <cfRule type="endsWith" dxfId="13985" priority="11442" operator="endsWith" text="M">
      <formula>RIGHT(BA23,LEN("M"))="M"</formula>
    </cfRule>
    <cfRule type="beginsWith" dxfId="13984" priority="11443" operator="beginsWith" text="MN">
      <formula>LEFT(BA23,LEN("MN"))="MN"</formula>
    </cfRule>
  </conditionalFormatting>
  <conditionalFormatting sqref="BG23:BJ23">
    <cfRule type="containsText" dxfId="13983" priority="11408" operator="containsText" text="Hm">
      <formula>NOT(ISERROR(SEARCH("Hm",BG23)))</formula>
    </cfRule>
    <cfRule type="beginsWith" dxfId="13982" priority="11409" operator="beginsWith" text="Ms">
      <formula>LEFT(BG23,LEN("Ms"))="Ms"</formula>
    </cfRule>
    <cfRule type="containsText" dxfId="13981" priority="11410" operator="containsText" text="C">
      <formula>NOT(ISERROR(SEARCH("C",BG23)))</formula>
    </cfRule>
    <cfRule type="containsText" dxfId="13980" priority="11411" operator="containsText" text="S">
      <formula>NOT(ISERROR(SEARCH("S",BG23)))</formula>
    </cfRule>
    <cfRule type="containsText" dxfId="13979" priority="11412" operator="containsText" text="T">
      <formula>NOT(ISERROR(SEARCH("T",BG23)))</formula>
    </cfRule>
    <cfRule type="containsText" dxfId="13978" priority="11413" operator="containsText" text="H">
      <formula>NOT(ISERROR(SEARCH("H",BG23)))</formula>
    </cfRule>
    <cfRule type="containsText" dxfId="13977" priority="11414" operator="containsText" text="AF">
      <formula>NOT(ISERROR(SEARCH("AF",BG23)))</formula>
    </cfRule>
    <cfRule type="endsWith" dxfId="13976" priority="11415" operator="endsWith" text="M">
      <formula>RIGHT(BG23,LEN("M"))="M"</formula>
    </cfRule>
    <cfRule type="beginsWith" dxfId="13975" priority="11416" operator="beginsWith" text="MN">
      <formula>LEFT(BG23,LEN("MN"))="MN"</formula>
    </cfRule>
  </conditionalFormatting>
  <conditionalFormatting sqref="BI24:BL24">
    <cfRule type="containsText" dxfId="13974" priority="11399" operator="containsText" text="Hm">
      <formula>NOT(ISERROR(SEARCH("Hm",BI24)))</formula>
    </cfRule>
    <cfRule type="beginsWith" dxfId="13973" priority="11400" operator="beginsWith" text="Ms">
      <formula>LEFT(BI24,LEN("Ms"))="Ms"</formula>
    </cfRule>
    <cfRule type="containsText" dxfId="13972" priority="11401" operator="containsText" text="C">
      <formula>NOT(ISERROR(SEARCH("C",BI24)))</formula>
    </cfRule>
    <cfRule type="containsText" dxfId="13971" priority="11402" operator="containsText" text="S">
      <formula>NOT(ISERROR(SEARCH("S",BI24)))</formula>
    </cfRule>
    <cfRule type="containsText" dxfId="13970" priority="11403" operator="containsText" text="T">
      <formula>NOT(ISERROR(SEARCH("T",BI24)))</formula>
    </cfRule>
    <cfRule type="containsText" dxfId="13969" priority="11404" operator="containsText" text="H">
      <formula>NOT(ISERROR(SEARCH("H",BI24)))</formula>
    </cfRule>
    <cfRule type="containsText" dxfId="13968" priority="11405" operator="containsText" text="AF">
      <formula>NOT(ISERROR(SEARCH("AF",BI24)))</formula>
    </cfRule>
    <cfRule type="endsWith" dxfId="13967" priority="11406" operator="endsWith" text="M">
      <formula>RIGHT(BI24,LEN("M"))="M"</formula>
    </cfRule>
    <cfRule type="beginsWith" dxfId="13966" priority="11407" operator="beginsWith" text="MN">
      <formula>LEFT(BI24,LEN("MN"))="MN"</formula>
    </cfRule>
  </conditionalFormatting>
  <conditionalFormatting sqref="BJ25:BM25">
    <cfRule type="containsText" dxfId="13965" priority="11390" operator="containsText" text="Hm">
      <formula>NOT(ISERROR(SEARCH("Hm",BJ25)))</formula>
    </cfRule>
    <cfRule type="beginsWith" dxfId="13964" priority="11391" operator="beginsWith" text="Ms">
      <formula>LEFT(BJ25,LEN("Ms"))="Ms"</formula>
    </cfRule>
    <cfRule type="containsText" dxfId="13963" priority="11392" operator="containsText" text="C">
      <formula>NOT(ISERROR(SEARCH("C",BJ25)))</formula>
    </cfRule>
    <cfRule type="containsText" dxfId="13962" priority="11393" operator="containsText" text="S">
      <formula>NOT(ISERROR(SEARCH("S",BJ25)))</formula>
    </cfRule>
    <cfRule type="containsText" dxfId="13961" priority="11394" operator="containsText" text="T">
      <formula>NOT(ISERROR(SEARCH("T",BJ25)))</formula>
    </cfRule>
    <cfRule type="containsText" dxfId="13960" priority="11395" operator="containsText" text="H">
      <formula>NOT(ISERROR(SEARCH("H",BJ25)))</formula>
    </cfRule>
    <cfRule type="containsText" dxfId="13959" priority="11396" operator="containsText" text="AF">
      <formula>NOT(ISERROR(SEARCH("AF",BJ25)))</formula>
    </cfRule>
    <cfRule type="endsWith" dxfId="13958" priority="11397" operator="endsWith" text="M">
      <formula>RIGHT(BJ25,LEN("M"))="M"</formula>
    </cfRule>
    <cfRule type="beginsWith" dxfId="13957" priority="11398" operator="beginsWith" text="MN">
      <formula>LEFT(BJ25,LEN("MN"))="MN"</formula>
    </cfRule>
  </conditionalFormatting>
  <conditionalFormatting sqref="BN28:BQ28">
    <cfRule type="containsText" dxfId="13956" priority="11372" operator="containsText" text="Hm">
      <formula>NOT(ISERROR(SEARCH("Hm",BN28)))</formula>
    </cfRule>
    <cfRule type="beginsWith" dxfId="13955" priority="11373" operator="beginsWith" text="Ms">
      <formula>LEFT(BN28,LEN("Ms"))="Ms"</formula>
    </cfRule>
    <cfRule type="containsText" dxfId="13954" priority="11374" operator="containsText" text="C">
      <formula>NOT(ISERROR(SEARCH("C",BN28)))</formula>
    </cfRule>
    <cfRule type="containsText" dxfId="13953" priority="11375" operator="containsText" text="S">
      <formula>NOT(ISERROR(SEARCH("S",BN28)))</formula>
    </cfRule>
    <cfRule type="containsText" dxfId="13952" priority="11376" operator="containsText" text="T">
      <formula>NOT(ISERROR(SEARCH("T",BN28)))</formula>
    </cfRule>
    <cfRule type="containsText" dxfId="13951" priority="11377" operator="containsText" text="H">
      <formula>NOT(ISERROR(SEARCH("H",BN28)))</formula>
    </cfRule>
    <cfRule type="containsText" dxfId="13950" priority="11378" operator="containsText" text="AF">
      <formula>NOT(ISERROR(SEARCH("AF",BN28)))</formula>
    </cfRule>
    <cfRule type="endsWith" dxfId="13949" priority="11379" operator="endsWith" text="M">
      <formula>RIGHT(BN28,LEN("M"))="M"</formula>
    </cfRule>
    <cfRule type="beginsWith" dxfId="13948" priority="11380" operator="beginsWith" text="MN">
      <formula>LEFT(BN28,LEN("MN"))="MN"</formula>
    </cfRule>
  </conditionalFormatting>
  <conditionalFormatting sqref="BS27:BV27">
    <cfRule type="containsText" dxfId="13947" priority="11363" operator="containsText" text="Hm">
      <formula>NOT(ISERROR(SEARCH("Hm",BS27)))</formula>
    </cfRule>
    <cfRule type="beginsWith" dxfId="13946" priority="11364" operator="beginsWith" text="Ms">
      <formula>LEFT(BS27,LEN("Ms"))="Ms"</formula>
    </cfRule>
    <cfRule type="containsText" dxfId="13945" priority="11365" operator="containsText" text="C">
      <formula>NOT(ISERROR(SEARCH("C",BS27)))</formula>
    </cfRule>
    <cfRule type="containsText" dxfId="13944" priority="11366" operator="containsText" text="S">
      <formula>NOT(ISERROR(SEARCH("S",BS27)))</formula>
    </cfRule>
    <cfRule type="containsText" dxfId="13943" priority="11367" operator="containsText" text="T">
      <formula>NOT(ISERROR(SEARCH("T",BS27)))</formula>
    </cfRule>
    <cfRule type="containsText" dxfId="13942" priority="11368" operator="containsText" text="H">
      <formula>NOT(ISERROR(SEARCH("H",BS27)))</formula>
    </cfRule>
    <cfRule type="containsText" dxfId="13941" priority="11369" operator="containsText" text="AF">
      <formula>NOT(ISERROR(SEARCH("AF",BS27)))</formula>
    </cfRule>
    <cfRule type="endsWith" dxfId="13940" priority="11370" operator="endsWith" text="M">
      <formula>RIGHT(BS27,LEN("M"))="M"</formula>
    </cfRule>
    <cfRule type="beginsWith" dxfId="13939" priority="11371" operator="beginsWith" text="MN">
      <formula>LEFT(BS27,LEN("MN"))="MN"</formula>
    </cfRule>
  </conditionalFormatting>
  <conditionalFormatting sqref="BT28:BW28">
    <cfRule type="containsText" dxfId="13938" priority="11354" operator="containsText" text="Hm">
      <formula>NOT(ISERROR(SEARCH("Hm",BT28)))</formula>
    </cfRule>
    <cfRule type="beginsWith" dxfId="13937" priority="11355" operator="beginsWith" text="Ms">
      <formula>LEFT(BT28,LEN("Ms"))="Ms"</formula>
    </cfRule>
    <cfRule type="containsText" dxfId="13936" priority="11356" operator="containsText" text="C">
      <formula>NOT(ISERROR(SEARCH("C",BT28)))</formula>
    </cfRule>
    <cfRule type="containsText" dxfId="13935" priority="11357" operator="containsText" text="S">
      <formula>NOT(ISERROR(SEARCH("S",BT28)))</formula>
    </cfRule>
    <cfRule type="containsText" dxfId="13934" priority="11358" operator="containsText" text="T">
      <formula>NOT(ISERROR(SEARCH("T",BT28)))</formula>
    </cfRule>
    <cfRule type="containsText" dxfId="13933" priority="11359" operator="containsText" text="H">
      <formula>NOT(ISERROR(SEARCH("H",BT28)))</formula>
    </cfRule>
    <cfRule type="containsText" dxfId="13932" priority="11360" operator="containsText" text="AF">
      <formula>NOT(ISERROR(SEARCH("AF",BT28)))</formula>
    </cfRule>
    <cfRule type="endsWith" dxfId="13931" priority="11361" operator="endsWith" text="M">
      <formula>RIGHT(BT28,LEN("M"))="M"</formula>
    </cfRule>
    <cfRule type="beginsWith" dxfId="13930" priority="11362" operator="beginsWith" text="MN">
      <formula>LEFT(BT28,LEN("MN"))="MN"</formula>
    </cfRule>
  </conditionalFormatting>
  <conditionalFormatting sqref="BW31:BX31">
    <cfRule type="containsText" dxfId="13929" priority="11336" operator="containsText" text="Hm">
      <formula>NOT(ISERROR(SEARCH("Hm",BW31)))</formula>
    </cfRule>
    <cfRule type="beginsWith" dxfId="13928" priority="11337" operator="beginsWith" text="Ms">
      <formula>LEFT(BW31,LEN("Ms"))="Ms"</formula>
    </cfRule>
    <cfRule type="containsText" dxfId="13927" priority="11338" operator="containsText" text="C">
      <formula>NOT(ISERROR(SEARCH("C",BW31)))</formula>
    </cfRule>
    <cfRule type="containsText" dxfId="13926" priority="11339" operator="containsText" text="S">
      <formula>NOT(ISERROR(SEARCH("S",BW31)))</formula>
    </cfRule>
    <cfRule type="containsText" dxfId="13925" priority="11340" operator="containsText" text="T">
      <formula>NOT(ISERROR(SEARCH("T",BW31)))</formula>
    </cfRule>
    <cfRule type="containsText" dxfId="13924" priority="11341" operator="containsText" text="H">
      <formula>NOT(ISERROR(SEARCH("H",BW31)))</formula>
    </cfRule>
    <cfRule type="containsText" dxfId="13923" priority="11342" operator="containsText" text="AF">
      <formula>NOT(ISERROR(SEARCH("AF",BW31)))</formula>
    </cfRule>
    <cfRule type="endsWith" dxfId="13922" priority="11343" operator="endsWith" text="M">
      <formula>RIGHT(BW31,LEN("M"))="M"</formula>
    </cfRule>
    <cfRule type="beginsWith" dxfId="13921" priority="11344" operator="beginsWith" text="MN">
      <formula>LEFT(BW31,LEN("MN"))="MN"</formula>
    </cfRule>
  </conditionalFormatting>
  <conditionalFormatting sqref="AP33:AS33">
    <cfRule type="containsText" dxfId="13920" priority="11309" operator="containsText" text="Hm">
      <formula>NOT(ISERROR(SEARCH("Hm",AP33)))</formula>
    </cfRule>
    <cfRule type="beginsWith" dxfId="13919" priority="11310" operator="beginsWith" text="Ms">
      <formula>LEFT(AP33,LEN("Ms"))="Ms"</formula>
    </cfRule>
    <cfRule type="containsText" dxfId="13918" priority="11311" operator="containsText" text="C">
      <formula>NOT(ISERROR(SEARCH("C",AP33)))</formula>
    </cfRule>
    <cfRule type="containsText" dxfId="13917" priority="11312" operator="containsText" text="S">
      <formula>NOT(ISERROR(SEARCH("S",AP33)))</formula>
    </cfRule>
    <cfRule type="containsText" dxfId="13916" priority="11313" operator="containsText" text="T">
      <formula>NOT(ISERROR(SEARCH("T",AP33)))</formula>
    </cfRule>
    <cfRule type="containsText" dxfId="13915" priority="11314" operator="containsText" text="H">
      <formula>NOT(ISERROR(SEARCH("H",AP33)))</formula>
    </cfRule>
    <cfRule type="containsText" dxfId="13914" priority="11315" operator="containsText" text="AF">
      <formula>NOT(ISERROR(SEARCH("AF",AP33)))</formula>
    </cfRule>
    <cfRule type="endsWith" dxfId="13913" priority="11316" operator="endsWith" text="M">
      <formula>RIGHT(AP33,LEN("M"))="M"</formula>
    </cfRule>
    <cfRule type="beginsWith" dxfId="13912" priority="11317" operator="beginsWith" text="MN">
      <formula>LEFT(AP33,LEN("MN"))="MN"</formula>
    </cfRule>
  </conditionalFormatting>
  <conditionalFormatting sqref="AU32:AX32">
    <cfRule type="containsText" dxfId="13911" priority="11291" operator="containsText" text="Hm">
      <formula>NOT(ISERROR(SEARCH("Hm",AU32)))</formula>
    </cfRule>
    <cfRule type="beginsWith" dxfId="13910" priority="11292" operator="beginsWith" text="Ms">
      <formula>LEFT(AU32,LEN("Ms"))="Ms"</formula>
    </cfRule>
    <cfRule type="containsText" dxfId="13909" priority="11293" operator="containsText" text="C">
      <formula>NOT(ISERROR(SEARCH("C",AU32)))</formula>
    </cfRule>
    <cfRule type="containsText" dxfId="13908" priority="11294" operator="containsText" text="S">
      <formula>NOT(ISERROR(SEARCH("S",AU32)))</formula>
    </cfRule>
    <cfRule type="containsText" dxfId="13907" priority="11295" operator="containsText" text="T">
      <formula>NOT(ISERROR(SEARCH("T",AU32)))</formula>
    </cfRule>
    <cfRule type="containsText" dxfId="13906" priority="11296" operator="containsText" text="H">
      <formula>NOT(ISERROR(SEARCH("H",AU32)))</formula>
    </cfRule>
    <cfRule type="containsText" dxfId="13905" priority="11297" operator="containsText" text="AF">
      <formula>NOT(ISERROR(SEARCH("AF",AU32)))</formula>
    </cfRule>
    <cfRule type="endsWith" dxfId="13904" priority="11298" operator="endsWith" text="M">
      <formula>RIGHT(AU32,LEN("M"))="M"</formula>
    </cfRule>
    <cfRule type="beginsWith" dxfId="13903" priority="11299" operator="beginsWith" text="MN">
      <formula>LEFT(AU32,LEN("MN"))="MN"</formula>
    </cfRule>
  </conditionalFormatting>
  <conditionalFormatting sqref="AV33:AY33">
    <cfRule type="containsText" dxfId="13902" priority="11282" operator="containsText" text="Hm">
      <formula>NOT(ISERROR(SEARCH("Hm",AV33)))</formula>
    </cfRule>
    <cfRule type="beginsWith" dxfId="13901" priority="11283" operator="beginsWith" text="Ms">
      <formula>LEFT(AV33,LEN("Ms"))="Ms"</formula>
    </cfRule>
    <cfRule type="containsText" dxfId="13900" priority="11284" operator="containsText" text="C">
      <formula>NOT(ISERROR(SEARCH("C",AV33)))</formula>
    </cfRule>
    <cfRule type="containsText" dxfId="13899" priority="11285" operator="containsText" text="S">
      <formula>NOT(ISERROR(SEARCH("S",AV33)))</formula>
    </cfRule>
    <cfRule type="containsText" dxfId="13898" priority="11286" operator="containsText" text="T">
      <formula>NOT(ISERROR(SEARCH("T",AV33)))</formula>
    </cfRule>
    <cfRule type="containsText" dxfId="13897" priority="11287" operator="containsText" text="H">
      <formula>NOT(ISERROR(SEARCH("H",AV33)))</formula>
    </cfRule>
    <cfRule type="containsText" dxfId="13896" priority="11288" operator="containsText" text="AF">
      <formula>NOT(ISERROR(SEARCH("AF",AV33)))</formula>
    </cfRule>
    <cfRule type="endsWith" dxfId="13895" priority="11289" operator="endsWith" text="M">
      <formula>RIGHT(AV33,LEN("M"))="M"</formula>
    </cfRule>
    <cfRule type="beginsWith" dxfId="13894" priority="11290" operator="beginsWith" text="MN">
      <formula>LEFT(AV33,LEN("MN"))="MN"</formula>
    </cfRule>
  </conditionalFormatting>
  <conditionalFormatting sqref="AW34:AZ34">
    <cfRule type="containsText" dxfId="13893" priority="11273" operator="containsText" text="Hm">
      <formula>NOT(ISERROR(SEARCH("Hm",AW34)))</formula>
    </cfRule>
    <cfRule type="beginsWith" dxfId="13892" priority="11274" operator="beginsWith" text="Ms">
      <formula>LEFT(AW34,LEN("Ms"))="Ms"</formula>
    </cfRule>
    <cfRule type="containsText" dxfId="13891" priority="11275" operator="containsText" text="C">
      <formula>NOT(ISERROR(SEARCH("C",AW34)))</formula>
    </cfRule>
    <cfRule type="containsText" dxfId="13890" priority="11276" operator="containsText" text="S">
      <formula>NOT(ISERROR(SEARCH("S",AW34)))</formula>
    </cfRule>
    <cfRule type="containsText" dxfId="13889" priority="11277" operator="containsText" text="T">
      <formula>NOT(ISERROR(SEARCH("T",AW34)))</formula>
    </cfRule>
    <cfRule type="containsText" dxfId="13888" priority="11278" operator="containsText" text="H">
      <formula>NOT(ISERROR(SEARCH("H",AW34)))</formula>
    </cfRule>
    <cfRule type="containsText" dxfId="13887" priority="11279" operator="containsText" text="AF">
      <formula>NOT(ISERROR(SEARCH("AF",AW34)))</formula>
    </cfRule>
    <cfRule type="endsWith" dxfId="13886" priority="11280" operator="endsWith" text="M">
      <formula>RIGHT(AW34,LEN("M"))="M"</formula>
    </cfRule>
    <cfRule type="beginsWith" dxfId="13885" priority="11281" operator="beginsWith" text="MN">
      <formula>LEFT(AW34,LEN("MN"))="MN"</formula>
    </cfRule>
  </conditionalFormatting>
  <conditionalFormatting sqref="AZ36:BC36">
    <cfRule type="containsText" dxfId="13884" priority="11264" operator="containsText" text="Hm">
      <formula>NOT(ISERROR(SEARCH("Hm",AZ36)))</formula>
    </cfRule>
    <cfRule type="beginsWith" dxfId="13883" priority="11265" operator="beginsWith" text="Ms">
      <formula>LEFT(AZ36,LEN("Ms"))="Ms"</formula>
    </cfRule>
    <cfRule type="containsText" dxfId="13882" priority="11266" operator="containsText" text="C">
      <formula>NOT(ISERROR(SEARCH("C",AZ36)))</formula>
    </cfRule>
    <cfRule type="containsText" dxfId="13881" priority="11267" operator="containsText" text="S">
      <formula>NOT(ISERROR(SEARCH("S",AZ36)))</formula>
    </cfRule>
    <cfRule type="containsText" dxfId="13880" priority="11268" operator="containsText" text="T">
      <formula>NOT(ISERROR(SEARCH("T",AZ36)))</formula>
    </cfRule>
    <cfRule type="containsText" dxfId="13879" priority="11269" operator="containsText" text="H">
      <formula>NOT(ISERROR(SEARCH("H",AZ36)))</formula>
    </cfRule>
    <cfRule type="containsText" dxfId="13878" priority="11270" operator="containsText" text="AF">
      <formula>NOT(ISERROR(SEARCH("AF",AZ36)))</formula>
    </cfRule>
    <cfRule type="endsWith" dxfId="13877" priority="11271" operator="endsWith" text="M">
      <formula>RIGHT(AZ36,LEN("M"))="M"</formula>
    </cfRule>
    <cfRule type="beginsWith" dxfId="13876" priority="11272" operator="beginsWith" text="MN">
      <formula>LEFT(AZ36,LEN("MN"))="MN"</formula>
    </cfRule>
  </conditionalFormatting>
  <conditionalFormatting sqref="AO31:AP31">
    <cfRule type="containsText" dxfId="13875" priority="11255" operator="containsText" text="Hm">
      <formula>NOT(ISERROR(SEARCH("Hm",AO31)))</formula>
    </cfRule>
    <cfRule type="beginsWith" dxfId="13874" priority="11256" operator="beginsWith" text="Ms">
      <formula>LEFT(AO31,LEN("Ms"))="Ms"</formula>
    </cfRule>
    <cfRule type="containsText" dxfId="13873" priority="11257" operator="containsText" text="C">
      <formula>NOT(ISERROR(SEARCH("C",AO31)))</formula>
    </cfRule>
    <cfRule type="containsText" dxfId="13872" priority="11258" operator="containsText" text="S">
      <formula>NOT(ISERROR(SEARCH("S",AO31)))</formula>
    </cfRule>
    <cfRule type="containsText" dxfId="13871" priority="11259" operator="containsText" text="T">
      <formula>NOT(ISERROR(SEARCH("T",AO31)))</formula>
    </cfRule>
    <cfRule type="containsText" dxfId="13870" priority="11260" operator="containsText" text="H">
      <formula>NOT(ISERROR(SEARCH("H",AO31)))</formula>
    </cfRule>
    <cfRule type="containsText" dxfId="13869" priority="11261" operator="containsText" text="AF">
      <formula>NOT(ISERROR(SEARCH("AF",AO31)))</formula>
    </cfRule>
    <cfRule type="endsWith" dxfId="13868" priority="11262" operator="endsWith" text="M">
      <formula>RIGHT(AO31,LEN("M"))="M"</formula>
    </cfRule>
    <cfRule type="beginsWith" dxfId="13867" priority="11263" operator="beginsWith" text="MN">
      <formula>LEFT(AO31,LEN("MN"))="MN"</formula>
    </cfRule>
  </conditionalFormatting>
  <conditionalFormatting sqref="BM23:BP23">
    <cfRule type="containsText" dxfId="13866" priority="11246" operator="containsText" text="Hm">
      <formula>NOT(ISERROR(SEARCH("Hm",BM23)))</formula>
    </cfRule>
    <cfRule type="beginsWith" dxfId="13865" priority="11247" operator="beginsWith" text="Ms">
      <formula>LEFT(BM23,LEN("Ms"))="Ms"</formula>
    </cfRule>
    <cfRule type="containsText" dxfId="13864" priority="11248" operator="containsText" text="C">
      <formula>NOT(ISERROR(SEARCH("C",BM23)))</formula>
    </cfRule>
    <cfRule type="containsText" dxfId="13863" priority="11249" operator="containsText" text="S">
      <formula>NOT(ISERROR(SEARCH("S",BM23)))</formula>
    </cfRule>
    <cfRule type="containsText" dxfId="13862" priority="11250" operator="containsText" text="T">
      <formula>NOT(ISERROR(SEARCH("T",BM23)))</formula>
    </cfRule>
    <cfRule type="containsText" dxfId="13861" priority="11251" operator="containsText" text="H">
      <formula>NOT(ISERROR(SEARCH("H",BM23)))</formula>
    </cfRule>
    <cfRule type="containsText" dxfId="13860" priority="11252" operator="containsText" text="AF">
      <formula>NOT(ISERROR(SEARCH("AF",BM23)))</formula>
    </cfRule>
    <cfRule type="endsWith" dxfId="13859" priority="11253" operator="endsWith" text="M">
      <formula>RIGHT(BM23,LEN("M"))="M"</formula>
    </cfRule>
    <cfRule type="beginsWith" dxfId="13858" priority="11254" operator="beginsWith" text="MN">
      <formula>LEFT(BM23,LEN("MN"))="MN"</formula>
    </cfRule>
  </conditionalFormatting>
  <conditionalFormatting sqref="BO24:BR24">
    <cfRule type="containsText" dxfId="13857" priority="11237" operator="containsText" text="Hm">
      <formula>NOT(ISERROR(SEARCH("Hm",BO24)))</formula>
    </cfRule>
    <cfRule type="beginsWith" dxfId="13856" priority="11238" operator="beginsWith" text="Ms">
      <formula>LEFT(BO24,LEN("Ms"))="Ms"</formula>
    </cfRule>
    <cfRule type="containsText" dxfId="13855" priority="11239" operator="containsText" text="C">
      <formula>NOT(ISERROR(SEARCH("C",BO24)))</formula>
    </cfRule>
    <cfRule type="containsText" dxfId="13854" priority="11240" operator="containsText" text="S">
      <formula>NOT(ISERROR(SEARCH("S",BO24)))</formula>
    </cfRule>
    <cfRule type="containsText" dxfId="13853" priority="11241" operator="containsText" text="T">
      <formula>NOT(ISERROR(SEARCH("T",BO24)))</formula>
    </cfRule>
    <cfRule type="containsText" dxfId="13852" priority="11242" operator="containsText" text="H">
      <formula>NOT(ISERROR(SEARCH("H",BO24)))</formula>
    </cfRule>
    <cfRule type="containsText" dxfId="13851" priority="11243" operator="containsText" text="AF">
      <formula>NOT(ISERROR(SEARCH("AF",BO24)))</formula>
    </cfRule>
    <cfRule type="endsWith" dxfId="13850" priority="11244" operator="endsWith" text="M">
      <formula>RIGHT(BO24,LEN("M"))="M"</formula>
    </cfRule>
    <cfRule type="beginsWith" dxfId="13849" priority="11245" operator="beginsWith" text="MN">
      <formula>LEFT(BO24,LEN("MN"))="MN"</formula>
    </cfRule>
  </conditionalFormatting>
  <conditionalFormatting sqref="BP25:BS25">
    <cfRule type="containsText" dxfId="13848" priority="11228" operator="containsText" text="Hm">
      <formula>NOT(ISERROR(SEARCH("Hm",BP25)))</formula>
    </cfRule>
    <cfRule type="beginsWith" dxfId="13847" priority="11229" operator="beginsWith" text="Ms">
      <formula>LEFT(BP25,LEN("Ms"))="Ms"</formula>
    </cfRule>
    <cfRule type="containsText" dxfId="13846" priority="11230" operator="containsText" text="C">
      <formula>NOT(ISERROR(SEARCH("C",BP25)))</formula>
    </cfRule>
    <cfRule type="containsText" dxfId="13845" priority="11231" operator="containsText" text="S">
      <formula>NOT(ISERROR(SEARCH("S",BP25)))</formula>
    </cfRule>
    <cfRule type="containsText" dxfId="13844" priority="11232" operator="containsText" text="T">
      <formula>NOT(ISERROR(SEARCH("T",BP25)))</formula>
    </cfRule>
    <cfRule type="containsText" dxfId="13843" priority="11233" operator="containsText" text="H">
      <formula>NOT(ISERROR(SEARCH("H",BP25)))</formula>
    </cfRule>
    <cfRule type="containsText" dxfId="13842" priority="11234" operator="containsText" text="AF">
      <formula>NOT(ISERROR(SEARCH("AF",BP25)))</formula>
    </cfRule>
    <cfRule type="endsWith" dxfId="13841" priority="11235" operator="endsWith" text="M">
      <formula>RIGHT(BP25,LEN("M"))="M"</formula>
    </cfRule>
    <cfRule type="beginsWith" dxfId="13840" priority="11236" operator="beginsWith" text="MN">
      <formula>LEFT(BP25,LEN("MN"))="MN"</formula>
    </cfRule>
  </conditionalFormatting>
  <conditionalFormatting sqref="BS23:BV23">
    <cfRule type="containsText" dxfId="13839" priority="11219" operator="containsText" text="Hm">
      <formula>NOT(ISERROR(SEARCH("Hm",BS23)))</formula>
    </cfRule>
    <cfRule type="beginsWith" dxfId="13838" priority="11220" operator="beginsWith" text="Ms">
      <formula>LEFT(BS23,LEN("Ms"))="Ms"</formula>
    </cfRule>
    <cfRule type="containsText" dxfId="13837" priority="11221" operator="containsText" text="C">
      <formula>NOT(ISERROR(SEARCH("C",BS23)))</formula>
    </cfRule>
    <cfRule type="containsText" dxfId="13836" priority="11222" operator="containsText" text="S">
      <formula>NOT(ISERROR(SEARCH("S",BS23)))</formula>
    </cfRule>
    <cfRule type="containsText" dxfId="13835" priority="11223" operator="containsText" text="T">
      <formula>NOT(ISERROR(SEARCH("T",BS23)))</formula>
    </cfRule>
    <cfRule type="containsText" dxfId="13834" priority="11224" operator="containsText" text="H">
      <formula>NOT(ISERROR(SEARCH("H",BS23)))</formula>
    </cfRule>
    <cfRule type="containsText" dxfId="13833" priority="11225" operator="containsText" text="AF">
      <formula>NOT(ISERROR(SEARCH("AF",BS23)))</formula>
    </cfRule>
    <cfRule type="endsWith" dxfId="13832" priority="11226" operator="endsWith" text="M">
      <formula>RIGHT(BS23,LEN("M"))="M"</formula>
    </cfRule>
    <cfRule type="beginsWith" dxfId="13831" priority="11227" operator="beginsWith" text="MN">
      <formula>LEFT(BS23,LEN("MN"))="MN"</formula>
    </cfRule>
  </conditionalFormatting>
  <conditionalFormatting sqref="BU24:BX24">
    <cfRule type="containsText" dxfId="13830" priority="11210" operator="containsText" text="Hm">
      <formula>NOT(ISERROR(SEARCH("Hm",BU24)))</formula>
    </cfRule>
    <cfRule type="beginsWith" dxfId="13829" priority="11211" operator="beginsWith" text="Ms">
      <formula>LEFT(BU24,LEN("Ms"))="Ms"</formula>
    </cfRule>
    <cfRule type="containsText" dxfId="13828" priority="11212" operator="containsText" text="C">
      <formula>NOT(ISERROR(SEARCH("C",BU24)))</formula>
    </cfRule>
    <cfRule type="containsText" dxfId="13827" priority="11213" operator="containsText" text="S">
      <formula>NOT(ISERROR(SEARCH("S",BU24)))</formula>
    </cfRule>
    <cfRule type="containsText" dxfId="13826" priority="11214" operator="containsText" text="T">
      <formula>NOT(ISERROR(SEARCH("T",BU24)))</formula>
    </cfRule>
    <cfRule type="containsText" dxfId="13825" priority="11215" operator="containsText" text="H">
      <formula>NOT(ISERROR(SEARCH("H",BU24)))</formula>
    </cfRule>
    <cfRule type="containsText" dxfId="13824" priority="11216" operator="containsText" text="AF">
      <formula>NOT(ISERROR(SEARCH("AF",BU24)))</formula>
    </cfRule>
    <cfRule type="endsWith" dxfId="13823" priority="11217" operator="endsWith" text="M">
      <formula>RIGHT(BU24,LEN("M"))="M"</formula>
    </cfRule>
    <cfRule type="beginsWith" dxfId="13822" priority="11218" operator="beginsWith" text="MN">
      <formula>LEFT(BU24,LEN("MN"))="MN"</formula>
    </cfRule>
  </conditionalFormatting>
  <conditionalFormatting sqref="BV25:BX25">
    <cfRule type="containsText" dxfId="13821" priority="11201" operator="containsText" text="Hm">
      <formula>NOT(ISERROR(SEARCH("Hm",BV25)))</formula>
    </cfRule>
    <cfRule type="beginsWith" dxfId="13820" priority="11202" operator="beginsWith" text="Ms">
      <formula>LEFT(BV25,LEN("Ms"))="Ms"</formula>
    </cfRule>
    <cfRule type="containsText" dxfId="13819" priority="11203" operator="containsText" text="C">
      <formula>NOT(ISERROR(SEARCH("C",BV25)))</formula>
    </cfRule>
    <cfRule type="containsText" dxfId="13818" priority="11204" operator="containsText" text="S">
      <formula>NOT(ISERROR(SEARCH("S",BV25)))</formula>
    </cfRule>
    <cfRule type="containsText" dxfId="13817" priority="11205" operator="containsText" text="T">
      <formula>NOT(ISERROR(SEARCH("T",BV25)))</formula>
    </cfRule>
    <cfRule type="containsText" dxfId="13816" priority="11206" operator="containsText" text="H">
      <formula>NOT(ISERROR(SEARCH("H",BV25)))</formula>
    </cfRule>
    <cfRule type="containsText" dxfId="13815" priority="11207" operator="containsText" text="AF">
      <formula>NOT(ISERROR(SEARCH("AF",BV25)))</formula>
    </cfRule>
    <cfRule type="endsWith" dxfId="13814" priority="11208" operator="endsWith" text="M">
      <formula>RIGHT(BV25,LEN("M"))="M"</formula>
    </cfRule>
    <cfRule type="beginsWith" dxfId="13813" priority="11209" operator="beginsWith" text="MN">
      <formula>LEFT(BV25,LEN("MN"))="MN"</formula>
    </cfRule>
  </conditionalFormatting>
  <conditionalFormatting sqref="BG32:BJ32">
    <cfRule type="containsText" dxfId="13812" priority="11192" operator="containsText" text="Hm">
      <formula>NOT(ISERROR(SEARCH("Hm",BG32)))</formula>
    </cfRule>
    <cfRule type="beginsWith" dxfId="13811" priority="11193" operator="beginsWith" text="Ms">
      <formula>LEFT(BG32,LEN("Ms"))="Ms"</formula>
    </cfRule>
    <cfRule type="containsText" dxfId="13810" priority="11194" operator="containsText" text="C">
      <formula>NOT(ISERROR(SEARCH("C",BG32)))</formula>
    </cfRule>
    <cfRule type="containsText" dxfId="13809" priority="11195" operator="containsText" text="S">
      <formula>NOT(ISERROR(SEARCH("S",BG32)))</formula>
    </cfRule>
    <cfRule type="containsText" dxfId="13808" priority="11196" operator="containsText" text="T">
      <formula>NOT(ISERROR(SEARCH("T",BG32)))</formula>
    </cfRule>
    <cfRule type="containsText" dxfId="13807" priority="11197" operator="containsText" text="H">
      <formula>NOT(ISERROR(SEARCH("H",BG32)))</formula>
    </cfRule>
    <cfRule type="containsText" dxfId="13806" priority="11198" operator="containsText" text="AF">
      <formula>NOT(ISERROR(SEARCH("AF",BG32)))</formula>
    </cfRule>
    <cfRule type="endsWith" dxfId="13805" priority="11199" operator="endsWith" text="M">
      <formula>RIGHT(BG32,LEN("M"))="M"</formula>
    </cfRule>
    <cfRule type="beginsWith" dxfId="13804" priority="11200" operator="beginsWith" text="MN">
      <formula>LEFT(BG32,LEN("MN"))="MN"</formula>
    </cfRule>
  </conditionalFormatting>
  <conditionalFormatting sqref="BH33:BK33">
    <cfRule type="containsText" dxfId="13803" priority="11183" operator="containsText" text="Hm">
      <formula>NOT(ISERROR(SEARCH("Hm",BH33)))</formula>
    </cfRule>
    <cfRule type="beginsWith" dxfId="13802" priority="11184" operator="beginsWith" text="Ms">
      <formula>LEFT(BH33,LEN("Ms"))="Ms"</formula>
    </cfRule>
    <cfRule type="containsText" dxfId="13801" priority="11185" operator="containsText" text="C">
      <formula>NOT(ISERROR(SEARCH("C",BH33)))</formula>
    </cfRule>
    <cfRule type="containsText" dxfId="13800" priority="11186" operator="containsText" text="S">
      <formula>NOT(ISERROR(SEARCH("S",BH33)))</formula>
    </cfRule>
    <cfRule type="containsText" dxfId="13799" priority="11187" operator="containsText" text="T">
      <formula>NOT(ISERROR(SEARCH("T",BH33)))</formula>
    </cfRule>
    <cfRule type="containsText" dxfId="13798" priority="11188" operator="containsText" text="H">
      <formula>NOT(ISERROR(SEARCH("H",BH33)))</formula>
    </cfRule>
    <cfRule type="containsText" dxfId="13797" priority="11189" operator="containsText" text="AF">
      <formula>NOT(ISERROR(SEARCH("AF",BH33)))</formula>
    </cfRule>
    <cfRule type="endsWith" dxfId="13796" priority="11190" operator="endsWith" text="M">
      <formula>RIGHT(BH33,LEN("M"))="M"</formula>
    </cfRule>
    <cfRule type="beginsWith" dxfId="13795" priority="11191" operator="beginsWith" text="MN">
      <formula>LEFT(BH33,LEN("MN"))="MN"</formula>
    </cfRule>
  </conditionalFormatting>
  <conditionalFormatting sqref="BI34:BL34">
    <cfRule type="containsText" dxfId="13794" priority="11174" operator="containsText" text="Hm">
      <formula>NOT(ISERROR(SEARCH("Hm",BI34)))</formula>
    </cfRule>
    <cfRule type="beginsWith" dxfId="13793" priority="11175" operator="beginsWith" text="Ms">
      <formula>LEFT(BI34,LEN("Ms"))="Ms"</formula>
    </cfRule>
    <cfRule type="containsText" dxfId="13792" priority="11176" operator="containsText" text="C">
      <formula>NOT(ISERROR(SEARCH("C",BI34)))</formula>
    </cfRule>
    <cfRule type="containsText" dxfId="13791" priority="11177" operator="containsText" text="S">
      <formula>NOT(ISERROR(SEARCH("S",BI34)))</formula>
    </cfRule>
    <cfRule type="containsText" dxfId="13790" priority="11178" operator="containsText" text="T">
      <formula>NOT(ISERROR(SEARCH("T",BI34)))</formula>
    </cfRule>
    <cfRule type="containsText" dxfId="13789" priority="11179" operator="containsText" text="H">
      <formula>NOT(ISERROR(SEARCH("H",BI34)))</formula>
    </cfRule>
    <cfRule type="containsText" dxfId="13788" priority="11180" operator="containsText" text="AF">
      <formula>NOT(ISERROR(SEARCH("AF",BI34)))</formula>
    </cfRule>
    <cfRule type="endsWith" dxfId="13787" priority="11181" operator="endsWith" text="M">
      <formula>RIGHT(BI34,LEN("M"))="M"</formula>
    </cfRule>
    <cfRule type="beginsWith" dxfId="13786" priority="11182" operator="beginsWith" text="MN">
      <formula>LEFT(BI34,LEN("MN"))="MN"</formula>
    </cfRule>
  </conditionalFormatting>
  <conditionalFormatting sqref="BC34:BF34">
    <cfRule type="containsText" dxfId="13785" priority="11165" operator="containsText" text="Hm">
      <formula>NOT(ISERROR(SEARCH("Hm",BC34)))</formula>
    </cfRule>
    <cfRule type="beginsWith" dxfId="13784" priority="11166" operator="beginsWith" text="Ms">
      <formula>LEFT(BC34,LEN("Ms"))="Ms"</formula>
    </cfRule>
    <cfRule type="containsText" dxfId="13783" priority="11167" operator="containsText" text="C">
      <formula>NOT(ISERROR(SEARCH("C",BC34)))</formula>
    </cfRule>
    <cfRule type="containsText" dxfId="13782" priority="11168" operator="containsText" text="S">
      <formula>NOT(ISERROR(SEARCH("S",BC34)))</formula>
    </cfRule>
    <cfRule type="containsText" dxfId="13781" priority="11169" operator="containsText" text="T">
      <formula>NOT(ISERROR(SEARCH("T",BC34)))</formula>
    </cfRule>
    <cfRule type="containsText" dxfId="13780" priority="11170" operator="containsText" text="H">
      <formula>NOT(ISERROR(SEARCH("H",BC34)))</formula>
    </cfRule>
    <cfRule type="containsText" dxfId="13779" priority="11171" operator="containsText" text="AF">
      <formula>NOT(ISERROR(SEARCH("AF",BC34)))</formula>
    </cfRule>
    <cfRule type="endsWith" dxfId="13778" priority="11172" operator="endsWith" text="M">
      <formula>RIGHT(BC34,LEN("M"))="M"</formula>
    </cfRule>
    <cfRule type="beginsWith" dxfId="13777" priority="11173" operator="beginsWith" text="MN">
      <formula>LEFT(BC34,LEN("MN"))="MN"</formula>
    </cfRule>
  </conditionalFormatting>
  <conditionalFormatting sqref="BB33:BE33">
    <cfRule type="containsText" dxfId="13776" priority="11156" operator="containsText" text="Hm">
      <formula>NOT(ISERROR(SEARCH("Hm",BB33)))</formula>
    </cfRule>
    <cfRule type="beginsWith" dxfId="13775" priority="11157" operator="beginsWith" text="Ms">
      <formula>LEFT(BB33,LEN("Ms"))="Ms"</formula>
    </cfRule>
    <cfRule type="containsText" dxfId="13774" priority="11158" operator="containsText" text="C">
      <formula>NOT(ISERROR(SEARCH("C",BB33)))</formula>
    </cfRule>
    <cfRule type="containsText" dxfId="13773" priority="11159" operator="containsText" text="S">
      <formula>NOT(ISERROR(SEARCH("S",BB33)))</formula>
    </cfRule>
    <cfRule type="containsText" dxfId="13772" priority="11160" operator="containsText" text="T">
      <formula>NOT(ISERROR(SEARCH("T",BB33)))</formula>
    </cfRule>
    <cfRule type="containsText" dxfId="13771" priority="11161" operator="containsText" text="H">
      <formula>NOT(ISERROR(SEARCH("H",BB33)))</formula>
    </cfRule>
    <cfRule type="containsText" dxfId="13770" priority="11162" operator="containsText" text="AF">
      <formula>NOT(ISERROR(SEARCH("AF",BB33)))</formula>
    </cfRule>
    <cfRule type="endsWith" dxfId="13769" priority="11163" operator="endsWith" text="M">
      <formula>RIGHT(BB33,LEN("M"))="M"</formula>
    </cfRule>
    <cfRule type="beginsWith" dxfId="13768" priority="11164" operator="beginsWith" text="MN">
      <formula>LEFT(BB33,LEN("MN"))="MN"</formula>
    </cfRule>
  </conditionalFormatting>
  <conditionalFormatting sqref="BA32:BD32">
    <cfRule type="containsText" dxfId="13767" priority="11147" operator="containsText" text="Hm">
      <formula>NOT(ISERROR(SEARCH("Hm",BA32)))</formula>
    </cfRule>
    <cfRule type="beginsWith" dxfId="13766" priority="11148" operator="beginsWith" text="Ms">
      <formula>LEFT(BA32,LEN("Ms"))="Ms"</formula>
    </cfRule>
    <cfRule type="containsText" dxfId="13765" priority="11149" operator="containsText" text="C">
      <formula>NOT(ISERROR(SEARCH("C",BA32)))</formula>
    </cfRule>
    <cfRule type="containsText" dxfId="13764" priority="11150" operator="containsText" text="S">
      <formula>NOT(ISERROR(SEARCH("S",BA32)))</formula>
    </cfRule>
    <cfRule type="containsText" dxfId="13763" priority="11151" operator="containsText" text="T">
      <formula>NOT(ISERROR(SEARCH("T",BA32)))</formula>
    </cfRule>
    <cfRule type="containsText" dxfId="13762" priority="11152" operator="containsText" text="H">
      <formula>NOT(ISERROR(SEARCH("H",BA32)))</formula>
    </cfRule>
    <cfRule type="containsText" dxfId="13761" priority="11153" operator="containsText" text="AF">
      <formula>NOT(ISERROR(SEARCH("AF",BA32)))</formula>
    </cfRule>
    <cfRule type="endsWith" dxfId="13760" priority="11154" operator="endsWith" text="M">
      <formula>RIGHT(BA32,LEN("M"))="M"</formula>
    </cfRule>
    <cfRule type="beginsWith" dxfId="13759" priority="11155" operator="beginsWith" text="MN">
      <formula>LEFT(BA32,LEN("MN"))="MN"</formula>
    </cfRule>
  </conditionalFormatting>
  <conditionalFormatting sqref="BF36:BI36">
    <cfRule type="containsText" dxfId="13758" priority="11138" operator="containsText" text="Hm">
      <formula>NOT(ISERROR(SEARCH("Hm",BF36)))</formula>
    </cfRule>
    <cfRule type="beginsWith" dxfId="13757" priority="11139" operator="beginsWith" text="Ms">
      <formula>LEFT(BF36,LEN("Ms"))="Ms"</formula>
    </cfRule>
    <cfRule type="containsText" dxfId="13756" priority="11140" operator="containsText" text="C">
      <formula>NOT(ISERROR(SEARCH("C",BF36)))</formula>
    </cfRule>
    <cfRule type="containsText" dxfId="13755" priority="11141" operator="containsText" text="S">
      <formula>NOT(ISERROR(SEARCH("S",BF36)))</formula>
    </cfRule>
    <cfRule type="containsText" dxfId="13754" priority="11142" operator="containsText" text="T">
      <formula>NOT(ISERROR(SEARCH("T",BF36)))</formula>
    </cfRule>
    <cfRule type="containsText" dxfId="13753" priority="11143" operator="containsText" text="H">
      <formula>NOT(ISERROR(SEARCH("H",BF36)))</formula>
    </cfRule>
    <cfRule type="containsText" dxfId="13752" priority="11144" operator="containsText" text="AF">
      <formula>NOT(ISERROR(SEARCH("AF",BF36)))</formula>
    </cfRule>
    <cfRule type="endsWith" dxfId="13751" priority="11145" operator="endsWith" text="M">
      <formula>RIGHT(BF36,LEN("M"))="M"</formula>
    </cfRule>
    <cfRule type="beginsWith" dxfId="13750" priority="11146" operator="beginsWith" text="MN">
      <formula>LEFT(BF36,LEN("MN"))="MN"</formula>
    </cfRule>
  </conditionalFormatting>
  <conditionalFormatting sqref="BL36:BO36">
    <cfRule type="containsText" dxfId="13749" priority="11129" operator="containsText" text="Hm">
      <formula>NOT(ISERROR(SEARCH("Hm",BL36)))</formula>
    </cfRule>
    <cfRule type="beginsWith" dxfId="13748" priority="11130" operator="beginsWith" text="Ms">
      <formula>LEFT(BL36,LEN("Ms"))="Ms"</formula>
    </cfRule>
    <cfRule type="containsText" dxfId="13747" priority="11131" operator="containsText" text="C">
      <formula>NOT(ISERROR(SEARCH("C",BL36)))</formula>
    </cfRule>
    <cfRule type="containsText" dxfId="13746" priority="11132" operator="containsText" text="S">
      <formula>NOT(ISERROR(SEARCH("S",BL36)))</formula>
    </cfRule>
    <cfRule type="containsText" dxfId="13745" priority="11133" operator="containsText" text="T">
      <formula>NOT(ISERROR(SEARCH("T",BL36)))</formula>
    </cfRule>
    <cfRule type="containsText" dxfId="13744" priority="11134" operator="containsText" text="H">
      <formula>NOT(ISERROR(SEARCH("H",BL36)))</formula>
    </cfRule>
    <cfRule type="containsText" dxfId="13743" priority="11135" operator="containsText" text="AF">
      <formula>NOT(ISERROR(SEARCH("AF",BL36)))</formula>
    </cfRule>
    <cfRule type="endsWith" dxfId="13742" priority="11136" operator="endsWith" text="M">
      <formula>RIGHT(BL36,LEN("M"))="M"</formula>
    </cfRule>
    <cfRule type="beginsWith" dxfId="13741" priority="11137" operator="beginsWith" text="MN">
      <formula>LEFT(BL36,LEN("MN"))="MN"</formula>
    </cfRule>
  </conditionalFormatting>
  <conditionalFormatting sqref="AU27:AX27">
    <cfRule type="containsText" dxfId="13740" priority="11120" operator="containsText" text="Hm">
      <formula>NOT(ISERROR(SEARCH("Hm",AU27)))</formula>
    </cfRule>
    <cfRule type="beginsWith" dxfId="13739" priority="11121" operator="beginsWith" text="Ms">
      <formula>LEFT(AU27,LEN("Ms"))="Ms"</formula>
    </cfRule>
    <cfRule type="containsText" dxfId="13738" priority="11122" operator="containsText" text="C">
      <formula>NOT(ISERROR(SEARCH("C",AU27)))</formula>
    </cfRule>
    <cfRule type="containsText" dxfId="13737" priority="11123" operator="containsText" text="S">
      <formula>NOT(ISERROR(SEARCH("S",AU27)))</formula>
    </cfRule>
    <cfRule type="containsText" dxfId="13736" priority="11124" operator="containsText" text="T">
      <formula>NOT(ISERROR(SEARCH("T",AU27)))</formula>
    </cfRule>
    <cfRule type="containsText" dxfId="13735" priority="11125" operator="containsText" text="H">
      <formula>NOT(ISERROR(SEARCH("H",AU27)))</formula>
    </cfRule>
    <cfRule type="containsText" dxfId="13734" priority="11126" operator="containsText" text="AF">
      <formula>NOT(ISERROR(SEARCH("AF",AU27)))</formula>
    </cfRule>
    <cfRule type="endsWith" dxfId="13733" priority="11127" operator="endsWith" text="M">
      <formula>RIGHT(AU27,LEN("M"))="M"</formula>
    </cfRule>
    <cfRule type="beginsWith" dxfId="13732" priority="11128" operator="beginsWith" text="MN">
      <formula>LEFT(AU27,LEN("MN"))="MN"</formula>
    </cfRule>
  </conditionalFormatting>
  <conditionalFormatting sqref="AO27:AR27">
    <cfRule type="containsText" dxfId="13731" priority="11111" operator="containsText" text="Hm">
      <formula>NOT(ISERROR(SEARCH("Hm",AO27)))</formula>
    </cfRule>
    <cfRule type="beginsWith" dxfId="13730" priority="11112" operator="beginsWith" text="Ms">
      <formula>LEFT(AO27,LEN("Ms"))="Ms"</formula>
    </cfRule>
    <cfRule type="containsText" dxfId="13729" priority="11113" operator="containsText" text="C">
      <formula>NOT(ISERROR(SEARCH("C",AO27)))</formula>
    </cfRule>
    <cfRule type="containsText" dxfId="13728" priority="11114" operator="containsText" text="S">
      <formula>NOT(ISERROR(SEARCH("S",AO27)))</formula>
    </cfRule>
    <cfRule type="containsText" dxfId="13727" priority="11115" operator="containsText" text="T">
      <formula>NOT(ISERROR(SEARCH("T",AO27)))</formula>
    </cfRule>
    <cfRule type="containsText" dxfId="13726" priority="11116" operator="containsText" text="H">
      <formula>NOT(ISERROR(SEARCH("H",AO27)))</formula>
    </cfRule>
    <cfRule type="containsText" dxfId="13725" priority="11117" operator="containsText" text="AF">
      <formula>NOT(ISERROR(SEARCH("AF",AO27)))</formula>
    </cfRule>
    <cfRule type="endsWith" dxfId="13724" priority="11118" operator="endsWith" text="M">
      <formula>RIGHT(AO27,LEN("M"))="M"</formula>
    </cfRule>
    <cfRule type="beginsWith" dxfId="13723" priority="11119" operator="beginsWith" text="MN">
      <formula>LEFT(AO27,LEN("MN"))="MN"</formula>
    </cfRule>
  </conditionalFormatting>
  <conditionalFormatting sqref="AP28:AS28">
    <cfRule type="containsText" dxfId="13722" priority="11102" operator="containsText" text="Hm">
      <formula>NOT(ISERROR(SEARCH("Hm",AP28)))</formula>
    </cfRule>
    <cfRule type="beginsWith" dxfId="13721" priority="11103" operator="beginsWith" text="Ms">
      <formula>LEFT(AP28,LEN("Ms"))="Ms"</formula>
    </cfRule>
    <cfRule type="containsText" dxfId="13720" priority="11104" operator="containsText" text="C">
      <formula>NOT(ISERROR(SEARCH("C",AP28)))</formula>
    </cfRule>
    <cfRule type="containsText" dxfId="13719" priority="11105" operator="containsText" text="S">
      <formula>NOT(ISERROR(SEARCH("S",AP28)))</formula>
    </cfRule>
    <cfRule type="containsText" dxfId="13718" priority="11106" operator="containsText" text="T">
      <formula>NOT(ISERROR(SEARCH("T",AP28)))</formula>
    </cfRule>
    <cfRule type="containsText" dxfId="13717" priority="11107" operator="containsText" text="H">
      <formula>NOT(ISERROR(SEARCH("H",AP28)))</formula>
    </cfRule>
    <cfRule type="containsText" dxfId="13716" priority="11108" operator="containsText" text="AF">
      <formula>NOT(ISERROR(SEARCH("AF",AP28)))</formula>
    </cfRule>
    <cfRule type="endsWith" dxfId="13715" priority="11109" operator="endsWith" text="M">
      <formula>RIGHT(AP28,LEN("M"))="M"</formula>
    </cfRule>
    <cfRule type="beginsWith" dxfId="13714" priority="11110" operator="beginsWith" text="MN">
      <formula>LEFT(AP28,LEN("MN"))="MN"</formula>
    </cfRule>
  </conditionalFormatting>
  <conditionalFormatting sqref="AV28:AY28">
    <cfRule type="containsText" dxfId="13713" priority="11093" operator="containsText" text="Hm">
      <formula>NOT(ISERROR(SEARCH("Hm",AV28)))</formula>
    </cfRule>
    <cfRule type="beginsWith" dxfId="13712" priority="11094" operator="beginsWith" text="Ms">
      <formula>LEFT(AV28,LEN("Ms"))="Ms"</formula>
    </cfRule>
    <cfRule type="containsText" dxfId="13711" priority="11095" operator="containsText" text="C">
      <formula>NOT(ISERROR(SEARCH("C",AV28)))</formula>
    </cfRule>
    <cfRule type="containsText" dxfId="13710" priority="11096" operator="containsText" text="S">
      <formula>NOT(ISERROR(SEARCH("S",AV28)))</formula>
    </cfRule>
    <cfRule type="containsText" dxfId="13709" priority="11097" operator="containsText" text="T">
      <formula>NOT(ISERROR(SEARCH("T",AV28)))</formula>
    </cfRule>
    <cfRule type="containsText" dxfId="13708" priority="11098" operator="containsText" text="H">
      <formula>NOT(ISERROR(SEARCH("H",AV28)))</formula>
    </cfRule>
    <cfRule type="containsText" dxfId="13707" priority="11099" operator="containsText" text="AF">
      <formula>NOT(ISERROR(SEARCH("AF",AV28)))</formula>
    </cfRule>
    <cfRule type="endsWith" dxfId="13706" priority="11100" operator="endsWith" text="M">
      <formula>RIGHT(AV28,LEN("M"))="M"</formula>
    </cfRule>
    <cfRule type="beginsWith" dxfId="13705" priority="11101" operator="beginsWith" text="MN">
      <formula>LEFT(AV28,LEN("MN"))="MN"</formula>
    </cfRule>
  </conditionalFormatting>
  <conditionalFormatting sqref="AS31:AV31">
    <cfRule type="containsText" dxfId="13704" priority="11084" operator="containsText" text="Hm">
      <formula>NOT(ISERROR(SEARCH("Hm",AS31)))</formula>
    </cfRule>
    <cfRule type="beginsWith" dxfId="13703" priority="11085" operator="beginsWith" text="Ms">
      <formula>LEFT(AS31,LEN("Ms"))="Ms"</formula>
    </cfRule>
    <cfRule type="containsText" dxfId="13702" priority="11086" operator="containsText" text="C">
      <formula>NOT(ISERROR(SEARCH("C",AS31)))</formula>
    </cfRule>
    <cfRule type="containsText" dxfId="13701" priority="11087" operator="containsText" text="S">
      <formula>NOT(ISERROR(SEARCH("S",AS31)))</formula>
    </cfRule>
    <cfRule type="containsText" dxfId="13700" priority="11088" operator="containsText" text="T">
      <formula>NOT(ISERROR(SEARCH("T",AS31)))</formula>
    </cfRule>
    <cfRule type="containsText" dxfId="13699" priority="11089" operator="containsText" text="H">
      <formula>NOT(ISERROR(SEARCH("H",AS31)))</formula>
    </cfRule>
    <cfRule type="containsText" dxfId="13698" priority="11090" operator="containsText" text="AF">
      <formula>NOT(ISERROR(SEARCH("AF",AS31)))</formula>
    </cfRule>
    <cfRule type="endsWith" dxfId="13697" priority="11091" operator="endsWith" text="M">
      <formula>RIGHT(AS31,LEN("M"))="M"</formula>
    </cfRule>
    <cfRule type="beginsWith" dxfId="13696" priority="11092" operator="beginsWith" text="MN">
      <formula>LEFT(AS31,LEN("MN"))="MN"</formula>
    </cfRule>
  </conditionalFormatting>
  <conditionalFormatting sqref="AY31:BB31">
    <cfRule type="containsText" dxfId="13695" priority="11075" operator="containsText" text="Hm">
      <formula>NOT(ISERROR(SEARCH("Hm",AY31)))</formula>
    </cfRule>
    <cfRule type="beginsWith" dxfId="13694" priority="11076" operator="beginsWith" text="Ms">
      <formula>LEFT(AY31,LEN("Ms"))="Ms"</formula>
    </cfRule>
    <cfRule type="containsText" dxfId="13693" priority="11077" operator="containsText" text="C">
      <formula>NOT(ISERROR(SEARCH("C",AY31)))</formula>
    </cfRule>
    <cfRule type="containsText" dxfId="13692" priority="11078" operator="containsText" text="S">
      <formula>NOT(ISERROR(SEARCH("S",AY31)))</formula>
    </cfRule>
    <cfRule type="containsText" dxfId="13691" priority="11079" operator="containsText" text="T">
      <formula>NOT(ISERROR(SEARCH("T",AY31)))</formula>
    </cfRule>
    <cfRule type="containsText" dxfId="13690" priority="11080" operator="containsText" text="H">
      <formula>NOT(ISERROR(SEARCH("H",AY31)))</formula>
    </cfRule>
    <cfRule type="containsText" dxfId="13689" priority="11081" operator="containsText" text="AF">
      <formula>NOT(ISERROR(SEARCH("AF",AY31)))</formula>
    </cfRule>
    <cfRule type="endsWith" dxfId="13688" priority="11082" operator="endsWith" text="M">
      <formula>RIGHT(AY31,LEN("M"))="M"</formula>
    </cfRule>
    <cfRule type="beginsWith" dxfId="13687" priority="11083" operator="beginsWith" text="MN">
      <formula>LEFT(AY31,LEN("MN"))="MN"</formula>
    </cfRule>
  </conditionalFormatting>
  <conditionalFormatting sqref="AO25">
    <cfRule type="containsText" dxfId="13686" priority="11066" operator="containsText" text="Hm">
      <formula>NOT(ISERROR(SEARCH("Hm",AO25)))</formula>
    </cfRule>
    <cfRule type="beginsWith" dxfId="13685" priority="11067" operator="beginsWith" text="Ms">
      <formula>LEFT(AO25,LEN("Ms"))="Ms"</formula>
    </cfRule>
    <cfRule type="containsText" dxfId="13684" priority="11068" operator="containsText" text="C">
      <formula>NOT(ISERROR(SEARCH("C",AO25)))</formula>
    </cfRule>
    <cfRule type="containsText" dxfId="13683" priority="11069" operator="containsText" text="S">
      <formula>NOT(ISERROR(SEARCH("S",AO25)))</formula>
    </cfRule>
    <cfRule type="containsText" dxfId="13682" priority="11070" operator="containsText" text="T">
      <formula>NOT(ISERROR(SEARCH("T",AO25)))</formula>
    </cfRule>
    <cfRule type="containsText" dxfId="13681" priority="11071" operator="containsText" text="H">
      <formula>NOT(ISERROR(SEARCH("H",AO25)))</formula>
    </cfRule>
    <cfRule type="containsText" dxfId="13680" priority="11072" operator="containsText" text="AF">
      <formula>NOT(ISERROR(SEARCH("AF",AO25)))</formula>
    </cfRule>
    <cfRule type="endsWith" dxfId="13679" priority="11073" operator="endsWith" text="M">
      <formula>RIGHT(AO25,LEN("M"))="M"</formula>
    </cfRule>
    <cfRule type="beginsWith" dxfId="13678" priority="11074" operator="beginsWith" text="MN">
      <formula>LEFT(AO25,LEN("MN"))="MN"</formula>
    </cfRule>
  </conditionalFormatting>
  <conditionalFormatting sqref="AW35:AX35 AX36">
    <cfRule type="expression" dxfId="13677" priority="11062">
      <formula>MOD(MONTH(#REF!),4)=1</formula>
    </cfRule>
    <cfRule type="expression" dxfId="13676" priority="11063">
      <formula>MOD(MONTH(#REF!),4)=2</formula>
    </cfRule>
    <cfRule type="expression" dxfId="13675" priority="11064">
      <formula>MOD(MONTH(#REF!),4)=3</formula>
    </cfRule>
    <cfRule type="expression" dxfId="13674" priority="11065">
      <formula>MOD(MONTH(#REF!),4)=0</formula>
    </cfRule>
  </conditionalFormatting>
  <conditionalFormatting sqref="BI35:BJ36">
    <cfRule type="expression" dxfId="13673" priority="11058">
      <formula>MOD(MONTH(#REF!),4)=1</formula>
    </cfRule>
    <cfRule type="expression" dxfId="13672" priority="11059">
      <formula>MOD(MONTH(#REF!),4)=2</formula>
    </cfRule>
    <cfRule type="expression" dxfId="13671" priority="11060">
      <formula>MOD(MONTH(#REF!),4)=3</formula>
    </cfRule>
    <cfRule type="expression" dxfId="13670" priority="11061">
      <formula>MOD(MONTH(#REF!),4)=0</formula>
    </cfRule>
  </conditionalFormatting>
  <conditionalFormatting sqref="BP35:BP36">
    <cfRule type="expression" dxfId="13669" priority="11054">
      <formula>MOD(MONTH(#REF!),4)=1</formula>
    </cfRule>
    <cfRule type="expression" dxfId="13668" priority="11055">
      <formula>MOD(MONTH(#REF!),4)=2</formula>
    </cfRule>
    <cfRule type="expression" dxfId="13667" priority="11056">
      <formula>MOD(MONTH(#REF!),4)=3</formula>
    </cfRule>
    <cfRule type="expression" dxfId="13666" priority="11057">
      <formula>MOD(MONTH(#REF!),4)=0</formula>
    </cfRule>
  </conditionalFormatting>
  <conditionalFormatting sqref="BV35:BV36">
    <cfRule type="expression" dxfId="13665" priority="11050">
      <formula>MOD(MONTH(#REF!),4)=1</formula>
    </cfRule>
    <cfRule type="expression" dxfId="13664" priority="11051">
      <formula>MOD(MONTH(#REF!),4)=2</formula>
    </cfRule>
    <cfRule type="expression" dxfId="13663" priority="11052">
      <formula>MOD(MONTH(#REF!),4)=3</formula>
    </cfRule>
    <cfRule type="expression" dxfId="13662" priority="11053">
      <formula>MOD(MONTH(#REF!),4)=0</formula>
    </cfRule>
  </conditionalFormatting>
  <conditionalFormatting sqref="BQ35:BT36">
    <cfRule type="containsText" dxfId="13661" priority="11041" operator="containsText" text="Hm">
      <formula>NOT(ISERROR(SEARCH("Hm",BQ35)))</formula>
    </cfRule>
    <cfRule type="beginsWith" dxfId="13660" priority="11042" operator="beginsWith" text="Ms">
      <formula>LEFT(BQ35,LEN("Ms"))="Ms"</formula>
    </cfRule>
    <cfRule type="containsText" dxfId="13659" priority="11043" operator="containsText" text="C">
      <formula>NOT(ISERROR(SEARCH("C",BQ35)))</formula>
    </cfRule>
    <cfRule type="containsText" dxfId="13658" priority="11044" operator="containsText" text="S">
      <formula>NOT(ISERROR(SEARCH("S",BQ35)))</formula>
    </cfRule>
    <cfRule type="containsText" dxfId="13657" priority="11045" operator="containsText" text="T">
      <formula>NOT(ISERROR(SEARCH("T",BQ35)))</formula>
    </cfRule>
    <cfRule type="containsText" dxfId="13656" priority="11046" operator="containsText" text="H">
      <formula>NOT(ISERROR(SEARCH("H",BQ35)))</formula>
    </cfRule>
    <cfRule type="containsText" dxfId="13655" priority="11047" operator="containsText" text="AF">
      <formula>NOT(ISERROR(SEARCH("AF",BQ35)))</formula>
    </cfRule>
    <cfRule type="endsWith" dxfId="13654" priority="11048" operator="endsWith" text="M">
      <formula>RIGHT(BQ35,LEN("M"))="M"</formula>
    </cfRule>
    <cfRule type="beginsWith" dxfId="13653" priority="11049" operator="beginsWith" text="MN">
      <formula>LEFT(BQ35,LEN("MN"))="MN"</formula>
    </cfRule>
  </conditionalFormatting>
  <conditionalFormatting sqref="BW35:BX36">
    <cfRule type="containsText" dxfId="13652" priority="11032" operator="containsText" text="Hm">
      <formula>NOT(ISERROR(SEARCH("Hm",BW35)))</formula>
    </cfRule>
    <cfRule type="beginsWith" dxfId="13651" priority="11033" operator="beginsWith" text="Ms">
      <formula>LEFT(BW35,LEN("Ms"))="Ms"</formula>
    </cfRule>
    <cfRule type="containsText" dxfId="13650" priority="11034" operator="containsText" text="C">
      <formula>NOT(ISERROR(SEARCH("C",BW35)))</formula>
    </cfRule>
    <cfRule type="containsText" dxfId="13649" priority="11035" operator="containsText" text="S">
      <formula>NOT(ISERROR(SEARCH("S",BW35)))</formula>
    </cfRule>
    <cfRule type="containsText" dxfId="13648" priority="11036" operator="containsText" text="T">
      <formula>NOT(ISERROR(SEARCH("T",BW35)))</formula>
    </cfRule>
    <cfRule type="containsText" dxfId="13647" priority="11037" operator="containsText" text="H">
      <formula>NOT(ISERROR(SEARCH("H",BW35)))</formula>
    </cfRule>
    <cfRule type="containsText" dxfId="13646" priority="11038" operator="containsText" text="AF">
      <formula>NOT(ISERROR(SEARCH("AF",BW35)))</formula>
    </cfRule>
    <cfRule type="endsWith" dxfId="13645" priority="11039" operator="endsWith" text="M">
      <formula>RIGHT(BW35,LEN("M"))="M"</formula>
    </cfRule>
    <cfRule type="beginsWith" dxfId="13644" priority="11040" operator="beginsWith" text="MN">
      <formula>LEFT(BW35,LEN("MN"))="MN"</formula>
    </cfRule>
  </conditionalFormatting>
  <conditionalFormatting sqref="AS35:AV35 AS36">
    <cfRule type="containsText" dxfId="13643" priority="11023" operator="containsText" text="Hm">
      <formula>NOT(ISERROR(SEARCH("Hm",AS35)))</formula>
    </cfRule>
    <cfRule type="beginsWith" dxfId="13642" priority="11024" operator="beginsWith" text="Ms">
      <formula>LEFT(AS35,LEN("Ms"))="Ms"</formula>
    </cfRule>
    <cfRule type="containsText" dxfId="13641" priority="11025" operator="containsText" text="C">
      <formula>NOT(ISERROR(SEARCH("C",AS35)))</formula>
    </cfRule>
    <cfRule type="containsText" dxfId="13640" priority="11026" operator="containsText" text="S">
      <formula>NOT(ISERROR(SEARCH("S",AS35)))</formula>
    </cfRule>
    <cfRule type="containsText" dxfId="13639" priority="11027" operator="containsText" text="T">
      <formula>NOT(ISERROR(SEARCH("T",AS35)))</formula>
    </cfRule>
    <cfRule type="containsText" dxfId="13638" priority="11028" operator="containsText" text="H">
      <formula>NOT(ISERROR(SEARCH("H",AS35)))</formula>
    </cfRule>
    <cfRule type="containsText" dxfId="13637" priority="11029" operator="containsText" text="AF">
      <formula>NOT(ISERROR(SEARCH("AF",AS35)))</formula>
    </cfRule>
    <cfRule type="endsWith" dxfId="13636" priority="11030" operator="endsWith" text="M">
      <formula>RIGHT(AS35,LEN("M"))="M"</formula>
    </cfRule>
    <cfRule type="beginsWith" dxfId="13635" priority="11031" operator="beginsWith" text="MN">
      <formula>LEFT(AS35,LEN("MN"))="MN"</formula>
    </cfRule>
  </conditionalFormatting>
  <conditionalFormatting sqref="AY35:BB36">
    <cfRule type="containsText" dxfId="13634" priority="11014" operator="containsText" text="Hm">
      <formula>NOT(ISERROR(SEARCH("Hm",AY35)))</formula>
    </cfRule>
    <cfRule type="beginsWith" dxfId="13633" priority="11015" operator="beginsWith" text="Ms">
      <formula>LEFT(AY35,LEN("Ms"))="Ms"</formula>
    </cfRule>
    <cfRule type="containsText" dxfId="13632" priority="11016" operator="containsText" text="C">
      <formula>NOT(ISERROR(SEARCH("C",AY35)))</formula>
    </cfRule>
    <cfRule type="containsText" dxfId="13631" priority="11017" operator="containsText" text="S">
      <formula>NOT(ISERROR(SEARCH("S",AY35)))</formula>
    </cfRule>
    <cfRule type="containsText" dxfId="13630" priority="11018" operator="containsText" text="T">
      <formula>NOT(ISERROR(SEARCH("T",AY35)))</formula>
    </cfRule>
    <cfRule type="containsText" dxfId="13629" priority="11019" operator="containsText" text="H">
      <formula>NOT(ISERROR(SEARCH("H",AY35)))</formula>
    </cfRule>
    <cfRule type="containsText" dxfId="13628" priority="11020" operator="containsText" text="AF">
      <formula>NOT(ISERROR(SEARCH("AF",AY35)))</formula>
    </cfRule>
    <cfRule type="endsWith" dxfId="13627" priority="11021" operator="endsWith" text="M">
      <formula>RIGHT(AY35,LEN("M"))="M"</formula>
    </cfRule>
    <cfRule type="beginsWith" dxfId="13626" priority="11022" operator="beginsWith" text="MN">
      <formula>LEFT(AY35,LEN("MN"))="MN"</formula>
    </cfRule>
  </conditionalFormatting>
  <conditionalFormatting sqref="BK35:BN36">
    <cfRule type="containsText" dxfId="13625" priority="11005" operator="containsText" text="Hm">
      <formula>NOT(ISERROR(SEARCH("Hm",BK35)))</formula>
    </cfRule>
    <cfRule type="beginsWith" dxfId="13624" priority="11006" operator="beginsWith" text="Ms">
      <formula>LEFT(BK35,LEN("Ms"))="Ms"</formula>
    </cfRule>
    <cfRule type="containsText" dxfId="13623" priority="11007" operator="containsText" text="C">
      <formula>NOT(ISERROR(SEARCH("C",BK35)))</formula>
    </cfRule>
    <cfRule type="containsText" dxfId="13622" priority="11008" operator="containsText" text="S">
      <formula>NOT(ISERROR(SEARCH("S",BK35)))</formula>
    </cfRule>
    <cfRule type="containsText" dxfId="13621" priority="11009" operator="containsText" text="T">
      <formula>NOT(ISERROR(SEARCH("T",BK35)))</formula>
    </cfRule>
    <cfRule type="containsText" dxfId="13620" priority="11010" operator="containsText" text="H">
      <formula>NOT(ISERROR(SEARCH("H",BK35)))</formula>
    </cfRule>
    <cfRule type="containsText" dxfId="13619" priority="11011" operator="containsText" text="AF">
      <formula>NOT(ISERROR(SEARCH("AF",BK35)))</formula>
    </cfRule>
    <cfRule type="endsWith" dxfId="13618" priority="11012" operator="endsWith" text="M">
      <formula>RIGHT(BK35,LEN("M"))="M"</formula>
    </cfRule>
    <cfRule type="beginsWith" dxfId="13617" priority="11013" operator="beginsWith" text="MN">
      <formula>LEFT(BK35,LEN("MN"))="MN"</formula>
    </cfRule>
  </conditionalFormatting>
  <conditionalFormatting sqref="BE35:BH36 BI36">
    <cfRule type="containsText" dxfId="13616" priority="10996" operator="containsText" text="Hm">
      <formula>NOT(ISERROR(SEARCH("Hm",BE35)))</formula>
    </cfRule>
    <cfRule type="beginsWith" dxfId="13615" priority="10997" operator="beginsWith" text="Ms">
      <formula>LEFT(BE35,LEN("Ms"))="Ms"</formula>
    </cfRule>
    <cfRule type="containsText" dxfId="13614" priority="10998" operator="containsText" text="C">
      <formula>NOT(ISERROR(SEARCH("C",BE35)))</formula>
    </cfRule>
    <cfRule type="containsText" dxfId="13613" priority="10999" operator="containsText" text="S">
      <formula>NOT(ISERROR(SEARCH("S",BE35)))</formula>
    </cfRule>
    <cfRule type="containsText" dxfId="13612" priority="11000" operator="containsText" text="T">
      <formula>NOT(ISERROR(SEARCH("T",BE35)))</formula>
    </cfRule>
    <cfRule type="containsText" dxfId="13611" priority="11001" operator="containsText" text="H">
      <formula>NOT(ISERROR(SEARCH("H",BE35)))</formula>
    </cfRule>
    <cfRule type="containsText" dxfId="13610" priority="11002" operator="containsText" text="AF">
      <formula>NOT(ISERROR(SEARCH("AF",BE35)))</formula>
    </cfRule>
    <cfRule type="endsWith" dxfId="13609" priority="11003" operator="endsWith" text="M">
      <formula>RIGHT(BE35,LEN("M"))="M"</formula>
    </cfRule>
    <cfRule type="beginsWith" dxfId="13608" priority="11004" operator="beginsWith" text="MN">
      <formula>LEFT(BE35,LEN("MN"))="MN"</formula>
    </cfRule>
  </conditionalFormatting>
  <conditionalFormatting sqref="AO35:AP36">
    <cfRule type="containsText" dxfId="13607" priority="10987" operator="containsText" text="Hm">
      <formula>NOT(ISERROR(SEARCH("Hm",AO35)))</formula>
    </cfRule>
    <cfRule type="beginsWith" dxfId="13606" priority="10988" operator="beginsWith" text="Ms">
      <formula>LEFT(AO35,LEN("Ms"))="Ms"</formula>
    </cfRule>
    <cfRule type="containsText" dxfId="13605" priority="10989" operator="containsText" text="C">
      <formula>NOT(ISERROR(SEARCH("C",AO35)))</formula>
    </cfRule>
    <cfRule type="containsText" dxfId="13604" priority="10990" operator="containsText" text="S">
      <formula>NOT(ISERROR(SEARCH("S",AO35)))</formula>
    </cfRule>
    <cfRule type="containsText" dxfId="13603" priority="10991" operator="containsText" text="T">
      <formula>NOT(ISERROR(SEARCH("T",AO35)))</formula>
    </cfRule>
    <cfRule type="containsText" dxfId="13602" priority="10992" operator="containsText" text="H">
      <formula>NOT(ISERROR(SEARCH("H",AO35)))</formula>
    </cfRule>
    <cfRule type="containsText" dxfId="13601" priority="10993" operator="containsText" text="AF">
      <formula>NOT(ISERROR(SEARCH("AF",AO35)))</formula>
    </cfRule>
    <cfRule type="endsWith" dxfId="13600" priority="10994" operator="endsWith" text="M">
      <formula>RIGHT(AO35,LEN("M"))="M"</formula>
    </cfRule>
    <cfRule type="beginsWith" dxfId="13599" priority="10995" operator="beginsWith" text="MN">
      <formula>LEFT(AO35,LEN("MN"))="MN"</formula>
    </cfRule>
  </conditionalFormatting>
  <conditionalFormatting sqref="BM34">
    <cfRule type="expression" dxfId="13598" priority="10983">
      <formula>MOD(MONTH(#REF!),4)=1</formula>
    </cfRule>
    <cfRule type="expression" dxfId="13597" priority="10984">
      <formula>MOD(MONTH(#REF!),4)=2</formula>
    </cfRule>
    <cfRule type="expression" dxfId="13596" priority="10985">
      <formula>MOD(MONTH(#REF!),4)=3</formula>
    </cfRule>
    <cfRule type="expression" dxfId="13595" priority="10986">
      <formula>MOD(MONTH(#REF!),4)=0</formula>
    </cfRule>
  </conditionalFormatting>
  <conditionalFormatting sqref="BO35">
    <cfRule type="expression" dxfId="13594" priority="10979">
      <formula>MOD(MONTH(#REF!),4)=1</formula>
    </cfRule>
    <cfRule type="expression" dxfId="13593" priority="10980">
      <formula>MOD(MONTH(#REF!),4)=2</formula>
    </cfRule>
    <cfRule type="expression" dxfId="13592" priority="10981">
      <formula>MOD(MONTH(#REF!),4)=3</formula>
    </cfRule>
    <cfRule type="expression" dxfId="13591" priority="10982">
      <formula>MOD(MONTH(#REF!),4)=0</formula>
    </cfRule>
  </conditionalFormatting>
  <conditionalFormatting sqref="BC31:BD31">
    <cfRule type="expression" dxfId="13590" priority="10975">
      <formula>MOD(MONTH(#REF!),4)=1</formula>
    </cfRule>
    <cfRule type="expression" dxfId="13589" priority="10976">
      <formula>MOD(MONTH(#REF!),4)=2</formula>
    </cfRule>
    <cfRule type="expression" dxfId="13588" priority="10977">
      <formula>MOD(MONTH(#REF!),4)=3</formula>
    </cfRule>
    <cfRule type="expression" dxfId="13587" priority="10978">
      <formula>MOD(MONTH(#REF!),4)=0</formula>
    </cfRule>
  </conditionalFormatting>
  <conditionalFormatting sqref="BB29">
    <cfRule type="expression" dxfId="13586" priority="10971">
      <formula>MOD(MONTH(#REF!),4)=1</formula>
    </cfRule>
    <cfRule type="expression" dxfId="13585" priority="10972">
      <formula>MOD(MONTH(#REF!),4)=2</formula>
    </cfRule>
    <cfRule type="expression" dxfId="13584" priority="10973">
      <formula>MOD(MONTH(#REF!),4)=3</formula>
    </cfRule>
    <cfRule type="expression" dxfId="13583" priority="10974">
      <formula>MOD(MONTH(#REF!),4)=0</formula>
    </cfRule>
  </conditionalFormatting>
  <conditionalFormatting sqref="AQ26:AR26">
    <cfRule type="expression" dxfId="13582" priority="10967">
      <formula>MOD(MONTH(#REF!),4)=1</formula>
    </cfRule>
    <cfRule type="expression" dxfId="13581" priority="10968">
      <formula>MOD(MONTH(#REF!),4)=2</formula>
    </cfRule>
    <cfRule type="expression" dxfId="13580" priority="10969">
      <formula>MOD(MONTH(#REF!),4)=3</formula>
    </cfRule>
    <cfRule type="expression" dxfId="13579" priority="10970">
      <formula>MOD(MONTH(#REF!),4)=0</formula>
    </cfRule>
  </conditionalFormatting>
  <conditionalFormatting sqref="AP25:AQ25">
    <cfRule type="expression" dxfId="13578" priority="10963">
      <formula>MOD(MONTH(#REF!),4)=1</formula>
    </cfRule>
    <cfRule type="expression" dxfId="13577" priority="10964">
      <formula>MOD(MONTH(#REF!),4)=2</formula>
    </cfRule>
    <cfRule type="expression" dxfId="13576" priority="10965">
      <formula>MOD(MONTH(#REF!),4)=3</formula>
    </cfRule>
    <cfRule type="expression" dxfId="13575" priority="10966">
      <formula>MOD(MONTH(#REF!),4)=0</formula>
    </cfRule>
  </conditionalFormatting>
  <conditionalFormatting sqref="BO27:BP27">
    <cfRule type="expression" dxfId="13574" priority="10950">
      <formula>MOD(MONTH(#REF!),4)=1</formula>
    </cfRule>
    <cfRule type="expression" dxfId="13573" priority="10951">
      <formula>MOD(MONTH(#REF!),4)=2</formula>
    </cfRule>
    <cfRule type="expression" dxfId="13572" priority="10952">
      <formula>MOD(MONTH(#REF!),4)=3</formula>
    </cfRule>
    <cfRule type="expression" dxfId="13571" priority="10953">
      <formula>MOD(MONTH(#REF!),4)=0</formula>
    </cfRule>
  </conditionalFormatting>
  <conditionalFormatting sqref="AM29:AN29">
    <cfRule type="expression" dxfId="13570" priority="10871">
      <formula>MOD(MONTH(#REF!),4)=1</formula>
    </cfRule>
    <cfRule type="expression" dxfId="13569" priority="10872">
      <formula>MOD(MONTH(#REF!),4)=2</formula>
    </cfRule>
    <cfRule type="expression" dxfId="13568" priority="10873">
      <formula>MOD(MONTH(#REF!),4)=3</formula>
    </cfRule>
    <cfRule type="expression" dxfId="13567" priority="10874">
      <formula>MOD(MONTH(#REF!),4)=0</formula>
    </cfRule>
  </conditionalFormatting>
  <conditionalFormatting sqref="AK29:AL29">
    <cfRule type="containsText" dxfId="13566" priority="10862" operator="containsText" text="Hm">
      <formula>NOT(ISERROR(SEARCH("Hm",AK29)))</formula>
    </cfRule>
    <cfRule type="beginsWith" dxfId="13565" priority="10863" operator="beginsWith" text="Ms">
      <formula>LEFT(AK29,LEN("Ms"))="Ms"</formula>
    </cfRule>
    <cfRule type="containsText" dxfId="13564" priority="10864" operator="containsText" text="C">
      <formula>NOT(ISERROR(SEARCH("C",AK29)))</formula>
    </cfRule>
    <cfRule type="containsText" dxfId="13563" priority="10865" operator="containsText" text="S">
      <formula>NOT(ISERROR(SEARCH("S",AK29)))</formula>
    </cfRule>
    <cfRule type="containsText" dxfId="13562" priority="10866" operator="containsText" text="T">
      <formula>NOT(ISERROR(SEARCH("T",AK29)))</formula>
    </cfRule>
    <cfRule type="containsText" dxfId="13561" priority="10867" operator="containsText" text="H">
      <formula>NOT(ISERROR(SEARCH("H",AK29)))</formula>
    </cfRule>
    <cfRule type="containsText" dxfId="13560" priority="10868" operator="containsText" text="AF">
      <formula>NOT(ISERROR(SEARCH("AF",AK29)))</formula>
    </cfRule>
    <cfRule type="endsWith" dxfId="13559" priority="10869" operator="endsWith" text="M">
      <formula>RIGHT(AK29,LEN("M"))="M"</formula>
    </cfRule>
    <cfRule type="beginsWith" dxfId="13558" priority="10870" operator="beginsWith" text="MN">
      <formula>LEFT(AK29,LEN("MN"))="MN"</formula>
    </cfRule>
  </conditionalFormatting>
  <conditionalFormatting sqref="AK29:AN29">
    <cfRule type="containsText" dxfId="13557" priority="10853" operator="containsText" text="Hm">
      <formula>NOT(ISERROR(SEARCH("Hm",AK29)))</formula>
    </cfRule>
    <cfRule type="beginsWith" dxfId="13556" priority="10854" operator="beginsWith" text="Ms">
      <formula>LEFT(AK29,LEN("Ms"))="Ms"</formula>
    </cfRule>
    <cfRule type="containsText" dxfId="13555" priority="10855" operator="containsText" text="C">
      <formula>NOT(ISERROR(SEARCH("C",AK29)))</formula>
    </cfRule>
    <cfRule type="containsText" dxfId="13554" priority="10856" operator="containsText" text="S">
      <formula>NOT(ISERROR(SEARCH("S",AK29)))</formula>
    </cfRule>
    <cfRule type="containsText" dxfId="13553" priority="10857" operator="containsText" text="T">
      <formula>NOT(ISERROR(SEARCH("T",AK29)))</formula>
    </cfRule>
    <cfRule type="containsText" dxfId="13552" priority="10858" operator="containsText" text="H">
      <formula>NOT(ISERROR(SEARCH("H",AK29)))</formula>
    </cfRule>
    <cfRule type="containsText" dxfId="13551" priority="10859" operator="containsText" text="AF">
      <formula>NOT(ISERROR(SEARCH("AF",AK29)))</formula>
    </cfRule>
    <cfRule type="endsWith" dxfId="13550" priority="10860" operator="endsWith" text="M">
      <formula>RIGHT(AK29,LEN("M"))="M"</formula>
    </cfRule>
    <cfRule type="beginsWith" dxfId="13549" priority="10861" operator="beginsWith" text="MN">
      <formula>LEFT(AK29,LEN("MN"))="MN"</formula>
    </cfRule>
  </conditionalFormatting>
  <conditionalFormatting sqref="Z25:AC25">
    <cfRule type="containsText" dxfId="13548" priority="10844" operator="containsText" text="Hm">
      <formula>NOT(ISERROR(SEARCH("Hm",Z25)))</formula>
    </cfRule>
    <cfRule type="beginsWith" dxfId="13547" priority="10845" operator="beginsWith" text="Ms">
      <formula>LEFT(Z25,LEN("Ms"))="Ms"</formula>
    </cfRule>
    <cfRule type="containsText" dxfId="13546" priority="10846" operator="containsText" text="C">
      <formula>NOT(ISERROR(SEARCH("C",Z25)))</formula>
    </cfRule>
    <cfRule type="containsText" dxfId="13545" priority="10847" operator="containsText" text="S">
      <formula>NOT(ISERROR(SEARCH("S",Z25)))</formula>
    </cfRule>
    <cfRule type="containsText" dxfId="13544" priority="10848" operator="containsText" text="T">
      <formula>NOT(ISERROR(SEARCH("T",Z25)))</formula>
    </cfRule>
    <cfRule type="containsText" dxfId="13543" priority="10849" operator="containsText" text="H">
      <formula>NOT(ISERROR(SEARCH("H",Z25)))</formula>
    </cfRule>
    <cfRule type="containsText" dxfId="13542" priority="10850" operator="containsText" text="AF">
      <formula>NOT(ISERROR(SEARCH("AF",Z25)))</formula>
    </cfRule>
    <cfRule type="endsWith" dxfId="13541" priority="10851" operator="endsWith" text="M">
      <formula>RIGHT(Z25,LEN("M"))="M"</formula>
    </cfRule>
    <cfRule type="beginsWith" dxfId="13540" priority="10852" operator="beginsWith" text="MN">
      <formula>LEFT(Z25,LEN("MN"))="MN"</formula>
    </cfRule>
  </conditionalFormatting>
  <conditionalFormatting sqref="AE29:AH29">
    <cfRule type="containsText" dxfId="13539" priority="10835" operator="containsText" text="Hm">
      <formula>NOT(ISERROR(SEARCH("Hm",AE29)))</formula>
    </cfRule>
    <cfRule type="beginsWith" dxfId="13538" priority="10836" operator="beginsWith" text="Ms">
      <formula>LEFT(AE29,LEN("Ms"))="Ms"</formula>
    </cfRule>
    <cfRule type="containsText" dxfId="13537" priority="10837" operator="containsText" text="C">
      <formula>NOT(ISERROR(SEARCH("C",AE29)))</formula>
    </cfRule>
    <cfRule type="containsText" dxfId="13536" priority="10838" operator="containsText" text="S">
      <formula>NOT(ISERROR(SEARCH("S",AE29)))</formula>
    </cfRule>
    <cfRule type="containsText" dxfId="13535" priority="10839" operator="containsText" text="T">
      <formula>NOT(ISERROR(SEARCH("T",AE29)))</formula>
    </cfRule>
    <cfRule type="containsText" dxfId="13534" priority="10840" operator="containsText" text="H">
      <formula>NOT(ISERROR(SEARCH("H",AE29)))</formula>
    </cfRule>
    <cfRule type="containsText" dxfId="13533" priority="10841" operator="containsText" text="AF">
      <formula>NOT(ISERROR(SEARCH("AF",AE29)))</formula>
    </cfRule>
    <cfRule type="endsWith" dxfId="13532" priority="10842" operator="endsWith" text="M">
      <formula>RIGHT(AE29,LEN("M"))="M"</formula>
    </cfRule>
    <cfRule type="beginsWith" dxfId="13531" priority="10843" operator="beginsWith" text="MN">
      <formula>LEFT(AE29,LEN("MN"))="MN"</formula>
    </cfRule>
  </conditionalFormatting>
  <conditionalFormatting sqref="AE29:AH29">
    <cfRule type="containsText" dxfId="13530" priority="10826" operator="containsText" text="Hm">
      <formula>NOT(ISERROR(SEARCH("Hm",AE29)))</formula>
    </cfRule>
    <cfRule type="beginsWith" dxfId="13529" priority="10827" operator="beginsWith" text="Ms">
      <formula>LEFT(AE29,LEN("Ms"))="Ms"</formula>
    </cfRule>
    <cfRule type="containsText" dxfId="13528" priority="10828" operator="containsText" text="C">
      <formula>NOT(ISERROR(SEARCH("C",AE29)))</formula>
    </cfRule>
    <cfRule type="containsText" dxfId="13527" priority="10829" operator="containsText" text="S">
      <formula>NOT(ISERROR(SEARCH("S",AE29)))</formula>
    </cfRule>
    <cfRule type="containsText" dxfId="13526" priority="10830" operator="containsText" text="T">
      <formula>NOT(ISERROR(SEARCH("T",AE29)))</formula>
    </cfRule>
    <cfRule type="containsText" dxfId="13525" priority="10831" operator="containsText" text="H">
      <formula>NOT(ISERROR(SEARCH("H",AE29)))</formula>
    </cfRule>
    <cfRule type="containsText" dxfId="13524" priority="10832" operator="containsText" text="AF">
      <formula>NOT(ISERROR(SEARCH("AF",AE29)))</formula>
    </cfRule>
    <cfRule type="endsWith" dxfId="13523" priority="10833" operator="endsWith" text="M">
      <formula>RIGHT(AE29,LEN("M"))="M"</formula>
    </cfRule>
    <cfRule type="beginsWith" dxfId="13522" priority="10834" operator="beginsWith" text="MN">
      <formula>LEFT(AE29,LEN("MN"))="MN"</formula>
    </cfRule>
  </conditionalFormatting>
  <conditionalFormatting sqref="L33:O33">
    <cfRule type="containsText" dxfId="13521" priority="10808" operator="containsText" text="Hm">
      <formula>NOT(ISERROR(SEARCH("Hm",L33)))</formula>
    </cfRule>
    <cfRule type="beginsWith" dxfId="13520" priority="10809" operator="beginsWith" text="Ms">
      <formula>LEFT(L33,LEN("Ms"))="Ms"</formula>
    </cfRule>
    <cfRule type="containsText" dxfId="13519" priority="10810" operator="containsText" text="C">
      <formula>NOT(ISERROR(SEARCH("C",L33)))</formula>
    </cfRule>
    <cfRule type="containsText" dxfId="13518" priority="10811" operator="containsText" text="S">
      <formula>NOT(ISERROR(SEARCH("S",L33)))</formula>
    </cfRule>
    <cfRule type="containsText" dxfId="13517" priority="10812" operator="containsText" text="T">
      <formula>NOT(ISERROR(SEARCH("T",L33)))</formula>
    </cfRule>
    <cfRule type="containsText" dxfId="13516" priority="10813" operator="containsText" text="H">
      <formula>NOT(ISERROR(SEARCH("H",L33)))</formula>
    </cfRule>
    <cfRule type="containsText" dxfId="13515" priority="10814" operator="containsText" text="AF">
      <formula>NOT(ISERROR(SEARCH("AF",L33)))</formula>
    </cfRule>
    <cfRule type="endsWith" dxfId="13514" priority="10815" operator="endsWith" text="M">
      <formula>RIGHT(L33,LEN("M"))="M"</formula>
    </cfRule>
    <cfRule type="beginsWith" dxfId="13513" priority="10816" operator="beginsWith" text="MN">
      <formula>LEFT(L33,LEN("MN"))="MN"</formula>
    </cfRule>
  </conditionalFormatting>
  <conditionalFormatting sqref="K13:L13 I2:J2 O2:P2 Q3 AA11:AB11 AG11:AH11 AH12:AI12 AN12 U2:V2 AA2:AB2 P12:Q12 Q13:R13 AM11:AN11 AG2:AH2 AM2:AN2 AB12:AC12 U11:V11 O11:P11 U6:V6 AA6:AB6 AG6:AH6 O6:P6 E7 I6:J6 AM6:AN6 Y5:Z8 M5:N8 S5:T8 G6:H8 I8:L8 O8:Q8 AE5:AF8 AK5:AL8 E3 E13:F13 E12 U8:X8 AA8:AD8 AG8:AJ8 AM8:AN8 U10:AN10 G10:R10 I15 J12:K12 W13:X13 X4 V12:W12 AD13 AD3 AL15 AI13:AJ13 AJ3 E16:BX19">
    <cfRule type="expression" dxfId="13512" priority="9712">
      <formula>MOD(MONTH(#REF!),4)=1</formula>
    </cfRule>
    <cfRule type="expression" dxfId="13511" priority="9713">
      <formula>MOD(MONTH(#REF!),4)=2</formula>
    </cfRule>
    <cfRule type="expression" dxfId="13510" priority="9714">
      <formula>MOD(MONTH(#REF!),4)=3</formula>
    </cfRule>
    <cfRule type="expression" dxfId="13509" priority="9715">
      <formula>MOD(MONTH(#REF!),4)=0</formula>
    </cfRule>
  </conditionalFormatting>
  <conditionalFormatting sqref="Y10:Z10">
    <cfRule type="expression" dxfId="13508" priority="9708">
      <formula>MOD(MONTH(#REF!),4)=1</formula>
    </cfRule>
    <cfRule type="expression" dxfId="13507" priority="9709">
      <formula>MOD(MONTH(#REF!),4)=2</formula>
    </cfRule>
    <cfRule type="expression" dxfId="13506" priority="9710">
      <formula>MOD(MONTH(#REF!),4)=3</formula>
    </cfRule>
    <cfRule type="expression" dxfId="13505" priority="9711">
      <formula>MOD(MONTH(#REF!),4)=0</formula>
    </cfRule>
  </conditionalFormatting>
  <conditionalFormatting sqref="L4:M4 Y4 F3 K3:L3 Q3:R3 R4:S4 AC3 AI3 AN7 AB7:AC7 V7:W7 AH7:AI7 P7:Q7 J7:K7 G14:H15 AE15 AK14:AK15 S14:T15">
    <cfRule type="expression" dxfId="13504" priority="9716">
      <formula>MOD(MONTH(#REF!),4)=1</formula>
    </cfRule>
    <cfRule type="expression" dxfId="13503" priority="9717">
      <formula>MOD(MONTH(#REF!),4)=2</formula>
    </cfRule>
    <cfRule type="expression" dxfId="13502" priority="9718">
      <formula>MOD(MONTH(#REF!),4)=3</formula>
    </cfRule>
    <cfRule type="expression" dxfId="13501" priority="9719">
      <formula>MOD(MONTH(#REF!),4)=0</formula>
    </cfRule>
  </conditionalFormatting>
  <conditionalFormatting sqref="E16:BX19">
    <cfRule type="cellIs" dxfId="13500" priority="9122" operator="greaterThan">
      <formula>3</formula>
    </cfRule>
    <cfRule type="cellIs" dxfId="13499" priority="9706" operator="equal">
      <formula>2</formula>
    </cfRule>
    <cfRule type="cellIs" dxfId="13498" priority="9707" operator="lessThan">
      <formula>2</formula>
    </cfRule>
  </conditionalFormatting>
  <conditionalFormatting sqref="H15 N15:O15 Z15:AA15 AF15:AG15 AM15 T15:U15 F9:AM9">
    <cfRule type="expression" dxfId="13497" priority="9720">
      <formula>MOD(MONTH(#REF!),4)=1</formula>
    </cfRule>
    <cfRule type="expression" dxfId="13496" priority="9721">
      <formula>MOD(MONTH(#REF!),4)=2</formula>
    </cfRule>
    <cfRule type="expression" dxfId="13495" priority="9722">
      <formula>MOD(MONTH(#REF!),4)=3</formula>
    </cfRule>
    <cfRule type="expression" dxfId="13494" priority="9723">
      <formula>MOD(MONTH(#REF!),4)=0</formula>
    </cfRule>
  </conditionalFormatting>
  <conditionalFormatting sqref="I11:J11">
    <cfRule type="expression" dxfId="13493" priority="9702">
      <formula>MOD(MONTH(#REF!),4)=1</formula>
    </cfRule>
    <cfRule type="expression" dxfId="13492" priority="9703">
      <formula>MOD(MONTH(#REF!),4)=2</formula>
    </cfRule>
    <cfRule type="expression" dxfId="13491" priority="9704">
      <formula>MOD(MONTH(#REF!),4)=3</formula>
    </cfRule>
    <cfRule type="expression" dxfId="13490" priority="9705">
      <formula>MOD(MONTH(#REF!),4)=0</formula>
    </cfRule>
  </conditionalFormatting>
  <conditionalFormatting sqref="W3:X3">
    <cfRule type="expression" dxfId="13489" priority="9698">
      <formula>MOD(MONTH(#REF!),4)=1</formula>
    </cfRule>
    <cfRule type="expression" dxfId="13488" priority="9699">
      <formula>MOD(MONTH(#REF!),4)=2</formula>
    </cfRule>
    <cfRule type="expression" dxfId="13487" priority="9700">
      <formula>MOD(MONTH(#REF!),4)=3</formula>
    </cfRule>
    <cfRule type="expression" dxfId="13486" priority="9701">
      <formula>MOD(MONTH(#REF!),4)=0</formula>
    </cfRule>
  </conditionalFormatting>
  <conditionalFormatting sqref="AD4:AE4">
    <cfRule type="expression" dxfId="13485" priority="9694">
      <formula>MOD(MONTH(#REF!),4)=1</formula>
    </cfRule>
    <cfRule type="expression" dxfId="13484" priority="9695">
      <formula>MOD(MONTH(#REF!),4)=2</formula>
    </cfRule>
    <cfRule type="expression" dxfId="13483" priority="9696">
      <formula>MOD(MONTH(#REF!),4)=3</formula>
    </cfRule>
    <cfRule type="expression" dxfId="13482" priority="9697">
      <formula>MOD(MONTH(#REF!),4)=0</formula>
    </cfRule>
  </conditionalFormatting>
  <conditionalFormatting sqref="AJ4:AK4">
    <cfRule type="expression" dxfId="13481" priority="9690">
      <formula>MOD(MONTH(#REF!),4)=1</formula>
    </cfRule>
    <cfRule type="expression" dxfId="13480" priority="9691">
      <formula>MOD(MONTH(#REF!),4)=2</formula>
    </cfRule>
    <cfRule type="expression" dxfId="13479" priority="9692">
      <formula>MOD(MONTH(#REF!),4)=3</formula>
    </cfRule>
    <cfRule type="expression" dxfId="13478" priority="9693">
      <formula>MOD(MONTH(#REF!),4)=0</formula>
    </cfRule>
  </conditionalFormatting>
  <conditionalFormatting sqref="E2:H2 S8:V8 Y8:AB8 AE8:AH8 AK8:AN8 G8:J8 I5:J7 K5:L8 O5:R7 U5:V7 W5:X8 AA5:AB7 AC5:AD8 AG5:AH7 AI5:AJ8 AM5:AN7 E5:F8 E10:R10 E9:AN9 U10:AN10 M8:Q8">
    <cfRule type="containsText" dxfId="13477" priority="9681" operator="containsText" text="Hm">
      <formula>NOT(ISERROR(SEARCH("Hm",E2)))</formula>
    </cfRule>
    <cfRule type="beginsWith" dxfId="13476" priority="9682" operator="beginsWith" text="Ms">
      <formula>LEFT(E2,LEN("Ms"))="Ms"</formula>
    </cfRule>
    <cfRule type="containsText" dxfId="13475" priority="9683" operator="containsText" text="C">
      <formula>NOT(ISERROR(SEARCH("C",E2)))</formula>
    </cfRule>
    <cfRule type="containsText" dxfId="13474" priority="9684" operator="containsText" text="S">
      <formula>NOT(ISERROR(SEARCH("S",E2)))</formula>
    </cfRule>
    <cfRule type="containsText" dxfId="13473" priority="9685" operator="containsText" text="T">
      <formula>NOT(ISERROR(SEARCH("T",E2)))</formula>
    </cfRule>
    <cfRule type="containsText" dxfId="13472" priority="9686" operator="containsText" text="H">
      <formula>NOT(ISERROR(SEARCH("H",E2)))</formula>
    </cfRule>
    <cfRule type="containsText" dxfId="13471" priority="9687" operator="containsText" text="AF">
      <formula>NOT(ISERROR(SEARCH("AF",E2)))</formula>
    </cfRule>
    <cfRule type="endsWith" dxfId="13470" priority="9688" operator="endsWith" text="M">
      <formula>RIGHT(E2,LEN("M"))="M"</formula>
    </cfRule>
    <cfRule type="beginsWith" dxfId="13469" priority="9689" operator="beginsWith" text="MN">
      <formula>LEFT(E2,LEN("MN"))="MN"</formula>
    </cfRule>
  </conditionalFormatting>
  <conditionalFormatting sqref="K2:N2">
    <cfRule type="containsText" dxfId="13468" priority="9672" operator="containsText" text="Hm">
      <formula>NOT(ISERROR(SEARCH("Hm",K2)))</formula>
    </cfRule>
    <cfRule type="beginsWith" dxfId="13467" priority="9673" operator="beginsWith" text="Ms">
      <formula>LEFT(K2,LEN("Ms"))="Ms"</formula>
    </cfRule>
    <cfRule type="containsText" dxfId="13466" priority="9674" operator="containsText" text="C">
      <formula>NOT(ISERROR(SEARCH("C",K2)))</formula>
    </cfRule>
    <cfRule type="containsText" dxfId="13465" priority="9675" operator="containsText" text="S">
      <formula>NOT(ISERROR(SEARCH("S",K2)))</formula>
    </cfRule>
    <cfRule type="containsText" dxfId="13464" priority="9676" operator="containsText" text="T">
      <formula>NOT(ISERROR(SEARCH("T",K2)))</formula>
    </cfRule>
    <cfRule type="containsText" dxfId="13463" priority="9677" operator="containsText" text="H">
      <formula>NOT(ISERROR(SEARCH("H",K2)))</formula>
    </cfRule>
    <cfRule type="containsText" dxfId="13462" priority="9678" operator="containsText" text="AF">
      <formula>NOT(ISERROR(SEARCH("AF",K2)))</formula>
    </cfRule>
    <cfRule type="endsWith" dxfId="13461" priority="9679" operator="endsWith" text="M">
      <formula>RIGHT(K2,LEN("M"))="M"</formula>
    </cfRule>
    <cfRule type="beginsWith" dxfId="13460" priority="9680" operator="beginsWith" text="MN">
      <formula>LEFT(K2,LEN("MN"))="MN"</formula>
    </cfRule>
  </conditionalFormatting>
  <conditionalFormatting sqref="G3:J3">
    <cfRule type="containsText" dxfId="13459" priority="9663" operator="containsText" text="Hm">
      <formula>NOT(ISERROR(SEARCH("Hm",G3)))</formula>
    </cfRule>
    <cfRule type="beginsWith" dxfId="13458" priority="9664" operator="beginsWith" text="Ms">
      <formula>LEFT(G3,LEN("Ms"))="Ms"</formula>
    </cfRule>
    <cfRule type="containsText" dxfId="13457" priority="9665" operator="containsText" text="C">
      <formula>NOT(ISERROR(SEARCH("C",G3)))</formula>
    </cfRule>
    <cfRule type="containsText" dxfId="13456" priority="9666" operator="containsText" text="S">
      <formula>NOT(ISERROR(SEARCH("S",G3)))</formula>
    </cfRule>
    <cfRule type="containsText" dxfId="13455" priority="9667" operator="containsText" text="T">
      <formula>NOT(ISERROR(SEARCH("T",G3)))</formula>
    </cfRule>
    <cfRule type="containsText" dxfId="13454" priority="9668" operator="containsText" text="H">
      <formula>NOT(ISERROR(SEARCH("H",G3)))</formula>
    </cfRule>
    <cfRule type="containsText" dxfId="13453" priority="9669" operator="containsText" text="AF">
      <formula>NOT(ISERROR(SEARCH("AF",G3)))</formula>
    </cfRule>
    <cfRule type="endsWith" dxfId="13452" priority="9670" operator="endsWith" text="M">
      <formula>RIGHT(G3,LEN("M"))="M"</formula>
    </cfRule>
    <cfRule type="beginsWith" dxfId="13451" priority="9671" operator="beginsWith" text="MN">
      <formula>LEFT(G3,LEN("MN"))="MN"</formula>
    </cfRule>
  </conditionalFormatting>
  <conditionalFormatting sqref="M3:P3">
    <cfRule type="containsText" dxfId="13450" priority="9654" operator="containsText" text="Hm">
      <formula>NOT(ISERROR(SEARCH("Hm",M3)))</formula>
    </cfRule>
    <cfRule type="beginsWith" dxfId="13449" priority="9655" operator="beginsWith" text="Ms">
      <formula>LEFT(M3,LEN("Ms"))="Ms"</formula>
    </cfRule>
    <cfRule type="containsText" dxfId="13448" priority="9656" operator="containsText" text="C">
      <formula>NOT(ISERROR(SEARCH("C",M3)))</formula>
    </cfRule>
    <cfRule type="containsText" dxfId="13447" priority="9657" operator="containsText" text="S">
      <formula>NOT(ISERROR(SEARCH("S",M3)))</formula>
    </cfRule>
    <cfRule type="containsText" dxfId="13446" priority="9658" operator="containsText" text="T">
      <formula>NOT(ISERROR(SEARCH("T",M3)))</formula>
    </cfRule>
    <cfRule type="containsText" dxfId="13445" priority="9659" operator="containsText" text="H">
      <formula>NOT(ISERROR(SEARCH("H",M3)))</formula>
    </cfRule>
    <cfRule type="containsText" dxfId="13444" priority="9660" operator="containsText" text="AF">
      <formula>NOT(ISERROR(SEARCH("AF",M3)))</formula>
    </cfRule>
    <cfRule type="endsWith" dxfId="13443" priority="9661" operator="endsWith" text="M">
      <formula>RIGHT(M3,LEN("M"))="M"</formula>
    </cfRule>
    <cfRule type="beginsWith" dxfId="13442" priority="9662" operator="beginsWith" text="MN">
      <formula>LEFT(M3,LEN("MN"))="MN"</formula>
    </cfRule>
  </conditionalFormatting>
  <conditionalFormatting sqref="N4:Q4">
    <cfRule type="containsText" dxfId="13441" priority="9645" operator="containsText" text="Hm">
      <formula>NOT(ISERROR(SEARCH("Hm",N4)))</formula>
    </cfRule>
    <cfRule type="beginsWith" dxfId="13440" priority="9646" operator="beginsWith" text="Ms">
      <formula>LEFT(N4,LEN("Ms"))="Ms"</formula>
    </cfRule>
    <cfRule type="containsText" dxfId="13439" priority="9647" operator="containsText" text="C">
      <formula>NOT(ISERROR(SEARCH("C",N4)))</formula>
    </cfRule>
    <cfRule type="containsText" dxfId="13438" priority="9648" operator="containsText" text="S">
      <formula>NOT(ISERROR(SEARCH("S",N4)))</formula>
    </cfRule>
    <cfRule type="containsText" dxfId="13437" priority="9649" operator="containsText" text="T">
      <formula>NOT(ISERROR(SEARCH("T",N4)))</formula>
    </cfRule>
    <cfRule type="containsText" dxfId="13436" priority="9650" operator="containsText" text="H">
      <formula>NOT(ISERROR(SEARCH("H",N4)))</formula>
    </cfRule>
    <cfRule type="containsText" dxfId="13435" priority="9651" operator="containsText" text="AF">
      <formula>NOT(ISERROR(SEARCH("AF",N4)))</formula>
    </cfRule>
    <cfRule type="endsWith" dxfId="13434" priority="9652" operator="endsWith" text="M">
      <formula>RIGHT(N4,LEN("M"))="M"</formula>
    </cfRule>
    <cfRule type="beginsWith" dxfId="13433" priority="9653" operator="beginsWith" text="MN">
      <formula>LEFT(N4,LEN("MN"))="MN"</formula>
    </cfRule>
  </conditionalFormatting>
  <conditionalFormatting sqref="H4:K4">
    <cfRule type="containsText" dxfId="13432" priority="9636" operator="containsText" text="Hm">
      <formula>NOT(ISERROR(SEARCH("Hm",H4)))</formula>
    </cfRule>
    <cfRule type="beginsWith" dxfId="13431" priority="9637" operator="beginsWith" text="Ms">
      <formula>LEFT(H4,LEN("Ms"))="Ms"</formula>
    </cfRule>
    <cfRule type="containsText" dxfId="13430" priority="9638" operator="containsText" text="C">
      <formula>NOT(ISERROR(SEARCH("C",H4)))</formula>
    </cfRule>
    <cfRule type="containsText" dxfId="13429" priority="9639" operator="containsText" text="S">
      <formula>NOT(ISERROR(SEARCH("S",H4)))</formula>
    </cfRule>
    <cfRule type="containsText" dxfId="13428" priority="9640" operator="containsText" text="T">
      <formula>NOT(ISERROR(SEARCH("T",H4)))</formula>
    </cfRule>
    <cfRule type="containsText" dxfId="13427" priority="9641" operator="containsText" text="H">
      <formula>NOT(ISERROR(SEARCH("H",H4)))</formula>
    </cfRule>
    <cfRule type="containsText" dxfId="13426" priority="9642" operator="containsText" text="AF">
      <formula>NOT(ISERROR(SEARCH("AF",H4)))</formula>
    </cfRule>
    <cfRule type="endsWith" dxfId="13425" priority="9643" operator="endsWith" text="M">
      <formula>RIGHT(H4,LEN("M"))="M"</formula>
    </cfRule>
    <cfRule type="beginsWith" dxfId="13424" priority="9644" operator="beginsWith" text="MN">
      <formula>LEFT(H4,LEN("MN"))="MN"</formula>
    </cfRule>
  </conditionalFormatting>
  <conditionalFormatting sqref="AE13:AH13">
    <cfRule type="containsText" dxfId="13423" priority="9609" operator="containsText" text="Hm">
      <formula>NOT(ISERROR(SEARCH("Hm",AE13)))</formula>
    </cfRule>
    <cfRule type="beginsWith" dxfId="13422" priority="9610" operator="beginsWith" text="Ms">
      <formula>LEFT(AE13,LEN("Ms"))="Ms"</formula>
    </cfRule>
    <cfRule type="containsText" dxfId="13421" priority="9611" operator="containsText" text="C">
      <formula>NOT(ISERROR(SEARCH("C",AE13)))</formula>
    </cfRule>
    <cfRule type="containsText" dxfId="13420" priority="9612" operator="containsText" text="S">
      <formula>NOT(ISERROR(SEARCH("S",AE13)))</formula>
    </cfRule>
    <cfRule type="containsText" dxfId="13419" priority="9613" operator="containsText" text="T">
      <formula>NOT(ISERROR(SEARCH("T",AE13)))</formula>
    </cfRule>
    <cfRule type="containsText" dxfId="13418" priority="9614" operator="containsText" text="H">
      <formula>NOT(ISERROR(SEARCH("H",AE13)))</formula>
    </cfRule>
    <cfRule type="containsText" dxfId="13417" priority="9615" operator="containsText" text="AF">
      <formula>NOT(ISERROR(SEARCH("AF",AE13)))</formula>
    </cfRule>
    <cfRule type="endsWith" dxfId="13416" priority="9616" operator="endsWith" text="M">
      <formula>RIGHT(AE13,LEN("M"))="M"</formula>
    </cfRule>
    <cfRule type="beginsWith" dxfId="13415" priority="9617" operator="beginsWith" text="MN">
      <formula>LEFT(AE13,LEN("MN"))="MN"</formula>
    </cfRule>
  </conditionalFormatting>
  <conditionalFormatting sqref="AC11:AF11">
    <cfRule type="containsText" dxfId="13414" priority="9627" operator="containsText" text="Hm">
      <formula>NOT(ISERROR(SEARCH("Hm",AC11)))</formula>
    </cfRule>
    <cfRule type="beginsWith" dxfId="13413" priority="9628" operator="beginsWith" text="Ms">
      <formula>LEFT(AC11,LEN("Ms"))="Ms"</formula>
    </cfRule>
    <cfRule type="containsText" dxfId="13412" priority="9629" operator="containsText" text="C">
      <formula>NOT(ISERROR(SEARCH("C",AC11)))</formula>
    </cfRule>
    <cfRule type="containsText" dxfId="13411" priority="9630" operator="containsText" text="S">
      <formula>NOT(ISERROR(SEARCH("S",AC11)))</formula>
    </cfRule>
    <cfRule type="containsText" dxfId="13410" priority="9631" operator="containsText" text="T">
      <formula>NOT(ISERROR(SEARCH("T",AC11)))</formula>
    </cfRule>
    <cfRule type="containsText" dxfId="13409" priority="9632" operator="containsText" text="H">
      <formula>NOT(ISERROR(SEARCH("H",AC11)))</formula>
    </cfRule>
    <cfRule type="containsText" dxfId="13408" priority="9633" operator="containsText" text="AF">
      <formula>NOT(ISERROR(SEARCH("AF",AC11)))</formula>
    </cfRule>
    <cfRule type="endsWith" dxfId="13407" priority="9634" operator="endsWith" text="M">
      <formula>RIGHT(AC11,LEN("M"))="M"</formula>
    </cfRule>
    <cfRule type="beginsWith" dxfId="13406" priority="9635" operator="beginsWith" text="MN">
      <formula>LEFT(AC11,LEN("MN"))="MN"</formula>
    </cfRule>
  </conditionalFormatting>
  <conditionalFormatting sqref="AD12:AG12">
    <cfRule type="containsText" dxfId="13405" priority="9618" operator="containsText" text="Hm">
      <formula>NOT(ISERROR(SEARCH("Hm",AD12)))</formula>
    </cfRule>
    <cfRule type="beginsWith" dxfId="13404" priority="9619" operator="beginsWith" text="Ms">
      <formula>LEFT(AD12,LEN("Ms"))="Ms"</formula>
    </cfRule>
    <cfRule type="containsText" dxfId="13403" priority="9620" operator="containsText" text="C">
      <formula>NOT(ISERROR(SEARCH("C",AD12)))</formula>
    </cfRule>
    <cfRule type="containsText" dxfId="13402" priority="9621" operator="containsText" text="S">
      <formula>NOT(ISERROR(SEARCH("S",AD12)))</formula>
    </cfRule>
    <cfRule type="containsText" dxfId="13401" priority="9622" operator="containsText" text="T">
      <formula>NOT(ISERROR(SEARCH("T",AD12)))</formula>
    </cfRule>
    <cfRule type="containsText" dxfId="13400" priority="9623" operator="containsText" text="H">
      <formula>NOT(ISERROR(SEARCH("H",AD12)))</formula>
    </cfRule>
    <cfRule type="containsText" dxfId="13399" priority="9624" operator="containsText" text="AF">
      <formula>NOT(ISERROR(SEARCH("AF",AD12)))</formula>
    </cfRule>
    <cfRule type="endsWith" dxfId="13398" priority="9625" operator="endsWith" text="M">
      <formula>RIGHT(AD12,LEN("M"))="M"</formula>
    </cfRule>
    <cfRule type="beginsWith" dxfId="13397" priority="9626" operator="beginsWith" text="MN">
      <formula>LEFT(AD12,LEN("MN"))="MN"</formula>
    </cfRule>
  </conditionalFormatting>
  <conditionalFormatting sqref="AH15:AK15">
    <cfRule type="containsText" dxfId="13396" priority="9600" operator="containsText" text="Hm">
      <formula>NOT(ISERROR(SEARCH("Hm",AH15)))</formula>
    </cfRule>
    <cfRule type="beginsWith" dxfId="13395" priority="9601" operator="beginsWith" text="Ms">
      <formula>LEFT(AH15,LEN("Ms"))="Ms"</formula>
    </cfRule>
    <cfRule type="containsText" dxfId="13394" priority="9602" operator="containsText" text="C">
      <formula>NOT(ISERROR(SEARCH("C",AH15)))</formula>
    </cfRule>
    <cfRule type="containsText" dxfId="13393" priority="9603" operator="containsText" text="S">
      <formula>NOT(ISERROR(SEARCH("S",AH15)))</formula>
    </cfRule>
    <cfRule type="containsText" dxfId="13392" priority="9604" operator="containsText" text="T">
      <formula>NOT(ISERROR(SEARCH("T",AH15)))</formula>
    </cfRule>
    <cfRule type="containsText" dxfId="13391" priority="9605" operator="containsText" text="H">
      <formula>NOT(ISERROR(SEARCH("H",AH15)))</formula>
    </cfRule>
    <cfRule type="containsText" dxfId="13390" priority="9606" operator="containsText" text="AF">
      <formula>NOT(ISERROR(SEARCH("AF",AH15)))</formula>
    </cfRule>
    <cfRule type="endsWith" dxfId="13389" priority="9607" operator="endsWith" text="M">
      <formula>RIGHT(AH15,LEN("M"))="M"</formula>
    </cfRule>
    <cfRule type="beginsWith" dxfId="13388" priority="9608" operator="beginsWith" text="MN">
      <formula>LEFT(AH15,LEN("MN"))="MN"</formula>
    </cfRule>
  </conditionalFormatting>
  <conditionalFormatting sqref="AI11:AL11">
    <cfRule type="containsText" dxfId="13387" priority="9591" operator="containsText" text="Hm">
      <formula>NOT(ISERROR(SEARCH("Hm",AI11)))</formula>
    </cfRule>
    <cfRule type="beginsWith" dxfId="13386" priority="9592" operator="beginsWith" text="Ms">
      <formula>LEFT(AI11,LEN("Ms"))="Ms"</formula>
    </cfRule>
    <cfRule type="containsText" dxfId="13385" priority="9593" operator="containsText" text="C">
      <formula>NOT(ISERROR(SEARCH("C",AI11)))</formula>
    </cfRule>
    <cfRule type="containsText" dxfId="13384" priority="9594" operator="containsText" text="S">
      <formula>NOT(ISERROR(SEARCH("S",AI11)))</formula>
    </cfRule>
    <cfRule type="containsText" dxfId="13383" priority="9595" operator="containsText" text="T">
      <formula>NOT(ISERROR(SEARCH("T",AI11)))</formula>
    </cfRule>
    <cfRule type="containsText" dxfId="13382" priority="9596" operator="containsText" text="H">
      <formula>NOT(ISERROR(SEARCH("H",AI11)))</formula>
    </cfRule>
    <cfRule type="containsText" dxfId="13381" priority="9597" operator="containsText" text="AF">
      <formula>NOT(ISERROR(SEARCH("AF",AI11)))</formula>
    </cfRule>
    <cfRule type="endsWith" dxfId="13380" priority="9598" operator="endsWith" text="M">
      <formula>RIGHT(AI11,LEN("M"))="M"</formula>
    </cfRule>
    <cfRule type="beginsWith" dxfId="13379" priority="9599" operator="beginsWith" text="MN">
      <formula>LEFT(AI11,LEN("MN"))="MN"</formula>
    </cfRule>
  </conditionalFormatting>
  <conditionalFormatting sqref="AJ12:AM12">
    <cfRule type="containsText" dxfId="13378" priority="9582" operator="containsText" text="Hm">
      <formula>NOT(ISERROR(SEARCH("Hm",AJ12)))</formula>
    </cfRule>
    <cfRule type="beginsWith" dxfId="13377" priority="9583" operator="beginsWith" text="Ms">
      <formula>LEFT(AJ12,LEN("Ms"))="Ms"</formula>
    </cfRule>
    <cfRule type="containsText" dxfId="13376" priority="9584" operator="containsText" text="C">
      <formula>NOT(ISERROR(SEARCH("C",AJ12)))</formula>
    </cfRule>
    <cfRule type="containsText" dxfId="13375" priority="9585" operator="containsText" text="S">
      <formula>NOT(ISERROR(SEARCH("S",AJ12)))</formula>
    </cfRule>
    <cfRule type="containsText" dxfId="13374" priority="9586" operator="containsText" text="T">
      <formula>NOT(ISERROR(SEARCH("T",AJ12)))</formula>
    </cfRule>
    <cfRule type="containsText" dxfId="13373" priority="9587" operator="containsText" text="H">
      <formula>NOT(ISERROR(SEARCH("H",AJ12)))</formula>
    </cfRule>
    <cfRule type="containsText" dxfId="13372" priority="9588" operator="containsText" text="AF">
      <formula>NOT(ISERROR(SEARCH("AF",AJ12)))</formula>
    </cfRule>
    <cfRule type="endsWith" dxfId="13371" priority="9589" operator="endsWith" text="M">
      <formula>RIGHT(AJ12,LEN("M"))="M"</formula>
    </cfRule>
    <cfRule type="beginsWith" dxfId="13370" priority="9590" operator="beginsWith" text="MN">
      <formula>LEFT(AJ12,LEN("MN"))="MN"</formula>
    </cfRule>
  </conditionalFormatting>
  <conditionalFormatting sqref="AK13:AN13">
    <cfRule type="containsText" dxfId="13369" priority="9573" operator="containsText" text="Hm">
      <formula>NOT(ISERROR(SEARCH("Hm",AK13)))</formula>
    </cfRule>
    <cfRule type="beginsWith" dxfId="13368" priority="9574" operator="beginsWith" text="Ms">
      <formula>LEFT(AK13,LEN("Ms"))="Ms"</formula>
    </cfRule>
    <cfRule type="containsText" dxfId="13367" priority="9575" operator="containsText" text="C">
      <formula>NOT(ISERROR(SEARCH("C",AK13)))</formula>
    </cfRule>
    <cfRule type="containsText" dxfId="13366" priority="9576" operator="containsText" text="S">
      <formula>NOT(ISERROR(SEARCH("S",AK13)))</formula>
    </cfRule>
    <cfRule type="containsText" dxfId="13365" priority="9577" operator="containsText" text="T">
      <formula>NOT(ISERROR(SEARCH("T",AK13)))</formula>
    </cfRule>
    <cfRule type="containsText" dxfId="13364" priority="9578" operator="containsText" text="H">
      <formula>NOT(ISERROR(SEARCH("H",AK13)))</formula>
    </cfRule>
    <cfRule type="containsText" dxfId="13363" priority="9579" operator="containsText" text="AF">
      <formula>NOT(ISERROR(SEARCH("AF",AK13)))</formula>
    </cfRule>
    <cfRule type="endsWith" dxfId="13362" priority="9580" operator="endsWith" text="M">
      <formula>RIGHT(AK13,LEN("M"))="M"</formula>
    </cfRule>
    <cfRule type="beginsWith" dxfId="13361" priority="9581" operator="beginsWith" text="MN">
      <formula>LEFT(AK13,LEN("MN"))="MN"</formula>
    </cfRule>
  </conditionalFormatting>
  <conditionalFormatting sqref="AN15">
    <cfRule type="containsText" dxfId="13360" priority="9564" operator="containsText" text="Hm">
      <formula>NOT(ISERROR(SEARCH("Hm",AN15)))</formula>
    </cfRule>
    <cfRule type="beginsWith" dxfId="13359" priority="9565" operator="beginsWith" text="Ms">
      <formula>LEFT(AN15,LEN("Ms"))="Ms"</formula>
    </cfRule>
    <cfRule type="containsText" dxfId="13358" priority="9566" operator="containsText" text="C">
      <formula>NOT(ISERROR(SEARCH("C",AN15)))</formula>
    </cfRule>
    <cfRule type="containsText" dxfId="13357" priority="9567" operator="containsText" text="S">
      <formula>NOT(ISERROR(SEARCH("S",AN15)))</formula>
    </cfRule>
    <cfRule type="containsText" dxfId="13356" priority="9568" operator="containsText" text="T">
      <formula>NOT(ISERROR(SEARCH("T",AN15)))</formula>
    </cfRule>
    <cfRule type="containsText" dxfId="13355" priority="9569" operator="containsText" text="H">
      <formula>NOT(ISERROR(SEARCH("H",AN15)))</formula>
    </cfRule>
    <cfRule type="containsText" dxfId="13354" priority="9570" operator="containsText" text="AF">
      <formula>NOT(ISERROR(SEARCH("AF",AN15)))</formula>
    </cfRule>
    <cfRule type="endsWith" dxfId="13353" priority="9571" operator="endsWith" text="M">
      <formula>RIGHT(AN15,LEN("M"))="M"</formula>
    </cfRule>
    <cfRule type="beginsWith" dxfId="13352" priority="9572" operator="beginsWith" text="MN">
      <formula>LEFT(AN15,LEN("MN"))="MN"</formula>
    </cfRule>
  </conditionalFormatting>
  <conditionalFormatting sqref="W6:Z6">
    <cfRule type="containsText" dxfId="13351" priority="9555" operator="containsText" text="Hm">
      <formula>NOT(ISERROR(SEARCH("Hm",W6)))</formula>
    </cfRule>
    <cfRule type="beginsWith" dxfId="13350" priority="9556" operator="beginsWith" text="Ms">
      <formula>LEFT(W6,LEN("Ms"))="Ms"</formula>
    </cfRule>
    <cfRule type="containsText" dxfId="13349" priority="9557" operator="containsText" text="C">
      <formula>NOT(ISERROR(SEARCH("C",W6)))</formula>
    </cfRule>
    <cfRule type="containsText" dxfId="13348" priority="9558" operator="containsText" text="S">
      <formula>NOT(ISERROR(SEARCH("S",W6)))</formula>
    </cfRule>
    <cfRule type="containsText" dxfId="13347" priority="9559" operator="containsText" text="T">
      <formula>NOT(ISERROR(SEARCH("T",W6)))</formula>
    </cfRule>
    <cfRule type="containsText" dxfId="13346" priority="9560" operator="containsText" text="H">
      <formula>NOT(ISERROR(SEARCH("H",W6)))</formula>
    </cfRule>
    <cfRule type="containsText" dxfId="13345" priority="9561" operator="containsText" text="AF">
      <formula>NOT(ISERROR(SEARCH("AF",W6)))</formula>
    </cfRule>
    <cfRule type="endsWith" dxfId="13344" priority="9562" operator="endsWith" text="M">
      <formula>RIGHT(W6,LEN("M"))="M"</formula>
    </cfRule>
    <cfRule type="beginsWith" dxfId="13343" priority="9563" operator="beginsWith" text="MN">
      <formula>LEFT(W6,LEN("MN"))="MN"</formula>
    </cfRule>
  </conditionalFormatting>
  <conditionalFormatting sqref="X7:AA7">
    <cfRule type="containsText" dxfId="13342" priority="9546" operator="containsText" text="Hm">
      <formula>NOT(ISERROR(SEARCH("Hm",X7)))</formula>
    </cfRule>
    <cfRule type="beginsWith" dxfId="13341" priority="9547" operator="beginsWith" text="Ms">
      <formula>LEFT(X7,LEN("Ms"))="Ms"</formula>
    </cfRule>
    <cfRule type="containsText" dxfId="13340" priority="9548" operator="containsText" text="C">
      <formula>NOT(ISERROR(SEARCH("C",X7)))</formula>
    </cfRule>
    <cfRule type="containsText" dxfId="13339" priority="9549" operator="containsText" text="S">
      <formula>NOT(ISERROR(SEARCH("S",X7)))</formula>
    </cfRule>
    <cfRule type="containsText" dxfId="13338" priority="9550" operator="containsText" text="T">
      <formula>NOT(ISERROR(SEARCH("T",X7)))</formula>
    </cfRule>
    <cfRule type="containsText" dxfId="13337" priority="9551" operator="containsText" text="H">
      <formula>NOT(ISERROR(SEARCH("H",X7)))</formula>
    </cfRule>
    <cfRule type="containsText" dxfId="13336" priority="9552" operator="containsText" text="AF">
      <formula>NOT(ISERROR(SEARCH("AF",X7)))</formula>
    </cfRule>
    <cfRule type="endsWith" dxfId="13335" priority="9553" operator="endsWith" text="M">
      <formula>RIGHT(X7,LEN("M"))="M"</formula>
    </cfRule>
    <cfRule type="beginsWith" dxfId="13334" priority="9554" operator="beginsWith" text="MN">
      <formula>LEFT(X7,LEN("MN"))="MN"</formula>
    </cfRule>
  </conditionalFormatting>
  <conditionalFormatting sqref="U10:X10">
    <cfRule type="containsText" dxfId="13333" priority="9537" operator="containsText" text="Hm">
      <formula>NOT(ISERROR(SEARCH("Hm",U10)))</formula>
    </cfRule>
    <cfRule type="beginsWith" dxfId="13332" priority="9538" operator="beginsWith" text="Ms">
      <formula>LEFT(U10,LEN("Ms"))="Ms"</formula>
    </cfRule>
    <cfRule type="containsText" dxfId="13331" priority="9539" operator="containsText" text="C">
      <formula>NOT(ISERROR(SEARCH("C",U10)))</formula>
    </cfRule>
    <cfRule type="containsText" dxfId="13330" priority="9540" operator="containsText" text="S">
      <formula>NOT(ISERROR(SEARCH("S",U10)))</formula>
    </cfRule>
    <cfRule type="containsText" dxfId="13329" priority="9541" operator="containsText" text="T">
      <formula>NOT(ISERROR(SEARCH("T",U10)))</formula>
    </cfRule>
    <cfRule type="containsText" dxfId="13328" priority="9542" operator="containsText" text="H">
      <formula>NOT(ISERROR(SEARCH("H",U10)))</formula>
    </cfRule>
    <cfRule type="containsText" dxfId="13327" priority="9543" operator="containsText" text="AF">
      <formula>NOT(ISERROR(SEARCH("AF",U10)))</formula>
    </cfRule>
    <cfRule type="endsWith" dxfId="13326" priority="9544" operator="endsWith" text="M">
      <formula>RIGHT(U10,LEN("M"))="M"</formula>
    </cfRule>
    <cfRule type="beginsWith" dxfId="13325" priority="9545" operator="beginsWith" text="MN">
      <formula>LEFT(U10,LEN("MN"))="MN"</formula>
    </cfRule>
  </conditionalFormatting>
  <conditionalFormatting sqref="Q6:T6">
    <cfRule type="containsText" dxfId="13324" priority="9528" operator="containsText" text="Hm">
      <formula>NOT(ISERROR(SEARCH("Hm",Q6)))</formula>
    </cfRule>
    <cfRule type="beginsWith" dxfId="13323" priority="9529" operator="beginsWith" text="Ms">
      <formula>LEFT(Q6,LEN("Ms"))="Ms"</formula>
    </cfRule>
    <cfRule type="containsText" dxfId="13322" priority="9530" operator="containsText" text="C">
      <formula>NOT(ISERROR(SEARCH("C",Q6)))</formula>
    </cfRule>
    <cfRule type="containsText" dxfId="13321" priority="9531" operator="containsText" text="S">
      <formula>NOT(ISERROR(SEARCH("S",Q6)))</formula>
    </cfRule>
    <cfRule type="containsText" dxfId="13320" priority="9532" operator="containsText" text="T">
      <formula>NOT(ISERROR(SEARCH("T",Q6)))</formula>
    </cfRule>
    <cfRule type="containsText" dxfId="13319" priority="9533" operator="containsText" text="H">
      <formula>NOT(ISERROR(SEARCH("H",Q6)))</formula>
    </cfRule>
    <cfRule type="containsText" dxfId="13318" priority="9534" operator="containsText" text="AF">
      <formula>NOT(ISERROR(SEARCH("AF",Q6)))</formula>
    </cfRule>
    <cfRule type="endsWith" dxfId="13317" priority="9535" operator="endsWith" text="M">
      <formula>RIGHT(Q6,LEN("M"))="M"</formula>
    </cfRule>
    <cfRule type="beginsWith" dxfId="13316" priority="9536" operator="beginsWith" text="MN">
      <formula>LEFT(Q6,LEN("MN"))="MN"</formula>
    </cfRule>
  </conditionalFormatting>
  <conditionalFormatting sqref="R7:U7">
    <cfRule type="containsText" dxfId="13315" priority="9519" operator="containsText" text="Hm">
      <formula>NOT(ISERROR(SEARCH("Hm",R7)))</formula>
    </cfRule>
    <cfRule type="beginsWith" dxfId="13314" priority="9520" operator="beginsWith" text="Ms">
      <formula>LEFT(R7,LEN("Ms"))="Ms"</formula>
    </cfRule>
    <cfRule type="containsText" dxfId="13313" priority="9521" operator="containsText" text="C">
      <formula>NOT(ISERROR(SEARCH("C",R7)))</formula>
    </cfRule>
    <cfRule type="containsText" dxfId="13312" priority="9522" operator="containsText" text="S">
      <formula>NOT(ISERROR(SEARCH("S",R7)))</formula>
    </cfRule>
    <cfRule type="containsText" dxfId="13311" priority="9523" operator="containsText" text="T">
      <formula>NOT(ISERROR(SEARCH("T",R7)))</formula>
    </cfRule>
    <cfRule type="containsText" dxfId="13310" priority="9524" operator="containsText" text="H">
      <formula>NOT(ISERROR(SEARCH("H",R7)))</formula>
    </cfRule>
    <cfRule type="containsText" dxfId="13309" priority="9525" operator="containsText" text="AF">
      <formula>NOT(ISERROR(SEARCH("AF",R7)))</formula>
    </cfRule>
    <cfRule type="endsWith" dxfId="13308" priority="9526" operator="endsWith" text="M">
      <formula>RIGHT(R7,LEN("M"))="M"</formula>
    </cfRule>
    <cfRule type="beginsWith" dxfId="13307" priority="9527" operator="beginsWith" text="MN">
      <formula>LEFT(R7,LEN("MN"))="MN"</formula>
    </cfRule>
  </conditionalFormatting>
  <conditionalFormatting sqref="AA10:AD10">
    <cfRule type="containsText" dxfId="13306" priority="9510" operator="containsText" text="Hm">
      <formula>NOT(ISERROR(SEARCH("Hm",AA10)))</formula>
    </cfRule>
    <cfRule type="beginsWith" dxfId="13305" priority="9511" operator="beginsWith" text="Ms">
      <formula>LEFT(AA10,LEN("Ms"))="Ms"</formula>
    </cfRule>
    <cfRule type="containsText" dxfId="13304" priority="9512" operator="containsText" text="C">
      <formula>NOT(ISERROR(SEARCH("C",AA10)))</formula>
    </cfRule>
    <cfRule type="containsText" dxfId="13303" priority="9513" operator="containsText" text="S">
      <formula>NOT(ISERROR(SEARCH("S",AA10)))</formula>
    </cfRule>
    <cfRule type="containsText" dxfId="13302" priority="9514" operator="containsText" text="T">
      <formula>NOT(ISERROR(SEARCH("T",AA10)))</formula>
    </cfRule>
    <cfRule type="containsText" dxfId="13301" priority="9515" operator="containsText" text="H">
      <formula>NOT(ISERROR(SEARCH("H",AA10)))</formula>
    </cfRule>
    <cfRule type="containsText" dxfId="13300" priority="9516" operator="containsText" text="AF">
      <formula>NOT(ISERROR(SEARCH("AF",AA10)))</formula>
    </cfRule>
    <cfRule type="endsWith" dxfId="13299" priority="9517" operator="endsWith" text="M">
      <formula>RIGHT(AA10,LEN("M"))="M"</formula>
    </cfRule>
    <cfRule type="beginsWith" dxfId="13298" priority="9518" operator="beginsWith" text="MN">
      <formula>LEFT(AA10,LEN("MN"))="MN"</formula>
    </cfRule>
  </conditionalFormatting>
  <conditionalFormatting sqref="E15:G15">
    <cfRule type="containsText" dxfId="13297" priority="9501" operator="containsText" text="Hm">
      <formula>NOT(ISERROR(SEARCH("Hm",E15)))</formula>
    </cfRule>
    <cfRule type="beginsWith" dxfId="13296" priority="9502" operator="beginsWith" text="Ms">
      <formula>LEFT(E15,LEN("Ms"))="Ms"</formula>
    </cfRule>
    <cfRule type="containsText" dxfId="13295" priority="9503" operator="containsText" text="C">
      <formula>NOT(ISERROR(SEARCH("C",E15)))</formula>
    </cfRule>
    <cfRule type="containsText" dxfId="13294" priority="9504" operator="containsText" text="S">
      <formula>NOT(ISERROR(SEARCH("S",E15)))</formula>
    </cfRule>
    <cfRule type="containsText" dxfId="13293" priority="9505" operator="containsText" text="T">
      <formula>NOT(ISERROR(SEARCH("T",E15)))</formula>
    </cfRule>
    <cfRule type="containsText" dxfId="13292" priority="9506" operator="containsText" text="H">
      <formula>NOT(ISERROR(SEARCH("H",E15)))</formula>
    </cfRule>
    <cfRule type="containsText" dxfId="13291" priority="9507" operator="containsText" text="AF">
      <formula>NOT(ISERROR(SEARCH("AF",E15)))</formula>
    </cfRule>
    <cfRule type="endsWith" dxfId="13290" priority="9508" operator="endsWith" text="M">
      <formula>RIGHT(E15,LEN("M"))="M"</formula>
    </cfRule>
    <cfRule type="beginsWith" dxfId="13289" priority="9509" operator="beginsWith" text="MN">
      <formula>LEFT(E15,LEN("MN"))="MN"</formula>
    </cfRule>
  </conditionalFormatting>
  <conditionalFormatting sqref="Q2:T2">
    <cfRule type="containsText" dxfId="13288" priority="9492" operator="containsText" text="Hm">
      <formula>NOT(ISERROR(SEARCH("Hm",Q2)))</formula>
    </cfRule>
    <cfRule type="beginsWith" dxfId="13287" priority="9493" operator="beginsWith" text="Ms">
      <formula>LEFT(Q2,LEN("Ms"))="Ms"</formula>
    </cfRule>
    <cfRule type="containsText" dxfId="13286" priority="9494" operator="containsText" text="C">
      <formula>NOT(ISERROR(SEARCH("C",Q2)))</formula>
    </cfRule>
    <cfRule type="containsText" dxfId="13285" priority="9495" operator="containsText" text="S">
      <formula>NOT(ISERROR(SEARCH("S",Q2)))</formula>
    </cfRule>
    <cfRule type="containsText" dxfId="13284" priority="9496" operator="containsText" text="T">
      <formula>NOT(ISERROR(SEARCH("T",Q2)))</formula>
    </cfRule>
    <cfRule type="containsText" dxfId="13283" priority="9497" operator="containsText" text="H">
      <formula>NOT(ISERROR(SEARCH("H",Q2)))</formula>
    </cfRule>
    <cfRule type="containsText" dxfId="13282" priority="9498" operator="containsText" text="AF">
      <formula>NOT(ISERROR(SEARCH("AF",Q2)))</formula>
    </cfRule>
    <cfRule type="endsWith" dxfId="13281" priority="9499" operator="endsWith" text="M">
      <formula>RIGHT(Q2,LEN("M"))="M"</formula>
    </cfRule>
    <cfRule type="beginsWith" dxfId="13280" priority="9500" operator="beginsWith" text="MN">
      <formula>LEFT(Q2,LEN("MN"))="MN"</formula>
    </cfRule>
  </conditionalFormatting>
  <conditionalFormatting sqref="S3:V3">
    <cfRule type="containsText" dxfId="13279" priority="9483" operator="containsText" text="Hm">
      <formula>NOT(ISERROR(SEARCH("Hm",S3)))</formula>
    </cfRule>
    <cfRule type="beginsWith" dxfId="13278" priority="9484" operator="beginsWith" text="Ms">
      <formula>LEFT(S3,LEN("Ms"))="Ms"</formula>
    </cfRule>
    <cfRule type="containsText" dxfId="13277" priority="9485" operator="containsText" text="C">
      <formula>NOT(ISERROR(SEARCH("C",S3)))</formula>
    </cfRule>
    <cfRule type="containsText" dxfId="13276" priority="9486" operator="containsText" text="S">
      <formula>NOT(ISERROR(SEARCH("S",S3)))</formula>
    </cfRule>
    <cfRule type="containsText" dxfId="13275" priority="9487" operator="containsText" text="T">
      <formula>NOT(ISERROR(SEARCH("T",S3)))</formula>
    </cfRule>
    <cfRule type="containsText" dxfId="13274" priority="9488" operator="containsText" text="H">
      <formula>NOT(ISERROR(SEARCH("H",S3)))</formula>
    </cfRule>
    <cfRule type="containsText" dxfId="13273" priority="9489" operator="containsText" text="AF">
      <formula>NOT(ISERROR(SEARCH("AF",S3)))</formula>
    </cfRule>
    <cfRule type="endsWith" dxfId="13272" priority="9490" operator="endsWith" text="M">
      <formula>RIGHT(S3,LEN("M"))="M"</formula>
    </cfRule>
    <cfRule type="beginsWith" dxfId="13271" priority="9491" operator="beginsWith" text="MN">
      <formula>LEFT(S3,LEN("MN"))="MN"</formula>
    </cfRule>
  </conditionalFormatting>
  <conditionalFormatting sqref="T4:W4">
    <cfRule type="containsText" dxfId="13270" priority="9474" operator="containsText" text="Hm">
      <formula>NOT(ISERROR(SEARCH("Hm",T4)))</formula>
    </cfRule>
    <cfRule type="beginsWith" dxfId="13269" priority="9475" operator="beginsWith" text="Ms">
      <formula>LEFT(T4,LEN("Ms"))="Ms"</formula>
    </cfRule>
    <cfRule type="containsText" dxfId="13268" priority="9476" operator="containsText" text="C">
      <formula>NOT(ISERROR(SEARCH("C",T4)))</formula>
    </cfRule>
    <cfRule type="containsText" dxfId="13267" priority="9477" operator="containsText" text="S">
      <formula>NOT(ISERROR(SEARCH("S",T4)))</formula>
    </cfRule>
    <cfRule type="containsText" dxfId="13266" priority="9478" operator="containsText" text="T">
      <formula>NOT(ISERROR(SEARCH("T",T4)))</formula>
    </cfRule>
    <cfRule type="containsText" dxfId="13265" priority="9479" operator="containsText" text="H">
      <formula>NOT(ISERROR(SEARCH("H",T4)))</formula>
    </cfRule>
    <cfRule type="containsText" dxfId="13264" priority="9480" operator="containsText" text="AF">
      <formula>NOT(ISERROR(SEARCH("AF",T4)))</formula>
    </cfRule>
    <cfRule type="endsWith" dxfId="13263" priority="9481" operator="endsWith" text="M">
      <formula>RIGHT(T4,LEN("M"))="M"</formula>
    </cfRule>
    <cfRule type="beginsWith" dxfId="13262" priority="9482" operator="beginsWith" text="MN">
      <formula>LEFT(T4,LEN("MN"))="MN"</formula>
    </cfRule>
  </conditionalFormatting>
  <conditionalFormatting sqref="W2:Z2">
    <cfRule type="containsText" dxfId="13261" priority="9465" operator="containsText" text="Hm">
      <formula>NOT(ISERROR(SEARCH("Hm",W2)))</formula>
    </cfRule>
    <cfRule type="beginsWith" dxfId="13260" priority="9466" operator="beginsWith" text="Ms">
      <formula>LEFT(W2,LEN("Ms"))="Ms"</formula>
    </cfRule>
    <cfRule type="containsText" dxfId="13259" priority="9467" operator="containsText" text="C">
      <formula>NOT(ISERROR(SEARCH("C",W2)))</formula>
    </cfRule>
    <cfRule type="containsText" dxfId="13258" priority="9468" operator="containsText" text="S">
      <formula>NOT(ISERROR(SEARCH("S",W2)))</formula>
    </cfRule>
    <cfRule type="containsText" dxfId="13257" priority="9469" operator="containsText" text="T">
      <formula>NOT(ISERROR(SEARCH("T",W2)))</formula>
    </cfRule>
    <cfRule type="containsText" dxfId="13256" priority="9470" operator="containsText" text="H">
      <formula>NOT(ISERROR(SEARCH("H",W2)))</formula>
    </cfRule>
    <cfRule type="containsText" dxfId="13255" priority="9471" operator="containsText" text="AF">
      <formula>NOT(ISERROR(SEARCH("AF",W2)))</formula>
    </cfRule>
    <cfRule type="endsWith" dxfId="13254" priority="9472" operator="endsWith" text="M">
      <formula>RIGHT(W2,LEN("M"))="M"</formula>
    </cfRule>
    <cfRule type="beginsWith" dxfId="13253" priority="9473" operator="beginsWith" text="MN">
      <formula>LEFT(W2,LEN("MN"))="MN"</formula>
    </cfRule>
  </conditionalFormatting>
  <conditionalFormatting sqref="Y3:AB3">
    <cfRule type="containsText" dxfId="13252" priority="9456" operator="containsText" text="Hm">
      <formula>NOT(ISERROR(SEARCH("Hm",Y3)))</formula>
    </cfRule>
    <cfRule type="beginsWith" dxfId="13251" priority="9457" operator="beginsWith" text="Ms">
      <formula>LEFT(Y3,LEN("Ms"))="Ms"</formula>
    </cfRule>
    <cfRule type="containsText" dxfId="13250" priority="9458" operator="containsText" text="C">
      <formula>NOT(ISERROR(SEARCH("C",Y3)))</formula>
    </cfRule>
    <cfRule type="containsText" dxfId="13249" priority="9459" operator="containsText" text="S">
      <formula>NOT(ISERROR(SEARCH("S",Y3)))</formula>
    </cfRule>
    <cfRule type="containsText" dxfId="13248" priority="9460" operator="containsText" text="T">
      <formula>NOT(ISERROR(SEARCH("T",Y3)))</formula>
    </cfRule>
    <cfRule type="containsText" dxfId="13247" priority="9461" operator="containsText" text="H">
      <formula>NOT(ISERROR(SEARCH("H",Y3)))</formula>
    </cfRule>
    <cfRule type="containsText" dxfId="13246" priority="9462" operator="containsText" text="AF">
      <formula>NOT(ISERROR(SEARCH("AF",Y3)))</formula>
    </cfRule>
    <cfRule type="endsWith" dxfId="13245" priority="9463" operator="endsWith" text="M">
      <formula>RIGHT(Y3,LEN("M"))="M"</formula>
    </cfRule>
    <cfRule type="beginsWith" dxfId="13244" priority="9464" operator="beginsWith" text="MN">
      <formula>LEFT(Y3,LEN("MN"))="MN"</formula>
    </cfRule>
  </conditionalFormatting>
  <conditionalFormatting sqref="Z4:AC4">
    <cfRule type="containsText" dxfId="13243" priority="9447" operator="containsText" text="Hm">
      <formula>NOT(ISERROR(SEARCH("Hm",Z4)))</formula>
    </cfRule>
    <cfRule type="beginsWith" dxfId="13242" priority="9448" operator="beginsWith" text="Ms">
      <formula>LEFT(Z4,LEN("Ms"))="Ms"</formula>
    </cfRule>
    <cfRule type="containsText" dxfId="13241" priority="9449" operator="containsText" text="C">
      <formula>NOT(ISERROR(SEARCH("C",Z4)))</formula>
    </cfRule>
    <cfRule type="containsText" dxfId="13240" priority="9450" operator="containsText" text="S">
      <formula>NOT(ISERROR(SEARCH("S",Z4)))</formula>
    </cfRule>
    <cfRule type="containsText" dxfId="13239" priority="9451" operator="containsText" text="T">
      <formula>NOT(ISERROR(SEARCH("T",Z4)))</formula>
    </cfRule>
    <cfRule type="containsText" dxfId="13238" priority="9452" operator="containsText" text="H">
      <formula>NOT(ISERROR(SEARCH("H",Z4)))</formula>
    </cfRule>
    <cfRule type="containsText" dxfId="13237" priority="9453" operator="containsText" text="AF">
      <formula>NOT(ISERROR(SEARCH("AF",Z4)))</formula>
    </cfRule>
    <cfRule type="endsWith" dxfId="13236" priority="9454" operator="endsWith" text="M">
      <formula>RIGHT(Z4,LEN("M"))="M"</formula>
    </cfRule>
    <cfRule type="beginsWith" dxfId="13235" priority="9455" operator="beginsWith" text="MN">
      <formula>LEFT(Z4,LEN("MN"))="MN"</formula>
    </cfRule>
  </conditionalFormatting>
  <conditionalFormatting sqref="AC6:AF6">
    <cfRule type="containsText" dxfId="13234" priority="9438" operator="containsText" text="Hm">
      <formula>NOT(ISERROR(SEARCH("Hm",AC6)))</formula>
    </cfRule>
    <cfRule type="beginsWith" dxfId="13233" priority="9439" operator="beginsWith" text="Ms">
      <formula>LEFT(AC6,LEN("Ms"))="Ms"</formula>
    </cfRule>
    <cfRule type="containsText" dxfId="13232" priority="9440" operator="containsText" text="C">
      <formula>NOT(ISERROR(SEARCH("C",AC6)))</formula>
    </cfRule>
    <cfRule type="containsText" dxfId="13231" priority="9441" operator="containsText" text="S">
      <formula>NOT(ISERROR(SEARCH("S",AC6)))</formula>
    </cfRule>
    <cfRule type="containsText" dxfId="13230" priority="9442" operator="containsText" text="T">
      <formula>NOT(ISERROR(SEARCH("T",AC6)))</formula>
    </cfRule>
    <cfRule type="containsText" dxfId="13229" priority="9443" operator="containsText" text="H">
      <formula>NOT(ISERROR(SEARCH("H",AC6)))</formula>
    </cfRule>
    <cfRule type="containsText" dxfId="13228" priority="9444" operator="containsText" text="AF">
      <formula>NOT(ISERROR(SEARCH("AF",AC6)))</formula>
    </cfRule>
    <cfRule type="endsWith" dxfId="13227" priority="9445" operator="endsWith" text="M">
      <formula>RIGHT(AC6,LEN("M"))="M"</formula>
    </cfRule>
    <cfRule type="beginsWith" dxfId="13226" priority="9446" operator="beginsWith" text="MN">
      <formula>LEFT(AC6,LEN("MN"))="MN"</formula>
    </cfRule>
  </conditionalFormatting>
  <conditionalFormatting sqref="AD7:AG7">
    <cfRule type="containsText" dxfId="13225" priority="9429" operator="containsText" text="Hm">
      <formula>NOT(ISERROR(SEARCH("Hm",AD7)))</formula>
    </cfRule>
    <cfRule type="beginsWith" dxfId="13224" priority="9430" operator="beginsWith" text="Ms">
      <formula>LEFT(AD7,LEN("Ms"))="Ms"</formula>
    </cfRule>
    <cfRule type="containsText" dxfId="13223" priority="9431" operator="containsText" text="C">
      <formula>NOT(ISERROR(SEARCH("C",AD7)))</formula>
    </cfRule>
    <cfRule type="containsText" dxfId="13222" priority="9432" operator="containsText" text="S">
      <formula>NOT(ISERROR(SEARCH("S",AD7)))</formula>
    </cfRule>
    <cfRule type="containsText" dxfId="13221" priority="9433" operator="containsText" text="T">
      <formula>NOT(ISERROR(SEARCH("T",AD7)))</formula>
    </cfRule>
    <cfRule type="containsText" dxfId="13220" priority="9434" operator="containsText" text="H">
      <formula>NOT(ISERROR(SEARCH("H",AD7)))</formula>
    </cfRule>
    <cfRule type="containsText" dxfId="13219" priority="9435" operator="containsText" text="AF">
      <formula>NOT(ISERROR(SEARCH("AF",AD7)))</formula>
    </cfRule>
    <cfRule type="endsWith" dxfId="13218" priority="9436" operator="endsWith" text="M">
      <formula>RIGHT(AD7,LEN("M"))="M"</formula>
    </cfRule>
    <cfRule type="beginsWith" dxfId="13217" priority="9437" operator="beginsWith" text="MN">
      <formula>LEFT(AD7,LEN("MN"))="MN"</formula>
    </cfRule>
  </conditionalFormatting>
  <conditionalFormatting sqref="AI6:AL6">
    <cfRule type="containsText" dxfId="13216" priority="9420" operator="containsText" text="Hm">
      <formula>NOT(ISERROR(SEARCH("Hm",AI6)))</formula>
    </cfRule>
    <cfRule type="beginsWith" dxfId="13215" priority="9421" operator="beginsWith" text="Ms">
      <formula>LEFT(AI6,LEN("Ms"))="Ms"</formula>
    </cfRule>
    <cfRule type="containsText" dxfId="13214" priority="9422" operator="containsText" text="C">
      <formula>NOT(ISERROR(SEARCH("C",AI6)))</formula>
    </cfRule>
    <cfRule type="containsText" dxfId="13213" priority="9423" operator="containsText" text="S">
      <formula>NOT(ISERROR(SEARCH("S",AI6)))</formula>
    </cfRule>
    <cfRule type="containsText" dxfId="13212" priority="9424" operator="containsText" text="T">
      <formula>NOT(ISERROR(SEARCH("T",AI6)))</formula>
    </cfRule>
    <cfRule type="containsText" dxfId="13211" priority="9425" operator="containsText" text="H">
      <formula>NOT(ISERROR(SEARCH("H",AI6)))</formula>
    </cfRule>
    <cfRule type="containsText" dxfId="13210" priority="9426" operator="containsText" text="AF">
      <formula>NOT(ISERROR(SEARCH("AF",AI6)))</formula>
    </cfRule>
    <cfRule type="endsWith" dxfId="13209" priority="9427" operator="endsWith" text="M">
      <formula>RIGHT(AI6,LEN("M"))="M"</formula>
    </cfRule>
    <cfRule type="beginsWith" dxfId="13208" priority="9428" operator="beginsWith" text="MN">
      <formula>LEFT(AI6,LEN("MN"))="MN"</formula>
    </cfRule>
  </conditionalFormatting>
  <conditionalFormatting sqref="AJ7:AM7">
    <cfRule type="containsText" dxfId="13207" priority="9411" operator="containsText" text="Hm">
      <formula>NOT(ISERROR(SEARCH("Hm",AJ7)))</formula>
    </cfRule>
    <cfRule type="beginsWith" dxfId="13206" priority="9412" operator="beginsWith" text="Ms">
      <formula>LEFT(AJ7,LEN("Ms"))="Ms"</formula>
    </cfRule>
    <cfRule type="containsText" dxfId="13205" priority="9413" operator="containsText" text="C">
      <formula>NOT(ISERROR(SEARCH("C",AJ7)))</formula>
    </cfRule>
    <cfRule type="containsText" dxfId="13204" priority="9414" operator="containsText" text="S">
      <formula>NOT(ISERROR(SEARCH("S",AJ7)))</formula>
    </cfRule>
    <cfRule type="containsText" dxfId="13203" priority="9415" operator="containsText" text="T">
      <formula>NOT(ISERROR(SEARCH("T",AJ7)))</formula>
    </cfRule>
    <cfRule type="containsText" dxfId="13202" priority="9416" operator="containsText" text="H">
      <formula>NOT(ISERROR(SEARCH("H",AJ7)))</formula>
    </cfRule>
    <cfRule type="containsText" dxfId="13201" priority="9417" operator="containsText" text="AF">
      <formula>NOT(ISERROR(SEARCH("AF",AJ7)))</formula>
    </cfRule>
    <cfRule type="endsWith" dxfId="13200" priority="9418" operator="endsWith" text="M">
      <formula>RIGHT(AJ7,LEN("M"))="M"</formula>
    </cfRule>
    <cfRule type="beginsWith" dxfId="13199" priority="9419" operator="beginsWith" text="MN">
      <formula>LEFT(AJ7,LEN("MN"))="MN"</formula>
    </cfRule>
  </conditionalFormatting>
  <conditionalFormatting sqref="AG10:AJ10">
    <cfRule type="containsText" dxfId="13198" priority="9402" operator="containsText" text="Hm">
      <formula>NOT(ISERROR(SEARCH("Hm",AG10)))</formula>
    </cfRule>
    <cfRule type="beginsWith" dxfId="13197" priority="9403" operator="beginsWith" text="Ms">
      <formula>LEFT(AG10,LEN("Ms"))="Ms"</formula>
    </cfRule>
    <cfRule type="containsText" dxfId="13196" priority="9404" operator="containsText" text="C">
      <formula>NOT(ISERROR(SEARCH("C",AG10)))</formula>
    </cfRule>
    <cfRule type="containsText" dxfId="13195" priority="9405" operator="containsText" text="S">
      <formula>NOT(ISERROR(SEARCH("S",AG10)))</formula>
    </cfRule>
    <cfRule type="containsText" dxfId="13194" priority="9406" operator="containsText" text="T">
      <formula>NOT(ISERROR(SEARCH("T",AG10)))</formula>
    </cfRule>
    <cfRule type="containsText" dxfId="13193" priority="9407" operator="containsText" text="H">
      <formula>NOT(ISERROR(SEARCH("H",AG10)))</formula>
    </cfRule>
    <cfRule type="containsText" dxfId="13192" priority="9408" operator="containsText" text="AF">
      <formula>NOT(ISERROR(SEARCH("AF",AG10)))</formula>
    </cfRule>
    <cfRule type="endsWith" dxfId="13191" priority="9409" operator="endsWith" text="M">
      <formula>RIGHT(AG10,LEN("M"))="M"</formula>
    </cfRule>
    <cfRule type="beginsWith" dxfId="13190" priority="9410" operator="beginsWith" text="MN">
      <formula>LEFT(AG10,LEN("MN"))="MN"</formula>
    </cfRule>
  </conditionalFormatting>
  <conditionalFormatting sqref="AM10:AN10">
    <cfRule type="containsText" dxfId="13189" priority="9393" operator="containsText" text="Hm">
      <formula>NOT(ISERROR(SEARCH("Hm",AM10)))</formula>
    </cfRule>
    <cfRule type="beginsWith" dxfId="13188" priority="9394" operator="beginsWith" text="Ms">
      <formula>LEFT(AM10,LEN("Ms"))="Ms"</formula>
    </cfRule>
    <cfRule type="containsText" dxfId="13187" priority="9395" operator="containsText" text="C">
      <formula>NOT(ISERROR(SEARCH("C",AM10)))</formula>
    </cfRule>
    <cfRule type="containsText" dxfId="13186" priority="9396" operator="containsText" text="S">
      <formula>NOT(ISERROR(SEARCH("S",AM10)))</formula>
    </cfRule>
    <cfRule type="containsText" dxfId="13185" priority="9397" operator="containsText" text="T">
      <formula>NOT(ISERROR(SEARCH("T",AM10)))</formula>
    </cfRule>
    <cfRule type="containsText" dxfId="13184" priority="9398" operator="containsText" text="H">
      <formula>NOT(ISERROR(SEARCH("H",AM10)))</formula>
    </cfRule>
    <cfRule type="containsText" dxfId="13183" priority="9399" operator="containsText" text="AF">
      <formula>NOT(ISERROR(SEARCH("AF",AM10)))</formula>
    </cfRule>
    <cfRule type="endsWith" dxfId="13182" priority="9400" operator="endsWith" text="M">
      <formula>RIGHT(AM10,LEN("M"))="M"</formula>
    </cfRule>
    <cfRule type="beginsWith" dxfId="13181" priority="9401" operator="beginsWith" text="MN">
      <formula>LEFT(AM10,LEN("MN"))="MN"</formula>
    </cfRule>
  </conditionalFormatting>
  <conditionalFormatting sqref="J15:M15">
    <cfRule type="containsText" dxfId="13180" priority="9384" operator="containsText" text="Hm">
      <formula>NOT(ISERROR(SEARCH("Hm",J15)))</formula>
    </cfRule>
    <cfRule type="beginsWith" dxfId="13179" priority="9385" operator="beginsWith" text="Ms">
      <formula>LEFT(J15,LEN("Ms"))="Ms"</formula>
    </cfRule>
    <cfRule type="containsText" dxfId="13178" priority="9386" operator="containsText" text="C">
      <formula>NOT(ISERROR(SEARCH("C",J15)))</formula>
    </cfRule>
    <cfRule type="containsText" dxfId="13177" priority="9387" operator="containsText" text="S">
      <formula>NOT(ISERROR(SEARCH("S",J15)))</formula>
    </cfRule>
    <cfRule type="containsText" dxfId="13176" priority="9388" operator="containsText" text="T">
      <formula>NOT(ISERROR(SEARCH("T",J15)))</formula>
    </cfRule>
    <cfRule type="containsText" dxfId="13175" priority="9389" operator="containsText" text="H">
      <formula>NOT(ISERROR(SEARCH("H",J15)))</formula>
    </cfRule>
    <cfRule type="containsText" dxfId="13174" priority="9390" operator="containsText" text="AF">
      <formula>NOT(ISERROR(SEARCH("AF",J15)))</formula>
    </cfRule>
    <cfRule type="endsWith" dxfId="13173" priority="9391" operator="endsWith" text="M">
      <formula>RIGHT(J15,LEN("M"))="M"</formula>
    </cfRule>
    <cfRule type="beginsWith" dxfId="13172" priority="9392" operator="beginsWith" text="MN">
      <formula>LEFT(J15,LEN("MN"))="MN"</formula>
    </cfRule>
  </conditionalFormatting>
  <conditionalFormatting sqref="G13:J13">
    <cfRule type="containsText" dxfId="13171" priority="9375" operator="containsText" text="Hm">
      <formula>NOT(ISERROR(SEARCH("Hm",G13)))</formula>
    </cfRule>
    <cfRule type="beginsWith" dxfId="13170" priority="9376" operator="beginsWith" text="Ms">
      <formula>LEFT(G13,LEN("Ms"))="Ms"</formula>
    </cfRule>
    <cfRule type="containsText" dxfId="13169" priority="9377" operator="containsText" text="C">
      <formula>NOT(ISERROR(SEARCH("C",G13)))</formula>
    </cfRule>
    <cfRule type="containsText" dxfId="13168" priority="9378" operator="containsText" text="S">
      <formula>NOT(ISERROR(SEARCH("S",G13)))</formula>
    </cfRule>
    <cfRule type="containsText" dxfId="13167" priority="9379" operator="containsText" text="T">
      <formula>NOT(ISERROR(SEARCH("T",G13)))</formula>
    </cfRule>
    <cfRule type="containsText" dxfId="13166" priority="9380" operator="containsText" text="H">
      <formula>NOT(ISERROR(SEARCH("H",G13)))</formula>
    </cfRule>
    <cfRule type="containsText" dxfId="13165" priority="9381" operator="containsText" text="AF">
      <formula>NOT(ISERROR(SEARCH("AF",G13)))</formula>
    </cfRule>
    <cfRule type="endsWith" dxfId="13164" priority="9382" operator="endsWith" text="M">
      <formula>RIGHT(G13,LEN("M"))="M"</formula>
    </cfRule>
    <cfRule type="beginsWith" dxfId="13163" priority="9383" operator="beginsWith" text="MN">
      <formula>LEFT(G13,LEN("MN"))="MN"</formula>
    </cfRule>
  </conditionalFormatting>
  <conditionalFormatting sqref="F12:I12">
    <cfRule type="containsText" dxfId="13162" priority="9366" operator="containsText" text="Hm">
      <formula>NOT(ISERROR(SEARCH("Hm",F12)))</formula>
    </cfRule>
    <cfRule type="beginsWith" dxfId="13161" priority="9367" operator="beginsWith" text="Ms">
      <formula>LEFT(F12,LEN("Ms"))="Ms"</formula>
    </cfRule>
    <cfRule type="containsText" dxfId="13160" priority="9368" operator="containsText" text="C">
      <formula>NOT(ISERROR(SEARCH("C",F12)))</formula>
    </cfRule>
    <cfRule type="containsText" dxfId="13159" priority="9369" operator="containsText" text="S">
      <formula>NOT(ISERROR(SEARCH("S",F12)))</formula>
    </cfRule>
    <cfRule type="containsText" dxfId="13158" priority="9370" operator="containsText" text="T">
      <formula>NOT(ISERROR(SEARCH("T",F12)))</formula>
    </cfRule>
    <cfRule type="containsText" dxfId="13157" priority="9371" operator="containsText" text="H">
      <formula>NOT(ISERROR(SEARCH("H",F12)))</formula>
    </cfRule>
    <cfRule type="containsText" dxfId="13156" priority="9372" operator="containsText" text="AF">
      <formula>NOT(ISERROR(SEARCH("AF",F12)))</formula>
    </cfRule>
    <cfRule type="endsWith" dxfId="13155" priority="9373" operator="endsWith" text="M">
      <formula>RIGHT(F12,LEN("M"))="M"</formula>
    </cfRule>
    <cfRule type="beginsWith" dxfId="13154" priority="9374" operator="beginsWith" text="MN">
      <formula>LEFT(F12,LEN("MN"))="MN"</formula>
    </cfRule>
  </conditionalFormatting>
  <conditionalFormatting sqref="E11:H11">
    <cfRule type="containsText" dxfId="13153" priority="9357" operator="containsText" text="Hm">
      <formula>NOT(ISERROR(SEARCH("Hm",E11)))</formula>
    </cfRule>
    <cfRule type="beginsWith" dxfId="13152" priority="9358" operator="beginsWith" text="Ms">
      <formula>LEFT(E11,LEN("Ms"))="Ms"</formula>
    </cfRule>
    <cfRule type="containsText" dxfId="13151" priority="9359" operator="containsText" text="C">
      <formula>NOT(ISERROR(SEARCH("C",E11)))</formula>
    </cfRule>
    <cfRule type="containsText" dxfId="13150" priority="9360" operator="containsText" text="S">
      <formula>NOT(ISERROR(SEARCH("S",E11)))</formula>
    </cfRule>
    <cfRule type="containsText" dxfId="13149" priority="9361" operator="containsText" text="T">
      <formula>NOT(ISERROR(SEARCH("T",E11)))</formula>
    </cfRule>
    <cfRule type="containsText" dxfId="13148" priority="9362" operator="containsText" text="H">
      <formula>NOT(ISERROR(SEARCH("H",E11)))</formula>
    </cfRule>
    <cfRule type="containsText" dxfId="13147" priority="9363" operator="containsText" text="AF">
      <formula>NOT(ISERROR(SEARCH("AF",E11)))</formula>
    </cfRule>
    <cfRule type="endsWith" dxfId="13146" priority="9364" operator="endsWith" text="M">
      <formula>RIGHT(E11,LEN("M"))="M"</formula>
    </cfRule>
    <cfRule type="beginsWith" dxfId="13145" priority="9365" operator="beginsWith" text="MN">
      <formula>LEFT(E11,LEN("MN"))="MN"</formula>
    </cfRule>
  </conditionalFormatting>
  <conditionalFormatting sqref="K11:N11">
    <cfRule type="containsText" dxfId="13144" priority="9348" operator="containsText" text="Hm">
      <formula>NOT(ISERROR(SEARCH("Hm",K11)))</formula>
    </cfRule>
    <cfRule type="beginsWith" dxfId="13143" priority="9349" operator="beginsWith" text="Ms">
      <formula>LEFT(K11,LEN("Ms"))="Ms"</formula>
    </cfRule>
    <cfRule type="containsText" dxfId="13142" priority="9350" operator="containsText" text="C">
      <formula>NOT(ISERROR(SEARCH("C",K11)))</formula>
    </cfRule>
    <cfRule type="containsText" dxfId="13141" priority="9351" operator="containsText" text="S">
      <formula>NOT(ISERROR(SEARCH("S",K11)))</formula>
    </cfRule>
    <cfRule type="containsText" dxfId="13140" priority="9352" operator="containsText" text="T">
      <formula>NOT(ISERROR(SEARCH("T",K11)))</formula>
    </cfRule>
    <cfRule type="containsText" dxfId="13139" priority="9353" operator="containsText" text="H">
      <formula>NOT(ISERROR(SEARCH("H",K11)))</formula>
    </cfRule>
    <cfRule type="containsText" dxfId="13138" priority="9354" operator="containsText" text="AF">
      <formula>NOT(ISERROR(SEARCH("AF",K11)))</formula>
    </cfRule>
    <cfRule type="endsWith" dxfId="13137" priority="9355" operator="endsWith" text="M">
      <formula>RIGHT(K11,LEN("M"))="M"</formula>
    </cfRule>
    <cfRule type="beginsWith" dxfId="13136" priority="9356" operator="beginsWith" text="MN">
      <formula>LEFT(K11,LEN("MN"))="MN"</formula>
    </cfRule>
  </conditionalFormatting>
  <conditionalFormatting sqref="L12:O12">
    <cfRule type="containsText" dxfId="13135" priority="9339" operator="containsText" text="Hm">
      <formula>NOT(ISERROR(SEARCH("Hm",L12)))</formula>
    </cfRule>
    <cfRule type="beginsWith" dxfId="13134" priority="9340" operator="beginsWith" text="Ms">
      <formula>LEFT(L12,LEN("Ms"))="Ms"</formula>
    </cfRule>
    <cfRule type="containsText" dxfId="13133" priority="9341" operator="containsText" text="C">
      <formula>NOT(ISERROR(SEARCH("C",L12)))</formula>
    </cfRule>
    <cfRule type="containsText" dxfId="13132" priority="9342" operator="containsText" text="S">
      <formula>NOT(ISERROR(SEARCH("S",L12)))</formula>
    </cfRule>
    <cfRule type="containsText" dxfId="13131" priority="9343" operator="containsText" text="T">
      <formula>NOT(ISERROR(SEARCH("T",L12)))</formula>
    </cfRule>
    <cfRule type="containsText" dxfId="13130" priority="9344" operator="containsText" text="H">
      <formula>NOT(ISERROR(SEARCH("H",L12)))</formula>
    </cfRule>
    <cfRule type="containsText" dxfId="13129" priority="9345" operator="containsText" text="AF">
      <formula>NOT(ISERROR(SEARCH("AF",L12)))</formula>
    </cfRule>
    <cfRule type="endsWith" dxfId="13128" priority="9346" operator="endsWith" text="M">
      <formula>RIGHT(L12,LEN("M"))="M"</formula>
    </cfRule>
    <cfRule type="beginsWith" dxfId="13127" priority="9347" operator="beginsWith" text="MN">
      <formula>LEFT(L12,LEN("MN"))="MN"</formula>
    </cfRule>
  </conditionalFormatting>
  <conditionalFormatting sqref="M13:P13">
    <cfRule type="containsText" dxfId="13126" priority="9330" operator="containsText" text="Hm">
      <formula>NOT(ISERROR(SEARCH("Hm",M13)))</formula>
    </cfRule>
    <cfRule type="beginsWith" dxfId="13125" priority="9331" operator="beginsWith" text="Ms">
      <formula>LEFT(M13,LEN("Ms"))="Ms"</formula>
    </cfRule>
    <cfRule type="containsText" dxfId="13124" priority="9332" operator="containsText" text="C">
      <formula>NOT(ISERROR(SEARCH("C",M13)))</formula>
    </cfRule>
    <cfRule type="containsText" dxfId="13123" priority="9333" operator="containsText" text="S">
      <formula>NOT(ISERROR(SEARCH("S",M13)))</formula>
    </cfRule>
    <cfRule type="containsText" dxfId="13122" priority="9334" operator="containsText" text="T">
      <formula>NOT(ISERROR(SEARCH("T",M13)))</formula>
    </cfRule>
    <cfRule type="containsText" dxfId="13121" priority="9335" operator="containsText" text="H">
      <formula>NOT(ISERROR(SEARCH("H",M13)))</formula>
    </cfRule>
    <cfRule type="containsText" dxfId="13120" priority="9336" operator="containsText" text="AF">
      <formula>NOT(ISERROR(SEARCH("AF",M13)))</formula>
    </cfRule>
    <cfRule type="endsWith" dxfId="13119" priority="9337" operator="endsWith" text="M">
      <formula>RIGHT(M13,LEN("M"))="M"</formula>
    </cfRule>
    <cfRule type="beginsWith" dxfId="13118" priority="9338" operator="beginsWith" text="MN">
      <formula>LEFT(M13,LEN("MN"))="MN"</formula>
    </cfRule>
  </conditionalFormatting>
  <conditionalFormatting sqref="P15:S15">
    <cfRule type="containsText" dxfId="13117" priority="9321" operator="containsText" text="Hm">
      <formula>NOT(ISERROR(SEARCH("Hm",P15)))</formula>
    </cfRule>
    <cfRule type="beginsWith" dxfId="13116" priority="9322" operator="beginsWith" text="Ms">
      <formula>LEFT(P15,LEN("Ms"))="Ms"</formula>
    </cfRule>
    <cfRule type="containsText" dxfId="13115" priority="9323" operator="containsText" text="C">
      <formula>NOT(ISERROR(SEARCH("C",P15)))</formula>
    </cfRule>
    <cfRule type="containsText" dxfId="13114" priority="9324" operator="containsText" text="S">
      <formula>NOT(ISERROR(SEARCH("S",P15)))</formula>
    </cfRule>
    <cfRule type="containsText" dxfId="13113" priority="9325" operator="containsText" text="T">
      <formula>NOT(ISERROR(SEARCH("T",P15)))</formula>
    </cfRule>
    <cfRule type="containsText" dxfId="13112" priority="9326" operator="containsText" text="H">
      <formula>NOT(ISERROR(SEARCH("H",P15)))</formula>
    </cfRule>
    <cfRule type="containsText" dxfId="13111" priority="9327" operator="containsText" text="AF">
      <formula>NOT(ISERROR(SEARCH("AF",P15)))</formula>
    </cfRule>
    <cfRule type="endsWith" dxfId="13110" priority="9328" operator="endsWith" text="M">
      <formula>RIGHT(P15,LEN("M"))="M"</formula>
    </cfRule>
    <cfRule type="beginsWith" dxfId="13109" priority="9329" operator="beginsWith" text="MN">
      <formula>LEFT(P15,LEN("MN"))="MN"</formula>
    </cfRule>
  </conditionalFormatting>
  <conditionalFormatting sqref="E10:F10">
    <cfRule type="containsText" dxfId="13108" priority="9312" operator="containsText" text="Hm">
      <formula>NOT(ISERROR(SEARCH("Hm",E10)))</formula>
    </cfRule>
    <cfRule type="beginsWith" dxfId="13107" priority="9313" operator="beginsWith" text="Ms">
      <formula>LEFT(E10,LEN("Ms"))="Ms"</formula>
    </cfRule>
    <cfRule type="containsText" dxfId="13106" priority="9314" operator="containsText" text="C">
      <formula>NOT(ISERROR(SEARCH("C",E10)))</formula>
    </cfRule>
    <cfRule type="containsText" dxfId="13105" priority="9315" operator="containsText" text="S">
      <formula>NOT(ISERROR(SEARCH("S",E10)))</formula>
    </cfRule>
    <cfRule type="containsText" dxfId="13104" priority="9316" operator="containsText" text="T">
      <formula>NOT(ISERROR(SEARCH("T",E10)))</formula>
    </cfRule>
    <cfRule type="containsText" dxfId="13103" priority="9317" operator="containsText" text="H">
      <formula>NOT(ISERROR(SEARCH("H",E10)))</formula>
    </cfRule>
    <cfRule type="containsText" dxfId="13102" priority="9318" operator="containsText" text="AF">
      <formula>NOT(ISERROR(SEARCH("AF",E10)))</formula>
    </cfRule>
    <cfRule type="endsWith" dxfId="13101" priority="9319" operator="endsWith" text="M">
      <formula>RIGHT(E10,LEN("M"))="M"</formula>
    </cfRule>
    <cfRule type="beginsWith" dxfId="13100" priority="9320" operator="beginsWith" text="MN">
      <formula>LEFT(E10,LEN("MN"))="MN"</formula>
    </cfRule>
  </conditionalFormatting>
  <conditionalFormatting sqref="AC2:AF2">
    <cfRule type="containsText" dxfId="13099" priority="9303" operator="containsText" text="Hm">
      <formula>NOT(ISERROR(SEARCH("Hm",AC2)))</formula>
    </cfRule>
    <cfRule type="beginsWith" dxfId="13098" priority="9304" operator="beginsWith" text="Ms">
      <formula>LEFT(AC2,LEN("Ms"))="Ms"</formula>
    </cfRule>
    <cfRule type="containsText" dxfId="13097" priority="9305" operator="containsText" text="C">
      <formula>NOT(ISERROR(SEARCH("C",AC2)))</formula>
    </cfRule>
    <cfRule type="containsText" dxfId="13096" priority="9306" operator="containsText" text="S">
      <formula>NOT(ISERROR(SEARCH("S",AC2)))</formula>
    </cfRule>
    <cfRule type="containsText" dxfId="13095" priority="9307" operator="containsText" text="T">
      <formula>NOT(ISERROR(SEARCH("T",AC2)))</formula>
    </cfRule>
    <cfRule type="containsText" dxfId="13094" priority="9308" operator="containsText" text="H">
      <formula>NOT(ISERROR(SEARCH("H",AC2)))</formula>
    </cfRule>
    <cfRule type="containsText" dxfId="13093" priority="9309" operator="containsText" text="AF">
      <formula>NOT(ISERROR(SEARCH("AF",AC2)))</formula>
    </cfRule>
    <cfRule type="endsWith" dxfId="13092" priority="9310" operator="endsWith" text="M">
      <formula>RIGHT(AC2,LEN("M"))="M"</formula>
    </cfRule>
    <cfRule type="beginsWith" dxfId="13091" priority="9311" operator="beginsWith" text="MN">
      <formula>LEFT(AC2,LEN("MN"))="MN"</formula>
    </cfRule>
  </conditionalFormatting>
  <conditionalFormatting sqref="AE3:AH3">
    <cfRule type="containsText" dxfId="13090" priority="9294" operator="containsText" text="Hm">
      <formula>NOT(ISERROR(SEARCH("Hm",AE3)))</formula>
    </cfRule>
    <cfRule type="beginsWith" dxfId="13089" priority="9295" operator="beginsWith" text="Ms">
      <formula>LEFT(AE3,LEN("Ms"))="Ms"</formula>
    </cfRule>
    <cfRule type="containsText" dxfId="13088" priority="9296" operator="containsText" text="C">
      <formula>NOT(ISERROR(SEARCH("C",AE3)))</formula>
    </cfRule>
    <cfRule type="containsText" dxfId="13087" priority="9297" operator="containsText" text="S">
      <formula>NOT(ISERROR(SEARCH("S",AE3)))</formula>
    </cfRule>
    <cfRule type="containsText" dxfId="13086" priority="9298" operator="containsText" text="T">
      <formula>NOT(ISERROR(SEARCH("T",AE3)))</formula>
    </cfRule>
    <cfRule type="containsText" dxfId="13085" priority="9299" operator="containsText" text="H">
      <formula>NOT(ISERROR(SEARCH("H",AE3)))</formula>
    </cfRule>
    <cfRule type="containsText" dxfId="13084" priority="9300" operator="containsText" text="AF">
      <formula>NOT(ISERROR(SEARCH("AF",AE3)))</formula>
    </cfRule>
    <cfRule type="endsWith" dxfId="13083" priority="9301" operator="endsWith" text="M">
      <formula>RIGHT(AE3,LEN("M"))="M"</formula>
    </cfRule>
    <cfRule type="beginsWith" dxfId="13082" priority="9302" operator="beginsWith" text="MN">
      <formula>LEFT(AE3,LEN("MN"))="MN"</formula>
    </cfRule>
  </conditionalFormatting>
  <conditionalFormatting sqref="AF4:AI4">
    <cfRule type="containsText" dxfId="13081" priority="9285" operator="containsText" text="Hm">
      <formula>NOT(ISERROR(SEARCH("Hm",AF4)))</formula>
    </cfRule>
    <cfRule type="beginsWith" dxfId="13080" priority="9286" operator="beginsWith" text="Ms">
      <formula>LEFT(AF4,LEN("Ms"))="Ms"</formula>
    </cfRule>
    <cfRule type="containsText" dxfId="13079" priority="9287" operator="containsText" text="C">
      <formula>NOT(ISERROR(SEARCH("C",AF4)))</formula>
    </cfRule>
    <cfRule type="containsText" dxfId="13078" priority="9288" operator="containsText" text="S">
      <formula>NOT(ISERROR(SEARCH("S",AF4)))</formula>
    </cfRule>
    <cfRule type="containsText" dxfId="13077" priority="9289" operator="containsText" text="T">
      <formula>NOT(ISERROR(SEARCH("T",AF4)))</formula>
    </cfRule>
    <cfRule type="containsText" dxfId="13076" priority="9290" operator="containsText" text="H">
      <formula>NOT(ISERROR(SEARCH("H",AF4)))</formula>
    </cfRule>
    <cfRule type="containsText" dxfId="13075" priority="9291" operator="containsText" text="AF">
      <formula>NOT(ISERROR(SEARCH("AF",AF4)))</formula>
    </cfRule>
    <cfRule type="endsWith" dxfId="13074" priority="9292" operator="endsWith" text="M">
      <formula>RIGHT(AF4,LEN("M"))="M"</formula>
    </cfRule>
    <cfRule type="beginsWith" dxfId="13073" priority="9293" operator="beginsWith" text="MN">
      <formula>LEFT(AF4,LEN("MN"))="MN"</formula>
    </cfRule>
  </conditionalFormatting>
  <conditionalFormatting sqref="AI2:AL2">
    <cfRule type="containsText" dxfId="13072" priority="9276" operator="containsText" text="Hm">
      <formula>NOT(ISERROR(SEARCH("Hm",AI2)))</formula>
    </cfRule>
    <cfRule type="beginsWith" dxfId="13071" priority="9277" operator="beginsWith" text="Ms">
      <formula>LEFT(AI2,LEN("Ms"))="Ms"</formula>
    </cfRule>
    <cfRule type="containsText" dxfId="13070" priority="9278" operator="containsText" text="C">
      <formula>NOT(ISERROR(SEARCH("C",AI2)))</formula>
    </cfRule>
    <cfRule type="containsText" dxfId="13069" priority="9279" operator="containsText" text="S">
      <formula>NOT(ISERROR(SEARCH("S",AI2)))</formula>
    </cfRule>
    <cfRule type="containsText" dxfId="13068" priority="9280" operator="containsText" text="T">
      <formula>NOT(ISERROR(SEARCH("T",AI2)))</formula>
    </cfRule>
    <cfRule type="containsText" dxfId="13067" priority="9281" operator="containsText" text="H">
      <formula>NOT(ISERROR(SEARCH("H",AI2)))</formula>
    </cfRule>
    <cfRule type="containsText" dxfId="13066" priority="9282" operator="containsText" text="AF">
      <formula>NOT(ISERROR(SEARCH("AF",AI2)))</formula>
    </cfRule>
    <cfRule type="endsWith" dxfId="13065" priority="9283" operator="endsWith" text="M">
      <formula>RIGHT(AI2,LEN("M"))="M"</formula>
    </cfRule>
    <cfRule type="beginsWith" dxfId="13064" priority="9284" operator="beginsWith" text="MN">
      <formula>LEFT(AI2,LEN("MN"))="MN"</formula>
    </cfRule>
  </conditionalFormatting>
  <conditionalFormatting sqref="AK3:AN3">
    <cfRule type="containsText" dxfId="13063" priority="9267" operator="containsText" text="Hm">
      <formula>NOT(ISERROR(SEARCH("Hm",AK3)))</formula>
    </cfRule>
    <cfRule type="beginsWith" dxfId="13062" priority="9268" operator="beginsWith" text="Ms">
      <formula>LEFT(AK3,LEN("Ms"))="Ms"</formula>
    </cfRule>
    <cfRule type="containsText" dxfId="13061" priority="9269" operator="containsText" text="C">
      <formula>NOT(ISERROR(SEARCH("C",AK3)))</formula>
    </cfRule>
    <cfRule type="containsText" dxfId="13060" priority="9270" operator="containsText" text="S">
      <formula>NOT(ISERROR(SEARCH("S",AK3)))</formula>
    </cfRule>
    <cfRule type="containsText" dxfId="13059" priority="9271" operator="containsText" text="T">
      <formula>NOT(ISERROR(SEARCH("T",AK3)))</formula>
    </cfRule>
    <cfRule type="containsText" dxfId="13058" priority="9272" operator="containsText" text="H">
      <formula>NOT(ISERROR(SEARCH("H",AK3)))</formula>
    </cfRule>
    <cfRule type="containsText" dxfId="13057" priority="9273" operator="containsText" text="AF">
      <formula>NOT(ISERROR(SEARCH("AF",AK3)))</formula>
    </cfRule>
    <cfRule type="endsWith" dxfId="13056" priority="9274" operator="endsWith" text="M">
      <formula>RIGHT(AK3,LEN("M"))="M"</formula>
    </cfRule>
    <cfRule type="beginsWith" dxfId="13055" priority="9275" operator="beginsWith" text="MN">
      <formula>LEFT(AK3,LEN("MN"))="MN"</formula>
    </cfRule>
  </conditionalFormatting>
  <conditionalFormatting sqref="AL4:AN4">
    <cfRule type="containsText" dxfId="13054" priority="9258" operator="containsText" text="Hm">
      <formula>NOT(ISERROR(SEARCH("Hm",AL4)))</formula>
    </cfRule>
    <cfRule type="beginsWith" dxfId="13053" priority="9259" operator="beginsWith" text="Ms">
      <formula>LEFT(AL4,LEN("Ms"))="Ms"</formula>
    </cfRule>
    <cfRule type="containsText" dxfId="13052" priority="9260" operator="containsText" text="C">
      <formula>NOT(ISERROR(SEARCH("C",AL4)))</formula>
    </cfRule>
    <cfRule type="containsText" dxfId="13051" priority="9261" operator="containsText" text="S">
      <formula>NOT(ISERROR(SEARCH("S",AL4)))</formula>
    </cfRule>
    <cfRule type="containsText" dxfId="13050" priority="9262" operator="containsText" text="T">
      <formula>NOT(ISERROR(SEARCH("T",AL4)))</formula>
    </cfRule>
    <cfRule type="containsText" dxfId="13049" priority="9263" operator="containsText" text="H">
      <formula>NOT(ISERROR(SEARCH("H",AL4)))</formula>
    </cfRule>
    <cfRule type="containsText" dxfId="13048" priority="9264" operator="containsText" text="AF">
      <formula>NOT(ISERROR(SEARCH("AF",AL4)))</formula>
    </cfRule>
    <cfRule type="endsWith" dxfId="13047" priority="9265" operator="endsWith" text="M">
      <formula>RIGHT(AL4,LEN("M"))="M"</formula>
    </cfRule>
    <cfRule type="beginsWith" dxfId="13046" priority="9266" operator="beginsWith" text="MN">
      <formula>LEFT(AL4,LEN("MN"))="MN"</formula>
    </cfRule>
  </conditionalFormatting>
  <conditionalFormatting sqref="W11:Z11">
    <cfRule type="containsText" dxfId="13045" priority="9249" operator="containsText" text="Hm">
      <formula>NOT(ISERROR(SEARCH("Hm",W11)))</formula>
    </cfRule>
    <cfRule type="beginsWith" dxfId="13044" priority="9250" operator="beginsWith" text="Ms">
      <formula>LEFT(W11,LEN("Ms"))="Ms"</formula>
    </cfRule>
    <cfRule type="containsText" dxfId="13043" priority="9251" operator="containsText" text="C">
      <formula>NOT(ISERROR(SEARCH("C",W11)))</formula>
    </cfRule>
    <cfRule type="containsText" dxfId="13042" priority="9252" operator="containsText" text="S">
      <formula>NOT(ISERROR(SEARCH("S",W11)))</formula>
    </cfRule>
    <cfRule type="containsText" dxfId="13041" priority="9253" operator="containsText" text="T">
      <formula>NOT(ISERROR(SEARCH("T",W11)))</formula>
    </cfRule>
    <cfRule type="containsText" dxfId="13040" priority="9254" operator="containsText" text="H">
      <formula>NOT(ISERROR(SEARCH("H",W11)))</formula>
    </cfRule>
    <cfRule type="containsText" dxfId="13039" priority="9255" operator="containsText" text="AF">
      <formula>NOT(ISERROR(SEARCH("AF",W11)))</formula>
    </cfRule>
    <cfRule type="endsWith" dxfId="13038" priority="9256" operator="endsWith" text="M">
      <formula>RIGHT(W11,LEN("M"))="M"</formula>
    </cfRule>
    <cfRule type="beginsWith" dxfId="13037" priority="9257" operator="beginsWith" text="MN">
      <formula>LEFT(W11,LEN("MN"))="MN"</formula>
    </cfRule>
  </conditionalFormatting>
  <conditionalFormatting sqref="X12:AA12">
    <cfRule type="containsText" dxfId="13036" priority="9240" operator="containsText" text="Hm">
      <formula>NOT(ISERROR(SEARCH("Hm",X12)))</formula>
    </cfRule>
    <cfRule type="beginsWith" dxfId="13035" priority="9241" operator="beginsWith" text="Ms">
      <formula>LEFT(X12,LEN("Ms"))="Ms"</formula>
    </cfRule>
    <cfRule type="containsText" dxfId="13034" priority="9242" operator="containsText" text="C">
      <formula>NOT(ISERROR(SEARCH("C",X12)))</formula>
    </cfRule>
    <cfRule type="containsText" dxfId="13033" priority="9243" operator="containsText" text="S">
      <formula>NOT(ISERROR(SEARCH("S",X12)))</formula>
    </cfRule>
    <cfRule type="containsText" dxfId="13032" priority="9244" operator="containsText" text="T">
      <formula>NOT(ISERROR(SEARCH("T",X12)))</formula>
    </cfRule>
    <cfRule type="containsText" dxfId="13031" priority="9245" operator="containsText" text="H">
      <formula>NOT(ISERROR(SEARCH("H",X12)))</formula>
    </cfRule>
    <cfRule type="containsText" dxfId="13030" priority="9246" operator="containsText" text="AF">
      <formula>NOT(ISERROR(SEARCH("AF",X12)))</formula>
    </cfRule>
    <cfRule type="endsWith" dxfId="13029" priority="9247" operator="endsWith" text="M">
      <formula>RIGHT(X12,LEN("M"))="M"</formula>
    </cfRule>
    <cfRule type="beginsWith" dxfId="13028" priority="9248" operator="beginsWith" text="MN">
      <formula>LEFT(X12,LEN("MN"))="MN"</formula>
    </cfRule>
  </conditionalFormatting>
  <conditionalFormatting sqref="Y13:AB13">
    <cfRule type="containsText" dxfId="13027" priority="9231" operator="containsText" text="Hm">
      <formula>NOT(ISERROR(SEARCH("Hm",Y13)))</formula>
    </cfRule>
    <cfRule type="beginsWith" dxfId="13026" priority="9232" operator="beginsWith" text="Ms">
      <formula>LEFT(Y13,LEN("Ms"))="Ms"</formula>
    </cfRule>
    <cfRule type="containsText" dxfId="13025" priority="9233" operator="containsText" text="C">
      <formula>NOT(ISERROR(SEARCH("C",Y13)))</formula>
    </cfRule>
    <cfRule type="containsText" dxfId="13024" priority="9234" operator="containsText" text="S">
      <formula>NOT(ISERROR(SEARCH("S",Y13)))</formula>
    </cfRule>
    <cfRule type="containsText" dxfId="13023" priority="9235" operator="containsText" text="T">
      <formula>NOT(ISERROR(SEARCH("T",Y13)))</formula>
    </cfRule>
    <cfRule type="containsText" dxfId="13022" priority="9236" operator="containsText" text="H">
      <formula>NOT(ISERROR(SEARCH("H",Y13)))</formula>
    </cfRule>
    <cfRule type="containsText" dxfId="13021" priority="9237" operator="containsText" text="AF">
      <formula>NOT(ISERROR(SEARCH("AF",Y13)))</formula>
    </cfRule>
    <cfRule type="endsWith" dxfId="13020" priority="9238" operator="endsWith" text="M">
      <formula>RIGHT(Y13,LEN("M"))="M"</formula>
    </cfRule>
    <cfRule type="beginsWith" dxfId="13019" priority="9239" operator="beginsWith" text="MN">
      <formula>LEFT(Y13,LEN("MN"))="MN"</formula>
    </cfRule>
  </conditionalFormatting>
  <conditionalFormatting sqref="S13:V13">
    <cfRule type="containsText" dxfId="13018" priority="9222" operator="containsText" text="Hm">
      <formula>NOT(ISERROR(SEARCH("Hm",S13)))</formula>
    </cfRule>
    <cfRule type="beginsWith" dxfId="13017" priority="9223" operator="beginsWith" text="Ms">
      <formula>LEFT(S13,LEN("Ms"))="Ms"</formula>
    </cfRule>
    <cfRule type="containsText" dxfId="13016" priority="9224" operator="containsText" text="C">
      <formula>NOT(ISERROR(SEARCH("C",S13)))</formula>
    </cfRule>
    <cfRule type="containsText" dxfId="13015" priority="9225" operator="containsText" text="S">
      <formula>NOT(ISERROR(SEARCH("S",S13)))</formula>
    </cfRule>
    <cfRule type="containsText" dxfId="13014" priority="9226" operator="containsText" text="T">
      <formula>NOT(ISERROR(SEARCH("T",S13)))</formula>
    </cfRule>
    <cfRule type="containsText" dxfId="13013" priority="9227" operator="containsText" text="H">
      <formula>NOT(ISERROR(SEARCH("H",S13)))</formula>
    </cfRule>
    <cfRule type="containsText" dxfId="13012" priority="9228" operator="containsText" text="AF">
      <formula>NOT(ISERROR(SEARCH("AF",S13)))</formula>
    </cfRule>
    <cfRule type="endsWith" dxfId="13011" priority="9229" operator="endsWith" text="M">
      <formula>RIGHT(S13,LEN("M"))="M"</formula>
    </cfRule>
    <cfRule type="beginsWith" dxfId="13010" priority="9230" operator="beginsWith" text="MN">
      <formula>LEFT(S13,LEN("MN"))="MN"</formula>
    </cfRule>
  </conditionalFormatting>
  <conditionalFormatting sqref="R12:U12">
    <cfRule type="containsText" dxfId="13009" priority="9213" operator="containsText" text="Hm">
      <formula>NOT(ISERROR(SEARCH("Hm",R12)))</formula>
    </cfRule>
    <cfRule type="beginsWith" dxfId="13008" priority="9214" operator="beginsWith" text="Ms">
      <formula>LEFT(R12,LEN("Ms"))="Ms"</formula>
    </cfRule>
    <cfRule type="containsText" dxfId="13007" priority="9215" operator="containsText" text="C">
      <formula>NOT(ISERROR(SEARCH("C",R12)))</formula>
    </cfRule>
    <cfRule type="containsText" dxfId="13006" priority="9216" operator="containsText" text="S">
      <formula>NOT(ISERROR(SEARCH("S",R12)))</formula>
    </cfRule>
    <cfRule type="containsText" dxfId="13005" priority="9217" operator="containsText" text="T">
      <formula>NOT(ISERROR(SEARCH("T",R12)))</formula>
    </cfRule>
    <cfRule type="containsText" dxfId="13004" priority="9218" operator="containsText" text="H">
      <formula>NOT(ISERROR(SEARCH("H",R12)))</formula>
    </cfRule>
    <cfRule type="containsText" dxfId="13003" priority="9219" operator="containsText" text="AF">
      <formula>NOT(ISERROR(SEARCH("AF",R12)))</formula>
    </cfRule>
    <cfRule type="endsWith" dxfId="13002" priority="9220" operator="endsWith" text="M">
      <formula>RIGHT(R12,LEN("M"))="M"</formula>
    </cfRule>
    <cfRule type="beginsWith" dxfId="13001" priority="9221" operator="beginsWith" text="MN">
      <formula>LEFT(R12,LEN("MN"))="MN"</formula>
    </cfRule>
  </conditionalFormatting>
  <conditionalFormatting sqref="Q11:T11">
    <cfRule type="containsText" dxfId="13000" priority="9204" operator="containsText" text="Hm">
      <formula>NOT(ISERROR(SEARCH("Hm",Q11)))</formula>
    </cfRule>
    <cfRule type="beginsWith" dxfId="12999" priority="9205" operator="beginsWith" text="Ms">
      <formula>LEFT(Q11,LEN("Ms"))="Ms"</formula>
    </cfRule>
    <cfRule type="containsText" dxfId="12998" priority="9206" operator="containsText" text="C">
      <formula>NOT(ISERROR(SEARCH("C",Q11)))</formula>
    </cfRule>
    <cfRule type="containsText" dxfId="12997" priority="9207" operator="containsText" text="S">
      <formula>NOT(ISERROR(SEARCH("S",Q11)))</formula>
    </cfRule>
    <cfRule type="containsText" dxfId="12996" priority="9208" operator="containsText" text="T">
      <formula>NOT(ISERROR(SEARCH("T",Q11)))</formula>
    </cfRule>
    <cfRule type="containsText" dxfId="12995" priority="9209" operator="containsText" text="H">
      <formula>NOT(ISERROR(SEARCH("H",Q11)))</formula>
    </cfRule>
    <cfRule type="containsText" dxfId="12994" priority="9210" operator="containsText" text="AF">
      <formula>NOT(ISERROR(SEARCH("AF",Q11)))</formula>
    </cfRule>
    <cfRule type="endsWith" dxfId="12993" priority="9211" operator="endsWith" text="M">
      <formula>RIGHT(Q11,LEN("M"))="M"</formula>
    </cfRule>
    <cfRule type="beginsWith" dxfId="12992" priority="9212" operator="beginsWith" text="MN">
      <formula>LEFT(Q11,LEN("MN"))="MN"</formula>
    </cfRule>
  </conditionalFormatting>
  <conditionalFormatting sqref="V15:Y15">
    <cfRule type="containsText" dxfId="12991" priority="9195" operator="containsText" text="Hm">
      <formula>NOT(ISERROR(SEARCH("Hm",V15)))</formula>
    </cfRule>
    <cfRule type="beginsWith" dxfId="12990" priority="9196" operator="beginsWith" text="Ms">
      <formula>LEFT(V15,LEN("Ms"))="Ms"</formula>
    </cfRule>
    <cfRule type="containsText" dxfId="12989" priority="9197" operator="containsText" text="C">
      <formula>NOT(ISERROR(SEARCH("C",V15)))</formula>
    </cfRule>
    <cfRule type="containsText" dxfId="12988" priority="9198" operator="containsText" text="S">
      <formula>NOT(ISERROR(SEARCH("S",V15)))</formula>
    </cfRule>
    <cfRule type="containsText" dxfId="12987" priority="9199" operator="containsText" text="T">
      <formula>NOT(ISERROR(SEARCH("T",V15)))</formula>
    </cfRule>
    <cfRule type="containsText" dxfId="12986" priority="9200" operator="containsText" text="H">
      <formula>NOT(ISERROR(SEARCH("H",V15)))</formula>
    </cfRule>
    <cfRule type="containsText" dxfId="12985" priority="9201" operator="containsText" text="AF">
      <formula>NOT(ISERROR(SEARCH("AF",V15)))</formula>
    </cfRule>
    <cfRule type="endsWith" dxfId="12984" priority="9202" operator="endsWith" text="M">
      <formula>RIGHT(V15,LEN("M"))="M"</formula>
    </cfRule>
    <cfRule type="beginsWith" dxfId="12983" priority="9203" operator="beginsWith" text="MN">
      <formula>LEFT(V15,LEN("MN"))="MN"</formula>
    </cfRule>
  </conditionalFormatting>
  <conditionalFormatting sqref="AB15:AE15">
    <cfRule type="containsText" dxfId="12982" priority="9186" operator="containsText" text="Hm">
      <formula>NOT(ISERROR(SEARCH("Hm",AB15)))</formula>
    </cfRule>
    <cfRule type="beginsWith" dxfId="12981" priority="9187" operator="beginsWith" text="Ms">
      <formula>LEFT(AB15,LEN("Ms"))="Ms"</formula>
    </cfRule>
    <cfRule type="containsText" dxfId="12980" priority="9188" operator="containsText" text="C">
      <formula>NOT(ISERROR(SEARCH("C",AB15)))</formula>
    </cfRule>
    <cfRule type="containsText" dxfId="12979" priority="9189" operator="containsText" text="S">
      <formula>NOT(ISERROR(SEARCH("S",AB15)))</formula>
    </cfRule>
    <cfRule type="containsText" dxfId="12978" priority="9190" operator="containsText" text="T">
      <formula>NOT(ISERROR(SEARCH("T",AB15)))</formula>
    </cfRule>
    <cfRule type="containsText" dxfId="12977" priority="9191" operator="containsText" text="H">
      <formula>NOT(ISERROR(SEARCH("H",AB15)))</formula>
    </cfRule>
    <cfRule type="containsText" dxfId="12976" priority="9192" operator="containsText" text="AF">
      <formula>NOT(ISERROR(SEARCH("AF",AB15)))</formula>
    </cfRule>
    <cfRule type="endsWith" dxfId="12975" priority="9193" operator="endsWith" text="M">
      <formula>RIGHT(AB15,LEN("M"))="M"</formula>
    </cfRule>
    <cfRule type="beginsWith" dxfId="12974" priority="9194" operator="beginsWith" text="MN">
      <formula>LEFT(AB15,LEN("MN"))="MN"</formula>
    </cfRule>
  </conditionalFormatting>
  <conditionalFormatting sqref="K6:N6">
    <cfRule type="containsText" dxfId="12973" priority="9177" operator="containsText" text="Hm">
      <formula>NOT(ISERROR(SEARCH("Hm",K6)))</formula>
    </cfRule>
    <cfRule type="beginsWith" dxfId="12972" priority="9178" operator="beginsWith" text="Ms">
      <formula>LEFT(K6,LEN("Ms"))="Ms"</formula>
    </cfRule>
    <cfRule type="containsText" dxfId="12971" priority="9179" operator="containsText" text="C">
      <formula>NOT(ISERROR(SEARCH("C",K6)))</formula>
    </cfRule>
    <cfRule type="containsText" dxfId="12970" priority="9180" operator="containsText" text="S">
      <formula>NOT(ISERROR(SEARCH("S",K6)))</formula>
    </cfRule>
    <cfRule type="containsText" dxfId="12969" priority="9181" operator="containsText" text="T">
      <formula>NOT(ISERROR(SEARCH("T",K6)))</formula>
    </cfRule>
    <cfRule type="containsText" dxfId="12968" priority="9182" operator="containsText" text="H">
      <formula>NOT(ISERROR(SEARCH("H",K6)))</formula>
    </cfRule>
    <cfRule type="containsText" dxfId="12967" priority="9183" operator="containsText" text="AF">
      <formula>NOT(ISERROR(SEARCH("AF",K6)))</formula>
    </cfRule>
    <cfRule type="endsWith" dxfId="12966" priority="9184" operator="endsWith" text="M">
      <formula>RIGHT(K6,LEN("M"))="M"</formula>
    </cfRule>
    <cfRule type="beginsWith" dxfId="12965" priority="9185" operator="beginsWith" text="MN">
      <formula>LEFT(K6,LEN("MN"))="MN"</formula>
    </cfRule>
  </conditionalFormatting>
  <conditionalFormatting sqref="E6:H6">
    <cfRule type="containsText" dxfId="12964" priority="9168" operator="containsText" text="Hm">
      <formula>NOT(ISERROR(SEARCH("Hm",E6)))</formula>
    </cfRule>
    <cfRule type="beginsWith" dxfId="12963" priority="9169" operator="beginsWith" text="Ms">
      <formula>LEFT(E6,LEN("Ms"))="Ms"</formula>
    </cfRule>
    <cfRule type="containsText" dxfId="12962" priority="9170" operator="containsText" text="C">
      <formula>NOT(ISERROR(SEARCH("C",E6)))</formula>
    </cfRule>
    <cfRule type="containsText" dxfId="12961" priority="9171" operator="containsText" text="S">
      <formula>NOT(ISERROR(SEARCH("S",E6)))</formula>
    </cfRule>
    <cfRule type="containsText" dxfId="12960" priority="9172" operator="containsText" text="T">
      <formula>NOT(ISERROR(SEARCH("T",E6)))</formula>
    </cfRule>
    <cfRule type="containsText" dxfId="12959" priority="9173" operator="containsText" text="H">
      <formula>NOT(ISERROR(SEARCH("H",E6)))</formula>
    </cfRule>
    <cfRule type="containsText" dxfId="12958" priority="9174" operator="containsText" text="AF">
      <formula>NOT(ISERROR(SEARCH("AF",E6)))</formula>
    </cfRule>
    <cfRule type="endsWith" dxfId="12957" priority="9175" operator="endsWith" text="M">
      <formula>RIGHT(E6,LEN("M"))="M"</formula>
    </cfRule>
    <cfRule type="beginsWith" dxfId="12956" priority="9176" operator="beginsWith" text="MN">
      <formula>LEFT(E6,LEN("MN"))="MN"</formula>
    </cfRule>
  </conditionalFormatting>
  <conditionalFormatting sqref="F7:I7">
    <cfRule type="containsText" dxfId="12955" priority="9159" operator="containsText" text="Hm">
      <formula>NOT(ISERROR(SEARCH("Hm",F7)))</formula>
    </cfRule>
    <cfRule type="beginsWith" dxfId="12954" priority="9160" operator="beginsWith" text="Ms">
      <formula>LEFT(F7,LEN("Ms"))="Ms"</formula>
    </cfRule>
    <cfRule type="containsText" dxfId="12953" priority="9161" operator="containsText" text="C">
      <formula>NOT(ISERROR(SEARCH("C",F7)))</formula>
    </cfRule>
    <cfRule type="containsText" dxfId="12952" priority="9162" operator="containsText" text="S">
      <formula>NOT(ISERROR(SEARCH("S",F7)))</formula>
    </cfRule>
    <cfRule type="containsText" dxfId="12951" priority="9163" operator="containsText" text="T">
      <formula>NOT(ISERROR(SEARCH("T",F7)))</formula>
    </cfRule>
    <cfRule type="containsText" dxfId="12950" priority="9164" operator="containsText" text="H">
      <formula>NOT(ISERROR(SEARCH("H",F7)))</formula>
    </cfRule>
    <cfRule type="containsText" dxfId="12949" priority="9165" operator="containsText" text="AF">
      <formula>NOT(ISERROR(SEARCH("AF",F7)))</formula>
    </cfRule>
    <cfRule type="endsWith" dxfId="12948" priority="9166" operator="endsWith" text="M">
      <formula>RIGHT(F7,LEN("M"))="M"</formula>
    </cfRule>
    <cfRule type="beginsWith" dxfId="12947" priority="9167" operator="beginsWith" text="MN">
      <formula>LEFT(F7,LEN("MN"))="MN"</formula>
    </cfRule>
  </conditionalFormatting>
  <conditionalFormatting sqref="L7:O7">
    <cfRule type="containsText" dxfId="12946" priority="9150" operator="containsText" text="Hm">
      <formula>NOT(ISERROR(SEARCH("Hm",L7)))</formula>
    </cfRule>
    <cfRule type="beginsWith" dxfId="12945" priority="9151" operator="beginsWith" text="Ms">
      <formula>LEFT(L7,LEN("Ms"))="Ms"</formula>
    </cfRule>
    <cfRule type="containsText" dxfId="12944" priority="9152" operator="containsText" text="C">
      <formula>NOT(ISERROR(SEARCH("C",L7)))</formula>
    </cfRule>
    <cfRule type="containsText" dxfId="12943" priority="9153" operator="containsText" text="S">
      <formula>NOT(ISERROR(SEARCH("S",L7)))</formula>
    </cfRule>
    <cfRule type="containsText" dxfId="12942" priority="9154" operator="containsText" text="T">
      <formula>NOT(ISERROR(SEARCH("T",L7)))</formula>
    </cfRule>
    <cfRule type="containsText" dxfId="12941" priority="9155" operator="containsText" text="H">
      <formula>NOT(ISERROR(SEARCH("H",L7)))</formula>
    </cfRule>
    <cfRule type="containsText" dxfId="12940" priority="9156" operator="containsText" text="AF">
      <formula>NOT(ISERROR(SEARCH("AF",L7)))</formula>
    </cfRule>
    <cfRule type="endsWith" dxfId="12939" priority="9157" operator="endsWith" text="M">
      <formula>RIGHT(L7,LEN("M"))="M"</formula>
    </cfRule>
    <cfRule type="beginsWith" dxfId="12938" priority="9158" operator="beginsWith" text="MN">
      <formula>LEFT(L7,LEN("MN"))="MN"</formula>
    </cfRule>
  </conditionalFormatting>
  <conditionalFormatting sqref="I10:L10">
    <cfRule type="containsText" dxfId="12937" priority="9141" operator="containsText" text="Hm">
      <formula>NOT(ISERROR(SEARCH("Hm",I10)))</formula>
    </cfRule>
    <cfRule type="beginsWith" dxfId="12936" priority="9142" operator="beginsWith" text="Ms">
      <formula>LEFT(I10,LEN("Ms"))="Ms"</formula>
    </cfRule>
    <cfRule type="containsText" dxfId="12935" priority="9143" operator="containsText" text="C">
      <formula>NOT(ISERROR(SEARCH("C",I10)))</formula>
    </cfRule>
    <cfRule type="containsText" dxfId="12934" priority="9144" operator="containsText" text="S">
      <formula>NOT(ISERROR(SEARCH("S",I10)))</formula>
    </cfRule>
    <cfRule type="containsText" dxfId="12933" priority="9145" operator="containsText" text="T">
      <formula>NOT(ISERROR(SEARCH("T",I10)))</formula>
    </cfRule>
    <cfRule type="containsText" dxfId="12932" priority="9146" operator="containsText" text="H">
      <formula>NOT(ISERROR(SEARCH("H",I10)))</formula>
    </cfRule>
    <cfRule type="containsText" dxfId="12931" priority="9147" operator="containsText" text="AF">
      <formula>NOT(ISERROR(SEARCH("AF",I10)))</formula>
    </cfRule>
    <cfRule type="endsWith" dxfId="12930" priority="9148" operator="endsWith" text="M">
      <formula>RIGHT(I10,LEN("M"))="M"</formula>
    </cfRule>
    <cfRule type="beginsWith" dxfId="12929" priority="9149" operator="beginsWith" text="MN">
      <formula>LEFT(I10,LEN("MN"))="MN"</formula>
    </cfRule>
  </conditionalFormatting>
  <conditionalFormatting sqref="O10:R10">
    <cfRule type="containsText" dxfId="12928" priority="9132" operator="containsText" text="Hm">
      <formula>NOT(ISERROR(SEARCH("Hm",O10)))</formula>
    </cfRule>
    <cfRule type="beginsWith" dxfId="12927" priority="9133" operator="beginsWith" text="Ms">
      <formula>LEFT(O10,LEN("Ms"))="Ms"</formula>
    </cfRule>
    <cfRule type="containsText" dxfId="12926" priority="9134" operator="containsText" text="C">
      <formula>NOT(ISERROR(SEARCH("C",O10)))</formula>
    </cfRule>
    <cfRule type="containsText" dxfId="12925" priority="9135" operator="containsText" text="S">
      <formula>NOT(ISERROR(SEARCH("S",O10)))</formula>
    </cfRule>
    <cfRule type="containsText" dxfId="12924" priority="9136" operator="containsText" text="T">
      <formula>NOT(ISERROR(SEARCH("T",O10)))</formula>
    </cfRule>
    <cfRule type="containsText" dxfId="12923" priority="9137" operator="containsText" text="H">
      <formula>NOT(ISERROR(SEARCH("H",O10)))</formula>
    </cfRule>
    <cfRule type="containsText" dxfId="12922" priority="9138" operator="containsText" text="AF">
      <formula>NOT(ISERROR(SEARCH("AF",O10)))</formula>
    </cfRule>
    <cfRule type="endsWith" dxfId="12921" priority="9139" operator="endsWith" text="M">
      <formula>RIGHT(O10,LEN("M"))="M"</formula>
    </cfRule>
    <cfRule type="beginsWith" dxfId="12920" priority="9140" operator="beginsWith" text="MN">
      <formula>LEFT(O10,LEN("MN"))="MN"</formula>
    </cfRule>
  </conditionalFormatting>
  <conditionalFormatting sqref="E4">
    <cfRule type="containsText" dxfId="12919" priority="9123" operator="containsText" text="Hm">
      <formula>NOT(ISERROR(SEARCH("Hm",E4)))</formula>
    </cfRule>
    <cfRule type="beginsWith" dxfId="12918" priority="9124" operator="beginsWith" text="Ms">
      <formula>LEFT(E4,LEN("Ms"))="Ms"</formula>
    </cfRule>
    <cfRule type="containsText" dxfId="12917" priority="9125" operator="containsText" text="C">
      <formula>NOT(ISERROR(SEARCH("C",E4)))</formula>
    </cfRule>
    <cfRule type="containsText" dxfId="12916" priority="9126" operator="containsText" text="S">
      <formula>NOT(ISERROR(SEARCH("S",E4)))</formula>
    </cfRule>
    <cfRule type="containsText" dxfId="12915" priority="9127" operator="containsText" text="T">
      <formula>NOT(ISERROR(SEARCH("T",E4)))</formula>
    </cfRule>
    <cfRule type="containsText" dxfId="12914" priority="9128" operator="containsText" text="H">
      <formula>NOT(ISERROR(SEARCH("H",E4)))</formula>
    </cfRule>
    <cfRule type="containsText" dxfId="12913" priority="9129" operator="containsText" text="AF">
      <formula>NOT(ISERROR(SEARCH("AF",E4)))</formula>
    </cfRule>
    <cfRule type="endsWith" dxfId="12912" priority="9130" operator="endsWith" text="M">
      <formula>RIGHT(E4,LEN("M"))="M"</formula>
    </cfRule>
    <cfRule type="beginsWith" dxfId="12911" priority="9131" operator="beginsWith" text="MN">
      <formula>LEFT(E4,LEN("MN"))="MN"</formula>
    </cfRule>
  </conditionalFormatting>
  <conditionalFormatting sqref="M14:N15">
    <cfRule type="expression" dxfId="12910" priority="9118">
      <formula>MOD(MONTH(#REF!),4)=1</formula>
    </cfRule>
    <cfRule type="expression" dxfId="12909" priority="9119">
      <formula>MOD(MONTH(#REF!),4)=2</formula>
    </cfRule>
    <cfRule type="expression" dxfId="12908" priority="9120">
      <formula>MOD(MONTH(#REF!),4)=3</formula>
    </cfRule>
    <cfRule type="expression" dxfId="12907" priority="9121">
      <formula>MOD(MONTH(#REF!),4)=0</formula>
    </cfRule>
  </conditionalFormatting>
  <conditionalFormatting sqref="Y14:Z15">
    <cfRule type="expression" dxfId="12906" priority="9114">
      <formula>MOD(MONTH(#REF!),4)=1</formula>
    </cfRule>
    <cfRule type="expression" dxfId="12905" priority="9115">
      <formula>MOD(MONTH(#REF!),4)=2</formula>
    </cfRule>
    <cfRule type="expression" dxfId="12904" priority="9116">
      <formula>MOD(MONTH(#REF!),4)=3</formula>
    </cfRule>
    <cfRule type="expression" dxfId="12903" priority="9117">
      <formula>MOD(MONTH(#REF!),4)=0</formula>
    </cfRule>
  </conditionalFormatting>
  <conditionalFormatting sqref="AF14:AF15">
    <cfRule type="expression" dxfId="12902" priority="9110">
      <formula>MOD(MONTH(#REF!),4)=1</formula>
    </cfRule>
    <cfRule type="expression" dxfId="12901" priority="9111">
      <formula>MOD(MONTH(#REF!),4)=2</formula>
    </cfRule>
    <cfRule type="expression" dxfId="12900" priority="9112">
      <formula>MOD(MONTH(#REF!),4)=3</formula>
    </cfRule>
    <cfRule type="expression" dxfId="12899" priority="9113">
      <formula>MOD(MONTH(#REF!),4)=0</formula>
    </cfRule>
  </conditionalFormatting>
  <conditionalFormatting sqref="AL14:AL15">
    <cfRule type="expression" dxfId="12898" priority="9106">
      <formula>MOD(MONTH(#REF!),4)=1</formula>
    </cfRule>
    <cfRule type="expression" dxfId="12897" priority="9107">
      <formula>MOD(MONTH(#REF!),4)=2</formula>
    </cfRule>
    <cfRule type="expression" dxfId="12896" priority="9108">
      <formula>MOD(MONTH(#REF!),4)=3</formula>
    </cfRule>
    <cfRule type="expression" dxfId="12895" priority="9109">
      <formula>MOD(MONTH(#REF!),4)=0</formula>
    </cfRule>
  </conditionalFormatting>
  <conditionalFormatting sqref="AG14:AJ15">
    <cfRule type="containsText" dxfId="12894" priority="9097" operator="containsText" text="Hm">
      <formula>NOT(ISERROR(SEARCH("Hm",AG14)))</formula>
    </cfRule>
    <cfRule type="beginsWith" dxfId="12893" priority="9098" operator="beginsWith" text="Ms">
      <formula>LEFT(AG14,LEN("Ms"))="Ms"</formula>
    </cfRule>
    <cfRule type="containsText" dxfId="12892" priority="9099" operator="containsText" text="C">
      <formula>NOT(ISERROR(SEARCH("C",AG14)))</formula>
    </cfRule>
    <cfRule type="containsText" dxfId="12891" priority="9100" operator="containsText" text="S">
      <formula>NOT(ISERROR(SEARCH("S",AG14)))</formula>
    </cfRule>
    <cfRule type="containsText" dxfId="12890" priority="9101" operator="containsText" text="T">
      <formula>NOT(ISERROR(SEARCH("T",AG14)))</formula>
    </cfRule>
    <cfRule type="containsText" dxfId="12889" priority="9102" operator="containsText" text="H">
      <formula>NOT(ISERROR(SEARCH("H",AG14)))</formula>
    </cfRule>
    <cfRule type="containsText" dxfId="12888" priority="9103" operator="containsText" text="AF">
      <formula>NOT(ISERROR(SEARCH("AF",AG14)))</formula>
    </cfRule>
    <cfRule type="endsWith" dxfId="12887" priority="9104" operator="endsWith" text="M">
      <formula>RIGHT(AG14,LEN("M"))="M"</formula>
    </cfRule>
    <cfRule type="beginsWith" dxfId="12886" priority="9105" operator="beginsWith" text="MN">
      <formula>LEFT(AG14,LEN("MN"))="MN"</formula>
    </cfRule>
  </conditionalFormatting>
  <conditionalFormatting sqref="AM14:AN15">
    <cfRule type="containsText" dxfId="12885" priority="9088" operator="containsText" text="Hm">
      <formula>NOT(ISERROR(SEARCH("Hm",AM14)))</formula>
    </cfRule>
    <cfRule type="beginsWith" dxfId="12884" priority="9089" operator="beginsWith" text="Ms">
      <formula>LEFT(AM14,LEN("Ms"))="Ms"</formula>
    </cfRule>
    <cfRule type="containsText" dxfId="12883" priority="9090" operator="containsText" text="C">
      <formula>NOT(ISERROR(SEARCH("C",AM14)))</formula>
    </cfRule>
    <cfRule type="containsText" dxfId="12882" priority="9091" operator="containsText" text="S">
      <formula>NOT(ISERROR(SEARCH("S",AM14)))</formula>
    </cfRule>
    <cfRule type="containsText" dxfId="12881" priority="9092" operator="containsText" text="T">
      <formula>NOT(ISERROR(SEARCH("T",AM14)))</formula>
    </cfRule>
    <cfRule type="containsText" dxfId="12880" priority="9093" operator="containsText" text="H">
      <formula>NOT(ISERROR(SEARCH("H",AM14)))</formula>
    </cfRule>
    <cfRule type="containsText" dxfId="12879" priority="9094" operator="containsText" text="AF">
      <formula>NOT(ISERROR(SEARCH("AF",AM14)))</formula>
    </cfRule>
    <cfRule type="endsWith" dxfId="12878" priority="9095" operator="endsWith" text="M">
      <formula>RIGHT(AM14,LEN("M"))="M"</formula>
    </cfRule>
    <cfRule type="beginsWith" dxfId="12877" priority="9096" operator="beginsWith" text="MN">
      <formula>LEFT(AM14,LEN("MN"))="MN"</formula>
    </cfRule>
  </conditionalFormatting>
  <conditionalFormatting sqref="I14:L15 M15">
    <cfRule type="containsText" dxfId="12876" priority="9079" operator="containsText" text="Hm">
      <formula>NOT(ISERROR(SEARCH("Hm",I14)))</formula>
    </cfRule>
    <cfRule type="beginsWith" dxfId="12875" priority="9080" operator="beginsWith" text="Ms">
      <formula>LEFT(I14,LEN("Ms"))="Ms"</formula>
    </cfRule>
    <cfRule type="containsText" dxfId="12874" priority="9081" operator="containsText" text="C">
      <formula>NOT(ISERROR(SEARCH("C",I14)))</formula>
    </cfRule>
    <cfRule type="containsText" dxfId="12873" priority="9082" operator="containsText" text="S">
      <formula>NOT(ISERROR(SEARCH("S",I14)))</formula>
    </cfRule>
    <cfRule type="containsText" dxfId="12872" priority="9083" operator="containsText" text="T">
      <formula>NOT(ISERROR(SEARCH("T",I14)))</formula>
    </cfRule>
    <cfRule type="containsText" dxfId="12871" priority="9084" operator="containsText" text="H">
      <formula>NOT(ISERROR(SEARCH("H",I14)))</formula>
    </cfRule>
    <cfRule type="containsText" dxfId="12870" priority="9085" operator="containsText" text="AF">
      <formula>NOT(ISERROR(SEARCH("AF",I14)))</formula>
    </cfRule>
    <cfRule type="endsWith" dxfId="12869" priority="9086" operator="endsWith" text="M">
      <formula>RIGHT(I14,LEN("M"))="M"</formula>
    </cfRule>
    <cfRule type="beginsWith" dxfId="12868" priority="9087" operator="beginsWith" text="MN">
      <formula>LEFT(I14,LEN("MN"))="MN"</formula>
    </cfRule>
  </conditionalFormatting>
  <conditionalFormatting sqref="O14:R15">
    <cfRule type="containsText" dxfId="12867" priority="9070" operator="containsText" text="Hm">
      <formula>NOT(ISERROR(SEARCH("Hm",O14)))</formula>
    </cfRule>
    <cfRule type="beginsWith" dxfId="12866" priority="9071" operator="beginsWith" text="Ms">
      <formula>LEFT(O14,LEN("Ms"))="Ms"</formula>
    </cfRule>
    <cfRule type="containsText" dxfId="12865" priority="9072" operator="containsText" text="C">
      <formula>NOT(ISERROR(SEARCH("C",O14)))</formula>
    </cfRule>
    <cfRule type="containsText" dxfId="12864" priority="9073" operator="containsText" text="S">
      <formula>NOT(ISERROR(SEARCH("S",O14)))</formula>
    </cfRule>
    <cfRule type="containsText" dxfId="12863" priority="9074" operator="containsText" text="T">
      <formula>NOT(ISERROR(SEARCH("T",O14)))</formula>
    </cfRule>
    <cfRule type="containsText" dxfId="12862" priority="9075" operator="containsText" text="H">
      <formula>NOT(ISERROR(SEARCH("H",O14)))</formula>
    </cfRule>
    <cfRule type="containsText" dxfId="12861" priority="9076" operator="containsText" text="AF">
      <formula>NOT(ISERROR(SEARCH("AF",O14)))</formula>
    </cfRule>
    <cfRule type="endsWith" dxfId="12860" priority="9077" operator="endsWith" text="M">
      <formula>RIGHT(O14,LEN("M"))="M"</formula>
    </cfRule>
    <cfRule type="beginsWith" dxfId="12859" priority="9078" operator="beginsWith" text="MN">
      <formula>LEFT(O14,LEN("MN"))="MN"</formula>
    </cfRule>
  </conditionalFormatting>
  <conditionalFormatting sqref="AA14:AD15">
    <cfRule type="containsText" dxfId="12858" priority="9061" operator="containsText" text="Hm">
      <formula>NOT(ISERROR(SEARCH("Hm",AA14)))</formula>
    </cfRule>
    <cfRule type="beginsWith" dxfId="12857" priority="9062" operator="beginsWith" text="Ms">
      <formula>LEFT(AA14,LEN("Ms"))="Ms"</formula>
    </cfRule>
    <cfRule type="containsText" dxfId="12856" priority="9063" operator="containsText" text="C">
      <formula>NOT(ISERROR(SEARCH("C",AA14)))</formula>
    </cfRule>
    <cfRule type="containsText" dxfId="12855" priority="9064" operator="containsText" text="S">
      <formula>NOT(ISERROR(SEARCH("S",AA14)))</formula>
    </cfRule>
    <cfRule type="containsText" dxfId="12854" priority="9065" operator="containsText" text="T">
      <formula>NOT(ISERROR(SEARCH("T",AA14)))</formula>
    </cfRule>
    <cfRule type="containsText" dxfId="12853" priority="9066" operator="containsText" text="H">
      <formula>NOT(ISERROR(SEARCH("H",AA14)))</formula>
    </cfRule>
    <cfRule type="containsText" dxfId="12852" priority="9067" operator="containsText" text="AF">
      <formula>NOT(ISERROR(SEARCH("AF",AA14)))</formula>
    </cfRule>
    <cfRule type="endsWith" dxfId="12851" priority="9068" operator="endsWith" text="M">
      <formula>RIGHT(AA14,LEN("M"))="M"</formula>
    </cfRule>
    <cfRule type="beginsWith" dxfId="12850" priority="9069" operator="beginsWith" text="MN">
      <formula>LEFT(AA14,LEN("MN"))="MN"</formula>
    </cfRule>
  </conditionalFormatting>
  <conditionalFormatting sqref="U14:X15 Y15">
    <cfRule type="containsText" dxfId="12849" priority="9052" operator="containsText" text="Hm">
      <formula>NOT(ISERROR(SEARCH("Hm",U14)))</formula>
    </cfRule>
    <cfRule type="beginsWith" dxfId="12848" priority="9053" operator="beginsWith" text="Ms">
      <formula>LEFT(U14,LEN("Ms"))="Ms"</formula>
    </cfRule>
    <cfRule type="containsText" dxfId="12847" priority="9054" operator="containsText" text="C">
      <formula>NOT(ISERROR(SEARCH("C",U14)))</formula>
    </cfRule>
    <cfRule type="containsText" dxfId="12846" priority="9055" operator="containsText" text="S">
      <formula>NOT(ISERROR(SEARCH("S",U14)))</formula>
    </cfRule>
    <cfRule type="containsText" dxfId="12845" priority="9056" operator="containsText" text="T">
      <formula>NOT(ISERROR(SEARCH("T",U14)))</formula>
    </cfRule>
    <cfRule type="containsText" dxfId="12844" priority="9057" operator="containsText" text="H">
      <formula>NOT(ISERROR(SEARCH("H",U14)))</formula>
    </cfRule>
    <cfRule type="containsText" dxfId="12843" priority="9058" operator="containsText" text="AF">
      <formula>NOT(ISERROR(SEARCH("AF",U14)))</formula>
    </cfRule>
    <cfRule type="endsWith" dxfId="12842" priority="9059" operator="endsWith" text="M">
      <formula>RIGHT(U14,LEN("M"))="M"</formula>
    </cfRule>
    <cfRule type="beginsWith" dxfId="12841" priority="9060" operator="beginsWith" text="MN">
      <formula>LEFT(U14,LEN("MN"))="MN"</formula>
    </cfRule>
  </conditionalFormatting>
  <conditionalFormatting sqref="E14:F15">
    <cfRule type="containsText" dxfId="12840" priority="9043" operator="containsText" text="Hm">
      <formula>NOT(ISERROR(SEARCH("Hm",E14)))</formula>
    </cfRule>
    <cfRule type="beginsWith" dxfId="12839" priority="9044" operator="beginsWith" text="Ms">
      <formula>LEFT(E14,LEN("Ms"))="Ms"</formula>
    </cfRule>
    <cfRule type="containsText" dxfId="12838" priority="9045" operator="containsText" text="C">
      <formula>NOT(ISERROR(SEARCH("C",E14)))</formula>
    </cfRule>
    <cfRule type="containsText" dxfId="12837" priority="9046" operator="containsText" text="S">
      <formula>NOT(ISERROR(SEARCH("S",E14)))</formula>
    </cfRule>
    <cfRule type="containsText" dxfId="12836" priority="9047" operator="containsText" text="T">
      <formula>NOT(ISERROR(SEARCH("T",E14)))</formula>
    </cfRule>
    <cfRule type="containsText" dxfId="12835" priority="9048" operator="containsText" text="H">
      <formula>NOT(ISERROR(SEARCH("H",E14)))</formula>
    </cfRule>
    <cfRule type="containsText" dxfId="12834" priority="9049" operator="containsText" text="AF">
      <formula>NOT(ISERROR(SEARCH("AF",E14)))</formula>
    </cfRule>
    <cfRule type="endsWith" dxfId="12833" priority="9050" operator="endsWith" text="M">
      <formula>RIGHT(E14,LEN("M"))="M"</formula>
    </cfRule>
    <cfRule type="beginsWith" dxfId="12832" priority="9051" operator="beginsWith" text="MN">
      <formula>LEFT(E14,LEN("MN"))="MN"</formula>
    </cfRule>
  </conditionalFormatting>
  <conditionalFormatting sqref="D16">
    <cfRule type="containsText" dxfId="12831" priority="9034" operator="containsText" text="Hm">
      <formula>NOT(ISERROR(SEARCH("Hm",D16)))</formula>
    </cfRule>
    <cfRule type="beginsWith" dxfId="12830" priority="9035" operator="beginsWith" text="Ms">
      <formula>LEFT(D16,LEN("Ms"))="Ms"</formula>
    </cfRule>
    <cfRule type="containsText" dxfId="12829" priority="9036" operator="containsText" text="C">
      <formula>NOT(ISERROR(SEARCH("C",D16)))</formula>
    </cfRule>
    <cfRule type="containsText" dxfId="12828" priority="9037" operator="containsText" text="S">
      <formula>NOT(ISERROR(SEARCH("S",D16)))</formula>
    </cfRule>
    <cfRule type="containsText" dxfId="12827" priority="9038" operator="containsText" text="T">
      <formula>NOT(ISERROR(SEARCH("T",D16)))</formula>
    </cfRule>
    <cfRule type="containsText" dxfId="12826" priority="9039" operator="containsText" text="H">
      <formula>NOT(ISERROR(SEARCH("H",D16)))</formula>
    </cfRule>
    <cfRule type="containsText" dxfId="12825" priority="9040" operator="containsText" text="AF">
      <formula>NOT(ISERROR(SEARCH("AF",D16)))</formula>
    </cfRule>
    <cfRule type="endsWith" dxfId="12824" priority="9041" operator="endsWith" text="M">
      <formula>RIGHT(D16,LEN("M"))="M"</formula>
    </cfRule>
    <cfRule type="beginsWith" dxfId="12823" priority="9042" operator="beginsWith" text="MN">
      <formula>LEFT(D16,LEN("MN"))="MN"</formula>
    </cfRule>
  </conditionalFormatting>
  <conditionalFormatting sqref="D16">
    <cfRule type="containsText" dxfId="12822" priority="9025" operator="containsText" text="Hm">
      <formula>NOT(ISERROR(SEARCH("Hm",D16)))</formula>
    </cfRule>
    <cfRule type="beginsWith" dxfId="12821" priority="9026" operator="beginsWith" text="Ms">
      <formula>LEFT(D16,LEN("Ms"))="Ms"</formula>
    </cfRule>
    <cfRule type="containsText" dxfId="12820" priority="9027" operator="containsText" text="C">
      <formula>NOT(ISERROR(SEARCH("C",D16)))</formula>
    </cfRule>
    <cfRule type="containsText" dxfId="12819" priority="9028" operator="containsText" text="S">
      <formula>NOT(ISERROR(SEARCH("S",D16)))</formula>
    </cfRule>
    <cfRule type="containsText" dxfId="12818" priority="9029" operator="containsText" text="T">
      <formula>NOT(ISERROR(SEARCH("T",D16)))</formula>
    </cfRule>
    <cfRule type="containsText" dxfId="12817" priority="9030" operator="containsText" text="H">
      <formula>NOT(ISERROR(SEARCH("H",D16)))</formula>
    </cfRule>
    <cfRule type="containsText" dxfId="12816" priority="9031" operator="containsText" text="AF">
      <formula>NOT(ISERROR(SEARCH("AF",D16)))</formula>
    </cfRule>
    <cfRule type="endsWith" dxfId="12815" priority="9032" operator="endsWith" text="M">
      <formula>RIGHT(D16,LEN("M"))="M"</formula>
    </cfRule>
    <cfRule type="beginsWith" dxfId="12814" priority="9033" operator="beginsWith" text="MN">
      <formula>LEFT(D16,LEN("MN"))="MN"</formula>
    </cfRule>
  </conditionalFormatting>
  <conditionalFormatting sqref="D18:D19">
    <cfRule type="expression" dxfId="12813" priority="9021">
      <formula>MOD(MONTH(#REF!),4)=1</formula>
    </cfRule>
    <cfRule type="expression" dxfId="12812" priority="9022">
      <formula>MOD(MONTH(#REF!),4)=2</formula>
    </cfRule>
    <cfRule type="expression" dxfId="12811" priority="9023">
      <formula>MOD(MONTH(#REF!),4)=3</formula>
    </cfRule>
    <cfRule type="expression" dxfId="12810" priority="9024">
      <formula>MOD(MONTH(#REF!),4)=0</formula>
    </cfRule>
  </conditionalFormatting>
  <conditionalFormatting sqref="D18:D19">
    <cfRule type="containsText" dxfId="12809" priority="9012" operator="containsText" text="Hm">
      <formula>NOT(ISERROR(SEARCH("Hm",D18)))</formula>
    </cfRule>
    <cfRule type="beginsWith" dxfId="12808" priority="9013" operator="beginsWith" text="Ms">
      <formula>LEFT(D18,LEN("Ms"))="Ms"</formula>
    </cfRule>
    <cfRule type="containsText" dxfId="12807" priority="9014" operator="containsText" text="C">
      <formula>NOT(ISERROR(SEARCH("C",D18)))</formula>
    </cfRule>
    <cfRule type="containsText" dxfId="12806" priority="9015" operator="containsText" text="S">
      <formula>NOT(ISERROR(SEARCH("S",D18)))</formula>
    </cfRule>
    <cfRule type="containsText" dxfId="12805" priority="9016" operator="containsText" text="T">
      <formula>NOT(ISERROR(SEARCH("T",D18)))</formula>
    </cfRule>
    <cfRule type="containsText" dxfId="12804" priority="9017" operator="containsText" text="H">
      <formula>NOT(ISERROR(SEARCH("H",D18)))</formula>
    </cfRule>
    <cfRule type="containsText" dxfId="12803" priority="9018" operator="containsText" text="AF">
      <formula>NOT(ISERROR(SEARCH("AF",D18)))</formula>
    </cfRule>
    <cfRule type="endsWith" dxfId="12802" priority="9019" operator="endsWith" text="M">
      <formula>RIGHT(D18,LEN("M"))="M"</formula>
    </cfRule>
    <cfRule type="beginsWith" dxfId="12801" priority="9020" operator="beginsWith" text="MN">
      <formula>LEFT(D18,LEN("MN"))="MN"</formula>
    </cfRule>
  </conditionalFormatting>
  <conditionalFormatting sqref="D18:D19">
    <cfRule type="containsText" dxfId="12800" priority="9003" operator="containsText" text="Hm">
      <formula>NOT(ISERROR(SEARCH("Hm",D18)))</formula>
    </cfRule>
    <cfRule type="beginsWith" dxfId="12799" priority="9004" operator="beginsWith" text="Ms">
      <formula>LEFT(D18,LEN("Ms"))="Ms"</formula>
    </cfRule>
    <cfRule type="containsText" dxfId="12798" priority="9005" operator="containsText" text="C">
      <formula>NOT(ISERROR(SEARCH("C",D18)))</formula>
    </cfRule>
    <cfRule type="containsText" dxfId="12797" priority="9006" operator="containsText" text="S">
      <formula>NOT(ISERROR(SEARCH("S",D18)))</formula>
    </cfRule>
    <cfRule type="containsText" dxfId="12796" priority="9007" operator="containsText" text="T">
      <formula>NOT(ISERROR(SEARCH("T",D18)))</formula>
    </cfRule>
    <cfRule type="containsText" dxfId="12795" priority="9008" operator="containsText" text="H">
      <formula>NOT(ISERROR(SEARCH("H",D18)))</formula>
    </cfRule>
    <cfRule type="containsText" dxfId="12794" priority="9009" operator="containsText" text="AF">
      <formula>NOT(ISERROR(SEARCH("AF",D18)))</formula>
    </cfRule>
    <cfRule type="endsWith" dxfId="12793" priority="9010" operator="endsWith" text="M">
      <formula>RIGHT(D18,LEN("M"))="M"</formula>
    </cfRule>
    <cfRule type="beginsWith" dxfId="12792" priority="9011" operator="beginsWith" text="MN">
      <formula>LEFT(D18,LEN("MN"))="MN"</formula>
    </cfRule>
  </conditionalFormatting>
  <conditionalFormatting sqref="D17">
    <cfRule type="containsText" dxfId="12791" priority="8994" operator="containsText" text="Hm">
      <formula>NOT(ISERROR(SEARCH("Hm",D17)))</formula>
    </cfRule>
    <cfRule type="beginsWith" dxfId="12790" priority="8995" operator="beginsWith" text="Ms">
      <formula>LEFT(D17,LEN("Ms"))="Ms"</formula>
    </cfRule>
    <cfRule type="containsText" dxfId="12789" priority="8996" operator="containsText" text="C">
      <formula>NOT(ISERROR(SEARCH("C",D17)))</formula>
    </cfRule>
    <cfRule type="containsText" dxfId="12788" priority="8997" operator="containsText" text="S">
      <formula>NOT(ISERROR(SEARCH("S",D17)))</formula>
    </cfRule>
    <cfRule type="containsText" dxfId="12787" priority="8998" operator="containsText" text="T">
      <formula>NOT(ISERROR(SEARCH("T",D17)))</formula>
    </cfRule>
    <cfRule type="containsText" dxfId="12786" priority="8999" operator="containsText" text="H">
      <formula>NOT(ISERROR(SEARCH("H",D17)))</formula>
    </cfRule>
    <cfRule type="containsText" dxfId="12785" priority="9000" operator="containsText" text="AF">
      <formula>NOT(ISERROR(SEARCH("AF",D17)))</formula>
    </cfRule>
    <cfRule type="endsWith" dxfId="12784" priority="9001" operator="endsWith" text="M">
      <formula>RIGHT(D17,LEN("M"))="M"</formula>
    </cfRule>
    <cfRule type="beginsWith" dxfId="12783" priority="9002" operator="beginsWith" text="MN">
      <formula>LEFT(D17,LEN("MN"))="MN"</formula>
    </cfRule>
  </conditionalFormatting>
  <conditionalFormatting sqref="AC13">
    <cfRule type="expression" dxfId="12782" priority="8990">
      <formula>MOD(MONTH(#REF!),4)=1</formula>
    </cfRule>
    <cfRule type="expression" dxfId="12781" priority="8991">
      <formula>MOD(MONTH(#REF!),4)=2</formula>
    </cfRule>
    <cfRule type="expression" dxfId="12780" priority="8992">
      <formula>MOD(MONTH(#REF!),4)=3</formula>
    </cfRule>
    <cfRule type="expression" dxfId="12779" priority="8993">
      <formula>MOD(MONTH(#REF!),4)=0</formula>
    </cfRule>
  </conditionalFormatting>
  <conditionalFormatting sqref="AE14">
    <cfRule type="expression" dxfId="12778" priority="8986">
      <formula>MOD(MONTH(#REF!),4)=1</formula>
    </cfRule>
    <cfRule type="expression" dxfId="12777" priority="8987">
      <formula>MOD(MONTH(#REF!),4)=2</formula>
    </cfRule>
    <cfRule type="expression" dxfId="12776" priority="8988">
      <formula>MOD(MONTH(#REF!),4)=3</formula>
    </cfRule>
    <cfRule type="expression" dxfId="12775" priority="8989">
      <formula>MOD(MONTH(#REF!),4)=0</formula>
    </cfRule>
  </conditionalFormatting>
  <conditionalFormatting sqref="S10:T10">
    <cfRule type="expression" dxfId="12774" priority="8982">
      <formula>MOD(MONTH(#REF!),4)=1</formula>
    </cfRule>
    <cfRule type="expression" dxfId="12773" priority="8983">
      <formula>MOD(MONTH(#REF!),4)=2</formula>
    </cfRule>
    <cfRule type="expression" dxfId="12772" priority="8984">
      <formula>MOD(MONTH(#REF!),4)=3</formula>
    </cfRule>
    <cfRule type="expression" dxfId="12771" priority="8985">
      <formula>MOD(MONTH(#REF!),4)=0</formula>
    </cfRule>
  </conditionalFormatting>
  <conditionalFormatting sqref="R8">
    <cfRule type="expression" dxfId="12770" priority="8978">
      <formula>MOD(MONTH(#REF!),4)=1</formula>
    </cfRule>
    <cfRule type="expression" dxfId="12769" priority="8979">
      <formula>MOD(MONTH(#REF!),4)=2</formula>
    </cfRule>
    <cfRule type="expression" dxfId="12768" priority="8980">
      <formula>MOD(MONTH(#REF!),4)=3</formula>
    </cfRule>
    <cfRule type="expression" dxfId="12767" priority="8981">
      <formula>MOD(MONTH(#REF!),4)=0</formula>
    </cfRule>
  </conditionalFormatting>
  <conditionalFormatting sqref="G5:H5">
    <cfRule type="expression" dxfId="12766" priority="8974">
      <formula>MOD(MONTH(#REF!),4)=1</formula>
    </cfRule>
    <cfRule type="expression" dxfId="12765" priority="8975">
      <formula>MOD(MONTH(#REF!),4)=2</formula>
    </cfRule>
    <cfRule type="expression" dxfId="12764" priority="8976">
      <formula>MOD(MONTH(#REF!),4)=3</formula>
    </cfRule>
    <cfRule type="expression" dxfId="12763" priority="8977">
      <formula>MOD(MONTH(#REF!),4)=0</formula>
    </cfRule>
  </conditionalFormatting>
  <conditionalFormatting sqref="F4:G4">
    <cfRule type="expression" dxfId="12762" priority="8970">
      <formula>MOD(MONTH(#REF!),4)=1</formula>
    </cfRule>
    <cfRule type="expression" dxfId="12761" priority="8971">
      <formula>MOD(MONTH(#REF!),4)=2</formula>
    </cfRule>
    <cfRule type="expression" dxfId="12760" priority="8972">
      <formula>MOD(MONTH(#REF!),4)=3</formula>
    </cfRule>
    <cfRule type="expression" dxfId="12759" priority="8973">
      <formula>MOD(MONTH(#REF!),4)=0</formula>
    </cfRule>
  </conditionalFormatting>
  <conditionalFormatting sqref="BR15:BU15">
    <cfRule type="containsText" dxfId="12758" priority="8796" operator="containsText" text="Hm">
      <formula>NOT(ISERROR(SEARCH("Hm",BR15)))</formula>
    </cfRule>
    <cfRule type="beginsWith" dxfId="12757" priority="8797" operator="beginsWith" text="Ms">
      <formula>LEFT(BR15,LEN("Ms"))="Ms"</formula>
    </cfRule>
    <cfRule type="containsText" dxfId="12756" priority="8798" operator="containsText" text="C">
      <formula>NOT(ISERROR(SEARCH("C",BR15)))</formula>
    </cfRule>
    <cfRule type="containsText" dxfId="12755" priority="8799" operator="containsText" text="S">
      <formula>NOT(ISERROR(SEARCH("S",BR15)))</formula>
    </cfRule>
    <cfRule type="containsText" dxfId="12754" priority="8800" operator="containsText" text="T">
      <formula>NOT(ISERROR(SEARCH("T",BR15)))</formula>
    </cfRule>
    <cfRule type="containsText" dxfId="12753" priority="8801" operator="containsText" text="H">
      <formula>NOT(ISERROR(SEARCH("H",BR15)))</formula>
    </cfRule>
    <cfRule type="containsText" dxfId="12752" priority="8802" operator="containsText" text="AF">
      <formula>NOT(ISERROR(SEARCH("AF",BR15)))</formula>
    </cfRule>
    <cfRule type="endsWith" dxfId="12751" priority="8803" operator="endsWith" text="M">
      <formula>RIGHT(BR15,LEN("M"))="M"</formula>
    </cfRule>
    <cfRule type="beginsWith" dxfId="12750" priority="8804" operator="beginsWith" text="MN">
      <formula>LEFT(BR15,LEN("MN"))="MN"</formula>
    </cfRule>
  </conditionalFormatting>
  <conditionalFormatting sqref="BS11:BV11">
    <cfRule type="containsText" dxfId="12749" priority="8787" operator="containsText" text="Hm">
      <formula>NOT(ISERROR(SEARCH("Hm",BS11)))</formula>
    </cfRule>
    <cfRule type="beginsWith" dxfId="12748" priority="8788" operator="beginsWith" text="Ms">
      <formula>LEFT(BS11,LEN("Ms"))="Ms"</formula>
    </cfRule>
    <cfRule type="containsText" dxfId="12747" priority="8789" operator="containsText" text="C">
      <formula>NOT(ISERROR(SEARCH("C",BS11)))</formula>
    </cfRule>
    <cfRule type="containsText" dxfId="12746" priority="8790" operator="containsText" text="S">
      <formula>NOT(ISERROR(SEARCH("S",BS11)))</formula>
    </cfRule>
    <cfRule type="containsText" dxfId="12745" priority="8791" operator="containsText" text="T">
      <formula>NOT(ISERROR(SEARCH("T",BS11)))</formula>
    </cfRule>
    <cfRule type="containsText" dxfId="12744" priority="8792" operator="containsText" text="H">
      <formula>NOT(ISERROR(SEARCH("H",BS11)))</formula>
    </cfRule>
    <cfRule type="containsText" dxfId="12743" priority="8793" operator="containsText" text="AF">
      <formula>NOT(ISERROR(SEARCH("AF",BS11)))</formula>
    </cfRule>
    <cfRule type="endsWith" dxfId="12742" priority="8794" operator="endsWith" text="M">
      <formula>RIGHT(BS11,LEN("M"))="M"</formula>
    </cfRule>
    <cfRule type="beginsWith" dxfId="12741" priority="8795" operator="beginsWith" text="MN">
      <formula>LEFT(BS11,LEN("MN"))="MN"</formula>
    </cfRule>
  </conditionalFormatting>
  <conditionalFormatting sqref="BT12:BW12">
    <cfRule type="containsText" dxfId="12740" priority="8778" operator="containsText" text="Hm">
      <formula>NOT(ISERROR(SEARCH("Hm",BT12)))</formula>
    </cfRule>
    <cfRule type="beginsWith" dxfId="12739" priority="8779" operator="beginsWith" text="Ms">
      <formula>LEFT(BT12,LEN("Ms"))="Ms"</formula>
    </cfRule>
    <cfRule type="containsText" dxfId="12738" priority="8780" operator="containsText" text="C">
      <formula>NOT(ISERROR(SEARCH("C",BT12)))</formula>
    </cfRule>
    <cfRule type="containsText" dxfId="12737" priority="8781" operator="containsText" text="S">
      <formula>NOT(ISERROR(SEARCH("S",BT12)))</formula>
    </cfRule>
    <cfRule type="containsText" dxfId="12736" priority="8782" operator="containsText" text="T">
      <formula>NOT(ISERROR(SEARCH("T",BT12)))</formula>
    </cfRule>
    <cfRule type="containsText" dxfId="12735" priority="8783" operator="containsText" text="H">
      <formula>NOT(ISERROR(SEARCH("H",BT12)))</formula>
    </cfRule>
    <cfRule type="containsText" dxfId="12734" priority="8784" operator="containsText" text="AF">
      <formula>NOT(ISERROR(SEARCH("AF",BT12)))</formula>
    </cfRule>
    <cfRule type="endsWith" dxfId="12733" priority="8785" operator="endsWith" text="M">
      <formula>RIGHT(BT12,LEN("M"))="M"</formula>
    </cfRule>
    <cfRule type="beginsWith" dxfId="12732" priority="8786" operator="beginsWith" text="MN">
      <formula>LEFT(BT12,LEN("MN"))="MN"</formula>
    </cfRule>
  </conditionalFormatting>
  <conditionalFormatting sqref="AU13:AV13 AS2:AT2 AY2:AZ2 BA3 BK11:BL11 BQ11:BR11 BR12:BS12 BX12 BE2:BF2 BK2:BL2 AZ12:BA12 BA13:BB13 BW11:BX11 BQ2:BR2 BW2:BX2 BL12:BM12 BE11:BF11 AY11:AZ11 BE6:BF6 BK6:BL6 BQ6:BR6 AY6:AZ6 AO7 AS6:AT6 BW6:BX6 BI5:BJ8 AW5:AX8 BC5:BD8 AQ6:AR8 AS8:AV8 AY8:BA8 BO5:BP8 BU5:BV8 AO3 AO13:AP13 AO12 BE8:BH8 BK8:BN8 BQ8:BT8 BW8:BX8 BE10:BX10 AQ10:BB10 AS15 AT12:AU12 BG13:BH13 BH4 BF12:BG12 BN13 BN3 BV15 BS13:BT13 BT3">
    <cfRule type="expression" dxfId="12731" priority="8908">
      <formula>MOD(MONTH(#REF!),4)=1</formula>
    </cfRule>
    <cfRule type="expression" dxfId="12730" priority="8909">
      <formula>MOD(MONTH(#REF!),4)=2</formula>
    </cfRule>
    <cfRule type="expression" dxfId="12729" priority="8910">
      <formula>MOD(MONTH(#REF!),4)=3</formula>
    </cfRule>
    <cfRule type="expression" dxfId="12728" priority="8911">
      <formula>MOD(MONTH(#REF!),4)=0</formula>
    </cfRule>
  </conditionalFormatting>
  <conditionalFormatting sqref="BI10:BJ10">
    <cfRule type="expression" dxfId="12727" priority="8904">
      <formula>MOD(MONTH(#REF!),4)=1</formula>
    </cfRule>
    <cfRule type="expression" dxfId="12726" priority="8905">
      <formula>MOD(MONTH(#REF!),4)=2</formula>
    </cfRule>
    <cfRule type="expression" dxfId="12725" priority="8906">
      <formula>MOD(MONTH(#REF!),4)=3</formula>
    </cfRule>
    <cfRule type="expression" dxfId="12724" priority="8907">
      <formula>MOD(MONTH(#REF!),4)=0</formula>
    </cfRule>
  </conditionalFormatting>
  <conditionalFormatting sqref="AV4:AW4 BI4 AP3 AU3:AV3 BA3:BB3 BB4:BC4 BM3 BS3 BX7 BL7:BM7 BF7:BG7 BR7:BS7 AZ7:BA7 AT7:AU7 AQ14:AR15 BO15 BU14:BU15 BC14:BD15">
    <cfRule type="expression" dxfId="12723" priority="8912">
      <formula>MOD(MONTH(#REF!),4)=1</formula>
    </cfRule>
    <cfRule type="expression" dxfId="12722" priority="8913">
      <formula>MOD(MONTH(#REF!),4)=2</formula>
    </cfRule>
    <cfRule type="expression" dxfId="12721" priority="8914">
      <formula>MOD(MONTH(#REF!),4)=3</formula>
    </cfRule>
    <cfRule type="expression" dxfId="12720" priority="8915">
      <formula>MOD(MONTH(#REF!),4)=0</formula>
    </cfRule>
  </conditionalFormatting>
  <conditionalFormatting sqref="AR15 AX15:AY15 BJ15:BK15 BP15:BQ15 BW15 BD15:BE15 AP9:BW9">
    <cfRule type="expression" dxfId="12719" priority="8916">
      <formula>MOD(MONTH(#REF!),4)=1</formula>
    </cfRule>
    <cfRule type="expression" dxfId="12718" priority="8917">
      <formula>MOD(MONTH(#REF!),4)=2</formula>
    </cfRule>
    <cfRule type="expression" dxfId="12717" priority="8918">
      <formula>MOD(MONTH(#REF!),4)=3</formula>
    </cfRule>
    <cfRule type="expression" dxfId="12716" priority="8919">
      <formula>MOD(MONTH(#REF!),4)=0</formula>
    </cfRule>
  </conditionalFormatting>
  <conditionalFormatting sqref="AS11:AT11">
    <cfRule type="expression" dxfId="12715" priority="8898">
      <formula>MOD(MONTH(#REF!),4)=1</formula>
    </cfRule>
    <cfRule type="expression" dxfId="12714" priority="8899">
      <formula>MOD(MONTH(#REF!),4)=2</formula>
    </cfRule>
    <cfRule type="expression" dxfId="12713" priority="8900">
      <formula>MOD(MONTH(#REF!),4)=3</formula>
    </cfRule>
    <cfRule type="expression" dxfId="12712" priority="8901">
      <formula>MOD(MONTH(#REF!),4)=0</formula>
    </cfRule>
  </conditionalFormatting>
  <conditionalFormatting sqref="BG3:BH3">
    <cfRule type="expression" dxfId="12711" priority="8894">
      <formula>MOD(MONTH(#REF!),4)=1</formula>
    </cfRule>
    <cfRule type="expression" dxfId="12710" priority="8895">
      <formula>MOD(MONTH(#REF!),4)=2</formula>
    </cfRule>
    <cfRule type="expression" dxfId="12709" priority="8896">
      <formula>MOD(MONTH(#REF!),4)=3</formula>
    </cfRule>
    <cfRule type="expression" dxfId="12708" priority="8897">
      <formula>MOD(MONTH(#REF!),4)=0</formula>
    </cfRule>
  </conditionalFormatting>
  <conditionalFormatting sqref="BN4:BO4">
    <cfRule type="expression" dxfId="12707" priority="8890">
      <formula>MOD(MONTH(#REF!),4)=1</formula>
    </cfRule>
    <cfRule type="expression" dxfId="12706" priority="8891">
      <formula>MOD(MONTH(#REF!),4)=2</formula>
    </cfRule>
    <cfRule type="expression" dxfId="12705" priority="8892">
      <formula>MOD(MONTH(#REF!),4)=3</formula>
    </cfRule>
    <cfRule type="expression" dxfId="12704" priority="8893">
      <formula>MOD(MONTH(#REF!),4)=0</formula>
    </cfRule>
  </conditionalFormatting>
  <conditionalFormatting sqref="BT4:BU4">
    <cfRule type="expression" dxfId="12703" priority="8886">
      <formula>MOD(MONTH(#REF!),4)=1</formula>
    </cfRule>
    <cfRule type="expression" dxfId="12702" priority="8887">
      <formula>MOD(MONTH(#REF!),4)=2</formula>
    </cfRule>
    <cfRule type="expression" dxfId="12701" priority="8888">
      <formula>MOD(MONTH(#REF!),4)=3</formula>
    </cfRule>
    <cfRule type="expression" dxfId="12700" priority="8889">
      <formula>MOD(MONTH(#REF!),4)=0</formula>
    </cfRule>
  </conditionalFormatting>
  <conditionalFormatting sqref="AO2:AR2 BC8:BF8 BI8:BL8 BO8:BR8 BU8:BX8 AQ8:AT8 AS5:AT7 AU5:AV8 AY5:BB7 BE5:BF7 BG5:BH8 BK5:BL7 BM5:BN8 BQ5:BR7 BS5:BT8 BW5:BX7 AO5:AP8 AO10:BB10 AO9:BX9 BE10:BX10 AW8:BA8">
    <cfRule type="containsText" dxfId="12699" priority="8877" operator="containsText" text="Hm">
      <formula>NOT(ISERROR(SEARCH("Hm",AO2)))</formula>
    </cfRule>
    <cfRule type="beginsWith" dxfId="12698" priority="8878" operator="beginsWith" text="Ms">
      <formula>LEFT(AO2,LEN("Ms"))="Ms"</formula>
    </cfRule>
    <cfRule type="containsText" dxfId="12697" priority="8879" operator="containsText" text="C">
      <formula>NOT(ISERROR(SEARCH("C",AO2)))</formula>
    </cfRule>
    <cfRule type="containsText" dxfId="12696" priority="8880" operator="containsText" text="S">
      <formula>NOT(ISERROR(SEARCH("S",AO2)))</formula>
    </cfRule>
    <cfRule type="containsText" dxfId="12695" priority="8881" operator="containsText" text="T">
      <formula>NOT(ISERROR(SEARCH("T",AO2)))</formula>
    </cfRule>
    <cfRule type="containsText" dxfId="12694" priority="8882" operator="containsText" text="H">
      <formula>NOT(ISERROR(SEARCH("H",AO2)))</formula>
    </cfRule>
    <cfRule type="containsText" dxfId="12693" priority="8883" operator="containsText" text="AF">
      <formula>NOT(ISERROR(SEARCH("AF",AO2)))</formula>
    </cfRule>
    <cfRule type="endsWith" dxfId="12692" priority="8884" operator="endsWith" text="M">
      <formula>RIGHT(AO2,LEN("M"))="M"</formula>
    </cfRule>
    <cfRule type="beginsWith" dxfId="12691" priority="8885" operator="beginsWith" text="MN">
      <formula>LEFT(AO2,LEN("MN"))="MN"</formula>
    </cfRule>
  </conditionalFormatting>
  <conditionalFormatting sqref="AU2:AX2">
    <cfRule type="containsText" dxfId="12690" priority="8868" operator="containsText" text="Hm">
      <formula>NOT(ISERROR(SEARCH("Hm",AU2)))</formula>
    </cfRule>
    <cfRule type="beginsWith" dxfId="12689" priority="8869" operator="beginsWith" text="Ms">
      <formula>LEFT(AU2,LEN("Ms"))="Ms"</formula>
    </cfRule>
    <cfRule type="containsText" dxfId="12688" priority="8870" operator="containsText" text="C">
      <formula>NOT(ISERROR(SEARCH("C",AU2)))</formula>
    </cfRule>
    <cfRule type="containsText" dxfId="12687" priority="8871" operator="containsText" text="S">
      <formula>NOT(ISERROR(SEARCH("S",AU2)))</formula>
    </cfRule>
    <cfRule type="containsText" dxfId="12686" priority="8872" operator="containsText" text="T">
      <formula>NOT(ISERROR(SEARCH("T",AU2)))</formula>
    </cfRule>
    <cfRule type="containsText" dxfId="12685" priority="8873" operator="containsText" text="H">
      <formula>NOT(ISERROR(SEARCH("H",AU2)))</formula>
    </cfRule>
    <cfRule type="containsText" dxfId="12684" priority="8874" operator="containsText" text="AF">
      <formula>NOT(ISERROR(SEARCH("AF",AU2)))</formula>
    </cfRule>
    <cfRule type="endsWith" dxfId="12683" priority="8875" operator="endsWith" text="M">
      <formula>RIGHT(AU2,LEN("M"))="M"</formula>
    </cfRule>
    <cfRule type="beginsWith" dxfId="12682" priority="8876" operator="beginsWith" text="MN">
      <formula>LEFT(AU2,LEN("MN"))="MN"</formula>
    </cfRule>
  </conditionalFormatting>
  <conditionalFormatting sqref="AQ3:AT3">
    <cfRule type="containsText" dxfId="12681" priority="8859" operator="containsText" text="Hm">
      <formula>NOT(ISERROR(SEARCH("Hm",AQ3)))</formula>
    </cfRule>
    <cfRule type="beginsWith" dxfId="12680" priority="8860" operator="beginsWith" text="Ms">
      <formula>LEFT(AQ3,LEN("Ms"))="Ms"</formula>
    </cfRule>
    <cfRule type="containsText" dxfId="12679" priority="8861" operator="containsText" text="C">
      <formula>NOT(ISERROR(SEARCH("C",AQ3)))</formula>
    </cfRule>
    <cfRule type="containsText" dxfId="12678" priority="8862" operator="containsText" text="S">
      <formula>NOT(ISERROR(SEARCH("S",AQ3)))</formula>
    </cfRule>
    <cfRule type="containsText" dxfId="12677" priority="8863" operator="containsText" text="T">
      <formula>NOT(ISERROR(SEARCH("T",AQ3)))</formula>
    </cfRule>
    <cfRule type="containsText" dxfId="12676" priority="8864" operator="containsText" text="H">
      <formula>NOT(ISERROR(SEARCH("H",AQ3)))</formula>
    </cfRule>
    <cfRule type="containsText" dxfId="12675" priority="8865" operator="containsText" text="AF">
      <formula>NOT(ISERROR(SEARCH("AF",AQ3)))</formula>
    </cfRule>
    <cfRule type="endsWith" dxfId="12674" priority="8866" operator="endsWith" text="M">
      <formula>RIGHT(AQ3,LEN("M"))="M"</formula>
    </cfRule>
    <cfRule type="beginsWith" dxfId="12673" priority="8867" operator="beginsWith" text="MN">
      <formula>LEFT(AQ3,LEN("MN"))="MN"</formula>
    </cfRule>
  </conditionalFormatting>
  <conditionalFormatting sqref="AW3:AZ3">
    <cfRule type="containsText" dxfId="12672" priority="8850" operator="containsText" text="Hm">
      <formula>NOT(ISERROR(SEARCH("Hm",AW3)))</formula>
    </cfRule>
    <cfRule type="beginsWith" dxfId="12671" priority="8851" operator="beginsWith" text="Ms">
      <formula>LEFT(AW3,LEN("Ms"))="Ms"</formula>
    </cfRule>
    <cfRule type="containsText" dxfId="12670" priority="8852" operator="containsText" text="C">
      <formula>NOT(ISERROR(SEARCH("C",AW3)))</formula>
    </cfRule>
    <cfRule type="containsText" dxfId="12669" priority="8853" operator="containsText" text="S">
      <formula>NOT(ISERROR(SEARCH("S",AW3)))</formula>
    </cfRule>
    <cfRule type="containsText" dxfId="12668" priority="8854" operator="containsText" text="T">
      <formula>NOT(ISERROR(SEARCH("T",AW3)))</formula>
    </cfRule>
    <cfRule type="containsText" dxfId="12667" priority="8855" operator="containsText" text="H">
      <formula>NOT(ISERROR(SEARCH("H",AW3)))</formula>
    </cfRule>
    <cfRule type="containsText" dxfId="12666" priority="8856" operator="containsText" text="AF">
      <formula>NOT(ISERROR(SEARCH("AF",AW3)))</formula>
    </cfRule>
    <cfRule type="endsWith" dxfId="12665" priority="8857" operator="endsWith" text="M">
      <formula>RIGHT(AW3,LEN("M"))="M"</formula>
    </cfRule>
    <cfRule type="beginsWith" dxfId="12664" priority="8858" operator="beginsWith" text="MN">
      <formula>LEFT(AW3,LEN("MN"))="MN"</formula>
    </cfRule>
  </conditionalFormatting>
  <conditionalFormatting sqref="AX4:BA4">
    <cfRule type="containsText" dxfId="12663" priority="8841" operator="containsText" text="Hm">
      <formula>NOT(ISERROR(SEARCH("Hm",AX4)))</formula>
    </cfRule>
    <cfRule type="beginsWith" dxfId="12662" priority="8842" operator="beginsWith" text="Ms">
      <formula>LEFT(AX4,LEN("Ms"))="Ms"</formula>
    </cfRule>
    <cfRule type="containsText" dxfId="12661" priority="8843" operator="containsText" text="C">
      <formula>NOT(ISERROR(SEARCH("C",AX4)))</formula>
    </cfRule>
    <cfRule type="containsText" dxfId="12660" priority="8844" operator="containsText" text="S">
      <formula>NOT(ISERROR(SEARCH("S",AX4)))</formula>
    </cfRule>
    <cfRule type="containsText" dxfId="12659" priority="8845" operator="containsText" text="T">
      <formula>NOT(ISERROR(SEARCH("T",AX4)))</formula>
    </cfRule>
    <cfRule type="containsText" dxfId="12658" priority="8846" operator="containsText" text="H">
      <formula>NOT(ISERROR(SEARCH("H",AX4)))</formula>
    </cfRule>
    <cfRule type="containsText" dxfId="12657" priority="8847" operator="containsText" text="AF">
      <formula>NOT(ISERROR(SEARCH("AF",AX4)))</formula>
    </cfRule>
    <cfRule type="endsWith" dxfId="12656" priority="8848" operator="endsWith" text="M">
      <formula>RIGHT(AX4,LEN("M"))="M"</formula>
    </cfRule>
    <cfRule type="beginsWith" dxfId="12655" priority="8849" operator="beginsWith" text="MN">
      <formula>LEFT(AX4,LEN("MN"))="MN"</formula>
    </cfRule>
  </conditionalFormatting>
  <conditionalFormatting sqref="AR4:AU4">
    <cfRule type="containsText" dxfId="12654" priority="8832" operator="containsText" text="Hm">
      <formula>NOT(ISERROR(SEARCH("Hm",AR4)))</formula>
    </cfRule>
    <cfRule type="beginsWith" dxfId="12653" priority="8833" operator="beginsWith" text="Ms">
      <formula>LEFT(AR4,LEN("Ms"))="Ms"</formula>
    </cfRule>
    <cfRule type="containsText" dxfId="12652" priority="8834" operator="containsText" text="C">
      <formula>NOT(ISERROR(SEARCH("C",AR4)))</formula>
    </cfRule>
    <cfRule type="containsText" dxfId="12651" priority="8835" operator="containsText" text="S">
      <formula>NOT(ISERROR(SEARCH("S",AR4)))</formula>
    </cfRule>
    <cfRule type="containsText" dxfId="12650" priority="8836" operator="containsText" text="T">
      <formula>NOT(ISERROR(SEARCH("T",AR4)))</formula>
    </cfRule>
    <cfRule type="containsText" dxfId="12649" priority="8837" operator="containsText" text="H">
      <formula>NOT(ISERROR(SEARCH("H",AR4)))</formula>
    </cfRule>
    <cfRule type="containsText" dxfId="12648" priority="8838" operator="containsText" text="AF">
      <formula>NOT(ISERROR(SEARCH("AF",AR4)))</formula>
    </cfRule>
    <cfRule type="endsWith" dxfId="12647" priority="8839" operator="endsWith" text="M">
      <formula>RIGHT(AR4,LEN("M"))="M"</formula>
    </cfRule>
    <cfRule type="beginsWith" dxfId="12646" priority="8840" operator="beginsWith" text="MN">
      <formula>LEFT(AR4,LEN("MN"))="MN"</formula>
    </cfRule>
  </conditionalFormatting>
  <conditionalFormatting sqref="BO13:BR13">
    <cfRule type="containsText" dxfId="12645" priority="8805" operator="containsText" text="Hm">
      <formula>NOT(ISERROR(SEARCH("Hm",BO13)))</formula>
    </cfRule>
    <cfRule type="beginsWith" dxfId="12644" priority="8806" operator="beginsWith" text="Ms">
      <formula>LEFT(BO13,LEN("Ms"))="Ms"</formula>
    </cfRule>
    <cfRule type="containsText" dxfId="12643" priority="8807" operator="containsText" text="C">
      <formula>NOT(ISERROR(SEARCH("C",BO13)))</formula>
    </cfRule>
    <cfRule type="containsText" dxfId="12642" priority="8808" operator="containsText" text="S">
      <formula>NOT(ISERROR(SEARCH("S",BO13)))</formula>
    </cfRule>
    <cfRule type="containsText" dxfId="12641" priority="8809" operator="containsText" text="T">
      <formula>NOT(ISERROR(SEARCH("T",BO13)))</formula>
    </cfRule>
    <cfRule type="containsText" dxfId="12640" priority="8810" operator="containsText" text="H">
      <formula>NOT(ISERROR(SEARCH("H",BO13)))</formula>
    </cfRule>
    <cfRule type="containsText" dxfId="12639" priority="8811" operator="containsText" text="AF">
      <formula>NOT(ISERROR(SEARCH("AF",BO13)))</formula>
    </cfRule>
    <cfRule type="endsWith" dxfId="12638" priority="8812" operator="endsWith" text="M">
      <formula>RIGHT(BO13,LEN("M"))="M"</formula>
    </cfRule>
    <cfRule type="beginsWith" dxfId="12637" priority="8813" operator="beginsWith" text="MN">
      <formula>LEFT(BO13,LEN("MN"))="MN"</formula>
    </cfRule>
  </conditionalFormatting>
  <conditionalFormatting sqref="BM11:BP11">
    <cfRule type="containsText" dxfId="12636" priority="8823" operator="containsText" text="Hm">
      <formula>NOT(ISERROR(SEARCH("Hm",BM11)))</formula>
    </cfRule>
    <cfRule type="beginsWith" dxfId="12635" priority="8824" operator="beginsWith" text="Ms">
      <formula>LEFT(BM11,LEN("Ms"))="Ms"</formula>
    </cfRule>
    <cfRule type="containsText" dxfId="12634" priority="8825" operator="containsText" text="C">
      <formula>NOT(ISERROR(SEARCH("C",BM11)))</formula>
    </cfRule>
    <cfRule type="containsText" dxfId="12633" priority="8826" operator="containsText" text="S">
      <formula>NOT(ISERROR(SEARCH("S",BM11)))</formula>
    </cfRule>
    <cfRule type="containsText" dxfId="12632" priority="8827" operator="containsText" text="T">
      <formula>NOT(ISERROR(SEARCH("T",BM11)))</formula>
    </cfRule>
    <cfRule type="containsText" dxfId="12631" priority="8828" operator="containsText" text="H">
      <formula>NOT(ISERROR(SEARCH("H",BM11)))</formula>
    </cfRule>
    <cfRule type="containsText" dxfId="12630" priority="8829" operator="containsText" text="AF">
      <formula>NOT(ISERROR(SEARCH("AF",BM11)))</formula>
    </cfRule>
    <cfRule type="endsWith" dxfId="12629" priority="8830" operator="endsWith" text="M">
      <formula>RIGHT(BM11,LEN("M"))="M"</formula>
    </cfRule>
    <cfRule type="beginsWith" dxfId="12628" priority="8831" operator="beginsWith" text="MN">
      <formula>LEFT(BM11,LEN("MN"))="MN"</formula>
    </cfRule>
  </conditionalFormatting>
  <conditionalFormatting sqref="BN12:BQ12">
    <cfRule type="containsText" dxfId="12627" priority="8814" operator="containsText" text="Hm">
      <formula>NOT(ISERROR(SEARCH("Hm",BN12)))</formula>
    </cfRule>
    <cfRule type="beginsWith" dxfId="12626" priority="8815" operator="beginsWith" text="Ms">
      <formula>LEFT(BN12,LEN("Ms"))="Ms"</formula>
    </cfRule>
    <cfRule type="containsText" dxfId="12625" priority="8816" operator="containsText" text="C">
      <formula>NOT(ISERROR(SEARCH("C",BN12)))</formula>
    </cfRule>
    <cfRule type="containsText" dxfId="12624" priority="8817" operator="containsText" text="S">
      <formula>NOT(ISERROR(SEARCH("S",BN12)))</formula>
    </cfRule>
    <cfRule type="containsText" dxfId="12623" priority="8818" operator="containsText" text="T">
      <formula>NOT(ISERROR(SEARCH("T",BN12)))</formula>
    </cfRule>
    <cfRule type="containsText" dxfId="12622" priority="8819" operator="containsText" text="H">
      <formula>NOT(ISERROR(SEARCH("H",BN12)))</formula>
    </cfRule>
    <cfRule type="containsText" dxfId="12621" priority="8820" operator="containsText" text="AF">
      <formula>NOT(ISERROR(SEARCH("AF",BN12)))</formula>
    </cfRule>
    <cfRule type="endsWith" dxfId="12620" priority="8821" operator="endsWith" text="M">
      <formula>RIGHT(BN12,LEN("M"))="M"</formula>
    </cfRule>
    <cfRule type="beginsWith" dxfId="12619" priority="8822" operator="beginsWith" text="MN">
      <formula>LEFT(BN12,LEN("MN"))="MN"</formula>
    </cfRule>
  </conditionalFormatting>
  <conditionalFormatting sqref="BU13:BX13">
    <cfRule type="containsText" dxfId="12618" priority="8769" operator="containsText" text="Hm">
      <formula>NOT(ISERROR(SEARCH("Hm",BU13)))</formula>
    </cfRule>
    <cfRule type="beginsWith" dxfId="12617" priority="8770" operator="beginsWith" text="Ms">
      <formula>LEFT(BU13,LEN("Ms"))="Ms"</formula>
    </cfRule>
    <cfRule type="containsText" dxfId="12616" priority="8771" operator="containsText" text="C">
      <formula>NOT(ISERROR(SEARCH("C",BU13)))</formula>
    </cfRule>
    <cfRule type="containsText" dxfId="12615" priority="8772" operator="containsText" text="S">
      <formula>NOT(ISERROR(SEARCH("S",BU13)))</formula>
    </cfRule>
    <cfRule type="containsText" dxfId="12614" priority="8773" operator="containsText" text="T">
      <formula>NOT(ISERROR(SEARCH("T",BU13)))</formula>
    </cfRule>
    <cfRule type="containsText" dxfId="12613" priority="8774" operator="containsText" text="H">
      <formula>NOT(ISERROR(SEARCH("H",BU13)))</formula>
    </cfRule>
    <cfRule type="containsText" dxfId="12612" priority="8775" operator="containsText" text="AF">
      <formula>NOT(ISERROR(SEARCH("AF",BU13)))</formula>
    </cfRule>
    <cfRule type="endsWith" dxfId="12611" priority="8776" operator="endsWith" text="M">
      <formula>RIGHT(BU13,LEN("M"))="M"</formula>
    </cfRule>
    <cfRule type="beginsWith" dxfId="12610" priority="8777" operator="beginsWith" text="MN">
      <formula>LEFT(BU13,LEN("MN"))="MN"</formula>
    </cfRule>
  </conditionalFormatting>
  <conditionalFormatting sqref="BX15">
    <cfRule type="containsText" dxfId="12609" priority="8760" operator="containsText" text="Hm">
      <formula>NOT(ISERROR(SEARCH("Hm",BX15)))</formula>
    </cfRule>
    <cfRule type="beginsWith" dxfId="12608" priority="8761" operator="beginsWith" text="Ms">
      <formula>LEFT(BX15,LEN("Ms"))="Ms"</formula>
    </cfRule>
    <cfRule type="containsText" dxfId="12607" priority="8762" operator="containsText" text="C">
      <formula>NOT(ISERROR(SEARCH("C",BX15)))</formula>
    </cfRule>
    <cfRule type="containsText" dxfId="12606" priority="8763" operator="containsText" text="S">
      <formula>NOT(ISERROR(SEARCH("S",BX15)))</formula>
    </cfRule>
    <cfRule type="containsText" dxfId="12605" priority="8764" operator="containsText" text="T">
      <formula>NOT(ISERROR(SEARCH("T",BX15)))</formula>
    </cfRule>
    <cfRule type="containsText" dxfId="12604" priority="8765" operator="containsText" text="H">
      <formula>NOT(ISERROR(SEARCH("H",BX15)))</formula>
    </cfRule>
    <cfRule type="containsText" dxfId="12603" priority="8766" operator="containsText" text="AF">
      <formula>NOT(ISERROR(SEARCH("AF",BX15)))</formula>
    </cfRule>
    <cfRule type="endsWith" dxfId="12602" priority="8767" operator="endsWith" text="M">
      <formula>RIGHT(BX15,LEN("M"))="M"</formula>
    </cfRule>
    <cfRule type="beginsWith" dxfId="12601" priority="8768" operator="beginsWith" text="MN">
      <formula>LEFT(BX15,LEN("MN"))="MN"</formula>
    </cfRule>
  </conditionalFormatting>
  <conditionalFormatting sqref="BG6:BJ6">
    <cfRule type="containsText" dxfId="12600" priority="8751" operator="containsText" text="Hm">
      <formula>NOT(ISERROR(SEARCH("Hm",BG6)))</formula>
    </cfRule>
    <cfRule type="beginsWith" dxfId="12599" priority="8752" operator="beginsWith" text="Ms">
      <formula>LEFT(BG6,LEN("Ms"))="Ms"</formula>
    </cfRule>
    <cfRule type="containsText" dxfId="12598" priority="8753" operator="containsText" text="C">
      <formula>NOT(ISERROR(SEARCH("C",BG6)))</formula>
    </cfRule>
    <cfRule type="containsText" dxfId="12597" priority="8754" operator="containsText" text="S">
      <formula>NOT(ISERROR(SEARCH("S",BG6)))</formula>
    </cfRule>
    <cfRule type="containsText" dxfId="12596" priority="8755" operator="containsText" text="T">
      <formula>NOT(ISERROR(SEARCH("T",BG6)))</formula>
    </cfRule>
    <cfRule type="containsText" dxfId="12595" priority="8756" operator="containsText" text="H">
      <formula>NOT(ISERROR(SEARCH("H",BG6)))</formula>
    </cfRule>
    <cfRule type="containsText" dxfId="12594" priority="8757" operator="containsText" text="AF">
      <formula>NOT(ISERROR(SEARCH("AF",BG6)))</formula>
    </cfRule>
    <cfRule type="endsWith" dxfId="12593" priority="8758" operator="endsWith" text="M">
      <formula>RIGHT(BG6,LEN("M"))="M"</formula>
    </cfRule>
    <cfRule type="beginsWith" dxfId="12592" priority="8759" operator="beginsWith" text="MN">
      <formula>LEFT(BG6,LEN("MN"))="MN"</formula>
    </cfRule>
  </conditionalFormatting>
  <conditionalFormatting sqref="BH7:BK7">
    <cfRule type="containsText" dxfId="12591" priority="8742" operator="containsText" text="Hm">
      <formula>NOT(ISERROR(SEARCH("Hm",BH7)))</formula>
    </cfRule>
    <cfRule type="beginsWith" dxfId="12590" priority="8743" operator="beginsWith" text="Ms">
      <formula>LEFT(BH7,LEN("Ms"))="Ms"</formula>
    </cfRule>
    <cfRule type="containsText" dxfId="12589" priority="8744" operator="containsText" text="C">
      <formula>NOT(ISERROR(SEARCH("C",BH7)))</formula>
    </cfRule>
    <cfRule type="containsText" dxfId="12588" priority="8745" operator="containsText" text="S">
      <formula>NOT(ISERROR(SEARCH("S",BH7)))</formula>
    </cfRule>
    <cfRule type="containsText" dxfId="12587" priority="8746" operator="containsText" text="T">
      <formula>NOT(ISERROR(SEARCH("T",BH7)))</formula>
    </cfRule>
    <cfRule type="containsText" dxfId="12586" priority="8747" operator="containsText" text="H">
      <formula>NOT(ISERROR(SEARCH("H",BH7)))</formula>
    </cfRule>
    <cfRule type="containsText" dxfId="12585" priority="8748" operator="containsText" text="AF">
      <formula>NOT(ISERROR(SEARCH("AF",BH7)))</formula>
    </cfRule>
    <cfRule type="endsWith" dxfId="12584" priority="8749" operator="endsWith" text="M">
      <formula>RIGHT(BH7,LEN("M"))="M"</formula>
    </cfRule>
    <cfRule type="beginsWith" dxfId="12583" priority="8750" operator="beginsWith" text="MN">
      <formula>LEFT(BH7,LEN("MN"))="MN"</formula>
    </cfRule>
  </conditionalFormatting>
  <conditionalFormatting sqref="BE10:BH10">
    <cfRule type="containsText" dxfId="12582" priority="8733" operator="containsText" text="Hm">
      <formula>NOT(ISERROR(SEARCH("Hm",BE10)))</formula>
    </cfRule>
    <cfRule type="beginsWith" dxfId="12581" priority="8734" operator="beginsWith" text="Ms">
      <formula>LEFT(BE10,LEN("Ms"))="Ms"</formula>
    </cfRule>
    <cfRule type="containsText" dxfId="12580" priority="8735" operator="containsText" text="C">
      <formula>NOT(ISERROR(SEARCH("C",BE10)))</formula>
    </cfRule>
    <cfRule type="containsText" dxfId="12579" priority="8736" operator="containsText" text="S">
      <formula>NOT(ISERROR(SEARCH("S",BE10)))</formula>
    </cfRule>
    <cfRule type="containsText" dxfId="12578" priority="8737" operator="containsText" text="T">
      <formula>NOT(ISERROR(SEARCH("T",BE10)))</formula>
    </cfRule>
    <cfRule type="containsText" dxfId="12577" priority="8738" operator="containsText" text="H">
      <formula>NOT(ISERROR(SEARCH("H",BE10)))</formula>
    </cfRule>
    <cfRule type="containsText" dxfId="12576" priority="8739" operator="containsText" text="AF">
      <formula>NOT(ISERROR(SEARCH("AF",BE10)))</formula>
    </cfRule>
    <cfRule type="endsWith" dxfId="12575" priority="8740" operator="endsWith" text="M">
      <formula>RIGHT(BE10,LEN("M"))="M"</formula>
    </cfRule>
    <cfRule type="beginsWith" dxfId="12574" priority="8741" operator="beginsWith" text="MN">
      <formula>LEFT(BE10,LEN("MN"))="MN"</formula>
    </cfRule>
  </conditionalFormatting>
  <conditionalFormatting sqref="BA6:BD6">
    <cfRule type="containsText" dxfId="12573" priority="8724" operator="containsText" text="Hm">
      <formula>NOT(ISERROR(SEARCH("Hm",BA6)))</formula>
    </cfRule>
    <cfRule type="beginsWith" dxfId="12572" priority="8725" operator="beginsWith" text="Ms">
      <formula>LEFT(BA6,LEN("Ms"))="Ms"</formula>
    </cfRule>
    <cfRule type="containsText" dxfId="12571" priority="8726" operator="containsText" text="C">
      <formula>NOT(ISERROR(SEARCH("C",BA6)))</formula>
    </cfRule>
    <cfRule type="containsText" dxfId="12570" priority="8727" operator="containsText" text="S">
      <formula>NOT(ISERROR(SEARCH("S",BA6)))</formula>
    </cfRule>
    <cfRule type="containsText" dxfId="12569" priority="8728" operator="containsText" text="T">
      <formula>NOT(ISERROR(SEARCH("T",BA6)))</formula>
    </cfRule>
    <cfRule type="containsText" dxfId="12568" priority="8729" operator="containsText" text="H">
      <formula>NOT(ISERROR(SEARCH("H",BA6)))</formula>
    </cfRule>
    <cfRule type="containsText" dxfId="12567" priority="8730" operator="containsText" text="AF">
      <formula>NOT(ISERROR(SEARCH("AF",BA6)))</formula>
    </cfRule>
    <cfRule type="endsWith" dxfId="12566" priority="8731" operator="endsWith" text="M">
      <formula>RIGHT(BA6,LEN("M"))="M"</formula>
    </cfRule>
    <cfRule type="beginsWith" dxfId="12565" priority="8732" operator="beginsWith" text="MN">
      <formula>LEFT(BA6,LEN("MN"))="MN"</formula>
    </cfRule>
  </conditionalFormatting>
  <conditionalFormatting sqref="BB7:BE7">
    <cfRule type="containsText" dxfId="12564" priority="8715" operator="containsText" text="Hm">
      <formula>NOT(ISERROR(SEARCH("Hm",BB7)))</formula>
    </cfRule>
    <cfRule type="beginsWith" dxfId="12563" priority="8716" operator="beginsWith" text="Ms">
      <formula>LEFT(BB7,LEN("Ms"))="Ms"</formula>
    </cfRule>
    <cfRule type="containsText" dxfId="12562" priority="8717" operator="containsText" text="C">
      <formula>NOT(ISERROR(SEARCH("C",BB7)))</formula>
    </cfRule>
    <cfRule type="containsText" dxfId="12561" priority="8718" operator="containsText" text="S">
      <formula>NOT(ISERROR(SEARCH("S",BB7)))</formula>
    </cfRule>
    <cfRule type="containsText" dxfId="12560" priority="8719" operator="containsText" text="T">
      <formula>NOT(ISERROR(SEARCH("T",BB7)))</formula>
    </cfRule>
    <cfRule type="containsText" dxfId="12559" priority="8720" operator="containsText" text="H">
      <formula>NOT(ISERROR(SEARCH("H",BB7)))</formula>
    </cfRule>
    <cfRule type="containsText" dxfId="12558" priority="8721" operator="containsText" text="AF">
      <formula>NOT(ISERROR(SEARCH("AF",BB7)))</formula>
    </cfRule>
    <cfRule type="endsWith" dxfId="12557" priority="8722" operator="endsWith" text="M">
      <formula>RIGHT(BB7,LEN("M"))="M"</formula>
    </cfRule>
    <cfRule type="beginsWith" dxfId="12556" priority="8723" operator="beginsWith" text="MN">
      <formula>LEFT(BB7,LEN("MN"))="MN"</formula>
    </cfRule>
  </conditionalFormatting>
  <conditionalFormatting sqref="BK10:BN10">
    <cfRule type="containsText" dxfId="12555" priority="8706" operator="containsText" text="Hm">
      <formula>NOT(ISERROR(SEARCH("Hm",BK10)))</formula>
    </cfRule>
    <cfRule type="beginsWith" dxfId="12554" priority="8707" operator="beginsWith" text="Ms">
      <formula>LEFT(BK10,LEN("Ms"))="Ms"</formula>
    </cfRule>
    <cfRule type="containsText" dxfId="12553" priority="8708" operator="containsText" text="C">
      <formula>NOT(ISERROR(SEARCH("C",BK10)))</formula>
    </cfRule>
    <cfRule type="containsText" dxfId="12552" priority="8709" operator="containsText" text="S">
      <formula>NOT(ISERROR(SEARCH("S",BK10)))</formula>
    </cfRule>
    <cfRule type="containsText" dxfId="12551" priority="8710" operator="containsText" text="T">
      <formula>NOT(ISERROR(SEARCH("T",BK10)))</formula>
    </cfRule>
    <cfRule type="containsText" dxfId="12550" priority="8711" operator="containsText" text="H">
      <formula>NOT(ISERROR(SEARCH("H",BK10)))</formula>
    </cfRule>
    <cfRule type="containsText" dxfId="12549" priority="8712" operator="containsText" text="AF">
      <formula>NOT(ISERROR(SEARCH("AF",BK10)))</formula>
    </cfRule>
    <cfRule type="endsWith" dxfId="12548" priority="8713" operator="endsWith" text="M">
      <formula>RIGHT(BK10,LEN("M"))="M"</formula>
    </cfRule>
    <cfRule type="beginsWith" dxfId="12547" priority="8714" operator="beginsWith" text="MN">
      <formula>LEFT(BK10,LEN("MN"))="MN"</formula>
    </cfRule>
  </conditionalFormatting>
  <conditionalFormatting sqref="AO15:AQ15">
    <cfRule type="containsText" dxfId="12546" priority="8697" operator="containsText" text="Hm">
      <formula>NOT(ISERROR(SEARCH("Hm",AO15)))</formula>
    </cfRule>
    <cfRule type="beginsWith" dxfId="12545" priority="8698" operator="beginsWith" text="Ms">
      <formula>LEFT(AO15,LEN("Ms"))="Ms"</formula>
    </cfRule>
    <cfRule type="containsText" dxfId="12544" priority="8699" operator="containsText" text="C">
      <formula>NOT(ISERROR(SEARCH("C",AO15)))</formula>
    </cfRule>
    <cfRule type="containsText" dxfId="12543" priority="8700" operator="containsText" text="S">
      <formula>NOT(ISERROR(SEARCH("S",AO15)))</formula>
    </cfRule>
    <cfRule type="containsText" dxfId="12542" priority="8701" operator="containsText" text="T">
      <formula>NOT(ISERROR(SEARCH("T",AO15)))</formula>
    </cfRule>
    <cfRule type="containsText" dxfId="12541" priority="8702" operator="containsText" text="H">
      <formula>NOT(ISERROR(SEARCH("H",AO15)))</formula>
    </cfRule>
    <cfRule type="containsText" dxfId="12540" priority="8703" operator="containsText" text="AF">
      <formula>NOT(ISERROR(SEARCH("AF",AO15)))</formula>
    </cfRule>
    <cfRule type="endsWith" dxfId="12539" priority="8704" operator="endsWith" text="M">
      <formula>RIGHT(AO15,LEN("M"))="M"</formula>
    </cfRule>
    <cfRule type="beginsWith" dxfId="12538" priority="8705" operator="beginsWith" text="MN">
      <formula>LEFT(AO15,LEN("MN"))="MN"</formula>
    </cfRule>
  </conditionalFormatting>
  <conditionalFormatting sqref="BA2:BD2">
    <cfRule type="containsText" dxfId="12537" priority="8688" operator="containsText" text="Hm">
      <formula>NOT(ISERROR(SEARCH("Hm",BA2)))</formula>
    </cfRule>
    <cfRule type="beginsWith" dxfId="12536" priority="8689" operator="beginsWith" text="Ms">
      <formula>LEFT(BA2,LEN("Ms"))="Ms"</formula>
    </cfRule>
    <cfRule type="containsText" dxfId="12535" priority="8690" operator="containsText" text="C">
      <formula>NOT(ISERROR(SEARCH("C",BA2)))</formula>
    </cfRule>
    <cfRule type="containsText" dxfId="12534" priority="8691" operator="containsText" text="S">
      <formula>NOT(ISERROR(SEARCH("S",BA2)))</formula>
    </cfRule>
    <cfRule type="containsText" dxfId="12533" priority="8692" operator="containsText" text="T">
      <formula>NOT(ISERROR(SEARCH("T",BA2)))</formula>
    </cfRule>
    <cfRule type="containsText" dxfId="12532" priority="8693" operator="containsText" text="H">
      <formula>NOT(ISERROR(SEARCH("H",BA2)))</formula>
    </cfRule>
    <cfRule type="containsText" dxfId="12531" priority="8694" operator="containsText" text="AF">
      <formula>NOT(ISERROR(SEARCH("AF",BA2)))</formula>
    </cfRule>
    <cfRule type="endsWith" dxfId="12530" priority="8695" operator="endsWith" text="M">
      <formula>RIGHT(BA2,LEN("M"))="M"</formula>
    </cfRule>
    <cfRule type="beginsWith" dxfId="12529" priority="8696" operator="beginsWith" text="MN">
      <formula>LEFT(BA2,LEN("MN"))="MN"</formula>
    </cfRule>
  </conditionalFormatting>
  <conditionalFormatting sqref="BC3:BF3">
    <cfRule type="containsText" dxfId="12528" priority="8679" operator="containsText" text="Hm">
      <formula>NOT(ISERROR(SEARCH("Hm",BC3)))</formula>
    </cfRule>
    <cfRule type="beginsWith" dxfId="12527" priority="8680" operator="beginsWith" text="Ms">
      <formula>LEFT(BC3,LEN("Ms"))="Ms"</formula>
    </cfRule>
    <cfRule type="containsText" dxfId="12526" priority="8681" operator="containsText" text="C">
      <formula>NOT(ISERROR(SEARCH("C",BC3)))</formula>
    </cfRule>
    <cfRule type="containsText" dxfId="12525" priority="8682" operator="containsText" text="S">
      <formula>NOT(ISERROR(SEARCH("S",BC3)))</formula>
    </cfRule>
    <cfRule type="containsText" dxfId="12524" priority="8683" operator="containsText" text="T">
      <formula>NOT(ISERROR(SEARCH("T",BC3)))</formula>
    </cfRule>
    <cfRule type="containsText" dxfId="12523" priority="8684" operator="containsText" text="H">
      <formula>NOT(ISERROR(SEARCH("H",BC3)))</formula>
    </cfRule>
    <cfRule type="containsText" dxfId="12522" priority="8685" operator="containsText" text="AF">
      <formula>NOT(ISERROR(SEARCH("AF",BC3)))</formula>
    </cfRule>
    <cfRule type="endsWith" dxfId="12521" priority="8686" operator="endsWith" text="M">
      <formula>RIGHT(BC3,LEN("M"))="M"</formula>
    </cfRule>
    <cfRule type="beginsWith" dxfId="12520" priority="8687" operator="beginsWith" text="MN">
      <formula>LEFT(BC3,LEN("MN"))="MN"</formula>
    </cfRule>
  </conditionalFormatting>
  <conditionalFormatting sqref="BD4:BG4">
    <cfRule type="containsText" dxfId="12519" priority="8670" operator="containsText" text="Hm">
      <formula>NOT(ISERROR(SEARCH("Hm",BD4)))</formula>
    </cfRule>
    <cfRule type="beginsWith" dxfId="12518" priority="8671" operator="beginsWith" text="Ms">
      <formula>LEFT(BD4,LEN("Ms"))="Ms"</formula>
    </cfRule>
    <cfRule type="containsText" dxfId="12517" priority="8672" operator="containsText" text="C">
      <formula>NOT(ISERROR(SEARCH("C",BD4)))</formula>
    </cfRule>
    <cfRule type="containsText" dxfId="12516" priority="8673" operator="containsText" text="S">
      <formula>NOT(ISERROR(SEARCH("S",BD4)))</formula>
    </cfRule>
    <cfRule type="containsText" dxfId="12515" priority="8674" operator="containsText" text="T">
      <formula>NOT(ISERROR(SEARCH("T",BD4)))</formula>
    </cfRule>
    <cfRule type="containsText" dxfId="12514" priority="8675" operator="containsText" text="H">
      <formula>NOT(ISERROR(SEARCH("H",BD4)))</formula>
    </cfRule>
    <cfRule type="containsText" dxfId="12513" priority="8676" operator="containsText" text="AF">
      <formula>NOT(ISERROR(SEARCH("AF",BD4)))</formula>
    </cfRule>
    <cfRule type="endsWith" dxfId="12512" priority="8677" operator="endsWith" text="M">
      <formula>RIGHT(BD4,LEN("M"))="M"</formula>
    </cfRule>
    <cfRule type="beginsWith" dxfId="12511" priority="8678" operator="beginsWith" text="MN">
      <formula>LEFT(BD4,LEN("MN"))="MN"</formula>
    </cfRule>
  </conditionalFormatting>
  <conditionalFormatting sqref="BG2:BJ2">
    <cfRule type="containsText" dxfId="12510" priority="8661" operator="containsText" text="Hm">
      <formula>NOT(ISERROR(SEARCH("Hm",BG2)))</formula>
    </cfRule>
    <cfRule type="beginsWith" dxfId="12509" priority="8662" operator="beginsWith" text="Ms">
      <formula>LEFT(BG2,LEN("Ms"))="Ms"</formula>
    </cfRule>
    <cfRule type="containsText" dxfId="12508" priority="8663" operator="containsText" text="C">
      <formula>NOT(ISERROR(SEARCH("C",BG2)))</formula>
    </cfRule>
    <cfRule type="containsText" dxfId="12507" priority="8664" operator="containsText" text="S">
      <formula>NOT(ISERROR(SEARCH("S",BG2)))</formula>
    </cfRule>
    <cfRule type="containsText" dxfId="12506" priority="8665" operator="containsText" text="T">
      <formula>NOT(ISERROR(SEARCH("T",BG2)))</formula>
    </cfRule>
    <cfRule type="containsText" dxfId="12505" priority="8666" operator="containsText" text="H">
      <formula>NOT(ISERROR(SEARCH("H",BG2)))</formula>
    </cfRule>
    <cfRule type="containsText" dxfId="12504" priority="8667" operator="containsText" text="AF">
      <formula>NOT(ISERROR(SEARCH("AF",BG2)))</formula>
    </cfRule>
    <cfRule type="endsWith" dxfId="12503" priority="8668" operator="endsWith" text="M">
      <formula>RIGHT(BG2,LEN("M"))="M"</formula>
    </cfRule>
    <cfRule type="beginsWith" dxfId="12502" priority="8669" operator="beginsWith" text="MN">
      <formula>LEFT(BG2,LEN("MN"))="MN"</formula>
    </cfRule>
  </conditionalFormatting>
  <conditionalFormatting sqref="BI3:BL3">
    <cfRule type="containsText" dxfId="12501" priority="8652" operator="containsText" text="Hm">
      <formula>NOT(ISERROR(SEARCH("Hm",BI3)))</formula>
    </cfRule>
    <cfRule type="beginsWith" dxfId="12500" priority="8653" operator="beginsWith" text="Ms">
      <formula>LEFT(BI3,LEN("Ms"))="Ms"</formula>
    </cfRule>
    <cfRule type="containsText" dxfId="12499" priority="8654" operator="containsText" text="C">
      <formula>NOT(ISERROR(SEARCH("C",BI3)))</formula>
    </cfRule>
    <cfRule type="containsText" dxfId="12498" priority="8655" operator="containsText" text="S">
      <formula>NOT(ISERROR(SEARCH("S",BI3)))</formula>
    </cfRule>
    <cfRule type="containsText" dxfId="12497" priority="8656" operator="containsText" text="T">
      <formula>NOT(ISERROR(SEARCH("T",BI3)))</formula>
    </cfRule>
    <cfRule type="containsText" dxfId="12496" priority="8657" operator="containsText" text="H">
      <formula>NOT(ISERROR(SEARCH("H",BI3)))</formula>
    </cfRule>
    <cfRule type="containsText" dxfId="12495" priority="8658" operator="containsText" text="AF">
      <formula>NOT(ISERROR(SEARCH("AF",BI3)))</formula>
    </cfRule>
    <cfRule type="endsWith" dxfId="12494" priority="8659" operator="endsWith" text="M">
      <formula>RIGHT(BI3,LEN("M"))="M"</formula>
    </cfRule>
    <cfRule type="beginsWith" dxfId="12493" priority="8660" operator="beginsWith" text="MN">
      <formula>LEFT(BI3,LEN("MN"))="MN"</formula>
    </cfRule>
  </conditionalFormatting>
  <conditionalFormatting sqref="BJ4:BM4">
    <cfRule type="containsText" dxfId="12492" priority="8643" operator="containsText" text="Hm">
      <formula>NOT(ISERROR(SEARCH("Hm",BJ4)))</formula>
    </cfRule>
    <cfRule type="beginsWith" dxfId="12491" priority="8644" operator="beginsWith" text="Ms">
      <formula>LEFT(BJ4,LEN("Ms"))="Ms"</formula>
    </cfRule>
    <cfRule type="containsText" dxfId="12490" priority="8645" operator="containsText" text="C">
      <formula>NOT(ISERROR(SEARCH("C",BJ4)))</formula>
    </cfRule>
    <cfRule type="containsText" dxfId="12489" priority="8646" operator="containsText" text="S">
      <formula>NOT(ISERROR(SEARCH("S",BJ4)))</formula>
    </cfRule>
    <cfRule type="containsText" dxfId="12488" priority="8647" operator="containsText" text="T">
      <formula>NOT(ISERROR(SEARCH("T",BJ4)))</formula>
    </cfRule>
    <cfRule type="containsText" dxfId="12487" priority="8648" operator="containsText" text="H">
      <formula>NOT(ISERROR(SEARCH("H",BJ4)))</formula>
    </cfRule>
    <cfRule type="containsText" dxfId="12486" priority="8649" operator="containsText" text="AF">
      <formula>NOT(ISERROR(SEARCH("AF",BJ4)))</formula>
    </cfRule>
    <cfRule type="endsWith" dxfId="12485" priority="8650" operator="endsWith" text="M">
      <formula>RIGHT(BJ4,LEN("M"))="M"</formula>
    </cfRule>
    <cfRule type="beginsWith" dxfId="12484" priority="8651" operator="beginsWith" text="MN">
      <formula>LEFT(BJ4,LEN("MN"))="MN"</formula>
    </cfRule>
  </conditionalFormatting>
  <conditionalFormatting sqref="BM6:BP6">
    <cfRule type="containsText" dxfId="12483" priority="8634" operator="containsText" text="Hm">
      <formula>NOT(ISERROR(SEARCH("Hm",BM6)))</formula>
    </cfRule>
    <cfRule type="beginsWith" dxfId="12482" priority="8635" operator="beginsWith" text="Ms">
      <formula>LEFT(BM6,LEN("Ms"))="Ms"</formula>
    </cfRule>
    <cfRule type="containsText" dxfId="12481" priority="8636" operator="containsText" text="C">
      <formula>NOT(ISERROR(SEARCH("C",BM6)))</formula>
    </cfRule>
    <cfRule type="containsText" dxfId="12480" priority="8637" operator="containsText" text="S">
      <formula>NOT(ISERROR(SEARCH("S",BM6)))</formula>
    </cfRule>
    <cfRule type="containsText" dxfId="12479" priority="8638" operator="containsText" text="T">
      <formula>NOT(ISERROR(SEARCH("T",BM6)))</formula>
    </cfRule>
    <cfRule type="containsText" dxfId="12478" priority="8639" operator="containsText" text="H">
      <formula>NOT(ISERROR(SEARCH("H",BM6)))</formula>
    </cfRule>
    <cfRule type="containsText" dxfId="12477" priority="8640" operator="containsText" text="AF">
      <formula>NOT(ISERROR(SEARCH("AF",BM6)))</formula>
    </cfRule>
    <cfRule type="endsWith" dxfId="12476" priority="8641" operator="endsWith" text="M">
      <formula>RIGHT(BM6,LEN("M"))="M"</formula>
    </cfRule>
    <cfRule type="beginsWith" dxfId="12475" priority="8642" operator="beginsWith" text="MN">
      <formula>LEFT(BM6,LEN("MN"))="MN"</formula>
    </cfRule>
  </conditionalFormatting>
  <conditionalFormatting sqref="BN7:BQ7">
    <cfRule type="containsText" dxfId="12474" priority="8625" operator="containsText" text="Hm">
      <formula>NOT(ISERROR(SEARCH("Hm",BN7)))</formula>
    </cfRule>
    <cfRule type="beginsWith" dxfId="12473" priority="8626" operator="beginsWith" text="Ms">
      <formula>LEFT(BN7,LEN("Ms"))="Ms"</formula>
    </cfRule>
    <cfRule type="containsText" dxfId="12472" priority="8627" operator="containsText" text="C">
      <formula>NOT(ISERROR(SEARCH("C",BN7)))</formula>
    </cfRule>
    <cfRule type="containsText" dxfId="12471" priority="8628" operator="containsText" text="S">
      <formula>NOT(ISERROR(SEARCH("S",BN7)))</formula>
    </cfRule>
    <cfRule type="containsText" dxfId="12470" priority="8629" operator="containsText" text="T">
      <formula>NOT(ISERROR(SEARCH("T",BN7)))</formula>
    </cfRule>
    <cfRule type="containsText" dxfId="12469" priority="8630" operator="containsText" text="H">
      <formula>NOT(ISERROR(SEARCH("H",BN7)))</formula>
    </cfRule>
    <cfRule type="containsText" dxfId="12468" priority="8631" operator="containsText" text="AF">
      <formula>NOT(ISERROR(SEARCH("AF",BN7)))</formula>
    </cfRule>
    <cfRule type="endsWith" dxfId="12467" priority="8632" operator="endsWith" text="M">
      <formula>RIGHT(BN7,LEN("M"))="M"</formula>
    </cfRule>
    <cfRule type="beginsWith" dxfId="12466" priority="8633" operator="beginsWith" text="MN">
      <formula>LEFT(BN7,LEN("MN"))="MN"</formula>
    </cfRule>
  </conditionalFormatting>
  <conditionalFormatting sqref="BS6:BV6">
    <cfRule type="containsText" dxfId="12465" priority="8616" operator="containsText" text="Hm">
      <formula>NOT(ISERROR(SEARCH("Hm",BS6)))</formula>
    </cfRule>
    <cfRule type="beginsWith" dxfId="12464" priority="8617" operator="beginsWith" text="Ms">
      <formula>LEFT(BS6,LEN("Ms"))="Ms"</formula>
    </cfRule>
    <cfRule type="containsText" dxfId="12463" priority="8618" operator="containsText" text="C">
      <formula>NOT(ISERROR(SEARCH("C",BS6)))</formula>
    </cfRule>
    <cfRule type="containsText" dxfId="12462" priority="8619" operator="containsText" text="S">
      <formula>NOT(ISERROR(SEARCH("S",BS6)))</formula>
    </cfRule>
    <cfRule type="containsText" dxfId="12461" priority="8620" operator="containsText" text="T">
      <formula>NOT(ISERROR(SEARCH("T",BS6)))</formula>
    </cfRule>
    <cfRule type="containsText" dxfId="12460" priority="8621" operator="containsText" text="H">
      <formula>NOT(ISERROR(SEARCH("H",BS6)))</formula>
    </cfRule>
    <cfRule type="containsText" dxfId="12459" priority="8622" operator="containsText" text="AF">
      <formula>NOT(ISERROR(SEARCH("AF",BS6)))</formula>
    </cfRule>
    <cfRule type="endsWith" dxfId="12458" priority="8623" operator="endsWith" text="M">
      <formula>RIGHT(BS6,LEN("M"))="M"</formula>
    </cfRule>
    <cfRule type="beginsWith" dxfId="12457" priority="8624" operator="beginsWith" text="MN">
      <formula>LEFT(BS6,LEN("MN"))="MN"</formula>
    </cfRule>
  </conditionalFormatting>
  <conditionalFormatting sqref="BT7:BW7">
    <cfRule type="containsText" dxfId="12456" priority="8607" operator="containsText" text="Hm">
      <formula>NOT(ISERROR(SEARCH("Hm",BT7)))</formula>
    </cfRule>
    <cfRule type="beginsWith" dxfId="12455" priority="8608" operator="beginsWith" text="Ms">
      <formula>LEFT(BT7,LEN("Ms"))="Ms"</formula>
    </cfRule>
    <cfRule type="containsText" dxfId="12454" priority="8609" operator="containsText" text="C">
      <formula>NOT(ISERROR(SEARCH("C",BT7)))</formula>
    </cfRule>
    <cfRule type="containsText" dxfId="12453" priority="8610" operator="containsText" text="S">
      <formula>NOT(ISERROR(SEARCH("S",BT7)))</formula>
    </cfRule>
    <cfRule type="containsText" dxfId="12452" priority="8611" operator="containsText" text="T">
      <formula>NOT(ISERROR(SEARCH("T",BT7)))</formula>
    </cfRule>
    <cfRule type="containsText" dxfId="12451" priority="8612" operator="containsText" text="H">
      <formula>NOT(ISERROR(SEARCH("H",BT7)))</formula>
    </cfRule>
    <cfRule type="containsText" dxfId="12450" priority="8613" operator="containsText" text="AF">
      <formula>NOT(ISERROR(SEARCH("AF",BT7)))</formula>
    </cfRule>
    <cfRule type="endsWith" dxfId="12449" priority="8614" operator="endsWith" text="M">
      <formula>RIGHT(BT7,LEN("M"))="M"</formula>
    </cfRule>
    <cfRule type="beginsWith" dxfId="12448" priority="8615" operator="beginsWith" text="MN">
      <formula>LEFT(BT7,LEN("MN"))="MN"</formula>
    </cfRule>
  </conditionalFormatting>
  <conditionalFormatting sqref="BQ10:BT10">
    <cfRule type="containsText" dxfId="12447" priority="8598" operator="containsText" text="Hm">
      <formula>NOT(ISERROR(SEARCH("Hm",BQ10)))</formula>
    </cfRule>
    <cfRule type="beginsWith" dxfId="12446" priority="8599" operator="beginsWith" text="Ms">
      <formula>LEFT(BQ10,LEN("Ms"))="Ms"</formula>
    </cfRule>
    <cfRule type="containsText" dxfId="12445" priority="8600" operator="containsText" text="C">
      <formula>NOT(ISERROR(SEARCH("C",BQ10)))</formula>
    </cfRule>
    <cfRule type="containsText" dxfId="12444" priority="8601" operator="containsText" text="S">
      <formula>NOT(ISERROR(SEARCH("S",BQ10)))</formula>
    </cfRule>
    <cfRule type="containsText" dxfId="12443" priority="8602" operator="containsText" text="T">
      <formula>NOT(ISERROR(SEARCH("T",BQ10)))</formula>
    </cfRule>
    <cfRule type="containsText" dxfId="12442" priority="8603" operator="containsText" text="H">
      <formula>NOT(ISERROR(SEARCH("H",BQ10)))</formula>
    </cfRule>
    <cfRule type="containsText" dxfId="12441" priority="8604" operator="containsText" text="AF">
      <formula>NOT(ISERROR(SEARCH("AF",BQ10)))</formula>
    </cfRule>
    <cfRule type="endsWith" dxfId="12440" priority="8605" operator="endsWith" text="M">
      <formula>RIGHT(BQ10,LEN("M"))="M"</formula>
    </cfRule>
    <cfRule type="beginsWith" dxfId="12439" priority="8606" operator="beginsWith" text="MN">
      <formula>LEFT(BQ10,LEN("MN"))="MN"</formula>
    </cfRule>
  </conditionalFormatting>
  <conditionalFormatting sqref="BW10:BX10">
    <cfRule type="containsText" dxfId="12438" priority="8589" operator="containsText" text="Hm">
      <formula>NOT(ISERROR(SEARCH("Hm",BW10)))</formula>
    </cfRule>
    <cfRule type="beginsWith" dxfId="12437" priority="8590" operator="beginsWith" text="Ms">
      <formula>LEFT(BW10,LEN("Ms"))="Ms"</formula>
    </cfRule>
    <cfRule type="containsText" dxfId="12436" priority="8591" operator="containsText" text="C">
      <formula>NOT(ISERROR(SEARCH("C",BW10)))</formula>
    </cfRule>
    <cfRule type="containsText" dxfId="12435" priority="8592" operator="containsText" text="S">
      <formula>NOT(ISERROR(SEARCH("S",BW10)))</formula>
    </cfRule>
    <cfRule type="containsText" dxfId="12434" priority="8593" operator="containsText" text="T">
      <formula>NOT(ISERROR(SEARCH("T",BW10)))</formula>
    </cfRule>
    <cfRule type="containsText" dxfId="12433" priority="8594" operator="containsText" text="H">
      <formula>NOT(ISERROR(SEARCH("H",BW10)))</formula>
    </cfRule>
    <cfRule type="containsText" dxfId="12432" priority="8595" operator="containsText" text="AF">
      <formula>NOT(ISERROR(SEARCH("AF",BW10)))</formula>
    </cfRule>
    <cfRule type="endsWith" dxfId="12431" priority="8596" operator="endsWith" text="M">
      <formula>RIGHT(BW10,LEN("M"))="M"</formula>
    </cfRule>
    <cfRule type="beginsWith" dxfId="12430" priority="8597" operator="beginsWith" text="MN">
      <formula>LEFT(BW10,LEN("MN"))="MN"</formula>
    </cfRule>
  </conditionalFormatting>
  <conditionalFormatting sqref="AT15:AW15">
    <cfRule type="containsText" dxfId="12429" priority="8580" operator="containsText" text="Hm">
      <formula>NOT(ISERROR(SEARCH("Hm",AT15)))</formula>
    </cfRule>
    <cfRule type="beginsWith" dxfId="12428" priority="8581" operator="beginsWith" text="Ms">
      <formula>LEFT(AT15,LEN("Ms"))="Ms"</formula>
    </cfRule>
    <cfRule type="containsText" dxfId="12427" priority="8582" operator="containsText" text="C">
      <formula>NOT(ISERROR(SEARCH("C",AT15)))</formula>
    </cfRule>
    <cfRule type="containsText" dxfId="12426" priority="8583" operator="containsText" text="S">
      <formula>NOT(ISERROR(SEARCH("S",AT15)))</formula>
    </cfRule>
    <cfRule type="containsText" dxfId="12425" priority="8584" operator="containsText" text="T">
      <formula>NOT(ISERROR(SEARCH("T",AT15)))</formula>
    </cfRule>
    <cfRule type="containsText" dxfId="12424" priority="8585" operator="containsText" text="H">
      <formula>NOT(ISERROR(SEARCH("H",AT15)))</formula>
    </cfRule>
    <cfRule type="containsText" dxfId="12423" priority="8586" operator="containsText" text="AF">
      <formula>NOT(ISERROR(SEARCH("AF",AT15)))</formula>
    </cfRule>
    <cfRule type="endsWith" dxfId="12422" priority="8587" operator="endsWith" text="M">
      <formula>RIGHT(AT15,LEN("M"))="M"</formula>
    </cfRule>
    <cfRule type="beginsWith" dxfId="12421" priority="8588" operator="beginsWith" text="MN">
      <formula>LEFT(AT15,LEN("MN"))="MN"</formula>
    </cfRule>
  </conditionalFormatting>
  <conditionalFormatting sqref="AQ13:AT13">
    <cfRule type="containsText" dxfId="12420" priority="8571" operator="containsText" text="Hm">
      <formula>NOT(ISERROR(SEARCH("Hm",AQ13)))</formula>
    </cfRule>
    <cfRule type="beginsWith" dxfId="12419" priority="8572" operator="beginsWith" text="Ms">
      <formula>LEFT(AQ13,LEN("Ms"))="Ms"</formula>
    </cfRule>
    <cfRule type="containsText" dxfId="12418" priority="8573" operator="containsText" text="C">
      <formula>NOT(ISERROR(SEARCH("C",AQ13)))</formula>
    </cfRule>
    <cfRule type="containsText" dxfId="12417" priority="8574" operator="containsText" text="S">
      <formula>NOT(ISERROR(SEARCH("S",AQ13)))</formula>
    </cfRule>
    <cfRule type="containsText" dxfId="12416" priority="8575" operator="containsText" text="T">
      <formula>NOT(ISERROR(SEARCH("T",AQ13)))</formula>
    </cfRule>
    <cfRule type="containsText" dxfId="12415" priority="8576" operator="containsText" text="H">
      <formula>NOT(ISERROR(SEARCH("H",AQ13)))</formula>
    </cfRule>
    <cfRule type="containsText" dxfId="12414" priority="8577" operator="containsText" text="AF">
      <formula>NOT(ISERROR(SEARCH("AF",AQ13)))</formula>
    </cfRule>
    <cfRule type="endsWith" dxfId="12413" priority="8578" operator="endsWith" text="M">
      <formula>RIGHT(AQ13,LEN("M"))="M"</formula>
    </cfRule>
    <cfRule type="beginsWith" dxfId="12412" priority="8579" operator="beginsWith" text="MN">
      <formula>LEFT(AQ13,LEN("MN"))="MN"</formula>
    </cfRule>
  </conditionalFormatting>
  <conditionalFormatting sqref="AP12:AS12">
    <cfRule type="containsText" dxfId="12411" priority="8562" operator="containsText" text="Hm">
      <formula>NOT(ISERROR(SEARCH("Hm",AP12)))</formula>
    </cfRule>
    <cfRule type="beginsWith" dxfId="12410" priority="8563" operator="beginsWith" text="Ms">
      <formula>LEFT(AP12,LEN("Ms"))="Ms"</formula>
    </cfRule>
    <cfRule type="containsText" dxfId="12409" priority="8564" operator="containsText" text="C">
      <formula>NOT(ISERROR(SEARCH("C",AP12)))</formula>
    </cfRule>
    <cfRule type="containsText" dxfId="12408" priority="8565" operator="containsText" text="S">
      <formula>NOT(ISERROR(SEARCH("S",AP12)))</formula>
    </cfRule>
    <cfRule type="containsText" dxfId="12407" priority="8566" operator="containsText" text="T">
      <formula>NOT(ISERROR(SEARCH("T",AP12)))</formula>
    </cfRule>
    <cfRule type="containsText" dxfId="12406" priority="8567" operator="containsText" text="H">
      <formula>NOT(ISERROR(SEARCH("H",AP12)))</formula>
    </cfRule>
    <cfRule type="containsText" dxfId="12405" priority="8568" operator="containsText" text="AF">
      <formula>NOT(ISERROR(SEARCH("AF",AP12)))</formula>
    </cfRule>
    <cfRule type="endsWith" dxfId="12404" priority="8569" operator="endsWith" text="M">
      <formula>RIGHT(AP12,LEN("M"))="M"</formula>
    </cfRule>
    <cfRule type="beginsWith" dxfId="12403" priority="8570" operator="beginsWith" text="MN">
      <formula>LEFT(AP12,LEN("MN"))="MN"</formula>
    </cfRule>
  </conditionalFormatting>
  <conditionalFormatting sqref="AO11:AR11">
    <cfRule type="containsText" dxfId="12402" priority="8553" operator="containsText" text="Hm">
      <formula>NOT(ISERROR(SEARCH("Hm",AO11)))</formula>
    </cfRule>
    <cfRule type="beginsWith" dxfId="12401" priority="8554" operator="beginsWith" text="Ms">
      <formula>LEFT(AO11,LEN("Ms"))="Ms"</formula>
    </cfRule>
    <cfRule type="containsText" dxfId="12400" priority="8555" operator="containsText" text="C">
      <formula>NOT(ISERROR(SEARCH("C",AO11)))</formula>
    </cfRule>
    <cfRule type="containsText" dxfId="12399" priority="8556" operator="containsText" text="S">
      <formula>NOT(ISERROR(SEARCH("S",AO11)))</formula>
    </cfRule>
    <cfRule type="containsText" dxfId="12398" priority="8557" operator="containsText" text="T">
      <formula>NOT(ISERROR(SEARCH("T",AO11)))</formula>
    </cfRule>
    <cfRule type="containsText" dxfId="12397" priority="8558" operator="containsText" text="H">
      <formula>NOT(ISERROR(SEARCH("H",AO11)))</formula>
    </cfRule>
    <cfRule type="containsText" dxfId="12396" priority="8559" operator="containsText" text="AF">
      <formula>NOT(ISERROR(SEARCH("AF",AO11)))</formula>
    </cfRule>
    <cfRule type="endsWith" dxfId="12395" priority="8560" operator="endsWith" text="M">
      <formula>RIGHT(AO11,LEN("M"))="M"</formula>
    </cfRule>
    <cfRule type="beginsWith" dxfId="12394" priority="8561" operator="beginsWith" text="MN">
      <formula>LEFT(AO11,LEN("MN"))="MN"</formula>
    </cfRule>
  </conditionalFormatting>
  <conditionalFormatting sqref="AU11:AX11">
    <cfRule type="containsText" dxfId="12393" priority="8544" operator="containsText" text="Hm">
      <formula>NOT(ISERROR(SEARCH("Hm",AU11)))</formula>
    </cfRule>
    <cfRule type="beginsWith" dxfId="12392" priority="8545" operator="beginsWith" text="Ms">
      <formula>LEFT(AU11,LEN("Ms"))="Ms"</formula>
    </cfRule>
    <cfRule type="containsText" dxfId="12391" priority="8546" operator="containsText" text="C">
      <formula>NOT(ISERROR(SEARCH("C",AU11)))</formula>
    </cfRule>
    <cfRule type="containsText" dxfId="12390" priority="8547" operator="containsText" text="S">
      <formula>NOT(ISERROR(SEARCH("S",AU11)))</formula>
    </cfRule>
    <cfRule type="containsText" dxfId="12389" priority="8548" operator="containsText" text="T">
      <formula>NOT(ISERROR(SEARCH("T",AU11)))</formula>
    </cfRule>
    <cfRule type="containsText" dxfId="12388" priority="8549" operator="containsText" text="H">
      <formula>NOT(ISERROR(SEARCH("H",AU11)))</formula>
    </cfRule>
    <cfRule type="containsText" dxfId="12387" priority="8550" operator="containsText" text="AF">
      <formula>NOT(ISERROR(SEARCH("AF",AU11)))</formula>
    </cfRule>
    <cfRule type="endsWith" dxfId="12386" priority="8551" operator="endsWith" text="M">
      <formula>RIGHT(AU11,LEN("M"))="M"</formula>
    </cfRule>
    <cfRule type="beginsWith" dxfId="12385" priority="8552" operator="beginsWith" text="MN">
      <formula>LEFT(AU11,LEN("MN"))="MN"</formula>
    </cfRule>
  </conditionalFormatting>
  <conditionalFormatting sqref="AV12:AY12">
    <cfRule type="containsText" dxfId="12384" priority="8535" operator="containsText" text="Hm">
      <formula>NOT(ISERROR(SEARCH("Hm",AV12)))</formula>
    </cfRule>
    <cfRule type="beginsWith" dxfId="12383" priority="8536" operator="beginsWith" text="Ms">
      <formula>LEFT(AV12,LEN("Ms"))="Ms"</formula>
    </cfRule>
    <cfRule type="containsText" dxfId="12382" priority="8537" operator="containsText" text="C">
      <formula>NOT(ISERROR(SEARCH("C",AV12)))</formula>
    </cfRule>
    <cfRule type="containsText" dxfId="12381" priority="8538" operator="containsText" text="S">
      <formula>NOT(ISERROR(SEARCH("S",AV12)))</formula>
    </cfRule>
    <cfRule type="containsText" dxfId="12380" priority="8539" operator="containsText" text="T">
      <formula>NOT(ISERROR(SEARCH("T",AV12)))</formula>
    </cfRule>
    <cfRule type="containsText" dxfId="12379" priority="8540" operator="containsText" text="H">
      <formula>NOT(ISERROR(SEARCH("H",AV12)))</formula>
    </cfRule>
    <cfRule type="containsText" dxfId="12378" priority="8541" operator="containsText" text="AF">
      <formula>NOT(ISERROR(SEARCH("AF",AV12)))</formula>
    </cfRule>
    <cfRule type="endsWith" dxfId="12377" priority="8542" operator="endsWith" text="M">
      <formula>RIGHT(AV12,LEN("M"))="M"</formula>
    </cfRule>
    <cfRule type="beginsWith" dxfId="12376" priority="8543" operator="beginsWith" text="MN">
      <formula>LEFT(AV12,LEN("MN"))="MN"</formula>
    </cfRule>
  </conditionalFormatting>
  <conditionalFormatting sqref="AW13:AZ13">
    <cfRule type="containsText" dxfId="12375" priority="8526" operator="containsText" text="Hm">
      <formula>NOT(ISERROR(SEARCH("Hm",AW13)))</formula>
    </cfRule>
    <cfRule type="beginsWith" dxfId="12374" priority="8527" operator="beginsWith" text="Ms">
      <formula>LEFT(AW13,LEN("Ms"))="Ms"</formula>
    </cfRule>
    <cfRule type="containsText" dxfId="12373" priority="8528" operator="containsText" text="C">
      <formula>NOT(ISERROR(SEARCH("C",AW13)))</formula>
    </cfRule>
    <cfRule type="containsText" dxfId="12372" priority="8529" operator="containsText" text="S">
      <formula>NOT(ISERROR(SEARCH("S",AW13)))</formula>
    </cfRule>
    <cfRule type="containsText" dxfId="12371" priority="8530" operator="containsText" text="T">
      <formula>NOT(ISERROR(SEARCH("T",AW13)))</formula>
    </cfRule>
    <cfRule type="containsText" dxfId="12370" priority="8531" operator="containsText" text="H">
      <formula>NOT(ISERROR(SEARCH("H",AW13)))</formula>
    </cfRule>
    <cfRule type="containsText" dxfId="12369" priority="8532" operator="containsText" text="AF">
      <formula>NOT(ISERROR(SEARCH("AF",AW13)))</formula>
    </cfRule>
    <cfRule type="endsWith" dxfId="12368" priority="8533" operator="endsWith" text="M">
      <formula>RIGHT(AW13,LEN("M"))="M"</formula>
    </cfRule>
    <cfRule type="beginsWith" dxfId="12367" priority="8534" operator="beginsWith" text="MN">
      <formula>LEFT(AW13,LEN("MN"))="MN"</formula>
    </cfRule>
  </conditionalFormatting>
  <conditionalFormatting sqref="AZ15:BC15">
    <cfRule type="containsText" dxfId="12366" priority="8517" operator="containsText" text="Hm">
      <formula>NOT(ISERROR(SEARCH("Hm",AZ15)))</formula>
    </cfRule>
    <cfRule type="beginsWith" dxfId="12365" priority="8518" operator="beginsWith" text="Ms">
      <formula>LEFT(AZ15,LEN("Ms"))="Ms"</formula>
    </cfRule>
    <cfRule type="containsText" dxfId="12364" priority="8519" operator="containsText" text="C">
      <formula>NOT(ISERROR(SEARCH("C",AZ15)))</formula>
    </cfRule>
    <cfRule type="containsText" dxfId="12363" priority="8520" operator="containsText" text="S">
      <formula>NOT(ISERROR(SEARCH("S",AZ15)))</formula>
    </cfRule>
    <cfRule type="containsText" dxfId="12362" priority="8521" operator="containsText" text="T">
      <formula>NOT(ISERROR(SEARCH("T",AZ15)))</formula>
    </cfRule>
    <cfRule type="containsText" dxfId="12361" priority="8522" operator="containsText" text="H">
      <formula>NOT(ISERROR(SEARCH("H",AZ15)))</formula>
    </cfRule>
    <cfRule type="containsText" dxfId="12360" priority="8523" operator="containsText" text="AF">
      <formula>NOT(ISERROR(SEARCH("AF",AZ15)))</formula>
    </cfRule>
    <cfRule type="endsWith" dxfId="12359" priority="8524" operator="endsWith" text="M">
      <formula>RIGHT(AZ15,LEN("M"))="M"</formula>
    </cfRule>
    <cfRule type="beginsWith" dxfId="12358" priority="8525" operator="beginsWith" text="MN">
      <formula>LEFT(AZ15,LEN("MN"))="MN"</formula>
    </cfRule>
  </conditionalFormatting>
  <conditionalFormatting sqref="AO10:AP10">
    <cfRule type="containsText" dxfId="12357" priority="8508" operator="containsText" text="Hm">
      <formula>NOT(ISERROR(SEARCH("Hm",AO10)))</formula>
    </cfRule>
    <cfRule type="beginsWith" dxfId="12356" priority="8509" operator="beginsWith" text="Ms">
      <formula>LEFT(AO10,LEN("Ms"))="Ms"</formula>
    </cfRule>
    <cfRule type="containsText" dxfId="12355" priority="8510" operator="containsText" text="C">
      <formula>NOT(ISERROR(SEARCH("C",AO10)))</formula>
    </cfRule>
    <cfRule type="containsText" dxfId="12354" priority="8511" operator="containsText" text="S">
      <formula>NOT(ISERROR(SEARCH("S",AO10)))</formula>
    </cfRule>
    <cfRule type="containsText" dxfId="12353" priority="8512" operator="containsText" text="T">
      <formula>NOT(ISERROR(SEARCH("T",AO10)))</formula>
    </cfRule>
    <cfRule type="containsText" dxfId="12352" priority="8513" operator="containsText" text="H">
      <formula>NOT(ISERROR(SEARCH("H",AO10)))</formula>
    </cfRule>
    <cfRule type="containsText" dxfId="12351" priority="8514" operator="containsText" text="AF">
      <formula>NOT(ISERROR(SEARCH("AF",AO10)))</formula>
    </cfRule>
    <cfRule type="endsWith" dxfId="12350" priority="8515" operator="endsWith" text="M">
      <formula>RIGHT(AO10,LEN("M"))="M"</formula>
    </cfRule>
    <cfRule type="beginsWith" dxfId="12349" priority="8516" operator="beginsWith" text="MN">
      <formula>LEFT(AO10,LEN("MN"))="MN"</formula>
    </cfRule>
  </conditionalFormatting>
  <conditionalFormatting sqref="BM2:BP2">
    <cfRule type="containsText" dxfId="12348" priority="8499" operator="containsText" text="Hm">
      <formula>NOT(ISERROR(SEARCH("Hm",BM2)))</formula>
    </cfRule>
    <cfRule type="beginsWith" dxfId="12347" priority="8500" operator="beginsWith" text="Ms">
      <formula>LEFT(BM2,LEN("Ms"))="Ms"</formula>
    </cfRule>
    <cfRule type="containsText" dxfId="12346" priority="8501" operator="containsText" text="C">
      <formula>NOT(ISERROR(SEARCH("C",BM2)))</formula>
    </cfRule>
    <cfRule type="containsText" dxfId="12345" priority="8502" operator="containsText" text="S">
      <formula>NOT(ISERROR(SEARCH("S",BM2)))</formula>
    </cfRule>
    <cfRule type="containsText" dxfId="12344" priority="8503" operator="containsText" text="T">
      <formula>NOT(ISERROR(SEARCH("T",BM2)))</formula>
    </cfRule>
    <cfRule type="containsText" dxfId="12343" priority="8504" operator="containsText" text="H">
      <formula>NOT(ISERROR(SEARCH("H",BM2)))</formula>
    </cfRule>
    <cfRule type="containsText" dxfId="12342" priority="8505" operator="containsText" text="AF">
      <formula>NOT(ISERROR(SEARCH("AF",BM2)))</formula>
    </cfRule>
    <cfRule type="endsWith" dxfId="12341" priority="8506" operator="endsWith" text="M">
      <formula>RIGHT(BM2,LEN("M"))="M"</formula>
    </cfRule>
    <cfRule type="beginsWith" dxfId="12340" priority="8507" operator="beginsWith" text="MN">
      <formula>LEFT(BM2,LEN("MN"))="MN"</formula>
    </cfRule>
  </conditionalFormatting>
  <conditionalFormatting sqref="BO3:BR3">
    <cfRule type="containsText" dxfId="12339" priority="8490" operator="containsText" text="Hm">
      <formula>NOT(ISERROR(SEARCH("Hm",BO3)))</formula>
    </cfRule>
    <cfRule type="beginsWith" dxfId="12338" priority="8491" operator="beginsWith" text="Ms">
      <formula>LEFT(BO3,LEN("Ms"))="Ms"</formula>
    </cfRule>
    <cfRule type="containsText" dxfId="12337" priority="8492" operator="containsText" text="C">
      <formula>NOT(ISERROR(SEARCH("C",BO3)))</formula>
    </cfRule>
    <cfRule type="containsText" dxfId="12336" priority="8493" operator="containsText" text="S">
      <formula>NOT(ISERROR(SEARCH("S",BO3)))</formula>
    </cfRule>
    <cfRule type="containsText" dxfId="12335" priority="8494" operator="containsText" text="T">
      <formula>NOT(ISERROR(SEARCH("T",BO3)))</formula>
    </cfRule>
    <cfRule type="containsText" dxfId="12334" priority="8495" operator="containsText" text="H">
      <formula>NOT(ISERROR(SEARCH("H",BO3)))</formula>
    </cfRule>
    <cfRule type="containsText" dxfId="12333" priority="8496" operator="containsText" text="AF">
      <formula>NOT(ISERROR(SEARCH("AF",BO3)))</formula>
    </cfRule>
    <cfRule type="endsWith" dxfId="12332" priority="8497" operator="endsWith" text="M">
      <formula>RIGHT(BO3,LEN("M"))="M"</formula>
    </cfRule>
    <cfRule type="beginsWith" dxfId="12331" priority="8498" operator="beginsWith" text="MN">
      <formula>LEFT(BO3,LEN("MN"))="MN"</formula>
    </cfRule>
  </conditionalFormatting>
  <conditionalFormatting sqref="BP4:BS4">
    <cfRule type="containsText" dxfId="12330" priority="8481" operator="containsText" text="Hm">
      <formula>NOT(ISERROR(SEARCH("Hm",BP4)))</formula>
    </cfRule>
    <cfRule type="beginsWith" dxfId="12329" priority="8482" operator="beginsWith" text="Ms">
      <formula>LEFT(BP4,LEN("Ms"))="Ms"</formula>
    </cfRule>
    <cfRule type="containsText" dxfId="12328" priority="8483" operator="containsText" text="C">
      <formula>NOT(ISERROR(SEARCH("C",BP4)))</formula>
    </cfRule>
    <cfRule type="containsText" dxfId="12327" priority="8484" operator="containsText" text="S">
      <formula>NOT(ISERROR(SEARCH("S",BP4)))</formula>
    </cfRule>
    <cfRule type="containsText" dxfId="12326" priority="8485" operator="containsText" text="T">
      <formula>NOT(ISERROR(SEARCH("T",BP4)))</formula>
    </cfRule>
    <cfRule type="containsText" dxfId="12325" priority="8486" operator="containsText" text="H">
      <formula>NOT(ISERROR(SEARCH("H",BP4)))</formula>
    </cfRule>
    <cfRule type="containsText" dxfId="12324" priority="8487" operator="containsText" text="AF">
      <formula>NOT(ISERROR(SEARCH("AF",BP4)))</formula>
    </cfRule>
    <cfRule type="endsWith" dxfId="12323" priority="8488" operator="endsWith" text="M">
      <formula>RIGHT(BP4,LEN("M"))="M"</formula>
    </cfRule>
    <cfRule type="beginsWith" dxfId="12322" priority="8489" operator="beginsWith" text="MN">
      <formula>LEFT(BP4,LEN("MN"))="MN"</formula>
    </cfRule>
  </conditionalFormatting>
  <conditionalFormatting sqref="BS2:BV2">
    <cfRule type="containsText" dxfId="12321" priority="8472" operator="containsText" text="Hm">
      <formula>NOT(ISERROR(SEARCH("Hm",BS2)))</formula>
    </cfRule>
    <cfRule type="beginsWith" dxfId="12320" priority="8473" operator="beginsWith" text="Ms">
      <formula>LEFT(BS2,LEN("Ms"))="Ms"</formula>
    </cfRule>
    <cfRule type="containsText" dxfId="12319" priority="8474" operator="containsText" text="C">
      <formula>NOT(ISERROR(SEARCH("C",BS2)))</formula>
    </cfRule>
    <cfRule type="containsText" dxfId="12318" priority="8475" operator="containsText" text="S">
      <formula>NOT(ISERROR(SEARCH("S",BS2)))</formula>
    </cfRule>
    <cfRule type="containsText" dxfId="12317" priority="8476" operator="containsText" text="T">
      <formula>NOT(ISERROR(SEARCH("T",BS2)))</formula>
    </cfRule>
    <cfRule type="containsText" dxfId="12316" priority="8477" operator="containsText" text="H">
      <formula>NOT(ISERROR(SEARCH("H",BS2)))</formula>
    </cfRule>
    <cfRule type="containsText" dxfId="12315" priority="8478" operator="containsText" text="AF">
      <formula>NOT(ISERROR(SEARCH("AF",BS2)))</formula>
    </cfRule>
    <cfRule type="endsWith" dxfId="12314" priority="8479" operator="endsWith" text="M">
      <formula>RIGHT(BS2,LEN("M"))="M"</formula>
    </cfRule>
    <cfRule type="beginsWith" dxfId="12313" priority="8480" operator="beginsWith" text="MN">
      <formula>LEFT(BS2,LEN("MN"))="MN"</formula>
    </cfRule>
  </conditionalFormatting>
  <conditionalFormatting sqref="BU3:BX3">
    <cfRule type="containsText" dxfId="12312" priority="8463" operator="containsText" text="Hm">
      <formula>NOT(ISERROR(SEARCH("Hm",BU3)))</formula>
    </cfRule>
    <cfRule type="beginsWith" dxfId="12311" priority="8464" operator="beginsWith" text="Ms">
      <formula>LEFT(BU3,LEN("Ms"))="Ms"</formula>
    </cfRule>
    <cfRule type="containsText" dxfId="12310" priority="8465" operator="containsText" text="C">
      <formula>NOT(ISERROR(SEARCH("C",BU3)))</formula>
    </cfRule>
    <cfRule type="containsText" dxfId="12309" priority="8466" operator="containsText" text="S">
      <formula>NOT(ISERROR(SEARCH("S",BU3)))</formula>
    </cfRule>
    <cfRule type="containsText" dxfId="12308" priority="8467" operator="containsText" text="T">
      <formula>NOT(ISERROR(SEARCH("T",BU3)))</formula>
    </cfRule>
    <cfRule type="containsText" dxfId="12307" priority="8468" operator="containsText" text="H">
      <formula>NOT(ISERROR(SEARCH("H",BU3)))</formula>
    </cfRule>
    <cfRule type="containsText" dxfId="12306" priority="8469" operator="containsText" text="AF">
      <formula>NOT(ISERROR(SEARCH("AF",BU3)))</formula>
    </cfRule>
    <cfRule type="endsWith" dxfId="12305" priority="8470" operator="endsWith" text="M">
      <formula>RIGHT(BU3,LEN("M"))="M"</formula>
    </cfRule>
    <cfRule type="beginsWith" dxfId="12304" priority="8471" operator="beginsWith" text="MN">
      <formula>LEFT(BU3,LEN("MN"))="MN"</formula>
    </cfRule>
  </conditionalFormatting>
  <conditionalFormatting sqref="BV4:BX4">
    <cfRule type="containsText" dxfId="12303" priority="8454" operator="containsText" text="Hm">
      <formula>NOT(ISERROR(SEARCH("Hm",BV4)))</formula>
    </cfRule>
    <cfRule type="beginsWith" dxfId="12302" priority="8455" operator="beginsWith" text="Ms">
      <formula>LEFT(BV4,LEN("Ms"))="Ms"</formula>
    </cfRule>
    <cfRule type="containsText" dxfId="12301" priority="8456" operator="containsText" text="C">
      <formula>NOT(ISERROR(SEARCH("C",BV4)))</formula>
    </cfRule>
    <cfRule type="containsText" dxfId="12300" priority="8457" operator="containsText" text="S">
      <formula>NOT(ISERROR(SEARCH("S",BV4)))</formula>
    </cfRule>
    <cfRule type="containsText" dxfId="12299" priority="8458" operator="containsText" text="T">
      <formula>NOT(ISERROR(SEARCH("T",BV4)))</formula>
    </cfRule>
    <cfRule type="containsText" dxfId="12298" priority="8459" operator="containsText" text="H">
      <formula>NOT(ISERROR(SEARCH("H",BV4)))</formula>
    </cfRule>
    <cfRule type="containsText" dxfId="12297" priority="8460" operator="containsText" text="AF">
      <formula>NOT(ISERROR(SEARCH("AF",BV4)))</formula>
    </cfRule>
    <cfRule type="endsWith" dxfId="12296" priority="8461" operator="endsWith" text="M">
      <formula>RIGHT(BV4,LEN("M"))="M"</formula>
    </cfRule>
    <cfRule type="beginsWith" dxfId="12295" priority="8462" operator="beginsWith" text="MN">
      <formula>LEFT(BV4,LEN("MN"))="MN"</formula>
    </cfRule>
  </conditionalFormatting>
  <conditionalFormatting sqref="BG11:BJ11">
    <cfRule type="containsText" dxfId="12294" priority="8445" operator="containsText" text="Hm">
      <formula>NOT(ISERROR(SEARCH("Hm",BG11)))</formula>
    </cfRule>
    <cfRule type="beginsWith" dxfId="12293" priority="8446" operator="beginsWith" text="Ms">
      <formula>LEFT(BG11,LEN("Ms"))="Ms"</formula>
    </cfRule>
    <cfRule type="containsText" dxfId="12292" priority="8447" operator="containsText" text="C">
      <formula>NOT(ISERROR(SEARCH("C",BG11)))</formula>
    </cfRule>
    <cfRule type="containsText" dxfId="12291" priority="8448" operator="containsText" text="S">
      <formula>NOT(ISERROR(SEARCH("S",BG11)))</formula>
    </cfRule>
    <cfRule type="containsText" dxfId="12290" priority="8449" operator="containsText" text="T">
      <formula>NOT(ISERROR(SEARCH("T",BG11)))</formula>
    </cfRule>
    <cfRule type="containsText" dxfId="12289" priority="8450" operator="containsText" text="H">
      <formula>NOT(ISERROR(SEARCH("H",BG11)))</formula>
    </cfRule>
    <cfRule type="containsText" dxfId="12288" priority="8451" operator="containsText" text="AF">
      <formula>NOT(ISERROR(SEARCH("AF",BG11)))</formula>
    </cfRule>
    <cfRule type="endsWith" dxfId="12287" priority="8452" operator="endsWith" text="M">
      <formula>RIGHT(BG11,LEN("M"))="M"</formula>
    </cfRule>
    <cfRule type="beginsWith" dxfId="12286" priority="8453" operator="beginsWith" text="MN">
      <formula>LEFT(BG11,LEN("MN"))="MN"</formula>
    </cfRule>
  </conditionalFormatting>
  <conditionalFormatting sqref="BH12:BK12">
    <cfRule type="containsText" dxfId="12285" priority="8436" operator="containsText" text="Hm">
      <formula>NOT(ISERROR(SEARCH("Hm",BH12)))</formula>
    </cfRule>
    <cfRule type="beginsWith" dxfId="12284" priority="8437" operator="beginsWith" text="Ms">
      <formula>LEFT(BH12,LEN("Ms"))="Ms"</formula>
    </cfRule>
    <cfRule type="containsText" dxfId="12283" priority="8438" operator="containsText" text="C">
      <formula>NOT(ISERROR(SEARCH("C",BH12)))</formula>
    </cfRule>
    <cfRule type="containsText" dxfId="12282" priority="8439" operator="containsText" text="S">
      <formula>NOT(ISERROR(SEARCH("S",BH12)))</formula>
    </cfRule>
    <cfRule type="containsText" dxfId="12281" priority="8440" operator="containsText" text="T">
      <formula>NOT(ISERROR(SEARCH("T",BH12)))</formula>
    </cfRule>
    <cfRule type="containsText" dxfId="12280" priority="8441" operator="containsText" text="H">
      <formula>NOT(ISERROR(SEARCH("H",BH12)))</formula>
    </cfRule>
    <cfRule type="containsText" dxfId="12279" priority="8442" operator="containsText" text="AF">
      <formula>NOT(ISERROR(SEARCH("AF",BH12)))</formula>
    </cfRule>
    <cfRule type="endsWith" dxfId="12278" priority="8443" operator="endsWith" text="M">
      <formula>RIGHT(BH12,LEN("M"))="M"</formula>
    </cfRule>
    <cfRule type="beginsWith" dxfId="12277" priority="8444" operator="beginsWith" text="MN">
      <formula>LEFT(BH12,LEN("MN"))="MN"</formula>
    </cfRule>
  </conditionalFormatting>
  <conditionalFormatting sqref="BI13:BL13">
    <cfRule type="containsText" dxfId="12276" priority="8427" operator="containsText" text="Hm">
      <formula>NOT(ISERROR(SEARCH("Hm",BI13)))</formula>
    </cfRule>
    <cfRule type="beginsWith" dxfId="12275" priority="8428" operator="beginsWith" text="Ms">
      <formula>LEFT(BI13,LEN("Ms"))="Ms"</formula>
    </cfRule>
    <cfRule type="containsText" dxfId="12274" priority="8429" operator="containsText" text="C">
      <formula>NOT(ISERROR(SEARCH("C",BI13)))</formula>
    </cfRule>
    <cfRule type="containsText" dxfId="12273" priority="8430" operator="containsText" text="S">
      <formula>NOT(ISERROR(SEARCH("S",BI13)))</formula>
    </cfRule>
    <cfRule type="containsText" dxfId="12272" priority="8431" operator="containsText" text="T">
      <formula>NOT(ISERROR(SEARCH("T",BI13)))</formula>
    </cfRule>
    <cfRule type="containsText" dxfId="12271" priority="8432" operator="containsText" text="H">
      <formula>NOT(ISERROR(SEARCH("H",BI13)))</formula>
    </cfRule>
    <cfRule type="containsText" dxfId="12270" priority="8433" operator="containsText" text="AF">
      <formula>NOT(ISERROR(SEARCH("AF",BI13)))</formula>
    </cfRule>
    <cfRule type="endsWith" dxfId="12269" priority="8434" operator="endsWith" text="M">
      <formula>RIGHT(BI13,LEN("M"))="M"</formula>
    </cfRule>
    <cfRule type="beginsWith" dxfId="12268" priority="8435" operator="beginsWith" text="MN">
      <formula>LEFT(BI13,LEN("MN"))="MN"</formula>
    </cfRule>
  </conditionalFormatting>
  <conditionalFormatting sqref="BC13:BF13">
    <cfRule type="containsText" dxfId="12267" priority="8418" operator="containsText" text="Hm">
      <formula>NOT(ISERROR(SEARCH("Hm",BC13)))</formula>
    </cfRule>
    <cfRule type="beginsWith" dxfId="12266" priority="8419" operator="beginsWith" text="Ms">
      <formula>LEFT(BC13,LEN("Ms"))="Ms"</formula>
    </cfRule>
    <cfRule type="containsText" dxfId="12265" priority="8420" operator="containsText" text="C">
      <formula>NOT(ISERROR(SEARCH("C",BC13)))</formula>
    </cfRule>
    <cfRule type="containsText" dxfId="12264" priority="8421" operator="containsText" text="S">
      <formula>NOT(ISERROR(SEARCH("S",BC13)))</formula>
    </cfRule>
    <cfRule type="containsText" dxfId="12263" priority="8422" operator="containsText" text="T">
      <formula>NOT(ISERROR(SEARCH("T",BC13)))</formula>
    </cfRule>
    <cfRule type="containsText" dxfId="12262" priority="8423" operator="containsText" text="H">
      <formula>NOT(ISERROR(SEARCH("H",BC13)))</formula>
    </cfRule>
    <cfRule type="containsText" dxfId="12261" priority="8424" operator="containsText" text="AF">
      <formula>NOT(ISERROR(SEARCH("AF",BC13)))</formula>
    </cfRule>
    <cfRule type="endsWith" dxfId="12260" priority="8425" operator="endsWith" text="M">
      <formula>RIGHT(BC13,LEN("M"))="M"</formula>
    </cfRule>
    <cfRule type="beginsWith" dxfId="12259" priority="8426" operator="beginsWith" text="MN">
      <formula>LEFT(BC13,LEN("MN"))="MN"</formula>
    </cfRule>
  </conditionalFormatting>
  <conditionalFormatting sqref="BB12:BE12">
    <cfRule type="containsText" dxfId="12258" priority="8409" operator="containsText" text="Hm">
      <formula>NOT(ISERROR(SEARCH("Hm",BB12)))</formula>
    </cfRule>
    <cfRule type="beginsWith" dxfId="12257" priority="8410" operator="beginsWith" text="Ms">
      <formula>LEFT(BB12,LEN("Ms"))="Ms"</formula>
    </cfRule>
    <cfRule type="containsText" dxfId="12256" priority="8411" operator="containsText" text="C">
      <formula>NOT(ISERROR(SEARCH("C",BB12)))</formula>
    </cfRule>
    <cfRule type="containsText" dxfId="12255" priority="8412" operator="containsText" text="S">
      <formula>NOT(ISERROR(SEARCH("S",BB12)))</formula>
    </cfRule>
    <cfRule type="containsText" dxfId="12254" priority="8413" operator="containsText" text="T">
      <formula>NOT(ISERROR(SEARCH("T",BB12)))</formula>
    </cfRule>
    <cfRule type="containsText" dxfId="12253" priority="8414" operator="containsText" text="H">
      <formula>NOT(ISERROR(SEARCH("H",BB12)))</formula>
    </cfRule>
    <cfRule type="containsText" dxfId="12252" priority="8415" operator="containsText" text="AF">
      <formula>NOT(ISERROR(SEARCH("AF",BB12)))</formula>
    </cfRule>
    <cfRule type="endsWith" dxfId="12251" priority="8416" operator="endsWith" text="M">
      <formula>RIGHT(BB12,LEN("M"))="M"</formula>
    </cfRule>
    <cfRule type="beginsWith" dxfId="12250" priority="8417" operator="beginsWith" text="MN">
      <formula>LEFT(BB12,LEN("MN"))="MN"</formula>
    </cfRule>
  </conditionalFormatting>
  <conditionalFormatting sqref="BA11:BD11">
    <cfRule type="containsText" dxfId="12249" priority="8400" operator="containsText" text="Hm">
      <formula>NOT(ISERROR(SEARCH("Hm",BA11)))</formula>
    </cfRule>
    <cfRule type="beginsWith" dxfId="12248" priority="8401" operator="beginsWith" text="Ms">
      <formula>LEFT(BA11,LEN("Ms"))="Ms"</formula>
    </cfRule>
    <cfRule type="containsText" dxfId="12247" priority="8402" operator="containsText" text="C">
      <formula>NOT(ISERROR(SEARCH("C",BA11)))</formula>
    </cfRule>
    <cfRule type="containsText" dxfId="12246" priority="8403" operator="containsText" text="S">
      <formula>NOT(ISERROR(SEARCH("S",BA11)))</formula>
    </cfRule>
    <cfRule type="containsText" dxfId="12245" priority="8404" operator="containsText" text="T">
      <formula>NOT(ISERROR(SEARCH("T",BA11)))</formula>
    </cfRule>
    <cfRule type="containsText" dxfId="12244" priority="8405" operator="containsText" text="H">
      <formula>NOT(ISERROR(SEARCH("H",BA11)))</formula>
    </cfRule>
    <cfRule type="containsText" dxfId="12243" priority="8406" operator="containsText" text="AF">
      <formula>NOT(ISERROR(SEARCH("AF",BA11)))</formula>
    </cfRule>
    <cfRule type="endsWith" dxfId="12242" priority="8407" operator="endsWith" text="M">
      <formula>RIGHT(BA11,LEN("M"))="M"</formula>
    </cfRule>
    <cfRule type="beginsWith" dxfId="12241" priority="8408" operator="beginsWith" text="MN">
      <formula>LEFT(BA11,LEN("MN"))="MN"</formula>
    </cfRule>
  </conditionalFormatting>
  <conditionalFormatting sqref="BF15:BI15">
    <cfRule type="containsText" dxfId="12240" priority="8391" operator="containsText" text="Hm">
      <formula>NOT(ISERROR(SEARCH("Hm",BF15)))</formula>
    </cfRule>
    <cfRule type="beginsWith" dxfId="12239" priority="8392" operator="beginsWith" text="Ms">
      <formula>LEFT(BF15,LEN("Ms"))="Ms"</formula>
    </cfRule>
    <cfRule type="containsText" dxfId="12238" priority="8393" operator="containsText" text="C">
      <formula>NOT(ISERROR(SEARCH("C",BF15)))</formula>
    </cfRule>
    <cfRule type="containsText" dxfId="12237" priority="8394" operator="containsText" text="S">
      <formula>NOT(ISERROR(SEARCH("S",BF15)))</formula>
    </cfRule>
    <cfRule type="containsText" dxfId="12236" priority="8395" operator="containsText" text="T">
      <formula>NOT(ISERROR(SEARCH("T",BF15)))</formula>
    </cfRule>
    <cfRule type="containsText" dxfId="12235" priority="8396" operator="containsText" text="H">
      <formula>NOT(ISERROR(SEARCH("H",BF15)))</formula>
    </cfRule>
    <cfRule type="containsText" dxfId="12234" priority="8397" operator="containsText" text="AF">
      <formula>NOT(ISERROR(SEARCH("AF",BF15)))</formula>
    </cfRule>
    <cfRule type="endsWith" dxfId="12233" priority="8398" operator="endsWith" text="M">
      <formula>RIGHT(BF15,LEN("M"))="M"</formula>
    </cfRule>
    <cfRule type="beginsWith" dxfId="12232" priority="8399" operator="beginsWith" text="MN">
      <formula>LEFT(BF15,LEN("MN"))="MN"</formula>
    </cfRule>
  </conditionalFormatting>
  <conditionalFormatting sqref="BL15:BO15">
    <cfRule type="containsText" dxfId="12231" priority="8382" operator="containsText" text="Hm">
      <formula>NOT(ISERROR(SEARCH("Hm",BL15)))</formula>
    </cfRule>
    <cfRule type="beginsWith" dxfId="12230" priority="8383" operator="beginsWith" text="Ms">
      <formula>LEFT(BL15,LEN("Ms"))="Ms"</formula>
    </cfRule>
    <cfRule type="containsText" dxfId="12229" priority="8384" operator="containsText" text="C">
      <formula>NOT(ISERROR(SEARCH("C",BL15)))</formula>
    </cfRule>
    <cfRule type="containsText" dxfId="12228" priority="8385" operator="containsText" text="S">
      <formula>NOT(ISERROR(SEARCH("S",BL15)))</formula>
    </cfRule>
    <cfRule type="containsText" dxfId="12227" priority="8386" operator="containsText" text="T">
      <formula>NOT(ISERROR(SEARCH("T",BL15)))</formula>
    </cfRule>
    <cfRule type="containsText" dxfId="12226" priority="8387" operator="containsText" text="H">
      <formula>NOT(ISERROR(SEARCH("H",BL15)))</formula>
    </cfRule>
    <cfRule type="containsText" dxfId="12225" priority="8388" operator="containsText" text="AF">
      <formula>NOT(ISERROR(SEARCH("AF",BL15)))</formula>
    </cfRule>
    <cfRule type="endsWith" dxfId="12224" priority="8389" operator="endsWith" text="M">
      <formula>RIGHT(BL15,LEN("M"))="M"</formula>
    </cfRule>
    <cfRule type="beginsWith" dxfId="12223" priority="8390" operator="beginsWith" text="MN">
      <formula>LEFT(BL15,LEN("MN"))="MN"</formula>
    </cfRule>
  </conditionalFormatting>
  <conditionalFormatting sqref="AU6:AX6">
    <cfRule type="containsText" dxfId="12222" priority="8373" operator="containsText" text="Hm">
      <formula>NOT(ISERROR(SEARCH("Hm",AU6)))</formula>
    </cfRule>
    <cfRule type="beginsWith" dxfId="12221" priority="8374" operator="beginsWith" text="Ms">
      <formula>LEFT(AU6,LEN("Ms"))="Ms"</formula>
    </cfRule>
    <cfRule type="containsText" dxfId="12220" priority="8375" operator="containsText" text="C">
      <formula>NOT(ISERROR(SEARCH("C",AU6)))</formula>
    </cfRule>
    <cfRule type="containsText" dxfId="12219" priority="8376" operator="containsText" text="S">
      <formula>NOT(ISERROR(SEARCH("S",AU6)))</formula>
    </cfRule>
    <cfRule type="containsText" dxfId="12218" priority="8377" operator="containsText" text="T">
      <formula>NOT(ISERROR(SEARCH("T",AU6)))</formula>
    </cfRule>
    <cfRule type="containsText" dxfId="12217" priority="8378" operator="containsText" text="H">
      <formula>NOT(ISERROR(SEARCH("H",AU6)))</formula>
    </cfRule>
    <cfRule type="containsText" dxfId="12216" priority="8379" operator="containsText" text="AF">
      <formula>NOT(ISERROR(SEARCH("AF",AU6)))</formula>
    </cfRule>
    <cfRule type="endsWith" dxfId="12215" priority="8380" operator="endsWith" text="M">
      <formula>RIGHT(AU6,LEN("M"))="M"</formula>
    </cfRule>
    <cfRule type="beginsWith" dxfId="12214" priority="8381" operator="beginsWith" text="MN">
      <formula>LEFT(AU6,LEN("MN"))="MN"</formula>
    </cfRule>
  </conditionalFormatting>
  <conditionalFormatting sqref="AO6:AR6">
    <cfRule type="containsText" dxfId="12213" priority="8364" operator="containsText" text="Hm">
      <formula>NOT(ISERROR(SEARCH("Hm",AO6)))</formula>
    </cfRule>
    <cfRule type="beginsWith" dxfId="12212" priority="8365" operator="beginsWith" text="Ms">
      <formula>LEFT(AO6,LEN("Ms"))="Ms"</formula>
    </cfRule>
    <cfRule type="containsText" dxfId="12211" priority="8366" operator="containsText" text="C">
      <formula>NOT(ISERROR(SEARCH("C",AO6)))</formula>
    </cfRule>
    <cfRule type="containsText" dxfId="12210" priority="8367" operator="containsText" text="S">
      <formula>NOT(ISERROR(SEARCH("S",AO6)))</formula>
    </cfRule>
    <cfRule type="containsText" dxfId="12209" priority="8368" operator="containsText" text="T">
      <formula>NOT(ISERROR(SEARCH("T",AO6)))</formula>
    </cfRule>
    <cfRule type="containsText" dxfId="12208" priority="8369" operator="containsText" text="H">
      <formula>NOT(ISERROR(SEARCH("H",AO6)))</formula>
    </cfRule>
    <cfRule type="containsText" dxfId="12207" priority="8370" operator="containsText" text="AF">
      <formula>NOT(ISERROR(SEARCH("AF",AO6)))</formula>
    </cfRule>
    <cfRule type="endsWith" dxfId="12206" priority="8371" operator="endsWith" text="M">
      <formula>RIGHT(AO6,LEN("M"))="M"</formula>
    </cfRule>
    <cfRule type="beginsWith" dxfId="12205" priority="8372" operator="beginsWith" text="MN">
      <formula>LEFT(AO6,LEN("MN"))="MN"</formula>
    </cfRule>
  </conditionalFormatting>
  <conditionalFormatting sqref="AP7:AS7">
    <cfRule type="containsText" dxfId="12204" priority="8355" operator="containsText" text="Hm">
      <formula>NOT(ISERROR(SEARCH("Hm",AP7)))</formula>
    </cfRule>
    <cfRule type="beginsWith" dxfId="12203" priority="8356" operator="beginsWith" text="Ms">
      <formula>LEFT(AP7,LEN("Ms"))="Ms"</formula>
    </cfRule>
    <cfRule type="containsText" dxfId="12202" priority="8357" operator="containsText" text="C">
      <formula>NOT(ISERROR(SEARCH("C",AP7)))</formula>
    </cfRule>
    <cfRule type="containsText" dxfId="12201" priority="8358" operator="containsText" text="S">
      <formula>NOT(ISERROR(SEARCH("S",AP7)))</formula>
    </cfRule>
    <cfRule type="containsText" dxfId="12200" priority="8359" operator="containsText" text="T">
      <formula>NOT(ISERROR(SEARCH("T",AP7)))</formula>
    </cfRule>
    <cfRule type="containsText" dxfId="12199" priority="8360" operator="containsText" text="H">
      <formula>NOT(ISERROR(SEARCH("H",AP7)))</formula>
    </cfRule>
    <cfRule type="containsText" dxfId="12198" priority="8361" operator="containsText" text="AF">
      <formula>NOT(ISERROR(SEARCH("AF",AP7)))</formula>
    </cfRule>
    <cfRule type="endsWith" dxfId="12197" priority="8362" operator="endsWith" text="M">
      <formula>RIGHT(AP7,LEN("M"))="M"</formula>
    </cfRule>
    <cfRule type="beginsWith" dxfId="12196" priority="8363" operator="beginsWith" text="MN">
      <formula>LEFT(AP7,LEN("MN"))="MN"</formula>
    </cfRule>
  </conditionalFormatting>
  <conditionalFormatting sqref="AV7:AY7">
    <cfRule type="containsText" dxfId="12195" priority="8346" operator="containsText" text="Hm">
      <formula>NOT(ISERROR(SEARCH("Hm",AV7)))</formula>
    </cfRule>
    <cfRule type="beginsWith" dxfId="12194" priority="8347" operator="beginsWith" text="Ms">
      <formula>LEFT(AV7,LEN("Ms"))="Ms"</formula>
    </cfRule>
    <cfRule type="containsText" dxfId="12193" priority="8348" operator="containsText" text="C">
      <formula>NOT(ISERROR(SEARCH("C",AV7)))</formula>
    </cfRule>
    <cfRule type="containsText" dxfId="12192" priority="8349" operator="containsText" text="S">
      <formula>NOT(ISERROR(SEARCH("S",AV7)))</formula>
    </cfRule>
    <cfRule type="containsText" dxfId="12191" priority="8350" operator="containsText" text="T">
      <formula>NOT(ISERROR(SEARCH("T",AV7)))</formula>
    </cfRule>
    <cfRule type="containsText" dxfId="12190" priority="8351" operator="containsText" text="H">
      <formula>NOT(ISERROR(SEARCH("H",AV7)))</formula>
    </cfRule>
    <cfRule type="containsText" dxfId="12189" priority="8352" operator="containsText" text="AF">
      <formula>NOT(ISERROR(SEARCH("AF",AV7)))</formula>
    </cfRule>
    <cfRule type="endsWith" dxfId="12188" priority="8353" operator="endsWith" text="M">
      <formula>RIGHT(AV7,LEN("M"))="M"</formula>
    </cfRule>
    <cfRule type="beginsWith" dxfId="12187" priority="8354" operator="beginsWith" text="MN">
      <formula>LEFT(AV7,LEN("MN"))="MN"</formula>
    </cfRule>
  </conditionalFormatting>
  <conditionalFormatting sqref="AS10:AV10">
    <cfRule type="containsText" dxfId="12186" priority="8337" operator="containsText" text="Hm">
      <formula>NOT(ISERROR(SEARCH("Hm",AS10)))</formula>
    </cfRule>
    <cfRule type="beginsWith" dxfId="12185" priority="8338" operator="beginsWith" text="Ms">
      <formula>LEFT(AS10,LEN("Ms"))="Ms"</formula>
    </cfRule>
    <cfRule type="containsText" dxfId="12184" priority="8339" operator="containsText" text="C">
      <formula>NOT(ISERROR(SEARCH("C",AS10)))</formula>
    </cfRule>
    <cfRule type="containsText" dxfId="12183" priority="8340" operator="containsText" text="S">
      <formula>NOT(ISERROR(SEARCH("S",AS10)))</formula>
    </cfRule>
    <cfRule type="containsText" dxfId="12182" priority="8341" operator="containsText" text="T">
      <formula>NOT(ISERROR(SEARCH("T",AS10)))</formula>
    </cfRule>
    <cfRule type="containsText" dxfId="12181" priority="8342" operator="containsText" text="H">
      <formula>NOT(ISERROR(SEARCH("H",AS10)))</formula>
    </cfRule>
    <cfRule type="containsText" dxfId="12180" priority="8343" operator="containsText" text="AF">
      <formula>NOT(ISERROR(SEARCH("AF",AS10)))</formula>
    </cfRule>
    <cfRule type="endsWith" dxfId="12179" priority="8344" operator="endsWith" text="M">
      <formula>RIGHT(AS10,LEN("M"))="M"</formula>
    </cfRule>
    <cfRule type="beginsWith" dxfId="12178" priority="8345" operator="beginsWith" text="MN">
      <formula>LEFT(AS10,LEN("MN"))="MN"</formula>
    </cfRule>
  </conditionalFormatting>
  <conditionalFormatting sqref="AY10:BB10">
    <cfRule type="containsText" dxfId="12177" priority="8328" operator="containsText" text="Hm">
      <formula>NOT(ISERROR(SEARCH("Hm",AY10)))</formula>
    </cfRule>
    <cfRule type="beginsWith" dxfId="12176" priority="8329" operator="beginsWith" text="Ms">
      <formula>LEFT(AY10,LEN("Ms"))="Ms"</formula>
    </cfRule>
    <cfRule type="containsText" dxfId="12175" priority="8330" operator="containsText" text="C">
      <formula>NOT(ISERROR(SEARCH("C",AY10)))</formula>
    </cfRule>
    <cfRule type="containsText" dxfId="12174" priority="8331" operator="containsText" text="S">
      <formula>NOT(ISERROR(SEARCH("S",AY10)))</formula>
    </cfRule>
    <cfRule type="containsText" dxfId="12173" priority="8332" operator="containsText" text="T">
      <formula>NOT(ISERROR(SEARCH("T",AY10)))</formula>
    </cfRule>
    <cfRule type="containsText" dxfId="12172" priority="8333" operator="containsText" text="H">
      <formula>NOT(ISERROR(SEARCH("H",AY10)))</formula>
    </cfRule>
    <cfRule type="containsText" dxfId="12171" priority="8334" operator="containsText" text="AF">
      <formula>NOT(ISERROR(SEARCH("AF",AY10)))</formula>
    </cfRule>
    <cfRule type="endsWith" dxfId="12170" priority="8335" operator="endsWith" text="M">
      <formula>RIGHT(AY10,LEN("M"))="M"</formula>
    </cfRule>
    <cfRule type="beginsWith" dxfId="12169" priority="8336" operator="beginsWith" text="MN">
      <formula>LEFT(AY10,LEN("MN"))="MN"</formula>
    </cfRule>
  </conditionalFormatting>
  <conditionalFormatting sqref="AO4">
    <cfRule type="containsText" dxfId="12168" priority="8319" operator="containsText" text="Hm">
      <formula>NOT(ISERROR(SEARCH("Hm",AO4)))</formula>
    </cfRule>
    <cfRule type="beginsWith" dxfId="12167" priority="8320" operator="beginsWith" text="Ms">
      <formula>LEFT(AO4,LEN("Ms"))="Ms"</formula>
    </cfRule>
    <cfRule type="containsText" dxfId="12166" priority="8321" operator="containsText" text="C">
      <formula>NOT(ISERROR(SEARCH("C",AO4)))</formula>
    </cfRule>
    <cfRule type="containsText" dxfId="12165" priority="8322" operator="containsText" text="S">
      <formula>NOT(ISERROR(SEARCH("S",AO4)))</formula>
    </cfRule>
    <cfRule type="containsText" dxfId="12164" priority="8323" operator="containsText" text="T">
      <formula>NOT(ISERROR(SEARCH("T",AO4)))</formula>
    </cfRule>
    <cfRule type="containsText" dxfId="12163" priority="8324" operator="containsText" text="H">
      <formula>NOT(ISERROR(SEARCH("H",AO4)))</formula>
    </cfRule>
    <cfRule type="containsText" dxfId="12162" priority="8325" operator="containsText" text="AF">
      <formula>NOT(ISERROR(SEARCH("AF",AO4)))</formula>
    </cfRule>
    <cfRule type="endsWith" dxfId="12161" priority="8326" operator="endsWith" text="M">
      <formula>RIGHT(AO4,LEN("M"))="M"</formula>
    </cfRule>
    <cfRule type="beginsWith" dxfId="12160" priority="8327" operator="beginsWith" text="MN">
      <formula>LEFT(AO4,LEN("MN"))="MN"</formula>
    </cfRule>
  </conditionalFormatting>
  <conditionalFormatting sqref="AW14:AX15">
    <cfRule type="expression" dxfId="12159" priority="8314">
      <formula>MOD(MONTH(#REF!),4)=1</formula>
    </cfRule>
    <cfRule type="expression" dxfId="12158" priority="8315">
      <formula>MOD(MONTH(#REF!),4)=2</formula>
    </cfRule>
    <cfRule type="expression" dxfId="12157" priority="8316">
      <formula>MOD(MONTH(#REF!),4)=3</formula>
    </cfRule>
    <cfRule type="expression" dxfId="12156" priority="8317">
      <formula>MOD(MONTH(#REF!),4)=0</formula>
    </cfRule>
  </conditionalFormatting>
  <conditionalFormatting sqref="BI14:BJ15">
    <cfRule type="expression" dxfId="12155" priority="8310">
      <formula>MOD(MONTH(#REF!),4)=1</formula>
    </cfRule>
    <cfRule type="expression" dxfId="12154" priority="8311">
      <formula>MOD(MONTH(#REF!),4)=2</formula>
    </cfRule>
    <cfRule type="expression" dxfId="12153" priority="8312">
      <formula>MOD(MONTH(#REF!),4)=3</formula>
    </cfRule>
    <cfRule type="expression" dxfId="12152" priority="8313">
      <formula>MOD(MONTH(#REF!),4)=0</formula>
    </cfRule>
  </conditionalFormatting>
  <conditionalFormatting sqref="BP14:BP15">
    <cfRule type="expression" dxfId="12151" priority="8306">
      <formula>MOD(MONTH(#REF!),4)=1</formula>
    </cfRule>
    <cfRule type="expression" dxfId="12150" priority="8307">
      <formula>MOD(MONTH(#REF!),4)=2</formula>
    </cfRule>
    <cfRule type="expression" dxfId="12149" priority="8308">
      <formula>MOD(MONTH(#REF!),4)=3</formula>
    </cfRule>
    <cfRule type="expression" dxfId="12148" priority="8309">
      <formula>MOD(MONTH(#REF!),4)=0</formula>
    </cfRule>
  </conditionalFormatting>
  <conditionalFormatting sqref="BV14:BV15">
    <cfRule type="expression" dxfId="12147" priority="8302">
      <formula>MOD(MONTH(#REF!),4)=1</formula>
    </cfRule>
    <cfRule type="expression" dxfId="12146" priority="8303">
      <formula>MOD(MONTH(#REF!),4)=2</formula>
    </cfRule>
    <cfRule type="expression" dxfId="12145" priority="8304">
      <formula>MOD(MONTH(#REF!),4)=3</formula>
    </cfRule>
    <cfRule type="expression" dxfId="12144" priority="8305">
      <formula>MOD(MONTH(#REF!),4)=0</formula>
    </cfRule>
  </conditionalFormatting>
  <conditionalFormatting sqref="BQ14:BT15">
    <cfRule type="containsText" dxfId="12143" priority="8293" operator="containsText" text="Hm">
      <formula>NOT(ISERROR(SEARCH("Hm",BQ14)))</formula>
    </cfRule>
    <cfRule type="beginsWith" dxfId="12142" priority="8294" operator="beginsWith" text="Ms">
      <formula>LEFT(BQ14,LEN("Ms"))="Ms"</formula>
    </cfRule>
    <cfRule type="containsText" dxfId="12141" priority="8295" operator="containsText" text="C">
      <formula>NOT(ISERROR(SEARCH("C",BQ14)))</formula>
    </cfRule>
    <cfRule type="containsText" dxfId="12140" priority="8296" operator="containsText" text="S">
      <formula>NOT(ISERROR(SEARCH("S",BQ14)))</formula>
    </cfRule>
    <cfRule type="containsText" dxfId="12139" priority="8297" operator="containsText" text="T">
      <formula>NOT(ISERROR(SEARCH("T",BQ14)))</formula>
    </cfRule>
    <cfRule type="containsText" dxfId="12138" priority="8298" operator="containsText" text="H">
      <formula>NOT(ISERROR(SEARCH("H",BQ14)))</formula>
    </cfRule>
    <cfRule type="containsText" dxfId="12137" priority="8299" operator="containsText" text="AF">
      <formula>NOT(ISERROR(SEARCH("AF",BQ14)))</formula>
    </cfRule>
    <cfRule type="endsWith" dxfId="12136" priority="8300" operator="endsWith" text="M">
      <formula>RIGHT(BQ14,LEN("M"))="M"</formula>
    </cfRule>
    <cfRule type="beginsWith" dxfId="12135" priority="8301" operator="beginsWith" text="MN">
      <formula>LEFT(BQ14,LEN("MN"))="MN"</formula>
    </cfRule>
  </conditionalFormatting>
  <conditionalFormatting sqref="BW14:BX15">
    <cfRule type="containsText" dxfId="12134" priority="8284" operator="containsText" text="Hm">
      <formula>NOT(ISERROR(SEARCH("Hm",BW14)))</formula>
    </cfRule>
    <cfRule type="beginsWith" dxfId="12133" priority="8285" operator="beginsWith" text="Ms">
      <formula>LEFT(BW14,LEN("Ms"))="Ms"</formula>
    </cfRule>
    <cfRule type="containsText" dxfId="12132" priority="8286" operator="containsText" text="C">
      <formula>NOT(ISERROR(SEARCH("C",BW14)))</formula>
    </cfRule>
    <cfRule type="containsText" dxfId="12131" priority="8287" operator="containsText" text="S">
      <formula>NOT(ISERROR(SEARCH("S",BW14)))</formula>
    </cfRule>
    <cfRule type="containsText" dxfId="12130" priority="8288" operator="containsText" text="T">
      <formula>NOT(ISERROR(SEARCH("T",BW14)))</formula>
    </cfRule>
    <cfRule type="containsText" dxfId="12129" priority="8289" operator="containsText" text="H">
      <formula>NOT(ISERROR(SEARCH("H",BW14)))</formula>
    </cfRule>
    <cfRule type="containsText" dxfId="12128" priority="8290" operator="containsText" text="AF">
      <formula>NOT(ISERROR(SEARCH("AF",BW14)))</formula>
    </cfRule>
    <cfRule type="endsWith" dxfId="12127" priority="8291" operator="endsWith" text="M">
      <formula>RIGHT(BW14,LEN("M"))="M"</formula>
    </cfRule>
    <cfRule type="beginsWith" dxfId="12126" priority="8292" operator="beginsWith" text="MN">
      <formula>LEFT(BW14,LEN("MN"))="MN"</formula>
    </cfRule>
  </conditionalFormatting>
  <conditionalFormatting sqref="AS14:AV15 AW15">
    <cfRule type="containsText" dxfId="12125" priority="8275" operator="containsText" text="Hm">
      <formula>NOT(ISERROR(SEARCH("Hm",AS14)))</formula>
    </cfRule>
    <cfRule type="beginsWith" dxfId="12124" priority="8276" operator="beginsWith" text="Ms">
      <formula>LEFT(AS14,LEN("Ms"))="Ms"</formula>
    </cfRule>
    <cfRule type="containsText" dxfId="12123" priority="8277" operator="containsText" text="C">
      <formula>NOT(ISERROR(SEARCH("C",AS14)))</formula>
    </cfRule>
    <cfRule type="containsText" dxfId="12122" priority="8278" operator="containsText" text="S">
      <formula>NOT(ISERROR(SEARCH("S",AS14)))</formula>
    </cfRule>
    <cfRule type="containsText" dxfId="12121" priority="8279" operator="containsText" text="T">
      <formula>NOT(ISERROR(SEARCH("T",AS14)))</formula>
    </cfRule>
    <cfRule type="containsText" dxfId="12120" priority="8280" operator="containsText" text="H">
      <formula>NOT(ISERROR(SEARCH("H",AS14)))</formula>
    </cfRule>
    <cfRule type="containsText" dxfId="12119" priority="8281" operator="containsText" text="AF">
      <formula>NOT(ISERROR(SEARCH("AF",AS14)))</formula>
    </cfRule>
    <cfRule type="endsWith" dxfId="12118" priority="8282" operator="endsWith" text="M">
      <formula>RIGHT(AS14,LEN("M"))="M"</formula>
    </cfRule>
    <cfRule type="beginsWith" dxfId="12117" priority="8283" operator="beginsWith" text="MN">
      <formula>LEFT(AS14,LEN("MN"))="MN"</formula>
    </cfRule>
  </conditionalFormatting>
  <conditionalFormatting sqref="AY14:BB15">
    <cfRule type="containsText" dxfId="12116" priority="8266" operator="containsText" text="Hm">
      <formula>NOT(ISERROR(SEARCH("Hm",AY14)))</formula>
    </cfRule>
    <cfRule type="beginsWith" dxfId="12115" priority="8267" operator="beginsWith" text="Ms">
      <formula>LEFT(AY14,LEN("Ms"))="Ms"</formula>
    </cfRule>
    <cfRule type="containsText" dxfId="12114" priority="8268" operator="containsText" text="C">
      <formula>NOT(ISERROR(SEARCH("C",AY14)))</formula>
    </cfRule>
    <cfRule type="containsText" dxfId="12113" priority="8269" operator="containsText" text="S">
      <formula>NOT(ISERROR(SEARCH("S",AY14)))</formula>
    </cfRule>
    <cfRule type="containsText" dxfId="12112" priority="8270" operator="containsText" text="T">
      <formula>NOT(ISERROR(SEARCH("T",AY14)))</formula>
    </cfRule>
    <cfRule type="containsText" dxfId="12111" priority="8271" operator="containsText" text="H">
      <formula>NOT(ISERROR(SEARCH("H",AY14)))</formula>
    </cfRule>
    <cfRule type="containsText" dxfId="12110" priority="8272" operator="containsText" text="AF">
      <formula>NOT(ISERROR(SEARCH("AF",AY14)))</formula>
    </cfRule>
    <cfRule type="endsWith" dxfId="12109" priority="8273" operator="endsWith" text="M">
      <formula>RIGHT(AY14,LEN("M"))="M"</formula>
    </cfRule>
    <cfRule type="beginsWith" dxfId="12108" priority="8274" operator="beginsWith" text="MN">
      <formula>LEFT(AY14,LEN("MN"))="MN"</formula>
    </cfRule>
  </conditionalFormatting>
  <conditionalFormatting sqref="BK14:BN15">
    <cfRule type="containsText" dxfId="12107" priority="8257" operator="containsText" text="Hm">
      <formula>NOT(ISERROR(SEARCH("Hm",BK14)))</formula>
    </cfRule>
    <cfRule type="beginsWith" dxfId="12106" priority="8258" operator="beginsWith" text="Ms">
      <formula>LEFT(BK14,LEN("Ms"))="Ms"</formula>
    </cfRule>
    <cfRule type="containsText" dxfId="12105" priority="8259" operator="containsText" text="C">
      <formula>NOT(ISERROR(SEARCH("C",BK14)))</formula>
    </cfRule>
    <cfRule type="containsText" dxfId="12104" priority="8260" operator="containsText" text="S">
      <formula>NOT(ISERROR(SEARCH("S",BK14)))</formula>
    </cfRule>
    <cfRule type="containsText" dxfId="12103" priority="8261" operator="containsText" text="T">
      <formula>NOT(ISERROR(SEARCH("T",BK14)))</formula>
    </cfRule>
    <cfRule type="containsText" dxfId="12102" priority="8262" operator="containsText" text="H">
      <formula>NOT(ISERROR(SEARCH("H",BK14)))</formula>
    </cfRule>
    <cfRule type="containsText" dxfId="12101" priority="8263" operator="containsText" text="AF">
      <formula>NOT(ISERROR(SEARCH("AF",BK14)))</formula>
    </cfRule>
    <cfRule type="endsWith" dxfId="12100" priority="8264" operator="endsWith" text="M">
      <formula>RIGHT(BK14,LEN("M"))="M"</formula>
    </cfRule>
    <cfRule type="beginsWith" dxfId="12099" priority="8265" operator="beginsWith" text="MN">
      <formula>LEFT(BK14,LEN("MN"))="MN"</formula>
    </cfRule>
  </conditionalFormatting>
  <conditionalFormatting sqref="BE14:BH15 BI15">
    <cfRule type="containsText" dxfId="12098" priority="8248" operator="containsText" text="Hm">
      <formula>NOT(ISERROR(SEARCH("Hm",BE14)))</formula>
    </cfRule>
    <cfRule type="beginsWith" dxfId="12097" priority="8249" operator="beginsWith" text="Ms">
      <formula>LEFT(BE14,LEN("Ms"))="Ms"</formula>
    </cfRule>
    <cfRule type="containsText" dxfId="12096" priority="8250" operator="containsText" text="C">
      <formula>NOT(ISERROR(SEARCH("C",BE14)))</formula>
    </cfRule>
    <cfRule type="containsText" dxfId="12095" priority="8251" operator="containsText" text="S">
      <formula>NOT(ISERROR(SEARCH("S",BE14)))</formula>
    </cfRule>
    <cfRule type="containsText" dxfId="12094" priority="8252" operator="containsText" text="T">
      <formula>NOT(ISERROR(SEARCH("T",BE14)))</formula>
    </cfRule>
    <cfRule type="containsText" dxfId="12093" priority="8253" operator="containsText" text="H">
      <formula>NOT(ISERROR(SEARCH("H",BE14)))</formula>
    </cfRule>
    <cfRule type="containsText" dxfId="12092" priority="8254" operator="containsText" text="AF">
      <formula>NOT(ISERROR(SEARCH("AF",BE14)))</formula>
    </cfRule>
    <cfRule type="endsWith" dxfId="12091" priority="8255" operator="endsWith" text="M">
      <formula>RIGHT(BE14,LEN("M"))="M"</formula>
    </cfRule>
    <cfRule type="beginsWith" dxfId="12090" priority="8256" operator="beginsWith" text="MN">
      <formula>LEFT(BE14,LEN("MN"))="MN"</formula>
    </cfRule>
  </conditionalFormatting>
  <conditionalFormatting sqref="AO14:AP15">
    <cfRule type="containsText" dxfId="12089" priority="8239" operator="containsText" text="Hm">
      <formula>NOT(ISERROR(SEARCH("Hm",AO14)))</formula>
    </cfRule>
    <cfRule type="beginsWith" dxfId="12088" priority="8240" operator="beginsWith" text="Ms">
      <formula>LEFT(AO14,LEN("Ms"))="Ms"</formula>
    </cfRule>
    <cfRule type="containsText" dxfId="12087" priority="8241" operator="containsText" text="C">
      <formula>NOT(ISERROR(SEARCH("C",AO14)))</formula>
    </cfRule>
    <cfRule type="containsText" dxfId="12086" priority="8242" operator="containsText" text="S">
      <formula>NOT(ISERROR(SEARCH("S",AO14)))</formula>
    </cfRule>
    <cfRule type="containsText" dxfId="12085" priority="8243" operator="containsText" text="T">
      <formula>NOT(ISERROR(SEARCH("T",AO14)))</formula>
    </cfRule>
    <cfRule type="containsText" dxfId="12084" priority="8244" operator="containsText" text="H">
      <formula>NOT(ISERROR(SEARCH("H",AO14)))</formula>
    </cfRule>
    <cfRule type="containsText" dxfId="12083" priority="8245" operator="containsText" text="AF">
      <formula>NOT(ISERROR(SEARCH("AF",AO14)))</formula>
    </cfRule>
    <cfRule type="endsWith" dxfId="12082" priority="8246" operator="endsWith" text="M">
      <formula>RIGHT(AO14,LEN("M"))="M"</formula>
    </cfRule>
    <cfRule type="beginsWith" dxfId="12081" priority="8247" operator="beginsWith" text="MN">
      <formula>LEFT(AO14,LEN("MN"))="MN"</formula>
    </cfRule>
  </conditionalFormatting>
  <conditionalFormatting sqref="BM13">
    <cfRule type="expression" dxfId="12080" priority="8235">
      <formula>MOD(MONTH(#REF!),4)=1</formula>
    </cfRule>
    <cfRule type="expression" dxfId="12079" priority="8236">
      <formula>MOD(MONTH(#REF!),4)=2</formula>
    </cfRule>
    <cfRule type="expression" dxfId="12078" priority="8237">
      <formula>MOD(MONTH(#REF!),4)=3</formula>
    </cfRule>
    <cfRule type="expression" dxfId="12077" priority="8238">
      <formula>MOD(MONTH(#REF!),4)=0</formula>
    </cfRule>
  </conditionalFormatting>
  <conditionalFormatting sqref="BO14">
    <cfRule type="expression" dxfId="12076" priority="8231">
      <formula>MOD(MONTH(#REF!),4)=1</formula>
    </cfRule>
    <cfRule type="expression" dxfId="12075" priority="8232">
      <formula>MOD(MONTH(#REF!),4)=2</formula>
    </cfRule>
    <cfRule type="expression" dxfId="12074" priority="8233">
      <formula>MOD(MONTH(#REF!),4)=3</formula>
    </cfRule>
    <cfRule type="expression" dxfId="12073" priority="8234">
      <formula>MOD(MONTH(#REF!),4)=0</formula>
    </cfRule>
  </conditionalFormatting>
  <conditionalFormatting sqref="BC10:BD10">
    <cfRule type="expression" dxfId="12072" priority="8227">
      <formula>MOD(MONTH(#REF!),4)=1</formula>
    </cfRule>
    <cfRule type="expression" dxfId="12071" priority="8228">
      <formula>MOD(MONTH(#REF!),4)=2</formula>
    </cfRule>
    <cfRule type="expression" dxfId="12070" priority="8229">
      <formula>MOD(MONTH(#REF!),4)=3</formula>
    </cfRule>
    <cfRule type="expression" dxfId="12069" priority="8230">
      <formula>MOD(MONTH(#REF!),4)=0</formula>
    </cfRule>
  </conditionalFormatting>
  <conditionalFormatting sqref="BB8">
    <cfRule type="expression" dxfId="12068" priority="8223">
      <formula>MOD(MONTH(#REF!),4)=1</formula>
    </cfRule>
    <cfRule type="expression" dxfId="12067" priority="8224">
      <formula>MOD(MONTH(#REF!),4)=2</formula>
    </cfRule>
    <cfRule type="expression" dxfId="12066" priority="8225">
      <formula>MOD(MONTH(#REF!),4)=3</formula>
    </cfRule>
    <cfRule type="expression" dxfId="12065" priority="8226">
      <formula>MOD(MONTH(#REF!),4)=0</formula>
    </cfRule>
  </conditionalFormatting>
  <conditionalFormatting sqref="AQ5:AR5">
    <cfRule type="expression" dxfId="12064" priority="8219">
      <formula>MOD(MONTH(#REF!),4)=1</formula>
    </cfRule>
    <cfRule type="expression" dxfId="12063" priority="8220">
      <formula>MOD(MONTH(#REF!),4)=2</formula>
    </cfRule>
    <cfRule type="expression" dxfId="12062" priority="8221">
      <formula>MOD(MONTH(#REF!),4)=3</formula>
    </cfRule>
    <cfRule type="expression" dxfId="12061" priority="8222">
      <formula>MOD(MONTH(#REF!),4)=0</formula>
    </cfRule>
  </conditionalFormatting>
  <conditionalFormatting sqref="AP4:AQ4">
    <cfRule type="expression" dxfId="12060" priority="8215">
      <formula>MOD(MONTH(#REF!),4)=1</formula>
    </cfRule>
    <cfRule type="expression" dxfId="12059" priority="8216">
      <formula>MOD(MONTH(#REF!),4)=2</formula>
    </cfRule>
    <cfRule type="expression" dxfId="12058" priority="8217">
      <formula>MOD(MONTH(#REF!),4)=3</formula>
    </cfRule>
    <cfRule type="expression" dxfId="12057" priority="8218">
      <formula>MOD(MONTH(#REF!),4)=0</formula>
    </cfRule>
  </conditionalFormatting>
  <conditionalFormatting sqref="BY2:CA15">
    <cfRule type="colorScale" priority="82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Y1">
    <cfRule type="containsText" dxfId="12056" priority="8205" operator="containsText" text="Hm">
      <formula>NOT(ISERROR(SEARCH("Hm",BY1)))</formula>
    </cfRule>
    <cfRule type="beginsWith" dxfId="12055" priority="8206" operator="beginsWith" text="Ms">
      <formula>LEFT(BY1,LEN("Ms"))="Ms"</formula>
    </cfRule>
    <cfRule type="containsText" dxfId="12054" priority="8207" operator="containsText" text="C">
      <formula>NOT(ISERROR(SEARCH("C",BY1)))</formula>
    </cfRule>
    <cfRule type="containsText" dxfId="12053" priority="8208" operator="containsText" text="S">
      <formula>NOT(ISERROR(SEARCH("S",BY1)))</formula>
    </cfRule>
    <cfRule type="containsText" dxfId="12052" priority="8209" operator="containsText" text="T">
      <formula>NOT(ISERROR(SEARCH("T",BY1)))</formula>
    </cfRule>
    <cfRule type="containsText" dxfId="12051" priority="8210" operator="containsText" text="H">
      <formula>NOT(ISERROR(SEARCH("H",BY1)))</formula>
    </cfRule>
    <cfRule type="containsText" dxfId="12050" priority="8211" operator="containsText" text="AF">
      <formula>NOT(ISERROR(SEARCH("AF",BY1)))</formula>
    </cfRule>
    <cfRule type="endsWith" dxfId="12049" priority="8212" operator="endsWith" text="M">
      <formula>RIGHT(BY1,LEN("M"))="M"</formula>
    </cfRule>
    <cfRule type="beginsWith" dxfId="12048" priority="8213" operator="beginsWith" text="MN">
      <formula>LEFT(BY1,LEN("MN"))="MN"</formula>
    </cfRule>
  </conditionalFormatting>
  <conditionalFormatting sqref="BY1">
    <cfRule type="containsText" dxfId="12047" priority="8196" operator="containsText" text="Hm">
      <formula>NOT(ISERROR(SEARCH("Hm",BY1)))</formula>
    </cfRule>
    <cfRule type="beginsWith" dxfId="12046" priority="8197" operator="beginsWith" text="Ms">
      <formula>LEFT(BY1,LEN("Ms"))="Ms"</formula>
    </cfRule>
    <cfRule type="containsText" dxfId="12045" priority="8198" operator="containsText" text="C">
      <formula>NOT(ISERROR(SEARCH("C",BY1)))</formula>
    </cfRule>
    <cfRule type="containsText" dxfId="12044" priority="8199" operator="containsText" text="S">
      <formula>NOT(ISERROR(SEARCH("S",BY1)))</formula>
    </cfRule>
    <cfRule type="containsText" dxfId="12043" priority="8200" operator="containsText" text="T">
      <formula>NOT(ISERROR(SEARCH("T",BY1)))</formula>
    </cfRule>
    <cfRule type="containsText" dxfId="12042" priority="8201" operator="containsText" text="H">
      <formula>NOT(ISERROR(SEARCH("H",BY1)))</formula>
    </cfRule>
    <cfRule type="containsText" dxfId="12041" priority="8202" operator="containsText" text="AF">
      <formula>NOT(ISERROR(SEARCH("AF",BY1)))</formula>
    </cfRule>
    <cfRule type="endsWith" dxfId="12040" priority="8203" operator="endsWith" text="M">
      <formula>RIGHT(BY1,LEN("M"))="M"</formula>
    </cfRule>
    <cfRule type="beginsWith" dxfId="12039" priority="8204" operator="beginsWith" text="MN">
      <formula>LEFT(BY1,LEN("MN"))="MN"</formula>
    </cfRule>
  </conditionalFormatting>
  <conditionalFormatting sqref="BZ1">
    <cfRule type="containsText" dxfId="12038" priority="8187" operator="containsText" text="Hm">
      <formula>NOT(ISERROR(SEARCH("Hm",BZ1)))</formula>
    </cfRule>
    <cfRule type="beginsWith" dxfId="12037" priority="8188" operator="beginsWith" text="Ms">
      <formula>LEFT(BZ1,LEN("Ms"))="Ms"</formula>
    </cfRule>
    <cfRule type="containsText" dxfId="12036" priority="8189" operator="containsText" text="C">
      <formula>NOT(ISERROR(SEARCH("C",BZ1)))</formula>
    </cfRule>
    <cfRule type="containsText" dxfId="12035" priority="8190" operator="containsText" text="S">
      <formula>NOT(ISERROR(SEARCH("S",BZ1)))</formula>
    </cfRule>
    <cfRule type="containsText" dxfId="12034" priority="8191" operator="containsText" text="T">
      <formula>NOT(ISERROR(SEARCH("T",BZ1)))</formula>
    </cfRule>
    <cfRule type="containsText" dxfId="12033" priority="8192" operator="containsText" text="H">
      <formula>NOT(ISERROR(SEARCH("H",BZ1)))</formula>
    </cfRule>
    <cfRule type="containsText" dxfId="12032" priority="8193" operator="containsText" text="AF">
      <formula>NOT(ISERROR(SEARCH("AF",BZ1)))</formula>
    </cfRule>
    <cfRule type="endsWith" dxfId="12031" priority="8194" operator="endsWith" text="M">
      <formula>RIGHT(BZ1,LEN("M"))="M"</formula>
    </cfRule>
    <cfRule type="beginsWith" dxfId="12030" priority="8195" operator="beginsWith" text="MN">
      <formula>LEFT(BZ1,LEN("MN"))="MN"</formula>
    </cfRule>
  </conditionalFormatting>
  <conditionalFormatting sqref="CA1">
    <cfRule type="expression" dxfId="12029" priority="8183">
      <formula>MOD(MONTH(#REF!),4)=1</formula>
    </cfRule>
    <cfRule type="expression" dxfId="12028" priority="8184">
      <formula>MOD(MONTH(#REF!),4)=2</formula>
    </cfRule>
    <cfRule type="expression" dxfId="12027" priority="8185">
      <formula>MOD(MONTH(#REF!),4)=3</formula>
    </cfRule>
    <cfRule type="expression" dxfId="12026" priority="8186">
      <formula>MOD(MONTH(#REF!),4)=0</formula>
    </cfRule>
  </conditionalFormatting>
  <conditionalFormatting sqref="CA1">
    <cfRule type="containsText" dxfId="12025" priority="8174" operator="containsText" text="Hm">
      <formula>NOT(ISERROR(SEARCH("Hm",CA1)))</formula>
    </cfRule>
    <cfRule type="beginsWith" dxfId="12024" priority="8175" operator="beginsWith" text="Ms">
      <formula>LEFT(CA1,LEN("Ms"))="Ms"</formula>
    </cfRule>
    <cfRule type="containsText" dxfId="12023" priority="8176" operator="containsText" text="C">
      <formula>NOT(ISERROR(SEARCH("C",CA1)))</formula>
    </cfRule>
    <cfRule type="containsText" dxfId="12022" priority="8177" operator="containsText" text="S">
      <formula>NOT(ISERROR(SEARCH("S",CA1)))</formula>
    </cfRule>
    <cfRule type="containsText" dxfId="12021" priority="8178" operator="containsText" text="T">
      <formula>NOT(ISERROR(SEARCH("T",CA1)))</formula>
    </cfRule>
    <cfRule type="containsText" dxfId="12020" priority="8179" operator="containsText" text="H">
      <formula>NOT(ISERROR(SEARCH("H",CA1)))</formula>
    </cfRule>
    <cfRule type="containsText" dxfId="12019" priority="8180" operator="containsText" text="AF">
      <formula>NOT(ISERROR(SEARCH("AF",CA1)))</formula>
    </cfRule>
    <cfRule type="endsWith" dxfId="12018" priority="8181" operator="endsWith" text="M">
      <formula>RIGHT(CA1,LEN("M"))="M"</formula>
    </cfRule>
    <cfRule type="beginsWith" dxfId="12017" priority="8182" operator="beginsWith" text="MN">
      <formula>LEFT(CA1,LEN("MN"))="MN"</formula>
    </cfRule>
  </conditionalFormatting>
  <conditionalFormatting sqref="CA1">
    <cfRule type="containsText" dxfId="12016" priority="8165" operator="containsText" text="Hm">
      <formula>NOT(ISERROR(SEARCH("Hm",CA1)))</formula>
    </cfRule>
    <cfRule type="beginsWith" dxfId="12015" priority="8166" operator="beginsWith" text="Ms">
      <formula>LEFT(CA1,LEN("Ms"))="Ms"</formula>
    </cfRule>
    <cfRule type="containsText" dxfId="12014" priority="8167" operator="containsText" text="C">
      <formula>NOT(ISERROR(SEARCH("C",CA1)))</formula>
    </cfRule>
    <cfRule type="containsText" dxfId="12013" priority="8168" operator="containsText" text="S">
      <formula>NOT(ISERROR(SEARCH("S",CA1)))</formula>
    </cfRule>
    <cfRule type="containsText" dxfId="12012" priority="8169" operator="containsText" text="T">
      <formula>NOT(ISERROR(SEARCH("T",CA1)))</formula>
    </cfRule>
    <cfRule type="containsText" dxfId="12011" priority="8170" operator="containsText" text="H">
      <formula>NOT(ISERROR(SEARCH("H",CA1)))</formula>
    </cfRule>
    <cfRule type="containsText" dxfId="12010" priority="8171" operator="containsText" text="AF">
      <formula>NOT(ISERROR(SEARCH("AF",CA1)))</formula>
    </cfRule>
    <cfRule type="endsWith" dxfId="12009" priority="8172" operator="endsWith" text="M">
      <formula>RIGHT(CA1,LEN("M"))="M"</formula>
    </cfRule>
    <cfRule type="beginsWith" dxfId="12008" priority="8173" operator="beginsWith" text="MN">
      <formula>LEFT(CA1,LEN("MN"))="MN"</formula>
    </cfRule>
  </conditionalFormatting>
  <conditionalFormatting sqref="CD16">
    <cfRule type="containsText" dxfId="12007" priority="8107" operator="containsText" text="Hm">
      <formula>NOT(ISERROR(SEARCH("Hm",CD16)))</formula>
    </cfRule>
    <cfRule type="beginsWith" dxfId="12006" priority="8108" operator="beginsWith" text="Ms">
      <formula>LEFT(CD16,LEN("Ms"))="Ms"</formula>
    </cfRule>
    <cfRule type="containsText" dxfId="12005" priority="8109" operator="containsText" text="C">
      <formula>NOT(ISERROR(SEARCH("C",CD16)))</formula>
    </cfRule>
    <cfRule type="containsText" dxfId="12004" priority="8110" operator="containsText" text="S">
      <formula>NOT(ISERROR(SEARCH("S",CD16)))</formula>
    </cfRule>
    <cfRule type="containsText" dxfId="12003" priority="8111" operator="containsText" text="T">
      <formula>NOT(ISERROR(SEARCH("T",CD16)))</formula>
    </cfRule>
    <cfRule type="containsText" dxfId="12002" priority="8112" operator="containsText" text="H">
      <formula>NOT(ISERROR(SEARCH("H",CD16)))</formula>
    </cfRule>
    <cfRule type="containsText" dxfId="12001" priority="8113" operator="containsText" text="AF">
      <formula>NOT(ISERROR(SEARCH("AF",CD16)))</formula>
    </cfRule>
    <cfRule type="endsWith" dxfId="12000" priority="8114" operator="endsWith" text="M">
      <formula>RIGHT(CD16,LEN("M"))="M"</formula>
    </cfRule>
    <cfRule type="beginsWith" dxfId="11999" priority="8115" operator="beginsWith" text="MN">
      <formula>LEFT(CD16,LEN("MN"))="MN"</formula>
    </cfRule>
  </conditionalFormatting>
  <conditionalFormatting sqref="CD16">
    <cfRule type="containsText" dxfId="11998" priority="8098" operator="containsText" text="Hm">
      <formula>NOT(ISERROR(SEARCH("Hm",CD16)))</formula>
    </cfRule>
    <cfRule type="beginsWith" dxfId="11997" priority="8099" operator="beginsWith" text="Ms">
      <formula>LEFT(CD16,LEN("Ms"))="Ms"</formula>
    </cfRule>
    <cfRule type="containsText" dxfId="11996" priority="8100" operator="containsText" text="C">
      <formula>NOT(ISERROR(SEARCH("C",CD16)))</formula>
    </cfRule>
    <cfRule type="containsText" dxfId="11995" priority="8101" operator="containsText" text="S">
      <formula>NOT(ISERROR(SEARCH("S",CD16)))</formula>
    </cfRule>
    <cfRule type="containsText" dxfId="11994" priority="8102" operator="containsText" text="T">
      <formula>NOT(ISERROR(SEARCH("T",CD16)))</formula>
    </cfRule>
    <cfRule type="containsText" dxfId="11993" priority="8103" operator="containsText" text="H">
      <formula>NOT(ISERROR(SEARCH("H",CD16)))</formula>
    </cfRule>
    <cfRule type="containsText" dxfId="11992" priority="8104" operator="containsText" text="AF">
      <formula>NOT(ISERROR(SEARCH("AF",CD16)))</formula>
    </cfRule>
    <cfRule type="endsWith" dxfId="11991" priority="8105" operator="endsWith" text="M">
      <formula>RIGHT(CD16,LEN("M"))="M"</formula>
    </cfRule>
    <cfRule type="beginsWith" dxfId="11990" priority="8106" operator="beginsWith" text="MN">
      <formula>LEFT(CD16,LEN("MN"))="MN"</formula>
    </cfRule>
  </conditionalFormatting>
  <conditionalFormatting sqref="CD18:CD19">
    <cfRule type="expression" dxfId="11989" priority="8094">
      <formula>MOD(MONTH(#REF!),4)=1</formula>
    </cfRule>
    <cfRule type="expression" dxfId="11988" priority="8095">
      <formula>MOD(MONTH(#REF!),4)=2</formula>
    </cfRule>
    <cfRule type="expression" dxfId="11987" priority="8096">
      <formula>MOD(MONTH(#REF!),4)=3</formula>
    </cfRule>
    <cfRule type="expression" dxfId="11986" priority="8097">
      <formula>MOD(MONTH(#REF!),4)=0</formula>
    </cfRule>
  </conditionalFormatting>
  <conditionalFormatting sqref="CD18:CD19">
    <cfRule type="containsText" dxfId="11985" priority="8085" operator="containsText" text="Hm">
      <formula>NOT(ISERROR(SEARCH("Hm",CD18)))</formula>
    </cfRule>
    <cfRule type="beginsWith" dxfId="11984" priority="8086" operator="beginsWith" text="Ms">
      <formula>LEFT(CD18,LEN("Ms"))="Ms"</formula>
    </cfRule>
    <cfRule type="containsText" dxfId="11983" priority="8087" operator="containsText" text="C">
      <formula>NOT(ISERROR(SEARCH("C",CD18)))</formula>
    </cfRule>
    <cfRule type="containsText" dxfId="11982" priority="8088" operator="containsText" text="S">
      <formula>NOT(ISERROR(SEARCH("S",CD18)))</formula>
    </cfRule>
    <cfRule type="containsText" dxfId="11981" priority="8089" operator="containsText" text="T">
      <formula>NOT(ISERROR(SEARCH("T",CD18)))</formula>
    </cfRule>
    <cfRule type="containsText" dxfId="11980" priority="8090" operator="containsText" text="H">
      <formula>NOT(ISERROR(SEARCH("H",CD18)))</formula>
    </cfRule>
    <cfRule type="containsText" dxfId="11979" priority="8091" operator="containsText" text="AF">
      <formula>NOT(ISERROR(SEARCH("AF",CD18)))</formula>
    </cfRule>
    <cfRule type="endsWith" dxfId="11978" priority="8092" operator="endsWith" text="M">
      <formula>RIGHT(CD18,LEN("M"))="M"</formula>
    </cfRule>
    <cfRule type="beginsWith" dxfId="11977" priority="8093" operator="beginsWith" text="MN">
      <formula>LEFT(CD18,LEN("MN"))="MN"</formula>
    </cfRule>
  </conditionalFormatting>
  <conditionalFormatting sqref="CD18:CD19">
    <cfRule type="containsText" dxfId="11976" priority="8076" operator="containsText" text="Hm">
      <formula>NOT(ISERROR(SEARCH("Hm",CD18)))</formula>
    </cfRule>
    <cfRule type="beginsWith" dxfId="11975" priority="8077" operator="beginsWith" text="Ms">
      <formula>LEFT(CD18,LEN("Ms"))="Ms"</formula>
    </cfRule>
    <cfRule type="containsText" dxfId="11974" priority="8078" operator="containsText" text="C">
      <formula>NOT(ISERROR(SEARCH("C",CD18)))</formula>
    </cfRule>
    <cfRule type="containsText" dxfId="11973" priority="8079" operator="containsText" text="S">
      <formula>NOT(ISERROR(SEARCH("S",CD18)))</formula>
    </cfRule>
    <cfRule type="containsText" dxfId="11972" priority="8080" operator="containsText" text="T">
      <formula>NOT(ISERROR(SEARCH("T",CD18)))</formula>
    </cfRule>
    <cfRule type="containsText" dxfId="11971" priority="8081" operator="containsText" text="H">
      <formula>NOT(ISERROR(SEARCH("H",CD18)))</formula>
    </cfRule>
    <cfRule type="containsText" dxfId="11970" priority="8082" operator="containsText" text="AF">
      <formula>NOT(ISERROR(SEARCH("AF",CD18)))</formula>
    </cfRule>
    <cfRule type="endsWith" dxfId="11969" priority="8083" operator="endsWith" text="M">
      <formula>RIGHT(CD18,LEN("M"))="M"</formula>
    </cfRule>
    <cfRule type="beginsWith" dxfId="11968" priority="8084" operator="beginsWith" text="MN">
      <formula>LEFT(CD18,LEN("MN"))="MN"</formula>
    </cfRule>
  </conditionalFormatting>
  <conditionalFormatting sqref="CD17">
    <cfRule type="containsText" dxfId="11967" priority="8067" operator="containsText" text="Hm">
      <formula>NOT(ISERROR(SEARCH("Hm",CD17)))</formula>
    </cfRule>
    <cfRule type="beginsWith" dxfId="11966" priority="8068" operator="beginsWith" text="Ms">
      <formula>LEFT(CD17,LEN("Ms"))="Ms"</formula>
    </cfRule>
    <cfRule type="containsText" dxfId="11965" priority="8069" operator="containsText" text="C">
      <formula>NOT(ISERROR(SEARCH("C",CD17)))</formula>
    </cfRule>
    <cfRule type="containsText" dxfId="11964" priority="8070" operator="containsText" text="S">
      <formula>NOT(ISERROR(SEARCH("S",CD17)))</formula>
    </cfRule>
    <cfRule type="containsText" dxfId="11963" priority="8071" operator="containsText" text="T">
      <formula>NOT(ISERROR(SEARCH("T",CD17)))</formula>
    </cfRule>
    <cfRule type="containsText" dxfId="11962" priority="8072" operator="containsText" text="H">
      <formula>NOT(ISERROR(SEARCH("H",CD17)))</formula>
    </cfRule>
    <cfRule type="containsText" dxfId="11961" priority="8073" operator="containsText" text="AF">
      <formula>NOT(ISERROR(SEARCH("AF",CD17)))</formula>
    </cfRule>
    <cfRule type="endsWith" dxfId="11960" priority="8074" operator="endsWith" text="M">
      <formula>RIGHT(CD17,LEN("M"))="M"</formula>
    </cfRule>
    <cfRule type="beginsWith" dxfId="11959" priority="8075" operator="beginsWith" text="MN">
      <formula>LEFT(CD17,LEN("MN"))="MN"</formula>
    </cfRule>
  </conditionalFormatting>
  <conditionalFormatting sqref="E42:CE42">
    <cfRule type="cellIs" dxfId="11958" priority="8066" operator="equal">
      <formula>"N/A"</formula>
    </cfRule>
  </conditionalFormatting>
  <conditionalFormatting sqref="E42:CE42">
    <cfRule type="cellIs" dxfId="11957" priority="8064" operator="equal">
      <formula>"Sat"</formula>
    </cfRule>
    <cfRule type="cellIs" dxfId="11956" priority="8065" operator="equal">
      <formula>"Sun"</formula>
    </cfRule>
  </conditionalFormatting>
  <conditionalFormatting sqref="E48:BL48 E49:BM56 E43:BM47 BN43:CE56">
    <cfRule type="cellIs" dxfId="11955" priority="8058" operator="equal">
      <formula>$E$31</formula>
    </cfRule>
    <cfRule type="cellIs" dxfId="11954" priority="8059" operator="equal">
      <formula>$E$30</formula>
    </cfRule>
    <cfRule type="cellIs" dxfId="11953" priority="8060" operator="equal">
      <formula>$E$28</formula>
    </cfRule>
    <cfRule type="cellIs" dxfId="11952" priority="8061" operator="equal">
      <formula>$E$23</formula>
    </cfRule>
    <cfRule type="cellIs" dxfId="11951" priority="8062" operator="equal">
      <formula>$E$22</formula>
    </cfRule>
    <cfRule type="cellIs" dxfId="11950" priority="8063" operator="equal">
      <formula>$E$21</formula>
    </cfRule>
  </conditionalFormatting>
  <conditionalFormatting sqref="E48:BL48 E49:BM56 E43:BM47 BN43:CE56">
    <cfRule type="cellIs" dxfId="11949" priority="8057" operator="equal">
      <formula>$E$27</formula>
    </cfRule>
  </conditionalFormatting>
  <conditionalFormatting sqref="BM48">
    <cfRule type="cellIs" dxfId="11948" priority="8051" operator="equal">
      <formula>$E$31</formula>
    </cfRule>
    <cfRule type="cellIs" dxfId="11947" priority="8052" operator="equal">
      <formula>$E$30</formula>
    </cfRule>
    <cfRule type="cellIs" dxfId="11946" priority="8053" operator="equal">
      <formula>$E$28</formula>
    </cfRule>
    <cfRule type="cellIs" dxfId="11945" priority="8054" operator="equal">
      <formula>$E$23</formula>
    </cfRule>
    <cfRule type="cellIs" dxfId="11944" priority="8055" operator="equal">
      <formula>$E$22</formula>
    </cfRule>
    <cfRule type="cellIs" dxfId="11943" priority="8056" operator="equal">
      <formula>$E$21</formula>
    </cfRule>
  </conditionalFormatting>
  <conditionalFormatting sqref="BM48">
    <cfRule type="cellIs" dxfId="11942" priority="8050" operator="equal">
      <formula>$E$27</formula>
    </cfRule>
  </conditionalFormatting>
  <conditionalFormatting sqref="CS31:CT31">
    <cfRule type="expression" dxfId="11941" priority="8038">
      <formula>MOD(MONTH(#REF!),4)=1</formula>
    </cfRule>
    <cfRule type="expression" dxfId="11940" priority="8039">
      <formula>MOD(MONTH(#REF!),4)=2</formula>
    </cfRule>
    <cfRule type="expression" dxfId="11939" priority="8040">
      <formula>MOD(MONTH(#REF!),4)=3</formula>
    </cfRule>
    <cfRule type="expression" dxfId="11938" priority="8041">
      <formula>MOD(MONTH(#REF!),4)=0</formula>
    </cfRule>
  </conditionalFormatting>
  <conditionalFormatting sqref="CF25:CG25 CS25 BZ24 CE24:CF24 CK24:CL24 CL25:CM25 CW24 DC24 CV28:CW28 CP28:CQ28 DB28:DC28 CJ28:CK28 CD28:CE28 CA35:CB36 CY36 DE35:DE36 CM35:CN36 DH28">
    <cfRule type="expression" dxfId="11937" priority="8042">
      <formula>MOD(MONTH(#REF!),4)=1</formula>
    </cfRule>
    <cfRule type="expression" dxfId="11936" priority="8043">
      <formula>MOD(MONTH(#REF!),4)=2</formula>
    </cfRule>
    <cfRule type="expression" dxfId="11935" priority="8044">
      <formula>MOD(MONTH(#REF!),4)=3</formula>
    </cfRule>
    <cfRule type="expression" dxfId="11934" priority="8045">
      <formula>MOD(MONTH(#REF!),4)=0</formula>
    </cfRule>
  </conditionalFormatting>
  <conditionalFormatting sqref="CB36 CH36:CI36 CT36:CU36 CZ36:DA36 DG36 CN36:CO36 BZ30:CY30 DD30:DG30">
    <cfRule type="expression" dxfId="11933" priority="8046">
      <formula>MOD(MONTH(#REF!),4)=1</formula>
    </cfRule>
    <cfRule type="expression" dxfId="11932" priority="8047">
      <formula>MOD(MONTH(#REF!),4)=2</formula>
    </cfRule>
    <cfRule type="expression" dxfId="11931" priority="8048">
      <formula>MOD(MONTH(#REF!),4)=3</formula>
    </cfRule>
    <cfRule type="expression" dxfId="11930" priority="8049">
      <formula>MOD(MONTH(#REF!),4)=0</formula>
    </cfRule>
  </conditionalFormatting>
  <conditionalFormatting sqref="CC32:CD32">
    <cfRule type="expression" dxfId="11929" priority="8034">
      <formula>MOD(MONTH(#REF!),4)=1</formula>
    </cfRule>
    <cfRule type="expression" dxfId="11928" priority="8035">
      <formula>MOD(MONTH(#REF!),4)=2</formula>
    </cfRule>
    <cfRule type="expression" dxfId="11927" priority="8036">
      <formula>MOD(MONTH(#REF!),4)=3</formula>
    </cfRule>
    <cfRule type="expression" dxfId="11926" priority="8037">
      <formula>MOD(MONTH(#REF!),4)=0</formula>
    </cfRule>
  </conditionalFormatting>
  <conditionalFormatting sqref="CQ24:CR24">
    <cfRule type="expression" dxfId="11925" priority="8030">
      <formula>MOD(MONTH(#REF!),4)=1</formula>
    </cfRule>
    <cfRule type="expression" dxfId="11924" priority="8031">
      <formula>MOD(MONTH(#REF!),4)=2</formula>
    </cfRule>
    <cfRule type="expression" dxfId="11923" priority="8032">
      <formula>MOD(MONTH(#REF!),4)=3</formula>
    </cfRule>
    <cfRule type="expression" dxfId="11922" priority="8033">
      <formula>MOD(MONTH(#REF!),4)=0</formula>
    </cfRule>
  </conditionalFormatting>
  <conditionalFormatting sqref="CX25:CY25">
    <cfRule type="expression" dxfId="11921" priority="8026">
      <formula>MOD(MONTH(#REF!),4)=1</formula>
    </cfRule>
    <cfRule type="expression" dxfId="11920" priority="8027">
      <formula>MOD(MONTH(#REF!),4)=2</formula>
    </cfRule>
    <cfRule type="expression" dxfId="11919" priority="8028">
      <formula>MOD(MONTH(#REF!),4)=3</formula>
    </cfRule>
    <cfRule type="expression" dxfId="11918" priority="8029">
      <formula>MOD(MONTH(#REF!),4)=0</formula>
    </cfRule>
  </conditionalFormatting>
  <conditionalFormatting sqref="DD25:DE25">
    <cfRule type="expression" dxfId="11917" priority="8022">
      <formula>MOD(MONTH(#REF!),4)=1</formula>
    </cfRule>
    <cfRule type="expression" dxfId="11916" priority="8023">
      <formula>MOD(MONTH(#REF!),4)=2</formula>
    </cfRule>
    <cfRule type="expression" dxfId="11915" priority="8024">
      <formula>MOD(MONTH(#REF!),4)=3</formula>
    </cfRule>
    <cfRule type="expression" dxfId="11914" priority="8025">
      <formula>MOD(MONTH(#REF!),4)=0</formula>
    </cfRule>
  </conditionalFormatting>
  <conditionalFormatting sqref="BY23:CB23 CM29:CP29 CA29:CD29 CC26:CD28 CE26:CF29 CI26:CL28 CO27:CP28 CQ27:CR29 CU26:CV28 CW26:CX27 DA26:DD27 DG26:DH27 BY26:BZ29 BY31:CL31 BY30:CY30 CO31:DF31 CG29:CK29 CW28 DD30:DH30 DH28 CS29:CX29 DB28:DC28 DC29:DD29">
    <cfRule type="containsText" dxfId="11913" priority="8013" operator="containsText" text="Hm">
      <formula>NOT(ISERROR(SEARCH("Hm",BY23)))</formula>
    </cfRule>
    <cfRule type="beginsWith" dxfId="11912" priority="8014" operator="beginsWith" text="Ms">
      <formula>LEFT(BY23,LEN("Ms"))="Ms"</formula>
    </cfRule>
    <cfRule type="containsText" dxfId="11911" priority="8015" operator="containsText" text="C">
      <formula>NOT(ISERROR(SEARCH("C",BY23)))</formula>
    </cfRule>
    <cfRule type="containsText" dxfId="11910" priority="8016" operator="containsText" text="S">
      <formula>NOT(ISERROR(SEARCH("S",BY23)))</formula>
    </cfRule>
    <cfRule type="containsText" dxfId="11909" priority="8017" operator="containsText" text="T">
      <formula>NOT(ISERROR(SEARCH("T",BY23)))</formula>
    </cfRule>
    <cfRule type="containsText" dxfId="11908" priority="8018" operator="containsText" text="H">
      <formula>NOT(ISERROR(SEARCH("H",BY23)))</formula>
    </cfRule>
    <cfRule type="containsText" dxfId="11907" priority="8019" operator="containsText" text="AF">
      <formula>NOT(ISERROR(SEARCH("AF",BY23)))</formula>
    </cfRule>
    <cfRule type="endsWith" dxfId="11906" priority="8020" operator="endsWith" text="M">
      <formula>RIGHT(BY23,LEN("M"))="M"</formula>
    </cfRule>
    <cfRule type="beginsWith" dxfId="11905" priority="8021" operator="beginsWith" text="MN">
      <formula>LEFT(BY23,LEN("MN"))="MN"</formula>
    </cfRule>
  </conditionalFormatting>
  <conditionalFormatting sqref="CE23:CH23">
    <cfRule type="containsText" dxfId="11904" priority="8004" operator="containsText" text="Hm">
      <formula>NOT(ISERROR(SEARCH("Hm",CE23)))</formula>
    </cfRule>
    <cfRule type="beginsWith" dxfId="11903" priority="8005" operator="beginsWith" text="Ms">
      <formula>LEFT(CE23,LEN("Ms"))="Ms"</formula>
    </cfRule>
    <cfRule type="containsText" dxfId="11902" priority="8006" operator="containsText" text="C">
      <formula>NOT(ISERROR(SEARCH("C",CE23)))</formula>
    </cfRule>
    <cfRule type="containsText" dxfId="11901" priority="8007" operator="containsText" text="S">
      <formula>NOT(ISERROR(SEARCH("S",CE23)))</formula>
    </cfRule>
    <cfRule type="containsText" dxfId="11900" priority="8008" operator="containsText" text="T">
      <formula>NOT(ISERROR(SEARCH("T",CE23)))</formula>
    </cfRule>
    <cfRule type="containsText" dxfId="11899" priority="8009" operator="containsText" text="H">
      <formula>NOT(ISERROR(SEARCH("H",CE23)))</formula>
    </cfRule>
    <cfRule type="containsText" dxfId="11898" priority="8010" operator="containsText" text="AF">
      <formula>NOT(ISERROR(SEARCH("AF",CE23)))</formula>
    </cfRule>
    <cfRule type="endsWith" dxfId="11897" priority="8011" operator="endsWith" text="M">
      <formula>RIGHT(CE23,LEN("M"))="M"</formula>
    </cfRule>
    <cfRule type="beginsWith" dxfId="11896" priority="8012" operator="beginsWith" text="MN">
      <formula>LEFT(CE23,LEN("MN"))="MN"</formula>
    </cfRule>
  </conditionalFormatting>
  <conditionalFormatting sqref="CA24:CD24">
    <cfRule type="containsText" dxfId="11895" priority="7995" operator="containsText" text="Hm">
      <formula>NOT(ISERROR(SEARCH("Hm",CA24)))</formula>
    </cfRule>
    <cfRule type="beginsWith" dxfId="11894" priority="7996" operator="beginsWith" text="Ms">
      <formula>LEFT(CA24,LEN("Ms"))="Ms"</formula>
    </cfRule>
    <cfRule type="containsText" dxfId="11893" priority="7997" operator="containsText" text="C">
      <formula>NOT(ISERROR(SEARCH("C",CA24)))</formula>
    </cfRule>
    <cfRule type="containsText" dxfId="11892" priority="7998" operator="containsText" text="S">
      <formula>NOT(ISERROR(SEARCH("S",CA24)))</formula>
    </cfRule>
    <cfRule type="containsText" dxfId="11891" priority="7999" operator="containsText" text="T">
      <formula>NOT(ISERROR(SEARCH("T",CA24)))</formula>
    </cfRule>
    <cfRule type="containsText" dxfId="11890" priority="8000" operator="containsText" text="H">
      <formula>NOT(ISERROR(SEARCH("H",CA24)))</formula>
    </cfRule>
    <cfRule type="containsText" dxfId="11889" priority="8001" operator="containsText" text="AF">
      <formula>NOT(ISERROR(SEARCH("AF",CA24)))</formula>
    </cfRule>
    <cfRule type="endsWith" dxfId="11888" priority="8002" operator="endsWith" text="M">
      <formula>RIGHT(CA24,LEN("M"))="M"</formula>
    </cfRule>
    <cfRule type="beginsWith" dxfId="11887" priority="8003" operator="beginsWith" text="MN">
      <formula>LEFT(CA24,LEN("MN"))="MN"</formula>
    </cfRule>
  </conditionalFormatting>
  <conditionalFormatting sqref="CG24:CJ24">
    <cfRule type="containsText" dxfId="11886" priority="7986" operator="containsText" text="Hm">
      <formula>NOT(ISERROR(SEARCH("Hm",CG24)))</formula>
    </cfRule>
    <cfRule type="beginsWith" dxfId="11885" priority="7987" operator="beginsWith" text="Ms">
      <formula>LEFT(CG24,LEN("Ms"))="Ms"</formula>
    </cfRule>
    <cfRule type="containsText" dxfId="11884" priority="7988" operator="containsText" text="C">
      <formula>NOT(ISERROR(SEARCH("C",CG24)))</formula>
    </cfRule>
    <cfRule type="containsText" dxfId="11883" priority="7989" operator="containsText" text="S">
      <formula>NOT(ISERROR(SEARCH("S",CG24)))</formula>
    </cfRule>
    <cfRule type="containsText" dxfId="11882" priority="7990" operator="containsText" text="T">
      <formula>NOT(ISERROR(SEARCH("T",CG24)))</formula>
    </cfRule>
    <cfRule type="containsText" dxfId="11881" priority="7991" operator="containsText" text="H">
      <formula>NOT(ISERROR(SEARCH("H",CG24)))</formula>
    </cfRule>
    <cfRule type="containsText" dxfId="11880" priority="7992" operator="containsText" text="AF">
      <formula>NOT(ISERROR(SEARCH("AF",CG24)))</formula>
    </cfRule>
    <cfRule type="endsWith" dxfId="11879" priority="7993" operator="endsWith" text="M">
      <formula>RIGHT(CG24,LEN("M"))="M"</formula>
    </cfRule>
    <cfRule type="beginsWith" dxfId="11878" priority="7994" operator="beginsWith" text="MN">
      <formula>LEFT(CG24,LEN("MN"))="MN"</formula>
    </cfRule>
  </conditionalFormatting>
  <conditionalFormatting sqref="CH25:CK25">
    <cfRule type="containsText" dxfId="11877" priority="7977" operator="containsText" text="Hm">
      <formula>NOT(ISERROR(SEARCH("Hm",CH25)))</formula>
    </cfRule>
    <cfRule type="beginsWith" dxfId="11876" priority="7978" operator="beginsWith" text="Ms">
      <formula>LEFT(CH25,LEN("Ms"))="Ms"</formula>
    </cfRule>
    <cfRule type="containsText" dxfId="11875" priority="7979" operator="containsText" text="C">
      <formula>NOT(ISERROR(SEARCH("C",CH25)))</formula>
    </cfRule>
    <cfRule type="containsText" dxfId="11874" priority="7980" operator="containsText" text="S">
      <formula>NOT(ISERROR(SEARCH("S",CH25)))</formula>
    </cfRule>
    <cfRule type="containsText" dxfId="11873" priority="7981" operator="containsText" text="T">
      <formula>NOT(ISERROR(SEARCH("T",CH25)))</formula>
    </cfRule>
    <cfRule type="containsText" dxfId="11872" priority="7982" operator="containsText" text="H">
      <formula>NOT(ISERROR(SEARCH("H",CH25)))</formula>
    </cfRule>
    <cfRule type="containsText" dxfId="11871" priority="7983" operator="containsText" text="AF">
      <formula>NOT(ISERROR(SEARCH("AF",CH25)))</formula>
    </cfRule>
    <cfRule type="endsWith" dxfId="11870" priority="7984" operator="endsWith" text="M">
      <formula>RIGHT(CH25,LEN("M"))="M"</formula>
    </cfRule>
    <cfRule type="beginsWith" dxfId="11869" priority="7985" operator="beginsWith" text="MN">
      <formula>LEFT(CH25,LEN("MN"))="MN"</formula>
    </cfRule>
  </conditionalFormatting>
  <conditionalFormatting sqref="CB25:CE25">
    <cfRule type="containsText" dxfId="11868" priority="7968" operator="containsText" text="Hm">
      <formula>NOT(ISERROR(SEARCH("Hm",CB25)))</formula>
    </cfRule>
    <cfRule type="beginsWith" dxfId="11867" priority="7969" operator="beginsWith" text="Ms">
      <formula>LEFT(CB25,LEN("Ms"))="Ms"</formula>
    </cfRule>
    <cfRule type="containsText" dxfId="11866" priority="7970" operator="containsText" text="C">
      <formula>NOT(ISERROR(SEARCH("C",CB25)))</formula>
    </cfRule>
    <cfRule type="containsText" dxfId="11865" priority="7971" operator="containsText" text="S">
      <formula>NOT(ISERROR(SEARCH("S",CB25)))</formula>
    </cfRule>
    <cfRule type="containsText" dxfId="11864" priority="7972" operator="containsText" text="T">
      <formula>NOT(ISERROR(SEARCH("T",CB25)))</formula>
    </cfRule>
    <cfRule type="containsText" dxfId="11863" priority="7973" operator="containsText" text="H">
      <formula>NOT(ISERROR(SEARCH("H",CB25)))</formula>
    </cfRule>
    <cfRule type="containsText" dxfId="11862" priority="7974" operator="containsText" text="AF">
      <formula>NOT(ISERROR(SEARCH("AF",CB25)))</formula>
    </cfRule>
    <cfRule type="endsWith" dxfId="11861" priority="7975" operator="endsWith" text="M">
      <formula>RIGHT(CB25,LEN("M"))="M"</formula>
    </cfRule>
    <cfRule type="beginsWith" dxfId="11860" priority="7976" operator="beginsWith" text="MN">
      <formula>LEFT(CB25,LEN("MN"))="MN"</formula>
    </cfRule>
  </conditionalFormatting>
  <conditionalFormatting sqref="CY34:DB34">
    <cfRule type="containsText" dxfId="11859" priority="7941" operator="containsText" text="Hm">
      <formula>NOT(ISERROR(SEARCH("Hm",CY34)))</formula>
    </cfRule>
    <cfRule type="beginsWith" dxfId="11858" priority="7942" operator="beginsWith" text="Ms">
      <formula>LEFT(CY34,LEN("Ms"))="Ms"</formula>
    </cfRule>
    <cfRule type="containsText" dxfId="11857" priority="7943" operator="containsText" text="C">
      <formula>NOT(ISERROR(SEARCH("C",CY34)))</formula>
    </cfRule>
    <cfRule type="containsText" dxfId="11856" priority="7944" operator="containsText" text="S">
      <formula>NOT(ISERROR(SEARCH("S",CY34)))</formula>
    </cfRule>
    <cfRule type="containsText" dxfId="11855" priority="7945" operator="containsText" text="T">
      <formula>NOT(ISERROR(SEARCH("T",CY34)))</formula>
    </cfRule>
    <cfRule type="containsText" dxfId="11854" priority="7946" operator="containsText" text="H">
      <formula>NOT(ISERROR(SEARCH("H",CY34)))</formula>
    </cfRule>
    <cfRule type="containsText" dxfId="11853" priority="7947" operator="containsText" text="AF">
      <formula>NOT(ISERROR(SEARCH("AF",CY34)))</formula>
    </cfRule>
    <cfRule type="endsWith" dxfId="11852" priority="7948" operator="endsWith" text="M">
      <formula>RIGHT(CY34,LEN("M"))="M"</formula>
    </cfRule>
    <cfRule type="beginsWith" dxfId="11851" priority="7949" operator="beginsWith" text="MN">
      <formula>LEFT(CY34,LEN("MN"))="MN"</formula>
    </cfRule>
  </conditionalFormatting>
  <conditionalFormatting sqref="CW32:CZ32">
    <cfRule type="containsText" dxfId="11850" priority="7959" operator="containsText" text="Hm">
      <formula>NOT(ISERROR(SEARCH("Hm",CW32)))</formula>
    </cfRule>
    <cfRule type="beginsWith" dxfId="11849" priority="7960" operator="beginsWith" text="Ms">
      <formula>LEFT(CW32,LEN("Ms"))="Ms"</formula>
    </cfRule>
    <cfRule type="containsText" dxfId="11848" priority="7961" operator="containsText" text="C">
      <formula>NOT(ISERROR(SEARCH("C",CW32)))</formula>
    </cfRule>
    <cfRule type="containsText" dxfId="11847" priority="7962" operator="containsText" text="S">
      <formula>NOT(ISERROR(SEARCH("S",CW32)))</formula>
    </cfRule>
    <cfRule type="containsText" dxfId="11846" priority="7963" operator="containsText" text="T">
      <formula>NOT(ISERROR(SEARCH("T",CW32)))</formula>
    </cfRule>
    <cfRule type="containsText" dxfId="11845" priority="7964" operator="containsText" text="H">
      <formula>NOT(ISERROR(SEARCH("H",CW32)))</formula>
    </cfRule>
    <cfRule type="containsText" dxfId="11844" priority="7965" operator="containsText" text="AF">
      <formula>NOT(ISERROR(SEARCH("AF",CW32)))</formula>
    </cfRule>
    <cfRule type="endsWith" dxfId="11843" priority="7966" operator="endsWith" text="M">
      <formula>RIGHT(CW32,LEN("M"))="M"</formula>
    </cfRule>
    <cfRule type="beginsWith" dxfId="11842" priority="7967" operator="beginsWith" text="MN">
      <formula>LEFT(CW32,LEN("MN"))="MN"</formula>
    </cfRule>
  </conditionalFormatting>
  <conditionalFormatting sqref="CX33:DA33">
    <cfRule type="containsText" dxfId="11841" priority="7950" operator="containsText" text="Hm">
      <formula>NOT(ISERROR(SEARCH("Hm",CX33)))</formula>
    </cfRule>
    <cfRule type="beginsWith" dxfId="11840" priority="7951" operator="beginsWith" text="Ms">
      <formula>LEFT(CX33,LEN("Ms"))="Ms"</formula>
    </cfRule>
    <cfRule type="containsText" dxfId="11839" priority="7952" operator="containsText" text="C">
      <formula>NOT(ISERROR(SEARCH("C",CX33)))</formula>
    </cfRule>
    <cfRule type="containsText" dxfId="11838" priority="7953" operator="containsText" text="S">
      <formula>NOT(ISERROR(SEARCH("S",CX33)))</formula>
    </cfRule>
    <cfRule type="containsText" dxfId="11837" priority="7954" operator="containsText" text="T">
      <formula>NOT(ISERROR(SEARCH("T",CX33)))</formula>
    </cfRule>
    <cfRule type="containsText" dxfId="11836" priority="7955" operator="containsText" text="H">
      <formula>NOT(ISERROR(SEARCH("H",CX33)))</formula>
    </cfRule>
    <cfRule type="containsText" dxfId="11835" priority="7956" operator="containsText" text="AF">
      <formula>NOT(ISERROR(SEARCH("AF",CX33)))</formula>
    </cfRule>
    <cfRule type="endsWith" dxfId="11834" priority="7957" operator="endsWith" text="M">
      <formula>RIGHT(CX33,LEN("M"))="M"</formula>
    </cfRule>
    <cfRule type="beginsWith" dxfId="11833" priority="7958" operator="beginsWith" text="MN">
      <formula>LEFT(CX33,LEN("MN"))="MN"</formula>
    </cfRule>
  </conditionalFormatting>
  <conditionalFormatting sqref="DB36:DE36">
    <cfRule type="containsText" dxfId="11832" priority="7932" operator="containsText" text="Hm">
      <formula>NOT(ISERROR(SEARCH("Hm",DB36)))</formula>
    </cfRule>
    <cfRule type="beginsWith" dxfId="11831" priority="7933" operator="beginsWith" text="Ms">
      <formula>LEFT(DB36,LEN("Ms"))="Ms"</formula>
    </cfRule>
    <cfRule type="containsText" dxfId="11830" priority="7934" operator="containsText" text="C">
      <formula>NOT(ISERROR(SEARCH("C",DB36)))</formula>
    </cfRule>
    <cfRule type="containsText" dxfId="11829" priority="7935" operator="containsText" text="S">
      <formula>NOT(ISERROR(SEARCH("S",DB36)))</formula>
    </cfRule>
    <cfRule type="containsText" dxfId="11828" priority="7936" operator="containsText" text="T">
      <formula>NOT(ISERROR(SEARCH("T",DB36)))</formula>
    </cfRule>
    <cfRule type="containsText" dxfId="11827" priority="7937" operator="containsText" text="H">
      <formula>NOT(ISERROR(SEARCH("H",DB36)))</formula>
    </cfRule>
    <cfRule type="containsText" dxfId="11826" priority="7938" operator="containsText" text="AF">
      <formula>NOT(ISERROR(SEARCH("AF",DB36)))</formula>
    </cfRule>
    <cfRule type="endsWith" dxfId="11825" priority="7939" operator="endsWith" text="M">
      <formula>RIGHT(DB36,LEN("M"))="M"</formula>
    </cfRule>
    <cfRule type="beginsWith" dxfId="11824" priority="7940" operator="beginsWith" text="MN">
      <formula>LEFT(DB36,LEN("MN"))="MN"</formula>
    </cfRule>
  </conditionalFormatting>
  <conditionalFormatting sqref="DC32:DF32">
    <cfRule type="containsText" dxfId="11823" priority="7923" operator="containsText" text="Hm">
      <formula>NOT(ISERROR(SEARCH("Hm",DC32)))</formula>
    </cfRule>
    <cfRule type="beginsWith" dxfId="11822" priority="7924" operator="beginsWith" text="Ms">
      <formula>LEFT(DC32,LEN("Ms"))="Ms"</formula>
    </cfRule>
    <cfRule type="containsText" dxfId="11821" priority="7925" operator="containsText" text="C">
      <formula>NOT(ISERROR(SEARCH("C",DC32)))</formula>
    </cfRule>
    <cfRule type="containsText" dxfId="11820" priority="7926" operator="containsText" text="S">
      <formula>NOT(ISERROR(SEARCH("S",DC32)))</formula>
    </cfRule>
    <cfRule type="containsText" dxfId="11819" priority="7927" operator="containsText" text="T">
      <formula>NOT(ISERROR(SEARCH("T",DC32)))</formula>
    </cfRule>
    <cfRule type="containsText" dxfId="11818" priority="7928" operator="containsText" text="H">
      <formula>NOT(ISERROR(SEARCH("H",DC32)))</formula>
    </cfRule>
    <cfRule type="containsText" dxfId="11817" priority="7929" operator="containsText" text="AF">
      <formula>NOT(ISERROR(SEARCH("AF",DC32)))</formula>
    </cfRule>
    <cfRule type="endsWith" dxfId="11816" priority="7930" operator="endsWith" text="M">
      <formula>RIGHT(DC32,LEN("M"))="M"</formula>
    </cfRule>
    <cfRule type="beginsWith" dxfId="11815" priority="7931" operator="beginsWith" text="MN">
      <formula>LEFT(DC32,LEN("MN"))="MN"</formula>
    </cfRule>
  </conditionalFormatting>
  <conditionalFormatting sqref="DD33:DG33">
    <cfRule type="containsText" dxfId="11814" priority="7914" operator="containsText" text="Hm">
      <formula>NOT(ISERROR(SEARCH("Hm",DD33)))</formula>
    </cfRule>
    <cfRule type="beginsWith" dxfId="11813" priority="7915" operator="beginsWith" text="Ms">
      <formula>LEFT(DD33,LEN("Ms"))="Ms"</formula>
    </cfRule>
    <cfRule type="containsText" dxfId="11812" priority="7916" operator="containsText" text="C">
      <formula>NOT(ISERROR(SEARCH("C",DD33)))</formula>
    </cfRule>
    <cfRule type="containsText" dxfId="11811" priority="7917" operator="containsText" text="S">
      <formula>NOT(ISERROR(SEARCH("S",DD33)))</formula>
    </cfRule>
    <cfRule type="containsText" dxfId="11810" priority="7918" operator="containsText" text="T">
      <formula>NOT(ISERROR(SEARCH("T",DD33)))</formula>
    </cfRule>
    <cfRule type="containsText" dxfId="11809" priority="7919" operator="containsText" text="H">
      <formula>NOT(ISERROR(SEARCH("H",DD33)))</formula>
    </cfRule>
    <cfRule type="containsText" dxfId="11808" priority="7920" operator="containsText" text="AF">
      <formula>NOT(ISERROR(SEARCH("AF",DD33)))</formula>
    </cfRule>
    <cfRule type="endsWith" dxfId="11807" priority="7921" operator="endsWith" text="M">
      <formula>RIGHT(DD33,LEN("M"))="M"</formula>
    </cfRule>
    <cfRule type="beginsWith" dxfId="11806" priority="7922" operator="beginsWith" text="MN">
      <formula>LEFT(DD33,LEN("MN"))="MN"</formula>
    </cfRule>
  </conditionalFormatting>
  <conditionalFormatting sqref="DE34:DH34">
    <cfRule type="containsText" dxfId="11805" priority="7905" operator="containsText" text="Hm">
      <formula>NOT(ISERROR(SEARCH("Hm",DE34)))</formula>
    </cfRule>
    <cfRule type="beginsWith" dxfId="11804" priority="7906" operator="beginsWith" text="Ms">
      <formula>LEFT(DE34,LEN("Ms"))="Ms"</formula>
    </cfRule>
    <cfRule type="containsText" dxfId="11803" priority="7907" operator="containsText" text="C">
      <formula>NOT(ISERROR(SEARCH("C",DE34)))</formula>
    </cfRule>
    <cfRule type="containsText" dxfId="11802" priority="7908" operator="containsText" text="S">
      <formula>NOT(ISERROR(SEARCH("S",DE34)))</formula>
    </cfRule>
    <cfRule type="containsText" dxfId="11801" priority="7909" operator="containsText" text="T">
      <formula>NOT(ISERROR(SEARCH("T",DE34)))</formula>
    </cfRule>
    <cfRule type="containsText" dxfId="11800" priority="7910" operator="containsText" text="H">
      <formula>NOT(ISERROR(SEARCH("H",DE34)))</formula>
    </cfRule>
    <cfRule type="containsText" dxfId="11799" priority="7911" operator="containsText" text="AF">
      <formula>NOT(ISERROR(SEARCH("AF",DE34)))</formula>
    </cfRule>
    <cfRule type="endsWith" dxfId="11798" priority="7912" operator="endsWith" text="M">
      <formula>RIGHT(DE34,LEN("M"))="M"</formula>
    </cfRule>
    <cfRule type="beginsWith" dxfId="11797" priority="7913" operator="beginsWith" text="MN">
      <formula>LEFT(DE34,LEN("MN"))="MN"</formula>
    </cfRule>
  </conditionalFormatting>
  <conditionalFormatting sqref="DH36">
    <cfRule type="containsText" dxfId="11796" priority="7896" operator="containsText" text="Hm">
      <formula>NOT(ISERROR(SEARCH("Hm",DH36)))</formula>
    </cfRule>
    <cfRule type="beginsWith" dxfId="11795" priority="7897" operator="beginsWith" text="Ms">
      <formula>LEFT(DH36,LEN("Ms"))="Ms"</formula>
    </cfRule>
    <cfRule type="containsText" dxfId="11794" priority="7898" operator="containsText" text="C">
      <formula>NOT(ISERROR(SEARCH("C",DH36)))</formula>
    </cfRule>
    <cfRule type="containsText" dxfId="11793" priority="7899" operator="containsText" text="S">
      <formula>NOT(ISERROR(SEARCH("S",DH36)))</formula>
    </cfRule>
    <cfRule type="containsText" dxfId="11792" priority="7900" operator="containsText" text="T">
      <formula>NOT(ISERROR(SEARCH("T",DH36)))</formula>
    </cfRule>
    <cfRule type="containsText" dxfId="11791" priority="7901" operator="containsText" text="H">
      <formula>NOT(ISERROR(SEARCH("H",DH36)))</formula>
    </cfRule>
    <cfRule type="containsText" dxfId="11790" priority="7902" operator="containsText" text="AF">
      <formula>NOT(ISERROR(SEARCH("AF",DH36)))</formula>
    </cfRule>
    <cfRule type="endsWith" dxfId="11789" priority="7903" operator="endsWith" text="M">
      <formula>RIGHT(DH36,LEN("M"))="M"</formula>
    </cfRule>
    <cfRule type="beginsWith" dxfId="11788" priority="7904" operator="beginsWith" text="MN">
      <formula>LEFT(DH36,LEN("MN"))="MN"</formula>
    </cfRule>
  </conditionalFormatting>
  <conditionalFormatting sqref="CQ27:CT27">
    <cfRule type="containsText" dxfId="11787" priority="7887" operator="containsText" text="Hm">
      <formula>NOT(ISERROR(SEARCH("Hm",CQ27)))</formula>
    </cfRule>
    <cfRule type="beginsWith" dxfId="11786" priority="7888" operator="beginsWith" text="Ms">
      <formula>LEFT(CQ27,LEN("Ms"))="Ms"</formula>
    </cfRule>
    <cfRule type="containsText" dxfId="11785" priority="7889" operator="containsText" text="C">
      <formula>NOT(ISERROR(SEARCH("C",CQ27)))</formula>
    </cfRule>
    <cfRule type="containsText" dxfId="11784" priority="7890" operator="containsText" text="S">
      <formula>NOT(ISERROR(SEARCH("S",CQ27)))</formula>
    </cfRule>
    <cfRule type="containsText" dxfId="11783" priority="7891" operator="containsText" text="T">
      <formula>NOT(ISERROR(SEARCH("T",CQ27)))</formula>
    </cfRule>
    <cfRule type="containsText" dxfId="11782" priority="7892" operator="containsText" text="H">
      <formula>NOT(ISERROR(SEARCH("H",CQ27)))</formula>
    </cfRule>
    <cfRule type="containsText" dxfId="11781" priority="7893" operator="containsText" text="AF">
      <formula>NOT(ISERROR(SEARCH("AF",CQ27)))</formula>
    </cfRule>
    <cfRule type="endsWith" dxfId="11780" priority="7894" operator="endsWith" text="M">
      <formula>RIGHT(CQ27,LEN("M"))="M"</formula>
    </cfRule>
    <cfRule type="beginsWith" dxfId="11779" priority="7895" operator="beginsWith" text="MN">
      <formula>LEFT(CQ27,LEN("MN"))="MN"</formula>
    </cfRule>
  </conditionalFormatting>
  <conditionalFormatting sqref="CR28:CU28">
    <cfRule type="containsText" dxfId="11778" priority="7878" operator="containsText" text="Hm">
      <formula>NOT(ISERROR(SEARCH("Hm",CR28)))</formula>
    </cfRule>
    <cfRule type="beginsWith" dxfId="11777" priority="7879" operator="beginsWith" text="Ms">
      <formula>LEFT(CR28,LEN("Ms"))="Ms"</formula>
    </cfRule>
    <cfRule type="containsText" dxfId="11776" priority="7880" operator="containsText" text="C">
      <formula>NOT(ISERROR(SEARCH("C",CR28)))</formula>
    </cfRule>
    <cfRule type="containsText" dxfId="11775" priority="7881" operator="containsText" text="S">
      <formula>NOT(ISERROR(SEARCH("S",CR28)))</formula>
    </cfRule>
    <cfRule type="containsText" dxfId="11774" priority="7882" operator="containsText" text="T">
      <formula>NOT(ISERROR(SEARCH("T",CR28)))</formula>
    </cfRule>
    <cfRule type="containsText" dxfId="11773" priority="7883" operator="containsText" text="H">
      <formula>NOT(ISERROR(SEARCH("H",CR28)))</formula>
    </cfRule>
    <cfRule type="containsText" dxfId="11772" priority="7884" operator="containsText" text="AF">
      <formula>NOT(ISERROR(SEARCH("AF",CR28)))</formula>
    </cfRule>
    <cfRule type="endsWith" dxfId="11771" priority="7885" operator="endsWith" text="M">
      <formula>RIGHT(CR28,LEN("M"))="M"</formula>
    </cfRule>
    <cfRule type="beginsWith" dxfId="11770" priority="7886" operator="beginsWith" text="MN">
      <formula>LEFT(CR28,LEN("MN"))="MN"</formula>
    </cfRule>
  </conditionalFormatting>
  <conditionalFormatting sqref="CO31:CR31">
    <cfRule type="containsText" dxfId="11769" priority="7869" operator="containsText" text="Hm">
      <formula>NOT(ISERROR(SEARCH("Hm",CO31)))</formula>
    </cfRule>
    <cfRule type="beginsWith" dxfId="11768" priority="7870" operator="beginsWith" text="Ms">
      <formula>LEFT(CO31,LEN("Ms"))="Ms"</formula>
    </cfRule>
    <cfRule type="containsText" dxfId="11767" priority="7871" operator="containsText" text="C">
      <formula>NOT(ISERROR(SEARCH("C",CO31)))</formula>
    </cfRule>
    <cfRule type="containsText" dxfId="11766" priority="7872" operator="containsText" text="S">
      <formula>NOT(ISERROR(SEARCH("S",CO31)))</formula>
    </cfRule>
    <cfRule type="containsText" dxfId="11765" priority="7873" operator="containsText" text="T">
      <formula>NOT(ISERROR(SEARCH("T",CO31)))</formula>
    </cfRule>
    <cfRule type="containsText" dxfId="11764" priority="7874" operator="containsText" text="H">
      <formula>NOT(ISERROR(SEARCH("H",CO31)))</formula>
    </cfRule>
    <cfRule type="containsText" dxfId="11763" priority="7875" operator="containsText" text="AF">
      <formula>NOT(ISERROR(SEARCH("AF",CO31)))</formula>
    </cfRule>
    <cfRule type="endsWith" dxfId="11762" priority="7876" operator="endsWith" text="M">
      <formula>RIGHT(CO31,LEN("M"))="M"</formula>
    </cfRule>
    <cfRule type="beginsWith" dxfId="11761" priority="7877" operator="beginsWith" text="MN">
      <formula>LEFT(CO31,LEN("MN"))="MN"</formula>
    </cfRule>
  </conditionalFormatting>
  <conditionalFormatting sqref="CK27:CN27">
    <cfRule type="containsText" dxfId="11760" priority="7860" operator="containsText" text="Hm">
      <formula>NOT(ISERROR(SEARCH("Hm",CK27)))</formula>
    </cfRule>
    <cfRule type="beginsWith" dxfId="11759" priority="7861" operator="beginsWith" text="Ms">
      <formula>LEFT(CK27,LEN("Ms"))="Ms"</formula>
    </cfRule>
    <cfRule type="containsText" dxfId="11758" priority="7862" operator="containsText" text="C">
      <formula>NOT(ISERROR(SEARCH("C",CK27)))</formula>
    </cfRule>
    <cfRule type="containsText" dxfId="11757" priority="7863" operator="containsText" text="S">
      <formula>NOT(ISERROR(SEARCH("S",CK27)))</formula>
    </cfRule>
    <cfRule type="containsText" dxfId="11756" priority="7864" operator="containsText" text="T">
      <formula>NOT(ISERROR(SEARCH("T",CK27)))</formula>
    </cfRule>
    <cfRule type="containsText" dxfId="11755" priority="7865" operator="containsText" text="H">
      <formula>NOT(ISERROR(SEARCH("H",CK27)))</formula>
    </cfRule>
    <cfRule type="containsText" dxfId="11754" priority="7866" operator="containsText" text="AF">
      <formula>NOT(ISERROR(SEARCH("AF",CK27)))</formula>
    </cfRule>
    <cfRule type="endsWith" dxfId="11753" priority="7867" operator="endsWith" text="M">
      <formula>RIGHT(CK27,LEN("M"))="M"</formula>
    </cfRule>
    <cfRule type="beginsWith" dxfId="11752" priority="7868" operator="beginsWith" text="MN">
      <formula>LEFT(CK27,LEN("MN"))="MN"</formula>
    </cfRule>
  </conditionalFormatting>
  <conditionalFormatting sqref="CL28:CO28">
    <cfRule type="containsText" dxfId="11751" priority="7851" operator="containsText" text="Hm">
      <formula>NOT(ISERROR(SEARCH("Hm",CL28)))</formula>
    </cfRule>
    <cfRule type="beginsWith" dxfId="11750" priority="7852" operator="beginsWith" text="Ms">
      <formula>LEFT(CL28,LEN("Ms"))="Ms"</formula>
    </cfRule>
    <cfRule type="containsText" dxfId="11749" priority="7853" operator="containsText" text="C">
      <formula>NOT(ISERROR(SEARCH("C",CL28)))</formula>
    </cfRule>
    <cfRule type="containsText" dxfId="11748" priority="7854" operator="containsText" text="S">
      <formula>NOT(ISERROR(SEARCH("S",CL28)))</formula>
    </cfRule>
    <cfRule type="containsText" dxfId="11747" priority="7855" operator="containsText" text="T">
      <formula>NOT(ISERROR(SEARCH("T",CL28)))</formula>
    </cfRule>
    <cfRule type="containsText" dxfId="11746" priority="7856" operator="containsText" text="H">
      <formula>NOT(ISERROR(SEARCH("H",CL28)))</formula>
    </cfRule>
    <cfRule type="containsText" dxfId="11745" priority="7857" operator="containsText" text="AF">
      <formula>NOT(ISERROR(SEARCH("AF",CL28)))</formula>
    </cfRule>
    <cfRule type="endsWith" dxfId="11744" priority="7858" operator="endsWith" text="M">
      <formula>RIGHT(CL28,LEN("M"))="M"</formula>
    </cfRule>
    <cfRule type="beginsWith" dxfId="11743" priority="7859" operator="beginsWith" text="MN">
      <formula>LEFT(CL28,LEN("MN"))="MN"</formula>
    </cfRule>
  </conditionalFormatting>
  <conditionalFormatting sqref="CU31:CX31">
    <cfRule type="containsText" dxfId="11742" priority="7842" operator="containsText" text="Hm">
      <formula>NOT(ISERROR(SEARCH("Hm",CU31)))</formula>
    </cfRule>
    <cfRule type="beginsWith" dxfId="11741" priority="7843" operator="beginsWith" text="Ms">
      <formula>LEFT(CU31,LEN("Ms"))="Ms"</formula>
    </cfRule>
    <cfRule type="containsText" dxfId="11740" priority="7844" operator="containsText" text="C">
      <formula>NOT(ISERROR(SEARCH("C",CU31)))</formula>
    </cfRule>
    <cfRule type="containsText" dxfId="11739" priority="7845" operator="containsText" text="S">
      <formula>NOT(ISERROR(SEARCH("S",CU31)))</formula>
    </cfRule>
    <cfRule type="containsText" dxfId="11738" priority="7846" operator="containsText" text="T">
      <formula>NOT(ISERROR(SEARCH("T",CU31)))</formula>
    </cfRule>
    <cfRule type="containsText" dxfId="11737" priority="7847" operator="containsText" text="H">
      <formula>NOT(ISERROR(SEARCH("H",CU31)))</formula>
    </cfRule>
    <cfRule type="containsText" dxfId="11736" priority="7848" operator="containsText" text="AF">
      <formula>NOT(ISERROR(SEARCH("AF",CU31)))</formula>
    </cfRule>
    <cfRule type="endsWith" dxfId="11735" priority="7849" operator="endsWith" text="M">
      <formula>RIGHT(CU31,LEN("M"))="M"</formula>
    </cfRule>
    <cfRule type="beginsWith" dxfId="11734" priority="7850" operator="beginsWith" text="MN">
      <formula>LEFT(CU31,LEN("MN"))="MN"</formula>
    </cfRule>
  </conditionalFormatting>
  <conditionalFormatting sqref="BY36:CA36">
    <cfRule type="containsText" dxfId="11733" priority="7833" operator="containsText" text="Hm">
      <formula>NOT(ISERROR(SEARCH("Hm",BY36)))</formula>
    </cfRule>
    <cfRule type="beginsWith" dxfId="11732" priority="7834" operator="beginsWith" text="Ms">
      <formula>LEFT(BY36,LEN("Ms"))="Ms"</formula>
    </cfRule>
    <cfRule type="containsText" dxfId="11731" priority="7835" operator="containsText" text="C">
      <formula>NOT(ISERROR(SEARCH("C",BY36)))</formula>
    </cfRule>
    <cfRule type="containsText" dxfId="11730" priority="7836" operator="containsText" text="S">
      <formula>NOT(ISERROR(SEARCH("S",BY36)))</formula>
    </cfRule>
    <cfRule type="containsText" dxfId="11729" priority="7837" operator="containsText" text="T">
      <formula>NOT(ISERROR(SEARCH("T",BY36)))</formula>
    </cfRule>
    <cfRule type="containsText" dxfId="11728" priority="7838" operator="containsText" text="H">
      <formula>NOT(ISERROR(SEARCH("H",BY36)))</formula>
    </cfRule>
    <cfRule type="containsText" dxfId="11727" priority="7839" operator="containsText" text="AF">
      <formula>NOT(ISERROR(SEARCH("AF",BY36)))</formula>
    </cfRule>
    <cfRule type="endsWith" dxfId="11726" priority="7840" operator="endsWith" text="M">
      <formula>RIGHT(BY36,LEN("M"))="M"</formula>
    </cfRule>
    <cfRule type="beginsWith" dxfId="11725" priority="7841" operator="beginsWith" text="MN">
      <formula>LEFT(BY36,LEN("MN"))="MN"</formula>
    </cfRule>
  </conditionalFormatting>
  <conditionalFormatting sqref="CM24:CP24">
    <cfRule type="containsText" dxfId="11724" priority="7824" operator="containsText" text="Hm">
      <formula>NOT(ISERROR(SEARCH("Hm",CM24)))</formula>
    </cfRule>
    <cfRule type="beginsWith" dxfId="11723" priority="7825" operator="beginsWith" text="Ms">
      <formula>LEFT(CM24,LEN("Ms"))="Ms"</formula>
    </cfRule>
    <cfRule type="containsText" dxfId="11722" priority="7826" operator="containsText" text="C">
      <formula>NOT(ISERROR(SEARCH("C",CM24)))</formula>
    </cfRule>
    <cfRule type="containsText" dxfId="11721" priority="7827" operator="containsText" text="S">
      <formula>NOT(ISERROR(SEARCH("S",CM24)))</formula>
    </cfRule>
    <cfRule type="containsText" dxfId="11720" priority="7828" operator="containsText" text="T">
      <formula>NOT(ISERROR(SEARCH("T",CM24)))</formula>
    </cfRule>
    <cfRule type="containsText" dxfId="11719" priority="7829" operator="containsText" text="H">
      <formula>NOT(ISERROR(SEARCH("H",CM24)))</formula>
    </cfRule>
    <cfRule type="containsText" dxfId="11718" priority="7830" operator="containsText" text="AF">
      <formula>NOT(ISERROR(SEARCH("AF",CM24)))</formula>
    </cfRule>
    <cfRule type="endsWith" dxfId="11717" priority="7831" operator="endsWith" text="M">
      <formula>RIGHT(CM24,LEN("M"))="M"</formula>
    </cfRule>
    <cfRule type="beginsWith" dxfId="11716" priority="7832" operator="beginsWith" text="MN">
      <formula>LEFT(CM24,LEN("MN"))="MN"</formula>
    </cfRule>
  </conditionalFormatting>
  <conditionalFormatting sqref="CQ23:CT23">
    <cfRule type="containsText" dxfId="11715" priority="7806" operator="containsText" text="Hm">
      <formula>NOT(ISERROR(SEARCH("Hm",CQ23)))</formula>
    </cfRule>
    <cfRule type="beginsWith" dxfId="11714" priority="7807" operator="beginsWith" text="Ms">
      <formula>LEFT(CQ23,LEN("Ms"))="Ms"</formula>
    </cfRule>
    <cfRule type="containsText" dxfId="11713" priority="7808" operator="containsText" text="C">
      <formula>NOT(ISERROR(SEARCH("C",CQ23)))</formula>
    </cfRule>
    <cfRule type="containsText" dxfId="11712" priority="7809" operator="containsText" text="S">
      <formula>NOT(ISERROR(SEARCH("S",CQ23)))</formula>
    </cfRule>
    <cfRule type="containsText" dxfId="11711" priority="7810" operator="containsText" text="T">
      <formula>NOT(ISERROR(SEARCH("T",CQ23)))</formula>
    </cfRule>
    <cfRule type="containsText" dxfId="11710" priority="7811" operator="containsText" text="H">
      <formula>NOT(ISERROR(SEARCH("H",CQ23)))</formula>
    </cfRule>
    <cfRule type="containsText" dxfId="11709" priority="7812" operator="containsText" text="AF">
      <formula>NOT(ISERROR(SEARCH("AF",CQ23)))</formula>
    </cfRule>
    <cfRule type="endsWith" dxfId="11708" priority="7813" operator="endsWith" text="M">
      <formula>RIGHT(CQ23,LEN("M"))="M"</formula>
    </cfRule>
    <cfRule type="beginsWith" dxfId="11707" priority="7814" operator="beginsWith" text="MN">
      <formula>LEFT(CQ23,LEN("MN"))="MN"</formula>
    </cfRule>
  </conditionalFormatting>
  <conditionalFormatting sqref="CS24:CV24">
    <cfRule type="containsText" dxfId="11706" priority="7797" operator="containsText" text="Hm">
      <formula>NOT(ISERROR(SEARCH("Hm",CS24)))</formula>
    </cfRule>
    <cfRule type="beginsWith" dxfId="11705" priority="7798" operator="beginsWith" text="Ms">
      <formula>LEFT(CS24,LEN("Ms"))="Ms"</formula>
    </cfRule>
    <cfRule type="containsText" dxfId="11704" priority="7799" operator="containsText" text="C">
      <formula>NOT(ISERROR(SEARCH("C",CS24)))</formula>
    </cfRule>
    <cfRule type="containsText" dxfId="11703" priority="7800" operator="containsText" text="S">
      <formula>NOT(ISERROR(SEARCH("S",CS24)))</formula>
    </cfRule>
    <cfRule type="containsText" dxfId="11702" priority="7801" operator="containsText" text="T">
      <formula>NOT(ISERROR(SEARCH("T",CS24)))</formula>
    </cfRule>
    <cfRule type="containsText" dxfId="11701" priority="7802" operator="containsText" text="H">
      <formula>NOT(ISERROR(SEARCH("H",CS24)))</formula>
    </cfRule>
    <cfRule type="containsText" dxfId="11700" priority="7803" operator="containsText" text="AF">
      <formula>NOT(ISERROR(SEARCH("AF",CS24)))</formula>
    </cfRule>
    <cfRule type="endsWith" dxfId="11699" priority="7804" operator="endsWith" text="M">
      <formula>RIGHT(CS24,LEN("M"))="M"</formula>
    </cfRule>
    <cfRule type="beginsWith" dxfId="11698" priority="7805" operator="beginsWith" text="MN">
      <formula>LEFT(CS24,LEN("MN"))="MN"</formula>
    </cfRule>
  </conditionalFormatting>
  <conditionalFormatting sqref="CW27:CZ27">
    <cfRule type="containsText" dxfId="11697" priority="7788" operator="containsText" text="Hm">
      <formula>NOT(ISERROR(SEARCH("Hm",CW27)))</formula>
    </cfRule>
    <cfRule type="beginsWith" dxfId="11696" priority="7789" operator="beginsWith" text="Ms">
      <formula>LEFT(CW27,LEN("Ms"))="Ms"</formula>
    </cfRule>
    <cfRule type="containsText" dxfId="11695" priority="7790" operator="containsText" text="C">
      <formula>NOT(ISERROR(SEARCH("C",CW27)))</formula>
    </cfRule>
    <cfRule type="containsText" dxfId="11694" priority="7791" operator="containsText" text="S">
      <formula>NOT(ISERROR(SEARCH("S",CW27)))</formula>
    </cfRule>
    <cfRule type="containsText" dxfId="11693" priority="7792" operator="containsText" text="T">
      <formula>NOT(ISERROR(SEARCH("T",CW27)))</formula>
    </cfRule>
    <cfRule type="containsText" dxfId="11692" priority="7793" operator="containsText" text="H">
      <formula>NOT(ISERROR(SEARCH("H",CW27)))</formula>
    </cfRule>
    <cfRule type="containsText" dxfId="11691" priority="7794" operator="containsText" text="AF">
      <formula>NOT(ISERROR(SEARCH("AF",CW27)))</formula>
    </cfRule>
    <cfRule type="endsWith" dxfId="11690" priority="7795" operator="endsWith" text="M">
      <formula>RIGHT(CW27,LEN("M"))="M"</formula>
    </cfRule>
    <cfRule type="beginsWith" dxfId="11689" priority="7796" operator="beginsWith" text="MN">
      <formula>LEFT(CW27,LEN("MN"))="MN"</formula>
    </cfRule>
  </conditionalFormatting>
  <conditionalFormatting sqref="DC27:DF27">
    <cfRule type="containsText" dxfId="11688" priority="7779" operator="containsText" text="Hm">
      <formula>NOT(ISERROR(SEARCH("Hm",DC27)))</formula>
    </cfRule>
    <cfRule type="beginsWith" dxfId="11687" priority="7780" operator="beginsWith" text="Ms">
      <formula>LEFT(DC27,LEN("Ms"))="Ms"</formula>
    </cfRule>
    <cfRule type="containsText" dxfId="11686" priority="7781" operator="containsText" text="C">
      <formula>NOT(ISERROR(SEARCH("C",DC27)))</formula>
    </cfRule>
    <cfRule type="containsText" dxfId="11685" priority="7782" operator="containsText" text="S">
      <formula>NOT(ISERROR(SEARCH("S",DC27)))</formula>
    </cfRule>
    <cfRule type="containsText" dxfId="11684" priority="7783" operator="containsText" text="T">
      <formula>NOT(ISERROR(SEARCH("T",DC27)))</formula>
    </cfRule>
    <cfRule type="containsText" dxfId="11683" priority="7784" operator="containsText" text="H">
      <formula>NOT(ISERROR(SEARCH("H",DC27)))</formula>
    </cfRule>
    <cfRule type="containsText" dxfId="11682" priority="7785" operator="containsText" text="AF">
      <formula>NOT(ISERROR(SEARCH("AF",DC27)))</formula>
    </cfRule>
    <cfRule type="endsWith" dxfId="11681" priority="7786" operator="endsWith" text="M">
      <formula>RIGHT(DC27,LEN("M"))="M"</formula>
    </cfRule>
    <cfRule type="beginsWith" dxfId="11680" priority="7787" operator="beginsWith" text="MN">
      <formula>LEFT(DC27,LEN("MN"))="MN"</formula>
    </cfRule>
  </conditionalFormatting>
  <conditionalFormatting sqref="DA31:DD31">
    <cfRule type="containsText" dxfId="11679" priority="7770" operator="containsText" text="Hm">
      <formula>NOT(ISERROR(SEARCH("Hm",DA31)))</formula>
    </cfRule>
    <cfRule type="beginsWith" dxfId="11678" priority="7771" operator="beginsWith" text="Ms">
      <formula>LEFT(DA31,LEN("Ms"))="Ms"</formula>
    </cfRule>
    <cfRule type="containsText" dxfId="11677" priority="7772" operator="containsText" text="C">
      <formula>NOT(ISERROR(SEARCH("C",DA31)))</formula>
    </cfRule>
    <cfRule type="containsText" dxfId="11676" priority="7773" operator="containsText" text="S">
      <formula>NOT(ISERROR(SEARCH("S",DA31)))</formula>
    </cfRule>
    <cfRule type="containsText" dxfId="11675" priority="7774" operator="containsText" text="T">
      <formula>NOT(ISERROR(SEARCH("T",DA31)))</formula>
    </cfRule>
    <cfRule type="containsText" dxfId="11674" priority="7775" operator="containsText" text="H">
      <formula>NOT(ISERROR(SEARCH("H",DA31)))</formula>
    </cfRule>
    <cfRule type="containsText" dxfId="11673" priority="7776" operator="containsText" text="AF">
      <formula>NOT(ISERROR(SEARCH("AF",DA31)))</formula>
    </cfRule>
    <cfRule type="endsWith" dxfId="11672" priority="7777" operator="endsWith" text="M">
      <formula>RIGHT(DA31,LEN("M"))="M"</formula>
    </cfRule>
    <cfRule type="beginsWith" dxfId="11671" priority="7778" operator="beginsWith" text="MN">
      <formula>LEFT(DA31,LEN("MN"))="MN"</formula>
    </cfRule>
  </conditionalFormatting>
  <conditionalFormatting sqref="CD36:CG36">
    <cfRule type="containsText" dxfId="11670" priority="7761" operator="containsText" text="Hm">
      <formula>NOT(ISERROR(SEARCH("Hm",CD36)))</formula>
    </cfRule>
    <cfRule type="beginsWith" dxfId="11669" priority="7762" operator="beginsWith" text="Ms">
      <formula>LEFT(CD36,LEN("Ms"))="Ms"</formula>
    </cfRule>
    <cfRule type="containsText" dxfId="11668" priority="7763" operator="containsText" text="C">
      <formula>NOT(ISERROR(SEARCH("C",CD36)))</formula>
    </cfRule>
    <cfRule type="containsText" dxfId="11667" priority="7764" operator="containsText" text="S">
      <formula>NOT(ISERROR(SEARCH("S",CD36)))</formula>
    </cfRule>
    <cfRule type="containsText" dxfId="11666" priority="7765" operator="containsText" text="T">
      <formula>NOT(ISERROR(SEARCH("T",CD36)))</formula>
    </cfRule>
    <cfRule type="containsText" dxfId="11665" priority="7766" operator="containsText" text="H">
      <formula>NOT(ISERROR(SEARCH("H",CD36)))</formula>
    </cfRule>
    <cfRule type="containsText" dxfId="11664" priority="7767" operator="containsText" text="AF">
      <formula>NOT(ISERROR(SEARCH("AF",CD36)))</formula>
    </cfRule>
    <cfRule type="endsWith" dxfId="11663" priority="7768" operator="endsWith" text="M">
      <formula>RIGHT(CD36,LEN("M"))="M"</formula>
    </cfRule>
    <cfRule type="beginsWith" dxfId="11662" priority="7769" operator="beginsWith" text="MN">
      <formula>LEFT(CD36,LEN("MN"))="MN"</formula>
    </cfRule>
  </conditionalFormatting>
  <conditionalFormatting sqref="CE32:CH32">
    <cfRule type="containsText" dxfId="11661" priority="7734" operator="containsText" text="Hm">
      <formula>NOT(ISERROR(SEARCH("Hm",CE32)))</formula>
    </cfRule>
    <cfRule type="beginsWith" dxfId="11660" priority="7735" operator="beginsWith" text="Ms">
      <formula>LEFT(CE32,LEN("Ms"))="Ms"</formula>
    </cfRule>
    <cfRule type="containsText" dxfId="11659" priority="7736" operator="containsText" text="C">
      <formula>NOT(ISERROR(SEARCH("C",CE32)))</formula>
    </cfRule>
    <cfRule type="containsText" dxfId="11658" priority="7737" operator="containsText" text="S">
      <formula>NOT(ISERROR(SEARCH("S",CE32)))</formula>
    </cfRule>
    <cfRule type="containsText" dxfId="11657" priority="7738" operator="containsText" text="T">
      <formula>NOT(ISERROR(SEARCH("T",CE32)))</formula>
    </cfRule>
    <cfRule type="containsText" dxfId="11656" priority="7739" operator="containsText" text="H">
      <formula>NOT(ISERROR(SEARCH("H",CE32)))</formula>
    </cfRule>
    <cfRule type="containsText" dxfId="11655" priority="7740" operator="containsText" text="AF">
      <formula>NOT(ISERROR(SEARCH("AF",CE32)))</formula>
    </cfRule>
    <cfRule type="endsWith" dxfId="11654" priority="7741" operator="endsWith" text="M">
      <formula>RIGHT(CE32,LEN("M"))="M"</formula>
    </cfRule>
    <cfRule type="beginsWith" dxfId="11653" priority="7742" operator="beginsWith" text="MN">
      <formula>LEFT(CE32,LEN("MN"))="MN"</formula>
    </cfRule>
  </conditionalFormatting>
  <conditionalFormatting sqref="CG34:CJ34">
    <cfRule type="containsText" dxfId="11652" priority="7725" operator="containsText" text="Hm">
      <formula>NOT(ISERROR(SEARCH("Hm",CG34)))</formula>
    </cfRule>
    <cfRule type="beginsWith" dxfId="11651" priority="7726" operator="beginsWith" text="Ms">
      <formula>LEFT(CG34,LEN("Ms"))="Ms"</formula>
    </cfRule>
    <cfRule type="containsText" dxfId="11650" priority="7727" operator="containsText" text="C">
      <formula>NOT(ISERROR(SEARCH("C",CG34)))</formula>
    </cfRule>
    <cfRule type="containsText" dxfId="11649" priority="7728" operator="containsText" text="S">
      <formula>NOT(ISERROR(SEARCH("S",CG34)))</formula>
    </cfRule>
    <cfRule type="containsText" dxfId="11648" priority="7729" operator="containsText" text="T">
      <formula>NOT(ISERROR(SEARCH("T",CG34)))</formula>
    </cfRule>
    <cfRule type="containsText" dxfId="11647" priority="7730" operator="containsText" text="H">
      <formula>NOT(ISERROR(SEARCH("H",CG34)))</formula>
    </cfRule>
    <cfRule type="containsText" dxfId="11646" priority="7731" operator="containsText" text="AF">
      <formula>NOT(ISERROR(SEARCH("AF",CG34)))</formula>
    </cfRule>
    <cfRule type="endsWith" dxfId="11645" priority="7732" operator="endsWith" text="M">
      <formula>RIGHT(CG34,LEN("M"))="M"</formula>
    </cfRule>
    <cfRule type="beginsWith" dxfId="11644" priority="7733" operator="beginsWith" text="MN">
      <formula>LEFT(CG34,LEN("MN"))="MN"</formula>
    </cfRule>
  </conditionalFormatting>
  <conditionalFormatting sqref="CJ36:CM36">
    <cfRule type="containsText" dxfId="11643" priority="7716" operator="containsText" text="Hm">
      <formula>NOT(ISERROR(SEARCH("Hm",CJ36)))</formula>
    </cfRule>
    <cfRule type="beginsWith" dxfId="11642" priority="7717" operator="beginsWith" text="Ms">
      <formula>LEFT(CJ36,LEN("Ms"))="Ms"</formula>
    </cfRule>
    <cfRule type="containsText" dxfId="11641" priority="7718" operator="containsText" text="C">
      <formula>NOT(ISERROR(SEARCH("C",CJ36)))</formula>
    </cfRule>
    <cfRule type="containsText" dxfId="11640" priority="7719" operator="containsText" text="S">
      <formula>NOT(ISERROR(SEARCH("S",CJ36)))</formula>
    </cfRule>
    <cfRule type="containsText" dxfId="11639" priority="7720" operator="containsText" text="T">
      <formula>NOT(ISERROR(SEARCH("T",CJ36)))</formula>
    </cfRule>
    <cfRule type="containsText" dxfId="11638" priority="7721" operator="containsText" text="H">
      <formula>NOT(ISERROR(SEARCH("H",CJ36)))</formula>
    </cfRule>
    <cfRule type="containsText" dxfId="11637" priority="7722" operator="containsText" text="AF">
      <formula>NOT(ISERROR(SEARCH("AF",CJ36)))</formula>
    </cfRule>
    <cfRule type="endsWith" dxfId="11636" priority="7723" operator="endsWith" text="M">
      <formula>RIGHT(CJ36,LEN("M"))="M"</formula>
    </cfRule>
    <cfRule type="beginsWith" dxfId="11635" priority="7724" operator="beginsWith" text="MN">
      <formula>LEFT(CJ36,LEN("MN"))="MN"</formula>
    </cfRule>
  </conditionalFormatting>
  <conditionalFormatting sqref="BY31:BZ31">
    <cfRule type="containsText" dxfId="11634" priority="7707" operator="containsText" text="Hm">
      <formula>NOT(ISERROR(SEARCH("Hm",BY31)))</formula>
    </cfRule>
    <cfRule type="beginsWith" dxfId="11633" priority="7708" operator="beginsWith" text="Ms">
      <formula>LEFT(BY31,LEN("Ms"))="Ms"</formula>
    </cfRule>
    <cfRule type="containsText" dxfId="11632" priority="7709" operator="containsText" text="C">
      <formula>NOT(ISERROR(SEARCH("C",BY31)))</formula>
    </cfRule>
    <cfRule type="containsText" dxfId="11631" priority="7710" operator="containsText" text="S">
      <formula>NOT(ISERROR(SEARCH("S",BY31)))</formula>
    </cfRule>
    <cfRule type="containsText" dxfId="11630" priority="7711" operator="containsText" text="T">
      <formula>NOT(ISERROR(SEARCH("T",BY31)))</formula>
    </cfRule>
    <cfRule type="containsText" dxfId="11629" priority="7712" operator="containsText" text="H">
      <formula>NOT(ISERROR(SEARCH("H",BY31)))</formula>
    </cfRule>
    <cfRule type="containsText" dxfId="11628" priority="7713" operator="containsText" text="AF">
      <formula>NOT(ISERROR(SEARCH("AF",BY31)))</formula>
    </cfRule>
    <cfRule type="endsWith" dxfId="11627" priority="7714" operator="endsWith" text="M">
      <formula>RIGHT(BY31,LEN("M"))="M"</formula>
    </cfRule>
    <cfRule type="beginsWith" dxfId="11626" priority="7715" operator="beginsWith" text="MN">
      <formula>LEFT(BY31,LEN("MN"))="MN"</formula>
    </cfRule>
  </conditionalFormatting>
  <conditionalFormatting sqref="CW23:CZ23">
    <cfRule type="containsText" dxfId="11625" priority="7698" operator="containsText" text="Hm">
      <formula>NOT(ISERROR(SEARCH("Hm",CW23)))</formula>
    </cfRule>
    <cfRule type="beginsWith" dxfId="11624" priority="7699" operator="beginsWith" text="Ms">
      <formula>LEFT(CW23,LEN("Ms"))="Ms"</formula>
    </cfRule>
    <cfRule type="containsText" dxfId="11623" priority="7700" operator="containsText" text="C">
      <formula>NOT(ISERROR(SEARCH("C",CW23)))</formula>
    </cfRule>
    <cfRule type="containsText" dxfId="11622" priority="7701" operator="containsText" text="S">
      <formula>NOT(ISERROR(SEARCH("S",CW23)))</formula>
    </cfRule>
    <cfRule type="containsText" dxfId="11621" priority="7702" operator="containsText" text="T">
      <formula>NOT(ISERROR(SEARCH("T",CW23)))</formula>
    </cfRule>
    <cfRule type="containsText" dxfId="11620" priority="7703" operator="containsText" text="H">
      <formula>NOT(ISERROR(SEARCH("H",CW23)))</formula>
    </cfRule>
    <cfRule type="containsText" dxfId="11619" priority="7704" operator="containsText" text="AF">
      <formula>NOT(ISERROR(SEARCH("AF",CW23)))</formula>
    </cfRule>
    <cfRule type="endsWith" dxfId="11618" priority="7705" operator="endsWith" text="M">
      <formula>RIGHT(CW23,LEN("M"))="M"</formula>
    </cfRule>
    <cfRule type="beginsWith" dxfId="11617" priority="7706" operator="beginsWith" text="MN">
      <formula>LEFT(CW23,LEN("MN"))="MN"</formula>
    </cfRule>
  </conditionalFormatting>
  <conditionalFormatting sqref="CY24:DB24">
    <cfRule type="containsText" dxfId="11616" priority="7689" operator="containsText" text="Hm">
      <formula>NOT(ISERROR(SEARCH("Hm",CY24)))</formula>
    </cfRule>
    <cfRule type="beginsWith" dxfId="11615" priority="7690" operator="beginsWith" text="Ms">
      <formula>LEFT(CY24,LEN("Ms"))="Ms"</formula>
    </cfRule>
    <cfRule type="containsText" dxfId="11614" priority="7691" operator="containsText" text="C">
      <formula>NOT(ISERROR(SEARCH("C",CY24)))</formula>
    </cfRule>
    <cfRule type="containsText" dxfId="11613" priority="7692" operator="containsText" text="S">
      <formula>NOT(ISERROR(SEARCH("S",CY24)))</formula>
    </cfRule>
    <cfRule type="containsText" dxfId="11612" priority="7693" operator="containsText" text="T">
      <formula>NOT(ISERROR(SEARCH("T",CY24)))</formula>
    </cfRule>
    <cfRule type="containsText" dxfId="11611" priority="7694" operator="containsText" text="H">
      <formula>NOT(ISERROR(SEARCH("H",CY24)))</formula>
    </cfRule>
    <cfRule type="containsText" dxfId="11610" priority="7695" operator="containsText" text="AF">
      <formula>NOT(ISERROR(SEARCH("AF",CY24)))</formula>
    </cfRule>
    <cfRule type="endsWith" dxfId="11609" priority="7696" operator="endsWith" text="M">
      <formula>RIGHT(CY24,LEN("M"))="M"</formula>
    </cfRule>
    <cfRule type="beginsWith" dxfId="11608" priority="7697" operator="beginsWith" text="MN">
      <formula>LEFT(CY24,LEN("MN"))="MN"</formula>
    </cfRule>
  </conditionalFormatting>
  <conditionalFormatting sqref="CZ25:DC25">
    <cfRule type="containsText" dxfId="11607" priority="7680" operator="containsText" text="Hm">
      <formula>NOT(ISERROR(SEARCH("Hm",CZ25)))</formula>
    </cfRule>
    <cfRule type="beginsWith" dxfId="11606" priority="7681" operator="beginsWith" text="Ms">
      <formula>LEFT(CZ25,LEN("Ms"))="Ms"</formula>
    </cfRule>
    <cfRule type="containsText" dxfId="11605" priority="7682" operator="containsText" text="C">
      <formula>NOT(ISERROR(SEARCH("C",CZ25)))</formula>
    </cfRule>
    <cfRule type="containsText" dxfId="11604" priority="7683" operator="containsText" text="S">
      <formula>NOT(ISERROR(SEARCH("S",CZ25)))</formula>
    </cfRule>
    <cfRule type="containsText" dxfId="11603" priority="7684" operator="containsText" text="T">
      <formula>NOT(ISERROR(SEARCH("T",CZ25)))</formula>
    </cfRule>
    <cfRule type="containsText" dxfId="11602" priority="7685" operator="containsText" text="H">
      <formula>NOT(ISERROR(SEARCH("H",CZ25)))</formula>
    </cfRule>
    <cfRule type="containsText" dxfId="11601" priority="7686" operator="containsText" text="AF">
      <formula>NOT(ISERROR(SEARCH("AF",CZ25)))</formula>
    </cfRule>
    <cfRule type="endsWith" dxfId="11600" priority="7687" operator="endsWith" text="M">
      <formula>RIGHT(CZ25,LEN("M"))="M"</formula>
    </cfRule>
    <cfRule type="beginsWith" dxfId="11599" priority="7688" operator="beginsWith" text="MN">
      <formula>LEFT(CZ25,LEN("MN"))="MN"</formula>
    </cfRule>
  </conditionalFormatting>
  <conditionalFormatting sqref="DC23:DF23">
    <cfRule type="containsText" dxfId="11598" priority="7671" operator="containsText" text="Hm">
      <formula>NOT(ISERROR(SEARCH("Hm",DC23)))</formula>
    </cfRule>
    <cfRule type="beginsWith" dxfId="11597" priority="7672" operator="beginsWith" text="Ms">
      <formula>LEFT(DC23,LEN("Ms"))="Ms"</formula>
    </cfRule>
    <cfRule type="containsText" dxfId="11596" priority="7673" operator="containsText" text="C">
      <formula>NOT(ISERROR(SEARCH("C",DC23)))</formula>
    </cfRule>
    <cfRule type="containsText" dxfId="11595" priority="7674" operator="containsText" text="S">
      <formula>NOT(ISERROR(SEARCH("S",DC23)))</formula>
    </cfRule>
    <cfRule type="containsText" dxfId="11594" priority="7675" operator="containsText" text="T">
      <formula>NOT(ISERROR(SEARCH("T",DC23)))</formula>
    </cfRule>
    <cfRule type="containsText" dxfId="11593" priority="7676" operator="containsText" text="H">
      <formula>NOT(ISERROR(SEARCH("H",DC23)))</formula>
    </cfRule>
    <cfRule type="containsText" dxfId="11592" priority="7677" operator="containsText" text="AF">
      <formula>NOT(ISERROR(SEARCH("AF",DC23)))</formula>
    </cfRule>
    <cfRule type="endsWith" dxfId="11591" priority="7678" operator="endsWith" text="M">
      <formula>RIGHT(DC23,LEN("M"))="M"</formula>
    </cfRule>
    <cfRule type="beginsWith" dxfId="11590" priority="7679" operator="beginsWith" text="MN">
      <formula>LEFT(DC23,LEN("MN"))="MN"</formula>
    </cfRule>
  </conditionalFormatting>
  <conditionalFormatting sqref="DE24:DH24">
    <cfRule type="containsText" dxfId="11589" priority="7662" operator="containsText" text="Hm">
      <formula>NOT(ISERROR(SEARCH("Hm",DE24)))</formula>
    </cfRule>
    <cfRule type="beginsWith" dxfId="11588" priority="7663" operator="beginsWith" text="Ms">
      <formula>LEFT(DE24,LEN("Ms"))="Ms"</formula>
    </cfRule>
    <cfRule type="containsText" dxfId="11587" priority="7664" operator="containsText" text="C">
      <formula>NOT(ISERROR(SEARCH("C",DE24)))</formula>
    </cfRule>
    <cfRule type="containsText" dxfId="11586" priority="7665" operator="containsText" text="S">
      <formula>NOT(ISERROR(SEARCH("S",DE24)))</formula>
    </cfRule>
    <cfRule type="containsText" dxfId="11585" priority="7666" operator="containsText" text="T">
      <formula>NOT(ISERROR(SEARCH("T",DE24)))</formula>
    </cfRule>
    <cfRule type="containsText" dxfId="11584" priority="7667" operator="containsText" text="H">
      <formula>NOT(ISERROR(SEARCH("H",DE24)))</formula>
    </cfRule>
    <cfRule type="containsText" dxfId="11583" priority="7668" operator="containsText" text="AF">
      <formula>NOT(ISERROR(SEARCH("AF",DE24)))</formula>
    </cfRule>
    <cfRule type="endsWith" dxfId="11582" priority="7669" operator="endsWith" text="M">
      <formula>RIGHT(DE24,LEN("M"))="M"</formula>
    </cfRule>
    <cfRule type="beginsWith" dxfId="11581" priority="7670" operator="beginsWith" text="MN">
      <formula>LEFT(DE24,LEN("MN"))="MN"</formula>
    </cfRule>
  </conditionalFormatting>
  <conditionalFormatting sqref="DF25:DH25">
    <cfRule type="containsText" dxfId="11580" priority="7653" operator="containsText" text="Hm">
      <formula>NOT(ISERROR(SEARCH("Hm",DF25)))</formula>
    </cfRule>
    <cfRule type="beginsWith" dxfId="11579" priority="7654" operator="beginsWith" text="Ms">
      <formula>LEFT(DF25,LEN("Ms"))="Ms"</formula>
    </cfRule>
    <cfRule type="containsText" dxfId="11578" priority="7655" operator="containsText" text="C">
      <formula>NOT(ISERROR(SEARCH("C",DF25)))</formula>
    </cfRule>
    <cfRule type="containsText" dxfId="11577" priority="7656" operator="containsText" text="S">
      <formula>NOT(ISERROR(SEARCH("S",DF25)))</formula>
    </cfRule>
    <cfRule type="containsText" dxfId="11576" priority="7657" operator="containsText" text="T">
      <formula>NOT(ISERROR(SEARCH("T",DF25)))</formula>
    </cfRule>
    <cfRule type="containsText" dxfId="11575" priority="7658" operator="containsText" text="H">
      <formula>NOT(ISERROR(SEARCH("H",DF25)))</formula>
    </cfRule>
    <cfRule type="containsText" dxfId="11574" priority="7659" operator="containsText" text="AF">
      <formula>NOT(ISERROR(SEARCH("AF",DF25)))</formula>
    </cfRule>
    <cfRule type="endsWith" dxfId="11573" priority="7660" operator="endsWith" text="M">
      <formula>RIGHT(DF25,LEN("M"))="M"</formula>
    </cfRule>
    <cfRule type="beginsWith" dxfId="11572" priority="7661" operator="beginsWith" text="MN">
      <formula>LEFT(DF25,LEN("MN"))="MN"</formula>
    </cfRule>
  </conditionalFormatting>
  <conditionalFormatting sqref="CQ32:CT32">
    <cfRule type="containsText" dxfId="11571" priority="7644" operator="containsText" text="Hm">
      <formula>NOT(ISERROR(SEARCH("Hm",CQ32)))</formula>
    </cfRule>
    <cfRule type="beginsWith" dxfId="11570" priority="7645" operator="beginsWith" text="Ms">
      <formula>LEFT(CQ32,LEN("Ms"))="Ms"</formula>
    </cfRule>
    <cfRule type="containsText" dxfId="11569" priority="7646" operator="containsText" text="C">
      <formula>NOT(ISERROR(SEARCH("C",CQ32)))</formula>
    </cfRule>
    <cfRule type="containsText" dxfId="11568" priority="7647" operator="containsText" text="S">
      <formula>NOT(ISERROR(SEARCH("S",CQ32)))</formula>
    </cfRule>
    <cfRule type="containsText" dxfId="11567" priority="7648" operator="containsText" text="T">
      <formula>NOT(ISERROR(SEARCH("T",CQ32)))</formula>
    </cfRule>
    <cfRule type="containsText" dxfId="11566" priority="7649" operator="containsText" text="H">
      <formula>NOT(ISERROR(SEARCH("H",CQ32)))</formula>
    </cfRule>
    <cfRule type="containsText" dxfId="11565" priority="7650" operator="containsText" text="AF">
      <formula>NOT(ISERROR(SEARCH("AF",CQ32)))</formula>
    </cfRule>
    <cfRule type="endsWith" dxfId="11564" priority="7651" operator="endsWith" text="M">
      <formula>RIGHT(CQ32,LEN("M"))="M"</formula>
    </cfRule>
    <cfRule type="beginsWith" dxfId="11563" priority="7652" operator="beginsWith" text="MN">
      <formula>LEFT(CQ32,LEN("MN"))="MN"</formula>
    </cfRule>
  </conditionalFormatting>
  <conditionalFormatting sqref="CR33:CU33">
    <cfRule type="containsText" dxfId="11562" priority="7635" operator="containsText" text="Hm">
      <formula>NOT(ISERROR(SEARCH("Hm",CR33)))</formula>
    </cfRule>
    <cfRule type="beginsWith" dxfId="11561" priority="7636" operator="beginsWith" text="Ms">
      <formula>LEFT(CR33,LEN("Ms"))="Ms"</formula>
    </cfRule>
    <cfRule type="containsText" dxfId="11560" priority="7637" operator="containsText" text="C">
      <formula>NOT(ISERROR(SEARCH("C",CR33)))</formula>
    </cfRule>
    <cfRule type="containsText" dxfId="11559" priority="7638" operator="containsText" text="S">
      <formula>NOT(ISERROR(SEARCH("S",CR33)))</formula>
    </cfRule>
    <cfRule type="containsText" dxfId="11558" priority="7639" operator="containsText" text="T">
      <formula>NOT(ISERROR(SEARCH("T",CR33)))</formula>
    </cfRule>
    <cfRule type="containsText" dxfId="11557" priority="7640" operator="containsText" text="H">
      <formula>NOT(ISERROR(SEARCH("H",CR33)))</formula>
    </cfRule>
    <cfRule type="containsText" dxfId="11556" priority="7641" operator="containsText" text="AF">
      <formula>NOT(ISERROR(SEARCH("AF",CR33)))</formula>
    </cfRule>
    <cfRule type="endsWith" dxfId="11555" priority="7642" operator="endsWith" text="M">
      <formula>RIGHT(CR33,LEN("M"))="M"</formula>
    </cfRule>
    <cfRule type="beginsWith" dxfId="11554" priority="7643" operator="beginsWith" text="MN">
      <formula>LEFT(CR33,LEN("MN"))="MN"</formula>
    </cfRule>
  </conditionalFormatting>
  <conditionalFormatting sqref="CS34:CV34">
    <cfRule type="containsText" dxfId="11553" priority="7626" operator="containsText" text="Hm">
      <formula>NOT(ISERROR(SEARCH("Hm",CS34)))</formula>
    </cfRule>
    <cfRule type="beginsWith" dxfId="11552" priority="7627" operator="beginsWith" text="Ms">
      <formula>LEFT(CS34,LEN("Ms"))="Ms"</formula>
    </cfRule>
    <cfRule type="containsText" dxfId="11551" priority="7628" operator="containsText" text="C">
      <formula>NOT(ISERROR(SEARCH("C",CS34)))</formula>
    </cfRule>
    <cfRule type="containsText" dxfId="11550" priority="7629" operator="containsText" text="S">
      <formula>NOT(ISERROR(SEARCH("S",CS34)))</formula>
    </cfRule>
    <cfRule type="containsText" dxfId="11549" priority="7630" operator="containsText" text="T">
      <formula>NOT(ISERROR(SEARCH("T",CS34)))</formula>
    </cfRule>
    <cfRule type="containsText" dxfId="11548" priority="7631" operator="containsText" text="H">
      <formula>NOT(ISERROR(SEARCH("H",CS34)))</formula>
    </cfRule>
    <cfRule type="containsText" dxfId="11547" priority="7632" operator="containsText" text="AF">
      <formula>NOT(ISERROR(SEARCH("AF",CS34)))</formula>
    </cfRule>
    <cfRule type="endsWith" dxfId="11546" priority="7633" operator="endsWith" text="M">
      <formula>RIGHT(CS34,LEN("M"))="M"</formula>
    </cfRule>
    <cfRule type="beginsWith" dxfId="11545" priority="7634" operator="beginsWith" text="MN">
      <formula>LEFT(CS34,LEN("MN"))="MN"</formula>
    </cfRule>
  </conditionalFormatting>
  <conditionalFormatting sqref="CM34:CP34">
    <cfRule type="containsText" dxfId="11544" priority="7617" operator="containsText" text="Hm">
      <formula>NOT(ISERROR(SEARCH("Hm",CM34)))</formula>
    </cfRule>
    <cfRule type="beginsWith" dxfId="11543" priority="7618" operator="beginsWith" text="Ms">
      <formula>LEFT(CM34,LEN("Ms"))="Ms"</formula>
    </cfRule>
    <cfRule type="containsText" dxfId="11542" priority="7619" operator="containsText" text="C">
      <formula>NOT(ISERROR(SEARCH("C",CM34)))</formula>
    </cfRule>
    <cfRule type="containsText" dxfId="11541" priority="7620" operator="containsText" text="S">
      <formula>NOT(ISERROR(SEARCH("S",CM34)))</formula>
    </cfRule>
    <cfRule type="containsText" dxfId="11540" priority="7621" operator="containsText" text="T">
      <formula>NOT(ISERROR(SEARCH("T",CM34)))</formula>
    </cfRule>
    <cfRule type="containsText" dxfId="11539" priority="7622" operator="containsText" text="H">
      <formula>NOT(ISERROR(SEARCH("H",CM34)))</formula>
    </cfRule>
    <cfRule type="containsText" dxfId="11538" priority="7623" operator="containsText" text="AF">
      <formula>NOT(ISERROR(SEARCH("AF",CM34)))</formula>
    </cfRule>
    <cfRule type="endsWith" dxfId="11537" priority="7624" operator="endsWith" text="M">
      <formula>RIGHT(CM34,LEN("M"))="M"</formula>
    </cfRule>
    <cfRule type="beginsWith" dxfId="11536" priority="7625" operator="beginsWith" text="MN">
      <formula>LEFT(CM34,LEN("MN"))="MN"</formula>
    </cfRule>
  </conditionalFormatting>
  <conditionalFormatting sqref="CL33:CO33">
    <cfRule type="containsText" dxfId="11535" priority="7608" operator="containsText" text="Hm">
      <formula>NOT(ISERROR(SEARCH("Hm",CL33)))</formula>
    </cfRule>
    <cfRule type="beginsWith" dxfId="11534" priority="7609" operator="beginsWith" text="Ms">
      <formula>LEFT(CL33,LEN("Ms"))="Ms"</formula>
    </cfRule>
    <cfRule type="containsText" dxfId="11533" priority="7610" operator="containsText" text="C">
      <formula>NOT(ISERROR(SEARCH("C",CL33)))</formula>
    </cfRule>
    <cfRule type="containsText" dxfId="11532" priority="7611" operator="containsText" text="S">
      <formula>NOT(ISERROR(SEARCH("S",CL33)))</formula>
    </cfRule>
    <cfRule type="containsText" dxfId="11531" priority="7612" operator="containsText" text="T">
      <formula>NOT(ISERROR(SEARCH("T",CL33)))</formula>
    </cfRule>
    <cfRule type="containsText" dxfId="11530" priority="7613" operator="containsText" text="H">
      <formula>NOT(ISERROR(SEARCH("H",CL33)))</formula>
    </cfRule>
    <cfRule type="containsText" dxfId="11529" priority="7614" operator="containsText" text="AF">
      <formula>NOT(ISERROR(SEARCH("AF",CL33)))</formula>
    </cfRule>
    <cfRule type="endsWith" dxfId="11528" priority="7615" operator="endsWith" text="M">
      <formula>RIGHT(CL33,LEN("M"))="M"</formula>
    </cfRule>
    <cfRule type="beginsWith" dxfId="11527" priority="7616" operator="beginsWith" text="MN">
      <formula>LEFT(CL33,LEN("MN"))="MN"</formula>
    </cfRule>
  </conditionalFormatting>
  <conditionalFormatting sqref="CK32:CN32">
    <cfRule type="containsText" dxfId="11526" priority="7599" operator="containsText" text="Hm">
      <formula>NOT(ISERROR(SEARCH("Hm",CK32)))</formula>
    </cfRule>
    <cfRule type="beginsWith" dxfId="11525" priority="7600" operator="beginsWith" text="Ms">
      <formula>LEFT(CK32,LEN("Ms"))="Ms"</formula>
    </cfRule>
    <cfRule type="containsText" dxfId="11524" priority="7601" operator="containsText" text="C">
      <formula>NOT(ISERROR(SEARCH("C",CK32)))</formula>
    </cfRule>
    <cfRule type="containsText" dxfId="11523" priority="7602" operator="containsText" text="S">
      <formula>NOT(ISERROR(SEARCH("S",CK32)))</formula>
    </cfRule>
    <cfRule type="containsText" dxfId="11522" priority="7603" operator="containsText" text="T">
      <formula>NOT(ISERROR(SEARCH("T",CK32)))</formula>
    </cfRule>
    <cfRule type="containsText" dxfId="11521" priority="7604" operator="containsText" text="H">
      <formula>NOT(ISERROR(SEARCH("H",CK32)))</formula>
    </cfRule>
    <cfRule type="containsText" dxfId="11520" priority="7605" operator="containsText" text="AF">
      <formula>NOT(ISERROR(SEARCH("AF",CK32)))</formula>
    </cfRule>
    <cfRule type="endsWith" dxfId="11519" priority="7606" operator="endsWith" text="M">
      <formula>RIGHT(CK32,LEN("M"))="M"</formula>
    </cfRule>
    <cfRule type="beginsWith" dxfId="11518" priority="7607" operator="beginsWith" text="MN">
      <formula>LEFT(CK32,LEN("MN"))="MN"</formula>
    </cfRule>
  </conditionalFormatting>
  <conditionalFormatting sqref="CP36:CS36">
    <cfRule type="containsText" dxfId="11517" priority="7590" operator="containsText" text="Hm">
      <formula>NOT(ISERROR(SEARCH("Hm",CP36)))</formula>
    </cfRule>
    <cfRule type="beginsWith" dxfId="11516" priority="7591" operator="beginsWith" text="Ms">
      <formula>LEFT(CP36,LEN("Ms"))="Ms"</formula>
    </cfRule>
    <cfRule type="containsText" dxfId="11515" priority="7592" operator="containsText" text="C">
      <formula>NOT(ISERROR(SEARCH("C",CP36)))</formula>
    </cfRule>
    <cfRule type="containsText" dxfId="11514" priority="7593" operator="containsText" text="S">
      <formula>NOT(ISERROR(SEARCH("S",CP36)))</formula>
    </cfRule>
    <cfRule type="containsText" dxfId="11513" priority="7594" operator="containsText" text="T">
      <formula>NOT(ISERROR(SEARCH("T",CP36)))</formula>
    </cfRule>
    <cfRule type="containsText" dxfId="11512" priority="7595" operator="containsText" text="H">
      <formula>NOT(ISERROR(SEARCH("H",CP36)))</formula>
    </cfRule>
    <cfRule type="containsText" dxfId="11511" priority="7596" operator="containsText" text="AF">
      <formula>NOT(ISERROR(SEARCH("AF",CP36)))</formula>
    </cfRule>
    <cfRule type="endsWith" dxfId="11510" priority="7597" operator="endsWith" text="M">
      <formula>RIGHT(CP36,LEN("M"))="M"</formula>
    </cfRule>
    <cfRule type="beginsWith" dxfId="11509" priority="7598" operator="beginsWith" text="MN">
      <formula>LEFT(CP36,LEN("MN"))="MN"</formula>
    </cfRule>
  </conditionalFormatting>
  <conditionalFormatting sqref="CV36:CY36">
    <cfRule type="containsText" dxfId="11508" priority="7581" operator="containsText" text="Hm">
      <formula>NOT(ISERROR(SEARCH("Hm",CV36)))</formula>
    </cfRule>
    <cfRule type="beginsWith" dxfId="11507" priority="7582" operator="beginsWith" text="Ms">
      <formula>LEFT(CV36,LEN("Ms"))="Ms"</formula>
    </cfRule>
    <cfRule type="containsText" dxfId="11506" priority="7583" operator="containsText" text="C">
      <formula>NOT(ISERROR(SEARCH("C",CV36)))</formula>
    </cfRule>
    <cfRule type="containsText" dxfId="11505" priority="7584" operator="containsText" text="S">
      <formula>NOT(ISERROR(SEARCH("S",CV36)))</formula>
    </cfRule>
    <cfRule type="containsText" dxfId="11504" priority="7585" operator="containsText" text="T">
      <formula>NOT(ISERROR(SEARCH("T",CV36)))</formula>
    </cfRule>
    <cfRule type="containsText" dxfId="11503" priority="7586" operator="containsText" text="H">
      <formula>NOT(ISERROR(SEARCH("H",CV36)))</formula>
    </cfRule>
    <cfRule type="containsText" dxfId="11502" priority="7587" operator="containsText" text="AF">
      <formula>NOT(ISERROR(SEARCH("AF",CV36)))</formula>
    </cfRule>
    <cfRule type="endsWith" dxfId="11501" priority="7588" operator="endsWith" text="M">
      <formula>RIGHT(CV36,LEN("M"))="M"</formula>
    </cfRule>
    <cfRule type="beginsWith" dxfId="11500" priority="7589" operator="beginsWith" text="MN">
      <formula>LEFT(CV36,LEN("MN"))="MN"</formula>
    </cfRule>
  </conditionalFormatting>
  <conditionalFormatting sqref="CE27:CH27">
    <cfRule type="containsText" dxfId="11499" priority="7572" operator="containsText" text="Hm">
      <formula>NOT(ISERROR(SEARCH("Hm",CE27)))</formula>
    </cfRule>
    <cfRule type="beginsWith" dxfId="11498" priority="7573" operator="beginsWith" text="Ms">
      <formula>LEFT(CE27,LEN("Ms"))="Ms"</formula>
    </cfRule>
    <cfRule type="containsText" dxfId="11497" priority="7574" operator="containsText" text="C">
      <formula>NOT(ISERROR(SEARCH("C",CE27)))</formula>
    </cfRule>
    <cfRule type="containsText" dxfId="11496" priority="7575" operator="containsText" text="S">
      <formula>NOT(ISERROR(SEARCH("S",CE27)))</formula>
    </cfRule>
    <cfRule type="containsText" dxfId="11495" priority="7576" operator="containsText" text="T">
      <formula>NOT(ISERROR(SEARCH("T",CE27)))</formula>
    </cfRule>
    <cfRule type="containsText" dxfId="11494" priority="7577" operator="containsText" text="H">
      <formula>NOT(ISERROR(SEARCH("H",CE27)))</formula>
    </cfRule>
    <cfRule type="containsText" dxfId="11493" priority="7578" operator="containsText" text="AF">
      <formula>NOT(ISERROR(SEARCH("AF",CE27)))</formula>
    </cfRule>
    <cfRule type="endsWith" dxfId="11492" priority="7579" operator="endsWith" text="M">
      <formula>RIGHT(CE27,LEN("M"))="M"</formula>
    </cfRule>
    <cfRule type="beginsWith" dxfId="11491" priority="7580" operator="beginsWith" text="MN">
      <formula>LEFT(CE27,LEN("MN"))="MN"</formula>
    </cfRule>
  </conditionalFormatting>
  <conditionalFormatting sqref="BY27:CB27">
    <cfRule type="containsText" dxfId="11490" priority="7563" operator="containsText" text="Hm">
      <formula>NOT(ISERROR(SEARCH("Hm",BY27)))</formula>
    </cfRule>
    <cfRule type="beginsWith" dxfId="11489" priority="7564" operator="beginsWith" text="Ms">
      <formula>LEFT(BY27,LEN("Ms"))="Ms"</formula>
    </cfRule>
    <cfRule type="containsText" dxfId="11488" priority="7565" operator="containsText" text="C">
      <formula>NOT(ISERROR(SEARCH("C",BY27)))</formula>
    </cfRule>
    <cfRule type="containsText" dxfId="11487" priority="7566" operator="containsText" text="S">
      <formula>NOT(ISERROR(SEARCH("S",BY27)))</formula>
    </cfRule>
    <cfRule type="containsText" dxfId="11486" priority="7567" operator="containsText" text="T">
      <formula>NOT(ISERROR(SEARCH("T",BY27)))</formula>
    </cfRule>
    <cfRule type="containsText" dxfId="11485" priority="7568" operator="containsText" text="H">
      <formula>NOT(ISERROR(SEARCH("H",BY27)))</formula>
    </cfRule>
    <cfRule type="containsText" dxfId="11484" priority="7569" operator="containsText" text="AF">
      <formula>NOT(ISERROR(SEARCH("AF",BY27)))</formula>
    </cfRule>
    <cfRule type="endsWith" dxfId="11483" priority="7570" operator="endsWith" text="M">
      <formula>RIGHT(BY27,LEN("M"))="M"</formula>
    </cfRule>
    <cfRule type="beginsWith" dxfId="11482" priority="7571" operator="beginsWith" text="MN">
      <formula>LEFT(BY27,LEN("MN"))="MN"</formula>
    </cfRule>
  </conditionalFormatting>
  <conditionalFormatting sqref="BZ28:CC28">
    <cfRule type="containsText" dxfId="11481" priority="7554" operator="containsText" text="Hm">
      <formula>NOT(ISERROR(SEARCH("Hm",BZ28)))</formula>
    </cfRule>
    <cfRule type="beginsWith" dxfId="11480" priority="7555" operator="beginsWith" text="Ms">
      <formula>LEFT(BZ28,LEN("Ms"))="Ms"</formula>
    </cfRule>
    <cfRule type="containsText" dxfId="11479" priority="7556" operator="containsText" text="C">
      <formula>NOT(ISERROR(SEARCH("C",BZ28)))</formula>
    </cfRule>
    <cfRule type="containsText" dxfId="11478" priority="7557" operator="containsText" text="S">
      <formula>NOT(ISERROR(SEARCH("S",BZ28)))</formula>
    </cfRule>
    <cfRule type="containsText" dxfId="11477" priority="7558" operator="containsText" text="T">
      <formula>NOT(ISERROR(SEARCH("T",BZ28)))</formula>
    </cfRule>
    <cfRule type="containsText" dxfId="11476" priority="7559" operator="containsText" text="H">
      <formula>NOT(ISERROR(SEARCH("H",BZ28)))</formula>
    </cfRule>
    <cfRule type="containsText" dxfId="11475" priority="7560" operator="containsText" text="AF">
      <formula>NOT(ISERROR(SEARCH("AF",BZ28)))</formula>
    </cfRule>
    <cfRule type="endsWith" dxfId="11474" priority="7561" operator="endsWith" text="M">
      <formula>RIGHT(BZ28,LEN("M"))="M"</formula>
    </cfRule>
    <cfRule type="beginsWith" dxfId="11473" priority="7562" operator="beginsWith" text="MN">
      <formula>LEFT(BZ28,LEN("MN"))="MN"</formula>
    </cfRule>
  </conditionalFormatting>
  <conditionalFormatting sqref="CF28:CI28">
    <cfRule type="containsText" dxfId="11472" priority="7545" operator="containsText" text="Hm">
      <formula>NOT(ISERROR(SEARCH("Hm",CF28)))</formula>
    </cfRule>
    <cfRule type="beginsWith" dxfId="11471" priority="7546" operator="beginsWith" text="Ms">
      <formula>LEFT(CF28,LEN("Ms"))="Ms"</formula>
    </cfRule>
    <cfRule type="containsText" dxfId="11470" priority="7547" operator="containsText" text="C">
      <formula>NOT(ISERROR(SEARCH("C",CF28)))</formula>
    </cfRule>
    <cfRule type="containsText" dxfId="11469" priority="7548" operator="containsText" text="S">
      <formula>NOT(ISERROR(SEARCH("S",CF28)))</formula>
    </cfRule>
    <cfRule type="containsText" dxfId="11468" priority="7549" operator="containsText" text="T">
      <formula>NOT(ISERROR(SEARCH("T",CF28)))</formula>
    </cfRule>
    <cfRule type="containsText" dxfId="11467" priority="7550" operator="containsText" text="H">
      <formula>NOT(ISERROR(SEARCH("H",CF28)))</formula>
    </cfRule>
    <cfRule type="containsText" dxfId="11466" priority="7551" operator="containsText" text="AF">
      <formula>NOT(ISERROR(SEARCH("AF",CF28)))</formula>
    </cfRule>
    <cfRule type="endsWith" dxfId="11465" priority="7552" operator="endsWith" text="M">
      <formula>RIGHT(CF28,LEN("M"))="M"</formula>
    </cfRule>
    <cfRule type="beginsWith" dxfId="11464" priority="7553" operator="beginsWith" text="MN">
      <formula>LEFT(CF28,LEN("MN"))="MN"</formula>
    </cfRule>
  </conditionalFormatting>
  <conditionalFormatting sqref="CC31:CF31">
    <cfRule type="containsText" dxfId="11463" priority="7536" operator="containsText" text="Hm">
      <formula>NOT(ISERROR(SEARCH("Hm",CC31)))</formula>
    </cfRule>
    <cfRule type="beginsWith" dxfId="11462" priority="7537" operator="beginsWith" text="Ms">
      <formula>LEFT(CC31,LEN("Ms"))="Ms"</formula>
    </cfRule>
    <cfRule type="containsText" dxfId="11461" priority="7538" operator="containsText" text="C">
      <formula>NOT(ISERROR(SEARCH("C",CC31)))</formula>
    </cfRule>
    <cfRule type="containsText" dxfId="11460" priority="7539" operator="containsText" text="S">
      <formula>NOT(ISERROR(SEARCH("S",CC31)))</formula>
    </cfRule>
    <cfRule type="containsText" dxfId="11459" priority="7540" operator="containsText" text="T">
      <formula>NOT(ISERROR(SEARCH("T",CC31)))</formula>
    </cfRule>
    <cfRule type="containsText" dxfId="11458" priority="7541" operator="containsText" text="H">
      <formula>NOT(ISERROR(SEARCH("H",CC31)))</formula>
    </cfRule>
    <cfRule type="containsText" dxfId="11457" priority="7542" operator="containsText" text="AF">
      <formula>NOT(ISERROR(SEARCH("AF",CC31)))</formula>
    </cfRule>
    <cfRule type="endsWith" dxfId="11456" priority="7543" operator="endsWith" text="M">
      <formula>RIGHT(CC31,LEN("M"))="M"</formula>
    </cfRule>
    <cfRule type="beginsWith" dxfId="11455" priority="7544" operator="beginsWith" text="MN">
      <formula>LEFT(CC31,LEN("MN"))="MN"</formula>
    </cfRule>
  </conditionalFormatting>
  <conditionalFormatting sqref="CI31:CL31">
    <cfRule type="containsText" dxfId="11454" priority="7527" operator="containsText" text="Hm">
      <formula>NOT(ISERROR(SEARCH("Hm",CI31)))</formula>
    </cfRule>
    <cfRule type="beginsWith" dxfId="11453" priority="7528" operator="beginsWith" text="Ms">
      <formula>LEFT(CI31,LEN("Ms"))="Ms"</formula>
    </cfRule>
    <cfRule type="containsText" dxfId="11452" priority="7529" operator="containsText" text="C">
      <formula>NOT(ISERROR(SEARCH("C",CI31)))</formula>
    </cfRule>
    <cfRule type="containsText" dxfId="11451" priority="7530" operator="containsText" text="S">
      <formula>NOT(ISERROR(SEARCH("S",CI31)))</formula>
    </cfRule>
    <cfRule type="containsText" dxfId="11450" priority="7531" operator="containsText" text="T">
      <formula>NOT(ISERROR(SEARCH("T",CI31)))</formula>
    </cfRule>
    <cfRule type="containsText" dxfId="11449" priority="7532" operator="containsText" text="H">
      <formula>NOT(ISERROR(SEARCH("H",CI31)))</formula>
    </cfRule>
    <cfRule type="containsText" dxfId="11448" priority="7533" operator="containsText" text="AF">
      <formula>NOT(ISERROR(SEARCH("AF",CI31)))</formula>
    </cfRule>
    <cfRule type="endsWith" dxfId="11447" priority="7534" operator="endsWith" text="M">
      <formula>RIGHT(CI31,LEN("M"))="M"</formula>
    </cfRule>
    <cfRule type="beginsWith" dxfId="11446" priority="7535" operator="beginsWith" text="MN">
      <formula>LEFT(CI31,LEN("MN"))="MN"</formula>
    </cfRule>
  </conditionalFormatting>
  <conditionalFormatting sqref="BY25">
    <cfRule type="containsText" dxfId="11445" priority="7518" operator="containsText" text="Hm">
      <formula>NOT(ISERROR(SEARCH("Hm",BY25)))</formula>
    </cfRule>
    <cfRule type="beginsWith" dxfId="11444" priority="7519" operator="beginsWith" text="Ms">
      <formula>LEFT(BY25,LEN("Ms"))="Ms"</formula>
    </cfRule>
    <cfRule type="containsText" dxfId="11443" priority="7520" operator="containsText" text="C">
      <formula>NOT(ISERROR(SEARCH("C",BY25)))</formula>
    </cfRule>
    <cfRule type="containsText" dxfId="11442" priority="7521" operator="containsText" text="S">
      <formula>NOT(ISERROR(SEARCH("S",BY25)))</formula>
    </cfRule>
    <cfRule type="containsText" dxfId="11441" priority="7522" operator="containsText" text="T">
      <formula>NOT(ISERROR(SEARCH("T",BY25)))</formula>
    </cfRule>
    <cfRule type="containsText" dxfId="11440" priority="7523" operator="containsText" text="H">
      <formula>NOT(ISERROR(SEARCH("H",BY25)))</formula>
    </cfRule>
    <cfRule type="containsText" dxfId="11439" priority="7524" operator="containsText" text="AF">
      <formula>NOT(ISERROR(SEARCH("AF",BY25)))</formula>
    </cfRule>
    <cfRule type="endsWith" dxfId="11438" priority="7525" operator="endsWith" text="M">
      <formula>RIGHT(BY25,LEN("M"))="M"</formula>
    </cfRule>
    <cfRule type="beginsWith" dxfId="11437" priority="7526" operator="beginsWith" text="MN">
      <formula>LEFT(BY25,LEN("MN"))="MN"</formula>
    </cfRule>
  </conditionalFormatting>
  <conditionalFormatting sqref="CG35:CH36">
    <cfRule type="expression" dxfId="11436" priority="7514">
      <formula>MOD(MONTH(#REF!),4)=1</formula>
    </cfRule>
    <cfRule type="expression" dxfId="11435" priority="7515">
      <formula>MOD(MONTH(#REF!),4)=2</formula>
    </cfRule>
    <cfRule type="expression" dxfId="11434" priority="7516">
      <formula>MOD(MONTH(#REF!),4)=3</formula>
    </cfRule>
    <cfRule type="expression" dxfId="11433" priority="7517">
      <formula>MOD(MONTH(#REF!),4)=0</formula>
    </cfRule>
  </conditionalFormatting>
  <conditionalFormatting sqref="CS35:CT36">
    <cfRule type="expression" dxfId="11432" priority="7510">
      <formula>MOD(MONTH(#REF!),4)=1</formula>
    </cfRule>
    <cfRule type="expression" dxfId="11431" priority="7511">
      <formula>MOD(MONTH(#REF!),4)=2</formula>
    </cfRule>
    <cfRule type="expression" dxfId="11430" priority="7512">
      <formula>MOD(MONTH(#REF!),4)=3</formula>
    </cfRule>
    <cfRule type="expression" dxfId="11429" priority="7513">
      <formula>MOD(MONTH(#REF!),4)=0</formula>
    </cfRule>
  </conditionalFormatting>
  <conditionalFormatting sqref="CZ35:CZ36">
    <cfRule type="expression" dxfId="11428" priority="7506">
      <formula>MOD(MONTH(#REF!),4)=1</formula>
    </cfRule>
    <cfRule type="expression" dxfId="11427" priority="7507">
      <formula>MOD(MONTH(#REF!),4)=2</formula>
    </cfRule>
    <cfRule type="expression" dxfId="11426" priority="7508">
      <formula>MOD(MONTH(#REF!),4)=3</formula>
    </cfRule>
    <cfRule type="expression" dxfId="11425" priority="7509">
      <formula>MOD(MONTH(#REF!),4)=0</formula>
    </cfRule>
  </conditionalFormatting>
  <conditionalFormatting sqref="DF35:DF36">
    <cfRule type="expression" dxfId="11424" priority="7502">
      <formula>MOD(MONTH(#REF!),4)=1</formula>
    </cfRule>
    <cfRule type="expression" dxfId="11423" priority="7503">
      <formula>MOD(MONTH(#REF!),4)=2</formula>
    </cfRule>
    <cfRule type="expression" dxfId="11422" priority="7504">
      <formula>MOD(MONTH(#REF!),4)=3</formula>
    </cfRule>
    <cfRule type="expression" dxfId="11421" priority="7505">
      <formula>MOD(MONTH(#REF!),4)=0</formula>
    </cfRule>
  </conditionalFormatting>
  <conditionalFormatting sqref="DA35:DD36">
    <cfRule type="containsText" dxfId="11420" priority="7493" operator="containsText" text="Hm">
      <formula>NOT(ISERROR(SEARCH("Hm",DA35)))</formula>
    </cfRule>
    <cfRule type="beginsWith" dxfId="11419" priority="7494" operator="beginsWith" text="Ms">
      <formula>LEFT(DA35,LEN("Ms"))="Ms"</formula>
    </cfRule>
    <cfRule type="containsText" dxfId="11418" priority="7495" operator="containsText" text="C">
      <formula>NOT(ISERROR(SEARCH("C",DA35)))</formula>
    </cfRule>
    <cfRule type="containsText" dxfId="11417" priority="7496" operator="containsText" text="S">
      <formula>NOT(ISERROR(SEARCH("S",DA35)))</formula>
    </cfRule>
    <cfRule type="containsText" dxfId="11416" priority="7497" operator="containsText" text="T">
      <formula>NOT(ISERROR(SEARCH("T",DA35)))</formula>
    </cfRule>
    <cfRule type="containsText" dxfId="11415" priority="7498" operator="containsText" text="H">
      <formula>NOT(ISERROR(SEARCH("H",DA35)))</formula>
    </cfRule>
    <cfRule type="containsText" dxfId="11414" priority="7499" operator="containsText" text="AF">
      <formula>NOT(ISERROR(SEARCH("AF",DA35)))</formula>
    </cfRule>
    <cfRule type="endsWith" dxfId="11413" priority="7500" operator="endsWith" text="M">
      <formula>RIGHT(DA35,LEN("M"))="M"</formula>
    </cfRule>
    <cfRule type="beginsWith" dxfId="11412" priority="7501" operator="beginsWith" text="MN">
      <formula>LEFT(DA35,LEN("MN"))="MN"</formula>
    </cfRule>
  </conditionalFormatting>
  <conditionalFormatting sqref="DG35:DH36">
    <cfRule type="containsText" dxfId="11411" priority="7484" operator="containsText" text="Hm">
      <formula>NOT(ISERROR(SEARCH("Hm",DG35)))</formula>
    </cfRule>
    <cfRule type="beginsWith" dxfId="11410" priority="7485" operator="beginsWith" text="Ms">
      <formula>LEFT(DG35,LEN("Ms"))="Ms"</formula>
    </cfRule>
    <cfRule type="containsText" dxfId="11409" priority="7486" operator="containsText" text="C">
      <formula>NOT(ISERROR(SEARCH("C",DG35)))</formula>
    </cfRule>
    <cfRule type="containsText" dxfId="11408" priority="7487" operator="containsText" text="S">
      <formula>NOT(ISERROR(SEARCH("S",DG35)))</formula>
    </cfRule>
    <cfRule type="containsText" dxfId="11407" priority="7488" operator="containsText" text="T">
      <formula>NOT(ISERROR(SEARCH("T",DG35)))</formula>
    </cfRule>
    <cfRule type="containsText" dxfId="11406" priority="7489" operator="containsText" text="H">
      <formula>NOT(ISERROR(SEARCH("H",DG35)))</formula>
    </cfRule>
    <cfRule type="containsText" dxfId="11405" priority="7490" operator="containsText" text="AF">
      <formula>NOT(ISERROR(SEARCH("AF",DG35)))</formula>
    </cfRule>
    <cfRule type="endsWith" dxfId="11404" priority="7491" operator="endsWith" text="M">
      <formula>RIGHT(DG35,LEN("M"))="M"</formula>
    </cfRule>
    <cfRule type="beginsWith" dxfId="11403" priority="7492" operator="beginsWith" text="MN">
      <formula>LEFT(DG35,LEN("MN"))="MN"</formula>
    </cfRule>
  </conditionalFormatting>
  <conditionalFormatting sqref="CC36:CG36">
    <cfRule type="containsText" dxfId="11402" priority="7475" operator="containsText" text="Hm">
      <formula>NOT(ISERROR(SEARCH("Hm",CC36)))</formula>
    </cfRule>
    <cfRule type="beginsWith" dxfId="11401" priority="7476" operator="beginsWith" text="Ms">
      <formula>LEFT(CC36,LEN("Ms"))="Ms"</formula>
    </cfRule>
    <cfRule type="containsText" dxfId="11400" priority="7477" operator="containsText" text="C">
      <formula>NOT(ISERROR(SEARCH("C",CC36)))</formula>
    </cfRule>
    <cfRule type="containsText" dxfId="11399" priority="7478" operator="containsText" text="S">
      <formula>NOT(ISERROR(SEARCH("S",CC36)))</formula>
    </cfRule>
    <cfRule type="containsText" dxfId="11398" priority="7479" operator="containsText" text="T">
      <formula>NOT(ISERROR(SEARCH("T",CC36)))</formula>
    </cfRule>
    <cfRule type="containsText" dxfId="11397" priority="7480" operator="containsText" text="H">
      <formula>NOT(ISERROR(SEARCH("H",CC36)))</formula>
    </cfRule>
    <cfRule type="containsText" dxfId="11396" priority="7481" operator="containsText" text="AF">
      <formula>NOT(ISERROR(SEARCH("AF",CC36)))</formula>
    </cfRule>
    <cfRule type="endsWith" dxfId="11395" priority="7482" operator="endsWith" text="M">
      <formula>RIGHT(CC36,LEN("M"))="M"</formula>
    </cfRule>
    <cfRule type="beginsWith" dxfId="11394" priority="7483" operator="beginsWith" text="MN">
      <formula>LEFT(CC36,LEN("MN"))="MN"</formula>
    </cfRule>
  </conditionalFormatting>
  <conditionalFormatting sqref="CI35:CL36">
    <cfRule type="containsText" dxfId="11393" priority="7466" operator="containsText" text="Hm">
      <formula>NOT(ISERROR(SEARCH("Hm",CI35)))</formula>
    </cfRule>
    <cfRule type="beginsWith" dxfId="11392" priority="7467" operator="beginsWith" text="Ms">
      <formula>LEFT(CI35,LEN("Ms"))="Ms"</formula>
    </cfRule>
    <cfRule type="containsText" dxfId="11391" priority="7468" operator="containsText" text="C">
      <formula>NOT(ISERROR(SEARCH("C",CI35)))</formula>
    </cfRule>
    <cfRule type="containsText" dxfId="11390" priority="7469" operator="containsText" text="S">
      <formula>NOT(ISERROR(SEARCH("S",CI35)))</formula>
    </cfRule>
    <cfRule type="containsText" dxfId="11389" priority="7470" operator="containsText" text="T">
      <formula>NOT(ISERROR(SEARCH("T",CI35)))</formula>
    </cfRule>
    <cfRule type="containsText" dxfId="11388" priority="7471" operator="containsText" text="H">
      <formula>NOT(ISERROR(SEARCH("H",CI35)))</formula>
    </cfRule>
    <cfRule type="containsText" dxfId="11387" priority="7472" operator="containsText" text="AF">
      <formula>NOT(ISERROR(SEARCH("AF",CI35)))</formula>
    </cfRule>
    <cfRule type="endsWith" dxfId="11386" priority="7473" operator="endsWith" text="M">
      <formula>RIGHT(CI35,LEN("M"))="M"</formula>
    </cfRule>
    <cfRule type="beginsWith" dxfId="11385" priority="7474" operator="beginsWith" text="MN">
      <formula>LEFT(CI35,LEN("MN"))="MN"</formula>
    </cfRule>
  </conditionalFormatting>
  <conditionalFormatting sqref="CU35:CX36">
    <cfRule type="containsText" dxfId="11384" priority="7457" operator="containsText" text="Hm">
      <formula>NOT(ISERROR(SEARCH("Hm",CU35)))</formula>
    </cfRule>
    <cfRule type="beginsWith" dxfId="11383" priority="7458" operator="beginsWith" text="Ms">
      <formula>LEFT(CU35,LEN("Ms"))="Ms"</formula>
    </cfRule>
    <cfRule type="containsText" dxfId="11382" priority="7459" operator="containsText" text="C">
      <formula>NOT(ISERROR(SEARCH("C",CU35)))</formula>
    </cfRule>
    <cfRule type="containsText" dxfId="11381" priority="7460" operator="containsText" text="S">
      <formula>NOT(ISERROR(SEARCH("S",CU35)))</formula>
    </cfRule>
    <cfRule type="containsText" dxfId="11380" priority="7461" operator="containsText" text="T">
      <formula>NOT(ISERROR(SEARCH("T",CU35)))</formula>
    </cfRule>
    <cfRule type="containsText" dxfId="11379" priority="7462" operator="containsText" text="H">
      <formula>NOT(ISERROR(SEARCH("H",CU35)))</formula>
    </cfRule>
    <cfRule type="containsText" dxfId="11378" priority="7463" operator="containsText" text="AF">
      <formula>NOT(ISERROR(SEARCH("AF",CU35)))</formula>
    </cfRule>
    <cfRule type="endsWith" dxfId="11377" priority="7464" operator="endsWith" text="M">
      <formula>RIGHT(CU35,LEN("M"))="M"</formula>
    </cfRule>
    <cfRule type="beginsWith" dxfId="11376" priority="7465" operator="beginsWith" text="MN">
      <formula>LEFT(CU35,LEN("MN"))="MN"</formula>
    </cfRule>
  </conditionalFormatting>
  <conditionalFormatting sqref="CO35:CR36 CS36">
    <cfRule type="containsText" dxfId="11375" priority="7448" operator="containsText" text="Hm">
      <formula>NOT(ISERROR(SEARCH("Hm",CO35)))</formula>
    </cfRule>
    <cfRule type="beginsWith" dxfId="11374" priority="7449" operator="beginsWith" text="Ms">
      <formula>LEFT(CO35,LEN("Ms"))="Ms"</formula>
    </cfRule>
    <cfRule type="containsText" dxfId="11373" priority="7450" operator="containsText" text="C">
      <formula>NOT(ISERROR(SEARCH("C",CO35)))</formula>
    </cfRule>
    <cfRule type="containsText" dxfId="11372" priority="7451" operator="containsText" text="S">
      <formula>NOT(ISERROR(SEARCH("S",CO35)))</formula>
    </cfRule>
    <cfRule type="containsText" dxfId="11371" priority="7452" operator="containsText" text="T">
      <formula>NOT(ISERROR(SEARCH("T",CO35)))</formula>
    </cfRule>
    <cfRule type="containsText" dxfId="11370" priority="7453" operator="containsText" text="H">
      <formula>NOT(ISERROR(SEARCH("H",CO35)))</formula>
    </cfRule>
    <cfRule type="containsText" dxfId="11369" priority="7454" operator="containsText" text="AF">
      <formula>NOT(ISERROR(SEARCH("AF",CO35)))</formula>
    </cfRule>
    <cfRule type="endsWith" dxfId="11368" priority="7455" operator="endsWith" text="M">
      <formula>RIGHT(CO35,LEN("M"))="M"</formula>
    </cfRule>
    <cfRule type="beginsWith" dxfId="11367" priority="7456" operator="beginsWith" text="MN">
      <formula>LEFT(CO35,LEN("MN"))="MN"</formula>
    </cfRule>
  </conditionalFormatting>
  <conditionalFormatting sqref="BY35:BZ36">
    <cfRule type="containsText" dxfId="11366" priority="7439" operator="containsText" text="Hm">
      <formula>NOT(ISERROR(SEARCH("Hm",BY35)))</formula>
    </cfRule>
    <cfRule type="beginsWith" dxfId="11365" priority="7440" operator="beginsWith" text="Ms">
      <formula>LEFT(BY35,LEN("Ms"))="Ms"</formula>
    </cfRule>
    <cfRule type="containsText" dxfId="11364" priority="7441" operator="containsText" text="C">
      <formula>NOT(ISERROR(SEARCH("C",BY35)))</formula>
    </cfRule>
    <cfRule type="containsText" dxfId="11363" priority="7442" operator="containsText" text="S">
      <formula>NOT(ISERROR(SEARCH("S",BY35)))</formula>
    </cfRule>
    <cfRule type="containsText" dxfId="11362" priority="7443" operator="containsText" text="T">
      <formula>NOT(ISERROR(SEARCH("T",BY35)))</formula>
    </cfRule>
    <cfRule type="containsText" dxfId="11361" priority="7444" operator="containsText" text="H">
      <formula>NOT(ISERROR(SEARCH("H",BY35)))</formula>
    </cfRule>
    <cfRule type="containsText" dxfId="11360" priority="7445" operator="containsText" text="AF">
      <formula>NOT(ISERROR(SEARCH("AF",BY35)))</formula>
    </cfRule>
    <cfRule type="endsWith" dxfId="11359" priority="7446" operator="endsWith" text="M">
      <formula>RIGHT(BY35,LEN("M"))="M"</formula>
    </cfRule>
    <cfRule type="beginsWith" dxfId="11358" priority="7447" operator="beginsWith" text="MN">
      <formula>LEFT(BY35,LEN("MN"))="MN"</formula>
    </cfRule>
  </conditionalFormatting>
  <conditionalFormatting sqref="CW34">
    <cfRule type="expression" dxfId="11357" priority="7435">
      <formula>MOD(MONTH(#REF!),4)=1</formula>
    </cfRule>
    <cfRule type="expression" dxfId="11356" priority="7436">
      <formula>MOD(MONTH(#REF!),4)=2</formula>
    </cfRule>
    <cfRule type="expression" dxfId="11355" priority="7437">
      <formula>MOD(MONTH(#REF!),4)=3</formula>
    </cfRule>
    <cfRule type="expression" dxfId="11354" priority="7438">
      <formula>MOD(MONTH(#REF!),4)=0</formula>
    </cfRule>
  </conditionalFormatting>
  <conditionalFormatting sqref="CY35">
    <cfRule type="expression" dxfId="11353" priority="7431">
      <formula>MOD(MONTH(#REF!),4)=1</formula>
    </cfRule>
    <cfRule type="expression" dxfId="11352" priority="7432">
      <formula>MOD(MONTH(#REF!),4)=2</formula>
    </cfRule>
    <cfRule type="expression" dxfId="11351" priority="7433">
      <formula>MOD(MONTH(#REF!),4)=3</formula>
    </cfRule>
    <cfRule type="expression" dxfId="11350" priority="7434">
      <formula>MOD(MONTH(#REF!),4)=0</formula>
    </cfRule>
  </conditionalFormatting>
  <conditionalFormatting sqref="CM31:CN31">
    <cfRule type="expression" dxfId="11349" priority="7427">
      <formula>MOD(MONTH(#REF!),4)=1</formula>
    </cfRule>
    <cfRule type="expression" dxfId="11348" priority="7428">
      <formula>MOD(MONTH(#REF!),4)=2</formula>
    </cfRule>
    <cfRule type="expression" dxfId="11347" priority="7429">
      <formula>MOD(MONTH(#REF!),4)=3</formula>
    </cfRule>
    <cfRule type="expression" dxfId="11346" priority="7430">
      <formula>MOD(MONTH(#REF!),4)=0</formula>
    </cfRule>
  </conditionalFormatting>
  <conditionalFormatting sqref="CL29">
    <cfRule type="expression" dxfId="11345" priority="7423">
      <formula>MOD(MONTH(#REF!),4)=1</formula>
    </cfRule>
    <cfRule type="expression" dxfId="11344" priority="7424">
      <formula>MOD(MONTH(#REF!),4)=2</formula>
    </cfRule>
    <cfRule type="expression" dxfId="11343" priority="7425">
      <formula>MOD(MONTH(#REF!),4)=3</formula>
    </cfRule>
    <cfRule type="expression" dxfId="11342" priority="7426">
      <formula>MOD(MONTH(#REF!),4)=0</formula>
    </cfRule>
  </conditionalFormatting>
  <conditionalFormatting sqref="CA26:CB26">
    <cfRule type="expression" dxfId="11341" priority="7419">
      <formula>MOD(MONTH(#REF!),4)=1</formula>
    </cfRule>
    <cfRule type="expression" dxfId="11340" priority="7420">
      <formula>MOD(MONTH(#REF!),4)=2</formula>
    </cfRule>
    <cfRule type="expression" dxfId="11339" priority="7421">
      <formula>MOD(MONTH(#REF!),4)=3</formula>
    </cfRule>
    <cfRule type="expression" dxfId="11338" priority="7422">
      <formula>MOD(MONTH(#REF!),4)=0</formula>
    </cfRule>
  </conditionalFormatting>
  <conditionalFormatting sqref="BZ25:CA25">
    <cfRule type="expression" dxfId="11337" priority="7415">
      <formula>MOD(MONTH(#REF!),4)=1</formula>
    </cfRule>
    <cfRule type="expression" dxfId="11336" priority="7416">
      <formula>MOD(MONTH(#REF!),4)=2</formula>
    </cfRule>
    <cfRule type="expression" dxfId="11335" priority="7417">
      <formula>MOD(MONTH(#REF!),4)=3</formula>
    </cfRule>
    <cfRule type="expression" dxfId="11334" priority="7418">
      <formula>MOD(MONTH(#REF!),4)=0</formula>
    </cfRule>
  </conditionalFormatting>
  <conditionalFormatting sqref="CX28:DA28">
    <cfRule type="containsText" dxfId="11333" priority="7397" operator="containsText" text="Hm">
      <formula>NOT(ISERROR(SEARCH("Hm",CX28)))</formula>
    </cfRule>
    <cfRule type="beginsWith" dxfId="11332" priority="7398" operator="beginsWith" text="Ms">
      <formula>LEFT(CX28,LEN("Ms"))="Ms"</formula>
    </cfRule>
    <cfRule type="containsText" dxfId="11331" priority="7399" operator="containsText" text="C">
      <formula>NOT(ISERROR(SEARCH("C",CX28)))</formula>
    </cfRule>
    <cfRule type="containsText" dxfId="11330" priority="7400" operator="containsText" text="S">
      <formula>NOT(ISERROR(SEARCH("S",CX28)))</formula>
    </cfRule>
    <cfRule type="containsText" dxfId="11329" priority="7401" operator="containsText" text="T">
      <formula>NOT(ISERROR(SEARCH("T",CX28)))</formula>
    </cfRule>
    <cfRule type="containsText" dxfId="11328" priority="7402" operator="containsText" text="H">
      <formula>NOT(ISERROR(SEARCH("H",CX28)))</formula>
    </cfRule>
    <cfRule type="containsText" dxfId="11327" priority="7403" operator="containsText" text="AF">
      <formula>NOT(ISERROR(SEARCH("AF",CX28)))</formula>
    </cfRule>
    <cfRule type="endsWith" dxfId="11326" priority="7404" operator="endsWith" text="M">
      <formula>RIGHT(CX28,LEN("M"))="M"</formula>
    </cfRule>
    <cfRule type="beginsWith" dxfId="11325" priority="7405" operator="beginsWith" text="MN">
      <formula>LEFT(CX28,LEN("MN"))="MN"</formula>
    </cfRule>
  </conditionalFormatting>
  <conditionalFormatting sqref="CC35:CF35">
    <cfRule type="expression" dxfId="11324" priority="7380">
      <formula>MOD(MONTH(#REF!),4)=1</formula>
    </cfRule>
    <cfRule type="expression" dxfId="11323" priority="7381">
      <formula>MOD(MONTH(#REF!),4)=2</formula>
    </cfRule>
    <cfRule type="expression" dxfId="11322" priority="7382">
      <formula>MOD(MONTH(#REF!),4)=3</formula>
    </cfRule>
    <cfRule type="expression" dxfId="11321" priority="7383">
      <formula>MOD(MONTH(#REF!),4)=0</formula>
    </cfRule>
  </conditionalFormatting>
  <conditionalFormatting sqref="CC35:CF35">
    <cfRule type="containsText" dxfId="11320" priority="7371" operator="containsText" text="Hm">
      <formula>NOT(ISERROR(SEARCH("Hm",CC35)))</formula>
    </cfRule>
    <cfRule type="beginsWith" dxfId="11319" priority="7372" operator="beginsWith" text="Ms">
      <formula>LEFT(CC35,LEN("Ms"))="Ms"</formula>
    </cfRule>
    <cfRule type="containsText" dxfId="11318" priority="7373" operator="containsText" text="C">
      <formula>NOT(ISERROR(SEARCH("C",CC35)))</formula>
    </cfRule>
    <cfRule type="containsText" dxfId="11317" priority="7374" operator="containsText" text="S">
      <formula>NOT(ISERROR(SEARCH("S",CC35)))</formula>
    </cfRule>
    <cfRule type="containsText" dxfId="11316" priority="7375" operator="containsText" text="T">
      <formula>NOT(ISERROR(SEARCH("T",CC35)))</formula>
    </cfRule>
    <cfRule type="containsText" dxfId="11315" priority="7376" operator="containsText" text="H">
      <formula>NOT(ISERROR(SEARCH("H",CC35)))</formula>
    </cfRule>
    <cfRule type="containsText" dxfId="11314" priority="7377" operator="containsText" text="AF">
      <formula>NOT(ISERROR(SEARCH("AF",CC35)))</formula>
    </cfRule>
    <cfRule type="endsWith" dxfId="11313" priority="7378" operator="endsWith" text="M">
      <formula>RIGHT(CC35,LEN("M"))="M"</formula>
    </cfRule>
    <cfRule type="beginsWith" dxfId="11312" priority="7379" operator="beginsWith" text="MN">
      <formula>LEFT(CC35,LEN("MN"))="MN"</formula>
    </cfRule>
  </conditionalFormatting>
  <conditionalFormatting sqref="CZ30:DC30">
    <cfRule type="containsText" dxfId="11311" priority="7362" operator="containsText" text="Hm">
      <formula>NOT(ISERROR(SEARCH("Hm",CZ30)))</formula>
    </cfRule>
    <cfRule type="beginsWith" dxfId="11310" priority="7363" operator="beginsWith" text="Ms">
      <formula>LEFT(CZ30,LEN("Ms"))="Ms"</formula>
    </cfRule>
    <cfRule type="containsText" dxfId="11309" priority="7364" operator="containsText" text="C">
      <formula>NOT(ISERROR(SEARCH("C",CZ30)))</formula>
    </cfRule>
    <cfRule type="containsText" dxfId="11308" priority="7365" operator="containsText" text="S">
      <formula>NOT(ISERROR(SEARCH("S",CZ30)))</formula>
    </cfRule>
    <cfRule type="containsText" dxfId="11307" priority="7366" operator="containsText" text="T">
      <formula>NOT(ISERROR(SEARCH("T",CZ30)))</formula>
    </cfRule>
    <cfRule type="containsText" dxfId="11306" priority="7367" operator="containsText" text="H">
      <formula>NOT(ISERROR(SEARCH("H",CZ30)))</formula>
    </cfRule>
    <cfRule type="containsText" dxfId="11305" priority="7368" operator="containsText" text="AF">
      <formula>NOT(ISERROR(SEARCH("AF",CZ30)))</formula>
    </cfRule>
    <cfRule type="endsWith" dxfId="11304" priority="7369" operator="endsWith" text="M">
      <formula>RIGHT(CZ30,LEN("M"))="M"</formula>
    </cfRule>
    <cfRule type="beginsWith" dxfId="11303" priority="7370" operator="beginsWith" text="MN">
      <formula>LEFT(CZ30,LEN("MN"))="MN"</formula>
    </cfRule>
  </conditionalFormatting>
  <conditionalFormatting sqref="DF28:DG28">
    <cfRule type="expression" dxfId="11302" priority="7358">
      <formula>MOD(MONTH(#REF!),4)=1</formula>
    </cfRule>
    <cfRule type="expression" dxfId="11301" priority="7359">
      <formula>MOD(MONTH(#REF!),4)=2</formula>
    </cfRule>
    <cfRule type="expression" dxfId="11300" priority="7360">
      <formula>MOD(MONTH(#REF!),4)=3</formula>
    </cfRule>
    <cfRule type="expression" dxfId="11299" priority="7361">
      <formula>MOD(MONTH(#REF!),4)=0</formula>
    </cfRule>
  </conditionalFormatting>
  <conditionalFormatting sqref="DD28:DE28">
    <cfRule type="containsText" dxfId="11298" priority="7349" operator="containsText" text="Hm">
      <formula>NOT(ISERROR(SEARCH("Hm",DD28)))</formula>
    </cfRule>
    <cfRule type="beginsWith" dxfId="11297" priority="7350" operator="beginsWith" text="Ms">
      <formula>LEFT(DD28,LEN("Ms"))="Ms"</formula>
    </cfRule>
    <cfRule type="containsText" dxfId="11296" priority="7351" operator="containsText" text="C">
      <formula>NOT(ISERROR(SEARCH("C",DD28)))</formula>
    </cfRule>
    <cfRule type="containsText" dxfId="11295" priority="7352" operator="containsText" text="S">
      <formula>NOT(ISERROR(SEARCH("S",DD28)))</formula>
    </cfRule>
    <cfRule type="containsText" dxfId="11294" priority="7353" operator="containsText" text="T">
      <formula>NOT(ISERROR(SEARCH("T",DD28)))</formula>
    </cfRule>
    <cfRule type="containsText" dxfId="11293" priority="7354" operator="containsText" text="H">
      <formula>NOT(ISERROR(SEARCH("H",DD28)))</formula>
    </cfRule>
    <cfRule type="containsText" dxfId="11292" priority="7355" operator="containsText" text="AF">
      <formula>NOT(ISERROR(SEARCH("AF",DD28)))</formula>
    </cfRule>
    <cfRule type="endsWith" dxfId="11291" priority="7356" operator="endsWith" text="M">
      <formula>RIGHT(DD28,LEN("M"))="M"</formula>
    </cfRule>
    <cfRule type="beginsWith" dxfId="11290" priority="7357" operator="beginsWith" text="MN">
      <formula>LEFT(DD28,LEN("MN"))="MN"</formula>
    </cfRule>
  </conditionalFormatting>
  <conditionalFormatting sqref="DD28:DG28">
    <cfRule type="containsText" dxfId="11289" priority="7340" operator="containsText" text="Hm">
      <formula>NOT(ISERROR(SEARCH("Hm",DD28)))</formula>
    </cfRule>
    <cfRule type="beginsWith" dxfId="11288" priority="7341" operator="beginsWith" text="Ms">
      <formula>LEFT(DD28,LEN("Ms"))="Ms"</formula>
    </cfRule>
    <cfRule type="containsText" dxfId="11287" priority="7342" operator="containsText" text="C">
      <formula>NOT(ISERROR(SEARCH("C",DD28)))</formula>
    </cfRule>
    <cfRule type="containsText" dxfId="11286" priority="7343" operator="containsText" text="S">
      <formula>NOT(ISERROR(SEARCH("S",DD28)))</formula>
    </cfRule>
    <cfRule type="containsText" dxfId="11285" priority="7344" operator="containsText" text="T">
      <formula>NOT(ISERROR(SEARCH("T",DD28)))</formula>
    </cfRule>
    <cfRule type="containsText" dxfId="11284" priority="7345" operator="containsText" text="H">
      <formula>NOT(ISERROR(SEARCH("H",DD28)))</formula>
    </cfRule>
    <cfRule type="containsText" dxfId="11283" priority="7346" operator="containsText" text="AF">
      <formula>NOT(ISERROR(SEARCH("AF",DD28)))</formula>
    </cfRule>
    <cfRule type="endsWith" dxfId="11282" priority="7347" operator="endsWith" text="M">
      <formula>RIGHT(DD28,LEN("M"))="M"</formula>
    </cfRule>
    <cfRule type="beginsWith" dxfId="11281" priority="7348" operator="beginsWith" text="MN">
      <formula>LEFT(DD28,LEN("MN"))="MN"</formula>
    </cfRule>
  </conditionalFormatting>
  <conditionalFormatting sqref="DG31:DH31">
    <cfRule type="expression" dxfId="11280" priority="7336">
      <formula>MOD(MONTH(#REF!),4)=1</formula>
    </cfRule>
    <cfRule type="expression" dxfId="11279" priority="7337">
      <formula>MOD(MONTH(#REF!),4)=2</formula>
    </cfRule>
    <cfRule type="expression" dxfId="11278" priority="7338">
      <formula>MOD(MONTH(#REF!),4)=3</formula>
    </cfRule>
    <cfRule type="expression" dxfId="11277" priority="7339">
      <formula>MOD(MONTH(#REF!),4)=0</formula>
    </cfRule>
  </conditionalFormatting>
  <conditionalFormatting sqref="DG31:DH31">
    <cfRule type="containsText" dxfId="11276" priority="7327" operator="containsText" text="Hm">
      <formula>NOT(ISERROR(SEARCH("Hm",DG31)))</formula>
    </cfRule>
    <cfRule type="beginsWith" dxfId="11275" priority="7328" operator="beginsWith" text="Ms">
      <formula>LEFT(DG31,LEN("Ms"))="Ms"</formula>
    </cfRule>
    <cfRule type="containsText" dxfId="11274" priority="7329" operator="containsText" text="C">
      <formula>NOT(ISERROR(SEARCH("C",DG31)))</formula>
    </cfRule>
    <cfRule type="containsText" dxfId="11273" priority="7330" operator="containsText" text="S">
      <formula>NOT(ISERROR(SEARCH("S",DG31)))</formula>
    </cfRule>
    <cfRule type="containsText" dxfId="11272" priority="7331" operator="containsText" text="T">
      <formula>NOT(ISERROR(SEARCH("T",DG31)))</formula>
    </cfRule>
    <cfRule type="containsText" dxfId="11271" priority="7332" operator="containsText" text="H">
      <formula>NOT(ISERROR(SEARCH("H",DG31)))</formula>
    </cfRule>
    <cfRule type="containsText" dxfId="11270" priority="7333" operator="containsText" text="AF">
      <formula>NOT(ISERROR(SEARCH("AF",DG31)))</formula>
    </cfRule>
    <cfRule type="endsWith" dxfId="11269" priority="7334" operator="endsWith" text="M">
      <formula>RIGHT(DG31,LEN("M"))="M"</formula>
    </cfRule>
    <cfRule type="beginsWith" dxfId="11268" priority="7335" operator="beginsWith" text="MN">
      <formula>LEFT(DG31,LEN("MN"))="MN"</formula>
    </cfRule>
  </conditionalFormatting>
  <conditionalFormatting sqref="DK34:DL34">
    <cfRule type="containsText" dxfId="11267" priority="6604" operator="containsText" text="Hm">
      <formula>NOT(ISERROR(SEARCH("Hm",DK34)))</formula>
    </cfRule>
    <cfRule type="beginsWith" dxfId="11266" priority="6605" operator="beginsWith" text="Ms">
      <formula>LEFT(DK34,LEN("Ms"))="Ms"</formula>
    </cfRule>
    <cfRule type="containsText" dxfId="11265" priority="6606" operator="containsText" text="C">
      <formula>NOT(ISERROR(SEARCH("C",DK34)))</formula>
    </cfRule>
    <cfRule type="containsText" dxfId="11264" priority="6607" operator="containsText" text="S">
      <formula>NOT(ISERROR(SEARCH("S",DK34)))</formula>
    </cfRule>
    <cfRule type="containsText" dxfId="11263" priority="6608" operator="containsText" text="T">
      <formula>NOT(ISERROR(SEARCH("T",DK34)))</formula>
    </cfRule>
    <cfRule type="containsText" dxfId="11262" priority="6609" operator="containsText" text="H">
      <formula>NOT(ISERROR(SEARCH("H",DK34)))</formula>
    </cfRule>
    <cfRule type="containsText" dxfId="11261" priority="6610" operator="containsText" text="AF">
      <formula>NOT(ISERROR(SEARCH("AF",DK34)))</formula>
    </cfRule>
    <cfRule type="endsWith" dxfId="11260" priority="6611" operator="endsWith" text="M">
      <formula>RIGHT(DK34,LEN("M"))="M"</formula>
    </cfRule>
    <cfRule type="beginsWith" dxfId="11259" priority="6612" operator="beginsWith" text="MN">
      <formula>LEFT(DK34,LEN("MN"))="MN"</formula>
    </cfRule>
  </conditionalFormatting>
  <conditionalFormatting sqref="EG27:EH27">
    <cfRule type="containsText" dxfId="11258" priority="6648" operator="containsText" text="Hm">
      <formula>NOT(ISERROR(SEARCH("Hm",EG27)))</formula>
    </cfRule>
    <cfRule type="beginsWith" dxfId="11257" priority="6649" operator="beginsWith" text="Ms">
      <formula>LEFT(EG27,LEN("Ms"))="Ms"</formula>
    </cfRule>
    <cfRule type="containsText" dxfId="11256" priority="6650" operator="containsText" text="C">
      <formula>NOT(ISERROR(SEARCH("C",EG27)))</formula>
    </cfRule>
    <cfRule type="containsText" dxfId="11255" priority="6651" operator="containsText" text="S">
      <formula>NOT(ISERROR(SEARCH("S",EG27)))</formula>
    </cfRule>
    <cfRule type="containsText" dxfId="11254" priority="6652" operator="containsText" text="T">
      <formula>NOT(ISERROR(SEARCH("T",EG27)))</formula>
    </cfRule>
    <cfRule type="containsText" dxfId="11253" priority="6653" operator="containsText" text="H">
      <formula>NOT(ISERROR(SEARCH("H",EG27)))</formula>
    </cfRule>
    <cfRule type="containsText" dxfId="11252" priority="6654" operator="containsText" text="AF">
      <formula>NOT(ISERROR(SEARCH("AF",EG27)))</formula>
    </cfRule>
    <cfRule type="endsWith" dxfId="11251" priority="6655" operator="endsWith" text="M">
      <formula>RIGHT(EG27,LEN("M"))="M"</formula>
    </cfRule>
    <cfRule type="beginsWith" dxfId="11250" priority="6656" operator="beginsWith" text="MN">
      <formula>LEFT(EG27,LEN("MN"))="MN"</formula>
    </cfRule>
  </conditionalFormatting>
  <conditionalFormatting sqref="EG27:EJ27">
    <cfRule type="containsText" dxfId="11249" priority="6639" operator="containsText" text="Hm">
      <formula>NOT(ISERROR(SEARCH("Hm",EG27)))</formula>
    </cfRule>
    <cfRule type="beginsWith" dxfId="11248" priority="6640" operator="beginsWith" text="Ms">
      <formula>LEFT(EG27,LEN("Ms"))="Ms"</formula>
    </cfRule>
    <cfRule type="containsText" dxfId="11247" priority="6641" operator="containsText" text="C">
      <formula>NOT(ISERROR(SEARCH("C",EG27)))</formula>
    </cfRule>
    <cfRule type="containsText" dxfId="11246" priority="6642" operator="containsText" text="S">
      <formula>NOT(ISERROR(SEARCH("S",EG27)))</formula>
    </cfRule>
    <cfRule type="containsText" dxfId="11245" priority="6643" operator="containsText" text="T">
      <formula>NOT(ISERROR(SEARCH("T",EG27)))</formula>
    </cfRule>
    <cfRule type="containsText" dxfId="11244" priority="6644" operator="containsText" text="H">
      <formula>NOT(ISERROR(SEARCH("H",EG27)))</formula>
    </cfRule>
    <cfRule type="containsText" dxfId="11243" priority="6645" operator="containsText" text="AF">
      <formula>NOT(ISERROR(SEARCH("AF",EG27)))</formula>
    </cfRule>
    <cfRule type="endsWith" dxfId="11242" priority="6646" operator="endsWith" text="M">
      <formula>RIGHT(EG27,LEN("M"))="M"</formula>
    </cfRule>
    <cfRule type="beginsWith" dxfId="11241" priority="6647" operator="beginsWith" text="MN">
      <formula>LEFT(EG27,LEN("MN"))="MN"</formula>
    </cfRule>
  </conditionalFormatting>
  <conditionalFormatting sqref="EM31:EN31">
    <cfRule type="expression" dxfId="11240" priority="6635">
      <formula>MOD(MONTH(#REF!),4)=1</formula>
    </cfRule>
    <cfRule type="expression" dxfId="11239" priority="6636">
      <formula>MOD(MONTH(#REF!),4)=2</formula>
    </cfRule>
    <cfRule type="expression" dxfId="11238" priority="6637">
      <formula>MOD(MONTH(#REF!),4)=3</formula>
    </cfRule>
    <cfRule type="expression" dxfId="11237" priority="6638">
      <formula>MOD(MONTH(#REF!),4)=0</formula>
    </cfRule>
  </conditionalFormatting>
  <conditionalFormatting sqref="EK31:EL31">
    <cfRule type="containsText" dxfId="11236" priority="6626" operator="containsText" text="Hm">
      <formula>NOT(ISERROR(SEARCH("Hm",EK31)))</formula>
    </cfRule>
    <cfRule type="beginsWith" dxfId="11235" priority="6627" operator="beginsWith" text="Ms">
      <formula>LEFT(EK31,LEN("Ms"))="Ms"</formula>
    </cfRule>
    <cfRule type="containsText" dxfId="11234" priority="6628" operator="containsText" text="C">
      <formula>NOT(ISERROR(SEARCH("C",EK31)))</formula>
    </cfRule>
    <cfRule type="containsText" dxfId="11233" priority="6629" operator="containsText" text="S">
      <formula>NOT(ISERROR(SEARCH("S",EK31)))</formula>
    </cfRule>
    <cfRule type="containsText" dxfId="11232" priority="6630" operator="containsText" text="T">
      <formula>NOT(ISERROR(SEARCH("T",EK31)))</formula>
    </cfRule>
    <cfRule type="containsText" dxfId="11231" priority="6631" operator="containsText" text="H">
      <formula>NOT(ISERROR(SEARCH("H",EK31)))</formula>
    </cfRule>
    <cfRule type="containsText" dxfId="11230" priority="6632" operator="containsText" text="AF">
      <formula>NOT(ISERROR(SEARCH("AF",EK31)))</formula>
    </cfRule>
    <cfRule type="endsWith" dxfId="11229" priority="6633" operator="endsWith" text="M">
      <formula>RIGHT(EK31,LEN("M"))="M"</formula>
    </cfRule>
    <cfRule type="beginsWith" dxfId="11228" priority="6634" operator="beginsWith" text="MN">
      <formula>LEFT(EK31,LEN("MN"))="MN"</formula>
    </cfRule>
  </conditionalFormatting>
  <conditionalFormatting sqref="EK31:EN31">
    <cfRule type="containsText" dxfId="11227" priority="6617" operator="containsText" text="Hm">
      <formula>NOT(ISERROR(SEARCH("Hm",EK31)))</formula>
    </cfRule>
    <cfRule type="beginsWith" dxfId="11226" priority="6618" operator="beginsWith" text="Ms">
      <formula>LEFT(EK31,LEN("Ms"))="Ms"</formula>
    </cfRule>
    <cfRule type="containsText" dxfId="11225" priority="6619" operator="containsText" text="C">
      <formula>NOT(ISERROR(SEARCH("C",EK31)))</formula>
    </cfRule>
    <cfRule type="containsText" dxfId="11224" priority="6620" operator="containsText" text="S">
      <formula>NOT(ISERROR(SEARCH("S",EK31)))</formula>
    </cfRule>
    <cfRule type="containsText" dxfId="11223" priority="6621" operator="containsText" text="T">
      <formula>NOT(ISERROR(SEARCH("T",EK31)))</formula>
    </cfRule>
    <cfRule type="containsText" dxfId="11222" priority="6622" operator="containsText" text="H">
      <formula>NOT(ISERROR(SEARCH("H",EK31)))</formula>
    </cfRule>
    <cfRule type="containsText" dxfId="11221" priority="6623" operator="containsText" text="AF">
      <formula>NOT(ISERROR(SEARCH("AF",EK31)))</formula>
    </cfRule>
    <cfRule type="endsWith" dxfId="11220" priority="6624" operator="endsWith" text="M">
      <formula>RIGHT(EK31,LEN("M"))="M"</formula>
    </cfRule>
    <cfRule type="beginsWith" dxfId="11219" priority="6625" operator="beginsWith" text="MN">
      <formula>LEFT(EK31,LEN("MN"))="MN"</formula>
    </cfRule>
  </conditionalFormatting>
  <conditionalFormatting sqref="DO34:DP34 DM23:DN23 DS23:DT23 DU24 EE32:EF32 EK32:EL32 EL33:EM33 ER33 DY23:DZ23 EE23:EF23 DT33:DU33 DU34:DV34 EQ32:ER32 EK23:EL23 EQ23:ER23 EF33:EG33 DY32:DZ32 DS32:DT32 DY27:DZ27 EE27:EF27 EK27:EL27 DS27:DT27 DI28 DM27:DN27 EQ27:ER27 EC26:ED29 DQ26:DR29 DW26:DX29 DK27:DL29 DM29:DP29 DS29:DU29 EI26:EJ26 EO26:EP29 DI24 DI34:DJ34 DI33 DY29:EB29 EE29:EH29 EK29:EN29 EQ29:ER29 DY31:EJ31 DK31:DV31 DM36 DN33:DO33 EA34:EB34 EB25 DZ33:EA33 EH34 EH24 EP36 EM34:EN34 EN24 EI28:EJ29 EO31:ER31">
    <cfRule type="expression" dxfId="11218" priority="7315">
      <formula>MOD(MONTH(#REF!),4)=1</formula>
    </cfRule>
    <cfRule type="expression" dxfId="11217" priority="7316">
      <formula>MOD(MONTH(#REF!),4)=2</formula>
    </cfRule>
    <cfRule type="expression" dxfId="11216" priority="7317">
      <formula>MOD(MONTH(#REF!),4)=3</formula>
    </cfRule>
    <cfRule type="expression" dxfId="11215" priority="7318">
      <formula>MOD(MONTH(#REF!),4)=0</formula>
    </cfRule>
  </conditionalFormatting>
  <conditionalFormatting sqref="EC31:ED31">
    <cfRule type="expression" dxfId="11214" priority="7311">
      <formula>MOD(MONTH(#REF!),4)=1</formula>
    </cfRule>
    <cfRule type="expression" dxfId="11213" priority="7312">
      <formula>MOD(MONTH(#REF!),4)=2</formula>
    </cfRule>
    <cfRule type="expression" dxfId="11212" priority="7313">
      <formula>MOD(MONTH(#REF!),4)=3</formula>
    </cfRule>
    <cfRule type="expression" dxfId="11211" priority="7314">
      <formula>MOD(MONTH(#REF!),4)=0</formula>
    </cfRule>
  </conditionalFormatting>
  <conditionalFormatting sqref="DP25:DQ25 EC25 DJ24 DO24:DP24 DU24:DV24 DV25:DW25 EG24 EM24 ER28 EF28:EG28 DZ28:EA28 EL28:EM28 DT28:DU28 DN28:DO28 DK35:DL36 EI36 EO35:EO36 DW35:DX36">
    <cfRule type="expression" dxfId="11210" priority="7319">
      <formula>MOD(MONTH(#REF!),4)=1</formula>
    </cfRule>
    <cfRule type="expression" dxfId="11209" priority="7320">
      <formula>MOD(MONTH(#REF!),4)=2</formula>
    </cfRule>
    <cfRule type="expression" dxfId="11208" priority="7321">
      <formula>MOD(MONTH(#REF!),4)=3</formula>
    </cfRule>
    <cfRule type="expression" dxfId="11207" priority="7322">
      <formula>MOD(MONTH(#REF!),4)=0</formula>
    </cfRule>
  </conditionalFormatting>
  <conditionalFormatting sqref="DL36 DR36:DS36 ED36:EE36 EJ36:EK36 EQ36 DX36:DY36 DJ30:EQ30">
    <cfRule type="expression" dxfId="11206" priority="7323">
      <formula>MOD(MONTH(#REF!),4)=1</formula>
    </cfRule>
    <cfRule type="expression" dxfId="11205" priority="7324">
      <formula>MOD(MONTH(#REF!),4)=2</formula>
    </cfRule>
    <cfRule type="expression" dxfId="11204" priority="7325">
      <formula>MOD(MONTH(#REF!),4)=3</formula>
    </cfRule>
    <cfRule type="expression" dxfId="11203" priority="7326">
      <formula>MOD(MONTH(#REF!),4)=0</formula>
    </cfRule>
  </conditionalFormatting>
  <conditionalFormatting sqref="DM32:DN32">
    <cfRule type="expression" dxfId="11202" priority="7307">
      <formula>MOD(MONTH(#REF!),4)=1</formula>
    </cfRule>
    <cfRule type="expression" dxfId="11201" priority="7308">
      <formula>MOD(MONTH(#REF!),4)=2</formula>
    </cfRule>
    <cfRule type="expression" dxfId="11200" priority="7309">
      <formula>MOD(MONTH(#REF!),4)=3</formula>
    </cfRule>
    <cfRule type="expression" dxfId="11199" priority="7310">
      <formula>MOD(MONTH(#REF!),4)=0</formula>
    </cfRule>
  </conditionalFormatting>
  <conditionalFormatting sqref="EA24:EB24">
    <cfRule type="expression" dxfId="11198" priority="7303">
      <formula>MOD(MONTH(#REF!),4)=1</formula>
    </cfRule>
    <cfRule type="expression" dxfId="11197" priority="7304">
      <formula>MOD(MONTH(#REF!),4)=2</formula>
    </cfRule>
    <cfRule type="expression" dxfId="11196" priority="7305">
      <formula>MOD(MONTH(#REF!),4)=3</formula>
    </cfRule>
    <cfRule type="expression" dxfId="11195" priority="7306">
      <formula>MOD(MONTH(#REF!),4)=0</formula>
    </cfRule>
  </conditionalFormatting>
  <conditionalFormatting sqref="EH25:EI25">
    <cfRule type="expression" dxfId="11194" priority="7299">
      <formula>MOD(MONTH(#REF!),4)=1</formula>
    </cfRule>
    <cfRule type="expression" dxfId="11193" priority="7300">
      <formula>MOD(MONTH(#REF!),4)=2</formula>
    </cfRule>
    <cfRule type="expression" dxfId="11192" priority="7301">
      <formula>MOD(MONTH(#REF!),4)=3</formula>
    </cfRule>
    <cfRule type="expression" dxfId="11191" priority="7302">
      <formula>MOD(MONTH(#REF!),4)=0</formula>
    </cfRule>
  </conditionalFormatting>
  <conditionalFormatting sqref="EN25:EO25">
    <cfRule type="expression" dxfId="11190" priority="7295">
      <formula>MOD(MONTH(#REF!),4)=1</formula>
    </cfRule>
    <cfRule type="expression" dxfId="11189" priority="7296">
      <formula>MOD(MONTH(#REF!),4)=2</formula>
    </cfRule>
    <cfRule type="expression" dxfId="11188" priority="7297">
      <formula>MOD(MONTH(#REF!),4)=3</formula>
    </cfRule>
    <cfRule type="expression" dxfId="11187" priority="7298">
      <formula>MOD(MONTH(#REF!),4)=0</formula>
    </cfRule>
  </conditionalFormatting>
  <conditionalFormatting sqref="DI23:DL23 DW29:DZ29 EC29:EF29 EI29:EL29 EO29:ER29 DK29:DN29 DM26:DN28 DO26:DP29 DS26:DV28 DY26:DZ28 EA26:EB29 EE26:EF28 EG26:EH26 EK26:EL28 EM26:EN29 EQ26:ER28 DI26:DJ29 DI31:DV31 DI30:ER30 DY31:EJ31 DQ29:DU29 EG28:EH29 EO31:ER31">
    <cfRule type="containsText" dxfId="11186" priority="7286" operator="containsText" text="Hm">
      <formula>NOT(ISERROR(SEARCH("Hm",DI23)))</formula>
    </cfRule>
    <cfRule type="beginsWith" dxfId="11185" priority="7287" operator="beginsWith" text="Ms">
      <formula>LEFT(DI23,LEN("Ms"))="Ms"</formula>
    </cfRule>
    <cfRule type="containsText" dxfId="11184" priority="7288" operator="containsText" text="C">
      <formula>NOT(ISERROR(SEARCH("C",DI23)))</formula>
    </cfRule>
    <cfRule type="containsText" dxfId="11183" priority="7289" operator="containsText" text="S">
      <formula>NOT(ISERROR(SEARCH("S",DI23)))</formula>
    </cfRule>
    <cfRule type="containsText" dxfId="11182" priority="7290" operator="containsText" text="T">
      <formula>NOT(ISERROR(SEARCH("T",DI23)))</formula>
    </cfRule>
    <cfRule type="containsText" dxfId="11181" priority="7291" operator="containsText" text="H">
      <formula>NOT(ISERROR(SEARCH("H",DI23)))</formula>
    </cfRule>
    <cfRule type="containsText" dxfId="11180" priority="7292" operator="containsText" text="AF">
      <formula>NOT(ISERROR(SEARCH("AF",DI23)))</formula>
    </cfRule>
    <cfRule type="endsWith" dxfId="11179" priority="7293" operator="endsWith" text="M">
      <formula>RIGHT(DI23,LEN("M"))="M"</formula>
    </cfRule>
    <cfRule type="beginsWith" dxfId="11178" priority="7294" operator="beginsWith" text="MN">
      <formula>LEFT(DI23,LEN("MN"))="MN"</formula>
    </cfRule>
  </conditionalFormatting>
  <conditionalFormatting sqref="DO23:DR23">
    <cfRule type="containsText" dxfId="11177" priority="7277" operator="containsText" text="Hm">
      <formula>NOT(ISERROR(SEARCH("Hm",DO23)))</formula>
    </cfRule>
    <cfRule type="beginsWith" dxfId="11176" priority="7278" operator="beginsWith" text="Ms">
      <formula>LEFT(DO23,LEN("Ms"))="Ms"</formula>
    </cfRule>
    <cfRule type="containsText" dxfId="11175" priority="7279" operator="containsText" text="C">
      <formula>NOT(ISERROR(SEARCH("C",DO23)))</formula>
    </cfRule>
    <cfRule type="containsText" dxfId="11174" priority="7280" operator="containsText" text="S">
      <formula>NOT(ISERROR(SEARCH("S",DO23)))</formula>
    </cfRule>
    <cfRule type="containsText" dxfId="11173" priority="7281" operator="containsText" text="T">
      <formula>NOT(ISERROR(SEARCH("T",DO23)))</formula>
    </cfRule>
    <cfRule type="containsText" dxfId="11172" priority="7282" operator="containsText" text="H">
      <formula>NOT(ISERROR(SEARCH("H",DO23)))</formula>
    </cfRule>
    <cfRule type="containsText" dxfId="11171" priority="7283" operator="containsText" text="AF">
      <formula>NOT(ISERROR(SEARCH("AF",DO23)))</formula>
    </cfRule>
    <cfRule type="endsWith" dxfId="11170" priority="7284" operator="endsWith" text="M">
      <formula>RIGHT(DO23,LEN("M"))="M"</formula>
    </cfRule>
    <cfRule type="beginsWith" dxfId="11169" priority="7285" operator="beginsWith" text="MN">
      <formula>LEFT(DO23,LEN("MN"))="MN"</formula>
    </cfRule>
  </conditionalFormatting>
  <conditionalFormatting sqref="DK24:DN24">
    <cfRule type="containsText" dxfId="11168" priority="7268" operator="containsText" text="Hm">
      <formula>NOT(ISERROR(SEARCH("Hm",DK24)))</formula>
    </cfRule>
    <cfRule type="beginsWith" dxfId="11167" priority="7269" operator="beginsWith" text="Ms">
      <formula>LEFT(DK24,LEN("Ms"))="Ms"</formula>
    </cfRule>
    <cfRule type="containsText" dxfId="11166" priority="7270" operator="containsText" text="C">
      <formula>NOT(ISERROR(SEARCH("C",DK24)))</formula>
    </cfRule>
    <cfRule type="containsText" dxfId="11165" priority="7271" operator="containsText" text="S">
      <formula>NOT(ISERROR(SEARCH("S",DK24)))</formula>
    </cfRule>
    <cfRule type="containsText" dxfId="11164" priority="7272" operator="containsText" text="T">
      <formula>NOT(ISERROR(SEARCH("T",DK24)))</formula>
    </cfRule>
    <cfRule type="containsText" dxfId="11163" priority="7273" operator="containsText" text="H">
      <formula>NOT(ISERROR(SEARCH("H",DK24)))</formula>
    </cfRule>
    <cfRule type="containsText" dxfId="11162" priority="7274" operator="containsText" text="AF">
      <formula>NOT(ISERROR(SEARCH("AF",DK24)))</formula>
    </cfRule>
    <cfRule type="endsWith" dxfId="11161" priority="7275" operator="endsWith" text="M">
      <formula>RIGHT(DK24,LEN("M"))="M"</formula>
    </cfRule>
    <cfRule type="beginsWith" dxfId="11160" priority="7276" operator="beginsWith" text="MN">
      <formula>LEFT(DK24,LEN("MN"))="MN"</formula>
    </cfRule>
  </conditionalFormatting>
  <conditionalFormatting sqref="DQ24:DT24">
    <cfRule type="containsText" dxfId="11159" priority="7259" operator="containsText" text="Hm">
      <formula>NOT(ISERROR(SEARCH("Hm",DQ24)))</formula>
    </cfRule>
    <cfRule type="beginsWith" dxfId="11158" priority="7260" operator="beginsWith" text="Ms">
      <formula>LEFT(DQ24,LEN("Ms"))="Ms"</formula>
    </cfRule>
    <cfRule type="containsText" dxfId="11157" priority="7261" operator="containsText" text="C">
      <formula>NOT(ISERROR(SEARCH("C",DQ24)))</formula>
    </cfRule>
    <cfRule type="containsText" dxfId="11156" priority="7262" operator="containsText" text="S">
      <formula>NOT(ISERROR(SEARCH("S",DQ24)))</formula>
    </cfRule>
    <cfRule type="containsText" dxfId="11155" priority="7263" operator="containsText" text="T">
      <formula>NOT(ISERROR(SEARCH("T",DQ24)))</formula>
    </cfRule>
    <cfRule type="containsText" dxfId="11154" priority="7264" operator="containsText" text="H">
      <formula>NOT(ISERROR(SEARCH("H",DQ24)))</formula>
    </cfRule>
    <cfRule type="containsText" dxfId="11153" priority="7265" operator="containsText" text="AF">
      <formula>NOT(ISERROR(SEARCH("AF",DQ24)))</formula>
    </cfRule>
    <cfRule type="endsWith" dxfId="11152" priority="7266" operator="endsWith" text="M">
      <formula>RIGHT(DQ24,LEN("M"))="M"</formula>
    </cfRule>
    <cfRule type="beginsWith" dxfId="11151" priority="7267" operator="beginsWith" text="MN">
      <formula>LEFT(DQ24,LEN("MN"))="MN"</formula>
    </cfRule>
  </conditionalFormatting>
  <conditionalFormatting sqref="DR25:DU25">
    <cfRule type="containsText" dxfId="11150" priority="7250" operator="containsText" text="Hm">
      <formula>NOT(ISERROR(SEARCH("Hm",DR25)))</formula>
    </cfRule>
    <cfRule type="beginsWith" dxfId="11149" priority="7251" operator="beginsWith" text="Ms">
      <formula>LEFT(DR25,LEN("Ms"))="Ms"</formula>
    </cfRule>
    <cfRule type="containsText" dxfId="11148" priority="7252" operator="containsText" text="C">
      <formula>NOT(ISERROR(SEARCH("C",DR25)))</formula>
    </cfRule>
    <cfRule type="containsText" dxfId="11147" priority="7253" operator="containsText" text="S">
      <formula>NOT(ISERROR(SEARCH("S",DR25)))</formula>
    </cfRule>
    <cfRule type="containsText" dxfId="11146" priority="7254" operator="containsText" text="T">
      <formula>NOT(ISERROR(SEARCH("T",DR25)))</formula>
    </cfRule>
    <cfRule type="containsText" dxfId="11145" priority="7255" operator="containsText" text="H">
      <formula>NOT(ISERROR(SEARCH("H",DR25)))</formula>
    </cfRule>
    <cfRule type="containsText" dxfId="11144" priority="7256" operator="containsText" text="AF">
      <formula>NOT(ISERROR(SEARCH("AF",DR25)))</formula>
    </cfRule>
    <cfRule type="endsWith" dxfId="11143" priority="7257" operator="endsWith" text="M">
      <formula>RIGHT(DR25,LEN("M"))="M"</formula>
    </cfRule>
    <cfRule type="beginsWith" dxfId="11142" priority="7258" operator="beginsWith" text="MN">
      <formula>LEFT(DR25,LEN("MN"))="MN"</formula>
    </cfRule>
  </conditionalFormatting>
  <conditionalFormatting sqref="DL25:DO25">
    <cfRule type="containsText" dxfId="11141" priority="7241" operator="containsText" text="Hm">
      <formula>NOT(ISERROR(SEARCH("Hm",DL25)))</formula>
    </cfRule>
    <cfRule type="beginsWith" dxfId="11140" priority="7242" operator="beginsWith" text="Ms">
      <formula>LEFT(DL25,LEN("Ms"))="Ms"</formula>
    </cfRule>
    <cfRule type="containsText" dxfId="11139" priority="7243" operator="containsText" text="C">
      <formula>NOT(ISERROR(SEARCH("C",DL25)))</formula>
    </cfRule>
    <cfRule type="containsText" dxfId="11138" priority="7244" operator="containsText" text="S">
      <formula>NOT(ISERROR(SEARCH("S",DL25)))</formula>
    </cfRule>
    <cfRule type="containsText" dxfId="11137" priority="7245" operator="containsText" text="T">
      <formula>NOT(ISERROR(SEARCH("T",DL25)))</formula>
    </cfRule>
    <cfRule type="containsText" dxfId="11136" priority="7246" operator="containsText" text="H">
      <formula>NOT(ISERROR(SEARCH("H",DL25)))</formula>
    </cfRule>
    <cfRule type="containsText" dxfId="11135" priority="7247" operator="containsText" text="AF">
      <formula>NOT(ISERROR(SEARCH("AF",DL25)))</formula>
    </cfRule>
    <cfRule type="endsWith" dxfId="11134" priority="7248" operator="endsWith" text="M">
      <formula>RIGHT(DL25,LEN("M"))="M"</formula>
    </cfRule>
    <cfRule type="beginsWith" dxfId="11133" priority="7249" operator="beginsWith" text="MN">
      <formula>LEFT(DL25,LEN("MN"))="MN"</formula>
    </cfRule>
  </conditionalFormatting>
  <conditionalFormatting sqref="EI34:EL34">
    <cfRule type="containsText" dxfId="11132" priority="7214" operator="containsText" text="Hm">
      <formula>NOT(ISERROR(SEARCH("Hm",EI34)))</formula>
    </cfRule>
    <cfRule type="beginsWith" dxfId="11131" priority="7215" operator="beginsWith" text="Ms">
      <formula>LEFT(EI34,LEN("Ms"))="Ms"</formula>
    </cfRule>
    <cfRule type="containsText" dxfId="11130" priority="7216" operator="containsText" text="C">
      <formula>NOT(ISERROR(SEARCH("C",EI34)))</formula>
    </cfRule>
    <cfRule type="containsText" dxfId="11129" priority="7217" operator="containsText" text="S">
      <formula>NOT(ISERROR(SEARCH("S",EI34)))</formula>
    </cfRule>
    <cfRule type="containsText" dxfId="11128" priority="7218" operator="containsText" text="T">
      <formula>NOT(ISERROR(SEARCH("T",EI34)))</formula>
    </cfRule>
    <cfRule type="containsText" dxfId="11127" priority="7219" operator="containsText" text="H">
      <formula>NOT(ISERROR(SEARCH("H",EI34)))</formula>
    </cfRule>
    <cfRule type="containsText" dxfId="11126" priority="7220" operator="containsText" text="AF">
      <formula>NOT(ISERROR(SEARCH("AF",EI34)))</formula>
    </cfRule>
    <cfRule type="endsWith" dxfId="11125" priority="7221" operator="endsWith" text="M">
      <formula>RIGHT(EI34,LEN("M"))="M"</formula>
    </cfRule>
    <cfRule type="beginsWith" dxfId="11124" priority="7222" operator="beginsWith" text="MN">
      <formula>LEFT(EI34,LEN("MN"))="MN"</formula>
    </cfRule>
  </conditionalFormatting>
  <conditionalFormatting sqref="EG32:EJ32">
    <cfRule type="containsText" dxfId="11123" priority="7232" operator="containsText" text="Hm">
      <formula>NOT(ISERROR(SEARCH("Hm",EG32)))</formula>
    </cfRule>
    <cfRule type="beginsWith" dxfId="11122" priority="7233" operator="beginsWith" text="Ms">
      <formula>LEFT(EG32,LEN("Ms"))="Ms"</formula>
    </cfRule>
    <cfRule type="containsText" dxfId="11121" priority="7234" operator="containsText" text="C">
      <formula>NOT(ISERROR(SEARCH("C",EG32)))</formula>
    </cfRule>
    <cfRule type="containsText" dxfId="11120" priority="7235" operator="containsText" text="S">
      <formula>NOT(ISERROR(SEARCH("S",EG32)))</formula>
    </cfRule>
    <cfRule type="containsText" dxfId="11119" priority="7236" operator="containsText" text="T">
      <formula>NOT(ISERROR(SEARCH("T",EG32)))</formula>
    </cfRule>
    <cfRule type="containsText" dxfId="11118" priority="7237" operator="containsText" text="H">
      <formula>NOT(ISERROR(SEARCH("H",EG32)))</formula>
    </cfRule>
    <cfRule type="containsText" dxfId="11117" priority="7238" operator="containsText" text="AF">
      <formula>NOT(ISERROR(SEARCH("AF",EG32)))</formula>
    </cfRule>
    <cfRule type="endsWith" dxfId="11116" priority="7239" operator="endsWith" text="M">
      <formula>RIGHT(EG32,LEN("M"))="M"</formula>
    </cfRule>
    <cfRule type="beginsWith" dxfId="11115" priority="7240" operator="beginsWith" text="MN">
      <formula>LEFT(EG32,LEN("MN"))="MN"</formula>
    </cfRule>
  </conditionalFormatting>
  <conditionalFormatting sqref="EH33:EK33">
    <cfRule type="containsText" dxfId="11114" priority="7223" operator="containsText" text="Hm">
      <formula>NOT(ISERROR(SEARCH("Hm",EH33)))</formula>
    </cfRule>
    <cfRule type="beginsWith" dxfId="11113" priority="7224" operator="beginsWith" text="Ms">
      <formula>LEFT(EH33,LEN("Ms"))="Ms"</formula>
    </cfRule>
    <cfRule type="containsText" dxfId="11112" priority="7225" operator="containsText" text="C">
      <formula>NOT(ISERROR(SEARCH("C",EH33)))</formula>
    </cfRule>
    <cfRule type="containsText" dxfId="11111" priority="7226" operator="containsText" text="S">
      <formula>NOT(ISERROR(SEARCH("S",EH33)))</formula>
    </cfRule>
    <cfRule type="containsText" dxfId="11110" priority="7227" operator="containsText" text="T">
      <formula>NOT(ISERROR(SEARCH("T",EH33)))</formula>
    </cfRule>
    <cfRule type="containsText" dxfId="11109" priority="7228" operator="containsText" text="H">
      <formula>NOT(ISERROR(SEARCH("H",EH33)))</formula>
    </cfRule>
    <cfRule type="containsText" dxfId="11108" priority="7229" operator="containsText" text="AF">
      <formula>NOT(ISERROR(SEARCH("AF",EH33)))</formula>
    </cfRule>
    <cfRule type="endsWith" dxfId="11107" priority="7230" operator="endsWith" text="M">
      <formula>RIGHT(EH33,LEN("M"))="M"</formula>
    </cfRule>
    <cfRule type="beginsWith" dxfId="11106" priority="7231" operator="beginsWith" text="MN">
      <formula>LEFT(EH33,LEN("MN"))="MN"</formula>
    </cfRule>
  </conditionalFormatting>
  <conditionalFormatting sqref="EL36:EO36">
    <cfRule type="containsText" dxfId="11105" priority="7205" operator="containsText" text="Hm">
      <formula>NOT(ISERROR(SEARCH("Hm",EL36)))</formula>
    </cfRule>
    <cfRule type="beginsWith" dxfId="11104" priority="7206" operator="beginsWith" text="Ms">
      <formula>LEFT(EL36,LEN("Ms"))="Ms"</formula>
    </cfRule>
    <cfRule type="containsText" dxfId="11103" priority="7207" operator="containsText" text="C">
      <formula>NOT(ISERROR(SEARCH("C",EL36)))</formula>
    </cfRule>
    <cfRule type="containsText" dxfId="11102" priority="7208" operator="containsText" text="S">
      <formula>NOT(ISERROR(SEARCH("S",EL36)))</formula>
    </cfRule>
    <cfRule type="containsText" dxfId="11101" priority="7209" operator="containsText" text="T">
      <formula>NOT(ISERROR(SEARCH("T",EL36)))</formula>
    </cfRule>
    <cfRule type="containsText" dxfId="11100" priority="7210" operator="containsText" text="H">
      <formula>NOT(ISERROR(SEARCH("H",EL36)))</formula>
    </cfRule>
    <cfRule type="containsText" dxfId="11099" priority="7211" operator="containsText" text="AF">
      <formula>NOT(ISERROR(SEARCH("AF",EL36)))</formula>
    </cfRule>
    <cfRule type="endsWith" dxfId="11098" priority="7212" operator="endsWith" text="M">
      <formula>RIGHT(EL36,LEN("M"))="M"</formula>
    </cfRule>
    <cfRule type="beginsWith" dxfId="11097" priority="7213" operator="beginsWith" text="MN">
      <formula>LEFT(EL36,LEN("MN"))="MN"</formula>
    </cfRule>
  </conditionalFormatting>
  <conditionalFormatting sqref="EM32:EP32">
    <cfRule type="containsText" dxfId="11096" priority="7196" operator="containsText" text="Hm">
      <formula>NOT(ISERROR(SEARCH("Hm",EM32)))</formula>
    </cfRule>
    <cfRule type="beginsWith" dxfId="11095" priority="7197" operator="beginsWith" text="Ms">
      <formula>LEFT(EM32,LEN("Ms"))="Ms"</formula>
    </cfRule>
    <cfRule type="containsText" dxfId="11094" priority="7198" operator="containsText" text="C">
      <formula>NOT(ISERROR(SEARCH("C",EM32)))</formula>
    </cfRule>
    <cfRule type="containsText" dxfId="11093" priority="7199" operator="containsText" text="S">
      <formula>NOT(ISERROR(SEARCH("S",EM32)))</formula>
    </cfRule>
    <cfRule type="containsText" dxfId="11092" priority="7200" operator="containsText" text="T">
      <formula>NOT(ISERROR(SEARCH("T",EM32)))</formula>
    </cfRule>
    <cfRule type="containsText" dxfId="11091" priority="7201" operator="containsText" text="H">
      <formula>NOT(ISERROR(SEARCH("H",EM32)))</formula>
    </cfRule>
    <cfRule type="containsText" dxfId="11090" priority="7202" operator="containsText" text="AF">
      <formula>NOT(ISERROR(SEARCH("AF",EM32)))</formula>
    </cfRule>
    <cfRule type="endsWith" dxfId="11089" priority="7203" operator="endsWith" text="M">
      <formula>RIGHT(EM32,LEN("M"))="M"</formula>
    </cfRule>
    <cfRule type="beginsWith" dxfId="11088" priority="7204" operator="beginsWith" text="MN">
      <formula>LEFT(EM32,LEN("MN"))="MN"</formula>
    </cfRule>
  </conditionalFormatting>
  <conditionalFormatting sqref="EN33:EQ33">
    <cfRule type="containsText" dxfId="11087" priority="7187" operator="containsText" text="Hm">
      <formula>NOT(ISERROR(SEARCH("Hm",EN33)))</formula>
    </cfRule>
    <cfRule type="beginsWith" dxfId="11086" priority="7188" operator="beginsWith" text="Ms">
      <formula>LEFT(EN33,LEN("Ms"))="Ms"</formula>
    </cfRule>
    <cfRule type="containsText" dxfId="11085" priority="7189" operator="containsText" text="C">
      <formula>NOT(ISERROR(SEARCH("C",EN33)))</formula>
    </cfRule>
    <cfRule type="containsText" dxfId="11084" priority="7190" operator="containsText" text="S">
      <formula>NOT(ISERROR(SEARCH("S",EN33)))</formula>
    </cfRule>
    <cfRule type="containsText" dxfId="11083" priority="7191" operator="containsText" text="T">
      <formula>NOT(ISERROR(SEARCH("T",EN33)))</formula>
    </cfRule>
    <cfRule type="containsText" dxfId="11082" priority="7192" operator="containsText" text="H">
      <formula>NOT(ISERROR(SEARCH("H",EN33)))</formula>
    </cfRule>
    <cfRule type="containsText" dxfId="11081" priority="7193" operator="containsText" text="AF">
      <formula>NOT(ISERROR(SEARCH("AF",EN33)))</formula>
    </cfRule>
    <cfRule type="endsWith" dxfId="11080" priority="7194" operator="endsWith" text="M">
      <formula>RIGHT(EN33,LEN("M"))="M"</formula>
    </cfRule>
    <cfRule type="beginsWith" dxfId="11079" priority="7195" operator="beginsWith" text="MN">
      <formula>LEFT(EN33,LEN("MN"))="MN"</formula>
    </cfRule>
  </conditionalFormatting>
  <conditionalFormatting sqref="EO34:ER34">
    <cfRule type="containsText" dxfId="11078" priority="7178" operator="containsText" text="Hm">
      <formula>NOT(ISERROR(SEARCH("Hm",EO34)))</formula>
    </cfRule>
    <cfRule type="beginsWith" dxfId="11077" priority="7179" operator="beginsWith" text="Ms">
      <formula>LEFT(EO34,LEN("Ms"))="Ms"</formula>
    </cfRule>
    <cfRule type="containsText" dxfId="11076" priority="7180" operator="containsText" text="C">
      <formula>NOT(ISERROR(SEARCH("C",EO34)))</formula>
    </cfRule>
    <cfRule type="containsText" dxfId="11075" priority="7181" operator="containsText" text="S">
      <formula>NOT(ISERROR(SEARCH("S",EO34)))</formula>
    </cfRule>
    <cfRule type="containsText" dxfId="11074" priority="7182" operator="containsText" text="T">
      <formula>NOT(ISERROR(SEARCH("T",EO34)))</formula>
    </cfRule>
    <cfRule type="containsText" dxfId="11073" priority="7183" operator="containsText" text="H">
      <formula>NOT(ISERROR(SEARCH("H",EO34)))</formula>
    </cfRule>
    <cfRule type="containsText" dxfId="11072" priority="7184" operator="containsText" text="AF">
      <formula>NOT(ISERROR(SEARCH("AF",EO34)))</formula>
    </cfRule>
    <cfRule type="endsWith" dxfId="11071" priority="7185" operator="endsWith" text="M">
      <formula>RIGHT(EO34,LEN("M"))="M"</formula>
    </cfRule>
    <cfRule type="beginsWith" dxfId="11070" priority="7186" operator="beginsWith" text="MN">
      <formula>LEFT(EO34,LEN("MN"))="MN"</formula>
    </cfRule>
  </conditionalFormatting>
  <conditionalFormatting sqref="ER36">
    <cfRule type="containsText" dxfId="11069" priority="7169" operator="containsText" text="Hm">
      <formula>NOT(ISERROR(SEARCH("Hm",ER36)))</formula>
    </cfRule>
    <cfRule type="beginsWith" dxfId="11068" priority="7170" operator="beginsWith" text="Ms">
      <formula>LEFT(ER36,LEN("Ms"))="Ms"</formula>
    </cfRule>
    <cfRule type="containsText" dxfId="11067" priority="7171" operator="containsText" text="C">
      <formula>NOT(ISERROR(SEARCH("C",ER36)))</formula>
    </cfRule>
    <cfRule type="containsText" dxfId="11066" priority="7172" operator="containsText" text="S">
      <formula>NOT(ISERROR(SEARCH("S",ER36)))</formula>
    </cfRule>
    <cfRule type="containsText" dxfId="11065" priority="7173" operator="containsText" text="T">
      <formula>NOT(ISERROR(SEARCH("T",ER36)))</formula>
    </cfRule>
    <cfRule type="containsText" dxfId="11064" priority="7174" operator="containsText" text="H">
      <formula>NOT(ISERROR(SEARCH("H",ER36)))</formula>
    </cfRule>
    <cfRule type="containsText" dxfId="11063" priority="7175" operator="containsText" text="AF">
      <formula>NOT(ISERROR(SEARCH("AF",ER36)))</formula>
    </cfRule>
    <cfRule type="endsWith" dxfId="11062" priority="7176" operator="endsWith" text="M">
      <formula>RIGHT(ER36,LEN("M"))="M"</formula>
    </cfRule>
    <cfRule type="beginsWith" dxfId="11061" priority="7177" operator="beginsWith" text="MN">
      <formula>LEFT(ER36,LEN("MN"))="MN"</formula>
    </cfRule>
  </conditionalFormatting>
  <conditionalFormatting sqref="EA27:ED27">
    <cfRule type="containsText" dxfId="11060" priority="7160" operator="containsText" text="Hm">
      <formula>NOT(ISERROR(SEARCH("Hm",EA27)))</formula>
    </cfRule>
    <cfRule type="beginsWith" dxfId="11059" priority="7161" operator="beginsWith" text="Ms">
      <formula>LEFT(EA27,LEN("Ms"))="Ms"</formula>
    </cfRule>
    <cfRule type="containsText" dxfId="11058" priority="7162" operator="containsText" text="C">
      <formula>NOT(ISERROR(SEARCH("C",EA27)))</formula>
    </cfRule>
    <cfRule type="containsText" dxfId="11057" priority="7163" operator="containsText" text="S">
      <formula>NOT(ISERROR(SEARCH("S",EA27)))</formula>
    </cfRule>
    <cfRule type="containsText" dxfId="11056" priority="7164" operator="containsText" text="T">
      <formula>NOT(ISERROR(SEARCH("T",EA27)))</formula>
    </cfRule>
    <cfRule type="containsText" dxfId="11055" priority="7165" operator="containsText" text="H">
      <formula>NOT(ISERROR(SEARCH("H",EA27)))</formula>
    </cfRule>
    <cfRule type="containsText" dxfId="11054" priority="7166" operator="containsText" text="AF">
      <formula>NOT(ISERROR(SEARCH("AF",EA27)))</formula>
    </cfRule>
    <cfRule type="endsWith" dxfId="11053" priority="7167" operator="endsWith" text="M">
      <formula>RIGHT(EA27,LEN("M"))="M"</formula>
    </cfRule>
    <cfRule type="beginsWith" dxfId="11052" priority="7168" operator="beginsWith" text="MN">
      <formula>LEFT(EA27,LEN("MN"))="MN"</formula>
    </cfRule>
  </conditionalFormatting>
  <conditionalFormatting sqref="EB28:EE28">
    <cfRule type="containsText" dxfId="11051" priority="7151" operator="containsText" text="Hm">
      <formula>NOT(ISERROR(SEARCH("Hm",EB28)))</formula>
    </cfRule>
    <cfRule type="beginsWith" dxfId="11050" priority="7152" operator="beginsWith" text="Ms">
      <formula>LEFT(EB28,LEN("Ms"))="Ms"</formula>
    </cfRule>
    <cfRule type="containsText" dxfId="11049" priority="7153" operator="containsText" text="C">
      <formula>NOT(ISERROR(SEARCH("C",EB28)))</formula>
    </cfRule>
    <cfRule type="containsText" dxfId="11048" priority="7154" operator="containsText" text="S">
      <formula>NOT(ISERROR(SEARCH("S",EB28)))</formula>
    </cfRule>
    <cfRule type="containsText" dxfId="11047" priority="7155" operator="containsText" text="T">
      <formula>NOT(ISERROR(SEARCH("T",EB28)))</formula>
    </cfRule>
    <cfRule type="containsText" dxfId="11046" priority="7156" operator="containsText" text="H">
      <formula>NOT(ISERROR(SEARCH("H",EB28)))</formula>
    </cfRule>
    <cfRule type="containsText" dxfId="11045" priority="7157" operator="containsText" text="AF">
      <formula>NOT(ISERROR(SEARCH("AF",EB28)))</formula>
    </cfRule>
    <cfRule type="endsWith" dxfId="11044" priority="7158" operator="endsWith" text="M">
      <formula>RIGHT(EB28,LEN("M"))="M"</formula>
    </cfRule>
    <cfRule type="beginsWith" dxfId="11043" priority="7159" operator="beginsWith" text="MN">
      <formula>LEFT(EB28,LEN("MN"))="MN"</formula>
    </cfRule>
  </conditionalFormatting>
  <conditionalFormatting sqref="DY31:EB31">
    <cfRule type="containsText" dxfId="11042" priority="7142" operator="containsText" text="Hm">
      <formula>NOT(ISERROR(SEARCH("Hm",DY31)))</formula>
    </cfRule>
    <cfRule type="beginsWith" dxfId="11041" priority="7143" operator="beginsWith" text="Ms">
      <formula>LEFT(DY31,LEN("Ms"))="Ms"</formula>
    </cfRule>
    <cfRule type="containsText" dxfId="11040" priority="7144" operator="containsText" text="C">
      <formula>NOT(ISERROR(SEARCH("C",DY31)))</formula>
    </cfRule>
    <cfRule type="containsText" dxfId="11039" priority="7145" operator="containsText" text="S">
      <formula>NOT(ISERROR(SEARCH("S",DY31)))</formula>
    </cfRule>
    <cfRule type="containsText" dxfId="11038" priority="7146" operator="containsText" text="T">
      <formula>NOT(ISERROR(SEARCH("T",DY31)))</formula>
    </cfRule>
    <cfRule type="containsText" dxfId="11037" priority="7147" operator="containsText" text="H">
      <formula>NOT(ISERROR(SEARCH("H",DY31)))</formula>
    </cfRule>
    <cfRule type="containsText" dxfId="11036" priority="7148" operator="containsText" text="AF">
      <formula>NOT(ISERROR(SEARCH("AF",DY31)))</formula>
    </cfRule>
    <cfRule type="endsWith" dxfId="11035" priority="7149" operator="endsWith" text="M">
      <formula>RIGHT(DY31,LEN("M"))="M"</formula>
    </cfRule>
    <cfRule type="beginsWith" dxfId="11034" priority="7150" operator="beginsWith" text="MN">
      <formula>LEFT(DY31,LEN("MN"))="MN"</formula>
    </cfRule>
  </conditionalFormatting>
  <conditionalFormatting sqref="DU27:DX27">
    <cfRule type="containsText" dxfId="11033" priority="7133" operator="containsText" text="Hm">
      <formula>NOT(ISERROR(SEARCH("Hm",DU27)))</formula>
    </cfRule>
    <cfRule type="beginsWith" dxfId="11032" priority="7134" operator="beginsWith" text="Ms">
      <formula>LEFT(DU27,LEN("Ms"))="Ms"</formula>
    </cfRule>
    <cfRule type="containsText" dxfId="11031" priority="7135" operator="containsText" text="C">
      <formula>NOT(ISERROR(SEARCH("C",DU27)))</formula>
    </cfRule>
    <cfRule type="containsText" dxfId="11030" priority="7136" operator="containsText" text="S">
      <formula>NOT(ISERROR(SEARCH("S",DU27)))</formula>
    </cfRule>
    <cfRule type="containsText" dxfId="11029" priority="7137" operator="containsText" text="T">
      <formula>NOT(ISERROR(SEARCH("T",DU27)))</formula>
    </cfRule>
    <cfRule type="containsText" dxfId="11028" priority="7138" operator="containsText" text="H">
      <formula>NOT(ISERROR(SEARCH("H",DU27)))</formula>
    </cfRule>
    <cfRule type="containsText" dxfId="11027" priority="7139" operator="containsText" text="AF">
      <formula>NOT(ISERROR(SEARCH("AF",DU27)))</formula>
    </cfRule>
    <cfRule type="endsWith" dxfId="11026" priority="7140" operator="endsWith" text="M">
      <formula>RIGHT(DU27,LEN("M"))="M"</formula>
    </cfRule>
    <cfRule type="beginsWith" dxfId="11025" priority="7141" operator="beginsWith" text="MN">
      <formula>LEFT(DU27,LEN("MN"))="MN"</formula>
    </cfRule>
  </conditionalFormatting>
  <conditionalFormatting sqref="DV28:DY28">
    <cfRule type="containsText" dxfId="11024" priority="7124" operator="containsText" text="Hm">
      <formula>NOT(ISERROR(SEARCH("Hm",DV28)))</formula>
    </cfRule>
    <cfRule type="beginsWith" dxfId="11023" priority="7125" operator="beginsWith" text="Ms">
      <formula>LEFT(DV28,LEN("Ms"))="Ms"</formula>
    </cfRule>
    <cfRule type="containsText" dxfId="11022" priority="7126" operator="containsText" text="C">
      <formula>NOT(ISERROR(SEARCH("C",DV28)))</formula>
    </cfRule>
    <cfRule type="containsText" dxfId="11021" priority="7127" operator="containsText" text="S">
      <formula>NOT(ISERROR(SEARCH("S",DV28)))</formula>
    </cfRule>
    <cfRule type="containsText" dxfId="11020" priority="7128" operator="containsText" text="T">
      <formula>NOT(ISERROR(SEARCH("T",DV28)))</formula>
    </cfRule>
    <cfRule type="containsText" dxfId="11019" priority="7129" operator="containsText" text="H">
      <formula>NOT(ISERROR(SEARCH("H",DV28)))</formula>
    </cfRule>
    <cfRule type="containsText" dxfId="11018" priority="7130" operator="containsText" text="AF">
      <formula>NOT(ISERROR(SEARCH("AF",DV28)))</formula>
    </cfRule>
    <cfRule type="endsWith" dxfId="11017" priority="7131" operator="endsWith" text="M">
      <formula>RIGHT(DV28,LEN("M"))="M"</formula>
    </cfRule>
    <cfRule type="beginsWith" dxfId="11016" priority="7132" operator="beginsWith" text="MN">
      <formula>LEFT(DV28,LEN("MN"))="MN"</formula>
    </cfRule>
  </conditionalFormatting>
  <conditionalFormatting sqref="EE31:EH31">
    <cfRule type="containsText" dxfId="11015" priority="7115" operator="containsText" text="Hm">
      <formula>NOT(ISERROR(SEARCH("Hm",EE31)))</formula>
    </cfRule>
    <cfRule type="beginsWith" dxfId="11014" priority="7116" operator="beginsWith" text="Ms">
      <formula>LEFT(EE31,LEN("Ms"))="Ms"</formula>
    </cfRule>
    <cfRule type="containsText" dxfId="11013" priority="7117" operator="containsText" text="C">
      <formula>NOT(ISERROR(SEARCH("C",EE31)))</formula>
    </cfRule>
    <cfRule type="containsText" dxfId="11012" priority="7118" operator="containsText" text="S">
      <formula>NOT(ISERROR(SEARCH("S",EE31)))</formula>
    </cfRule>
    <cfRule type="containsText" dxfId="11011" priority="7119" operator="containsText" text="T">
      <formula>NOT(ISERROR(SEARCH("T",EE31)))</formula>
    </cfRule>
    <cfRule type="containsText" dxfId="11010" priority="7120" operator="containsText" text="H">
      <formula>NOT(ISERROR(SEARCH("H",EE31)))</formula>
    </cfRule>
    <cfRule type="containsText" dxfId="11009" priority="7121" operator="containsText" text="AF">
      <formula>NOT(ISERROR(SEARCH("AF",EE31)))</formula>
    </cfRule>
    <cfRule type="endsWith" dxfId="11008" priority="7122" operator="endsWith" text="M">
      <formula>RIGHT(EE31,LEN("M"))="M"</formula>
    </cfRule>
    <cfRule type="beginsWith" dxfId="11007" priority="7123" operator="beginsWith" text="MN">
      <formula>LEFT(EE31,LEN("MN"))="MN"</formula>
    </cfRule>
  </conditionalFormatting>
  <conditionalFormatting sqref="DI36:DK36">
    <cfRule type="containsText" dxfId="11006" priority="7106" operator="containsText" text="Hm">
      <formula>NOT(ISERROR(SEARCH("Hm",DI36)))</formula>
    </cfRule>
    <cfRule type="beginsWith" dxfId="11005" priority="7107" operator="beginsWith" text="Ms">
      <formula>LEFT(DI36,LEN("Ms"))="Ms"</formula>
    </cfRule>
    <cfRule type="containsText" dxfId="11004" priority="7108" operator="containsText" text="C">
      <formula>NOT(ISERROR(SEARCH("C",DI36)))</formula>
    </cfRule>
    <cfRule type="containsText" dxfId="11003" priority="7109" operator="containsText" text="S">
      <formula>NOT(ISERROR(SEARCH("S",DI36)))</formula>
    </cfRule>
    <cfRule type="containsText" dxfId="11002" priority="7110" operator="containsText" text="T">
      <formula>NOT(ISERROR(SEARCH("T",DI36)))</formula>
    </cfRule>
    <cfRule type="containsText" dxfId="11001" priority="7111" operator="containsText" text="H">
      <formula>NOT(ISERROR(SEARCH("H",DI36)))</formula>
    </cfRule>
    <cfRule type="containsText" dxfId="11000" priority="7112" operator="containsText" text="AF">
      <formula>NOT(ISERROR(SEARCH("AF",DI36)))</formula>
    </cfRule>
    <cfRule type="endsWith" dxfId="10999" priority="7113" operator="endsWith" text="M">
      <formula>RIGHT(DI36,LEN("M"))="M"</formula>
    </cfRule>
    <cfRule type="beginsWith" dxfId="10998" priority="7114" operator="beginsWith" text="MN">
      <formula>LEFT(DI36,LEN("MN"))="MN"</formula>
    </cfRule>
  </conditionalFormatting>
  <conditionalFormatting sqref="DU23:DX23">
    <cfRule type="containsText" dxfId="10997" priority="7097" operator="containsText" text="Hm">
      <formula>NOT(ISERROR(SEARCH("Hm",DU23)))</formula>
    </cfRule>
    <cfRule type="beginsWith" dxfId="10996" priority="7098" operator="beginsWith" text="Ms">
      <formula>LEFT(DU23,LEN("Ms"))="Ms"</formula>
    </cfRule>
    <cfRule type="containsText" dxfId="10995" priority="7099" operator="containsText" text="C">
      <formula>NOT(ISERROR(SEARCH("C",DU23)))</formula>
    </cfRule>
    <cfRule type="containsText" dxfId="10994" priority="7100" operator="containsText" text="S">
      <formula>NOT(ISERROR(SEARCH("S",DU23)))</formula>
    </cfRule>
    <cfRule type="containsText" dxfId="10993" priority="7101" operator="containsText" text="T">
      <formula>NOT(ISERROR(SEARCH("T",DU23)))</formula>
    </cfRule>
    <cfRule type="containsText" dxfId="10992" priority="7102" operator="containsText" text="H">
      <formula>NOT(ISERROR(SEARCH("H",DU23)))</formula>
    </cfRule>
    <cfRule type="containsText" dxfId="10991" priority="7103" operator="containsText" text="AF">
      <formula>NOT(ISERROR(SEARCH("AF",DU23)))</formula>
    </cfRule>
    <cfRule type="endsWith" dxfId="10990" priority="7104" operator="endsWith" text="M">
      <formula>RIGHT(DU23,LEN("M"))="M"</formula>
    </cfRule>
    <cfRule type="beginsWith" dxfId="10989" priority="7105" operator="beginsWith" text="MN">
      <formula>LEFT(DU23,LEN("MN"))="MN"</formula>
    </cfRule>
  </conditionalFormatting>
  <conditionalFormatting sqref="DX25:EA25">
    <cfRule type="containsText" dxfId="10988" priority="7088" operator="containsText" text="Hm">
      <formula>NOT(ISERROR(SEARCH("Hm",DX25)))</formula>
    </cfRule>
    <cfRule type="beginsWith" dxfId="10987" priority="7089" operator="beginsWith" text="Ms">
      <formula>LEFT(DX25,LEN("Ms"))="Ms"</formula>
    </cfRule>
    <cfRule type="containsText" dxfId="10986" priority="7090" operator="containsText" text="C">
      <formula>NOT(ISERROR(SEARCH("C",DX25)))</formula>
    </cfRule>
    <cfRule type="containsText" dxfId="10985" priority="7091" operator="containsText" text="S">
      <formula>NOT(ISERROR(SEARCH("S",DX25)))</formula>
    </cfRule>
    <cfRule type="containsText" dxfId="10984" priority="7092" operator="containsText" text="T">
      <formula>NOT(ISERROR(SEARCH("T",DX25)))</formula>
    </cfRule>
    <cfRule type="containsText" dxfId="10983" priority="7093" operator="containsText" text="H">
      <formula>NOT(ISERROR(SEARCH("H",DX25)))</formula>
    </cfRule>
    <cfRule type="containsText" dxfId="10982" priority="7094" operator="containsText" text="AF">
      <formula>NOT(ISERROR(SEARCH("AF",DX25)))</formula>
    </cfRule>
    <cfRule type="endsWith" dxfId="10981" priority="7095" operator="endsWith" text="M">
      <formula>RIGHT(DX25,LEN("M"))="M"</formula>
    </cfRule>
    <cfRule type="beginsWith" dxfId="10980" priority="7096" operator="beginsWith" text="MN">
      <formula>LEFT(DX25,LEN("MN"))="MN"</formula>
    </cfRule>
  </conditionalFormatting>
  <conditionalFormatting sqref="EA23:ED23">
    <cfRule type="containsText" dxfId="10979" priority="7079" operator="containsText" text="Hm">
      <formula>NOT(ISERROR(SEARCH("Hm",EA23)))</formula>
    </cfRule>
    <cfRule type="beginsWith" dxfId="10978" priority="7080" operator="beginsWith" text="Ms">
      <formula>LEFT(EA23,LEN("Ms"))="Ms"</formula>
    </cfRule>
    <cfRule type="containsText" dxfId="10977" priority="7081" operator="containsText" text="C">
      <formula>NOT(ISERROR(SEARCH("C",EA23)))</formula>
    </cfRule>
    <cfRule type="containsText" dxfId="10976" priority="7082" operator="containsText" text="S">
      <formula>NOT(ISERROR(SEARCH("S",EA23)))</formula>
    </cfRule>
    <cfRule type="containsText" dxfId="10975" priority="7083" operator="containsText" text="T">
      <formula>NOT(ISERROR(SEARCH("T",EA23)))</formula>
    </cfRule>
    <cfRule type="containsText" dxfId="10974" priority="7084" operator="containsText" text="H">
      <formula>NOT(ISERROR(SEARCH("H",EA23)))</formula>
    </cfRule>
    <cfRule type="containsText" dxfId="10973" priority="7085" operator="containsText" text="AF">
      <formula>NOT(ISERROR(SEARCH("AF",EA23)))</formula>
    </cfRule>
    <cfRule type="endsWith" dxfId="10972" priority="7086" operator="endsWith" text="M">
      <formula>RIGHT(EA23,LEN("M"))="M"</formula>
    </cfRule>
    <cfRule type="beginsWith" dxfId="10971" priority="7087" operator="beginsWith" text="MN">
      <formula>LEFT(EA23,LEN("MN"))="MN"</formula>
    </cfRule>
  </conditionalFormatting>
  <conditionalFormatting sqref="EC24:EF24">
    <cfRule type="containsText" dxfId="10970" priority="7070" operator="containsText" text="Hm">
      <formula>NOT(ISERROR(SEARCH("Hm",EC24)))</formula>
    </cfRule>
    <cfRule type="beginsWith" dxfId="10969" priority="7071" operator="beginsWith" text="Ms">
      <formula>LEFT(EC24,LEN("Ms"))="Ms"</formula>
    </cfRule>
    <cfRule type="containsText" dxfId="10968" priority="7072" operator="containsText" text="C">
      <formula>NOT(ISERROR(SEARCH("C",EC24)))</formula>
    </cfRule>
    <cfRule type="containsText" dxfId="10967" priority="7073" operator="containsText" text="S">
      <formula>NOT(ISERROR(SEARCH("S",EC24)))</formula>
    </cfRule>
    <cfRule type="containsText" dxfId="10966" priority="7074" operator="containsText" text="T">
      <formula>NOT(ISERROR(SEARCH("T",EC24)))</formula>
    </cfRule>
    <cfRule type="containsText" dxfId="10965" priority="7075" operator="containsText" text="H">
      <formula>NOT(ISERROR(SEARCH("H",EC24)))</formula>
    </cfRule>
    <cfRule type="containsText" dxfId="10964" priority="7076" operator="containsText" text="AF">
      <formula>NOT(ISERROR(SEARCH("AF",EC24)))</formula>
    </cfRule>
    <cfRule type="endsWith" dxfId="10963" priority="7077" operator="endsWith" text="M">
      <formula>RIGHT(EC24,LEN("M"))="M"</formula>
    </cfRule>
    <cfRule type="beginsWith" dxfId="10962" priority="7078" operator="beginsWith" text="MN">
      <formula>LEFT(EC24,LEN("MN"))="MN"</formula>
    </cfRule>
  </conditionalFormatting>
  <conditionalFormatting sqref="ED25:EG25">
    <cfRule type="containsText" dxfId="10961" priority="7061" operator="containsText" text="Hm">
      <formula>NOT(ISERROR(SEARCH("Hm",ED25)))</formula>
    </cfRule>
    <cfRule type="beginsWith" dxfId="10960" priority="7062" operator="beginsWith" text="Ms">
      <formula>LEFT(ED25,LEN("Ms"))="Ms"</formula>
    </cfRule>
    <cfRule type="containsText" dxfId="10959" priority="7063" operator="containsText" text="C">
      <formula>NOT(ISERROR(SEARCH("C",ED25)))</formula>
    </cfRule>
    <cfRule type="containsText" dxfId="10958" priority="7064" operator="containsText" text="S">
      <formula>NOT(ISERROR(SEARCH("S",ED25)))</formula>
    </cfRule>
    <cfRule type="containsText" dxfId="10957" priority="7065" operator="containsText" text="T">
      <formula>NOT(ISERROR(SEARCH("T",ED25)))</formula>
    </cfRule>
    <cfRule type="containsText" dxfId="10956" priority="7066" operator="containsText" text="H">
      <formula>NOT(ISERROR(SEARCH("H",ED25)))</formula>
    </cfRule>
    <cfRule type="containsText" dxfId="10955" priority="7067" operator="containsText" text="AF">
      <formula>NOT(ISERROR(SEARCH("AF",ED25)))</formula>
    </cfRule>
    <cfRule type="endsWith" dxfId="10954" priority="7068" operator="endsWith" text="M">
      <formula>RIGHT(ED25,LEN("M"))="M"</formula>
    </cfRule>
    <cfRule type="beginsWith" dxfId="10953" priority="7069" operator="beginsWith" text="MN">
      <formula>LEFT(ED25,LEN("MN"))="MN"</formula>
    </cfRule>
  </conditionalFormatting>
  <conditionalFormatting sqref="EH28:EK28">
    <cfRule type="containsText" dxfId="10952" priority="7052" operator="containsText" text="Hm">
      <formula>NOT(ISERROR(SEARCH("Hm",EH28)))</formula>
    </cfRule>
    <cfRule type="beginsWith" dxfId="10951" priority="7053" operator="beginsWith" text="Ms">
      <formula>LEFT(EH28,LEN("Ms"))="Ms"</formula>
    </cfRule>
    <cfRule type="containsText" dxfId="10950" priority="7054" operator="containsText" text="C">
      <formula>NOT(ISERROR(SEARCH("C",EH28)))</formula>
    </cfRule>
    <cfRule type="containsText" dxfId="10949" priority="7055" operator="containsText" text="S">
      <formula>NOT(ISERROR(SEARCH("S",EH28)))</formula>
    </cfRule>
    <cfRule type="containsText" dxfId="10948" priority="7056" operator="containsText" text="T">
      <formula>NOT(ISERROR(SEARCH("T",EH28)))</formula>
    </cfRule>
    <cfRule type="containsText" dxfId="10947" priority="7057" operator="containsText" text="H">
      <formula>NOT(ISERROR(SEARCH("H",EH28)))</formula>
    </cfRule>
    <cfRule type="containsText" dxfId="10946" priority="7058" operator="containsText" text="AF">
      <formula>NOT(ISERROR(SEARCH("AF",EH28)))</formula>
    </cfRule>
    <cfRule type="endsWith" dxfId="10945" priority="7059" operator="endsWith" text="M">
      <formula>RIGHT(EH28,LEN("M"))="M"</formula>
    </cfRule>
    <cfRule type="beginsWith" dxfId="10944" priority="7060" operator="beginsWith" text="MN">
      <formula>LEFT(EH28,LEN("MN"))="MN"</formula>
    </cfRule>
  </conditionalFormatting>
  <conditionalFormatting sqref="EM27:EP27">
    <cfRule type="containsText" dxfId="10943" priority="7043" operator="containsText" text="Hm">
      <formula>NOT(ISERROR(SEARCH("Hm",EM27)))</formula>
    </cfRule>
    <cfRule type="beginsWith" dxfId="10942" priority="7044" operator="beginsWith" text="Ms">
      <formula>LEFT(EM27,LEN("Ms"))="Ms"</formula>
    </cfRule>
    <cfRule type="containsText" dxfId="10941" priority="7045" operator="containsText" text="C">
      <formula>NOT(ISERROR(SEARCH("C",EM27)))</formula>
    </cfRule>
    <cfRule type="containsText" dxfId="10940" priority="7046" operator="containsText" text="S">
      <formula>NOT(ISERROR(SEARCH("S",EM27)))</formula>
    </cfRule>
    <cfRule type="containsText" dxfId="10939" priority="7047" operator="containsText" text="T">
      <formula>NOT(ISERROR(SEARCH("T",EM27)))</formula>
    </cfRule>
    <cfRule type="containsText" dxfId="10938" priority="7048" operator="containsText" text="H">
      <formula>NOT(ISERROR(SEARCH("H",EM27)))</formula>
    </cfRule>
    <cfRule type="containsText" dxfId="10937" priority="7049" operator="containsText" text="AF">
      <formula>NOT(ISERROR(SEARCH("AF",EM27)))</formula>
    </cfRule>
    <cfRule type="endsWith" dxfId="10936" priority="7050" operator="endsWith" text="M">
      <formula>RIGHT(EM27,LEN("M"))="M"</formula>
    </cfRule>
    <cfRule type="beginsWith" dxfId="10935" priority="7051" operator="beginsWith" text="MN">
      <formula>LEFT(EM27,LEN("MN"))="MN"</formula>
    </cfRule>
  </conditionalFormatting>
  <conditionalFormatting sqref="EN28:EQ28">
    <cfRule type="containsText" dxfId="10934" priority="7034" operator="containsText" text="Hm">
      <formula>NOT(ISERROR(SEARCH("Hm",EN28)))</formula>
    </cfRule>
    <cfRule type="beginsWith" dxfId="10933" priority="7035" operator="beginsWith" text="Ms">
      <formula>LEFT(EN28,LEN("Ms"))="Ms"</formula>
    </cfRule>
    <cfRule type="containsText" dxfId="10932" priority="7036" operator="containsText" text="C">
      <formula>NOT(ISERROR(SEARCH("C",EN28)))</formula>
    </cfRule>
    <cfRule type="containsText" dxfId="10931" priority="7037" operator="containsText" text="S">
      <formula>NOT(ISERROR(SEARCH("S",EN28)))</formula>
    </cfRule>
    <cfRule type="containsText" dxfId="10930" priority="7038" operator="containsText" text="T">
      <formula>NOT(ISERROR(SEARCH("T",EN28)))</formula>
    </cfRule>
    <cfRule type="containsText" dxfId="10929" priority="7039" operator="containsText" text="H">
      <formula>NOT(ISERROR(SEARCH("H",EN28)))</formula>
    </cfRule>
    <cfRule type="containsText" dxfId="10928" priority="7040" operator="containsText" text="AF">
      <formula>NOT(ISERROR(SEARCH("AF",EN28)))</formula>
    </cfRule>
    <cfRule type="endsWith" dxfId="10927" priority="7041" operator="endsWith" text="M">
      <formula>RIGHT(EN28,LEN("M"))="M"</formula>
    </cfRule>
    <cfRule type="beginsWith" dxfId="10926" priority="7042" operator="beginsWith" text="MN">
      <formula>LEFT(EN28,LEN("MN"))="MN"</formula>
    </cfRule>
  </conditionalFormatting>
  <conditionalFormatting sqref="EQ31:ER31">
    <cfRule type="containsText" dxfId="10925" priority="7025" operator="containsText" text="Hm">
      <formula>NOT(ISERROR(SEARCH("Hm",EQ31)))</formula>
    </cfRule>
    <cfRule type="beginsWith" dxfId="10924" priority="7026" operator="beginsWith" text="Ms">
      <formula>LEFT(EQ31,LEN("Ms"))="Ms"</formula>
    </cfRule>
    <cfRule type="containsText" dxfId="10923" priority="7027" operator="containsText" text="C">
      <formula>NOT(ISERROR(SEARCH("C",EQ31)))</formula>
    </cfRule>
    <cfRule type="containsText" dxfId="10922" priority="7028" operator="containsText" text="S">
      <formula>NOT(ISERROR(SEARCH("S",EQ31)))</formula>
    </cfRule>
    <cfRule type="containsText" dxfId="10921" priority="7029" operator="containsText" text="T">
      <formula>NOT(ISERROR(SEARCH("T",EQ31)))</formula>
    </cfRule>
    <cfRule type="containsText" dxfId="10920" priority="7030" operator="containsText" text="H">
      <formula>NOT(ISERROR(SEARCH("H",EQ31)))</formula>
    </cfRule>
    <cfRule type="containsText" dxfId="10919" priority="7031" operator="containsText" text="AF">
      <formula>NOT(ISERROR(SEARCH("AF",EQ31)))</formula>
    </cfRule>
    <cfRule type="endsWith" dxfId="10918" priority="7032" operator="endsWith" text="M">
      <formula>RIGHT(EQ31,LEN("M"))="M"</formula>
    </cfRule>
    <cfRule type="beginsWith" dxfId="10917" priority="7033" operator="beginsWith" text="MN">
      <formula>LEFT(EQ31,LEN("MN"))="MN"</formula>
    </cfRule>
  </conditionalFormatting>
  <conditionalFormatting sqref="DJ33:DM33">
    <cfRule type="containsText" dxfId="10916" priority="7016" operator="containsText" text="Hm">
      <formula>NOT(ISERROR(SEARCH("Hm",DJ33)))</formula>
    </cfRule>
    <cfRule type="beginsWith" dxfId="10915" priority="7017" operator="beginsWith" text="Ms">
      <formula>LEFT(DJ33,LEN("Ms"))="Ms"</formula>
    </cfRule>
    <cfRule type="containsText" dxfId="10914" priority="7018" operator="containsText" text="C">
      <formula>NOT(ISERROR(SEARCH("C",DJ33)))</formula>
    </cfRule>
    <cfRule type="containsText" dxfId="10913" priority="7019" operator="containsText" text="S">
      <formula>NOT(ISERROR(SEARCH("S",DJ33)))</formula>
    </cfRule>
    <cfRule type="containsText" dxfId="10912" priority="7020" operator="containsText" text="T">
      <formula>NOT(ISERROR(SEARCH("T",DJ33)))</formula>
    </cfRule>
    <cfRule type="containsText" dxfId="10911" priority="7021" operator="containsText" text="H">
      <formula>NOT(ISERROR(SEARCH("H",DJ33)))</formula>
    </cfRule>
    <cfRule type="containsText" dxfId="10910" priority="7022" operator="containsText" text="AF">
      <formula>NOT(ISERROR(SEARCH("AF",DJ33)))</formula>
    </cfRule>
    <cfRule type="endsWith" dxfId="10909" priority="7023" operator="endsWith" text="M">
      <formula>RIGHT(DJ33,LEN("M"))="M"</formula>
    </cfRule>
    <cfRule type="beginsWith" dxfId="10908" priority="7024" operator="beginsWith" text="MN">
      <formula>LEFT(DJ33,LEN("MN"))="MN"</formula>
    </cfRule>
  </conditionalFormatting>
  <conditionalFormatting sqref="DI32:DL32">
    <cfRule type="containsText" dxfId="10907" priority="7007" operator="containsText" text="Hm">
      <formula>NOT(ISERROR(SEARCH("Hm",DI32)))</formula>
    </cfRule>
    <cfRule type="beginsWith" dxfId="10906" priority="7008" operator="beginsWith" text="Ms">
      <formula>LEFT(DI32,LEN("Ms"))="Ms"</formula>
    </cfRule>
    <cfRule type="containsText" dxfId="10905" priority="7009" operator="containsText" text="C">
      <formula>NOT(ISERROR(SEARCH("C",DI32)))</formula>
    </cfRule>
    <cfRule type="containsText" dxfId="10904" priority="7010" operator="containsText" text="S">
      <formula>NOT(ISERROR(SEARCH("S",DI32)))</formula>
    </cfRule>
    <cfRule type="containsText" dxfId="10903" priority="7011" operator="containsText" text="T">
      <formula>NOT(ISERROR(SEARCH("T",DI32)))</formula>
    </cfRule>
    <cfRule type="containsText" dxfId="10902" priority="7012" operator="containsText" text="H">
      <formula>NOT(ISERROR(SEARCH("H",DI32)))</formula>
    </cfRule>
    <cfRule type="containsText" dxfId="10901" priority="7013" operator="containsText" text="AF">
      <formula>NOT(ISERROR(SEARCH("AF",DI32)))</formula>
    </cfRule>
    <cfRule type="endsWith" dxfId="10900" priority="7014" operator="endsWith" text="M">
      <formula>RIGHT(DI32,LEN("M"))="M"</formula>
    </cfRule>
    <cfRule type="beginsWith" dxfId="10899" priority="7015" operator="beginsWith" text="MN">
      <formula>LEFT(DI32,LEN("MN"))="MN"</formula>
    </cfRule>
  </conditionalFormatting>
  <conditionalFormatting sqref="DO32:DR32">
    <cfRule type="containsText" dxfId="10898" priority="6998" operator="containsText" text="Hm">
      <formula>NOT(ISERROR(SEARCH("Hm",DO32)))</formula>
    </cfRule>
    <cfRule type="beginsWith" dxfId="10897" priority="6999" operator="beginsWith" text="Ms">
      <formula>LEFT(DO32,LEN("Ms"))="Ms"</formula>
    </cfRule>
    <cfRule type="containsText" dxfId="10896" priority="7000" operator="containsText" text="C">
      <formula>NOT(ISERROR(SEARCH("C",DO32)))</formula>
    </cfRule>
    <cfRule type="containsText" dxfId="10895" priority="7001" operator="containsText" text="S">
      <formula>NOT(ISERROR(SEARCH("S",DO32)))</formula>
    </cfRule>
    <cfRule type="containsText" dxfId="10894" priority="7002" operator="containsText" text="T">
      <formula>NOT(ISERROR(SEARCH("T",DO32)))</formula>
    </cfRule>
    <cfRule type="containsText" dxfId="10893" priority="7003" operator="containsText" text="H">
      <formula>NOT(ISERROR(SEARCH("H",DO32)))</formula>
    </cfRule>
    <cfRule type="containsText" dxfId="10892" priority="7004" operator="containsText" text="AF">
      <formula>NOT(ISERROR(SEARCH("AF",DO32)))</formula>
    </cfRule>
    <cfRule type="endsWith" dxfId="10891" priority="7005" operator="endsWith" text="M">
      <formula>RIGHT(DO32,LEN("M"))="M"</formula>
    </cfRule>
    <cfRule type="beginsWith" dxfId="10890" priority="7006" operator="beginsWith" text="MN">
      <formula>LEFT(DO32,LEN("MN"))="MN"</formula>
    </cfRule>
  </conditionalFormatting>
  <conditionalFormatting sqref="DP33:DS33">
    <cfRule type="containsText" dxfId="10889" priority="6989" operator="containsText" text="Hm">
      <formula>NOT(ISERROR(SEARCH("Hm",DP33)))</formula>
    </cfRule>
    <cfRule type="beginsWith" dxfId="10888" priority="6990" operator="beginsWith" text="Ms">
      <formula>LEFT(DP33,LEN("Ms"))="Ms"</formula>
    </cfRule>
    <cfRule type="containsText" dxfId="10887" priority="6991" operator="containsText" text="C">
      <formula>NOT(ISERROR(SEARCH("C",DP33)))</formula>
    </cfRule>
    <cfRule type="containsText" dxfId="10886" priority="6992" operator="containsText" text="S">
      <formula>NOT(ISERROR(SEARCH("S",DP33)))</formula>
    </cfRule>
    <cfRule type="containsText" dxfId="10885" priority="6993" operator="containsText" text="T">
      <formula>NOT(ISERROR(SEARCH("T",DP33)))</formula>
    </cfRule>
    <cfRule type="containsText" dxfId="10884" priority="6994" operator="containsText" text="H">
      <formula>NOT(ISERROR(SEARCH("H",DP33)))</formula>
    </cfRule>
    <cfRule type="containsText" dxfId="10883" priority="6995" operator="containsText" text="AF">
      <formula>NOT(ISERROR(SEARCH("AF",DP33)))</formula>
    </cfRule>
    <cfRule type="endsWith" dxfId="10882" priority="6996" operator="endsWith" text="M">
      <formula>RIGHT(DP33,LEN("M"))="M"</formula>
    </cfRule>
    <cfRule type="beginsWith" dxfId="10881" priority="6997" operator="beginsWith" text="MN">
      <formula>LEFT(DP33,LEN("MN"))="MN"</formula>
    </cfRule>
  </conditionalFormatting>
  <conditionalFormatting sqref="DQ34:DT34">
    <cfRule type="containsText" dxfId="10880" priority="6980" operator="containsText" text="Hm">
      <formula>NOT(ISERROR(SEARCH("Hm",DQ34)))</formula>
    </cfRule>
    <cfRule type="beginsWith" dxfId="10879" priority="6981" operator="beginsWith" text="Ms">
      <formula>LEFT(DQ34,LEN("Ms"))="Ms"</formula>
    </cfRule>
    <cfRule type="containsText" dxfId="10878" priority="6982" operator="containsText" text="C">
      <formula>NOT(ISERROR(SEARCH("C",DQ34)))</formula>
    </cfRule>
    <cfRule type="containsText" dxfId="10877" priority="6983" operator="containsText" text="S">
      <formula>NOT(ISERROR(SEARCH("S",DQ34)))</formula>
    </cfRule>
    <cfRule type="containsText" dxfId="10876" priority="6984" operator="containsText" text="T">
      <formula>NOT(ISERROR(SEARCH("T",DQ34)))</formula>
    </cfRule>
    <cfRule type="containsText" dxfId="10875" priority="6985" operator="containsText" text="H">
      <formula>NOT(ISERROR(SEARCH("H",DQ34)))</formula>
    </cfRule>
    <cfRule type="containsText" dxfId="10874" priority="6986" operator="containsText" text="AF">
      <formula>NOT(ISERROR(SEARCH("AF",DQ34)))</formula>
    </cfRule>
    <cfRule type="endsWith" dxfId="10873" priority="6987" operator="endsWith" text="M">
      <formula>RIGHT(DQ34,LEN("M"))="M"</formula>
    </cfRule>
    <cfRule type="beginsWith" dxfId="10872" priority="6988" operator="beginsWith" text="MN">
      <formula>LEFT(DQ34,LEN("MN"))="MN"</formula>
    </cfRule>
  </conditionalFormatting>
  <conditionalFormatting sqref="DT36:DW36">
    <cfRule type="containsText" dxfId="10871" priority="6971" operator="containsText" text="Hm">
      <formula>NOT(ISERROR(SEARCH("Hm",DT36)))</formula>
    </cfRule>
    <cfRule type="beginsWith" dxfId="10870" priority="6972" operator="beginsWith" text="Ms">
      <formula>LEFT(DT36,LEN("Ms"))="Ms"</formula>
    </cfRule>
    <cfRule type="containsText" dxfId="10869" priority="6973" operator="containsText" text="C">
      <formula>NOT(ISERROR(SEARCH("C",DT36)))</formula>
    </cfRule>
    <cfRule type="containsText" dxfId="10868" priority="6974" operator="containsText" text="S">
      <formula>NOT(ISERROR(SEARCH("S",DT36)))</formula>
    </cfRule>
    <cfRule type="containsText" dxfId="10867" priority="6975" operator="containsText" text="T">
      <formula>NOT(ISERROR(SEARCH("T",DT36)))</formula>
    </cfRule>
    <cfRule type="containsText" dxfId="10866" priority="6976" operator="containsText" text="H">
      <formula>NOT(ISERROR(SEARCH("H",DT36)))</formula>
    </cfRule>
    <cfRule type="containsText" dxfId="10865" priority="6977" operator="containsText" text="AF">
      <formula>NOT(ISERROR(SEARCH("AF",DT36)))</formula>
    </cfRule>
    <cfRule type="endsWith" dxfId="10864" priority="6978" operator="endsWith" text="M">
      <formula>RIGHT(DT36,LEN("M"))="M"</formula>
    </cfRule>
    <cfRule type="beginsWith" dxfId="10863" priority="6979" operator="beginsWith" text="MN">
      <formula>LEFT(DT36,LEN("MN"))="MN"</formula>
    </cfRule>
  </conditionalFormatting>
  <conditionalFormatting sqref="DI31:DJ31">
    <cfRule type="containsText" dxfId="10862" priority="6962" operator="containsText" text="Hm">
      <formula>NOT(ISERROR(SEARCH("Hm",DI31)))</formula>
    </cfRule>
    <cfRule type="beginsWith" dxfId="10861" priority="6963" operator="beginsWith" text="Ms">
      <formula>LEFT(DI31,LEN("Ms"))="Ms"</formula>
    </cfRule>
    <cfRule type="containsText" dxfId="10860" priority="6964" operator="containsText" text="C">
      <formula>NOT(ISERROR(SEARCH("C",DI31)))</formula>
    </cfRule>
    <cfRule type="containsText" dxfId="10859" priority="6965" operator="containsText" text="S">
      <formula>NOT(ISERROR(SEARCH("S",DI31)))</formula>
    </cfRule>
    <cfRule type="containsText" dxfId="10858" priority="6966" operator="containsText" text="T">
      <formula>NOT(ISERROR(SEARCH("T",DI31)))</formula>
    </cfRule>
    <cfRule type="containsText" dxfId="10857" priority="6967" operator="containsText" text="H">
      <formula>NOT(ISERROR(SEARCH("H",DI31)))</formula>
    </cfRule>
    <cfRule type="containsText" dxfId="10856" priority="6968" operator="containsText" text="AF">
      <formula>NOT(ISERROR(SEARCH("AF",DI31)))</formula>
    </cfRule>
    <cfRule type="endsWith" dxfId="10855" priority="6969" operator="endsWith" text="M">
      <formula>RIGHT(DI31,LEN("M"))="M"</formula>
    </cfRule>
    <cfRule type="beginsWith" dxfId="10854" priority="6970" operator="beginsWith" text="MN">
      <formula>LEFT(DI31,LEN("MN"))="MN"</formula>
    </cfRule>
  </conditionalFormatting>
  <conditionalFormatting sqref="EG23:EJ23">
    <cfRule type="containsText" dxfId="10853" priority="6953" operator="containsText" text="Hm">
      <formula>NOT(ISERROR(SEARCH("Hm",EG23)))</formula>
    </cfRule>
    <cfRule type="beginsWith" dxfId="10852" priority="6954" operator="beginsWith" text="Ms">
      <formula>LEFT(EG23,LEN("Ms"))="Ms"</formula>
    </cfRule>
    <cfRule type="containsText" dxfId="10851" priority="6955" operator="containsText" text="C">
      <formula>NOT(ISERROR(SEARCH("C",EG23)))</formula>
    </cfRule>
    <cfRule type="containsText" dxfId="10850" priority="6956" operator="containsText" text="S">
      <formula>NOT(ISERROR(SEARCH("S",EG23)))</formula>
    </cfRule>
    <cfRule type="containsText" dxfId="10849" priority="6957" operator="containsText" text="T">
      <formula>NOT(ISERROR(SEARCH("T",EG23)))</formula>
    </cfRule>
    <cfRule type="containsText" dxfId="10848" priority="6958" operator="containsText" text="H">
      <formula>NOT(ISERROR(SEARCH("H",EG23)))</formula>
    </cfRule>
    <cfRule type="containsText" dxfId="10847" priority="6959" operator="containsText" text="AF">
      <formula>NOT(ISERROR(SEARCH("AF",EG23)))</formula>
    </cfRule>
    <cfRule type="endsWith" dxfId="10846" priority="6960" operator="endsWith" text="M">
      <formula>RIGHT(EG23,LEN("M"))="M"</formula>
    </cfRule>
    <cfRule type="beginsWith" dxfId="10845" priority="6961" operator="beginsWith" text="MN">
      <formula>LEFT(EG23,LEN("MN"))="MN"</formula>
    </cfRule>
  </conditionalFormatting>
  <conditionalFormatting sqref="EI24:EL24">
    <cfRule type="containsText" dxfId="10844" priority="6944" operator="containsText" text="Hm">
      <formula>NOT(ISERROR(SEARCH("Hm",EI24)))</formula>
    </cfRule>
    <cfRule type="beginsWith" dxfId="10843" priority="6945" operator="beginsWith" text="Ms">
      <formula>LEFT(EI24,LEN("Ms"))="Ms"</formula>
    </cfRule>
    <cfRule type="containsText" dxfId="10842" priority="6946" operator="containsText" text="C">
      <formula>NOT(ISERROR(SEARCH("C",EI24)))</formula>
    </cfRule>
    <cfRule type="containsText" dxfId="10841" priority="6947" operator="containsText" text="S">
      <formula>NOT(ISERROR(SEARCH("S",EI24)))</formula>
    </cfRule>
    <cfRule type="containsText" dxfId="10840" priority="6948" operator="containsText" text="T">
      <formula>NOT(ISERROR(SEARCH("T",EI24)))</formula>
    </cfRule>
    <cfRule type="containsText" dxfId="10839" priority="6949" operator="containsText" text="H">
      <formula>NOT(ISERROR(SEARCH("H",EI24)))</formula>
    </cfRule>
    <cfRule type="containsText" dxfId="10838" priority="6950" operator="containsText" text="AF">
      <formula>NOT(ISERROR(SEARCH("AF",EI24)))</formula>
    </cfRule>
    <cfRule type="endsWith" dxfId="10837" priority="6951" operator="endsWith" text="M">
      <formula>RIGHT(EI24,LEN("M"))="M"</formula>
    </cfRule>
    <cfRule type="beginsWith" dxfId="10836" priority="6952" operator="beginsWith" text="MN">
      <formula>LEFT(EI24,LEN("MN"))="MN"</formula>
    </cfRule>
  </conditionalFormatting>
  <conditionalFormatting sqref="EJ25:EM25">
    <cfRule type="containsText" dxfId="10835" priority="6935" operator="containsText" text="Hm">
      <formula>NOT(ISERROR(SEARCH("Hm",EJ25)))</formula>
    </cfRule>
    <cfRule type="beginsWith" dxfId="10834" priority="6936" operator="beginsWith" text="Ms">
      <formula>LEFT(EJ25,LEN("Ms"))="Ms"</formula>
    </cfRule>
    <cfRule type="containsText" dxfId="10833" priority="6937" operator="containsText" text="C">
      <formula>NOT(ISERROR(SEARCH("C",EJ25)))</formula>
    </cfRule>
    <cfRule type="containsText" dxfId="10832" priority="6938" operator="containsText" text="S">
      <formula>NOT(ISERROR(SEARCH("S",EJ25)))</formula>
    </cfRule>
    <cfRule type="containsText" dxfId="10831" priority="6939" operator="containsText" text="T">
      <formula>NOT(ISERROR(SEARCH("T",EJ25)))</formula>
    </cfRule>
    <cfRule type="containsText" dxfId="10830" priority="6940" operator="containsText" text="H">
      <formula>NOT(ISERROR(SEARCH("H",EJ25)))</formula>
    </cfRule>
    <cfRule type="containsText" dxfId="10829" priority="6941" operator="containsText" text="AF">
      <formula>NOT(ISERROR(SEARCH("AF",EJ25)))</formula>
    </cfRule>
    <cfRule type="endsWith" dxfId="10828" priority="6942" operator="endsWith" text="M">
      <formula>RIGHT(EJ25,LEN("M"))="M"</formula>
    </cfRule>
    <cfRule type="beginsWith" dxfId="10827" priority="6943" operator="beginsWith" text="MN">
      <formula>LEFT(EJ25,LEN("MN"))="MN"</formula>
    </cfRule>
  </conditionalFormatting>
  <conditionalFormatting sqref="EM23:EP23">
    <cfRule type="containsText" dxfId="10826" priority="6926" operator="containsText" text="Hm">
      <formula>NOT(ISERROR(SEARCH("Hm",EM23)))</formula>
    </cfRule>
    <cfRule type="beginsWith" dxfId="10825" priority="6927" operator="beginsWith" text="Ms">
      <formula>LEFT(EM23,LEN("Ms"))="Ms"</formula>
    </cfRule>
    <cfRule type="containsText" dxfId="10824" priority="6928" operator="containsText" text="C">
      <formula>NOT(ISERROR(SEARCH("C",EM23)))</formula>
    </cfRule>
    <cfRule type="containsText" dxfId="10823" priority="6929" operator="containsText" text="S">
      <formula>NOT(ISERROR(SEARCH("S",EM23)))</formula>
    </cfRule>
    <cfRule type="containsText" dxfId="10822" priority="6930" operator="containsText" text="T">
      <formula>NOT(ISERROR(SEARCH("T",EM23)))</formula>
    </cfRule>
    <cfRule type="containsText" dxfId="10821" priority="6931" operator="containsText" text="H">
      <formula>NOT(ISERROR(SEARCH("H",EM23)))</formula>
    </cfRule>
    <cfRule type="containsText" dxfId="10820" priority="6932" operator="containsText" text="AF">
      <formula>NOT(ISERROR(SEARCH("AF",EM23)))</formula>
    </cfRule>
    <cfRule type="endsWith" dxfId="10819" priority="6933" operator="endsWith" text="M">
      <formula>RIGHT(EM23,LEN("M"))="M"</formula>
    </cfRule>
    <cfRule type="beginsWith" dxfId="10818" priority="6934" operator="beginsWith" text="MN">
      <formula>LEFT(EM23,LEN("MN"))="MN"</formula>
    </cfRule>
  </conditionalFormatting>
  <conditionalFormatting sqref="EO24:ER24">
    <cfRule type="containsText" dxfId="10817" priority="6917" operator="containsText" text="Hm">
      <formula>NOT(ISERROR(SEARCH("Hm",EO24)))</formula>
    </cfRule>
    <cfRule type="beginsWith" dxfId="10816" priority="6918" operator="beginsWith" text="Ms">
      <formula>LEFT(EO24,LEN("Ms"))="Ms"</formula>
    </cfRule>
    <cfRule type="containsText" dxfId="10815" priority="6919" operator="containsText" text="C">
      <formula>NOT(ISERROR(SEARCH("C",EO24)))</formula>
    </cfRule>
    <cfRule type="containsText" dxfId="10814" priority="6920" operator="containsText" text="S">
      <formula>NOT(ISERROR(SEARCH("S",EO24)))</formula>
    </cfRule>
    <cfRule type="containsText" dxfId="10813" priority="6921" operator="containsText" text="T">
      <formula>NOT(ISERROR(SEARCH("T",EO24)))</formula>
    </cfRule>
    <cfRule type="containsText" dxfId="10812" priority="6922" operator="containsText" text="H">
      <formula>NOT(ISERROR(SEARCH("H",EO24)))</formula>
    </cfRule>
    <cfRule type="containsText" dxfId="10811" priority="6923" operator="containsText" text="AF">
      <formula>NOT(ISERROR(SEARCH("AF",EO24)))</formula>
    </cfRule>
    <cfRule type="endsWith" dxfId="10810" priority="6924" operator="endsWith" text="M">
      <formula>RIGHT(EO24,LEN("M"))="M"</formula>
    </cfRule>
    <cfRule type="beginsWith" dxfId="10809" priority="6925" operator="beginsWith" text="MN">
      <formula>LEFT(EO24,LEN("MN"))="MN"</formula>
    </cfRule>
  </conditionalFormatting>
  <conditionalFormatting sqref="EP25:ER25">
    <cfRule type="containsText" dxfId="10808" priority="6908" operator="containsText" text="Hm">
      <formula>NOT(ISERROR(SEARCH("Hm",EP25)))</formula>
    </cfRule>
    <cfRule type="beginsWith" dxfId="10807" priority="6909" operator="beginsWith" text="Ms">
      <formula>LEFT(EP25,LEN("Ms"))="Ms"</formula>
    </cfRule>
    <cfRule type="containsText" dxfId="10806" priority="6910" operator="containsText" text="C">
      <formula>NOT(ISERROR(SEARCH("C",EP25)))</formula>
    </cfRule>
    <cfRule type="containsText" dxfId="10805" priority="6911" operator="containsText" text="S">
      <formula>NOT(ISERROR(SEARCH("S",EP25)))</formula>
    </cfRule>
    <cfRule type="containsText" dxfId="10804" priority="6912" operator="containsText" text="T">
      <formula>NOT(ISERROR(SEARCH("T",EP25)))</formula>
    </cfRule>
    <cfRule type="containsText" dxfId="10803" priority="6913" operator="containsText" text="H">
      <formula>NOT(ISERROR(SEARCH("H",EP25)))</formula>
    </cfRule>
    <cfRule type="containsText" dxfId="10802" priority="6914" operator="containsText" text="AF">
      <formula>NOT(ISERROR(SEARCH("AF",EP25)))</formula>
    </cfRule>
    <cfRule type="endsWith" dxfId="10801" priority="6915" operator="endsWith" text="M">
      <formula>RIGHT(EP25,LEN("M"))="M"</formula>
    </cfRule>
    <cfRule type="beginsWith" dxfId="10800" priority="6916" operator="beginsWith" text="MN">
      <formula>LEFT(EP25,LEN("MN"))="MN"</formula>
    </cfRule>
  </conditionalFormatting>
  <conditionalFormatting sqref="EA32:ED32">
    <cfRule type="containsText" dxfId="10799" priority="6899" operator="containsText" text="Hm">
      <formula>NOT(ISERROR(SEARCH("Hm",EA32)))</formula>
    </cfRule>
    <cfRule type="beginsWith" dxfId="10798" priority="6900" operator="beginsWith" text="Ms">
      <formula>LEFT(EA32,LEN("Ms"))="Ms"</formula>
    </cfRule>
    <cfRule type="containsText" dxfId="10797" priority="6901" operator="containsText" text="C">
      <formula>NOT(ISERROR(SEARCH("C",EA32)))</formula>
    </cfRule>
    <cfRule type="containsText" dxfId="10796" priority="6902" operator="containsText" text="S">
      <formula>NOT(ISERROR(SEARCH("S",EA32)))</formula>
    </cfRule>
    <cfRule type="containsText" dxfId="10795" priority="6903" operator="containsText" text="T">
      <formula>NOT(ISERROR(SEARCH("T",EA32)))</formula>
    </cfRule>
    <cfRule type="containsText" dxfId="10794" priority="6904" operator="containsText" text="H">
      <formula>NOT(ISERROR(SEARCH("H",EA32)))</formula>
    </cfRule>
    <cfRule type="containsText" dxfId="10793" priority="6905" operator="containsText" text="AF">
      <formula>NOT(ISERROR(SEARCH("AF",EA32)))</formula>
    </cfRule>
    <cfRule type="endsWith" dxfId="10792" priority="6906" operator="endsWith" text="M">
      <formula>RIGHT(EA32,LEN("M"))="M"</formula>
    </cfRule>
    <cfRule type="beginsWith" dxfId="10791" priority="6907" operator="beginsWith" text="MN">
      <formula>LEFT(EA32,LEN("MN"))="MN"</formula>
    </cfRule>
  </conditionalFormatting>
  <conditionalFormatting sqref="EB33:EE33">
    <cfRule type="containsText" dxfId="10790" priority="6890" operator="containsText" text="Hm">
      <formula>NOT(ISERROR(SEARCH("Hm",EB33)))</formula>
    </cfRule>
    <cfRule type="beginsWith" dxfId="10789" priority="6891" operator="beginsWith" text="Ms">
      <formula>LEFT(EB33,LEN("Ms"))="Ms"</formula>
    </cfRule>
    <cfRule type="containsText" dxfId="10788" priority="6892" operator="containsText" text="C">
      <formula>NOT(ISERROR(SEARCH("C",EB33)))</formula>
    </cfRule>
    <cfRule type="containsText" dxfId="10787" priority="6893" operator="containsText" text="S">
      <formula>NOT(ISERROR(SEARCH("S",EB33)))</formula>
    </cfRule>
    <cfRule type="containsText" dxfId="10786" priority="6894" operator="containsText" text="T">
      <formula>NOT(ISERROR(SEARCH("T",EB33)))</formula>
    </cfRule>
    <cfRule type="containsText" dxfId="10785" priority="6895" operator="containsText" text="H">
      <formula>NOT(ISERROR(SEARCH("H",EB33)))</formula>
    </cfRule>
    <cfRule type="containsText" dxfId="10784" priority="6896" operator="containsText" text="AF">
      <formula>NOT(ISERROR(SEARCH("AF",EB33)))</formula>
    </cfRule>
    <cfRule type="endsWith" dxfId="10783" priority="6897" operator="endsWith" text="M">
      <formula>RIGHT(EB33,LEN("M"))="M"</formula>
    </cfRule>
    <cfRule type="beginsWith" dxfId="10782" priority="6898" operator="beginsWith" text="MN">
      <formula>LEFT(EB33,LEN("MN"))="MN"</formula>
    </cfRule>
  </conditionalFormatting>
  <conditionalFormatting sqref="EC34:EF34">
    <cfRule type="containsText" dxfId="10781" priority="6881" operator="containsText" text="Hm">
      <formula>NOT(ISERROR(SEARCH("Hm",EC34)))</formula>
    </cfRule>
    <cfRule type="beginsWith" dxfId="10780" priority="6882" operator="beginsWith" text="Ms">
      <formula>LEFT(EC34,LEN("Ms"))="Ms"</formula>
    </cfRule>
    <cfRule type="containsText" dxfId="10779" priority="6883" operator="containsText" text="C">
      <formula>NOT(ISERROR(SEARCH("C",EC34)))</formula>
    </cfRule>
    <cfRule type="containsText" dxfId="10778" priority="6884" operator="containsText" text="S">
      <formula>NOT(ISERROR(SEARCH("S",EC34)))</formula>
    </cfRule>
    <cfRule type="containsText" dxfId="10777" priority="6885" operator="containsText" text="T">
      <formula>NOT(ISERROR(SEARCH("T",EC34)))</formula>
    </cfRule>
    <cfRule type="containsText" dxfId="10776" priority="6886" operator="containsText" text="H">
      <formula>NOT(ISERROR(SEARCH("H",EC34)))</formula>
    </cfRule>
    <cfRule type="containsText" dxfId="10775" priority="6887" operator="containsText" text="AF">
      <formula>NOT(ISERROR(SEARCH("AF",EC34)))</formula>
    </cfRule>
    <cfRule type="endsWith" dxfId="10774" priority="6888" operator="endsWith" text="M">
      <formula>RIGHT(EC34,LEN("M"))="M"</formula>
    </cfRule>
    <cfRule type="beginsWith" dxfId="10773" priority="6889" operator="beginsWith" text="MN">
      <formula>LEFT(EC34,LEN("MN"))="MN"</formula>
    </cfRule>
  </conditionalFormatting>
  <conditionalFormatting sqref="DW34:DZ34">
    <cfRule type="containsText" dxfId="10772" priority="6872" operator="containsText" text="Hm">
      <formula>NOT(ISERROR(SEARCH("Hm",DW34)))</formula>
    </cfRule>
    <cfRule type="beginsWith" dxfId="10771" priority="6873" operator="beginsWith" text="Ms">
      <formula>LEFT(DW34,LEN("Ms"))="Ms"</formula>
    </cfRule>
    <cfRule type="containsText" dxfId="10770" priority="6874" operator="containsText" text="C">
      <formula>NOT(ISERROR(SEARCH("C",DW34)))</formula>
    </cfRule>
    <cfRule type="containsText" dxfId="10769" priority="6875" operator="containsText" text="S">
      <formula>NOT(ISERROR(SEARCH("S",DW34)))</formula>
    </cfRule>
    <cfRule type="containsText" dxfId="10768" priority="6876" operator="containsText" text="T">
      <formula>NOT(ISERROR(SEARCH("T",DW34)))</formula>
    </cfRule>
    <cfRule type="containsText" dxfId="10767" priority="6877" operator="containsText" text="H">
      <formula>NOT(ISERROR(SEARCH("H",DW34)))</formula>
    </cfRule>
    <cfRule type="containsText" dxfId="10766" priority="6878" operator="containsText" text="AF">
      <formula>NOT(ISERROR(SEARCH("AF",DW34)))</formula>
    </cfRule>
    <cfRule type="endsWith" dxfId="10765" priority="6879" operator="endsWith" text="M">
      <formula>RIGHT(DW34,LEN("M"))="M"</formula>
    </cfRule>
    <cfRule type="beginsWith" dxfId="10764" priority="6880" operator="beginsWith" text="MN">
      <formula>LEFT(DW34,LEN("MN"))="MN"</formula>
    </cfRule>
  </conditionalFormatting>
  <conditionalFormatting sqref="DV33:DY33">
    <cfRule type="containsText" dxfId="10763" priority="6863" operator="containsText" text="Hm">
      <formula>NOT(ISERROR(SEARCH("Hm",DV33)))</formula>
    </cfRule>
    <cfRule type="beginsWith" dxfId="10762" priority="6864" operator="beginsWith" text="Ms">
      <formula>LEFT(DV33,LEN("Ms"))="Ms"</formula>
    </cfRule>
    <cfRule type="containsText" dxfId="10761" priority="6865" operator="containsText" text="C">
      <formula>NOT(ISERROR(SEARCH("C",DV33)))</formula>
    </cfRule>
    <cfRule type="containsText" dxfId="10760" priority="6866" operator="containsText" text="S">
      <formula>NOT(ISERROR(SEARCH("S",DV33)))</formula>
    </cfRule>
    <cfRule type="containsText" dxfId="10759" priority="6867" operator="containsText" text="T">
      <formula>NOT(ISERROR(SEARCH("T",DV33)))</formula>
    </cfRule>
    <cfRule type="containsText" dxfId="10758" priority="6868" operator="containsText" text="H">
      <formula>NOT(ISERROR(SEARCH("H",DV33)))</formula>
    </cfRule>
    <cfRule type="containsText" dxfId="10757" priority="6869" operator="containsText" text="AF">
      <formula>NOT(ISERROR(SEARCH("AF",DV33)))</formula>
    </cfRule>
    <cfRule type="endsWith" dxfId="10756" priority="6870" operator="endsWith" text="M">
      <formula>RIGHT(DV33,LEN("M"))="M"</formula>
    </cfRule>
    <cfRule type="beginsWith" dxfId="10755" priority="6871" operator="beginsWith" text="MN">
      <formula>LEFT(DV33,LEN("MN"))="MN"</formula>
    </cfRule>
  </conditionalFormatting>
  <conditionalFormatting sqref="DU32:DX32">
    <cfRule type="containsText" dxfId="10754" priority="6854" operator="containsText" text="Hm">
      <formula>NOT(ISERROR(SEARCH("Hm",DU32)))</formula>
    </cfRule>
    <cfRule type="beginsWith" dxfId="10753" priority="6855" operator="beginsWith" text="Ms">
      <formula>LEFT(DU32,LEN("Ms"))="Ms"</formula>
    </cfRule>
    <cfRule type="containsText" dxfId="10752" priority="6856" operator="containsText" text="C">
      <formula>NOT(ISERROR(SEARCH("C",DU32)))</formula>
    </cfRule>
    <cfRule type="containsText" dxfId="10751" priority="6857" operator="containsText" text="S">
      <formula>NOT(ISERROR(SEARCH("S",DU32)))</formula>
    </cfRule>
    <cfRule type="containsText" dxfId="10750" priority="6858" operator="containsText" text="T">
      <formula>NOT(ISERROR(SEARCH("T",DU32)))</formula>
    </cfRule>
    <cfRule type="containsText" dxfId="10749" priority="6859" operator="containsText" text="H">
      <formula>NOT(ISERROR(SEARCH("H",DU32)))</formula>
    </cfRule>
    <cfRule type="containsText" dxfId="10748" priority="6860" operator="containsText" text="AF">
      <formula>NOT(ISERROR(SEARCH("AF",DU32)))</formula>
    </cfRule>
    <cfRule type="endsWith" dxfId="10747" priority="6861" operator="endsWith" text="M">
      <formula>RIGHT(DU32,LEN("M"))="M"</formula>
    </cfRule>
    <cfRule type="beginsWith" dxfId="10746" priority="6862" operator="beginsWith" text="MN">
      <formula>LEFT(DU32,LEN("MN"))="MN"</formula>
    </cfRule>
  </conditionalFormatting>
  <conditionalFormatting sqref="DZ36:EC36">
    <cfRule type="containsText" dxfId="10745" priority="6845" operator="containsText" text="Hm">
      <formula>NOT(ISERROR(SEARCH("Hm",DZ36)))</formula>
    </cfRule>
    <cfRule type="beginsWith" dxfId="10744" priority="6846" operator="beginsWith" text="Ms">
      <formula>LEFT(DZ36,LEN("Ms"))="Ms"</formula>
    </cfRule>
    <cfRule type="containsText" dxfId="10743" priority="6847" operator="containsText" text="C">
      <formula>NOT(ISERROR(SEARCH("C",DZ36)))</formula>
    </cfRule>
    <cfRule type="containsText" dxfId="10742" priority="6848" operator="containsText" text="S">
      <formula>NOT(ISERROR(SEARCH("S",DZ36)))</formula>
    </cfRule>
    <cfRule type="containsText" dxfId="10741" priority="6849" operator="containsText" text="T">
      <formula>NOT(ISERROR(SEARCH("T",DZ36)))</formula>
    </cfRule>
    <cfRule type="containsText" dxfId="10740" priority="6850" operator="containsText" text="H">
      <formula>NOT(ISERROR(SEARCH("H",DZ36)))</formula>
    </cfRule>
    <cfRule type="containsText" dxfId="10739" priority="6851" operator="containsText" text="AF">
      <formula>NOT(ISERROR(SEARCH("AF",DZ36)))</formula>
    </cfRule>
    <cfRule type="endsWith" dxfId="10738" priority="6852" operator="endsWith" text="M">
      <formula>RIGHT(DZ36,LEN("M"))="M"</formula>
    </cfRule>
    <cfRule type="beginsWith" dxfId="10737" priority="6853" operator="beginsWith" text="MN">
      <formula>LEFT(DZ36,LEN("MN"))="MN"</formula>
    </cfRule>
  </conditionalFormatting>
  <conditionalFormatting sqref="EF36:EI36">
    <cfRule type="containsText" dxfId="10736" priority="6836" operator="containsText" text="Hm">
      <formula>NOT(ISERROR(SEARCH("Hm",EF36)))</formula>
    </cfRule>
    <cfRule type="beginsWith" dxfId="10735" priority="6837" operator="beginsWith" text="Ms">
      <formula>LEFT(EF36,LEN("Ms"))="Ms"</formula>
    </cfRule>
    <cfRule type="containsText" dxfId="10734" priority="6838" operator="containsText" text="C">
      <formula>NOT(ISERROR(SEARCH("C",EF36)))</formula>
    </cfRule>
    <cfRule type="containsText" dxfId="10733" priority="6839" operator="containsText" text="S">
      <formula>NOT(ISERROR(SEARCH("S",EF36)))</formula>
    </cfRule>
    <cfRule type="containsText" dxfId="10732" priority="6840" operator="containsText" text="T">
      <formula>NOT(ISERROR(SEARCH("T",EF36)))</formula>
    </cfRule>
    <cfRule type="containsText" dxfId="10731" priority="6841" operator="containsText" text="H">
      <formula>NOT(ISERROR(SEARCH("H",EF36)))</formula>
    </cfRule>
    <cfRule type="containsText" dxfId="10730" priority="6842" operator="containsText" text="AF">
      <formula>NOT(ISERROR(SEARCH("AF",EF36)))</formula>
    </cfRule>
    <cfRule type="endsWith" dxfId="10729" priority="6843" operator="endsWith" text="M">
      <formula>RIGHT(EF36,LEN("M"))="M"</formula>
    </cfRule>
    <cfRule type="beginsWith" dxfId="10728" priority="6844" operator="beginsWith" text="MN">
      <formula>LEFT(EF36,LEN("MN"))="MN"</formula>
    </cfRule>
  </conditionalFormatting>
  <conditionalFormatting sqref="DO27:DR27">
    <cfRule type="containsText" dxfId="10727" priority="6827" operator="containsText" text="Hm">
      <formula>NOT(ISERROR(SEARCH("Hm",DO27)))</formula>
    </cfRule>
    <cfRule type="beginsWith" dxfId="10726" priority="6828" operator="beginsWith" text="Ms">
      <formula>LEFT(DO27,LEN("Ms"))="Ms"</formula>
    </cfRule>
    <cfRule type="containsText" dxfId="10725" priority="6829" operator="containsText" text="C">
      <formula>NOT(ISERROR(SEARCH("C",DO27)))</formula>
    </cfRule>
    <cfRule type="containsText" dxfId="10724" priority="6830" operator="containsText" text="S">
      <formula>NOT(ISERROR(SEARCH("S",DO27)))</formula>
    </cfRule>
    <cfRule type="containsText" dxfId="10723" priority="6831" operator="containsText" text="T">
      <formula>NOT(ISERROR(SEARCH("T",DO27)))</formula>
    </cfRule>
    <cfRule type="containsText" dxfId="10722" priority="6832" operator="containsText" text="H">
      <formula>NOT(ISERROR(SEARCH("H",DO27)))</formula>
    </cfRule>
    <cfRule type="containsText" dxfId="10721" priority="6833" operator="containsText" text="AF">
      <formula>NOT(ISERROR(SEARCH("AF",DO27)))</formula>
    </cfRule>
    <cfRule type="endsWith" dxfId="10720" priority="6834" operator="endsWith" text="M">
      <formula>RIGHT(DO27,LEN("M"))="M"</formula>
    </cfRule>
    <cfRule type="beginsWith" dxfId="10719" priority="6835" operator="beginsWith" text="MN">
      <formula>LEFT(DO27,LEN("MN"))="MN"</formula>
    </cfRule>
  </conditionalFormatting>
  <conditionalFormatting sqref="DI27:DL27">
    <cfRule type="containsText" dxfId="10718" priority="6818" operator="containsText" text="Hm">
      <formula>NOT(ISERROR(SEARCH("Hm",DI27)))</formula>
    </cfRule>
    <cfRule type="beginsWith" dxfId="10717" priority="6819" operator="beginsWith" text="Ms">
      <formula>LEFT(DI27,LEN("Ms"))="Ms"</formula>
    </cfRule>
    <cfRule type="containsText" dxfId="10716" priority="6820" operator="containsText" text="C">
      <formula>NOT(ISERROR(SEARCH("C",DI27)))</formula>
    </cfRule>
    <cfRule type="containsText" dxfId="10715" priority="6821" operator="containsText" text="S">
      <formula>NOT(ISERROR(SEARCH("S",DI27)))</formula>
    </cfRule>
    <cfRule type="containsText" dxfId="10714" priority="6822" operator="containsText" text="T">
      <formula>NOT(ISERROR(SEARCH("T",DI27)))</formula>
    </cfRule>
    <cfRule type="containsText" dxfId="10713" priority="6823" operator="containsText" text="H">
      <formula>NOT(ISERROR(SEARCH("H",DI27)))</formula>
    </cfRule>
    <cfRule type="containsText" dxfId="10712" priority="6824" operator="containsText" text="AF">
      <formula>NOT(ISERROR(SEARCH("AF",DI27)))</formula>
    </cfRule>
    <cfRule type="endsWith" dxfId="10711" priority="6825" operator="endsWith" text="M">
      <formula>RIGHT(DI27,LEN("M"))="M"</formula>
    </cfRule>
    <cfRule type="beginsWith" dxfId="10710" priority="6826" operator="beginsWith" text="MN">
      <formula>LEFT(DI27,LEN("MN"))="MN"</formula>
    </cfRule>
  </conditionalFormatting>
  <conditionalFormatting sqref="DJ28:DM28">
    <cfRule type="containsText" dxfId="10709" priority="6809" operator="containsText" text="Hm">
      <formula>NOT(ISERROR(SEARCH("Hm",DJ28)))</formula>
    </cfRule>
    <cfRule type="beginsWith" dxfId="10708" priority="6810" operator="beginsWith" text="Ms">
      <formula>LEFT(DJ28,LEN("Ms"))="Ms"</formula>
    </cfRule>
    <cfRule type="containsText" dxfId="10707" priority="6811" operator="containsText" text="C">
      <formula>NOT(ISERROR(SEARCH("C",DJ28)))</formula>
    </cfRule>
    <cfRule type="containsText" dxfId="10706" priority="6812" operator="containsText" text="S">
      <formula>NOT(ISERROR(SEARCH("S",DJ28)))</formula>
    </cfRule>
    <cfRule type="containsText" dxfId="10705" priority="6813" operator="containsText" text="T">
      <formula>NOT(ISERROR(SEARCH("T",DJ28)))</formula>
    </cfRule>
    <cfRule type="containsText" dxfId="10704" priority="6814" operator="containsText" text="H">
      <formula>NOT(ISERROR(SEARCH("H",DJ28)))</formula>
    </cfRule>
    <cfRule type="containsText" dxfId="10703" priority="6815" operator="containsText" text="AF">
      <formula>NOT(ISERROR(SEARCH("AF",DJ28)))</formula>
    </cfRule>
    <cfRule type="endsWith" dxfId="10702" priority="6816" operator="endsWith" text="M">
      <formula>RIGHT(DJ28,LEN("M"))="M"</formula>
    </cfRule>
    <cfRule type="beginsWith" dxfId="10701" priority="6817" operator="beginsWith" text="MN">
      <formula>LEFT(DJ28,LEN("MN"))="MN"</formula>
    </cfRule>
  </conditionalFormatting>
  <conditionalFormatting sqref="DP28:DS28">
    <cfRule type="containsText" dxfId="10700" priority="6800" operator="containsText" text="Hm">
      <formula>NOT(ISERROR(SEARCH("Hm",DP28)))</formula>
    </cfRule>
    <cfRule type="beginsWith" dxfId="10699" priority="6801" operator="beginsWith" text="Ms">
      <formula>LEFT(DP28,LEN("Ms"))="Ms"</formula>
    </cfRule>
    <cfRule type="containsText" dxfId="10698" priority="6802" operator="containsText" text="C">
      <formula>NOT(ISERROR(SEARCH("C",DP28)))</formula>
    </cfRule>
    <cfRule type="containsText" dxfId="10697" priority="6803" operator="containsText" text="S">
      <formula>NOT(ISERROR(SEARCH("S",DP28)))</formula>
    </cfRule>
    <cfRule type="containsText" dxfId="10696" priority="6804" operator="containsText" text="T">
      <formula>NOT(ISERROR(SEARCH("T",DP28)))</formula>
    </cfRule>
    <cfRule type="containsText" dxfId="10695" priority="6805" operator="containsText" text="H">
      <formula>NOT(ISERROR(SEARCH("H",DP28)))</formula>
    </cfRule>
    <cfRule type="containsText" dxfId="10694" priority="6806" operator="containsText" text="AF">
      <formula>NOT(ISERROR(SEARCH("AF",DP28)))</formula>
    </cfRule>
    <cfRule type="endsWith" dxfId="10693" priority="6807" operator="endsWith" text="M">
      <formula>RIGHT(DP28,LEN("M"))="M"</formula>
    </cfRule>
    <cfRule type="beginsWith" dxfId="10692" priority="6808" operator="beginsWith" text="MN">
      <formula>LEFT(DP28,LEN("MN"))="MN"</formula>
    </cfRule>
  </conditionalFormatting>
  <conditionalFormatting sqref="DM31:DP31">
    <cfRule type="containsText" dxfId="10691" priority="6791" operator="containsText" text="Hm">
      <formula>NOT(ISERROR(SEARCH("Hm",DM31)))</formula>
    </cfRule>
    <cfRule type="beginsWith" dxfId="10690" priority="6792" operator="beginsWith" text="Ms">
      <formula>LEFT(DM31,LEN("Ms"))="Ms"</formula>
    </cfRule>
    <cfRule type="containsText" dxfId="10689" priority="6793" operator="containsText" text="C">
      <formula>NOT(ISERROR(SEARCH("C",DM31)))</formula>
    </cfRule>
    <cfRule type="containsText" dxfId="10688" priority="6794" operator="containsText" text="S">
      <formula>NOT(ISERROR(SEARCH("S",DM31)))</formula>
    </cfRule>
    <cfRule type="containsText" dxfId="10687" priority="6795" operator="containsText" text="T">
      <formula>NOT(ISERROR(SEARCH("T",DM31)))</formula>
    </cfRule>
    <cfRule type="containsText" dxfId="10686" priority="6796" operator="containsText" text="H">
      <formula>NOT(ISERROR(SEARCH("H",DM31)))</formula>
    </cfRule>
    <cfRule type="containsText" dxfId="10685" priority="6797" operator="containsText" text="AF">
      <formula>NOT(ISERROR(SEARCH("AF",DM31)))</formula>
    </cfRule>
    <cfRule type="endsWith" dxfId="10684" priority="6798" operator="endsWith" text="M">
      <formula>RIGHT(DM31,LEN("M"))="M"</formula>
    </cfRule>
    <cfRule type="beginsWith" dxfId="10683" priority="6799" operator="beginsWith" text="MN">
      <formula>LEFT(DM31,LEN("MN"))="MN"</formula>
    </cfRule>
  </conditionalFormatting>
  <conditionalFormatting sqref="DS31:DV31">
    <cfRule type="containsText" dxfId="10682" priority="6782" operator="containsText" text="Hm">
      <formula>NOT(ISERROR(SEARCH("Hm",DS31)))</formula>
    </cfRule>
    <cfRule type="beginsWith" dxfId="10681" priority="6783" operator="beginsWith" text="Ms">
      <formula>LEFT(DS31,LEN("Ms"))="Ms"</formula>
    </cfRule>
    <cfRule type="containsText" dxfId="10680" priority="6784" operator="containsText" text="C">
      <formula>NOT(ISERROR(SEARCH("C",DS31)))</formula>
    </cfRule>
    <cfRule type="containsText" dxfId="10679" priority="6785" operator="containsText" text="S">
      <formula>NOT(ISERROR(SEARCH("S",DS31)))</formula>
    </cfRule>
    <cfRule type="containsText" dxfId="10678" priority="6786" operator="containsText" text="T">
      <formula>NOT(ISERROR(SEARCH("T",DS31)))</formula>
    </cfRule>
    <cfRule type="containsText" dxfId="10677" priority="6787" operator="containsText" text="H">
      <formula>NOT(ISERROR(SEARCH("H",DS31)))</formula>
    </cfRule>
    <cfRule type="containsText" dxfId="10676" priority="6788" operator="containsText" text="AF">
      <formula>NOT(ISERROR(SEARCH("AF",DS31)))</formula>
    </cfRule>
    <cfRule type="endsWith" dxfId="10675" priority="6789" operator="endsWith" text="M">
      <formula>RIGHT(DS31,LEN("M"))="M"</formula>
    </cfRule>
    <cfRule type="beginsWith" dxfId="10674" priority="6790" operator="beginsWith" text="MN">
      <formula>LEFT(DS31,LEN("MN"))="MN"</formula>
    </cfRule>
  </conditionalFormatting>
  <conditionalFormatting sqref="DI25">
    <cfRule type="containsText" dxfId="10673" priority="6773" operator="containsText" text="Hm">
      <formula>NOT(ISERROR(SEARCH("Hm",DI25)))</formula>
    </cfRule>
    <cfRule type="beginsWith" dxfId="10672" priority="6774" operator="beginsWith" text="Ms">
      <formula>LEFT(DI25,LEN("Ms"))="Ms"</formula>
    </cfRule>
    <cfRule type="containsText" dxfId="10671" priority="6775" operator="containsText" text="C">
      <formula>NOT(ISERROR(SEARCH("C",DI25)))</formula>
    </cfRule>
    <cfRule type="containsText" dxfId="10670" priority="6776" operator="containsText" text="S">
      <formula>NOT(ISERROR(SEARCH("S",DI25)))</formula>
    </cfRule>
    <cfRule type="containsText" dxfId="10669" priority="6777" operator="containsText" text="T">
      <formula>NOT(ISERROR(SEARCH("T",DI25)))</formula>
    </cfRule>
    <cfRule type="containsText" dxfId="10668" priority="6778" operator="containsText" text="H">
      <formula>NOT(ISERROR(SEARCH("H",DI25)))</formula>
    </cfRule>
    <cfRule type="containsText" dxfId="10667" priority="6779" operator="containsText" text="AF">
      <formula>NOT(ISERROR(SEARCH("AF",DI25)))</formula>
    </cfRule>
    <cfRule type="endsWith" dxfId="10666" priority="6780" operator="endsWith" text="M">
      <formula>RIGHT(DI25,LEN("M"))="M"</formula>
    </cfRule>
    <cfRule type="beginsWith" dxfId="10665" priority="6781" operator="beginsWith" text="MN">
      <formula>LEFT(DI25,LEN("MN"))="MN"</formula>
    </cfRule>
  </conditionalFormatting>
  <conditionalFormatting sqref="DQ35:DR35 DR36">
    <cfRule type="expression" dxfId="10664" priority="6769">
      <formula>MOD(MONTH(#REF!),4)=1</formula>
    </cfRule>
    <cfRule type="expression" dxfId="10663" priority="6770">
      <formula>MOD(MONTH(#REF!),4)=2</formula>
    </cfRule>
    <cfRule type="expression" dxfId="10662" priority="6771">
      <formula>MOD(MONTH(#REF!),4)=3</formula>
    </cfRule>
    <cfRule type="expression" dxfId="10661" priority="6772">
      <formula>MOD(MONTH(#REF!),4)=0</formula>
    </cfRule>
  </conditionalFormatting>
  <conditionalFormatting sqref="EC35:ED36">
    <cfRule type="expression" dxfId="10660" priority="6765">
      <formula>MOD(MONTH(#REF!),4)=1</formula>
    </cfRule>
    <cfRule type="expression" dxfId="10659" priority="6766">
      <formula>MOD(MONTH(#REF!),4)=2</formula>
    </cfRule>
    <cfRule type="expression" dxfId="10658" priority="6767">
      <formula>MOD(MONTH(#REF!),4)=3</formula>
    </cfRule>
    <cfRule type="expression" dxfId="10657" priority="6768">
      <formula>MOD(MONTH(#REF!),4)=0</formula>
    </cfRule>
  </conditionalFormatting>
  <conditionalFormatting sqref="EJ35:EJ36">
    <cfRule type="expression" dxfId="10656" priority="6761">
      <formula>MOD(MONTH(#REF!),4)=1</formula>
    </cfRule>
    <cfRule type="expression" dxfId="10655" priority="6762">
      <formula>MOD(MONTH(#REF!),4)=2</formula>
    </cfRule>
    <cfRule type="expression" dxfId="10654" priority="6763">
      <formula>MOD(MONTH(#REF!),4)=3</formula>
    </cfRule>
    <cfRule type="expression" dxfId="10653" priority="6764">
      <formula>MOD(MONTH(#REF!),4)=0</formula>
    </cfRule>
  </conditionalFormatting>
  <conditionalFormatting sqref="EP35:EP36">
    <cfRule type="expression" dxfId="10652" priority="6757">
      <formula>MOD(MONTH(#REF!),4)=1</formula>
    </cfRule>
    <cfRule type="expression" dxfId="10651" priority="6758">
      <formula>MOD(MONTH(#REF!),4)=2</formula>
    </cfRule>
    <cfRule type="expression" dxfId="10650" priority="6759">
      <formula>MOD(MONTH(#REF!),4)=3</formula>
    </cfRule>
    <cfRule type="expression" dxfId="10649" priority="6760">
      <formula>MOD(MONTH(#REF!),4)=0</formula>
    </cfRule>
  </conditionalFormatting>
  <conditionalFormatting sqref="EK35:EN36">
    <cfRule type="containsText" dxfId="10648" priority="6748" operator="containsText" text="Hm">
      <formula>NOT(ISERROR(SEARCH("Hm",EK35)))</formula>
    </cfRule>
    <cfRule type="beginsWith" dxfId="10647" priority="6749" operator="beginsWith" text="Ms">
      <formula>LEFT(EK35,LEN("Ms"))="Ms"</formula>
    </cfRule>
    <cfRule type="containsText" dxfId="10646" priority="6750" operator="containsText" text="C">
      <formula>NOT(ISERROR(SEARCH("C",EK35)))</formula>
    </cfRule>
    <cfRule type="containsText" dxfId="10645" priority="6751" operator="containsText" text="S">
      <formula>NOT(ISERROR(SEARCH("S",EK35)))</formula>
    </cfRule>
    <cfRule type="containsText" dxfId="10644" priority="6752" operator="containsText" text="T">
      <formula>NOT(ISERROR(SEARCH("T",EK35)))</formula>
    </cfRule>
    <cfRule type="containsText" dxfId="10643" priority="6753" operator="containsText" text="H">
      <formula>NOT(ISERROR(SEARCH("H",EK35)))</formula>
    </cfRule>
    <cfRule type="containsText" dxfId="10642" priority="6754" operator="containsText" text="AF">
      <formula>NOT(ISERROR(SEARCH("AF",EK35)))</formula>
    </cfRule>
    <cfRule type="endsWith" dxfId="10641" priority="6755" operator="endsWith" text="M">
      <formula>RIGHT(EK35,LEN("M"))="M"</formula>
    </cfRule>
    <cfRule type="beginsWith" dxfId="10640" priority="6756" operator="beginsWith" text="MN">
      <formula>LEFT(EK35,LEN("MN"))="MN"</formula>
    </cfRule>
  </conditionalFormatting>
  <conditionalFormatting sqref="EQ35:ER36">
    <cfRule type="containsText" dxfId="10639" priority="6739" operator="containsText" text="Hm">
      <formula>NOT(ISERROR(SEARCH("Hm",EQ35)))</formula>
    </cfRule>
    <cfRule type="beginsWith" dxfId="10638" priority="6740" operator="beginsWith" text="Ms">
      <formula>LEFT(EQ35,LEN("Ms"))="Ms"</formula>
    </cfRule>
    <cfRule type="containsText" dxfId="10637" priority="6741" operator="containsText" text="C">
      <formula>NOT(ISERROR(SEARCH("C",EQ35)))</formula>
    </cfRule>
    <cfRule type="containsText" dxfId="10636" priority="6742" operator="containsText" text="S">
      <formula>NOT(ISERROR(SEARCH("S",EQ35)))</formula>
    </cfRule>
    <cfRule type="containsText" dxfId="10635" priority="6743" operator="containsText" text="T">
      <formula>NOT(ISERROR(SEARCH("T",EQ35)))</formula>
    </cfRule>
    <cfRule type="containsText" dxfId="10634" priority="6744" operator="containsText" text="H">
      <formula>NOT(ISERROR(SEARCH("H",EQ35)))</formula>
    </cfRule>
    <cfRule type="containsText" dxfId="10633" priority="6745" operator="containsText" text="AF">
      <formula>NOT(ISERROR(SEARCH("AF",EQ35)))</formula>
    </cfRule>
    <cfRule type="endsWith" dxfId="10632" priority="6746" operator="endsWith" text="M">
      <formula>RIGHT(EQ35,LEN("M"))="M"</formula>
    </cfRule>
    <cfRule type="beginsWith" dxfId="10631" priority="6747" operator="beginsWith" text="MN">
      <formula>LEFT(EQ35,LEN("MN"))="MN"</formula>
    </cfRule>
  </conditionalFormatting>
  <conditionalFormatting sqref="DM35:DP35 DM36">
    <cfRule type="containsText" dxfId="10630" priority="6730" operator="containsText" text="Hm">
      <formula>NOT(ISERROR(SEARCH("Hm",DM35)))</formula>
    </cfRule>
    <cfRule type="beginsWith" dxfId="10629" priority="6731" operator="beginsWith" text="Ms">
      <formula>LEFT(DM35,LEN("Ms"))="Ms"</formula>
    </cfRule>
    <cfRule type="containsText" dxfId="10628" priority="6732" operator="containsText" text="C">
      <formula>NOT(ISERROR(SEARCH("C",DM35)))</formula>
    </cfRule>
    <cfRule type="containsText" dxfId="10627" priority="6733" operator="containsText" text="S">
      <formula>NOT(ISERROR(SEARCH("S",DM35)))</formula>
    </cfRule>
    <cfRule type="containsText" dxfId="10626" priority="6734" operator="containsText" text="T">
      <formula>NOT(ISERROR(SEARCH("T",DM35)))</formula>
    </cfRule>
    <cfRule type="containsText" dxfId="10625" priority="6735" operator="containsText" text="H">
      <formula>NOT(ISERROR(SEARCH("H",DM35)))</formula>
    </cfRule>
    <cfRule type="containsText" dxfId="10624" priority="6736" operator="containsText" text="AF">
      <formula>NOT(ISERROR(SEARCH("AF",DM35)))</formula>
    </cfRule>
    <cfRule type="endsWith" dxfId="10623" priority="6737" operator="endsWith" text="M">
      <formula>RIGHT(DM35,LEN("M"))="M"</formula>
    </cfRule>
    <cfRule type="beginsWith" dxfId="10622" priority="6738" operator="beginsWith" text="MN">
      <formula>LEFT(DM35,LEN("MN"))="MN"</formula>
    </cfRule>
  </conditionalFormatting>
  <conditionalFormatting sqref="DS35:DV36">
    <cfRule type="containsText" dxfId="10621" priority="6721" operator="containsText" text="Hm">
      <formula>NOT(ISERROR(SEARCH("Hm",DS35)))</formula>
    </cfRule>
    <cfRule type="beginsWith" dxfId="10620" priority="6722" operator="beginsWith" text="Ms">
      <formula>LEFT(DS35,LEN("Ms"))="Ms"</formula>
    </cfRule>
    <cfRule type="containsText" dxfId="10619" priority="6723" operator="containsText" text="C">
      <formula>NOT(ISERROR(SEARCH("C",DS35)))</formula>
    </cfRule>
    <cfRule type="containsText" dxfId="10618" priority="6724" operator="containsText" text="S">
      <formula>NOT(ISERROR(SEARCH("S",DS35)))</formula>
    </cfRule>
    <cfRule type="containsText" dxfId="10617" priority="6725" operator="containsText" text="T">
      <formula>NOT(ISERROR(SEARCH("T",DS35)))</formula>
    </cfRule>
    <cfRule type="containsText" dxfId="10616" priority="6726" operator="containsText" text="H">
      <formula>NOT(ISERROR(SEARCH("H",DS35)))</formula>
    </cfRule>
    <cfRule type="containsText" dxfId="10615" priority="6727" operator="containsText" text="AF">
      <formula>NOT(ISERROR(SEARCH("AF",DS35)))</formula>
    </cfRule>
    <cfRule type="endsWith" dxfId="10614" priority="6728" operator="endsWith" text="M">
      <formula>RIGHT(DS35,LEN("M"))="M"</formula>
    </cfRule>
    <cfRule type="beginsWith" dxfId="10613" priority="6729" operator="beginsWith" text="MN">
      <formula>LEFT(DS35,LEN("MN"))="MN"</formula>
    </cfRule>
  </conditionalFormatting>
  <conditionalFormatting sqref="EE35:EH36">
    <cfRule type="containsText" dxfId="10612" priority="6712" operator="containsText" text="Hm">
      <formula>NOT(ISERROR(SEARCH("Hm",EE35)))</formula>
    </cfRule>
    <cfRule type="beginsWith" dxfId="10611" priority="6713" operator="beginsWith" text="Ms">
      <formula>LEFT(EE35,LEN("Ms"))="Ms"</formula>
    </cfRule>
    <cfRule type="containsText" dxfId="10610" priority="6714" operator="containsText" text="C">
      <formula>NOT(ISERROR(SEARCH("C",EE35)))</formula>
    </cfRule>
    <cfRule type="containsText" dxfId="10609" priority="6715" operator="containsText" text="S">
      <formula>NOT(ISERROR(SEARCH("S",EE35)))</formula>
    </cfRule>
    <cfRule type="containsText" dxfId="10608" priority="6716" operator="containsText" text="T">
      <formula>NOT(ISERROR(SEARCH("T",EE35)))</formula>
    </cfRule>
    <cfRule type="containsText" dxfId="10607" priority="6717" operator="containsText" text="H">
      <formula>NOT(ISERROR(SEARCH("H",EE35)))</formula>
    </cfRule>
    <cfRule type="containsText" dxfId="10606" priority="6718" operator="containsText" text="AF">
      <formula>NOT(ISERROR(SEARCH("AF",EE35)))</formula>
    </cfRule>
    <cfRule type="endsWith" dxfId="10605" priority="6719" operator="endsWith" text="M">
      <formula>RIGHT(EE35,LEN("M"))="M"</formula>
    </cfRule>
    <cfRule type="beginsWith" dxfId="10604" priority="6720" operator="beginsWith" text="MN">
      <formula>LEFT(EE35,LEN("MN"))="MN"</formula>
    </cfRule>
  </conditionalFormatting>
  <conditionalFormatting sqref="DY35:EB36 EC36">
    <cfRule type="containsText" dxfId="10603" priority="6703" operator="containsText" text="Hm">
      <formula>NOT(ISERROR(SEARCH("Hm",DY35)))</formula>
    </cfRule>
    <cfRule type="beginsWith" dxfId="10602" priority="6704" operator="beginsWith" text="Ms">
      <formula>LEFT(DY35,LEN("Ms"))="Ms"</formula>
    </cfRule>
    <cfRule type="containsText" dxfId="10601" priority="6705" operator="containsText" text="C">
      <formula>NOT(ISERROR(SEARCH("C",DY35)))</formula>
    </cfRule>
    <cfRule type="containsText" dxfId="10600" priority="6706" operator="containsText" text="S">
      <formula>NOT(ISERROR(SEARCH("S",DY35)))</formula>
    </cfRule>
    <cfRule type="containsText" dxfId="10599" priority="6707" operator="containsText" text="T">
      <formula>NOT(ISERROR(SEARCH("T",DY35)))</formula>
    </cfRule>
    <cfRule type="containsText" dxfId="10598" priority="6708" operator="containsText" text="H">
      <formula>NOT(ISERROR(SEARCH("H",DY35)))</formula>
    </cfRule>
    <cfRule type="containsText" dxfId="10597" priority="6709" operator="containsText" text="AF">
      <formula>NOT(ISERROR(SEARCH("AF",DY35)))</formula>
    </cfRule>
    <cfRule type="endsWith" dxfId="10596" priority="6710" operator="endsWith" text="M">
      <formula>RIGHT(DY35,LEN("M"))="M"</formula>
    </cfRule>
    <cfRule type="beginsWith" dxfId="10595" priority="6711" operator="beginsWith" text="MN">
      <formula>LEFT(DY35,LEN("MN"))="MN"</formula>
    </cfRule>
  </conditionalFormatting>
  <conditionalFormatting sqref="DI35:DJ36">
    <cfRule type="containsText" dxfId="10594" priority="6694" operator="containsText" text="Hm">
      <formula>NOT(ISERROR(SEARCH("Hm",DI35)))</formula>
    </cfRule>
    <cfRule type="beginsWith" dxfId="10593" priority="6695" operator="beginsWith" text="Ms">
      <formula>LEFT(DI35,LEN("Ms"))="Ms"</formula>
    </cfRule>
    <cfRule type="containsText" dxfId="10592" priority="6696" operator="containsText" text="C">
      <formula>NOT(ISERROR(SEARCH("C",DI35)))</formula>
    </cfRule>
    <cfRule type="containsText" dxfId="10591" priority="6697" operator="containsText" text="S">
      <formula>NOT(ISERROR(SEARCH("S",DI35)))</formula>
    </cfRule>
    <cfRule type="containsText" dxfId="10590" priority="6698" operator="containsText" text="T">
      <formula>NOT(ISERROR(SEARCH("T",DI35)))</formula>
    </cfRule>
    <cfRule type="containsText" dxfId="10589" priority="6699" operator="containsText" text="H">
      <formula>NOT(ISERROR(SEARCH("H",DI35)))</formula>
    </cfRule>
    <cfRule type="containsText" dxfId="10588" priority="6700" operator="containsText" text="AF">
      <formula>NOT(ISERROR(SEARCH("AF",DI35)))</formula>
    </cfRule>
    <cfRule type="endsWith" dxfId="10587" priority="6701" operator="endsWith" text="M">
      <formula>RIGHT(DI35,LEN("M"))="M"</formula>
    </cfRule>
    <cfRule type="beginsWith" dxfId="10586" priority="6702" operator="beginsWith" text="MN">
      <formula>LEFT(DI35,LEN("MN"))="MN"</formula>
    </cfRule>
  </conditionalFormatting>
  <conditionalFormatting sqref="EG34">
    <cfRule type="expression" dxfId="10585" priority="6690">
      <formula>MOD(MONTH(#REF!),4)=1</formula>
    </cfRule>
    <cfRule type="expression" dxfId="10584" priority="6691">
      <formula>MOD(MONTH(#REF!),4)=2</formula>
    </cfRule>
    <cfRule type="expression" dxfId="10583" priority="6692">
      <formula>MOD(MONTH(#REF!),4)=3</formula>
    </cfRule>
    <cfRule type="expression" dxfId="10582" priority="6693">
      <formula>MOD(MONTH(#REF!),4)=0</formula>
    </cfRule>
  </conditionalFormatting>
  <conditionalFormatting sqref="EI35">
    <cfRule type="expression" dxfId="10581" priority="6686">
      <formula>MOD(MONTH(#REF!),4)=1</formula>
    </cfRule>
    <cfRule type="expression" dxfId="10580" priority="6687">
      <formula>MOD(MONTH(#REF!),4)=2</formula>
    </cfRule>
    <cfRule type="expression" dxfId="10579" priority="6688">
      <formula>MOD(MONTH(#REF!),4)=3</formula>
    </cfRule>
    <cfRule type="expression" dxfId="10578" priority="6689">
      <formula>MOD(MONTH(#REF!),4)=0</formula>
    </cfRule>
  </conditionalFormatting>
  <conditionalFormatting sqref="DW31:DX31">
    <cfRule type="expression" dxfId="10577" priority="6682">
      <formula>MOD(MONTH(#REF!),4)=1</formula>
    </cfRule>
    <cfRule type="expression" dxfId="10576" priority="6683">
      <formula>MOD(MONTH(#REF!),4)=2</formula>
    </cfRule>
    <cfRule type="expression" dxfId="10575" priority="6684">
      <formula>MOD(MONTH(#REF!),4)=3</formula>
    </cfRule>
    <cfRule type="expression" dxfId="10574" priority="6685">
      <formula>MOD(MONTH(#REF!),4)=0</formula>
    </cfRule>
  </conditionalFormatting>
  <conditionalFormatting sqref="DV29">
    <cfRule type="expression" dxfId="10573" priority="6678">
      <formula>MOD(MONTH(#REF!),4)=1</formula>
    </cfRule>
    <cfRule type="expression" dxfId="10572" priority="6679">
      <formula>MOD(MONTH(#REF!),4)=2</formula>
    </cfRule>
    <cfRule type="expression" dxfId="10571" priority="6680">
      <formula>MOD(MONTH(#REF!),4)=3</formula>
    </cfRule>
    <cfRule type="expression" dxfId="10570" priority="6681">
      <formula>MOD(MONTH(#REF!),4)=0</formula>
    </cfRule>
  </conditionalFormatting>
  <conditionalFormatting sqref="DK26:DL26">
    <cfRule type="expression" dxfId="10569" priority="6674">
      <formula>MOD(MONTH(#REF!),4)=1</formula>
    </cfRule>
    <cfRule type="expression" dxfId="10568" priority="6675">
      <formula>MOD(MONTH(#REF!),4)=2</formula>
    </cfRule>
    <cfRule type="expression" dxfId="10567" priority="6676">
      <formula>MOD(MONTH(#REF!),4)=3</formula>
    </cfRule>
    <cfRule type="expression" dxfId="10566" priority="6677">
      <formula>MOD(MONTH(#REF!),4)=0</formula>
    </cfRule>
  </conditionalFormatting>
  <conditionalFormatting sqref="DJ25:DK25">
    <cfRule type="expression" dxfId="10565" priority="6670">
      <formula>MOD(MONTH(#REF!),4)=1</formula>
    </cfRule>
    <cfRule type="expression" dxfId="10564" priority="6671">
      <formula>MOD(MONTH(#REF!),4)=2</formula>
    </cfRule>
    <cfRule type="expression" dxfId="10563" priority="6672">
      <formula>MOD(MONTH(#REF!),4)=3</formula>
    </cfRule>
    <cfRule type="expression" dxfId="10562" priority="6673">
      <formula>MOD(MONTH(#REF!),4)=0</formula>
    </cfRule>
  </conditionalFormatting>
  <conditionalFormatting sqref="EI27:EJ27">
    <cfRule type="expression" dxfId="10561" priority="6657">
      <formula>MOD(MONTH(#REF!),4)=1</formula>
    </cfRule>
    <cfRule type="expression" dxfId="10560" priority="6658">
      <formula>MOD(MONTH(#REF!),4)=2</formula>
    </cfRule>
    <cfRule type="expression" dxfId="10559" priority="6659">
      <formula>MOD(MONTH(#REF!),4)=3</formula>
    </cfRule>
    <cfRule type="expression" dxfId="10558" priority="6660">
      <formula>MOD(MONTH(#REF!),4)=0</formula>
    </cfRule>
  </conditionalFormatting>
  <conditionalFormatting sqref="DM34:DN34">
    <cfRule type="expression" dxfId="10557" priority="6613">
      <formula>MOD(MONTH(#REF!),4)=1</formula>
    </cfRule>
    <cfRule type="expression" dxfId="10556" priority="6614">
      <formula>MOD(MONTH(#REF!),4)=2</formula>
    </cfRule>
    <cfRule type="expression" dxfId="10555" priority="6615">
      <formula>MOD(MONTH(#REF!),4)=3</formula>
    </cfRule>
    <cfRule type="expression" dxfId="10554" priority="6616">
      <formula>MOD(MONTH(#REF!),4)=0</formula>
    </cfRule>
  </conditionalFormatting>
  <conditionalFormatting sqref="DK34:DN34">
    <cfRule type="containsText" dxfId="10553" priority="6595" operator="containsText" text="Hm">
      <formula>NOT(ISERROR(SEARCH("Hm",DK34)))</formula>
    </cfRule>
    <cfRule type="beginsWith" dxfId="10552" priority="6596" operator="beginsWith" text="Ms">
      <formula>LEFT(DK34,LEN("Ms"))="Ms"</formula>
    </cfRule>
    <cfRule type="containsText" dxfId="10551" priority="6597" operator="containsText" text="C">
      <formula>NOT(ISERROR(SEARCH("C",DK34)))</formula>
    </cfRule>
    <cfRule type="containsText" dxfId="10550" priority="6598" operator="containsText" text="S">
      <formula>NOT(ISERROR(SEARCH("S",DK34)))</formula>
    </cfRule>
    <cfRule type="containsText" dxfId="10549" priority="6599" operator="containsText" text="T">
      <formula>NOT(ISERROR(SEARCH("T",DK34)))</formula>
    </cfRule>
    <cfRule type="containsText" dxfId="10548" priority="6600" operator="containsText" text="H">
      <formula>NOT(ISERROR(SEARCH("H",DK34)))</formula>
    </cfRule>
    <cfRule type="containsText" dxfId="10547" priority="6601" operator="containsText" text="AF">
      <formula>NOT(ISERROR(SEARCH("AF",DK34)))</formula>
    </cfRule>
    <cfRule type="endsWith" dxfId="10546" priority="6602" operator="endsWith" text="M">
      <formula>RIGHT(DK34,LEN("M"))="M"</formula>
    </cfRule>
    <cfRule type="beginsWith" dxfId="10545" priority="6603" operator="beginsWith" text="MN">
      <formula>LEFT(DK34,LEN("MN"))="MN"</formula>
    </cfRule>
  </conditionalFormatting>
  <conditionalFormatting sqref="DG29:DH29">
    <cfRule type="expression" dxfId="10544" priority="6591">
      <formula>MOD(MONTH(#REF!),4)=1</formula>
    </cfRule>
    <cfRule type="expression" dxfId="10543" priority="6592">
      <formula>MOD(MONTH(#REF!),4)=2</formula>
    </cfRule>
    <cfRule type="expression" dxfId="10542" priority="6593">
      <formula>MOD(MONTH(#REF!),4)=3</formula>
    </cfRule>
    <cfRule type="expression" dxfId="10541" priority="6594">
      <formula>MOD(MONTH(#REF!),4)=0</formula>
    </cfRule>
  </conditionalFormatting>
  <conditionalFormatting sqref="DE29:DF29">
    <cfRule type="containsText" dxfId="10540" priority="6582" operator="containsText" text="Hm">
      <formula>NOT(ISERROR(SEARCH("Hm",DE29)))</formula>
    </cfRule>
    <cfRule type="beginsWith" dxfId="10539" priority="6583" operator="beginsWith" text="Ms">
      <formula>LEFT(DE29,LEN("Ms"))="Ms"</formula>
    </cfRule>
    <cfRule type="containsText" dxfId="10538" priority="6584" operator="containsText" text="C">
      <formula>NOT(ISERROR(SEARCH("C",DE29)))</formula>
    </cfRule>
    <cfRule type="containsText" dxfId="10537" priority="6585" operator="containsText" text="S">
      <formula>NOT(ISERROR(SEARCH("S",DE29)))</formula>
    </cfRule>
    <cfRule type="containsText" dxfId="10536" priority="6586" operator="containsText" text="T">
      <formula>NOT(ISERROR(SEARCH("T",DE29)))</formula>
    </cfRule>
    <cfRule type="containsText" dxfId="10535" priority="6587" operator="containsText" text="H">
      <formula>NOT(ISERROR(SEARCH("H",DE29)))</formula>
    </cfRule>
    <cfRule type="containsText" dxfId="10534" priority="6588" operator="containsText" text="AF">
      <formula>NOT(ISERROR(SEARCH("AF",DE29)))</formula>
    </cfRule>
    <cfRule type="endsWith" dxfId="10533" priority="6589" operator="endsWith" text="M">
      <formula>RIGHT(DE29,LEN("M"))="M"</formula>
    </cfRule>
    <cfRule type="beginsWith" dxfId="10532" priority="6590" operator="beginsWith" text="MN">
      <formula>LEFT(DE29,LEN("MN"))="MN"</formula>
    </cfRule>
  </conditionalFormatting>
  <conditionalFormatting sqref="DE29:DH29">
    <cfRule type="containsText" dxfId="10531" priority="6573" operator="containsText" text="Hm">
      <formula>NOT(ISERROR(SEARCH("Hm",DE29)))</formula>
    </cfRule>
    <cfRule type="beginsWith" dxfId="10530" priority="6574" operator="beginsWith" text="Ms">
      <formula>LEFT(DE29,LEN("Ms"))="Ms"</formula>
    </cfRule>
    <cfRule type="containsText" dxfId="10529" priority="6575" operator="containsText" text="C">
      <formula>NOT(ISERROR(SEARCH("C",DE29)))</formula>
    </cfRule>
    <cfRule type="containsText" dxfId="10528" priority="6576" operator="containsText" text="S">
      <formula>NOT(ISERROR(SEARCH("S",DE29)))</formula>
    </cfRule>
    <cfRule type="containsText" dxfId="10527" priority="6577" operator="containsText" text="T">
      <formula>NOT(ISERROR(SEARCH("T",DE29)))</formula>
    </cfRule>
    <cfRule type="containsText" dxfId="10526" priority="6578" operator="containsText" text="H">
      <formula>NOT(ISERROR(SEARCH("H",DE29)))</formula>
    </cfRule>
    <cfRule type="containsText" dxfId="10525" priority="6579" operator="containsText" text="AF">
      <formula>NOT(ISERROR(SEARCH("AF",DE29)))</formula>
    </cfRule>
    <cfRule type="endsWith" dxfId="10524" priority="6580" operator="endsWith" text="M">
      <formula>RIGHT(DE29,LEN("M"))="M"</formula>
    </cfRule>
    <cfRule type="beginsWith" dxfId="10523" priority="6581" operator="beginsWith" text="MN">
      <formula>LEFT(DE29,LEN("MN"))="MN"</formula>
    </cfRule>
  </conditionalFormatting>
  <conditionalFormatting sqref="CT25:CW25">
    <cfRule type="containsText" dxfId="10522" priority="6564" operator="containsText" text="Hm">
      <formula>NOT(ISERROR(SEARCH("Hm",CT25)))</formula>
    </cfRule>
    <cfRule type="beginsWith" dxfId="10521" priority="6565" operator="beginsWith" text="Ms">
      <formula>LEFT(CT25,LEN("Ms"))="Ms"</formula>
    </cfRule>
    <cfRule type="containsText" dxfId="10520" priority="6566" operator="containsText" text="C">
      <formula>NOT(ISERROR(SEARCH("C",CT25)))</formula>
    </cfRule>
    <cfRule type="containsText" dxfId="10519" priority="6567" operator="containsText" text="S">
      <formula>NOT(ISERROR(SEARCH("S",CT25)))</formula>
    </cfRule>
    <cfRule type="containsText" dxfId="10518" priority="6568" operator="containsText" text="T">
      <formula>NOT(ISERROR(SEARCH("T",CT25)))</formula>
    </cfRule>
    <cfRule type="containsText" dxfId="10517" priority="6569" operator="containsText" text="H">
      <formula>NOT(ISERROR(SEARCH("H",CT25)))</formula>
    </cfRule>
    <cfRule type="containsText" dxfId="10516" priority="6570" operator="containsText" text="AF">
      <formula>NOT(ISERROR(SEARCH("AF",CT25)))</formula>
    </cfRule>
    <cfRule type="endsWith" dxfId="10515" priority="6571" operator="endsWith" text="M">
      <formula>RIGHT(CT25,LEN("M"))="M"</formula>
    </cfRule>
    <cfRule type="beginsWith" dxfId="10514" priority="6572" operator="beginsWith" text="MN">
      <formula>LEFT(CT25,LEN("MN"))="MN"</formula>
    </cfRule>
  </conditionalFormatting>
  <conditionalFormatting sqref="CY29:DB29">
    <cfRule type="containsText" dxfId="10513" priority="6555" operator="containsText" text="Hm">
      <formula>NOT(ISERROR(SEARCH("Hm",CY29)))</formula>
    </cfRule>
    <cfRule type="beginsWith" dxfId="10512" priority="6556" operator="beginsWith" text="Ms">
      <formula>LEFT(CY29,LEN("Ms"))="Ms"</formula>
    </cfRule>
    <cfRule type="containsText" dxfId="10511" priority="6557" operator="containsText" text="C">
      <formula>NOT(ISERROR(SEARCH("C",CY29)))</formula>
    </cfRule>
    <cfRule type="containsText" dxfId="10510" priority="6558" operator="containsText" text="S">
      <formula>NOT(ISERROR(SEARCH("S",CY29)))</formula>
    </cfRule>
    <cfRule type="containsText" dxfId="10509" priority="6559" operator="containsText" text="T">
      <formula>NOT(ISERROR(SEARCH("T",CY29)))</formula>
    </cfRule>
    <cfRule type="containsText" dxfId="10508" priority="6560" operator="containsText" text="H">
      <formula>NOT(ISERROR(SEARCH("H",CY29)))</formula>
    </cfRule>
    <cfRule type="containsText" dxfId="10507" priority="6561" operator="containsText" text="AF">
      <formula>NOT(ISERROR(SEARCH("AF",CY29)))</formula>
    </cfRule>
    <cfRule type="endsWith" dxfId="10506" priority="6562" operator="endsWith" text="M">
      <formula>RIGHT(CY29,LEN("M"))="M"</formula>
    </cfRule>
    <cfRule type="beginsWith" dxfId="10505" priority="6563" operator="beginsWith" text="MN">
      <formula>LEFT(CY29,LEN("MN"))="MN"</formula>
    </cfRule>
  </conditionalFormatting>
  <conditionalFormatting sqref="CY29:DB29">
    <cfRule type="containsText" dxfId="10504" priority="6546" operator="containsText" text="Hm">
      <formula>NOT(ISERROR(SEARCH("Hm",CY29)))</formula>
    </cfRule>
    <cfRule type="beginsWith" dxfId="10503" priority="6547" operator="beginsWith" text="Ms">
      <formula>LEFT(CY29,LEN("Ms"))="Ms"</formula>
    </cfRule>
    <cfRule type="containsText" dxfId="10502" priority="6548" operator="containsText" text="C">
      <formula>NOT(ISERROR(SEARCH("C",CY29)))</formula>
    </cfRule>
    <cfRule type="containsText" dxfId="10501" priority="6549" operator="containsText" text="S">
      <formula>NOT(ISERROR(SEARCH("S",CY29)))</formula>
    </cfRule>
    <cfRule type="containsText" dxfId="10500" priority="6550" operator="containsText" text="T">
      <formula>NOT(ISERROR(SEARCH("T",CY29)))</formula>
    </cfRule>
    <cfRule type="containsText" dxfId="10499" priority="6551" operator="containsText" text="H">
      <formula>NOT(ISERROR(SEARCH("H",CY29)))</formula>
    </cfRule>
    <cfRule type="containsText" dxfId="10498" priority="6552" operator="containsText" text="AF">
      <formula>NOT(ISERROR(SEARCH("AF",CY29)))</formula>
    </cfRule>
    <cfRule type="endsWith" dxfId="10497" priority="6553" operator="endsWith" text="M">
      <formula>RIGHT(CY29,LEN("M"))="M"</formula>
    </cfRule>
    <cfRule type="beginsWith" dxfId="10496" priority="6554" operator="beginsWith" text="MN">
      <formula>LEFT(CY29,LEN("MN"))="MN"</formula>
    </cfRule>
  </conditionalFormatting>
  <conditionalFormatting sqref="DN36:DQ36">
    <cfRule type="containsText" dxfId="10495" priority="6537" operator="containsText" text="Hm">
      <formula>NOT(ISERROR(SEARCH("Hm",DN36)))</formula>
    </cfRule>
    <cfRule type="beginsWith" dxfId="10494" priority="6538" operator="beginsWith" text="Ms">
      <formula>LEFT(DN36,LEN("Ms"))="Ms"</formula>
    </cfRule>
    <cfRule type="containsText" dxfId="10493" priority="6539" operator="containsText" text="C">
      <formula>NOT(ISERROR(SEARCH("C",DN36)))</formula>
    </cfRule>
    <cfRule type="containsText" dxfId="10492" priority="6540" operator="containsText" text="S">
      <formula>NOT(ISERROR(SEARCH("S",DN36)))</formula>
    </cfRule>
    <cfRule type="containsText" dxfId="10491" priority="6541" operator="containsText" text="T">
      <formula>NOT(ISERROR(SEARCH("T",DN36)))</formula>
    </cfRule>
    <cfRule type="containsText" dxfId="10490" priority="6542" operator="containsText" text="H">
      <formula>NOT(ISERROR(SEARCH("H",DN36)))</formula>
    </cfRule>
    <cfRule type="containsText" dxfId="10489" priority="6543" operator="containsText" text="AF">
      <formula>NOT(ISERROR(SEARCH("AF",DN36)))</formula>
    </cfRule>
    <cfRule type="endsWith" dxfId="10488" priority="6544" operator="endsWith" text="M">
      <formula>RIGHT(DN36,LEN("M"))="M"</formula>
    </cfRule>
    <cfRule type="beginsWith" dxfId="10487" priority="6545" operator="beginsWith" text="MN">
      <formula>LEFT(DN36,LEN("MN"))="MN"</formula>
    </cfRule>
  </conditionalFormatting>
  <conditionalFormatting sqref="CF33:CI33">
    <cfRule type="containsText" dxfId="10486" priority="6528" operator="containsText" text="Hm">
      <formula>NOT(ISERROR(SEARCH("Hm",CF33)))</formula>
    </cfRule>
    <cfRule type="beginsWith" dxfId="10485" priority="6529" operator="beginsWith" text="Ms">
      <formula>LEFT(CF33,LEN("Ms"))="Ms"</formula>
    </cfRule>
    <cfRule type="containsText" dxfId="10484" priority="6530" operator="containsText" text="C">
      <formula>NOT(ISERROR(SEARCH("C",CF33)))</formula>
    </cfRule>
    <cfRule type="containsText" dxfId="10483" priority="6531" operator="containsText" text="S">
      <formula>NOT(ISERROR(SEARCH("S",CF33)))</formula>
    </cfRule>
    <cfRule type="containsText" dxfId="10482" priority="6532" operator="containsText" text="T">
      <formula>NOT(ISERROR(SEARCH("T",CF33)))</formula>
    </cfRule>
    <cfRule type="containsText" dxfId="10481" priority="6533" operator="containsText" text="H">
      <formula>NOT(ISERROR(SEARCH("H",CF33)))</formula>
    </cfRule>
    <cfRule type="containsText" dxfId="10480" priority="6534" operator="containsText" text="AF">
      <formula>NOT(ISERROR(SEARCH("AF",CF33)))</formula>
    </cfRule>
    <cfRule type="endsWith" dxfId="10479" priority="6535" operator="endsWith" text="M">
      <formula>RIGHT(CF33,LEN("M"))="M"</formula>
    </cfRule>
    <cfRule type="beginsWith" dxfId="10478" priority="6536" operator="beginsWith" text="MN">
      <formula>LEFT(CF33,LEN("MN"))="MN"</formula>
    </cfRule>
  </conditionalFormatting>
  <conditionalFormatting sqref="NA32:ND32">
    <cfRule type="containsText" dxfId="10477" priority="331" operator="containsText" text="Hm">
      <formula>NOT(ISERROR(SEARCH("Hm",NA32)))</formula>
    </cfRule>
    <cfRule type="beginsWith" dxfId="10476" priority="332" operator="beginsWith" text="Ms">
      <formula>LEFT(NA32,LEN("Ms"))="Ms"</formula>
    </cfRule>
    <cfRule type="containsText" dxfId="10475" priority="333" operator="containsText" text="C">
      <formula>NOT(ISERROR(SEARCH("C",NA32)))</formula>
    </cfRule>
    <cfRule type="containsText" dxfId="10474" priority="334" operator="containsText" text="S">
      <formula>NOT(ISERROR(SEARCH("S",NA32)))</formula>
    </cfRule>
    <cfRule type="containsText" dxfId="10473" priority="335" operator="containsText" text="T">
      <formula>NOT(ISERROR(SEARCH("T",NA32)))</formula>
    </cfRule>
    <cfRule type="containsText" dxfId="10472" priority="336" operator="containsText" text="H">
      <formula>NOT(ISERROR(SEARCH("H",NA32)))</formula>
    </cfRule>
    <cfRule type="containsText" dxfId="10471" priority="337" operator="containsText" text="AF">
      <formula>NOT(ISERROR(SEARCH("AF",NA32)))</formula>
    </cfRule>
    <cfRule type="endsWith" dxfId="10470" priority="338" operator="endsWith" text="M">
      <formula>RIGHT(NA32,LEN("M"))="M"</formula>
    </cfRule>
    <cfRule type="beginsWith" dxfId="10469" priority="339" operator="beginsWith" text="MN">
      <formula>LEFT(NA32,LEN("MN"))="MN"</formula>
    </cfRule>
  </conditionalFormatting>
  <conditionalFormatting sqref="BY32:CB32">
    <cfRule type="containsText" dxfId="10468" priority="6461" operator="containsText" text="Hm">
      <formula>NOT(ISERROR(SEARCH("Hm",BY32)))</formula>
    </cfRule>
    <cfRule type="beginsWith" dxfId="10467" priority="6462" operator="beginsWith" text="Ms">
      <formula>LEFT(BY32,LEN("Ms"))="Ms"</formula>
    </cfRule>
    <cfRule type="containsText" dxfId="10466" priority="6463" operator="containsText" text="C">
      <formula>NOT(ISERROR(SEARCH("C",BY32)))</formula>
    </cfRule>
    <cfRule type="containsText" dxfId="10465" priority="6464" operator="containsText" text="S">
      <formula>NOT(ISERROR(SEARCH("S",BY32)))</formula>
    </cfRule>
    <cfRule type="containsText" dxfId="10464" priority="6465" operator="containsText" text="T">
      <formula>NOT(ISERROR(SEARCH("T",BY32)))</formula>
    </cfRule>
    <cfRule type="containsText" dxfId="10463" priority="6466" operator="containsText" text="H">
      <formula>NOT(ISERROR(SEARCH("H",BY32)))</formula>
    </cfRule>
    <cfRule type="containsText" dxfId="10462" priority="6467" operator="containsText" text="AF">
      <formula>NOT(ISERROR(SEARCH("AF",BY32)))</formula>
    </cfRule>
    <cfRule type="endsWith" dxfId="10461" priority="6468" operator="endsWith" text="M">
      <formula>RIGHT(BY32,LEN("M"))="M"</formula>
    </cfRule>
    <cfRule type="beginsWith" dxfId="10460" priority="6469" operator="beginsWith" text="MN">
      <formula>LEFT(BY32,LEN("MN"))="MN"</formula>
    </cfRule>
  </conditionalFormatting>
  <conditionalFormatting sqref="NJ22">
    <cfRule type="containsText" dxfId="10459" priority="6451" operator="containsText" text="Hm">
      <formula>NOT(ISERROR(SEARCH("Hm",NJ22)))</formula>
    </cfRule>
    <cfRule type="beginsWith" dxfId="10458" priority="6452" operator="beginsWith" text="Ms">
      <formula>LEFT(NJ22,LEN("Ms"))="Ms"</formula>
    </cfRule>
    <cfRule type="containsText" dxfId="10457" priority="6453" operator="containsText" text="C">
      <formula>NOT(ISERROR(SEARCH("C",NJ22)))</formula>
    </cfRule>
    <cfRule type="containsText" dxfId="10456" priority="6454" operator="containsText" text="S">
      <formula>NOT(ISERROR(SEARCH("S",NJ22)))</formula>
    </cfRule>
    <cfRule type="containsText" dxfId="10455" priority="6455" operator="containsText" text="T">
      <formula>NOT(ISERROR(SEARCH("T",NJ22)))</formula>
    </cfRule>
    <cfRule type="containsText" dxfId="10454" priority="6456" operator="containsText" text="H">
      <formula>NOT(ISERROR(SEARCH("H",NJ22)))</formula>
    </cfRule>
    <cfRule type="containsText" dxfId="10453" priority="6457" operator="containsText" text="AF">
      <formula>NOT(ISERROR(SEARCH("AF",NJ22)))</formula>
    </cfRule>
    <cfRule type="endsWith" dxfId="10452" priority="6458" operator="endsWith" text="M">
      <formula>RIGHT(NJ22,LEN("M"))="M"</formula>
    </cfRule>
    <cfRule type="beginsWith" dxfId="10451" priority="6459" operator="beginsWith" text="MN">
      <formula>LEFT(NJ22,LEN("MN"))="MN"</formula>
    </cfRule>
  </conditionalFormatting>
  <conditionalFormatting sqref="NJ22">
    <cfRule type="containsText" dxfId="10450" priority="6442" operator="containsText" text="Hm">
      <formula>NOT(ISERROR(SEARCH("Hm",NJ22)))</formula>
    </cfRule>
    <cfRule type="beginsWith" dxfId="10449" priority="6443" operator="beginsWith" text="Ms">
      <formula>LEFT(NJ22,LEN("Ms"))="Ms"</formula>
    </cfRule>
    <cfRule type="containsText" dxfId="10448" priority="6444" operator="containsText" text="C">
      <formula>NOT(ISERROR(SEARCH("C",NJ22)))</formula>
    </cfRule>
    <cfRule type="containsText" dxfId="10447" priority="6445" operator="containsText" text="S">
      <formula>NOT(ISERROR(SEARCH("S",NJ22)))</formula>
    </cfRule>
    <cfRule type="containsText" dxfId="10446" priority="6446" operator="containsText" text="T">
      <formula>NOT(ISERROR(SEARCH("T",NJ22)))</formula>
    </cfRule>
    <cfRule type="containsText" dxfId="10445" priority="6447" operator="containsText" text="H">
      <formula>NOT(ISERROR(SEARCH("H",NJ22)))</formula>
    </cfRule>
    <cfRule type="containsText" dxfId="10444" priority="6448" operator="containsText" text="AF">
      <formula>NOT(ISERROR(SEARCH("AF",NJ22)))</formula>
    </cfRule>
    <cfRule type="endsWith" dxfId="10443" priority="6449" operator="endsWith" text="M">
      <formula>RIGHT(NJ22,LEN("M"))="M"</formula>
    </cfRule>
    <cfRule type="beginsWith" dxfId="10442" priority="6450" operator="beginsWith" text="MN">
      <formula>LEFT(NJ22,LEN("MN"))="MN"</formula>
    </cfRule>
  </conditionalFormatting>
  <conditionalFormatting sqref="NK22">
    <cfRule type="containsText" dxfId="10441" priority="6433" operator="containsText" text="Hm">
      <formula>NOT(ISERROR(SEARCH("Hm",NK22)))</formula>
    </cfRule>
    <cfRule type="beginsWith" dxfId="10440" priority="6434" operator="beginsWith" text="Ms">
      <formula>LEFT(NK22,LEN("Ms"))="Ms"</formula>
    </cfRule>
    <cfRule type="containsText" dxfId="10439" priority="6435" operator="containsText" text="C">
      <formula>NOT(ISERROR(SEARCH("C",NK22)))</formula>
    </cfRule>
    <cfRule type="containsText" dxfId="10438" priority="6436" operator="containsText" text="S">
      <formula>NOT(ISERROR(SEARCH("S",NK22)))</formula>
    </cfRule>
    <cfRule type="containsText" dxfId="10437" priority="6437" operator="containsText" text="T">
      <formula>NOT(ISERROR(SEARCH("T",NK22)))</formula>
    </cfRule>
    <cfRule type="containsText" dxfId="10436" priority="6438" operator="containsText" text="H">
      <formula>NOT(ISERROR(SEARCH("H",NK22)))</formula>
    </cfRule>
    <cfRule type="containsText" dxfId="10435" priority="6439" operator="containsText" text="AF">
      <formula>NOT(ISERROR(SEARCH("AF",NK22)))</formula>
    </cfRule>
    <cfRule type="endsWith" dxfId="10434" priority="6440" operator="endsWith" text="M">
      <formula>RIGHT(NK22,LEN("M"))="M"</formula>
    </cfRule>
    <cfRule type="beginsWith" dxfId="10433" priority="6441" operator="beginsWith" text="MN">
      <formula>LEFT(NK22,LEN("MN"))="MN"</formula>
    </cfRule>
  </conditionalFormatting>
  <conditionalFormatting sqref="NL22">
    <cfRule type="expression" dxfId="10432" priority="6429">
      <formula>MOD(MONTH(#REF!),4)=1</formula>
    </cfRule>
    <cfRule type="expression" dxfId="10431" priority="6430">
      <formula>MOD(MONTH(#REF!),4)=2</formula>
    </cfRule>
    <cfRule type="expression" dxfId="10430" priority="6431">
      <formula>MOD(MONTH(#REF!),4)=3</formula>
    </cfRule>
    <cfRule type="expression" dxfId="10429" priority="6432">
      <formula>MOD(MONTH(#REF!),4)=0</formula>
    </cfRule>
  </conditionalFormatting>
  <conditionalFormatting sqref="NL22">
    <cfRule type="containsText" dxfId="10428" priority="6420" operator="containsText" text="Hm">
      <formula>NOT(ISERROR(SEARCH("Hm",NL22)))</formula>
    </cfRule>
    <cfRule type="beginsWith" dxfId="10427" priority="6421" operator="beginsWith" text="Ms">
      <formula>LEFT(NL22,LEN("Ms"))="Ms"</formula>
    </cfRule>
    <cfRule type="containsText" dxfId="10426" priority="6422" operator="containsText" text="C">
      <formula>NOT(ISERROR(SEARCH("C",NL22)))</formula>
    </cfRule>
    <cfRule type="containsText" dxfId="10425" priority="6423" operator="containsText" text="S">
      <formula>NOT(ISERROR(SEARCH("S",NL22)))</formula>
    </cfRule>
    <cfRule type="containsText" dxfId="10424" priority="6424" operator="containsText" text="T">
      <formula>NOT(ISERROR(SEARCH("T",NL22)))</formula>
    </cfRule>
    <cfRule type="containsText" dxfId="10423" priority="6425" operator="containsText" text="H">
      <formula>NOT(ISERROR(SEARCH("H",NL22)))</formula>
    </cfRule>
    <cfRule type="containsText" dxfId="10422" priority="6426" operator="containsText" text="AF">
      <formula>NOT(ISERROR(SEARCH("AF",NL22)))</formula>
    </cfRule>
    <cfRule type="endsWith" dxfId="10421" priority="6427" operator="endsWith" text="M">
      <formula>RIGHT(NL22,LEN("M"))="M"</formula>
    </cfRule>
    <cfRule type="beginsWith" dxfId="10420" priority="6428" operator="beginsWith" text="MN">
      <formula>LEFT(NL22,LEN("MN"))="MN"</formula>
    </cfRule>
  </conditionalFormatting>
  <conditionalFormatting sqref="NL22">
    <cfRule type="containsText" dxfId="10419" priority="6411" operator="containsText" text="Hm">
      <formula>NOT(ISERROR(SEARCH("Hm",NL22)))</formula>
    </cfRule>
    <cfRule type="beginsWith" dxfId="10418" priority="6412" operator="beginsWith" text="Ms">
      <formula>LEFT(NL22,LEN("Ms"))="Ms"</formula>
    </cfRule>
    <cfRule type="containsText" dxfId="10417" priority="6413" operator="containsText" text="C">
      <formula>NOT(ISERROR(SEARCH("C",NL22)))</formula>
    </cfRule>
    <cfRule type="containsText" dxfId="10416" priority="6414" operator="containsText" text="S">
      <formula>NOT(ISERROR(SEARCH("S",NL22)))</formula>
    </cfRule>
    <cfRule type="containsText" dxfId="10415" priority="6415" operator="containsText" text="T">
      <formula>NOT(ISERROR(SEARCH("T",NL22)))</formula>
    </cfRule>
    <cfRule type="containsText" dxfId="10414" priority="6416" operator="containsText" text="H">
      <formula>NOT(ISERROR(SEARCH("H",NL22)))</formula>
    </cfRule>
    <cfRule type="containsText" dxfId="10413" priority="6417" operator="containsText" text="AF">
      <formula>NOT(ISERROR(SEARCH("AF",NL22)))</formula>
    </cfRule>
    <cfRule type="endsWith" dxfId="10412" priority="6418" operator="endsWith" text="M">
      <formula>RIGHT(NL22,LEN("M"))="M"</formula>
    </cfRule>
    <cfRule type="beginsWith" dxfId="10411" priority="6419" operator="beginsWith" text="MN">
      <formula>LEFT(NL22,LEN("MN"))="MN"</formula>
    </cfRule>
  </conditionalFormatting>
  <conditionalFormatting sqref="FM31:FN31">
    <cfRule type="expression" dxfId="10410" priority="6399">
      <formula>MOD(MONTH(#REF!),4)=1</formula>
    </cfRule>
    <cfRule type="expression" dxfId="10409" priority="6400">
      <formula>MOD(MONTH(#REF!),4)=2</formula>
    </cfRule>
    <cfRule type="expression" dxfId="10408" priority="6401">
      <formula>MOD(MONTH(#REF!),4)=3</formula>
    </cfRule>
    <cfRule type="expression" dxfId="10407" priority="6402">
      <formula>MOD(MONTH(#REF!),4)=0</formula>
    </cfRule>
  </conditionalFormatting>
  <conditionalFormatting sqref="EZ25:FA25 FM25 ET24 EY24:EZ24 FE24:FF24 FF25:FG25 FQ24 FW24 FP28:FQ28 FJ28:FK28 FV28:FW28 FD28:FE28 EX28:EY28 EU35:EV36 FS36 FY35:FY36 FG35:FH36 GB28">
    <cfRule type="expression" dxfId="10406" priority="6403">
      <formula>MOD(MONTH(#REF!),4)=1</formula>
    </cfRule>
    <cfRule type="expression" dxfId="10405" priority="6404">
      <formula>MOD(MONTH(#REF!),4)=2</formula>
    </cfRule>
    <cfRule type="expression" dxfId="10404" priority="6405">
      <formula>MOD(MONTH(#REF!),4)=3</formula>
    </cfRule>
    <cfRule type="expression" dxfId="10403" priority="6406">
      <formula>MOD(MONTH(#REF!),4)=0</formula>
    </cfRule>
  </conditionalFormatting>
  <conditionalFormatting sqref="EV36 FB36:FC36 FN36:FO36 FT36:FU36 GA36 FH36:FI36 ET30:FS30 FX30:GA30">
    <cfRule type="expression" dxfId="10402" priority="6407">
      <formula>MOD(MONTH(#REF!),4)=1</formula>
    </cfRule>
    <cfRule type="expression" dxfId="10401" priority="6408">
      <formula>MOD(MONTH(#REF!),4)=2</formula>
    </cfRule>
    <cfRule type="expression" dxfId="10400" priority="6409">
      <formula>MOD(MONTH(#REF!),4)=3</formula>
    </cfRule>
    <cfRule type="expression" dxfId="10399" priority="6410">
      <formula>MOD(MONTH(#REF!),4)=0</formula>
    </cfRule>
  </conditionalFormatting>
  <conditionalFormatting sqref="EW32:EX32">
    <cfRule type="expression" dxfId="10398" priority="6395">
      <formula>MOD(MONTH(#REF!),4)=1</formula>
    </cfRule>
    <cfRule type="expression" dxfId="10397" priority="6396">
      <formula>MOD(MONTH(#REF!),4)=2</formula>
    </cfRule>
    <cfRule type="expression" dxfId="10396" priority="6397">
      <formula>MOD(MONTH(#REF!),4)=3</formula>
    </cfRule>
    <cfRule type="expression" dxfId="10395" priority="6398">
      <formula>MOD(MONTH(#REF!),4)=0</formula>
    </cfRule>
  </conditionalFormatting>
  <conditionalFormatting sqref="FK24:FL24">
    <cfRule type="expression" dxfId="10394" priority="6391">
      <formula>MOD(MONTH(#REF!),4)=1</formula>
    </cfRule>
    <cfRule type="expression" dxfId="10393" priority="6392">
      <formula>MOD(MONTH(#REF!),4)=2</formula>
    </cfRule>
    <cfRule type="expression" dxfId="10392" priority="6393">
      <formula>MOD(MONTH(#REF!),4)=3</formula>
    </cfRule>
    <cfRule type="expression" dxfId="10391" priority="6394">
      <formula>MOD(MONTH(#REF!),4)=0</formula>
    </cfRule>
  </conditionalFormatting>
  <conditionalFormatting sqref="FR25:FS25">
    <cfRule type="expression" dxfId="10390" priority="6387">
      <formula>MOD(MONTH(#REF!),4)=1</formula>
    </cfRule>
    <cfRule type="expression" dxfId="10389" priority="6388">
      <formula>MOD(MONTH(#REF!),4)=2</formula>
    </cfRule>
    <cfRule type="expression" dxfId="10388" priority="6389">
      <formula>MOD(MONTH(#REF!),4)=3</formula>
    </cfRule>
    <cfRule type="expression" dxfId="10387" priority="6390">
      <formula>MOD(MONTH(#REF!),4)=0</formula>
    </cfRule>
  </conditionalFormatting>
  <conditionalFormatting sqref="FX25:FY25">
    <cfRule type="expression" dxfId="10386" priority="6383">
      <formula>MOD(MONTH(#REF!),4)=1</formula>
    </cfRule>
    <cfRule type="expression" dxfId="10385" priority="6384">
      <formula>MOD(MONTH(#REF!),4)=2</formula>
    </cfRule>
    <cfRule type="expression" dxfId="10384" priority="6385">
      <formula>MOD(MONTH(#REF!),4)=3</formula>
    </cfRule>
    <cfRule type="expression" dxfId="10383" priority="6386">
      <formula>MOD(MONTH(#REF!),4)=0</formula>
    </cfRule>
  </conditionalFormatting>
  <conditionalFormatting sqref="ES23:EV23 FG29:FJ29 EU29:EX29 EW26:EX28 EY26:EZ29 FC26:FF28 FI26:FJ28 FK26:FL29 FO26:FP28 FQ26:FR27 FU26:FX27 GA26:GB27 ES26:ET29 ES31:FF31 ES30:FS30 FI31:FZ31 FA29:FE29 FQ28 FX30:GB30 GB28 FM29:FR29 FV28:FW28 FW29:FX29">
    <cfRule type="containsText" dxfId="10382" priority="6374" operator="containsText" text="Hm">
      <formula>NOT(ISERROR(SEARCH("Hm",ES23)))</formula>
    </cfRule>
    <cfRule type="beginsWith" dxfId="10381" priority="6375" operator="beginsWith" text="Ms">
      <formula>LEFT(ES23,LEN("Ms"))="Ms"</formula>
    </cfRule>
    <cfRule type="containsText" dxfId="10380" priority="6376" operator="containsText" text="C">
      <formula>NOT(ISERROR(SEARCH("C",ES23)))</formula>
    </cfRule>
    <cfRule type="containsText" dxfId="10379" priority="6377" operator="containsText" text="S">
      <formula>NOT(ISERROR(SEARCH("S",ES23)))</formula>
    </cfRule>
    <cfRule type="containsText" dxfId="10378" priority="6378" operator="containsText" text="T">
      <formula>NOT(ISERROR(SEARCH("T",ES23)))</formula>
    </cfRule>
    <cfRule type="containsText" dxfId="10377" priority="6379" operator="containsText" text="H">
      <formula>NOT(ISERROR(SEARCH("H",ES23)))</formula>
    </cfRule>
    <cfRule type="containsText" dxfId="10376" priority="6380" operator="containsText" text="AF">
      <formula>NOT(ISERROR(SEARCH("AF",ES23)))</formula>
    </cfRule>
    <cfRule type="endsWith" dxfId="10375" priority="6381" operator="endsWith" text="M">
      <formula>RIGHT(ES23,LEN("M"))="M"</formula>
    </cfRule>
    <cfRule type="beginsWith" dxfId="10374" priority="6382" operator="beginsWith" text="MN">
      <formula>LEFT(ES23,LEN("MN"))="MN"</formula>
    </cfRule>
  </conditionalFormatting>
  <conditionalFormatting sqref="EY23:FB23">
    <cfRule type="containsText" dxfId="10373" priority="6365" operator="containsText" text="Hm">
      <formula>NOT(ISERROR(SEARCH("Hm",EY23)))</formula>
    </cfRule>
    <cfRule type="beginsWith" dxfId="10372" priority="6366" operator="beginsWith" text="Ms">
      <formula>LEFT(EY23,LEN("Ms"))="Ms"</formula>
    </cfRule>
    <cfRule type="containsText" dxfId="10371" priority="6367" operator="containsText" text="C">
      <formula>NOT(ISERROR(SEARCH("C",EY23)))</formula>
    </cfRule>
    <cfRule type="containsText" dxfId="10370" priority="6368" operator="containsText" text="S">
      <formula>NOT(ISERROR(SEARCH("S",EY23)))</formula>
    </cfRule>
    <cfRule type="containsText" dxfId="10369" priority="6369" operator="containsText" text="T">
      <formula>NOT(ISERROR(SEARCH("T",EY23)))</formula>
    </cfRule>
    <cfRule type="containsText" dxfId="10368" priority="6370" operator="containsText" text="H">
      <formula>NOT(ISERROR(SEARCH("H",EY23)))</formula>
    </cfRule>
    <cfRule type="containsText" dxfId="10367" priority="6371" operator="containsText" text="AF">
      <formula>NOT(ISERROR(SEARCH("AF",EY23)))</formula>
    </cfRule>
    <cfRule type="endsWith" dxfId="10366" priority="6372" operator="endsWith" text="M">
      <formula>RIGHT(EY23,LEN("M"))="M"</formula>
    </cfRule>
    <cfRule type="beginsWith" dxfId="10365" priority="6373" operator="beginsWith" text="MN">
      <formula>LEFT(EY23,LEN("MN"))="MN"</formula>
    </cfRule>
  </conditionalFormatting>
  <conditionalFormatting sqref="EU24:EX24">
    <cfRule type="containsText" dxfId="10364" priority="6356" operator="containsText" text="Hm">
      <formula>NOT(ISERROR(SEARCH("Hm",EU24)))</formula>
    </cfRule>
    <cfRule type="beginsWith" dxfId="10363" priority="6357" operator="beginsWith" text="Ms">
      <formula>LEFT(EU24,LEN("Ms"))="Ms"</formula>
    </cfRule>
    <cfRule type="containsText" dxfId="10362" priority="6358" operator="containsText" text="C">
      <formula>NOT(ISERROR(SEARCH("C",EU24)))</formula>
    </cfRule>
    <cfRule type="containsText" dxfId="10361" priority="6359" operator="containsText" text="S">
      <formula>NOT(ISERROR(SEARCH("S",EU24)))</formula>
    </cfRule>
    <cfRule type="containsText" dxfId="10360" priority="6360" operator="containsText" text="T">
      <formula>NOT(ISERROR(SEARCH("T",EU24)))</formula>
    </cfRule>
    <cfRule type="containsText" dxfId="10359" priority="6361" operator="containsText" text="H">
      <formula>NOT(ISERROR(SEARCH("H",EU24)))</formula>
    </cfRule>
    <cfRule type="containsText" dxfId="10358" priority="6362" operator="containsText" text="AF">
      <formula>NOT(ISERROR(SEARCH("AF",EU24)))</formula>
    </cfRule>
    <cfRule type="endsWith" dxfId="10357" priority="6363" operator="endsWith" text="M">
      <formula>RIGHT(EU24,LEN("M"))="M"</formula>
    </cfRule>
    <cfRule type="beginsWith" dxfId="10356" priority="6364" operator="beginsWith" text="MN">
      <formula>LEFT(EU24,LEN("MN"))="MN"</formula>
    </cfRule>
  </conditionalFormatting>
  <conditionalFormatting sqref="FA24:FD24">
    <cfRule type="containsText" dxfId="10355" priority="6347" operator="containsText" text="Hm">
      <formula>NOT(ISERROR(SEARCH("Hm",FA24)))</formula>
    </cfRule>
    <cfRule type="beginsWith" dxfId="10354" priority="6348" operator="beginsWith" text="Ms">
      <formula>LEFT(FA24,LEN("Ms"))="Ms"</formula>
    </cfRule>
    <cfRule type="containsText" dxfId="10353" priority="6349" operator="containsText" text="C">
      <formula>NOT(ISERROR(SEARCH("C",FA24)))</formula>
    </cfRule>
    <cfRule type="containsText" dxfId="10352" priority="6350" operator="containsText" text="S">
      <formula>NOT(ISERROR(SEARCH("S",FA24)))</formula>
    </cfRule>
    <cfRule type="containsText" dxfId="10351" priority="6351" operator="containsText" text="T">
      <formula>NOT(ISERROR(SEARCH("T",FA24)))</formula>
    </cfRule>
    <cfRule type="containsText" dxfId="10350" priority="6352" operator="containsText" text="H">
      <formula>NOT(ISERROR(SEARCH("H",FA24)))</formula>
    </cfRule>
    <cfRule type="containsText" dxfId="10349" priority="6353" operator="containsText" text="AF">
      <formula>NOT(ISERROR(SEARCH("AF",FA24)))</formula>
    </cfRule>
    <cfRule type="endsWith" dxfId="10348" priority="6354" operator="endsWith" text="M">
      <formula>RIGHT(FA24,LEN("M"))="M"</formula>
    </cfRule>
    <cfRule type="beginsWith" dxfId="10347" priority="6355" operator="beginsWith" text="MN">
      <formula>LEFT(FA24,LEN("MN"))="MN"</formula>
    </cfRule>
  </conditionalFormatting>
  <conditionalFormatting sqref="FB25:FE25">
    <cfRule type="containsText" dxfId="10346" priority="6338" operator="containsText" text="Hm">
      <formula>NOT(ISERROR(SEARCH("Hm",FB25)))</formula>
    </cfRule>
    <cfRule type="beginsWith" dxfId="10345" priority="6339" operator="beginsWith" text="Ms">
      <formula>LEFT(FB25,LEN("Ms"))="Ms"</formula>
    </cfRule>
    <cfRule type="containsText" dxfId="10344" priority="6340" operator="containsText" text="C">
      <formula>NOT(ISERROR(SEARCH("C",FB25)))</formula>
    </cfRule>
    <cfRule type="containsText" dxfId="10343" priority="6341" operator="containsText" text="S">
      <formula>NOT(ISERROR(SEARCH("S",FB25)))</formula>
    </cfRule>
    <cfRule type="containsText" dxfId="10342" priority="6342" operator="containsText" text="T">
      <formula>NOT(ISERROR(SEARCH("T",FB25)))</formula>
    </cfRule>
    <cfRule type="containsText" dxfId="10341" priority="6343" operator="containsText" text="H">
      <formula>NOT(ISERROR(SEARCH("H",FB25)))</formula>
    </cfRule>
    <cfRule type="containsText" dxfId="10340" priority="6344" operator="containsText" text="AF">
      <formula>NOT(ISERROR(SEARCH("AF",FB25)))</formula>
    </cfRule>
    <cfRule type="endsWith" dxfId="10339" priority="6345" operator="endsWith" text="M">
      <formula>RIGHT(FB25,LEN("M"))="M"</formula>
    </cfRule>
    <cfRule type="beginsWith" dxfId="10338" priority="6346" operator="beginsWith" text="MN">
      <formula>LEFT(FB25,LEN("MN"))="MN"</formula>
    </cfRule>
  </conditionalFormatting>
  <conditionalFormatting sqref="EV25:EY25">
    <cfRule type="containsText" dxfId="10337" priority="6329" operator="containsText" text="Hm">
      <formula>NOT(ISERROR(SEARCH("Hm",EV25)))</formula>
    </cfRule>
    <cfRule type="beginsWith" dxfId="10336" priority="6330" operator="beginsWith" text="Ms">
      <formula>LEFT(EV25,LEN("Ms"))="Ms"</formula>
    </cfRule>
    <cfRule type="containsText" dxfId="10335" priority="6331" operator="containsText" text="C">
      <formula>NOT(ISERROR(SEARCH("C",EV25)))</formula>
    </cfRule>
    <cfRule type="containsText" dxfId="10334" priority="6332" operator="containsText" text="S">
      <formula>NOT(ISERROR(SEARCH("S",EV25)))</formula>
    </cfRule>
    <cfRule type="containsText" dxfId="10333" priority="6333" operator="containsText" text="T">
      <formula>NOT(ISERROR(SEARCH("T",EV25)))</formula>
    </cfRule>
    <cfRule type="containsText" dxfId="10332" priority="6334" operator="containsText" text="H">
      <formula>NOT(ISERROR(SEARCH("H",EV25)))</formula>
    </cfRule>
    <cfRule type="containsText" dxfId="10331" priority="6335" operator="containsText" text="AF">
      <formula>NOT(ISERROR(SEARCH("AF",EV25)))</formula>
    </cfRule>
    <cfRule type="endsWith" dxfId="10330" priority="6336" operator="endsWith" text="M">
      <formula>RIGHT(EV25,LEN("M"))="M"</formula>
    </cfRule>
    <cfRule type="beginsWith" dxfId="10329" priority="6337" operator="beginsWith" text="MN">
      <formula>LEFT(EV25,LEN("MN"))="MN"</formula>
    </cfRule>
  </conditionalFormatting>
  <conditionalFormatting sqref="FS34:FV34">
    <cfRule type="containsText" dxfId="10328" priority="6302" operator="containsText" text="Hm">
      <formula>NOT(ISERROR(SEARCH("Hm",FS34)))</formula>
    </cfRule>
    <cfRule type="beginsWith" dxfId="10327" priority="6303" operator="beginsWith" text="Ms">
      <formula>LEFT(FS34,LEN("Ms"))="Ms"</formula>
    </cfRule>
    <cfRule type="containsText" dxfId="10326" priority="6304" operator="containsText" text="C">
      <formula>NOT(ISERROR(SEARCH("C",FS34)))</formula>
    </cfRule>
    <cfRule type="containsText" dxfId="10325" priority="6305" operator="containsText" text="S">
      <formula>NOT(ISERROR(SEARCH("S",FS34)))</formula>
    </cfRule>
    <cfRule type="containsText" dxfId="10324" priority="6306" operator="containsText" text="T">
      <formula>NOT(ISERROR(SEARCH("T",FS34)))</formula>
    </cfRule>
    <cfRule type="containsText" dxfId="10323" priority="6307" operator="containsText" text="H">
      <formula>NOT(ISERROR(SEARCH("H",FS34)))</formula>
    </cfRule>
    <cfRule type="containsText" dxfId="10322" priority="6308" operator="containsText" text="AF">
      <formula>NOT(ISERROR(SEARCH("AF",FS34)))</formula>
    </cfRule>
    <cfRule type="endsWith" dxfId="10321" priority="6309" operator="endsWith" text="M">
      <formula>RIGHT(FS34,LEN("M"))="M"</formula>
    </cfRule>
    <cfRule type="beginsWith" dxfId="10320" priority="6310" operator="beginsWith" text="MN">
      <formula>LEFT(FS34,LEN("MN"))="MN"</formula>
    </cfRule>
  </conditionalFormatting>
  <conditionalFormatting sqref="FQ32:FT32">
    <cfRule type="containsText" dxfId="10319" priority="6320" operator="containsText" text="Hm">
      <formula>NOT(ISERROR(SEARCH("Hm",FQ32)))</formula>
    </cfRule>
    <cfRule type="beginsWith" dxfId="10318" priority="6321" operator="beginsWith" text="Ms">
      <formula>LEFT(FQ32,LEN("Ms"))="Ms"</formula>
    </cfRule>
    <cfRule type="containsText" dxfId="10317" priority="6322" operator="containsText" text="C">
      <formula>NOT(ISERROR(SEARCH("C",FQ32)))</formula>
    </cfRule>
    <cfRule type="containsText" dxfId="10316" priority="6323" operator="containsText" text="S">
      <formula>NOT(ISERROR(SEARCH("S",FQ32)))</formula>
    </cfRule>
    <cfRule type="containsText" dxfId="10315" priority="6324" operator="containsText" text="T">
      <formula>NOT(ISERROR(SEARCH("T",FQ32)))</formula>
    </cfRule>
    <cfRule type="containsText" dxfId="10314" priority="6325" operator="containsText" text="H">
      <formula>NOT(ISERROR(SEARCH("H",FQ32)))</formula>
    </cfRule>
    <cfRule type="containsText" dxfId="10313" priority="6326" operator="containsText" text="AF">
      <formula>NOT(ISERROR(SEARCH("AF",FQ32)))</formula>
    </cfRule>
    <cfRule type="endsWith" dxfId="10312" priority="6327" operator="endsWith" text="M">
      <formula>RIGHT(FQ32,LEN("M"))="M"</formula>
    </cfRule>
    <cfRule type="beginsWith" dxfId="10311" priority="6328" operator="beginsWith" text="MN">
      <formula>LEFT(FQ32,LEN("MN"))="MN"</formula>
    </cfRule>
  </conditionalFormatting>
  <conditionalFormatting sqref="FR33:FU33">
    <cfRule type="containsText" dxfId="10310" priority="6311" operator="containsText" text="Hm">
      <formula>NOT(ISERROR(SEARCH("Hm",FR33)))</formula>
    </cfRule>
    <cfRule type="beginsWith" dxfId="10309" priority="6312" operator="beginsWith" text="Ms">
      <formula>LEFT(FR33,LEN("Ms"))="Ms"</formula>
    </cfRule>
    <cfRule type="containsText" dxfId="10308" priority="6313" operator="containsText" text="C">
      <formula>NOT(ISERROR(SEARCH("C",FR33)))</formula>
    </cfRule>
    <cfRule type="containsText" dxfId="10307" priority="6314" operator="containsText" text="S">
      <formula>NOT(ISERROR(SEARCH("S",FR33)))</formula>
    </cfRule>
    <cfRule type="containsText" dxfId="10306" priority="6315" operator="containsText" text="T">
      <formula>NOT(ISERROR(SEARCH("T",FR33)))</formula>
    </cfRule>
    <cfRule type="containsText" dxfId="10305" priority="6316" operator="containsText" text="H">
      <formula>NOT(ISERROR(SEARCH("H",FR33)))</formula>
    </cfRule>
    <cfRule type="containsText" dxfId="10304" priority="6317" operator="containsText" text="AF">
      <formula>NOT(ISERROR(SEARCH("AF",FR33)))</formula>
    </cfRule>
    <cfRule type="endsWith" dxfId="10303" priority="6318" operator="endsWith" text="M">
      <formula>RIGHT(FR33,LEN("M"))="M"</formula>
    </cfRule>
    <cfRule type="beginsWith" dxfId="10302" priority="6319" operator="beginsWith" text="MN">
      <formula>LEFT(FR33,LEN("MN"))="MN"</formula>
    </cfRule>
  </conditionalFormatting>
  <conditionalFormatting sqref="FV36:FY36">
    <cfRule type="containsText" dxfId="10301" priority="6293" operator="containsText" text="Hm">
      <formula>NOT(ISERROR(SEARCH("Hm",FV36)))</formula>
    </cfRule>
    <cfRule type="beginsWith" dxfId="10300" priority="6294" operator="beginsWith" text="Ms">
      <formula>LEFT(FV36,LEN("Ms"))="Ms"</formula>
    </cfRule>
    <cfRule type="containsText" dxfId="10299" priority="6295" operator="containsText" text="C">
      <formula>NOT(ISERROR(SEARCH("C",FV36)))</formula>
    </cfRule>
    <cfRule type="containsText" dxfId="10298" priority="6296" operator="containsText" text="S">
      <formula>NOT(ISERROR(SEARCH("S",FV36)))</formula>
    </cfRule>
    <cfRule type="containsText" dxfId="10297" priority="6297" operator="containsText" text="T">
      <formula>NOT(ISERROR(SEARCH("T",FV36)))</formula>
    </cfRule>
    <cfRule type="containsText" dxfId="10296" priority="6298" operator="containsText" text="H">
      <formula>NOT(ISERROR(SEARCH("H",FV36)))</formula>
    </cfRule>
    <cfRule type="containsText" dxfId="10295" priority="6299" operator="containsText" text="AF">
      <formula>NOT(ISERROR(SEARCH("AF",FV36)))</formula>
    </cfRule>
    <cfRule type="endsWith" dxfId="10294" priority="6300" operator="endsWith" text="M">
      <formula>RIGHT(FV36,LEN("M"))="M"</formula>
    </cfRule>
    <cfRule type="beginsWith" dxfId="10293" priority="6301" operator="beginsWith" text="MN">
      <formula>LEFT(FV36,LEN("MN"))="MN"</formula>
    </cfRule>
  </conditionalFormatting>
  <conditionalFormatting sqref="FW32:FZ32">
    <cfRule type="containsText" dxfId="10292" priority="6284" operator="containsText" text="Hm">
      <formula>NOT(ISERROR(SEARCH("Hm",FW32)))</formula>
    </cfRule>
    <cfRule type="beginsWith" dxfId="10291" priority="6285" operator="beginsWith" text="Ms">
      <formula>LEFT(FW32,LEN("Ms"))="Ms"</formula>
    </cfRule>
    <cfRule type="containsText" dxfId="10290" priority="6286" operator="containsText" text="C">
      <formula>NOT(ISERROR(SEARCH("C",FW32)))</formula>
    </cfRule>
    <cfRule type="containsText" dxfId="10289" priority="6287" operator="containsText" text="S">
      <formula>NOT(ISERROR(SEARCH("S",FW32)))</formula>
    </cfRule>
    <cfRule type="containsText" dxfId="10288" priority="6288" operator="containsText" text="T">
      <formula>NOT(ISERROR(SEARCH("T",FW32)))</formula>
    </cfRule>
    <cfRule type="containsText" dxfId="10287" priority="6289" operator="containsText" text="H">
      <formula>NOT(ISERROR(SEARCH("H",FW32)))</formula>
    </cfRule>
    <cfRule type="containsText" dxfId="10286" priority="6290" operator="containsText" text="AF">
      <formula>NOT(ISERROR(SEARCH("AF",FW32)))</formula>
    </cfRule>
    <cfRule type="endsWith" dxfId="10285" priority="6291" operator="endsWith" text="M">
      <formula>RIGHT(FW32,LEN("M"))="M"</formula>
    </cfRule>
    <cfRule type="beginsWith" dxfId="10284" priority="6292" operator="beginsWith" text="MN">
      <formula>LEFT(FW32,LEN("MN"))="MN"</formula>
    </cfRule>
  </conditionalFormatting>
  <conditionalFormatting sqref="FK27:FN27">
    <cfRule type="containsText" dxfId="10283" priority="6248" operator="containsText" text="Hm">
      <formula>NOT(ISERROR(SEARCH("Hm",FK27)))</formula>
    </cfRule>
    <cfRule type="beginsWith" dxfId="10282" priority="6249" operator="beginsWith" text="Ms">
      <formula>LEFT(FK27,LEN("Ms"))="Ms"</formula>
    </cfRule>
    <cfRule type="containsText" dxfId="10281" priority="6250" operator="containsText" text="C">
      <formula>NOT(ISERROR(SEARCH("C",FK27)))</formula>
    </cfRule>
    <cfRule type="containsText" dxfId="10280" priority="6251" operator="containsText" text="S">
      <formula>NOT(ISERROR(SEARCH("S",FK27)))</formula>
    </cfRule>
    <cfRule type="containsText" dxfId="10279" priority="6252" operator="containsText" text="T">
      <formula>NOT(ISERROR(SEARCH("T",FK27)))</formula>
    </cfRule>
    <cfRule type="containsText" dxfId="10278" priority="6253" operator="containsText" text="H">
      <formula>NOT(ISERROR(SEARCH("H",FK27)))</formula>
    </cfRule>
    <cfRule type="containsText" dxfId="10277" priority="6254" operator="containsText" text="AF">
      <formula>NOT(ISERROR(SEARCH("AF",FK27)))</formula>
    </cfRule>
    <cfRule type="endsWith" dxfId="10276" priority="6255" operator="endsWith" text="M">
      <formula>RIGHT(FK27,LEN("M"))="M"</formula>
    </cfRule>
    <cfRule type="beginsWith" dxfId="10275" priority="6256" operator="beginsWith" text="MN">
      <formula>LEFT(FK27,LEN("MN"))="MN"</formula>
    </cfRule>
  </conditionalFormatting>
  <conditionalFormatting sqref="FL28:FO28">
    <cfRule type="containsText" dxfId="10274" priority="6239" operator="containsText" text="Hm">
      <formula>NOT(ISERROR(SEARCH("Hm",FL28)))</formula>
    </cfRule>
    <cfRule type="beginsWith" dxfId="10273" priority="6240" operator="beginsWith" text="Ms">
      <formula>LEFT(FL28,LEN("Ms"))="Ms"</formula>
    </cfRule>
    <cfRule type="containsText" dxfId="10272" priority="6241" operator="containsText" text="C">
      <formula>NOT(ISERROR(SEARCH("C",FL28)))</formula>
    </cfRule>
    <cfRule type="containsText" dxfId="10271" priority="6242" operator="containsText" text="S">
      <formula>NOT(ISERROR(SEARCH("S",FL28)))</formula>
    </cfRule>
    <cfRule type="containsText" dxfId="10270" priority="6243" operator="containsText" text="T">
      <formula>NOT(ISERROR(SEARCH("T",FL28)))</formula>
    </cfRule>
    <cfRule type="containsText" dxfId="10269" priority="6244" operator="containsText" text="H">
      <formula>NOT(ISERROR(SEARCH("H",FL28)))</formula>
    </cfRule>
    <cfRule type="containsText" dxfId="10268" priority="6245" operator="containsText" text="AF">
      <formula>NOT(ISERROR(SEARCH("AF",FL28)))</formula>
    </cfRule>
    <cfRule type="endsWith" dxfId="10267" priority="6246" operator="endsWith" text="M">
      <formula>RIGHT(FL28,LEN("M"))="M"</formula>
    </cfRule>
    <cfRule type="beginsWith" dxfId="10266" priority="6247" operator="beginsWith" text="MN">
      <formula>LEFT(FL28,LEN("MN"))="MN"</formula>
    </cfRule>
  </conditionalFormatting>
  <conditionalFormatting sqref="FI31:FL31">
    <cfRule type="containsText" dxfId="10265" priority="6230" operator="containsText" text="Hm">
      <formula>NOT(ISERROR(SEARCH("Hm",FI31)))</formula>
    </cfRule>
    <cfRule type="beginsWith" dxfId="10264" priority="6231" operator="beginsWith" text="Ms">
      <formula>LEFT(FI31,LEN("Ms"))="Ms"</formula>
    </cfRule>
    <cfRule type="containsText" dxfId="10263" priority="6232" operator="containsText" text="C">
      <formula>NOT(ISERROR(SEARCH("C",FI31)))</formula>
    </cfRule>
    <cfRule type="containsText" dxfId="10262" priority="6233" operator="containsText" text="S">
      <formula>NOT(ISERROR(SEARCH("S",FI31)))</formula>
    </cfRule>
    <cfRule type="containsText" dxfId="10261" priority="6234" operator="containsText" text="T">
      <formula>NOT(ISERROR(SEARCH("T",FI31)))</formula>
    </cfRule>
    <cfRule type="containsText" dxfId="10260" priority="6235" operator="containsText" text="H">
      <formula>NOT(ISERROR(SEARCH("H",FI31)))</formula>
    </cfRule>
    <cfRule type="containsText" dxfId="10259" priority="6236" operator="containsText" text="AF">
      <formula>NOT(ISERROR(SEARCH("AF",FI31)))</formula>
    </cfRule>
    <cfRule type="endsWith" dxfId="10258" priority="6237" operator="endsWith" text="M">
      <formula>RIGHT(FI31,LEN("M"))="M"</formula>
    </cfRule>
    <cfRule type="beginsWith" dxfId="10257" priority="6238" operator="beginsWith" text="MN">
      <formula>LEFT(FI31,LEN("MN"))="MN"</formula>
    </cfRule>
  </conditionalFormatting>
  <conditionalFormatting sqref="FE27:FH27">
    <cfRule type="containsText" dxfId="10256" priority="6221" operator="containsText" text="Hm">
      <formula>NOT(ISERROR(SEARCH("Hm",FE27)))</formula>
    </cfRule>
    <cfRule type="beginsWith" dxfId="10255" priority="6222" operator="beginsWith" text="Ms">
      <formula>LEFT(FE27,LEN("Ms"))="Ms"</formula>
    </cfRule>
    <cfRule type="containsText" dxfId="10254" priority="6223" operator="containsText" text="C">
      <formula>NOT(ISERROR(SEARCH("C",FE27)))</formula>
    </cfRule>
    <cfRule type="containsText" dxfId="10253" priority="6224" operator="containsText" text="S">
      <formula>NOT(ISERROR(SEARCH("S",FE27)))</formula>
    </cfRule>
    <cfRule type="containsText" dxfId="10252" priority="6225" operator="containsText" text="T">
      <formula>NOT(ISERROR(SEARCH("T",FE27)))</formula>
    </cfRule>
    <cfRule type="containsText" dxfId="10251" priority="6226" operator="containsText" text="H">
      <formula>NOT(ISERROR(SEARCH("H",FE27)))</formula>
    </cfRule>
    <cfRule type="containsText" dxfId="10250" priority="6227" operator="containsText" text="AF">
      <formula>NOT(ISERROR(SEARCH("AF",FE27)))</formula>
    </cfRule>
    <cfRule type="endsWith" dxfId="10249" priority="6228" operator="endsWith" text="M">
      <formula>RIGHT(FE27,LEN("M"))="M"</formula>
    </cfRule>
    <cfRule type="beginsWith" dxfId="10248" priority="6229" operator="beginsWith" text="MN">
      <formula>LEFT(FE27,LEN("MN"))="MN"</formula>
    </cfRule>
  </conditionalFormatting>
  <conditionalFormatting sqref="FF28:FI28">
    <cfRule type="containsText" dxfId="10247" priority="6212" operator="containsText" text="Hm">
      <formula>NOT(ISERROR(SEARCH("Hm",FF28)))</formula>
    </cfRule>
    <cfRule type="beginsWith" dxfId="10246" priority="6213" operator="beginsWith" text="Ms">
      <formula>LEFT(FF28,LEN("Ms"))="Ms"</formula>
    </cfRule>
    <cfRule type="containsText" dxfId="10245" priority="6214" operator="containsText" text="C">
      <formula>NOT(ISERROR(SEARCH("C",FF28)))</formula>
    </cfRule>
    <cfRule type="containsText" dxfId="10244" priority="6215" operator="containsText" text="S">
      <formula>NOT(ISERROR(SEARCH("S",FF28)))</formula>
    </cfRule>
    <cfRule type="containsText" dxfId="10243" priority="6216" operator="containsText" text="T">
      <formula>NOT(ISERROR(SEARCH("T",FF28)))</formula>
    </cfRule>
    <cfRule type="containsText" dxfId="10242" priority="6217" operator="containsText" text="H">
      <formula>NOT(ISERROR(SEARCH("H",FF28)))</formula>
    </cfRule>
    <cfRule type="containsText" dxfId="10241" priority="6218" operator="containsText" text="AF">
      <formula>NOT(ISERROR(SEARCH("AF",FF28)))</formula>
    </cfRule>
    <cfRule type="endsWith" dxfId="10240" priority="6219" operator="endsWith" text="M">
      <formula>RIGHT(FF28,LEN("M"))="M"</formula>
    </cfRule>
    <cfRule type="beginsWith" dxfId="10239" priority="6220" operator="beginsWith" text="MN">
      <formula>LEFT(FF28,LEN("MN"))="MN"</formula>
    </cfRule>
  </conditionalFormatting>
  <conditionalFormatting sqref="FO31:FR31">
    <cfRule type="containsText" dxfId="10238" priority="6203" operator="containsText" text="Hm">
      <formula>NOT(ISERROR(SEARCH("Hm",FO31)))</formula>
    </cfRule>
    <cfRule type="beginsWith" dxfId="10237" priority="6204" operator="beginsWith" text="Ms">
      <formula>LEFT(FO31,LEN("Ms"))="Ms"</formula>
    </cfRule>
    <cfRule type="containsText" dxfId="10236" priority="6205" operator="containsText" text="C">
      <formula>NOT(ISERROR(SEARCH("C",FO31)))</formula>
    </cfRule>
    <cfRule type="containsText" dxfId="10235" priority="6206" operator="containsText" text="S">
      <formula>NOT(ISERROR(SEARCH("S",FO31)))</formula>
    </cfRule>
    <cfRule type="containsText" dxfId="10234" priority="6207" operator="containsText" text="T">
      <formula>NOT(ISERROR(SEARCH("T",FO31)))</formula>
    </cfRule>
    <cfRule type="containsText" dxfId="10233" priority="6208" operator="containsText" text="H">
      <formula>NOT(ISERROR(SEARCH("H",FO31)))</formula>
    </cfRule>
    <cfRule type="containsText" dxfId="10232" priority="6209" operator="containsText" text="AF">
      <formula>NOT(ISERROR(SEARCH("AF",FO31)))</formula>
    </cfRule>
    <cfRule type="endsWith" dxfId="10231" priority="6210" operator="endsWith" text="M">
      <formula>RIGHT(FO31,LEN("M"))="M"</formula>
    </cfRule>
    <cfRule type="beginsWith" dxfId="10230" priority="6211" operator="beginsWith" text="MN">
      <formula>LEFT(FO31,LEN("MN"))="MN"</formula>
    </cfRule>
  </conditionalFormatting>
  <conditionalFormatting sqref="ES36:EU36">
    <cfRule type="containsText" dxfId="10229" priority="6194" operator="containsText" text="Hm">
      <formula>NOT(ISERROR(SEARCH("Hm",ES36)))</formula>
    </cfRule>
    <cfRule type="beginsWith" dxfId="10228" priority="6195" operator="beginsWith" text="Ms">
      <formula>LEFT(ES36,LEN("Ms"))="Ms"</formula>
    </cfRule>
    <cfRule type="containsText" dxfId="10227" priority="6196" operator="containsText" text="C">
      <formula>NOT(ISERROR(SEARCH("C",ES36)))</formula>
    </cfRule>
    <cfRule type="containsText" dxfId="10226" priority="6197" operator="containsText" text="S">
      <formula>NOT(ISERROR(SEARCH("S",ES36)))</formula>
    </cfRule>
    <cfRule type="containsText" dxfId="10225" priority="6198" operator="containsText" text="T">
      <formula>NOT(ISERROR(SEARCH("T",ES36)))</formula>
    </cfRule>
    <cfRule type="containsText" dxfId="10224" priority="6199" operator="containsText" text="H">
      <formula>NOT(ISERROR(SEARCH("H",ES36)))</formula>
    </cfRule>
    <cfRule type="containsText" dxfId="10223" priority="6200" operator="containsText" text="AF">
      <formula>NOT(ISERROR(SEARCH("AF",ES36)))</formula>
    </cfRule>
    <cfRule type="endsWith" dxfId="10222" priority="6201" operator="endsWith" text="M">
      <formula>RIGHT(ES36,LEN("M"))="M"</formula>
    </cfRule>
    <cfRule type="beginsWith" dxfId="10221" priority="6202" operator="beginsWith" text="MN">
      <formula>LEFT(ES36,LEN("MN"))="MN"</formula>
    </cfRule>
  </conditionalFormatting>
  <conditionalFormatting sqref="FK23:FN23">
    <cfRule type="containsText" dxfId="10220" priority="6167" operator="containsText" text="Hm">
      <formula>NOT(ISERROR(SEARCH("Hm",FK23)))</formula>
    </cfRule>
    <cfRule type="beginsWith" dxfId="10219" priority="6168" operator="beginsWith" text="Ms">
      <formula>LEFT(FK23,LEN("Ms"))="Ms"</formula>
    </cfRule>
    <cfRule type="containsText" dxfId="10218" priority="6169" operator="containsText" text="C">
      <formula>NOT(ISERROR(SEARCH("C",FK23)))</formula>
    </cfRule>
    <cfRule type="containsText" dxfId="10217" priority="6170" operator="containsText" text="S">
      <formula>NOT(ISERROR(SEARCH("S",FK23)))</formula>
    </cfRule>
    <cfRule type="containsText" dxfId="10216" priority="6171" operator="containsText" text="T">
      <formula>NOT(ISERROR(SEARCH("T",FK23)))</formula>
    </cfRule>
    <cfRule type="containsText" dxfId="10215" priority="6172" operator="containsText" text="H">
      <formula>NOT(ISERROR(SEARCH("H",FK23)))</formula>
    </cfRule>
    <cfRule type="containsText" dxfId="10214" priority="6173" operator="containsText" text="AF">
      <formula>NOT(ISERROR(SEARCH("AF",FK23)))</formula>
    </cfRule>
    <cfRule type="endsWith" dxfId="10213" priority="6174" operator="endsWith" text="M">
      <formula>RIGHT(FK23,LEN("M"))="M"</formula>
    </cfRule>
    <cfRule type="beginsWith" dxfId="10212" priority="6175" operator="beginsWith" text="MN">
      <formula>LEFT(FK23,LEN("MN"))="MN"</formula>
    </cfRule>
  </conditionalFormatting>
  <conditionalFormatting sqref="FM24:FP24">
    <cfRule type="containsText" dxfId="10211" priority="6158" operator="containsText" text="Hm">
      <formula>NOT(ISERROR(SEARCH("Hm",FM24)))</formula>
    </cfRule>
    <cfRule type="beginsWith" dxfId="10210" priority="6159" operator="beginsWith" text="Ms">
      <formula>LEFT(FM24,LEN("Ms"))="Ms"</formula>
    </cfRule>
    <cfRule type="containsText" dxfId="10209" priority="6160" operator="containsText" text="C">
      <formula>NOT(ISERROR(SEARCH("C",FM24)))</formula>
    </cfRule>
    <cfRule type="containsText" dxfId="10208" priority="6161" operator="containsText" text="S">
      <formula>NOT(ISERROR(SEARCH("S",FM24)))</formula>
    </cfRule>
    <cfRule type="containsText" dxfId="10207" priority="6162" operator="containsText" text="T">
      <formula>NOT(ISERROR(SEARCH("T",FM24)))</formula>
    </cfRule>
    <cfRule type="containsText" dxfId="10206" priority="6163" operator="containsText" text="H">
      <formula>NOT(ISERROR(SEARCH("H",FM24)))</formula>
    </cfRule>
    <cfRule type="containsText" dxfId="10205" priority="6164" operator="containsText" text="AF">
      <formula>NOT(ISERROR(SEARCH("AF",FM24)))</formula>
    </cfRule>
    <cfRule type="endsWith" dxfId="10204" priority="6165" operator="endsWith" text="M">
      <formula>RIGHT(FM24,LEN("M"))="M"</formula>
    </cfRule>
    <cfRule type="beginsWith" dxfId="10203" priority="6166" operator="beginsWith" text="MN">
      <formula>LEFT(FM24,LEN("MN"))="MN"</formula>
    </cfRule>
  </conditionalFormatting>
  <conditionalFormatting sqref="FQ27:FT27">
    <cfRule type="containsText" dxfId="10202" priority="6149" operator="containsText" text="Hm">
      <formula>NOT(ISERROR(SEARCH("Hm",FQ27)))</formula>
    </cfRule>
    <cfRule type="beginsWith" dxfId="10201" priority="6150" operator="beginsWith" text="Ms">
      <formula>LEFT(FQ27,LEN("Ms"))="Ms"</formula>
    </cfRule>
    <cfRule type="containsText" dxfId="10200" priority="6151" operator="containsText" text="C">
      <formula>NOT(ISERROR(SEARCH("C",FQ27)))</formula>
    </cfRule>
    <cfRule type="containsText" dxfId="10199" priority="6152" operator="containsText" text="S">
      <formula>NOT(ISERROR(SEARCH("S",FQ27)))</formula>
    </cfRule>
    <cfRule type="containsText" dxfId="10198" priority="6153" operator="containsText" text="T">
      <formula>NOT(ISERROR(SEARCH("T",FQ27)))</formula>
    </cfRule>
    <cfRule type="containsText" dxfId="10197" priority="6154" operator="containsText" text="H">
      <formula>NOT(ISERROR(SEARCH("H",FQ27)))</formula>
    </cfRule>
    <cfRule type="containsText" dxfId="10196" priority="6155" operator="containsText" text="AF">
      <formula>NOT(ISERROR(SEARCH("AF",FQ27)))</formula>
    </cfRule>
    <cfRule type="endsWith" dxfId="10195" priority="6156" operator="endsWith" text="M">
      <formula>RIGHT(FQ27,LEN("M"))="M"</formula>
    </cfRule>
    <cfRule type="beginsWith" dxfId="10194" priority="6157" operator="beginsWith" text="MN">
      <formula>LEFT(FQ27,LEN("MN"))="MN"</formula>
    </cfRule>
  </conditionalFormatting>
  <conditionalFormatting sqref="FW27:FZ27">
    <cfRule type="containsText" dxfId="10193" priority="6140" operator="containsText" text="Hm">
      <formula>NOT(ISERROR(SEARCH("Hm",FW27)))</formula>
    </cfRule>
    <cfRule type="beginsWith" dxfId="10192" priority="6141" operator="beginsWith" text="Ms">
      <formula>LEFT(FW27,LEN("Ms"))="Ms"</formula>
    </cfRule>
    <cfRule type="containsText" dxfId="10191" priority="6142" operator="containsText" text="C">
      <formula>NOT(ISERROR(SEARCH("C",FW27)))</formula>
    </cfRule>
    <cfRule type="containsText" dxfId="10190" priority="6143" operator="containsText" text="S">
      <formula>NOT(ISERROR(SEARCH("S",FW27)))</formula>
    </cfRule>
    <cfRule type="containsText" dxfId="10189" priority="6144" operator="containsText" text="T">
      <formula>NOT(ISERROR(SEARCH("T",FW27)))</formula>
    </cfRule>
    <cfRule type="containsText" dxfId="10188" priority="6145" operator="containsText" text="H">
      <formula>NOT(ISERROR(SEARCH("H",FW27)))</formula>
    </cfRule>
    <cfRule type="containsText" dxfId="10187" priority="6146" operator="containsText" text="AF">
      <formula>NOT(ISERROR(SEARCH("AF",FW27)))</formula>
    </cfRule>
    <cfRule type="endsWith" dxfId="10186" priority="6147" operator="endsWith" text="M">
      <formula>RIGHT(FW27,LEN("M"))="M"</formula>
    </cfRule>
    <cfRule type="beginsWith" dxfId="10185" priority="6148" operator="beginsWith" text="MN">
      <formula>LEFT(FW27,LEN("MN"))="MN"</formula>
    </cfRule>
  </conditionalFormatting>
  <conditionalFormatting sqref="FU31:FX31">
    <cfRule type="containsText" dxfId="10184" priority="6131" operator="containsText" text="Hm">
      <formula>NOT(ISERROR(SEARCH("Hm",FU31)))</formula>
    </cfRule>
    <cfRule type="beginsWith" dxfId="10183" priority="6132" operator="beginsWith" text="Ms">
      <formula>LEFT(FU31,LEN("Ms"))="Ms"</formula>
    </cfRule>
    <cfRule type="containsText" dxfId="10182" priority="6133" operator="containsText" text="C">
      <formula>NOT(ISERROR(SEARCH("C",FU31)))</formula>
    </cfRule>
    <cfRule type="containsText" dxfId="10181" priority="6134" operator="containsText" text="S">
      <formula>NOT(ISERROR(SEARCH("S",FU31)))</formula>
    </cfRule>
    <cfRule type="containsText" dxfId="10180" priority="6135" operator="containsText" text="T">
      <formula>NOT(ISERROR(SEARCH("T",FU31)))</formula>
    </cfRule>
    <cfRule type="containsText" dxfId="10179" priority="6136" operator="containsText" text="H">
      <formula>NOT(ISERROR(SEARCH("H",FU31)))</formula>
    </cfRule>
    <cfRule type="containsText" dxfId="10178" priority="6137" operator="containsText" text="AF">
      <formula>NOT(ISERROR(SEARCH("AF",FU31)))</formula>
    </cfRule>
    <cfRule type="endsWith" dxfId="10177" priority="6138" operator="endsWith" text="M">
      <formula>RIGHT(FU31,LEN("M"))="M"</formula>
    </cfRule>
    <cfRule type="beginsWith" dxfId="10176" priority="6139" operator="beginsWith" text="MN">
      <formula>LEFT(FU31,LEN("MN"))="MN"</formula>
    </cfRule>
  </conditionalFormatting>
  <conditionalFormatting sqref="EX36:FA36">
    <cfRule type="containsText" dxfId="10175" priority="6122" operator="containsText" text="Hm">
      <formula>NOT(ISERROR(SEARCH("Hm",EX36)))</formula>
    </cfRule>
    <cfRule type="beginsWith" dxfId="10174" priority="6123" operator="beginsWith" text="Ms">
      <formula>LEFT(EX36,LEN("Ms"))="Ms"</formula>
    </cfRule>
    <cfRule type="containsText" dxfId="10173" priority="6124" operator="containsText" text="C">
      <formula>NOT(ISERROR(SEARCH("C",EX36)))</formula>
    </cfRule>
    <cfRule type="containsText" dxfId="10172" priority="6125" operator="containsText" text="S">
      <formula>NOT(ISERROR(SEARCH("S",EX36)))</formula>
    </cfRule>
    <cfRule type="containsText" dxfId="10171" priority="6126" operator="containsText" text="T">
      <formula>NOT(ISERROR(SEARCH("T",EX36)))</formula>
    </cfRule>
    <cfRule type="containsText" dxfId="10170" priority="6127" operator="containsText" text="H">
      <formula>NOT(ISERROR(SEARCH("H",EX36)))</formula>
    </cfRule>
    <cfRule type="containsText" dxfId="10169" priority="6128" operator="containsText" text="AF">
      <formula>NOT(ISERROR(SEARCH("AF",EX36)))</formula>
    </cfRule>
    <cfRule type="endsWith" dxfId="10168" priority="6129" operator="endsWith" text="M">
      <formula>RIGHT(EX36,LEN("M"))="M"</formula>
    </cfRule>
    <cfRule type="beginsWith" dxfId="10167" priority="6130" operator="beginsWith" text="MN">
      <formula>LEFT(EX36,LEN("MN"))="MN"</formula>
    </cfRule>
  </conditionalFormatting>
  <conditionalFormatting sqref="EU34:EX34">
    <cfRule type="containsText" dxfId="10166" priority="6113" operator="containsText" text="Hm">
      <formula>NOT(ISERROR(SEARCH("Hm",EU34)))</formula>
    </cfRule>
    <cfRule type="beginsWith" dxfId="10165" priority="6114" operator="beginsWith" text="Ms">
      <formula>LEFT(EU34,LEN("Ms"))="Ms"</formula>
    </cfRule>
    <cfRule type="containsText" dxfId="10164" priority="6115" operator="containsText" text="C">
      <formula>NOT(ISERROR(SEARCH("C",EU34)))</formula>
    </cfRule>
    <cfRule type="containsText" dxfId="10163" priority="6116" operator="containsText" text="S">
      <formula>NOT(ISERROR(SEARCH("S",EU34)))</formula>
    </cfRule>
    <cfRule type="containsText" dxfId="10162" priority="6117" operator="containsText" text="T">
      <formula>NOT(ISERROR(SEARCH("T",EU34)))</formula>
    </cfRule>
    <cfRule type="containsText" dxfId="10161" priority="6118" operator="containsText" text="H">
      <formula>NOT(ISERROR(SEARCH("H",EU34)))</formula>
    </cfRule>
    <cfRule type="containsText" dxfId="10160" priority="6119" operator="containsText" text="AF">
      <formula>NOT(ISERROR(SEARCH("AF",EU34)))</formula>
    </cfRule>
    <cfRule type="endsWith" dxfId="10159" priority="6120" operator="endsWith" text="M">
      <formula>RIGHT(EU34,LEN("M"))="M"</formula>
    </cfRule>
    <cfRule type="beginsWith" dxfId="10158" priority="6121" operator="beginsWith" text="MN">
      <formula>LEFT(EU34,LEN("MN"))="MN"</formula>
    </cfRule>
  </conditionalFormatting>
  <conditionalFormatting sqref="ET33:EW33">
    <cfRule type="containsText" dxfId="10157" priority="6104" operator="containsText" text="Hm">
      <formula>NOT(ISERROR(SEARCH("Hm",ET33)))</formula>
    </cfRule>
    <cfRule type="beginsWith" dxfId="10156" priority="6105" operator="beginsWith" text="Ms">
      <formula>LEFT(ET33,LEN("Ms"))="Ms"</formula>
    </cfRule>
    <cfRule type="containsText" dxfId="10155" priority="6106" operator="containsText" text="C">
      <formula>NOT(ISERROR(SEARCH("C",ET33)))</formula>
    </cfRule>
    <cfRule type="containsText" dxfId="10154" priority="6107" operator="containsText" text="S">
      <formula>NOT(ISERROR(SEARCH("S",ET33)))</formula>
    </cfRule>
    <cfRule type="containsText" dxfId="10153" priority="6108" operator="containsText" text="T">
      <formula>NOT(ISERROR(SEARCH("T",ET33)))</formula>
    </cfRule>
    <cfRule type="containsText" dxfId="10152" priority="6109" operator="containsText" text="H">
      <formula>NOT(ISERROR(SEARCH("H",ET33)))</formula>
    </cfRule>
    <cfRule type="containsText" dxfId="10151" priority="6110" operator="containsText" text="AF">
      <formula>NOT(ISERROR(SEARCH("AF",ET33)))</formula>
    </cfRule>
    <cfRule type="endsWith" dxfId="10150" priority="6111" operator="endsWith" text="M">
      <formula>RIGHT(ET33,LEN("M"))="M"</formula>
    </cfRule>
    <cfRule type="beginsWith" dxfId="10149" priority="6112" operator="beginsWith" text="MN">
      <formula>LEFT(ET33,LEN("MN"))="MN"</formula>
    </cfRule>
  </conditionalFormatting>
  <conditionalFormatting sqref="EY32:FB32">
    <cfRule type="containsText" dxfId="10148" priority="6095" operator="containsText" text="Hm">
      <formula>NOT(ISERROR(SEARCH("Hm",EY32)))</formula>
    </cfRule>
    <cfRule type="beginsWith" dxfId="10147" priority="6096" operator="beginsWith" text="Ms">
      <formula>LEFT(EY32,LEN("Ms"))="Ms"</formula>
    </cfRule>
    <cfRule type="containsText" dxfId="10146" priority="6097" operator="containsText" text="C">
      <formula>NOT(ISERROR(SEARCH("C",EY32)))</formula>
    </cfRule>
    <cfRule type="containsText" dxfId="10145" priority="6098" operator="containsText" text="S">
      <formula>NOT(ISERROR(SEARCH("S",EY32)))</formula>
    </cfRule>
    <cfRule type="containsText" dxfId="10144" priority="6099" operator="containsText" text="T">
      <formula>NOT(ISERROR(SEARCH("T",EY32)))</formula>
    </cfRule>
    <cfRule type="containsText" dxfId="10143" priority="6100" operator="containsText" text="H">
      <formula>NOT(ISERROR(SEARCH("H",EY32)))</formula>
    </cfRule>
    <cfRule type="containsText" dxfId="10142" priority="6101" operator="containsText" text="AF">
      <formula>NOT(ISERROR(SEARCH("AF",EY32)))</formula>
    </cfRule>
    <cfRule type="endsWith" dxfId="10141" priority="6102" operator="endsWith" text="M">
      <formula>RIGHT(EY32,LEN("M"))="M"</formula>
    </cfRule>
    <cfRule type="beginsWith" dxfId="10140" priority="6103" operator="beginsWith" text="MN">
      <formula>LEFT(EY32,LEN("MN"))="MN"</formula>
    </cfRule>
  </conditionalFormatting>
  <conditionalFormatting sqref="FA34:FD34">
    <cfRule type="containsText" dxfId="10139" priority="6086" operator="containsText" text="Hm">
      <formula>NOT(ISERROR(SEARCH("Hm",FA34)))</formula>
    </cfRule>
    <cfRule type="beginsWith" dxfId="10138" priority="6087" operator="beginsWith" text="Ms">
      <formula>LEFT(FA34,LEN("Ms"))="Ms"</formula>
    </cfRule>
    <cfRule type="containsText" dxfId="10137" priority="6088" operator="containsText" text="C">
      <formula>NOT(ISERROR(SEARCH("C",FA34)))</formula>
    </cfRule>
    <cfRule type="containsText" dxfId="10136" priority="6089" operator="containsText" text="S">
      <formula>NOT(ISERROR(SEARCH("S",FA34)))</formula>
    </cfRule>
    <cfRule type="containsText" dxfId="10135" priority="6090" operator="containsText" text="T">
      <formula>NOT(ISERROR(SEARCH("T",FA34)))</formula>
    </cfRule>
    <cfRule type="containsText" dxfId="10134" priority="6091" operator="containsText" text="H">
      <formula>NOT(ISERROR(SEARCH("H",FA34)))</formula>
    </cfRule>
    <cfRule type="containsText" dxfId="10133" priority="6092" operator="containsText" text="AF">
      <formula>NOT(ISERROR(SEARCH("AF",FA34)))</formula>
    </cfRule>
    <cfRule type="endsWith" dxfId="10132" priority="6093" operator="endsWith" text="M">
      <formula>RIGHT(FA34,LEN("M"))="M"</formula>
    </cfRule>
    <cfRule type="beginsWith" dxfId="10131" priority="6094" operator="beginsWith" text="MN">
      <formula>LEFT(FA34,LEN("MN"))="MN"</formula>
    </cfRule>
  </conditionalFormatting>
  <conditionalFormatting sqref="FD36:FG36">
    <cfRule type="containsText" dxfId="10130" priority="6077" operator="containsText" text="Hm">
      <formula>NOT(ISERROR(SEARCH("Hm",FD36)))</formula>
    </cfRule>
    <cfRule type="beginsWith" dxfId="10129" priority="6078" operator="beginsWith" text="Ms">
      <formula>LEFT(FD36,LEN("Ms"))="Ms"</formula>
    </cfRule>
    <cfRule type="containsText" dxfId="10128" priority="6079" operator="containsText" text="C">
      <formula>NOT(ISERROR(SEARCH("C",FD36)))</formula>
    </cfRule>
    <cfRule type="containsText" dxfId="10127" priority="6080" operator="containsText" text="S">
      <formula>NOT(ISERROR(SEARCH("S",FD36)))</formula>
    </cfRule>
    <cfRule type="containsText" dxfId="10126" priority="6081" operator="containsText" text="T">
      <formula>NOT(ISERROR(SEARCH("T",FD36)))</formula>
    </cfRule>
    <cfRule type="containsText" dxfId="10125" priority="6082" operator="containsText" text="H">
      <formula>NOT(ISERROR(SEARCH("H",FD36)))</formula>
    </cfRule>
    <cfRule type="containsText" dxfId="10124" priority="6083" operator="containsText" text="AF">
      <formula>NOT(ISERROR(SEARCH("AF",FD36)))</formula>
    </cfRule>
    <cfRule type="endsWith" dxfId="10123" priority="6084" operator="endsWith" text="M">
      <formula>RIGHT(FD36,LEN("M"))="M"</formula>
    </cfRule>
    <cfRule type="beginsWith" dxfId="10122" priority="6085" operator="beginsWith" text="MN">
      <formula>LEFT(FD36,LEN("MN"))="MN"</formula>
    </cfRule>
  </conditionalFormatting>
  <conditionalFormatting sqref="ES31:ET31">
    <cfRule type="containsText" dxfId="10121" priority="6068" operator="containsText" text="Hm">
      <formula>NOT(ISERROR(SEARCH("Hm",ES31)))</formula>
    </cfRule>
    <cfRule type="beginsWith" dxfId="10120" priority="6069" operator="beginsWith" text="Ms">
      <formula>LEFT(ES31,LEN("Ms"))="Ms"</formula>
    </cfRule>
    <cfRule type="containsText" dxfId="10119" priority="6070" operator="containsText" text="C">
      <formula>NOT(ISERROR(SEARCH("C",ES31)))</formula>
    </cfRule>
    <cfRule type="containsText" dxfId="10118" priority="6071" operator="containsText" text="S">
      <formula>NOT(ISERROR(SEARCH("S",ES31)))</formula>
    </cfRule>
    <cfRule type="containsText" dxfId="10117" priority="6072" operator="containsText" text="T">
      <formula>NOT(ISERROR(SEARCH("T",ES31)))</formula>
    </cfRule>
    <cfRule type="containsText" dxfId="10116" priority="6073" operator="containsText" text="H">
      <formula>NOT(ISERROR(SEARCH("H",ES31)))</formula>
    </cfRule>
    <cfRule type="containsText" dxfId="10115" priority="6074" operator="containsText" text="AF">
      <formula>NOT(ISERROR(SEARCH("AF",ES31)))</formula>
    </cfRule>
    <cfRule type="endsWith" dxfId="10114" priority="6075" operator="endsWith" text="M">
      <formula>RIGHT(ES31,LEN("M"))="M"</formula>
    </cfRule>
    <cfRule type="beginsWith" dxfId="10113" priority="6076" operator="beginsWith" text="MN">
      <formula>LEFT(ES31,LEN("MN"))="MN"</formula>
    </cfRule>
  </conditionalFormatting>
  <conditionalFormatting sqref="FQ23:FT23">
    <cfRule type="containsText" dxfId="10112" priority="6059" operator="containsText" text="Hm">
      <formula>NOT(ISERROR(SEARCH("Hm",FQ23)))</formula>
    </cfRule>
    <cfRule type="beginsWith" dxfId="10111" priority="6060" operator="beginsWith" text="Ms">
      <formula>LEFT(FQ23,LEN("Ms"))="Ms"</formula>
    </cfRule>
    <cfRule type="containsText" dxfId="10110" priority="6061" operator="containsText" text="C">
      <formula>NOT(ISERROR(SEARCH("C",FQ23)))</formula>
    </cfRule>
    <cfRule type="containsText" dxfId="10109" priority="6062" operator="containsText" text="S">
      <formula>NOT(ISERROR(SEARCH("S",FQ23)))</formula>
    </cfRule>
    <cfRule type="containsText" dxfId="10108" priority="6063" operator="containsText" text="T">
      <formula>NOT(ISERROR(SEARCH("T",FQ23)))</formula>
    </cfRule>
    <cfRule type="containsText" dxfId="10107" priority="6064" operator="containsText" text="H">
      <formula>NOT(ISERROR(SEARCH("H",FQ23)))</formula>
    </cfRule>
    <cfRule type="containsText" dxfId="10106" priority="6065" operator="containsText" text="AF">
      <formula>NOT(ISERROR(SEARCH("AF",FQ23)))</formula>
    </cfRule>
    <cfRule type="endsWith" dxfId="10105" priority="6066" operator="endsWith" text="M">
      <formula>RIGHT(FQ23,LEN("M"))="M"</formula>
    </cfRule>
    <cfRule type="beginsWith" dxfId="10104" priority="6067" operator="beginsWith" text="MN">
      <formula>LEFT(FQ23,LEN("MN"))="MN"</formula>
    </cfRule>
  </conditionalFormatting>
  <conditionalFormatting sqref="FS24:FV24">
    <cfRule type="containsText" dxfId="10103" priority="6050" operator="containsText" text="Hm">
      <formula>NOT(ISERROR(SEARCH("Hm",FS24)))</formula>
    </cfRule>
    <cfRule type="beginsWith" dxfId="10102" priority="6051" operator="beginsWith" text="Ms">
      <formula>LEFT(FS24,LEN("Ms"))="Ms"</formula>
    </cfRule>
    <cfRule type="containsText" dxfId="10101" priority="6052" operator="containsText" text="C">
      <formula>NOT(ISERROR(SEARCH("C",FS24)))</formula>
    </cfRule>
    <cfRule type="containsText" dxfId="10100" priority="6053" operator="containsText" text="S">
      <formula>NOT(ISERROR(SEARCH("S",FS24)))</formula>
    </cfRule>
    <cfRule type="containsText" dxfId="10099" priority="6054" operator="containsText" text="T">
      <formula>NOT(ISERROR(SEARCH("T",FS24)))</formula>
    </cfRule>
    <cfRule type="containsText" dxfId="10098" priority="6055" operator="containsText" text="H">
      <formula>NOT(ISERROR(SEARCH("H",FS24)))</formula>
    </cfRule>
    <cfRule type="containsText" dxfId="10097" priority="6056" operator="containsText" text="AF">
      <formula>NOT(ISERROR(SEARCH("AF",FS24)))</formula>
    </cfRule>
    <cfRule type="endsWith" dxfId="10096" priority="6057" operator="endsWith" text="M">
      <formula>RIGHT(FS24,LEN("M"))="M"</formula>
    </cfRule>
    <cfRule type="beginsWith" dxfId="10095" priority="6058" operator="beginsWith" text="MN">
      <formula>LEFT(FS24,LEN("MN"))="MN"</formula>
    </cfRule>
  </conditionalFormatting>
  <conditionalFormatting sqref="FT25:FW25">
    <cfRule type="containsText" dxfId="10094" priority="6041" operator="containsText" text="Hm">
      <formula>NOT(ISERROR(SEARCH("Hm",FT25)))</formula>
    </cfRule>
    <cfRule type="beginsWith" dxfId="10093" priority="6042" operator="beginsWith" text="Ms">
      <formula>LEFT(FT25,LEN("Ms"))="Ms"</formula>
    </cfRule>
    <cfRule type="containsText" dxfId="10092" priority="6043" operator="containsText" text="C">
      <formula>NOT(ISERROR(SEARCH("C",FT25)))</formula>
    </cfRule>
    <cfRule type="containsText" dxfId="10091" priority="6044" operator="containsText" text="S">
      <formula>NOT(ISERROR(SEARCH("S",FT25)))</formula>
    </cfRule>
    <cfRule type="containsText" dxfId="10090" priority="6045" operator="containsText" text="T">
      <formula>NOT(ISERROR(SEARCH("T",FT25)))</formula>
    </cfRule>
    <cfRule type="containsText" dxfId="10089" priority="6046" operator="containsText" text="H">
      <formula>NOT(ISERROR(SEARCH("H",FT25)))</formula>
    </cfRule>
    <cfRule type="containsText" dxfId="10088" priority="6047" operator="containsText" text="AF">
      <formula>NOT(ISERROR(SEARCH("AF",FT25)))</formula>
    </cfRule>
    <cfRule type="endsWith" dxfId="10087" priority="6048" operator="endsWith" text="M">
      <formula>RIGHT(FT25,LEN("M"))="M"</formula>
    </cfRule>
    <cfRule type="beginsWith" dxfId="10086" priority="6049" operator="beginsWith" text="MN">
      <formula>LEFT(FT25,LEN("MN"))="MN"</formula>
    </cfRule>
  </conditionalFormatting>
  <conditionalFormatting sqref="FW23:FZ23">
    <cfRule type="containsText" dxfId="10085" priority="6032" operator="containsText" text="Hm">
      <formula>NOT(ISERROR(SEARCH("Hm",FW23)))</formula>
    </cfRule>
    <cfRule type="beginsWith" dxfId="10084" priority="6033" operator="beginsWith" text="Ms">
      <formula>LEFT(FW23,LEN("Ms"))="Ms"</formula>
    </cfRule>
    <cfRule type="containsText" dxfId="10083" priority="6034" operator="containsText" text="C">
      <formula>NOT(ISERROR(SEARCH("C",FW23)))</formula>
    </cfRule>
    <cfRule type="containsText" dxfId="10082" priority="6035" operator="containsText" text="S">
      <formula>NOT(ISERROR(SEARCH("S",FW23)))</formula>
    </cfRule>
    <cfRule type="containsText" dxfId="10081" priority="6036" operator="containsText" text="T">
      <formula>NOT(ISERROR(SEARCH("T",FW23)))</formula>
    </cfRule>
    <cfRule type="containsText" dxfId="10080" priority="6037" operator="containsText" text="H">
      <formula>NOT(ISERROR(SEARCH("H",FW23)))</formula>
    </cfRule>
    <cfRule type="containsText" dxfId="10079" priority="6038" operator="containsText" text="AF">
      <formula>NOT(ISERROR(SEARCH("AF",FW23)))</formula>
    </cfRule>
    <cfRule type="endsWith" dxfId="10078" priority="6039" operator="endsWith" text="M">
      <formula>RIGHT(FW23,LEN("M"))="M"</formula>
    </cfRule>
    <cfRule type="beginsWith" dxfId="10077" priority="6040" operator="beginsWith" text="MN">
      <formula>LEFT(FW23,LEN("MN"))="MN"</formula>
    </cfRule>
  </conditionalFormatting>
  <conditionalFormatting sqref="FY24:GB24">
    <cfRule type="containsText" dxfId="10076" priority="6023" operator="containsText" text="Hm">
      <formula>NOT(ISERROR(SEARCH("Hm",FY24)))</formula>
    </cfRule>
    <cfRule type="beginsWith" dxfId="10075" priority="6024" operator="beginsWith" text="Ms">
      <formula>LEFT(FY24,LEN("Ms"))="Ms"</formula>
    </cfRule>
    <cfRule type="containsText" dxfId="10074" priority="6025" operator="containsText" text="C">
      <formula>NOT(ISERROR(SEARCH("C",FY24)))</formula>
    </cfRule>
    <cfRule type="containsText" dxfId="10073" priority="6026" operator="containsText" text="S">
      <formula>NOT(ISERROR(SEARCH("S",FY24)))</formula>
    </cfRule>
    <cfRule type="containsText" dxfId="10072" priority="6027" operator="containsText" text="T">
      <formula>NOT(ISERROR(SEARCH("T",FY24)))</formula>
    </cfRule>
    <cfRule type="containsText" dxfId="10071" priority="6028" operator="containsText" text="H">
      <formula>NOT(ISERROR(SEARCH("H",FY24)))</formula>
    </cfRule>
    <cfRule type="containsText" dxfId="10070" priority="6029" operator="containsText" text="AF">
      <formula>NOT(ISERROR(SEARCH("AF",FY24)))</formula>
    </cfRule>
    <cfRule type="endsWith" dxfId="10069" priority="6030" operator="endsWith" text="M">
      <formula>RIGHT(FY24,LEN("M"))="M"</formula>
    </cfRule>
    <cfRule type="beginsWith" dxfId="10068" priority="6031" operator="beginsWith" text="MN">
      <formula>LEFT(FY24,LEN("MN"))="MN"</formula>
    </cfRule>
  </conditionalFormatting>
  <conditionalFormatting sqref="FZ25:GB25">
    <cfRule type="containsText" dxfId="10067" priority="6014" operator="containsText" text="Hm">
      <formula>NOT(ISERROR(SEARCH("Hm",FZ25)))</formula>
    </cfRule>
    <cfRule type="beginsWith" dxfId="10066" priority="6015" operator="beginsWith" text="Ms">
      <formula>LEFT(FZ25,LEN("Ms"))="Ms"</formula>
    </cfRule>
    <cfRule type="containsText" dxfId="10065" priority="6016" operator="containsText" text="C">
      <formula>NOT(ISERROR(SEARCH("C",FZ25)))</formula>
    </cfRule>
    <cfRule type="containsText" dxfId="10064" priority="6017" operator="containsText" text="S">
      <formula>NOT(ISERROR(SEARCH("S",FZ25)))</formula>
    </cfRule>
    <cfRule type="containsText" dxfId="10063" priority="6018" operator="containsText" text="T">
      <formula>NOT(ISERROR(SEARCH("T",FZ25)))</formula>
    </cfRule>
    <cfRule type="containsText" dxfId="10062" priority="6019" operator="containsText" text="H">
      <formula>NOT(ISERROR(SEARCH("H",FZ25)))</formula>
    </cfRule>
    <cfRule type="containsText" dxfId="10061" priority="6020" operator="containsText" text="AF">
      <formula>NOT(ISERROR(SEARCH("AF",FZ25)))</formula>
    </cfRule>
    <cfRule type="endsWith" dxfId="10060" priority="6021" operator="endsWith" text="M">
      <formula>RIGHT(FZ25,LEN("M"))="M"</formula>
    </cfRule>
    <cfRule type="beginsWith" dxfId="10059" priority="6022" operator="beginsWith" text="MN">
      <formula>LEFT(FZ25,LEN("MN"))="MN"</formula>
    </cfRule>
  </conditionalFormatting>
  <conditionalFormatting sqref="FK32:FN32">
    <cfRule type="containsText" dxfId="10058" priority="6005" operator="containsText" text="Hm">
      <formula>NOT(ISERROR(SEARCH("Hm",FK32)))</formula>
    </cfRule>
    <cfRule type="beginsWith" dxfId="10057" priority="6006" operator="beginsWith" text="Ms">
      <formula>LEFT(FK32,LEN("Ms"))="Ms"</formula>
    </cfRule>
    <cfRule type="containsText" dxfId="10056" priority="6007" operator="containsText" text="C">
      <formula>NOT(ISERROR(SEARCH("C",FK32)))</formula>
    </cfRule>
    <cfRule type="containsText" dxfId="10055" priority="6008" operator="containsText" text="S">
      <formula>NOT(ISERROR(SEARCH("S",FK32)))</formula>
    </cfRule>
    <cfRule type="containsText" dxfId="10054" priority="6009" operator="containsText" text="T">
      <formula>NOT(ISERROR(SEARCH("T",FK32)))</formula>
    </cfRule>
    <cfRule type="containsText" dxfId="10053" priority="6010" operator="containsText" text="H">
      <formula>NOT(ISERROR(SEARCH("H",FK32)))</formula>
    </cfRule>
    <cfRule type="containsText" dxfId="10052" priority="6011" operator="containsText" text="AF">
      <formula>NOT(ISERROR(SEARCH("AF",FK32)))</formula>
    </cfRule>
    <cfRule type="endsWith" dxfId="10051" priority="6012" operator="endsWith" text="M">
      <formula>RIGHT(FK32,LEN("M"))="M"</formula>
    </cfRule>
    <cfRule type="beginsWith" dxfId="10050" priority="6013" operator="beginsWith" text="MN">
      <formula>LEFT(FK32,LEN("MN"))="MN"</formula>
    </cfRule>
  </conditionalFormatting>
  <conditionalFormatting sqref="FL33:FO33">
    <cfRule type="containsText" dxfId="10049" priority="5996" operator="containsText" text="Hm">
      <formula>NOT(ISERROR(SEARCH("Hm",FL33)))</formula>
    </cfRule>
    <cfRule type="beginsWith" dxfId="10048" priority="5997" operator="beginsWith" text="Ms">
      <formula>LEFT(FL33,LEN("Ms"))="Ms"</formula>
    </cfRule>
    <cfRule type="containsText" dxfId="10047" priority="5998" operator="containsText" text="C">
      <formula>NOT(ISERROR(SEARCH("C",FL33)))</formula>
    </cfRule>
    <cfRule type="containsText" dxfId="10046" priority="5999" operator="containsText" text="S">
      <formula>NOT(ISERROR(SEARCH("S",FL33)))</formula>
    </cfRule>
    <cfRule type="containsText" dxfId="10045" priority="6000" operator="containsText" text="T">
      <formula>NOT(ISERROR(SEARCH("T",FL33)))</formula>
    </cfRule>
    <cfRule type="containsText" dxfId="10044" priority="6001" operator="containsText" text="H">
      <formula>NOT(ISERROR(SEARCH("H",FL33)))</formula>
    </cfRule>
    <cfRule type="containsText" dxfId="10043" priority="6002" operator="containsText" text="AF">
      <formula>NOT(ISERROR(SEARCH("AF",FL33)))</formula>
    </cfRule>
    <cfRule type="endsWith" dxfId="10042" priority="6003" operator="endsWith" text="M">
      <formula>RIGHT(FL33,LEN("M"))="M"</formula>
    </cfRule>
    <cfRule type="beginsWith" dxfId="10041" priority="6004" operator="beginsWith" text="MN">
      <formula>LEFT(FL33,LEN("MN"))="MN"</formula>
    </cfRule>
  </conditionalFormatting>
  <conditionalFormatting sqref="FM34:FP34">
    <cfRule type="containsText" dxfId="10040" priority="5987" operator="containsText" text="Hm">
      <formula>NOT(ISERROR(SEARCH("Hm",FM34)))</formula>
    </cfRule>
    <cfRule type="beginsWith" dxfId="10039" priority="5988" operator="beginsWith" text="Ms">
      <formula>LEFT(FM34,LEN("Ms"))="Ms"</formula>
    </cfRule>
    <cfRule type="containsText" dxfId="10038" priority="5989" operator="containsText" text="C">
      <formula>NOT(ISERROR(SEARCH("C",FM34)))</formula>
    </cfRule>
    <cfRule type="containsText" dxfId="10037" priority="5990" operator="containsText" text="S">
      <formula>NOT(ISERROR(SEARCH("S",FM34)))</formula>
    </cfRule>
    <cfRule type="containsText" dxfId="10036" priority="5991" operator="containsText" text="T">
      <formula>NOT(ISERROR(SEARCH("T",FM34)))</formula>
    </cfRule>
    <cfRule type="containsText" dxfId="10035" priority="5992" operator="containsText" text="H">
      <formula>NOT(ISERROR(SEARCH("H",FM34)))</formula>
    </cfRule>
    <cfRule type="containsText" dxfId="10034" priority="5993" operator="containsText" text="AF">
      <formula>NOT(ISERROR(SEARCH("AF",FM34)))</formula>
    </cfRule>
    <cfRule type="endsWith" dxfId="10033" priority="5994" operator="endsWith" text="M">
      <formula>RIGHT(FM34,LEN("M"))="M"</formula>
    </cfRule>
    <cfRule type="beginsWith" dxfId="10032" priority="5995" operator="beginsWith" text="MN">
      <formula>LEFT(FM34,LEN("MN"))="MN"</formula>
    </cfRule>
  </conditionalFormatting>
  <conditionalFormatting sqref="FG34:FJ34">
    <cfRule type="containsText" dxfId="10031" priority="5978" operator="containsText" text="Hm">
      <formula>NOT(ISERROR(SEARCH("Hm",FG34)))</formula>
    </cfRule>
    <cfRule type="beginsWith" dxfId="10030" priority="5979" operator="beginsWith" text="Ms">
      <formula>LEFT(FG34,LEN("Ms"))="Ms"</formula>
    </cfRule>
    <cfRule type="containsText" dxfId="10029" priority="5980" operator="containsText" text="C">
      <formula>NOT(ISERROR(SEARCH("C",FG34)))</formula>
    </cfRule>
    <cfRule type="containsText" dxfId="10028" priority="5981" operator="containsText" text="S">
      <formula>NOT(ISERROR(SEARCH("S",FG34)))</formula>
    </cfRule>
    <cfRule type="containsText" dxfId="10027" priority="5982" operator="containsText" text="T">
      <formula>NOT(ISERROR(SEARCH("T",FG34)))</formula>
    </cfRule>
    <cfRule type="containsText" dxfId="10026" priority="5983" operator="containsText" text="H">
      <formula>NOT(ISERROR(SEARCH("H",FG34)))</formula>
    </cfRule>
    <cfRule type="containsText" dxfId="10025" priority="5984" operator="containsText" text="AF">
      <formula>NOT(ISERROR(SEARCH("AF",FG34)))</formula>
    </cfRule>
    <cfRule type="endsWith" dxfId="10024" priority="5985" operator="endsWith" text="M">
      <formula>RIGHT(FG34,LEN("M"))="M"</formula>
    </cfRule>
    <cfRule type="beginsWith" dxfId="10023" priority="5986" operator="beginsWith" text="MN">
      <formula>LEFT(FG34,LEN("MN"))="MN"</formula>
    </cfRule>
  </conditionalFormatting>
  <conditionalFormatting sqref="FF33:FI33">
    <cfRule type="containsText" dxfId="10022" priority="5969" operator="containsText" text="Hm">
      <formula>NOT(ISERROR(SEARCH("Hm",FF33)))</formula>
    </cfRule>
    <cfRule type="beginsWith" dxfId="10021" priority="5970" operator="beginsWith" text="Ms">
      <formula>LEFT(FF33,LEN("Ms"))="Ms"</formula>
    </cfRule>
    <cfRule type="containsText" dxfId="10020" priority="5971" operator="containsText" text="C">
      <formula>NOT(ISERROR(SEARCH("C",FF33)))</formula>
    </cfRule>
    <cfRule type="containsText" dxfId="10019" priority="5972" operator="containsText" text="S">
      <formula>NOT(ISERROR(SEARCH("S",FF33)))</formula>
    </cfRule>
    <cfRule type="containsText" dxfId="10018" priority="5973" operator="containsText" text="T">
      <formula>NOT(ISERROR(SEARCH("T",FF33)))</formula>
    </cfRule>
    <cfRule type="containsText" dxfId="10017" priority="5974" operator="containsText" text="H">
      <formula>NOT(ISERROR(SEARCH("H",FF33)))</formula>
    </cfRule>
    <cfRule type="containsText" dxfId="10016" priority="5975" operator="containsText" text="AF">
      <formula>NOT(ISERROR(SEARCH("AF",FF33)))</formula>
    </cfRule>
    <cfRule type="endsWith" dxfId="10015" priority="5976" operator="endsWith" text="M">
      <formula>RIGHT(FF33,LEN("M"))="M"</formula>
    </cfRule>
    <cfRule type="beginsWith" dxfId="10014" priority="5977" operator="beginsWith" text="MN">
      <formula>LEFT(FF33,LEN("MN"))="MN"</formula>
    </cfRule>
  </conditionalFormatting>
  <conditionalFormatting sqref="FE32:FH32">
    <cfRule type="containsText" dxfId="10013" priority="5960" operator="containsText" text="Hm">
      <formula>NOT(ISERROR(SEARCH("Hm",FE32)))</formula>
    </cfRule>
    <cfRule type="beginsWith" dxfId="10012" priority="5961" operator="beginsWith" text="Ms">
      <formula>LEFT(FE32,LEN("Ms"))="Ms"</formula>
    </cfRule>
    <cfRule type="containsText" dxfId="10011" priority="5962" operator="containsText" text="C">
      <formula>NOT(ISERROR(SEARCH("C",FE32)))</formula>
    </cfRule>
    <cfRule type="containsText" dxfId="10010" priority="5963" operator="containsText" text="S">
      <formula>NOT(ISERROR(SEARCH("S",FE32)))</formula>
    </cfRule>
    <cfRule type="containsText" dxfId="10009" priority="5964" operator="containsText" text="T">
      <formula>NOT(ISERROR(SEARCH("T",FE32)))</formula>
    </cfRule>
    <cfRule type="containsText" dxfId="10008" priority="5965" operator="containsText" text="H">
      <formula>NOT(ISERROR(SEARCH("H",FE32)))</formula>
    </cfRule>
    <cfRule type="containsText" dxfId="10007" priority="5966" operator="containsText" text="AF">
      <formula>NOT(ISERROR(SEARCH("AF",FE32)))</formula>
    </cfRule>
    <cfRule type="endsWith" dxfId="10006" priority="5967" operator="endsWith" text="M">
      <formula>RIGHT(FE32,LEN("M"))="M"</formula>
    </cfRule>
    <cfRule type="beginsWith" dxfId="10005" priority="5968" operator="beginsWith" text="MN">
      <formula>LEFT(FE32,LEN("MN"))="MN"</formula>
    </cfRule>
  </conditionalFormatting>
  <conditionalFormatting sqref="FJ36:FM36">
    <cfRule type="containsText" dxfId="10004" priority="5951" operator="containsText" text="Hm">
      <formula>NOT(ISERROR(SEARCH("Hm",FJ36)))</formula>
    </cfRule>
    <cfRule type="beginsWith" dxfId="10003" priority="5952" operator="beginsWith" text="Ms">
      <formula>LEFT(FJ36,LEN("Ms"))="Ms"</formula>
    </cfRule>
    <cfRule type="containsText" dxfId="10002" priority="5953" operator="containsText" text="C">
      <formula>NOT(ISERROR(SEARCH("C",FJ36)))</formula>
    </cfRule>
    <cfRule type="containsText" dxfId="10001" priority="5954" operator="containsText" text="S">
      <formula>NOT(ISERROR(SEARCH("S",FJ36)))</formula>
    </cfRule>
    <cfRule type="containsText" dxfId="10000" priority="5955" operator="containsText" text="T">
      <formula>NOT(ISERROR(SEARCH("T",FJ36)))</formula>
    </cfRule>
    <cfRule type="containsText" dxfId="9999" priority="5956" operator="containsText" text="H">
      <formula>NOT(ISERROR(SEARCH("H",FJ36)))</formula>
    </cfRule>
    <cfRule type="containsText" dxfId="9998" priority="5957" operator="containsText" text="AF">
      <formula>NOT(ISERROR(SEARCH("AF",FJ36)))</formula>
    </cfRule>
    <cfRule type="endsWith" dxfId="9997" priority="5958" operator="endsWith" text="M">
      <formula>RIGHT(FJ36,LEN("M"))="M"</formula>
    </cfRule>
    <cfRule type="beginsWith" dxfId="9996" priority="5959" operator="beginsWith" text="MN">
      <formula>LEFT(FJ36,LEN("MN"))="MN"</formula>
    </cfRule>
  </conditionalFormatting>
  <conditionalFormatting sqref="FP36:FS36">
    <cfRule type="containsText" dxfId="9995" priority="5942" operator="containsText" text="Hm">
      <formula>NOT(ISERROR(SEARCH("Hm",FP36)))</formula>
    </cfRule>
    <cfRule type="beginsWith" dxfId="9994" priority="5943" operator="beginsWith" text="Ms">
      <formula>LEFT(FP36,LEN("Ms"))="Ms"</formula>
    </cfRule>
    <cfRule type="containsText" dxfId="9993" priority="5944" operator="containsText" text="C">
      <formula>NOT(ISERROR(SEARCH("C",FP36)))</formula>
    </cfRule>
    <cfRule type="containsText" dxfId="9992" priority="5945" operator="containsText" text="S">
      <formula>NOT(ISERROR(SEARCH("S",FP36)))</formula>
    </cfRule>
    <cfRule type="containsText" dxfId="9991" priority="5946" operator="containsText" text="T">
      <formula>NOT(ISERROR(SEARCH("T",FP36)))</formula>
    </cfRule>
    <cfRule type="containsText" dxfId="9990" priority="5947" operator="containsText" text="H">
      <formula>NOT(ISERROR(SEARCH("H",FP36)))</formula>
    </cfRule>
    <cfRule type="containsText" dxfId="9989" priority="5948" operator="containsText" text="AF">
      <formula>NOT(ISERROR(SEARCH("AF",FP36)))</formula>
    </cfRule>
    <cfRule type="endsWith" dxfId="9988" priority="5949" operator="endsWith" text="M">
      <formula>RIGHT(FP36,LEN("M"))="M"</formula>
    </cfRule>
    <cfRule type="beginsWith" dxfId="9987" priority="5950" operator="beginsWith" text="MN">
      <formula>LEFT(FP36,LEN("MN"))="MN"</formula>
    </cfRule>
  </conditionalFormatting>
  <conditionalFormatting sqref="EY27:FB27">
    <cfRule type="containsText" dxfId="9986" priority="5933" operator="containsText" text="Hm">
      <formula>NOT(ISERROR(SEARCH("Hm",EY27)))</formula>
    </cfRule>
    <cfRule type="beginsWith" dxfId="9985" priority="5934" operator="beginsWith" text="Ms">
      <formula>LEFT(EY27,LEN("Ms"))="Ms"</formula>
    </cfRule>
    <cfRule type="containsText" dxfId="9984" priority="5935" operator="containsText" text="C">
      <formula>NOT(ISERROR(SEARCH("C",EY27)))</formula>
    </cfRule>
    <cfRule type="containsText" dxfId="9983" priority="5936" operator="containsText" text="S">
      <formula>NOT(ISERROR(SEARCH("S",EY27)))</formula>
    </cfRule>
    <cfRule type="containsText" dxfId="9982" priority="5937" operator="containsText" text="T">
      <formula>NOT(ISERROR(SEARCH("T",EY27)))</formula>
    </cfRule>
    <cfRule type="containsText" dxfId="9981" priority="5938" operator="containsText" text="H">
      <formula>NOT(ISERROR(SEARCH("H",EY27)))</formula>
    </cfRule>
    <cfRule type="containsText" dxfId="9980" priority="5939" operator="containsText" text="AF">
      <formula>NOT(ISERROR(SEARCH("AF",EY27)))</formula>
    </cfRule>
    <cfRule type="endsWith" dxfId="9979" priority="5940" operator="endsWith" text="M">
      <formula>RIGHT(EY27,LEN("M"))="M"</formula>
    </cfRule>
    <cfRule type="beginsWith" dxfId="9978" priority="5941" operator="beginsWith" text="MN">
      <formula>LEFT(EY27,LEN("MN"))="MN"</formula>
    </cfRule>
  </conditionalFormatting>
  <conditionalFormatting sqref="ES27:EV27">
    <cfRule type="containsText" dxfId="9977" priority="5924" operator="containsText" text="Hm">
      <formula>NOT(ISERROR(SEARCH("Hm",ES27)))</formula>
    </cfRule>
    <cfRule type="beginsWith" dxfId="9976" priority="5925" operator="beginsWith" text="Ms">
      <formula>LEFT(ES27,LEN("Ms"))="Ms"</formula>
    </cfRule>
    <cfRule type="containsText" dxfId="9975" priority="5926" operator="containsText" text="C">
      <formula>NOT(ISERROR(SEARCH("C",ES27)))</formula>
    </cfRule>
    <cfRule type="containsText" dxfId="9974" priority="5927" operator="containsText" text="S">
      <formula>NOT(ISERROR(SEARCH("S",ES27)))</formula>
    </cfRule>
    <cfRule type="containsText" dxfId="9973" priority="5928" operator="containsText" text="T">
      <formula>NOT(ISERROR(SEARCH("T",ES27)))</formula>
    </cfRule>
    <cfRule type="containsText" dxfId="9972" priority="5929" operator="containsText" text="H">
      <formula>NOT(ISERROR(SEARCH("H",ES27)))</formula>
    </cfRule>
    <cfRule type="containsText" dxfId="9971" priority="5930" operator="containsText" text="AF">
      <formula>NOT(ISERROR(SEARCH("AF",ES27)))</formula>
    </cfRule>
    <cfRule type="endsWith" dxfId="9970" priority="5931" operator="endsWith" text="M">
      <formula>RIGHT(ES27,LEN("M"))="M"</formula>
    </cfRule>
    <cfRule type="beginsWith" dxfId="9969" priority="5932" operator="beginsWith" text="MN">
      <formula>LEFT(ES27,LEN("MN"))="MN"</formula>
    </cfRule>
  </conditionalFormatting>
  <conditionalFormatting sqref="ET28:EW28">
    <cfRule type="containsText" dxfId="9968" priority="5915" operator="containsText" text="Hm">
      <formula>NOT(ISERROR(SEARCH("Hm",ET28)))</formula>
    </cfRule>
    <cfRule type="beginsWith" dxfId="9967" priority="5916" operator="beginsWith" text="Ms">
      <formula>LEFT(ET28,LEN("Ms"))="Ms"</formula>
    </cfRule>
    <cfRule type="containsText" dxfId="9966" priority="5917" operator="containsText" text="C">
      <formula>NOT(ISERROR(SEARCH("C",ET28)))</formula>
    </cfRule>
    <cfRule type="containsText" dxfId="9965" priority="5918" operator="containsText" text="S">
      <formula>NOT(ISERROR(SEARCH("S",ET28)))</formula>
    </cfRule>
    <cfRule type="containsText" dxfId="9964" priority="5919" operator="containsText" text="T">
      <formula>NOT(ISERROR(SEARCH("T",ET28)))</formula>
    </cfRule>
    <cfRule type="containsText" dxfId="9963" priority="5920" operator="containsText" text="H">
      <formula>NOT(ISERROR(SEARCH("H",ET28)))</formula>
    </cfRule>
    <cfRule type="containsText" dxfId="9962" priority="5921" operator="containsText" text="AF">
      <formula>NOT(ISERROR(SEARCH("AF",ET28)))</formula>
    </cfRule>
    <cfRule type="endsWith" dxfId="9961" priority="5922" operator="endsWith" text="M">
      <formula>RIGHT(ET28,LEN("M"))="M"</formula>
    </cfRule>
    <cfRule type="beginsWith" dxfId="9960" priority="5923" operator="beginsWith" text="MN">
      <formula>LEFT(ET28,LEN("MN"))="MN"</formula>
    </cfRule>
  </conditionalFormatting>
  <conditionalFormatting sqref="EZ28:FC28">
    <cfRule type="containsText" dxfId="9959" priority="5906" operator="containsText" text="Hm">
      <formula>NOT(ISERROR(SEARCH("Hm",EZ28)))</formula>
    </cfRule>
    <cfRule type="beginsWith" dxfId="9958" priority="5907" operator="beginsWith" text="Ms">
      <formula>LEFT(EZ28,LEN("Ms"))="Ms"</formula>
    </cfRule>
    <cfRule type="containsText" dxfId="9957" priority="5908" operator="containsText" text="C">
      <formula>NOT(ISERROR(SEARCH("C",EZ28)))</formula>
    </cfRule>
    <cfRule type="containsText" dxfId="9956" priority="5909" operator="containsText" text="S">
      <formula>NOT(ISERROR(SEARCH("S",EZ28)))</formula>
    </cfRule>
    <cfRule type="containsText" dxfId="9955" priority="5910" operator="containsText" text="T">
      <formula>NOT(ISERROR(SEARCH("T",EZ28)))</formula>
    </cfRule>
    <cfRule type="containsText" dxfId="9954" priority="5911" operator="containsText" text="H">
      <formula>NOT(ISERROR(SEARCH("H",EZ28)))</formula>
    </cfRule>
    <cfRule type="containsText" dxfId="9953" priority="5912" operator="containsText" text="AF">
      <formula>NOT(ISERROR(SEARCH("AF",EZ28)))</formula>
    </cfRule>
    <cfRule type="endsWith" dxfId="9952" priority="5913" operator="endsWith" text="M">
      <formula>RIGHT(EZ28,LEN("M"))="M"</formula>
    </cfRule>
    <cfRule type="beginsWith" dxfId="9951" priority="5914" operator="beginsWith" text="MN">
      <formula>LEFT(EZ28,LEN("MN"))="MN"</formula>
    </cfRule>
  </conditionalFormatting>
  <conditionalFormatting sqref="EW31:EZ31">
    <cfRule type="containsText" dxfId="9950" priority="5897" operator="containsText" text="Hm">
      <formula>NOT(ISERROR(SEARCH("Hm",EW31)))</formula>
    </cfRule>
    <cfRule type="beginsWith" dxfId="9949" priority="5898" operator="beginsWith" text="Ms">
      <formula>LEFT(EW31,LEN("Ms"))="Ms"</formula>
    </cfRule>
    <cfRule type="containsText" dxfId="9948" priority="5899" operator="containsText" text="C">
      <formula>NOT(ISERROR(SEARCH("C",EW31)))</formula>
    </cfRule>
    <cfRule type="containsText" dxfId="9947" priority="5900" operator="containsText" text="S">
      <formula>NOT(ISERROR(SEARCH("S",EW31)))</formula>
    </cfRule>
    <cfRule type="containsText" dxfId="9946" priority="5901" operator="containsText" text="T">
      <formula>NOT(ISERROR(SEARCH("T",EW31)))</formula>
    </cfRule>
    <cfRule type="containsText" dxfId="9945" priority="5902" operator="containsText" text="H">
      <formula>NOT(ISERROR(SEARCH("H",EW31)))</formula>
    </cfRule>
    <cfRule type="containsText" dxfId="9944" priority="5903" operator="containsText" text="AF">
      <formula>NOT(ISERROR(SEARCH("AF",EW31)))</formula>
    </cfRule>
    <cfRule type="endsWith" dxfId="9943" priority="5904" operator="endsWith" text="M">
      <formula>RIGHT(EW31,LEN("M"))="M"</formula>
    </cfRule>
    <cfRule type="beginsWith" dxfId="9942" priority="5905" operator="beginsWith" text="MN">
      <formula>LEFT(EW31,LEN("MN"))="MN"</formula>
    </cfRule>
  </conditionalFormatting>
  <conditionalFormatting sqref="FC31:FF31">
    <cfRule type="containsText" dxfId="9941" priority="5888" operator="containsText" text="Hm">
      <formula>NOT(ISERROR(SEARCH("Hm",FC31)))</formula>
    </cfRule>
    <cfRule type="beginsWith" dxfId="9940" priority="5889" operator="beginsWith" text="Ms">
      <formula>LEFT(FC31,LEN("Ms"))="Ms"</formula>
    </cfRule>
    <cfRule type="containsText" dxfId="9939" priority="5890" operator="containsText" text="C">
      <formula>NOT(ISERROR(SEARCH("C",FC31)))</formula>
    </cfRule>
    <cfRule type="containsText" dxfId="9938" priority="5891" operator="containsText" text="S">
      <formula>NOT(ISERROR(SEARCH("S",FC31)))</formula>
    </cfRule>
    <cfRule type="containsText" dxfId="9937" priority="5892" operator="containsText" text="T">
      <formula>NOT(ISERROR(SEARCH("T",FC31)))</formula>
    </cfRule>
    <cfRule type="containsText" dxfId="9936" priority="5893" operator="containsText" text="H">
      <formula>NOT(ISERROR(SEARCH("H",FC31)))</formula>
    </cfRule>
    <cfRule type="containsText" dxfId="9935" priority="5894" operator="containsText" text="AF">
      <formula>NOT(ISERROR(SEARCH("AF",FC31)))</formula>
    </cfRule>
    <cfRule type="endsWith" dxfId="9934" priority="5895" operator="endsWith" text="M">
      <formula>RIGHT(FC31,LEN("M"))="M"</formula>
    </cfRule>
    <cfRule type="beginsWith" dxfId="9933" priority="5896" operator="beginsWith" text="MN">
      <formula>LEFT(FC31,LEN("MN"))="MN"</formula>
    </cfRule>
  </conditionalFormatting>
  <conditionalFormatting sqref="ES25">
    <cfRule type="containsText" dxfId="9932" priority="5879" operator="containsText" text="Hm">
      <formula>NOT(ISERROR(SEARCH("Hm",ES25)))</formula>
    </cfRule>
    <cfRule type="beginsWith" dxfId="9931" priority="5880" operator="beginsWith" text="Ms">
      <formula>LEFT(ES25,LEN("Ms"))="Ms"</formula>
    </cfRule>
    <cfRule type="containsText" dxfId="9930" priority="5881" operator="containsText" text="C">
      <formula>NOT(ISERROR(SEARCH("C",ES25)))</formula>
    </cfRule>
    <cfRule type="containsText" dxfId="9929" priority="5882" operator="containsText" text="S">
      <formula>NOT(ISERROR(SEARCH("S",ES25)))</formula>
    </cfRule>
    <cfRule type="containsText" dxfId="9928" priority="5883" operator="containsText" text="T">
      <formula>NOT(ISERROR(SEARCH("T",ES25)))</formula>
    </cfRule>
    <cfRule type="containsText" dxfId="9927" priority="5884" operator="containsText" text="H">
      <formula>NOT(ISERROR(SEARCH("H",ES25)))</formula>
    </cfRule>
    <cfRule type="containsText" dxfId="9926" priority="5885" operator="containsText" text="AF">
      <formula>NOT(ISERROR(SEARCH("AF",ES25)))</formula>
    </cfRule>
    <cfRule type="endsWith" dxfId="9925" priority="5886" operator="endsWith" text="M">
      <formula>RIGHT(ES25,LEN("M"))="M"</formula>
    </cfRule>
    <cfRule type="beginsWith" dxfId="9924" priority="5887" operator="beginsWith" text="MN">
      <formula>LEFT(ES25,LEN("MN"))="MN"</formula>
    </cfRule>
  </conditionalFormatting>
  <conditionalFormatting sqref="FA35:FB36">
    <cfRule type="expression" dxfId="9923" priority="5875">
      <formula>MOD(MONTH(#REF!),4)=1</formula>
    </cfRule>
    <cfRule type="expression" dxfId="9922" priority="5876">
      <formula>MOD(MONTH(#REF!),4)=2</formula>
    </cfRule>
    <cfRule type="expression" dxfId="9921" priority="5877">
      <formula>MOD(MONTH(#REF!),4)=3</formula>
    </cfRule>
    <cfRule type="expression" dxfId="9920" priority="5878">
      <formula>MOD(MONTH(#REF!),4)=0</formula>
    </cfRule>
  </conditionalFormatting>
  <conditionalFormatting sqref="FM35:FN36">
    <cfRule type="expression" dxfId="9919" priority="5871">
      <formula>MOD(MONTH(#REF!),4)=1</formula>
    </cfRule>
    <cfRule type="expression" dxfId="9918" priority="5872">
      <formula>MOD(MONTH(#REF!),4)=2</formula>
    </cfRule>
    <cfRule type="expression" dxfId="9917" priority="5873">
      <formula>MOD(MONTH(#REF!),4)=3</formula>
    </cfRule>
    <cfRule type="expression" dxfId="9916" priority="5874">
      <formula>MOD(MONTH(#REF!),4)=0</formula>
    </cfRule>
  </conditionalFormatting>
  <conditionalFormatting sqref="FT35:FT36">
    <cfRule type="expression" dxfId="9915" priority="5867">
      <formula>MOD(MONTH(#REF!),4)=1</formula>
    </cfRule>
    <cfRule type="expression" dxfId="9914" priority="5868">
      <formula>MOD(MONTH(#REF!),4)=2</formula>
    </cfRule>
    <cfRule type="expression" dxfId="9913" priority="5869">
      <formula>MOD(MONTH(#REF!),4)=3</formula>
    </cfRule>
    <cfRule type="expression" dxfId="9912" priority="5870">
      <formula>MOD(MONTH(#REF!),4)=0</formula>
    </cfRule>
  </conditionalFormatting>
  <conditionalFormatting sqref="FZ35:FZ36">
    <cfRule type="expression" dxfId="9911" priority="5863">
      <formula>MOD(MONTH(#REF!),4)=1</formula>
    </cfRule>
    <cfRule type="expression" dxfId="9910" priority="5864">
      <formula>MOD(MONTH(#REF!),4)=2</formula>
    </cfRule>
    <cfRule type="expression" dxfId="9909" priority="5865">
      <formula>MOD(MONTH(#REF!),4)=3</formula>
    </cfRule>
    <cfRule type="expression" dxfId="9908" priority="5866">
      <formula>MOD(MONTH(#REF!),4)=0</formula>
    </cfRule>
  </conditionalFormatting>
  <conditionalFormatting sqref="FU35:FX36">
    <cfRule type="containsText" dxfId="9907" priority="5854" operator="containsText" text="Hm">
      <formula>NOT(ISERROR(SEARCH("Hm",FU35)))</formula>
    </cfRule>
    <cfRule type="beginsWith" dxfId="9906" priority="5855" operator="beginsWith" text="Ms">
      <formula>LEFT(FU35,LEN("Ms"))="Ms"</formula>
    </cfRule>
    <cfRule type="containsText" dxfId="9905" priority="5856" operator="containsText" text="C">
      <formula>NOT(ISERROR(SEARCH("C",FU35)))</formula>
    </cfRule>
    <cfRule type="containsText" dxfId="9904" priority="5857" operator="containsText" text="S">
      <formula>NOT(ISERROR(SEARCH("S",FU35)))</formula>
    </cfRule>
    <cfRule type="containsText" dxfId="9903" priority="5858" operator="containsText" text="T">
      <formula>NOT(ISERROR(SEARCH("T",FU35)))</formula>
    </cfRule>
    <cfRule type="containsText" dxfId="9902" priority="5859" operator="containsText" text="H">
      <formula>NOT(ISERROR(SEARCH("H",FU35)))</formula>
    </cfRule>
    <cfRule type="containsText" dxfId="9901" priority="5860" operator="containsText" text="AF">
      <formula>NOT(ISERROR(SEARCH("AF",FU35)))</formula>
    </cfRule>
    <cfRule type="endsWith" dxfId="9900" priority="5861" operator="endsWith" text="M">
      <formula>RIGHT(FU35,LEN("M"))="M"</formula>
    </cfRule>
    <cfRule type="beginsWith" dxfId="9899" priority="5862" operator="beginsWith" text="MN">
      <formula>LEFT(FU35,LEN("MN"))="MN"</formula>
    </cfRule>
  </conditionalFormatting>
  <conditionalFormatting sqref="GA35:GB36">
    <cfRule type="containsText" dxfId="9898" priority="5845" operator="containsText" text="Hm">
      <formula>NOT(ISERROR(SEARCH("Hm",GA35)))</formula>
    </cfRule>
    <cfRule type="beginsWith" dxfId="9897" priority="5846" operator="beginsWith" text="Ms">
      <formula>LEFT(GA35,LEN("Ms"))="Ms"</formula>
    </cfRule>
    <cfRule type="containsText" dxfId="9896" priority="5847" operator="containsText" text="C">
      <formula>NOT(ISERROR(SEARCH("C",GA35)))</formula>
    </cfRule>
    <cfRule type="containsText" dxfId="9895" priority="5848" operator="containsText" text="S">
      <formula>NOT(ISERROR(SEARCH("S",GA35)))</formula>
    </cfRule>
    <cfRule type="containsText" dxfId="9894" priority="5849" operator="containsText" text="T">
      <formula>NOT(ISERROR(SEARCH("T",GA35)))</formula>
    </cfRule>
    <cfRule type="containsText" dxfId="9893" priority="5850" operator="containsText" text="H">
      <formula>NOT(ISERROR(SEARCH("H",GA35)))</formula>
    </cfRule>
    <cfRule type="containsText" dxfId="9892" priority="5851" operator="containsText" text="AF">
      <formula>NOT(ISERROR(SEARCH("AF",GA35)))</formula>
    </cfRule>
    <cfRule type="endsWith" dxfId="9891" priority="5852" operator="endsWith" text="M">
      <formula>RIGHT(GA35,LEN("M"))="M"</formula>
    </cfRule>
    <cfRule type="beginsWith" dxfId="9890" priority="5853" operator="beginsWith" text="MN">
      <formula>LEFT(GA35,LEN("MN"))="MN"</formula>
    </cfRule>
  </conditionalFormatting>
  <conditionalFormatting sqref="EW36:FA36">
    <cfRule type="containsText" dxfId="9889" priority="5836" operator="containsText" text="Hm">
      <formula>NOT(ISERROR(SEARCH("Hm",EW36)))</formula>
    </cfRule>
    <cfRule type="beginsWith" dxfId="9888" priority="5837" operator="beginsWith" text="Ms">
      <formula>LEFT(EW36,LEN("Ms"))="Ms"</formula>
    </cfRule>
    <cfRule type="containsText" dxfId="9887" priority="5838" operator="containsText" text="C">
      <formula>NOT(ISERROR(SEARCH("C",EW36)))</formula>
    </cfRule>
    <cfRule type="containsText" dxfId="9886" priority="5839" operator="containsText" text="S">
      <formula>NOT(ISERROR(SEARCH("S",EW36)))</formula>
    </cfRule>
    <cfRule type="containsText" dxfId="9885" priority="5840" operator="containsText" text="T">
      <formula>NOT(ISERROR(SEARCH("T",EW36)))</formula>
    </cfRule>
    <cfRule type="containsText" dxfId="9884" priority="5841" operator="containsText" text="H">
      <formula>NOT(ISERROR(SEARCH("H",EW36)))</formula>
    </cfRule>
    <cfRule type="containsText" dxfId="9883" priority="5842" operator="containsText" text="AF">
      <formula>NOT(ISERROR(SEARCH("AF",EW36)))</formula>
    </cfRule>
    <cfRule type="endsWith" dxfId="9882" priority="5843" operator="endsWith" text="M">
      <formula>RIGHT(EW36,LEN("M"))="M"</formula>
    </cfRule>
    <cfRule type="beginsWith" dxfId="9881" priority="5844" operator="beginsWith" text="MN">
      <formula>LEFT(EW36,LEN("MN"))="MN"</formula>
    </cfRule>
  </conditionalFormatting>
  <conditionalFormatting sqref="FC35:FF36">
    <cfRule type="containsText" dxfId="9880" priority="5827" operator="containsText" text="Hm">
      <formula>NOT(ISERROR(SEARCH("Hm",FC35)))</formula>
    </cfRule>
    <cfRule type="beginsWith" dxfId="9879" priority="5828" operator="beginsWith" text="Ms">
      <formula>LEFT(FC35,LEN("Ms"))="Ms"</formula>
    </cfRule>
    <cfRule type="containsText" dxfId="9878" priority="5829" operator="containsText" text="C">
      <formula>NOT(ISERROR(SEARCH("C",FC35)))</formula>
    </cfRule>
    <cfRule type="containsText" dxfId="9877" priority="5830" operator="containsText" text="S">
      <formula>NOT(ISERROR(SEARCH("S",FC35)))</formula>
    </cfRule>
    <cfRule type="containsText" dxfId="9876" priority="5831" operator="containsText" text="T">
      <formula>NOT(ISERROR(SEARCH("T",FC35)))</formula>
    </cfRule>
    <cfRule type="containsText" dxfId="9875" priority="5832" operator="containsText" text="H">
      <formula>NOT(ISERROR(SEARCH("H",FC35)))</formula>
    </cfRule>
    <cfRule type="containsText" dxfId="9874" priority="5833" operator="containsText" text="AF">
      <formula>NOT(ISERROR(SEARCH("AF",FC35)))</formula>
    </cfRule>
    <cfRule type="endsWith" dxfId="9873" priority="5834" operator="endsWith" text="M">
      <formula>RIGHT(FC35,LEN("M"))="M"</formula>
    </cfRule>
    <cfRule type="beginsWith" dxfId="9872" priority="5835" operator="beginsWith" text="MN">
      <formula>LEFT(FC35,LEN("MN"))="MN"</formula>
    </cfRule>
  </conditionalFormatting>
  <conditionalFormatting sqref="FO35:FR36">
    <cfRule type="containsText" dxfId="9871" priority="5818" operator="containsText" text="Hm">
      <formula>NOT(ISERROR(SEARCH("Hm",FO35)))</formula>
    </cfRule>
    <cfRule type="beginsWith" dxfId="9870" priority="5819" operator="beginsWith" text="Ms">
      <formula>LEFT(FO35,LEN("Ms"))="Ms"</formula>
    </cfRule>
    <cfRule type="containsText" dxfId="9869" priority="5820" operator="containsText" text="C">
      <formula>NOT(ISERROR(SEARCH("C",FO35)))</formula>
    </cfRule>
    <cfRule type="containsText" dxfId="9868" priority="5821" operator="containsText" text="S">
      <formula>NOT(ISERROR(SEARCH("S",FO35)))</formula>
    </cfRule>
    <cfRule type="containsText" dxfId="9867" priority="5822" operator="containsText" text="T">
      <formula>NOT(ISERROR(SEARCH("T",FO35)))</formula>
    </cfRule>
    <cfRule type="containsText" dxfId="9866" priority="5823" operator="containsText" text="H">
      <formula>NOT(ISERROR(SEARCH("H",FO35)))</formula>
    </cfRule>
    <cfRule type="containsText" dxfId="9865" priority="5824" operator="containsText" text="AF">
      <formula>NOT(ISERROR(SEARCH("AF",FO35)))</formula>
    </cfRule>
    <cfRule type="endsWith" dxfId="9864" priority="5825" operator="endsWith" text="M">
      <formula>RIGHT(FO35,LEN("M"))="M"</formula>
    </cfRule>
    <cfRule type="beginsWith" dxfId="9863" priority="5826" operator="beginsWith" text="MN">
      <formula>LEFT(FO35,LEN("MN"))="MN"</formula>
    </cfRule>
  </conditionalFormatting>
  <conditionalFormatting sqref="FI35:FL36 FM36">
    <cfRule type="containsText" dxfId="9862" priority="5809" operator="containsText" text="Hm">
      <formula>NOT(ISERROR(SEARCH("Hm",FI35)))</formula>
    </cfRule>
    <cfRule type="beginsWith" dxfId="9861" priority="5810" operator="beginsWith" text="Ms">
      <formula>LEFT(FI35,LEN("Ms"))="Ms"</formula>
    </cfRule>
    <cfRule type="containsText" dxfId="9860" priority="5811" operator="containsText" text="C">
      <formula>NOT(ISERROR(SEARCH("C",FI35)))</formula>
    </cfRule>
    <cfRule type="containsText" dxfId="9859" priority="5812" operator="containsText" text="S">
      <formula>NOT(ISERROR(SEARCH("S",FI35)))</formula>
    </cfRule>
    <cfRule type="containsText" dxfId="9858" priority="5813" operator="containsText" text="T">
      <formula>NOT(ISERROR(SEARCH("T",FI35)))</formula>
    </cfRule>
    <cfRule type="containsText" dxfId="9857" priority="5814" operator="containsText" text="H">
      <formula>NOT(ISERROR(SEARCH("H",FI35)))</formula>
    </cfRule>
    <cfRule type="containsText" dxfId="9856" priority="5815" operator="containsText" text="AF">
      <formula>NOT(ISERROR(SEARCH("AF",FI35)))</formula>
    </cfRule>
    <cfRule type="endsWith" dxfId="9855" priority="5816" operator="endsWith" text="M">
      <formula>RIGHT(FI35,LEN("M"))="M"</formula>
    </cfRule>
    <cfRule type="beginsWith" dxfId="9854" priority="5817" operator="beginsWith" text="MN">
      <formula>LEFT(FI35,LEN("MN"))="MN"</formula>
    </cfRule>
  </conditionalFormatting>
  <conditionalFormatting sqref="ES35:ET36">
    <cfRule type="containsText" dxfId="9853" priority="5800" operator="containsText" text="Hm">
      <formula>NOT(ISERROR(SEARCH("Hm",ES35)))</formula>
    </cfRule>
    <cfRule type="beginsWith" dxfId="9852" priority="5801" operator="beginsWith" text="Ms">
      <formula>LEFT(ES35,LEN("Ms"))="Ms"</formula>
    </cfRule>
    <cfRule type="containsText" dxfId="9851" priority="5802" operator="containsText" text="C">
      <formula>NOT(ISERROR(SEARCH("C",ES35)))</formula>
    </cfRule>
    <cfRule type="containsText" dxfId="9850" priority="5803" operator="containsText" text="S">
      <formula>NOT(ISERROR(SEARCH("S",ES35)))</formula>
    </cfRule>
    <cfRule type="containsText" dxfId="9849" priority="5804" operator="containsText" text="T">
      <formula>NOT(ISERROR(SEARCH("T",ES35)))</formula>
    </cfRule>
    <cfRule type="containsText" dxfId="9848" priority="5805" operator="containsText" text="H">
      <formula>NOT(ISERROR(SEARCH("H",ES35)))</formula>
    </cfRule>
    <cfRule type="containsText" dxfId="9847" priority="5806" operator="containsText" text="AF">
      <formula>NOT(ISERROR(SEARCH("AF",ES35)))</formula>
    </cfRule>
    <cfRule type="endsWith" dxfId="9846" priority="5807" operator="endsWith" text="M">
      <formula>RIGHT(ES35,LEN("M"))="M"</formula>
    </cfRule>
    <cfRule type="beginsWith" dxfId="9845" priority="5808" operator="beginsWith" text="MN">
      <formula>LEFT(ES35,LEN("MN"))="MN"</formula>
    </cfRule>
  </conditionalFormatting>
  <conditionalFormatting sqref="FQ34">
    <cfRule type="expression" dxfId="9844" priority="5796">
      <formula>MOD(MONTH(#REF!),4)=1</formula>
    </cfRule>
    <cfRule type="expression" dxfId="9843" priority="5797">
      <formula>MOD(MONTH(#REF!),4)=2</formula>
    </cfRule>
    <cfRule type="expression" dxfId="9842" priority="5798">
      <formula>MOD(MONTH(#REF!),4)=3</formula>
    </cfRule>
    <cfRule type="expression" dxfId="9841" priority="5799">
      <formula>MOD(MONTH(#REF!),4)=0</formula>
    </cfRule>
  </conditionalFormatting>
  <conditionalFormatting sqref="FS35">
    <cfRule type="expression" dxfId="9840" priority="5792">
      <formula>MOD(MONTH(#REF!),4)=1</formula>
    </cfRule>
    <cfRule type="expression" dxfId="9839" priority="5793">
      <formula>MOD(MONTH(#REF!),4)=2</formula>
    </cfRule>
    <cfRule type="expression" dxfId="9838" priority="5794">
      <formula>MOD(MONTH(#REF!),4)=3</formula>
    </cfRule>
    <cfRule type="expression" dxfId="9837" priority="5795">
      <formula>MOD(MONTH(#REF!),4)=0</formula>
    </cfRule>
  </conditionalFormatting>
  <conditionalFormatting sqref="FG31:FH31">
    <cfRule type="expression" dxfId="9836" priority="5788">
      <formula>MOD(MONTH(#REF!),4)=1</formula>
    </cfRule>
    <cfRule type="expression" dxfId="9835" priority="5789">
      <formula>MOD(MONTH(#REF!),4)=2</formula>
    </cfRule>
    <cfRule type="expression" dxfId="9834" priority="5790">
      <formula>MOD(MONTH(#REF!),4)=3</formula>
    </cfRule>
    <cfRule type="expression" dxfId="9833" priority="5791">
      <formula>MOD(MONTH(#REF!),4)=0</formula>
    </cfRule>
  </conditionalFormatting>
  <conditionalFormatting sqref="FF29">
    <cfRule type="expression" dxfId="9832" priority="5784">
      <formula>MOD(MONTH(#REF!),4)=1</formula>
    </cfRule>
    <cfRule type="expression" dxfId="9831" priority="5785">
      <formula>MOD(MONTH(#REF!),4)=2</formula>
    </cfRule>
    <cfRule type="expression" dxfId="9830" priority="5786">
      <formula>MOD(MONTH(#REF!),4)=3</formula>
    </cfRule>
    <cfRule type="expression" dxfId="9829" priority="5787">
      <formula>MOD(MONTH(#REF!),4)=0</formula>
    </cfRule>
  </conditionalFormatting>
  <conditionalFormatting sqref="EU26:EV26">
    <cfRule type="expression" dxfId="9828" priority="5780">
      <formula>MOD(MONTH(#REF!),4)=1</formula>
    </cfRule>
    <cfRule type="expression" dxfId="9827" priority="5781">
      <formula>MOD(MONTH(#REF!),4)=2</formula>
    </cfRule>
    <cfRule type="expression" dxfId="9826" priority="5782">
      <formula>MOD(MONTH(#REF!),4)=3</formula>
    </cfRule>
    <cfRule type="expression" dxfId="9825" priority="5783">
      <formula>MOD(MONTH(#REF!),4)=0</formula>
    </cfRule>
  </conditionalFormatting>
  <conditionalFormatting sqref="ET25:EU25">
    <cfRule type="expression" dxfId="9824" priority="5776">
      <formula>MOD(MONTH(#REF!),4)=1</formula>
    </cfRule>
    <cfRule type="expression" dxfId="9823" priority="5777">
      <formula>MOD(MONTH(#REF!),4)=2</formula>
    </cfRule>
    <cfRule type="expression" dxfId="9822" priority="5778">
      <formula>MOD(MONTH(#REF!),4)=3</formula>
    </cfRule>
    <cfRule type="expression" dxfId="9821" priority="5779">
      <formula>MOD(MONTH(#REF!),4)=0</formula>
    </cfRule>
  </conditionalFormatting>
  <conditionalFormatting sqref="FE23:FH23">
    <cfRule type="containsText" dxfId="9820" priority="5767" operator="containsText" text="Hm">
      <formula>NOT(ISERROR(SEARCH("Hm",FE23)))</formula>
    </cfRule>
    <cfRule type="beginsWith" dxfId="9819" priority="5768" operator="beginsWith" text="Ms">
      <formula>LEFT(FE23,LEN("Ms"))="Ms"</formula>
    </cfRule>
    <cfRule type="containsText" dxfId="9818" priority="5769" operator="containsText" text="C">
      <formula>NOT(ISERROR(SEARCH("C",FE23)))</formula>
    </cfRule>
    <cfRule type="containsText" dxfId="9817" priority="5770" operator="containsText" text="S">
      <formula>NOT(ISERROR(SEARCH("S",FE23)))</formula>
    </cfRule>
    <cfRule type="containsText" dxfId="9816" priority="5771" operator="containsText" text="T">
      <formula>NOT(ISERROR(SEARCH("T",FE23)))</formula>
    </cfRule>
    <cfRule type="containsText" dxfId="9815" priority="5772" operator="containsText" text="H">
      <formula>NOT(ISERROR(SEARCH("H",FE23)))</formula>
    </cfRule>
    <cfRule type="containsText" dxfId="9814" priority="5773" operator="containsText" text="AF">
      <formula>NOT(ISERROR(SEARCH("AF",FE23)))</formula>
    </cfRule>
    <cfRule type="endsWith" dxfId="9813" priority="5774" operator="endsWith" text="M">
      <formula>RIGHT(FE23,LEN("M"))="M"</formula>
    </cfRule>
    <cfRule type="beginsWith" dxfId="9812" priority="5775" operator="beginsWith" text="MN">
      <formula>LEFT(FE23,LEN("MN"))="MN"</formula>
    </cfRule>
  </conditionalFormatting>
  <conditionalFormatting sqref="FR28:FU28">
    <cfRule type="containsText" dxfId="9811" priority="5758" operator="containsText" text="Hm">
      <formula>NOT(ISERROR(SEARCH("Hm",FR28)))</formula>
    </cfRule>
    <cfRule type="beginsWith" dxfId="9810" priority="5759" operator="beginsWith" text="Ms">
      <formula>LEFT(FR28,LEN("Ms"))="Ms"</formula>
    </cfRule>
    <cfRule type="containsText" dxfId="9809" priority="5760" operator="containsText" text="C">
      <formula>NOT(ISERROR(SEARCH("C",FR28)))</formula>
    </cfRule>
    <cfRule type="containsText" dxfId="9808" priority="5761" operator="containsText" text="S">
      <formula>NOT(ISERROR(SEARCH("S",FR28)))</formula>
    </cfRule>
    <cfRule type="containsText" dxfId="9807" priority="5762" operator="containsText" text="T">
      <formula>NOT(ISERROR(SEARCH("T",FR28)))</formula>
    </cfRule>
    <cfRule type="containsText" dxfId="9806" priority="5763" operator="containsText" text="H">
      <formula>NOT(ISERROR(SEARCH("H",FR28)))</formula>
    </cfRule>
    <cfRule type="containsText" dxfId="9805" priority="5764" operator="containsText" text="AF">
      <formula>NOT(ISERROR(SEARCH("AF",FR28)))</formula>
    </cfRule>
    <cfRule type="endsWith" dxfId="9804" priority="5765" operator="endsWith" text="M">
      <formula>RIGHT(FR28,LEN("M"))="M"</formula>
    </cfRule>
    <cfRule type="beginsWith" dxfId="9803" priority="5766" operator="beginsWith" text="MN">
      <formula>LEFT(FR28,LEN("MN"))="MN"</formula>
    </cfRule>
  </conditionalFormatting>
  <conditionalFormatting sqref="ES32:EV32">
    <cfRule type="expression" dxfId="9802" priority="5754">
      <formula>MOD(MONTH(#REF!),4)=1</formula>
    </cfRule>
    <cfRule type="expression" dxfId="9801" priority="5755">
      <formula>MOD(MONTH(#REF!),4)=2</formula>
    </cfRule>
    <cfRule type="expression" dxfId="9800" priority="5756">
      <formula>MOD(MONTH(#REF!),4)=3</formula>
    </cfRule>
    <cfRule type="expression" dxfId="9799" priority="5757">
      <formula>MOD(MONTH(#REF!),4)=0</formula>
    </cfRule>
  </conditionalFormatting>
  <conditionalFormatting sqref="ES32:EV32">
    <cfRule type="containsText" dxfId="9798" priority="5745" operator="containsText" text="Hm">
      <formula>NOT(ISERROR(SEARCH("Hm",ES32)))</formula>
    </cfRule>
    <cfRule type="beginsWith" dxfId="9797" priority="5746" operator="beginsWith" text="Ms">
      <formula>LEFT(ES32,LEN("Ms"))="Ms"</formula>
    </cfRule>
    <cfRule type="containsText" dxfId="9796" priority="5747" operator="containsText" text="C">
      <formula>NOT(ISERROR(SEARCH("C",ES32)))</formula>
    </cfRule>
    <cfRule type="containsText" dxfId="9795" priority="5748" operator="containsText" text="S">
      <formula>NOT(ISERROR(SEARCH("S",ES32)))</formula>
    </cfRule>
    <cfRule type="containsText" dxfId="9794" priority="5749" operator="containsText" text="T">
      <formula>NOT(ISERROR(SEARCH("T",ES32)))</formula>
    </cfRule>
    <cfRule type="containsText" dxfId="9793" priority="5750" operator="containsText" text="H">
      <formula>NOT(ISERROR(SEARCH("H",ES32)))</formula>
    </cfRule>
    <cfRule type="containsText" dxfId="9792" priority="5751" operator="containsText" text="AF">
      <formula>NOT(ISERROR(SEARCH("AF",ES32)))</formula>
    </cfRule>
    <cfRule type="endsWith" dxfId="9791" priority="5752" operator="endsWith" text="M">
      <formula>RIGHT(ES32,LEN("M"))="M"</formula>
    </cfRule>
    <cfRule type="beginsWith" dxfId="9790" priority="5753" operator="beginsWith" text="MN">
      <formula>LEFT(ES32,LEN("MN"))="MN"</formula>
    </cfRule>
  </conditionalFormatting>
  <conditionalFormatting sqref="EW35:EZ35">
    <cfRule type="expression" dxfId="9789" priority="5741">
      <formula>MOD(MONTH(#REF!),4)=1</formula>
    </cfRule>
    <cfRule type="expression" dxfId="9788" priority="5742">
      <formula>MOD(MONTH(#REF!),4)=2</formula>
    </cfRule>
    <cfRule type="expression" dxfId="9787" priority="5743">
      <formula>MOD(MONTH(#REF!),4)=3</formula>
    </cfRule>
    <cfRule type="expression" dxfId="9786" priority="5744">
      <formula>MOD(MONTH(#REF!),4)=0</formula>
    </cfRule>
  </conditionalFormatting>
  <conditionalFormatting sqref="EW35:EZ35">
    <cfRule type="containsText" dxfId="9785" priority="5732" operator="containsText" text="Hm">
      <formula>NOT(ISERROR(SEARCH("Hm",EW35)))</formula>
    </cfRule>
    <cfRule type="beginsWith" dxfId="9784" priority="5733" operator="beginsWith" text="Ms">
      <formula>LEFT(EW35,LEN("Ms"))="Ms"</formula>
    </cfRule>
    <cfRule type="containsText" dxfId="9783" priority="5734" operator="containsText" text="C">
      <formula>NOT(ISERROR(SEARCH("C",EW35)))</formula>
    </cfRule>
    <cfRule type="containsText" dxfId="9782" priority="5735" operator="containsText" text="S">
      <formula>NOT(ISERROR(SEARCH("S",EW35)))</formula>
    </cfRule>
    <cfRule type="containsText" dxfId="9781" priority="5736" operator="containsText" text="T">
      <formula>NOT(ISERROR(SEARCH("T",EW35)))</formula>
    </cfRule>
    <cfRule type="containsText" dxfId="9780" priority="5737" operator="containsText" text="H">
      <formula>NOT(ISERROR(SEARCH("H",EW35)))</formula>
    </cfRule>
    <cfRule type="containsText" dxfId="9779" priority="5738" operator="containsText" text="AF">
      <formula>NOT(ISERROR(SEARCH("AF",EW35)))</formula>
    </cfRule>
    <cfRule type="endsWith" dxfId="9778" priority="5739" operator="endsWith" text="M">
      <formula>RIGHT(EW35,LEN("M"))="M"</formula>
    </cfRule>
    <cfRule type="beginsWith" dxfId="9777" priority="5740" operator="beginsWith" text="MN">
      <formula>LEFT(EW35,LEN("MN"))="MN"</formula>
    </cfRule>
  </conditionalFormatting>
  <conditionalFormatting sqref="FT30:FW30">
    <cfRule type="containsText" dxfId="9776" priority="5723" operator="containsText" text="Hm">
      <formula>NOT(ISERROR(SEARCH("Hm",FT30)))</formula>
    </cfRule>
    <cfRule type="beginsWith" dxfId="9775" priority="5724" operator="beginsWith" text="Ms">
      <formula>LEFT(FT30,LEN("Ms"))="Ms"</formula>
    </cfRule>
    <cfRule type="containsText" dxfId="9774" priority="5725" operator="containsText" text="C">
      <formula>NOT(ISERROR(SEARCH("C",FT30)))</formula>
    </cfRule>
    <cfRule type="containsText" dxfId="9773" priority="5726" operator="containsText" text="S">
      <formula>NOT(ISERROR(SEARCH("S",FT30)))</formula>
    </cfRule>
    <cfRule type="containsText" dxfId="9772" priority="5727" operator="containsText" text="T">
      <formula>NOT(ISERROR(SEARCH("T",FT30)))</formula>
    </cfRule>
    <cfRule type="containsText" dxfId="9771" priority="5728" operator="containsText" text="H">
      <formula>NOT(ISERROR(SEARCH("H",FT30)))</formula>
    </cfRule>
    <cfRule type="containsText" dxfId="9770" priority="5729" operator="containsText" text="AF">
      <formula>NOT(ISERROR(SEARCH("AF",FT30)))</formula>
    </cfRule>
    <cfRule type="endsWith" dxfId="9769" priority="5730" operator="endsWith" text="M">
      <formula>RIGHT(FT30,LEN("M"))="M"</formula>
    </cfRule>
    <cfRule type="beginsWith" dxfId="9768" priority="5731" operator="beginsWith" text="MN">
      <formula>LEFT(FT30,LEN("MN"))="MN"</formula>
    </cfRule>
  </conditionalFormatting>
  <conditionalFormatting sqref="FZ28:GA28">
    <cfRule type="expression" dxfId="9767" priority="5719">
      <formula>MOD(MONTH(#REF!),4)=1</formula>
    </cfRule>
    <cfRule type="expression" dxfId="9766" priority="5720">
      <formula>MOD(MONTH(#REF!),4)=2</formula>
    </cfRule>
    <cfRule type="expression" dxfId="9765" priority="5721">
      <formula>MOD(MONTH(#REF!),4)=3</formula>
    </cfRule>
    <cfRule type="expression" dxfId="9764" priority="5722">
      <formula>MOD(MONTH(#REF!),4)=0</formula>
    </cfRule>
  </conditionalFormatting>
  <conditionalFormatting sqref="FX28:FY28">
    <cfRule type="containsText" dxfId="9763" priority="5710" operator="containsText" text="Hm">
      <formula>NOT(ISERROR(SEARCH("Hm",FX28)))</formula>
    </cfRule>
    <cfRule type="beginsWith" dxfId="9762" priority="5711" operator="beginsWith" text="Ms">
      <formula>LEFT(FX28,LEN("Ms"))="Ms"</formula>
    </cfRule>
    <cfRule type="containsText" dxfId="9761" priority="5712" operator="containsText" text="C">
      <formula>NOT(ISERROR(SEARCH("C",FX28)))</formula>
    </cfRule>
    <cfRule type="containsText" dxfId="9760" priority="5713" operator="containsText" text="S">
      <formula>NOT(ISERROR(SEARCH("S",FX28)))</formula>
    </cfRule>
    <cfRule type="containsText" dxfId="9759" priority="5714" operator="containsText" text="T">
      <formula>NOT(ISERROR(SEARCH("T",FX28)))</formula>
    </cfRule>
    <cfRule type="containsText" dxfId="9758" priority="5715" operator="containsText" text="H">
      <formula>NOT(ISERROR(SEARCH("H",FX28)))</formula>
    </cfRule>
    <cfRule type="containsText" dxfId="9757" priority="5716" operator="containsText" text="AF">
      <formula>NOT(ISERROR(SEARCH("AF",FX28)))</formula>
    </cfRule>
    <cfRule type="endsWith" dxfId="9756" priority="5717" operator="endsWith" text="M">
      <formula>RIGHT(FX28,LEN("M"))="M"</formula>
    </cfRule>
    <cfRule type="beginsWith" dxfId="9755" priority="5718" operator="beginsWith" text="MN">
      <formula>LEFT(FX28,LEN("MN"))="MN"</formula>
    </cfRule>
  </conditionalFormatting>
  <conditionalFormatting sqref="FX28:GA28">
    <cfRule type="containsText" dxfId="9754" priority="5701" operator="containsText" text="Hm">
      <formula>NOT(ISERROR(SEARCH("Hm",FX28)))</formula>
    </cfRule>
    <cfRule type="beginsWith" dxfId="9753" priority="5702" operator="beginsWith" text="Ms">
      <formula>LEFT(FX28,LEN("Ms"))="Ms"</formula>
    </cfRule>
    <cfRule type="containsText" dxfId="9752" priority="5703" operator="containsText" text="C">
      <formula>NOT(ISERROR(SEARCH("C",FX28)))</formula>
    </cfRule>
    <cfRule type="containsText" dxfId="9751" priority="5704" operator="containsText" text="S">
      <formula>NOT(ISERROR(SEARCH("S",FX28)))</formula>
    </cfRule>
    <cfRule type="containsText" dxfId="9750" priority="5705" operator="containsText" text="T">
      <formula>NOT(ISERROR(SEARCH("T",FX28)))</formula>
    </cfRule>
    <cfRule type="containsText" dxfId="9749" priority="5706" operator="containsText" text="H">
      <formula>NOT(ISERROR(SEARCH("H",FX28)))</formula>
    </cfRule>
    <cfRule type="containsText" dxfId="9748" priority="5707" operator="containsText" text="AF">
      <formula>NOT(ISERROR(SEARCH("AF",FX28)))</formula>
    </cfRule>
    <cfRule type="endsWith" dxfId="9747" priority="5708" operator="endsWith" text="M">
      <formula>RIGHT(FX28,LEN("M"))="M"</formula>
    </cfRule>
    <cfRule type="beginsWith" dxfId="9746" priority="5709" operator="beginsWith" text="MN">
      <formula>LEFT(FX28,LEN("MN"))="MN"</formula>
    </cfRule>
  </conditionalFormatting>
  <conditionalFormatting sqref="GA31:GB31">
    <cfRule type="expression" dxfId="9745" priority="5697">
      <formula>MOD(MONTH(#REF!),4)=1</formula>
    </cfRule>
    <cfRule type="expression" dxfId="9744" priority="5698">
      <formula>MOD(MONTH(#REF!),4)=2</formula>
    </cfRule>
    <cfRule type="expression" dxfId="9743" priority="5699">
      <formula>MOD(MONTH(#REF!),4)=3</formula>
    </cfRule>
    <cfRule type="expression" dxfId="9742" priority="5700">
      <formula>MOD(MONTH(#REF!),4)=0</formula>
    </cfRule>
  </conditionalFormatting>
  <conditionalFormatting sqref="GA31:GB31">
    <cfRule type="containsText" dxfId="9741" priority="5688" operator="containsText" text="Hm">
      <formula>NOT(ISERROR(SEARCH("Hm",GA31)))</formula>
    </cfRule>
    <cfRule type="beginsWith" dxfId="9740" priority="5689" operator="beginsWith" text="Ms">
      <formula>LEFT(GA31,LEN("Ms"))="Ms"</formula>
    </cfRule>
    <cfRule type="containsText" dxfId="9739" priority="5690" operator="containsText" text="C">
      <formula>NOT(ISERROR(SEARCH("C",GA31)))</formula>
    </cfRule>
    <cfRule type="containsText" dxfId="9738" priority="5691" operator="containsText" text="S">
      <formula>NOT(ISERROR(SEARCH("S",GA31)))</formula>
    </cfRule>
    <cfRule type="containsText" dxfId="9737" priority="5692" operator="containsText" text="T">
      <formula>NOT(ISERROR(SEARCH("T",GA31)))</formula>
    </cfRule>
    <cfRule type="containsText" dxfId="9736" priority="5693" operator="containsText" text="H">
      <formula>NOT(ISERROR(SEARCH("H",GA31)))</formula>
    </cfRule>
    <cfRule type="containsText" dxfId="9735" priority="5694" operator="containsText" text="AF">
      <formula>NOT(ISERROR(SEARCH("AF",GA31)))</formula>
    </cfRule>
    <cfRule type="endsWith" dxfId="9734" priority="5695" operator="endsWith" text="M">
      <formula>RIGHT(GA31,LEN("M"))="M"</formula>
    </cfRule>
    <cfRule type="beginsWith" dxfId="9733" priority="5696" operator="beginsWith" text="MN">
      <formula>LEFT(GA31,LEN("MN"))="MN"</formula>
    </cfRule>
  </conditionalFormatting>
  <conditionalFormatting sqref="GE34:GF34">
    <cfRule type="containsText" dxfId="9732" priority="4965" operator="containsText" text="Hm">
      <formula>NOT(ISERROR(SEARCH("Hm",GE34)))</formula>
    </cfRule>
    <cfRule type="beginsWith" dxfId="9731" priority="4966" operator="beginsWith" text="Ms">
      <formula>LEFT(GE34,LEN("Ms"))="Ms"</formula>
    </cfRule>
    <cfRule type="containsText" dxfId="9730" priority="4967" operator="containsText" text="C">
      <formula>NOT(ISERROR(SEARCH("C",GE34)))</formula>
    </cfRule>
    <cfRule type="containsText" dxfId="9729" priority="4968" operator="containsText" text="S">
      <formula>NOT(ISERROR(SEARCH("S",GE34)))</formula>
    </cfRule>
    <cfRule type="containsText" dxfId="9728" priority="4969" operator="containsText" text="T">
      <formula>NOT(ISERROR(SEARCH("T",GE34)))</formula>
    </cfRule>
    <cfRule type="containsText" dxfId="9727" priority="4970" operator="containsText" text="H">
      <formula>NOT(ISERROR(SEARCH("H",GE34)))</formula>
    </cfRule>
    <cfRule type="containsText" dxfId="9726" priority="4971" operator="containsText" text="AF">
      <formula>NOT(ISERROR(SEARCH("AF",GE34)))</formula>
    </cfRule>
    <cfRule type="endsWith" dxfId="9725" priority="4972" operator="endsWith" text="M">
      <formula>RIGHT(GE34,LEN("M"))="M"</formula>
    </cfRule>
    <cfRule type="beginsWith" dxfId="9724" priority="4973" operator="beginsWith" text="MN">
      <formula>LEFT(GE34,LEN("MN"))="MN"</formula>
    </cfRule>
  </conditionalFormatting>
  <conditionalFormatting sqref="HA27:HB27">
    <cfRule type="containsText" dxfId="9723" priority="5009" operator="containsText" text="Hm">
      <formula>NOT(ISERROR(SEARCH("Hm",HA27)))</formula>
    </cfRule>
    <cfRule type="beginsWith" dxfId="9722" priority="5010" operator="beginsWith" text="Ms">
      <formula>LEFT(HA27,LEN("Ms"))="Ms"</formula>
    </cfRule>
    <cfRule type="containsText" dxfId="9721" priority="5011" operator="containsText" text="C">
      <formula>NOT(ISERROR(SEARCH("C",HA27)))</formula>
    </cfRule>
    <cfRule type="containsText" dxfId="9720" priority="5012" operator="containsText" text="S">
      <formula>NOT(ISERROR(SEARCH("S",HA27)))</formula>
    </cfRule>
    <cfRule type="containsText" dxfId="9719" priority="5013" operator="containsText" text="T">
      <formula>NOT(ISERROR(SEARCH("T",HA27)))</formula>
    </cfRule>
    <cfRule type="containsText" dxfId="9718" priority="5014" operator="containsText" text="H">
      <formula>NOT(ISERROR(SEARCH("H",HA27)))</formula>
    </cfRule>
    <cfRule type="containsText" dxfId="9717" priority="5015" operator="containsText" text="AF">
      <formula>NOT(ISERROR(SEARCH("AF",HA27)))</formula>
    </cfRule>
    <cfRule type="endsWith" dxfId="9716" priority="5016" operator="endsWith" text="M">
      <formula>RIGHT(HA27,LEN("M"))="M"</formula>
    </cfRule>
    <cfRule type="beginsWith" dxfId="9715" priority="5017" operator="beginsWith" text="MN">
      <formula>LEFT(HA27,LEN("MN"))="MN"</formula>
    </cfRule>
  </conditionalFormatting>
  <conditionalFormatting sqref="HA27:HD27">
    <cfRule type="containsText" dxfId="9714" priority="5000" operator="containsText" text="Hm">
      <formula>NOT(ISERROR(SEARCH("Hm",HA27)))</formula>
    </cfRule>
    <cfRule type="beginsWith" dxfId="9713" priority="5001" operator="beginsWith" text="Ms">
      <formula>LEFT(HA27,LEN("Ms"))="Ms"</formula>
    </cfRule>
    <cfRule type="containsText" dxfId="9712" priority="5002" operator="containsText" text="C">
      <formula>NOT(ISERROR(SEARCH("C",HA27)))</formula>
    </cfRule>
    <cfRule type="containsText" dxfId="9711" priority="5003" operator="containsText" text="S">
      <formula>NOT(ISERROR(SEARCH("S",HA27)))</formula>
    </cfRule>
    <cfRule type="containsText" dxfId="9710" priority="5004" operator="containsText" text="T">
      <formula>NOT(ISERROR(SEARCH("T",HA27)))</formula>
    </cfRule>
    <cfRule type="containsText" dxfId="9709" priority="5005" operator="containsText" text="H">
      <formula>NOT(ISERROR(SEARCH("H",HA27)))</formula>
    </cfRule>
    <cfRule type="containsText" dxfId="9708" priority="5006" operator="containsText" text="AF">
      <formula>NOT(ISERROR(SEARCH("AF",HA27)))</formula>
    </cfRule>
    <cfRule type="endsWith" dxfId="9707" priority="5007" operator="endsWith" text="M">
      <formula>RIGHT(HA27,LEN("M"))="M"</formula>
    </cfRule>
    <cfRule type="beginsWith" dxfId="9706" priority="5008" operator="beginsWith" text="MN">
      <formula>LEFT(HA27,LEN("MN"))="MN"</formula>
    </cfRule>
  </conditionalFormatting>
  <conditionalFormatting sqref="HG31:HH31">
    <cfRule type="expression" dxfId="9705" priority="4996">
      <formula>MOD(MONTH(#REF!),4)=1</formula>
    </cfRule>
    <cfRule type="expression" dxfId="9704" priority="4997">
      <formula>MOD(MONTH(#REF!),4)=2</formula>
    </cfRule>
    <cfRule type="expression" dxfId="9703" priority="4998">
      <formula>MOD(MONTH(#REF!),4)=3</formula>
    </cfRule>
    <cfRule type="expression" dxfId="9702" priority="4999">
      <formula>MOD(MONTH(#REF!),4)=0</formula>
    </cfRule>
  </conditionalFormatting>
  <conditionalFormatting sqref="HE31:HF31">
    <cfRule type="containsText" dxfId="9701" priority="4987" operator="containsText" text="Hm">
      <formula>NOT(ISERROR(SEARCH("Hm",HE31)))</formula>
    </cfRule>
    <cfRule type="beginsWith" dxfId="9700" priority="4988" operator="beginsWith" text="Ms">
      <formula>LEFT(HE31,LEN("Ms"))="Ms"</formula>
    </cfRule>
    <cfRule type="containsText" dxfId="9699" priority="4989" operator="containsText" text="C">
      <formula>NOT(ISERROR(SEARCH("C",HE31)))</formula>
    </cfRule>
    <cfRule type="containsText" dxfId="9698" priority="4990" operator="containsText" text="S">
      <formula>NOT(ISERROR(SEARCH("S",HE31)))</formula>
    </cfRule>
    <cfRule type="containsText" dxfId="9697" priority="4991" operator="containsText" text="T">
      <formula>NOT(ISERROR(SEARCH("T",HE31)))</formula>
    </cfRule>
    <cfRule type="containsText" dxfId="9696" priority="4992" operator="containsText" text="H">
      <formula>NOT(ISERROR(SEARCH("H",HE31)))</formula>
    </cfRule>
    <cfRule type="containsText" dxfId="9695" priority="4993" operator="containsText" text="AF">
      <formula>NOT(ISERROR(SEARCH("AF",HE31)))</formula>
    </cfRule>
    <cfRule type="endsWith" dxfId="9694" priority="4994" operator="endsWith" text="M">
      <formula>RIGHT(HE31,LEN("M"))="M"</formula>
    </cfRule>
    <cfRule type="beginsWith" dxfId="9693" priority="4995" operator="beginsWith" text="MN">
      <formula>LEFT(HE31,LEN("MN"))="MN"</formula>
    </cfRule>
  </conditionalFormatting>
  <conditionalFormatting sqref="HE31:HH31">
    <cfRule type="containsText" dxfId="9692" priority="4978" operator="containsText" text="Hm">
      <formula>NOT(ISERROR(SEARCH("Hm",HE31)))</formula>
    </cfRule>
    <cfRule type="beginsWith" dxfId="9691" priority="4979" operator="beginsWith" text="Ms">
      <formula>LEFT(HE31,LEN("Ms"))="Ms"</formula>
    </cfRule>
    <cfRule type="containsText" dxfId="9690" priority="4980" operator="containsText" text="C">
      <formula>NOT(ISERROR(SEARCH("C",HE31)))</formula>
    </cfRule>
    <cfRule type="containsText" dxfId="9689" priority="4981" operator="containsText" text="S">
      <formula>NOT(ISERROR(SEARCH("S",HE31)))</formula>
    </cfRule>
    <cfRule type="containsText" dxfId="9688" priority="4982" operator="containsText" text="T">
      <formula>NOT(ISERROR(SEARCH("T",HE31)))</formula>
    </cfRule>
    <cfRule type="containsText" dxfId="9687" priority="4983" operator="containsText" text="H">
      <formula>NOT(ISERROR(SEARCH("H",HE31)))</formula>
    </cfRule>
    <cfRule type="containsText" dxfId="9686" priority="4984" operator="containsText" text="AF">
      <formula>NOT(ISERROR(SEARCH("AF",HE31)))</formula>
    </cfRule>
    <cfRule type="endsWith" dxfId="9685" priority="4985" operator="endsWith" text="M">
      <formula>RIGHT(HE31,LEN("M"))="M"</formula>
    </cfRule>
    <cfRule type="beginsWith" dxfId="9684" priority="4986" operator="beginsWith" text="MN">
      <formula>LEFT(HE31,LEN("MN"))="MN"</formula>
    </cfRule>
  </conditionalFormatting>
  <conditionalFormatting sqref="GI34:GJ34 GG23:GH23 GM23:GN23 GO24 GY32:GZ32 HE32:HF32 HF33:HG33 HL33 GS23:GT23 GY23:GZ23 GN33:GO33 GO34:GP34 HK32:HL32 HE23:HF23 HK23:HL23 GZ33:HA33 GS32:GT32 GM32:GN32 GS27:GT27 GY27:GZ27 HE27:HF27 GM27:GN27 GC28 GG27:GH27 HK27:HL27 GW26:GX29 GK26:GL29 GQ26:GR29 GE27:GF29 GG29:GJ29 GM29:GO29 HC26:HD26 HI26:HJ29 GC24 GC34:GD34 GC33 GS29:GV29 GY29:HB29 HE29:HH29 HK29:HL29 GS31:HD31 GE31:GP31 GG36 GH33:GI33 GU34:GV34 GV25 GT33:GU33 HB34 HB24 HJ36 HG34:HH34 HH24 HC28:HD29 HI31:HL31">
    <cfRule type="expression" dxfId="9683" priority="5676">
      <formula>MOD(MONTH(#REF!),4)=1</formula>
    </cfRule>
    <cfRule type="expression" dxfId="9682" priority="5677">
      <formula>MOD(MONTH(#REF!),4)=2</formula>
    </cfRule>
    <cfRule type="expression" dxfId="9681" priority="5678">
      <formula>MOD(MONTH(#REF!),4)=3</formula>
    </cfRule>
    <cfRule type="expression" dxfId="9680" priority="5679">
      <formula>MOD(MONTH(#REF!),4)=0</formula>
    </cfRule>
  </conditionalFormatting>
  <conditionalFormatting sqref="GW31:GX31">
    <cfRule type="expression" dxfId="9679" priority="5672">
      <formula>MOD(MONTH(#REF!),4)=1</formula>
    </cfRule>
    <cfRule type="expression" dxfId="9678" priority="5673">
      <formula>MOD(MONTH(#REF!),4)=2</formula>
    </cfRule>
    <cfRule type="expression" dxfId="9677" priority="5674">
      <formula>MOD(MONTH(#REF!),4)=3</formula>
    </cfRule>
    <cfRule type="expression" dxfId="9676" priority="5675">
      <formula>MOD(MONTH(#REF!),4)=0</formula>
    </cfRule>
  </conditionalFormatting>
  <conditionalFormatting sqref="GJ25:GK25 GW25 GD24 GI24:GJ24 GO24:GP24 GP25:GQ25 HA24 HG24 HL28 GZ28:HA28 GT28:GU28 HF28:HG28 GN28:GO28 GH28:GI28 GE35:GF36 HC36 HI35:HI36 GQ35:GR36">
    <cfRule type="expression" dxfId="9675" priority="5680">
      <formula>MOD(MONTH(#REF!),4)=1</formula>
    </cfRule>
    <cfRule type="expression" dxfId="9674" priority="5681">
      <formula>MOD(MONTH(#REF!),4)=2</formula>
    </cfRule>
    <cfRule type="expression" dxfId="9673" priority="5682">
      <formula>MOD(MONTH(#REF!),4)=3</formula>
    </cfRule>
    <cfRule type="expression" dxfId="9672" priority="5683">
      <formula>MOD(MONTH(#REF!),4)=0</formula>
    </cfRule>
  </conditionalFormatting>
  <conditionalFormatting sqref="GF36 GL36:GM36 GX36:GY36 HD36:HE36 HK36 GR36:GS36 GD30:HK30">
    <cfRule type="expression" dxfId="9671" priority="5684">
      <formula>MOD(MONTH(#REF!),4)=1</formula>
    </cfRule>
    <cfRule type="expression" dxfId="9670" priority="5685">
      <formula>MOD(MONTH(#REF!),4)=2</formula>
    </cfRule>
    <cfRule type="expression" dxfId="9669" priority="5686">
      <formula>MOD(MONTH(#REF!),4)=3</formula>
    </cfRule>
    <cfRule type="expression" dxfId="9668" priority="5687">
      <formula>MOD(MONTH(#REF!),4)=0</formula>
    </cfRule>
  </conditionalFormatting>
  <conditionalFormatting sqref="GG32:GH32">
    <cfRule type="expression" dxfId="9667" priority="5668">
      <formula>MOD(MONTH(#REF!),4)=1</formula>
    </cfRule>
    <cfRule type="expression" dxfId="9666" priority="5669">
      <formula>MOD(MONTH(#REF!),4)=2</formula>
    </cfRule>
    <cfRule type="expression" dxfId="9665" priority="5670">
      <formula>MOD(MONTH(#REF!),4)=3</formula>
    </cfRule>
    <cfRule type="expression" dxfId="9664" priority="5671">
      <formula>MOD(MONTH(#REF!),4)=0</formula>
    </cfRule>
  </conditionalFormatting>
  <conditionalFormatting sqref="GU24:GV24">
    <cfRule type="expression" dxfId="9663" priority="5664">
      <formula>MOD(MONTH(#REF!),4)=1</formula>
    </cfRule>
    <cfRule type="expression" dxfId="9662" priority="5665">
      <formula>MOD(MONTH(#REF!),4)=2</formula>
    </cfRule>
    <cfRule type="expression" dxfId="9661" priority="5666">
      <formula>MOD(MONTH(#REF!),4)=3</formula>
    </cfRule>
    <cfRule type="expression" dxfId="9660" priority="5667">
      <formula>MOD(MONTH(#REF!),4)=0</formula>
    </cfRule>
  </conditionalFormatting>
  <conditionalFormatting sqref="HB25:HC25">
    <cfRule type="expression" dxfId="9659" priority="5660">
      <formula>MOD(MONTH(#REF!),4)=1</formula>
    </cfRule>
    <cfRule type="expression" dxfId="9658" priority="5661">
      <formula>MOD(MONTH(#REF!),4)=2</formula>
    </cfRule>
    <cfRule type="expression" dxfId="9657" priority="5662">
      <formula>MOD(MONTH(#REF!),4)=3</formula>
    </cfRule>
    <cfRule type="expression" dxfId="9656" priority="5663">
      <formula>MOD(MONTH(#REF!),4)=0</formula>
    </cfRule>
  </conditionalFormatting>
  <conditionalFormatting sqref="HH25:HI25">
    <cfRule type="expression" dxfId="9655" priority="5656">
      <formula>MOD(MONTH(#REF!),4)=1</formula>
    </cfRule>
    <cfRule type="expression" dxfId="9654" priority="5657">
      <formula>MOD(MONTH(#REF!),4)=2</formula>
    </cfRule>
    <cfRule type="expression" dxfId="9653" priority="5658">
      <formula>MOD(MONTH(#REF!),4)=3</formula>
    </cfRule>
    <cfRule type="expression" dxfId="9652" priority="5659">
      <formula>MOD(MONTH(#REF!),4)=0</formula>
    </cfRule>
  </conditionalFormatting>
  <conditionalFormatting sqref="GC23:GF23 GQ29:GT29 GW29:GZ29 HC29:HF29 HI29:HL29 GE29:GH29 GG26:GH28 GI26:GJ29 GM26:GP28 GS26:GT28 GU26:GV29 GY26:GZ28 HA26:HB26 HE26:HF28 HG26:HH29 HK26:HL28 GC26:GD29 GC31:GP31 GC30:HL30 GS31:HD31 GK29:GO29 HA28:HB29 HI31:HL31">
    <cfRule type="containsText" dxfId="9651" priority="5647" operator="containsText" text="Hm">
      <formula>NOT(ISERROR(SEARCH("Hm",GC23)))</formula>
    </cfRule>
    <cfRule type="beginsWith" dxfId="9650" priority="5648" operator="beginsWith" text="Ms">
      <formula>LEFT(GC23,LEN("Ms"))="Ms"</formula>
    </cfRule>
    <cfRule type="containsText" dxfId="9649" priority="5649" operator="containsText" text="C">
      <formula>NOT(ISERROR(SEARCH("C",GC23)))</formula>
    </cfRule>
    <cfRule type="containsText" dxfId="9648" priority="5650" operator="containsText" text="S">
      <formula>NOT(ISERROR(SEARCH("S",GC23)))</formula>
    </cfRule>
    <cfRule type="containsText" dxfId="9647" priority="5651" operator="containsText" text="T">
      <formula>NOT(ISERROR(SEARCH("T",GC23)))</formula>
    </cfRule>
    <cfRule type="containsText" dxfId="9646" priority="5652" operator="containsText" text="H">
      <formula>NOT(ISERROR(SEARCH("H",GC23)))</formula>
    </cfRule>
    <cfRule type="containsText" dxfId="9645" priority="5653" operator="containsText" text="AF">
      <formula>NOT(ISERROR(SEARCH("AF",GC23)))</formula>
    </cfRule>
    <cfRule type="endsWith" dxfId="9644" priority="5654" operator="endsWith" text="M">
      <formula>RIGHT(GC23,LEN("M"))="M"</formula>
    </cfRule>
    <cfRule type="beginsWith" dxfId="9643" priority="5655" operator="beginsWith" text="MN">
      <formula>LEFT(GC23,LEN("MN"))="MN"</formula>
    </cfRule>
  </conditionalFormatting>
  <conditionalFormatting sqref="GI23:GL23">
    <cfRule type="containsText" dxfId="9642" priority="5638" operator="containsText" text="Hm">
      <formula>NOT(ISERROR(SEARCH("Hm",GI23)))</formula>
    </cfRule>
    <cfRule type="beginsWith" dxfId="9641" priority="5639" operator="beginsWith" text="Ms">
      <formula>LEFT(GI23,LEN("Ms"))="Ms"</formula>
    </cfRule>
    <cfRule type="containsText" dxfId="9640" priority="5640" operator="containsText" text="C">
      <formula>NOT(ISERROR(SEARCH("C",GI23)))</formula>
    </cfRule>
    <cfRule type="containsText" dxfId="9639" priority="5641" operator="containsText" text="S">
      <formula>NOT(ISERROR(SEARCH("S",GI23)))</formula>
    </cfRule>
    <cfRule type="containsText" dxfId="9638" priority="5642" operator="containsText" text="T">
      <formula>NOT(ISERROR(SEARCH("T",GI23)))</formula>
    </cfRule>
    <cfRule type="containsText" dxfId="9637" priority="5643" operator="containsText" text="H">
      <formula>NOT(ISERROR(SEARCH("H",GI23)))</formula>
    </cfRule>
    <cfRule type="containsText" dxfId="9636" priority="5644" operator="containsText" text="AF">
      <formula>NOT(ISERROR(SEARCH("AF",GI23)))</formula>
    </cfRule>
    <cfRule type="endsWith" dxfId="9635" priority="5645" operator="endsWith" text="M">
      <formula>RIGHT(GI23,LEN("M"))="M"</formula>
    </cfRule>
    <cfRule type="beginsWith" dxfId="9634" priority="5646" operator="beginsWith" text="MN">
      <formula>LEFT(GI23,LEN("MN"))="MN"</formula>
    </cfRule>
  </conditionalFormatting>
  <conditionalFormatting sqref="GE24:GH24">
    <cfRule type="containsText" dxfId="9633" priority="5629" operator="containsText" text="Hm">
      <formula>NOT(ISERROR(SEARCH("Hm",GE24)))</formula>
    </cfRule>
    <cfRule type="beginsWith" dxfId="9632" priority="5630" operator="beginsWith" text="Ms">
      <formula>LEFT(GE24,LEN("Ms"))="Ms"</formula>
    </cfRule>
    <cfRule type="containsText" dxfId="9631" priority="5631" operator="containsText" text="C">
      <formula>NOT(ISERROR(SEARCH("C",GE24)))</formula>
    </cfRule>
    <cfRule type="containsText" dxfId="9630" priority="5632" operator="containsText" text="S">
      <formula>NOT(ISERROR(SEARCH("S",GE24)))</formula>
    </cfRule>
    <cfRule type="containsText" dxfId="9629" priority="5633" operator="containsText" text="T">
      <formula>NOT(ISERROR(SEARCH("T",GE24)))</formula>
    </cfRule>
    <cfRule type="containsText" dxfId="9628" priority="5634" operator="containsText" text="H">
      <formula>NOT(ISERROR(SEARCH("H",GE24)))</formula>
    </cfRule>
    <cfRule type="containsText" dxfId="9627" priority="5635" operator="containsText" text="AF">
      <formula>NOT(ISERROR(SEARCH("AF",GE24)))</formula>
    </cfRule>
    <cfRule type="endsWith" dxfId="9626" priority="5636" operator="endsWith" text="M">
      <formula>RIGHT(GE24,LEN("M"))="M"</formula>
    </cfRule>
    <cfRule type="beginsWith" dxfId="9625" priority="5637" operator="beginsWith" text="MN">
      <formula>LEFT(GE24,LEN("MN"))="MN"</formula>
    </cfRule>
  </conditionalFormatting>
  <conditionalFormatting sqref="GK24:GN24">
    <cfRule type="containsText" dxfId="9624" priority="5620" operator="containsText" text="Hm">
      <formula>NOT(ISERROR(SEARCH("Hm",GK24)))</formula>
    </cfRule>
    <cfRule type="beginsWith" dxfId="9623" priority="5621" operator="beginsWith" text="Ms">
      <formula>LEFT(GK24,LEN("Ms"))="Ms"</formula>
    </cfRule>
    <cfRule type="containsText" dxfId="9622" priority="5622" operator="containsText" text="C">
      <formula>NOT(ISERROR(SEARCH("C",GK24)))</formula>
    </cfRule>
    <cfRule type="containsText" dxfId="9621" priority="5623" operator="containsText" text="S">
      <formula>NOT(ISERROR(SEARCH("S",GK24)))</formula>
    </cfRule>
    <cfRule type="containsText" dxfId="9620" priority="5624" operator="containsText" text="T">
      <formula>NOT(ISERROR(SEARCH("T",GK24)))</formula>
    </cfRule>
    <cfRule type="containsText" dxfId="9619" priority="5625" operator="containsText" text="H">
      <formula>NOT(ISERROR(SEARCH("H",GK24)))</formula>
    </cfRule>
    <cfRule type="containsText" dxfId="9618" priority="5626" operator="containsText" text="AF">
      <formula>NOT(ISERROR(SEARCH("AF",GK24)))</formula>
    </cfRule>
    <cfRule type="endsWith" dxfId="9617" priority="5627" operator="endsWith" text="M">
      <formula>RIGHT(GK24,LEN("M"))="M"</formula>
    </cfRule>
    <cfRule type="beginsWith" dxfId="9616" priority="5628" operator="beginsWith" text="MN">
      <formula>LEFT(GK24,LEN("MN"))="MN"</formula>
    </cfRule>
  </conditionalFormatting>
  <conditionalFormatting sqref="GL25:GO25">
    <cfRule type="containsText" dxfId="9615" priority="5611" operator="containsText" text="Hm">
      <formula>NOT(ISERROR(SEARCH("Hm",GL25)))</formula>
    </cfRule>
    <cfRule type="beginsWith" dxfId="9614" priority="5612" operator="beginsWith" text="Ms">
      <formula>LEFT(GL25,LEN("Ms"))="Ms"</formula>
    </cfRule>
    <cfRule type="containsText" dxfId="9613" priority="5613" operator="containsText" text="C">
      <formula>NOT(ISERROR(SEARCH("C",GL25)))</formula>
    </cfRule>
    <cfRule type="containsText" dxfId="9612" priority="5614" operator="containsText" text="S">
      <formula>NOT(ISERROR(SEARCH("S",GL25)))</formula>
    </cfRule>
    <cfRule type="containsText" dxfId="9611" priority="5615" operator="containsText" text="T">
      <formula>NOT(ISERROR(SEARCH("T",GL25)))</formula>
    </cfRule>
    <cfRule type="containsText" dxfId="9610" priority="5616" operator="containsText" text="H">
      <formula>NOT(ISERROR(SEARCH("H",GL25)))</formula>
    </cfRule>
    <cfRule type="containsText" dxfId="9609" priority="5617" operator="containsText" text="AF">
      <formula>NOT(ISERROR(SEARCH("AF",GL25)))</formula>
    </cfRule>
    <cfRule type="endsWith" dxfId="9608" priority="5618" operator="endsWith" text="M">
      <formula>RIGHT(GL25,LEN("M"))="M"</formula>
    </cfRule>
    <cfRule type="beginsWith" dxfId="9607" priority="5619" operator="beginsWith" text="MN">
      <formula>LEFT(GL25,LEN("MN"))="MN"</formula>
    </cfRule>
  </conditionalFormatting>
  <conditionalFormatting sqref="GF25:GI25">
    <cfRule type="containsText" dxfId="9606" priority="5602" operator="containsText" text="Hm">
      <formula>NOT(ISERROR(SEARCH("Hm",GF25)))</formula>
    </cfRule>
    <cfRule type="beginsWith" dxfId="9605" priority="5603" operator="beginsWith" text="Ms">
      <formula>LEFT(GF25,LEN("Ms"))="Ms"</formula>
    </cfRule>
    <cfRule type="containsText" dxfId="9604" priority="5604" operator="containsText" text="C">
      <formula>NOT(ISERROR(SEARCH("C",GF25)))</formula>
    </cfRule>
    <cfRule type="containsText" dxfId="9603" priority="5605" operator="containsText" text="S">
      <formula>NOT(ISERROR(SEARCH("S",GF25)))</formula>
    </cfRule>
    <cfRule type="containsText" dxfId="9602" priority="5606" operator="containsText" text="T">
      <formula>NOT(ISERROR(SEARCH("T",GF25)))</formula>
    </cfRule>
    <cfRule type="containsText" dxfId="9601" priority="5607" operator="containsText" text="H">
      <formula>NOT(ISERROR(SEARCH("H",GF25)))</formula>
    </cfRule>
    <cfRule type="containsText" dxfId="9600" priority="5608" operator="containsText" text="AF">
      <formula>NOT(ISERROR(SEARCH("AF",GF25)))</formula>
    </cfRule>
    <cfRule type="endsWith" dxfId="9599" priority="5609" operator="endsWith" text="M">
      <formula>RIGHT(GF25,LEN("M"))="M"</formula>
    </cfRule>
    <cfRule type="beginsWith" dxfId="9598" priority="5610" operator="beginsWith" text="MN">
      <formula>LEFT(GF25,LEN("MN"))="MN"</formula>
    </cfRule>
  </conditionalFormatting>
  <conditionalFormatting sqref="HC34:HF34">
    <cfRule type="containsText" dxfId="9597" priority="5575" operator="containsText" text="Hm">
      <formula>NOT(ISERROR(SEARCH("Hm",HC34)))</formula>
    </cfRule>
    <cfRule type="beginsWith" dxfId="9596" priority="5576" operator="beginsWith" text="Ms">
      <formula>LEFT(HC34,LEN("Ms"))="Ms"</formula>
    </cfRule>
    <cfRule type="containsText" dxfId="9595" priority="5577" operator="containsText" text="C">
      <formula>NOT(ISERROR(SEARCH("C",HC34)))</formula>
    </cfRule>
    <cfRule type="containsText" dxfId="9594" priority="5578" operator="containsText" text="S">
      <formula>NOT(ISERROR(SEARCH("S",HC34)))</formula>
    </cfRule>
    <cfRule type="containsText" dxfId="9593" priority="5579" operator="containsText" text="T">
      <formula>NOT(ISERROR(SEARCH("T",HC34)))</formula>
    </cfRule>
    <cfRule type="containsText" dxfId="9592" priority="5580" operator="containsText" text="H">
      <formula>NOT(ISERROR(SEARCH("H",HC34)))</formula>
    </cfRule>
    <cfRule type="containsText" dxfId="9591" priority="5581" operator="containsText" text="AF">
      <formula>NOT(ISERROR(SEARCH("AF",HC34)))</formula>
    </cfRule>
    <cfRule type="endsWith" dxfId="9590" priority="5582" operator="endsWith" text="M">
      <formula>RIGHT(HC34,LEN("M"))="M"</formula>
    </cfRule>
    <cfRule type="beginsWith" dxfId="9589" priority="5583" operator="beginsWith" text="MN">
      <formula>LEFT(HC34,LEN("MN"))="MN"</formula>
    </cfRule>
  </conditionalFormatting>
  <conditionalFormatting sqref="HA32:HD32">
    <cfRule type="containsText" dxfId="9588" priority="5593" operator="containsText" text="Hm">
      <formula>NOT(ISERROR(SEARCH("Hm",HA32)))</formula>
    </cfRule>
    <cfRule type="beginsWith" dxfId="9587" priority="5594" operator="beginsWith" text="Ms">
      <formula>LEFT(HA32,LEN("Ms"))="Ms"</formula>
    </cfRule>
    <cfRule type="containsText" dxfId="9586" priority="5595" operator="containsText" text="C">
      <formula>NOT(ISERROR(SEARCH("C",HA32)))</formula>
    </cfRule>
    <cfRule type="containsText" dxfId="9585" priority="5596" operator="containsText" text="S">
      <formula>NOT(ISERROR(SEARCH("S",HA32)))</formula>
    </cfRule>
    <cfRule type="containsText" dxfId="9584" priority="5597" operator="containsText" text="T">
      <formula>NOT(ISERROR(SEARCH("T",HA32)))</formula>
    </cfRule>
    <cfRule type="containsText" dxfId="9583" priority="5598" operator="containsText" text="H">
      <formula>NOT(ISERROR(SEARCH("H",HA32)))</formula>
    </cfRule>
    <cfRule type="containsText" dxfId="9582" priority="5599" operator="containsText" text="AF">
      <formula>NOT(ISERROR(SEARCH("AF",HA32)))</formula>
    </cfRule>
    <cfRule type="endsWith" dxfId="9581" priority="5600" operator="endsWith" text="M">
      <formula>RIGHT(HA32,LEN("M"))="M"</formula>
    </cfRule>
    <cfRule type="beginsWith" dxfId="9580" priority="5601" operator="beginsWith" text="MN">
      <formula>LEFT(HA32,LEN("MN"))="MN"</formula>
    </cfRule>
  </conditionalFormatting>
  <conditionalFormatting sqref="HB33:HE33">
    <cfRule type="containsText" dxfId="9579" priority="5584" operator="containsText" text="Hm">
      <formula>NOT(ISERROR(SEARCH("Hm",HB33)))</formula>
    </cfRule>
    <cfRule type="beginsWith" dxfId="9578" priority="5585" operator="beginsWith" text="Ms">
      <formula>LEFT(HB33,LEN("Ms"))="Ms"</formula>
    </cfRule>
    <cfRule type="containsText" dxfId="9577" priority="5586" operator="containsText" text="C">
      <formula>NOT(ISERROR(SEARCH("C",HB33)))</formula>
    </cfRule>
    <cfRule type="containsText" dxfId="9576" priority="5587" operator="containsText" text="S">
      <formula>NOT(ISERROR(SEARCH("S",HB33)))</formula>
    </cfRule>
    <cfRule type="containsText" dxfId="9575" priority="5588" operator="containsText" text="T">
      <formula>NOT(ISERROR(SEARCH("T",HB33)))</formula>
    </cfRule>
    <cfRule type="containsText" dxfId="9574" priority="5589" operator="containsText" text="H">
      <formula>NOT(ISERROR(SEARCH("H",HB33)))</formula>
    </cfRule>
    <cfRule type="containsText" dxfId="9573" priority="5590" operator="containsText" text="AF">
      <formula>NOT(ISERROR(SEARCH("AF",HB33)))</formula>
    </cfRule>
    <cfRule type="endsWith" dxfId="9572" priority="5591" operator="endsWith" text="M">
      <formula>RIGHT(HB33,LEN("M"))="M"</formula>
    </cfRule>
    <cfRule type="beginsWith" dxfId="9571" priority="5592" operator="beginsWith" text="MN">
      <formula>LEFT(HB33,LEN("MN"))="MN"</formula>
    </cfRule>
  </conditionalFormatting>
  <conditionalFormatting sqref="HF36:HI36">
    <cfRule type="containsText" dxfId="9570" priority="5566" operator="containsText" text="Hm">
      <formula>NOT(ISERROR(SEARCH("Hm",HF36)))</formula>
    </cfRule>
    <cfRule type="beginsWith" dxfId="9569" priority="5567" operator="beginsWith" text="Ms">
      <formula>LEFT(HF36,LEN("Ms"))="Ms"</formula>
    </cfRule>
    <cfRule type="containsText" dxfId="9568" priority="5568" operator="containsText" text="C">
      <formula>NOT(ISERROR(SEARCH("C",HF36)))</formula>
    </cfRule>
    <cfRule type="containsText" dxfId="9567" priority="5569" operator="containsText" text="S">
      <formula>NOT(ISERROR(SEARCH("S",HF36)))</formula>
    </cfRule>
    <cfRule type="containsText" dxfId="9566" priority="5570" operator="containsText" text="T">
      <formula>NOT(ISERROR(SEARCH("T",HF36)))</formula>
    </cfRule>
    <cfRule type="containsText" dxfId="9565" priority="5571" operator="containsText" text="H">
      <formula>NOT(ISERROR(SEARCH("H",HF36)))</formula>
    </cfRule>
    <cfRule type="containsText" dxfId="9564" priority="5572" operator="containsText" text="AF">
      <formula>NOT(ISERROR(SEARCH("AF",HF36)))</formula>
    </cfRule>
    <cfRule type="endsWith" dxfId="9563" priority="5573" operator="endsWith" text="M">
      <formula>RIGHT(HF36,LEN("M"))="M"</formula>
    </cfRule>
    <cfRule type="beginsWith" dxfId="9562" priority="5574" operator="beginsWith" text="MN">
      <formula>LEFT(HF36,LEN("MN"))="MN"</formula>
    </cfRule>
  </conditionalFormatting>
  <conditionalFormatting sqref="HG32:HJ32">
    <cfRule type="containsText" dxfId="9561" priority="5557" operator="containsText" text="Hm">
      <formula>NOT(ISERROR(SEARCH("Hm",HG32)))</formula>
    </cfRule>
    <cfRule type="beginsWith" dxfId="9560" priority="5558" operator="beginsWith" text="Ms">
      <formula>LEFT(HG32,LEN("Ms"))="Ms"</formula>
    </cfRule>
    <cfRule type="containsText" dxfId="9559" priority="5559" operator="containsText" text="C">
      <formula>NOT(ISERROR(SEARCH("C",HG32)))</formula>
    </cfRule>
    <cfRule type="containsText" dxfId="9558" priority="5560" operator="containsText" text="S">
      <formula>NOT(ISERROR(SEARCH("S",HG32)))</formula>
    </cfRule>
    <cfRule type="containsText" dxfId="9557" priority="5561" operator="containsText" text="T">
      <formula>NOT(ISERROR(SEARCH("T",HG32)))</formula>
    </cfRule>
    <cfRule type="containsText" dxfId="9556" priority="5562" operator="containsText" text="H">
      <formula>NOT(ISERROR(SEARCH("H",HG32)))</formula>
    </cfRule>
    <cfRule type="containsText" dxfId="9555" priority="5563" operator="containsText" text="AF">
      <formula>NOT(ISERROR(SEARCH("AF",HG32)))</formula>
    </cfRule>
    <cfRule type="endsWith" dxfId="9554" priority="5564" operator="endsWith" text="M">
      <formula>RIGHT(HG32,LEN("M"))="M"</formula>
    </cfRule>
    <cfRule type="beginsWith" dxfId="9553" priority="5565" operator="beginsWith" text="MN">
      <formula>LEFT(HG32,LEN("MN"))="MN"</formula>
    </cfRule>
  </conditionalFormatting>
  <conditionalFormatting sqref="HH33:HK33">
    <cfRule type="containsText" dxfId="9552" priority="5548" operator="containsText" text="Hm">
      <formula>NOT(ISERROR(SEARCH("Hm",HH33)))</formula>
    </cfRule>
    <cfRule type="beginsWith" dxfId="9551" priority="5549" operator="beginsWith" text="Ms">
      <formula>LEFT(HH33,LEN("Ms"))="Ms"</formula>
    </cfRule>
    <cfRule type="containsText" dxfId="9550" priority="5550" operator="containsText" text="C">
      <formula>NOT(ISERROR(SEARCH("C",HH33)))</formula>
    </cfRule>
    <cfRule type="containsText" dxfId="9549" priority="5551" operator="containsText" text="S">
      <formula>NOT(ISERROR(SEARCH("S",HH33)))</formula>
    </cfRule>
    <cfRule type="containsText" dxfId="9548" priority="5552" operator="containsText" text="T">
      <formula>NOT(ISERROR(SEARCH("T",HH33)))</formula>
    </cfRule>
    <cfRule type="containsText" dxfId="9547" priority="5553" operator="containsText" text="H">
      <formula>NOT(ISERROR(SEARCH("H",HH33)))</formula>
    </cfRule>
    <cfRule type="containsText" dxfId="9546" priority="5554" operator="containsText" text="AF">
      <formula>NOT(ISERROR(SEARCH("AF",HH33)))</formula>
    </cfRule>
    <cfRule type="endsWith" dxfId="9545" priority="5555" operator="endsWith" text="M">
      <formula>RIGHT(HH33,LEN("M"))="M"</formula>
    </cfRule>
    <cfRule type="beginsWith" dxfId="9544" priority="5556" operator="beginsWith" text="MN">
      <formula>LEFT(HH33,LEN("MN"))="MN"</formula>
    </cfRule>
  </conditionalFormatting>
  <conditionalFormatting sqref="HI34:HL34">
    <cfRule type="containsText" dxfId="9543" priority="5539" operator="containsText" text="Hm">
      <formula>NOT(ISERROR(SEARCH("Hm",HI34)))</formula>
    </cfRule>
    <cfRule type="beginsWith" dxfId="9542" priority="5540" operator="beginsWith" text="Ms">
      <formula>LEFT(HI34,LEN("Ms"))="Ms"</formula>
    </cfRule>
    <cfRule type="containsText" dxfId="9541" priority="5541" operator="containsText" text="C">
      <formula>NOT(ISERROR(SEARCH("C",HI34)))</formula>
    </cfRule>
    <cfRule type="containsText" dxfId="9540" priority="5542" operator="containsText" text="S">
      <formula>NOT(ISERROR(SEARCH("S",HI34)))</formula>
    </cfRule>
    <cfRule type="containsText" dxfId="9539" priority="5543" operator="containsText" text="T">
      <formula>NOT(ISERROR(SEARCH("T",HI34)))</formula>
    </cfRule>
    <cfRule type="containsText" dxfId="9538" priority="5544" operator="containsText" text="H">
      <formula>NOT(ISERROR(SEARCH("H",HI34)))</formula>
    </cfRule>
    <cfRule type="containsText" dxfId="9537" priority="5545" operator="containsText" text="AF">
      <formula>NOT(ISERROR(SEARCH("AF",HI34)))</formula>
    </cfRule>
    <cfRule type="endsWith" dxfId="9536" priority="5546" operator="endsWith" text="M">
      <formula>RIGHT(HI34,LEN("M"))="M"</formula>
    </cfRule>
    <cfRule type="beginsWith" dxfId="9535" priority="5547" operator="beginsWith" text="MN">
      <formula>LEFT(HI34,LEN("MN"))="MN"</formula>
    </cfRule>
  </conditionalFormatting>
  <conditionalFormatting sqref="HL36">
    <cfRule type="containsText" dxfId="9534" priority="5530" operator="containsText" text="Hm">
      <formula>NOT(ISERROR(SEARCH("Hm",HL36)))</formula>
    </cfRule>
    <cfRule type="beginsWith" dxfId="9533" priority="5531" operator="beginsWith" text="Ms">
      <formula>LEFT(HL36,LEN("Ms"))="Ms"</formula>
    </cfRule>
    <cfRule type="containsText" dxfId="9532" priority="5532" operator="containsText" text="C">
      <formula>NOT(ISERROR(SEARCH("C",HL36)))</formula>
    </cfRule>
    <cfRule type="containsText" dxfId="9531" priority="5533" operator="containsText" text="S">
      <formula>NOT(ISERROR(SEARCH("S",HL36)))</formula>
    </cfRule>
    <cfRule type="containsText" dxfId="9530" priority="5534" operator="containsText" text="T">
      <formula>NOT(ISERROR(SEARCH("T",HL36)))</formula>
    </cfRule>
    <cfRule type="containsText" dxfId="9529" priority="5535" operator="containsText" text="H">
      <formula>NOT(ISERROR(SEARCH("H",HL36)))</formula>
    </cfRule>
    <cfRule type="containsText" dxfId="9528" priority="5536" operator="containsText" text="AF">
      <formula>NOT(ISERROR(SEARCH("AF",HL36)))</formula>
    </cfRule>
    <cfRule type="endsWith" dxfId="9527" priority="5537" operator="endsWith" text="M">
      <formula>RIGHT(HL36,LEN("M"))="M"</formula>
    </cfRule>
    <cfRule type="beginsWith" dxfId="9526" priority="5538" operator="beginsWith" text="MN">
      <formula>LEFT(HL36,LEN("MN"))="MN"</formula>
    </cfRule>
  </conditionalFormatting>
  <conditionalFormatting sqref="GU27:GX27">
    <cfRule type="containsText" dxfId="9525" priority="5521" operator="containsText" text="Hm">
      <formula>NOT(ISERROR(SEARCH("Hm",GU27)))</formula>
    </cfRule>
    <cfRule type="beginsWith" dxfId="9524" priority="5522" operator="beginsWith" text="Ms">
      <formula>LEFT(GU27,LEN("Ms"))="Ms"</formula>
    </cfRule>
    <cfRule type="containsText" dxfId="9523" priority="5523" operator="containsText" text="C">
      <formula>NOT(ISERROR(SEARCH("C",GU27)))</formula>
    </cfRule>
    <cfRule type="containsText" dxfId="9522" priority="5524" operator="containsText" text="S">
      <formula>NOT(ISERROR(SEARCH("S",GU27)))</formula>
    </cfRule>
    <cfRule type="containsText" dxfId="9521" priority="5525" operator="containsText" text="T">
      <formula>NOT(ISERROR(SEARCH("T",GU27)))</formula>
    </cfRule>
    <cfRule type="containsText" dxfId="9520" priority="5526" operator="containsText" text="H">
      <formula>NOT(ISERROR(SEARCH("H",GU27)))</formula>
    </cfRule>
    <cfRule type="containsText" dxfId="9519" priority="5527" operator="containsText" text="AF">
      <formula>NOT(ISERROR(SEARCH("AF",GU27)))</formula>
    </cfRule>
    <cfRule type="endsWith" dxfId="9518" priority="5528" operator="endsWith" text="M">
      <formula>RIGHT(GU27,LEN("M"))="M"</formula>
    </cfRule>
    <cfRule type="beginsWith" dxfId="9517" priority="5529" operator="beginsWith" text="MN">
      <formula>LEFT(GU27,LEN("MN"))="MN"</formula>
    </cfRule>
  </conditionalFormatting>
  <conditionalFormatting sqref="GV28:GY28">
    <cfRule type="containsText" dxfId="9516" priority="5512" operator="containsText" text="Hm">
      <formula>NOT(ISERROR(SEARCH("Hm",GV28)))</formula>
    </cfRule>
    <cfRule type="beginsWith" dxfId="9515" priority="5513" operator="beginsWith" text="Ms">
      <formula>LEFT(GV28,LEN("Ms"))="Ms"</formula>
    </cfRule>
    <cfRule type="containsText" dxfId="9514" priority="5514" operator="containsText" text="C">
      <formula>NOT(ISERROR(SEARCH("C",GV28)))</formula>
    </cfRule>
    <cfRule type="containsText" dxfId="9513" priority="5515" operator="containsText" text="S">
      <formula>NOT(ISERROR(SEARCH("S",GV28)))</formula>
    </cfRule>
    <cfRule type="containsText" dxfId="9512" priority="5516" operator="containsText" text="T">
      <formula>NOT(ISERROR(SEARCH("T",GV28)))</formula>
    </cfRule>
    <cfRule type="containsText" dxfId="9511" priority="5517" operator="containsText" text="H">
      <formula>NOT(ISERROR(SEARCH("H",GV28)))</formula>
    </cfRule>
    <cfRule type="containsText" dxfId="9510" priority="5518" operator="containsText" text="AF">
      <formula>NOT(ISERROR(SEARCH("AF",GV28)))</formula>
    </cfRule>
    <cfRule type="endsWith" dxfId="9509" priority="5519" operator="endsWith" text="M">
      <formula>RIGHT(GV28,LEN("M"))="M"</formula>
    </cfRule>
    <cfRule type="beginsWith" dxfId="9508" priority="5520" operator="beginsWith" text="MN">
      <formula>LEFT(GV28,LEN("MN"))="MN"</formula>
    </cfRule>
  </conditionalFormatting>
  <conditionalFormatting sqref="GS31:GV31">
    <cfRule type="containsText" dxfId="9507" priority="5503" operator="containsText" text="Hm">
      <formula>NOT(ISERROR(SEARCH("Hm",GS31)))</formula>
    </cfRule>
    <cfRule type="beginsWith" dxfId="9506" priority="5504" operator="beginsWith" text="Ms">
      <formula>LEFT(GS31,LEN("Ms"))="Ms"</formula>
    </cfRule>
    <cfRule type="containsText" dxfId="9505" priority="5505" operator="containsText" text="C">
      <formula>NOT(ISERROR(SEARCH("C",GS31)))</formula>
    </cfRule>
    <cfRule type="containsText" dxfId="9504" priority="5506" operator="containsText" text="S">
      <formula>NOT(ISERROR(SEARCH("S",GS31)))</formula>
    </cfRule>
    <cfRule type="containsText" dxfId="9503" priority="5507" operator="containsText" text="T">
      <formula>NOT(ISERROR(SEARCH("T",GS31)))</formula>
    </cfRule>
    <cfRule type="containsText" dxfId="9502" priority="5508" operator="containsText" text="H">
      <formula>NOT(ISERROR(SEARCH("H",GS31)))</formula>
    </cfRule>
    <cfRule type="containsText" dxfId="9501" priority="5509" operator="containsText" text="AF">
      <formula>NOT(ISERROR(SEARCH("AF",GS31)))</formula>
    </cfRule>
    <cfRule type="endsWith" dxfId="9500" priority="5510" operator="endsWith" text="M">
      <formula>RIGHT(GS31,LEN("M"))="M"</formula>
    </cfRule>
    <cfRule type="beginsWith" dxfId="9499" priority="5511" operator="beginsWith" text="MN">
      <formula>LEFT(GS31,LEN("MN"))="MN"</formula>
    </cfRule>
  </conditionalFormatting>
  <conditionalFormatting sqref="GO27:GR27">
    <cfRule type="containsText" dxfId="9498" priority="5494" operator="containsText" text="Hm">
      <formula>NOT(ISERROR(SEARCH("Hm",GO27)))</formula>
    </cfRule>
    <cfRule type="beginsWith" dxfId="9497" priority="5495" operator="beginsWith" text="Ms">
      <formula>LEFT(GO27,LEN("Ms"))="Ms"</formula>
    </cfRule>
    <cfRule type="containsText" dxfId="9496" priority="5496" operator="containsText" text="C">
      <formula>NOT(ISERROR(SEARCH("C",GO27)))</formula>
    </cfRule>
    <cfRule type="containsText" dxfId="9495" priority="5497" operator="containsText" text="S">
      <formula>NOT(ISERROR(SEARCH("S",GO27)))</formula>
    </cfRule>
    <cfRule type="containsText" dxfId="9494" priority="5498" operator="containsText" text="T">
      <formula>NOT(ISERROR(SEARCH("T",GO27)))</formula>
    </cfRule>
    <cfRule type="containsText" dxfId="9493" priority="5499" operator="containsText" text="H">
      <formula>NOT(ISERROR(SEARCH("H",GO27)))</formula>
    </cfRule>
    <cfRule type="containsText" dxfId="9492" priority="5500" operator="containsText" text="AF">
      <formula>NOT(ISERROR(SEARCH("AF",GO27)))</formula>
    </cfRule>
    <cfRule type="endsWith" dxfId="9491" priority="5501" operator="endsWith" text="M">
      <formula>RIGHT(GO27,LEN("M"))="M"</formula>
    </cfRule>
    <cfRule type="beginsWith" dxfId="9490" priority="5502" operator="beginsWith" text="MN">
      <formula>LEFT(GO27,LEN("MN"))="MN"</formula>
    </cfRule>
  </conditionalFormatting>
  <conditionalFormatting sqref="GP28:GS28">
    <cfRule type="containsText" dxfId="9489" priority="5485" operator="containsText" text="Hm">
      <formula>NOT(ISERROR(SEARCH("Hm",GP28)))</formula>
    </cfRule>
    <cfRule type="beginsWith" dxfId="9488" priority="5486" operator="beginsWith" text="Ms">
      <formula>LEFT(GP28,LEN("Ms"))="Ms"</formula>
    </cfRule>
    <cfRule type="containsText" dxfId="9487" priority="5487" operator="containsText" text="C">
      <formula>NOT(ISERROR(SEARCH("C",GP28)))</formula>
    </cfRule>
    <cfRule type="containsText" dxfId="9486" priority="5488" operator="containsText" text="S">
      <formula>NOT(ISERROR(SEARCH("S",GP28)))</formula>
    </cfRule>
    <cfRule type="containsText" dxfId="9485" priority="5489" operator="containsText" text="T">
      <formula>NOT(ISERROR(SEARCH("T",GP28)))</formula>
    </cfRule>
    <cfRule type="containsText" dxfId="9484" priority="5490" operator="containsText" text="H">
      <formula>NOT(ISERROR(SEARCH("H",GP28)))</formula>
    </cfRule>
    <cfRule type="containsText" dxfId="9483" priority="5491" operator="containsText" text="AF">
      <formula>NOT(ISERROR(SEARCH("AF",GP28)))</formula>
    </cfRule>
    <cfRule type="endsWith" dxfId="9482" priority="5492" operator="endsWith" text="M">
      <formula>RIGHT(GP28,LEN("M"))="M"</formula>
    </cfRule>
    <cfRule type="beginsWith" dxfId="9481" priority="5493" operator="beginsWith" text="MN">
      <formula>LEFT(GP28,LEN("MN"))="MN"</formula>
    </cfRule>
  </conditionalFormatting>
  <conditionalFormatting sqref="GY31:HB31">
    <cfRule type="containsText" dxfId="9480" priority="5476" operator="containsText" text="Hm">
      <formula>NOT(ISERROR(SEARCH("Hm",GY31)))</formula>
    </cfRule>
    <cfRule type="beginsWith" dxfId="9479" priority="5477" operator="beginsWith" text="Ms">
      <formula>LEFT(GY31,LEN("Ms"))="Ms"</formula>
    </cfRule>
    <cfRule type="containsText" dxfId="9478" priority="5478" operator="containsText" text="C">
      <formula>NOT(ISERROR(SEARCH("C",GY31)))</formula>
    </cfRule>
    <cfRule type="containsText" dxfId="9477" priority="5479" operator="containsText" text="S">
      <formula>NOT(ISERROR(SEARCH("S",GY31)))</formula>
    </cfRule>
    <cfRule type="containsText" dxfId="9476" priority="5480" operator="containsText" text="T">
      <formula>NOT(ISERROR(SEARCH("T",GY31)))</formula>
    </cfRule>
    <cfRule type="containsText" dxfId="9475" priority="5481" operator="containsText" text="H">
      <formula>NOT(ISERROR(SEARCH("H",GY31)))</formula>
    </cfRule>
    <cfRule type="containsText" dxfId="9474" priority="5482" operator="containsText" text="AF">
      <formula>NOT(ISERROR(SEARCH("AF",GY31)))</formula>
    </cfRule>
    <cfRule type="endsWith" dxfId="9473" priority="5483" operator="endsWith" text="M">
      <formula>RIGHT(GY31,LEN("M"))="M"</formula>
    </cfRule>
    <cfRule type="beginsWith" dxfId="9472" priority="5484" operator="beginsWith" text="MN">
      <formula>LEFT(GY31,LEN("MN"))="MN"</formula>
    </cfRule>
  </conditionalFormatting>
  <conditionalFormatting sqref="GC36:GE36">
    <cfRule type="containsText" dxfId="9471" priority="5467" operator="containsText" text="Hm">
      <formula>NOT(ISERROR(SEARCH("Hm",GC36)))</formula>
    </cfRule>
    <cfRule type="beginsWith" dxfId="9470" priority="5468" operator="beginsWith" text="Ms">
      <formula>LEFT(GC36,LEN("Ms"))="Ms"</formula>
    </cfRule>
    <cfRule type="containsText" dxfId="9469" priority="5469" operator="containsText" text="C">
      <formula>NOT(ISERROR(SEARCH("C",GC36)))</formula>
    </cfRule>
    <cfRule type="containsText" dxfId="9468" priority="5470" operator="containsText" text="S">
      <formula>NOT(ISERROR(SEARCH("S",GC36)))</formula>
    </cfRule>
    <cfRule type="containsText" dxfId="9467" priority="5471" operator="containsText" text="T">
      <formula>NOT(ISERROR(SEARCH("T",GC36)))</formula>
    </cfRule>
    <cfRule type="containsText" dxfId="9466" priority="5472" operator="containsText" text="H">
      <formula>NOT(ISERROR(SEARCH("H",GC36)))</formula>
    </cfRule>
    <cfRule type="containsText" dxfId="9465" priority="5473" operator="containsText" text="AF">
      <formula>NOT(ISERROR(SEARCH("AF",GC36)))</formula>
    </cfRule>
    <cfRule type="endsWith" dxfId="9464" priority="5474" operator="endsWith" text="M">
      <formula>RIGHT(GC36,LEN("M"))="M"</formula>
    </cfRule>
    <cfRule type="beginsWith" dxfId="9463" priority="5475" operator="beginsWith" text="MN">
      <formula>LEFT(GC36,LEN("MN"))="MN"</formula>
    </cfRule>
  </conditionalFormatting>
  <conditionalFormatting sqref="GO23:GR23">
    <cfRule type="containsText" dxfId="9462" priority="5458" operator="containsText" text="Hm">
      <formula>NOT(ISERROR(SEARCH("Hm",GO23)))</formula>
    </cfRule>
    <cfRule type="beginsWith" dxfId="9461" priority="5459" operator="beginsWith" text="Ms">
      <formula>LEFT(GO23,LEN("Ms"))="Ms"</formula>
    </cfRule>
    <cfRule type="containsText" dxfId="9460" priority="5460" operator="containsText" text="C">
      <formula>NOT(ISERROR(SEARCH("C",GO23)))</formula>
    </cfRule>
    <cfRule type="containsText" dxfId="9459" priority="5461" operator="containsText" text="S">
      <formula>NOT(ISERROR(SEARCH("S",GO23)))</formula>
    </cfRule>
    <cfRule type="containsText" dxfId="9458" priority="5462" operator="containsText" text="T">
      <formula>NOT(ISERROR(SEARCH("T",GO23)))</formula>
    </cfRule>
    <cfRule type="containsText" dxfId="9457" priority="5463" operator="containsText" text="H">
      <formula>NOT(ISERROR(SEARCH("H",GO23)))</formula>
    </cfRule>
    <cfRule type="containsText" dxfId="9456" priority="5464" operator="containsText" text="AF">
      <formula>NOT(ISERROR(SEARCH("AF",GO23)))</formula>
    </cfRule>
    <cfRule type="endsWith" dxfId="9455" priority="5465" operator="endsWith" text="M">
      <formula>RIGHT(GO23,LEN("M"))="M"</formula>
    </cfRule>
    <cfRule type="beginsWith" dxfId="9454" priority="5466" operator="beginsWith" text="MN">
      <formula>LEFT(GO23,LEN("MN"))="MN"</formula>
    </cfRule>
  </conditionalFormatting>
  <conditionalFormatting sqref="GR25:GU25">
    <cfRule type="containsText" dxfId="9453" priority="5449" operator="containsText" text="Hm">
      <formula>NOT(ISERROR(SEARCH("Hm",GR25)))</formula>
    </cfRule>
    <cfRule type="beginsWith" dxfId="9452" priority="5450" operator="beginsWith" text="Ms">
      <formula>LEFT(GR25,LEN("Ms"))="Ms"</formula>
    </cfRule>
    <cfRule type="containsText" dxfId="9451" priority="5451" operator="containsText" text="C">
      <formula>NOT(ISERROR(SEARCH("C",GR25)))</formula>
    </cfRule>
    <cfRule type="containsText" dxfId="9450" priority="5452" operator="containsText" text="S">
      <formula>NOT(ISERROR(SEARCH("S",GR25)))</formula>
    </cfRule>
    <cfRule type="containsText" dxfId="9449" priority="5453" operator="containsText" text="T">
      <formula>NOT(ISERROR(SEARCH("T",GR25)))</formula>
    </cfRule>
    <cfRule type="containsText" dxfId="9448" priority="5454" operator="containsText" text="H">
      <formula>NOT(ISERROR(SEARCH("H",GR25)))</formula>
    </cfRule>
    <cfRule type="containsText" dxfId="9447" priority="5455" operator="containsText" text="AF">
      <formula>NOT(ISERROR(SEARCH("AF",GR25)))</formula>
    </cfRule>
    <cfRule type="endsWith" dxfId="9446" priority="5456" operator="endsWith" text="M">
      <formula>RIGHT(GR25,LEN("M"))="M"</formula>
    </cfRule>
    <cfRule type="beginsWith" dxfId="9445" priority="5457" operator="beginsWith" text="MN">
      <formula>LEFT(GR25,LEN("MN"))="MN"</formula>
    </cfRule>
  </conditionalFormatting>
  <conditionalFormatting sqref="GU23:GX23">
    <cfRule type="containsText" dxfId="9444" priority="5440" operator="containsText" text="Hm">
      <formula>NOT(ISERROR(SEARCH("Hm",GU23)))</formula>
    </cfRule>
    <cfRule type="beginsWith" dxfId="9443" priority="5441" operator="beginsWith" text="Ms">
      <formula>LEFT(GU23,LEN("Ms"))="Ms"</formula>
    </cfRule>
    <cfRule type="containsText" dxfId="9442" priority="5442" operator="containsText" text="C">
      <formula>NOT(ISERROR(SEARCH("C",GU23)))</formula>
    </cfRule>
    <cfRule type="containsText" dxfId="9441" priority="5443" operator="containsText" text="S">
      <formula>NOT(ISERROR(SEARCH("S",GU23)))</formula>
    </cfRule>
    <cfRule type="containsText" dxfId="9440" priority="5444" operator="containsText" text="T">
      <formula>NOT(ISERROR(SEARCH("T",GU23)))</formula>
    </cfRule>
    <cfRule type="containsText" dxfId="9439" priority="5445" operator="containsText" text="H">
      <formula>NOT(ISERROR(SEARCH("H",GU23)))</formula>
    </cfRule>
    <cfRule type="containsText" dxfId="9438" priority="5446" operator="containsText" text="AF">
      <formula>NOT(ISERROR(SEARCH("AF",GU23)))</formula>
    </cfRule>
    <cfRule type="endsWith" dxfId="9437" priority="5447" operator="endsWith" text="M">
      <formula>RIGHT(GU23,LEN("M"))="M"</formula>
    </cfRule>
    <cfRule type="beginsWith" dxfId="9436" priority="5448" operator="beginsWith" text="MN">
      <formula>LEFT(GU23,LEN("MN"))="MN"</formula>
    </cfRule>
  </conditionalFormatting>
  <conditionalFormatting sqref="GW24:GZ24">
    <cfRule type="containsText" dxfId="9435" priority="5431" operator="containsText" text="Hm">
      <formula>NOT(ISERROR(SEARCH("Hm",GW24)))</formula>
    </cfRule>
    <cfRule type="beginsWith" dxfId="9434" priority="5432" operator="beginsWith" text="Ms">
      <formula>LEFT(GW24,LEN("Ms"))="Ms"</formula>
    </cfRule>
    <cfRule type="containsText" dxfId="9433" priority="5433" operator="containsText" text="C">
      <formula>NOT(ISERROR(SEARCH("C",GW24)))</formula>
    </cfRule>
    <cfRule type="containsText" dxfId="9432" priority="5434" operator="containsText" text="S">
      <formula>NOT(ISERROR(SEARCH("S",GW24)))</formula>
    </cfRule>
    <cfRule type="containsText" dxfId="9431" priority="5435" operator="containsText" text="T">
      <formula>NOT(ISERROR(SEARCH("T",GW24)))</formula>
    </cfRule>
    <cfRule type="containsText" dxfId="9430" priority="5436" operator="containsText" text="H">
      <formula>NOT(ISERROR(SEARCH("H",GW24)))</formula>
    </cfRule>
    <cfRule type="containsText" dxfId="9429" priority="5437" operator="containsText" text="AF">
      <formula>NOT(ISERROR(SEARCH("AF",GW24)))</formula>
    </cfRule>
    <cfRule type="endsWith" dxfId="9428" priority="5438" operator="endsWith" text="M">
      <formula>RIGHT(GW24,LEN("M"))="M"</formula>
    </cfRule>
    <cfRule type="beginsWith" dxfId="9427" priority="5439" operator="beginsWith" text="MN">
      <formula>LEFT(GW24,LEN("MN"))="MN"</formula>
    </cfRule>
  </conditionalFormatting>
  <conditionalFormatting sqref="GX25:HA25">
    <cfRule type="containsText" dxfId="9426" priority="5422" operator="containsText" text="Hm">
      <formula>NOT(ISERROR(SEARCH("Hm",GX25)))</formula>
    </cfRule>
    <cfRule type="beginsWith" dxfId="9425" priority="5423" operator="beginsWith" text="Ms">
      <formula>LEFT(GX25,LEN("Ms"))="Ms"</formula>
    </cfRule>
    <cfRule type="containsText" dxfId="9424" priority="5424" operator="containsText" text="C">
      <formula>NOT(ISERROR(SEARCH("C",GX25)))</formula>
    </cfRule>
    <cfRule type="containsText" dxfId="9423" priority="5425" operator="containsText" text="S">
      <formula>NOT(ISERROR(SEARCH("S",GX25)))</formula>
    </cfRule>
    <cfRule type="containsText" dxfId="9422" priority="5426" operator="containsText" text="T">
      <formula>NOT(ISERROR(SEARCH("T",GX25)))</formula>
    </cfRule>
    <cfRule type="containsText" dxfId="9421" priority="5427" operator="containsText" text="H">
      <formula>NOT(ISERROR(SEARCH("H",GX25)))</formula>
    </cfRule>
    <cfRule type="containsText" dxfId="9420" priority="5428" operator="containsText" text="AF">
      <formula>NOT(ISERROR(SEARCH("AF",GX25)))</formula>
    </cfRule>
    <cfRule type="endsWith" dxfId="9419" priority="5429" operator="endsWith" text="M">
      <formula>RIGHT(GX25,LEN("M"))="M"</formula>
    </cfRule>
    <cfRule type="beginsWith" dxfId="9418" priority="5430" operator="beginsWith" text="MN">
      <formula>LEFT(GX25,LEN("MN"))="MN"</formula>
    </cfRule>
  </conditionalFormatting>
  <conditionalFormatting sqref="HB28:HE28">
    <cfRule type="containsText" dxfId="9417" priority="5413" operator="containsText" text="Hm">
      <formula>NOT(ISERROR(SEARCH("Hm",HB28)))</formula>
    </cfRule>
    <cfRule type="beginsWith" dxfId="9416" priority="5414" operator="beginsWith" text="Ms">
      <formula>LEFT(HB28,LEN("Ms"))="Ms"</formula>
    </cfRule>
    <cfRule type="containsText" dxfId="9415" priority="5415" operator="containsText" text="C">
      <formula>NOT(ISERROR(SEARCH("C",HB28)))</formula>
    </cfRule>
    <cfRule type="containsText" dxfId="9414" priority="5416" operator="containsText" text="S">
      <formula>NOT(ISERROR(SEARCH("S",HB28)))</formula>
    </cfRule>
    <cfRule type="containsText" dxfId="9413" priority="5417" operator="containsText" text="T">
      <formula>NOT(ISERROR(SEARCH("T",HB28)))</formula>
    </cfRule>
    <cfRule type="containsText" dxfId="9412" priority="5418" operator="containsText" text="H">
      <formula>NOT(ISERROR(SEARCH("H",HB28)))</formula>
    </cfRule>
    <cfRule type="containsText" dxfId="9411" priority="5419" operator="containsText" text="AF">
      <formula>NOT(ISERROR(SEARCH("AF",HB28)))</formula>
    </cfRule>
    <cfRule type="endsWith" dxfId="9410" priority="5420" operator="endsWith" text="M">
      <formula>RIGHT(HB28,LEN("M"))="M"</formula>
    </cfRule>
    <cfRule type="beginsWith" dxfId="9409" priority="5421" operator="beginsWith" text="MN">
      <formula>LEFT(HB28,LEN("MN"))="MN"</formula>
    </cfRule>
  </conditionalFormatting>
  <conditionalFormatting sqref="HG27:HJ27">
    <cfRule type="containsText" dxfId="9408" priority="5404" operator="containsText" text="Hm">
      <formula>NOT(ISERROR(SEARCH("Hm",HG27)))</formula>
    </cfRule>
    <cfRule type="beginsWith" dxfId="9407" priority="5405" operator="beginsWith" text="Ms">
      <formula>LEFT(HG27,LEN("Ms"))="Ms"</formula>
    </cfRule>
    <cfRule type="containsText" dxfId="9406" priority="5406" operator="containsText" text="C">
      <formula>NOT(ISERROR(SEARCH("C",HG27)))</formula>
    </cfRule>
    <cfRule type="containsText" dxfId="9405" priority="5407" operator="containsText" text="S">
      <formula>NOT(ISERROR(SEARCH("S",HG27)))</formula>
    </cfRule>
    <cfRule type="containsText" dxfId="9404" priority="5408" operator="containsText" text="T">
      <formula>NOT(ISERROR(SEARCH("T",HG27)))</formula>
    </cfRule>
    <cfRule type="containsText" dxfId="9403" priority="5409" operator="containsText" text="H">
      <formula>NOT(ISERROR(SEARCH("H",HG27)))</formula>
    </cfRule>
    <cfRule type="containsText" dxfId="9402" priority="5410" operator="containsText" text="AF">
      <formula>NOT(ISERROR(SEARCH("AF",HG27)))</formula>
    </cfRule>
    <cfRule type="endsWith" dxfId="9401" priority="5411" operator="endsWith" text="M">
      <formula>RIGHT(HG27,LEN("M"))="M"</formula>
    </cfRule>
    <cfRule type="beginsWith" dxfId="9400" priority="5412" operator="beginsWith" text="MN">
      <formula>LEFT(HG27,LEN("MN"))="MN"</formula>
    </cfRule>
  </conditionalFormatting>
  <conditionalFormatting sqref="HH28:HK28">
    <cfRule type="containsText" dxfId="9399" priority="5395" operator="containsText" text="Hm">
      <formula>NOT(ISERROR(SEARCH("Hm",HH28)))</formula>
    </cfRule>
    <cfRule type="beginsWith" dxfId="9398" priority="5396" operator="beginsWith" text="Ms">
      <formula>LEFT(HH28,LEN("Ms"))="Ms"</formula>
    </cfRule>
    <cfRule type="containsText" dxfId="9397" priority="5397" operator="containsText" text="C">
      <formula>NOT(ISERROR(SEARCH("C",HH28)))</formula>
    </cfRule>
    <cfRule type="containsText" dxfId="9396" priority="5398" operator="containsText" text="S">
      <formula>NOT(ISERROR(SEARCH("S",HH28)))</formula>
    </cfRule>
    <cfRule type="containsText" dxfId="9395" priority="5399" operator="containsText" text="T">
      <formula>NOT(ISERROR(SEARCH("T",HH28)))</formula>
    </cfRule>
    <cfRule type="containsText" dxfId="9394" priority="5400" operator="containsText" text="H">
      <formula>NOT(ISERROR(SEARCH("H",HH28)))</formula>
    </cfRule>
    <cfRule type="containsText" dxfId="9393" priority="5401" operator="containsText" text="AF">
      <formula>NOT(ISERROR(SEARCH("AF",HH28)))</formula>
    </cfRule>
    <cfRule type="endsWith" dxfId="9392" priority="5402" operator="endsWith" text="M">
      <formula>RIGHT(HH28,LEN("M"))="M"</formula>
    </cfRule>
    <cfRule type="beginsWith" dxfId="9391" priority="5403" operator="beginsWith" text="MN">
      <formula>LEFT(HH28,LEN("MN"))="MN"</formula>
    </cfRule>
  </conditionalFormatting>
  <conditionalFormatting sqref="HK31:HL31">
    <cfRule type="containsText" dxfId="9390" priority="5386" operator="containsText" text="Hm">
      <formula>NOT(ISERROR(SEARCH("Hm",HK31)))</formula>
    </cfRule>
    <cfRule type="beginsWith" dxfId="9389" priority="5387" operator="beginsWith" text="Ms">
      <formula>LEFT(HK31,LEN("Ms"))="Ms"</formula>
    </cfRule>
    <cfRule type="containsText" dxfId="9388" priority="5388" operator="containsText" text="C">
      <formula>NOT(ISERROR(SEARCH("C",HK31)))</formula>
    </cfRule>
    <cfRule type="containsText" dxfId="9387" priority="5389" operator="containsText" text="S">
      <formula>NOT(ISERROR(SEARCH("S",HK31)))</formula>
    </cfRule>
    <cfRule type="containsText" dxfId="9386" priority="5390" operator="containsText" text="T">
      <formula>NOT(ISERROR(SEARCH("T",HK31)))</formula>
    </cfRule>
    <cfRule type="containsText" dxfId="9385" priority="5391" operator="containsText" text="H">
      <formula>NOT(ISERROR(SEARCH("H",HK31)))</formula>
    </cfRule>
    <cfRule type="containsText" dxfId="9384" priority="5392" operator="containsText" text="AF">
      <formula>NOT(ISERROR(SEARCH("AF",HK31)))</formula>
    </cfRule>
    <cfRule type="endsWith" dxfId="9383" priority="5393" operator="endsWith" text="M">
      <formula>RIGHT(HK31,LEN("M"))="M"</formula>
    </cfRule>
    <cfRule type="beginsWith" dxfId="9382" priority="5394" operator="beginsWith" text="MN">
      <formula>LEFT(HK31,LEN("MN"))="MN"</formula>
    </cfRule>
  </conditionalFormatting>
  <conditionalFormatting sqref="GD33:GG33">
    <cfRule type="containsText" dxfId="9381" priority="5377" operator="containsText" text="Hm">
      <formula>NOT(ISERROR(SEARCH("Hm",GD33)))</formula>
    </cfRule>
    <cfRule type="beginsWith" dxfId="9380" priority="5378" operator="beginsWith" text="Ms">
      <formula>LEFT(GD33,LEN("Ms"))="Ms"</formula>
    </cfRule>
    <cfRule type="containsText" dxfId="9379" priority="5379" operator="containsText" text="C">
      <formula>NOT(ISERROR(SEARCH("C",GD33)))</formula>
    </cfRule>
    <cfRule type="containsText" dxfId="9378" priority="5380" operator="containsText" text="S">
      <formula>NOT(ISERROR(SEARCH("S",GD33)))</formula>
    </cfRule>
    <cfRule type="containsText" dxfId="9377" priority="5381" operator="containsText" text="T">
      <formula>NOT(ISERROR(SEARCH("T",GD33)))</formula>
    </cfRule>
    <cfRule type="containsText" dxfId="9376" priority="5382" operator="containsText" text="H">
      <formula>NOT(ISERROR(SEARCH("H",GD33)))</formula>
    </cfRule>
    <cfRule type="containsText" dxfId="9375" priority="5383" operator="containsText" text="AF">
      <formula>NOT(ISERROR(SEARCH("AF",GD33)))</formula>
    </cfRule>
    <cfRule type="endsWith" dxfId="9374" priority="5384" operator="endsWith" text="M">
      <formula>RIGHT(GD33,LEN("M"))="M"</formula>
    </cfRule>
    <cfRule type="beginsWith" dxfId="9373" priority="5385" operator="beginsWith" text="MN">
      <formula>LEFT(GD33,LEN("MN"))="MN"</formula>
    </cfRule>
  </conditionalFormatting>
  <conditionalFormatting sqref="GC32:GF32">
    <cfRule type="containsText" dxfId="9372" priority="5368" operator="containsText" text="Hm">
      <formula>NOT(ISERROR(SEARCH("Hm",GC32)))</formula>
    </cfRule>
    <cfRule type="beginsWith" dxfId="9371" priority="5369" operator="beginsWith" text="Ms">
      <formula>LEFT(GC32,LEN("Ms"))="Ms"</formula>
    </cfRule>
    <cfRule type="containsText" dxfId="9370" priority="5370" operator="containsText" text="C">
      <formula>NOT(ISERROR(SEARCH("C",GC32)))</formula>
    </cfRule>
    <cfRule type="containsText" dxfId="9369" priority="5371" operator="containsText" text="S">
      <formula>NOT(ISERROR(SEARCH("S",GC32)))</formula>
    </cfRule>
    <cfRule type="containsText" dxfId="9368" priority="5372" operator="containsText" text="T">
      <formula>NOT(ISERROR(SEARCH("T",GC32)))</formula>
    </cfRule>
    <cfRule type="containsText" dxfId="9367" priority="5373" operator="containsText" text="H">
      <formula>NOT(ISERROR(SEARCH("H",GC32)))</formula>
    </cfRule>
    <cfRule type="containsText" dxfId="9366" priority="5374" operator="containsText" text="AF">
      <formula>NOT(ISERROR(SEARCH("AF",GC32)))</formula>
    </cfRule>
    <cfRule type="endsWith" dxfId="9365" priority="5375" operator="endsWith" text="M">
      <formula>RIGHT(GC32,LEN("M"))="M"</formula>
    </cfRule>
    <cfRule type="beginsWith" dxfId="9364" priority="5376" operator="beginsWith" text="MN">
      <formula>LEFT(GC32,LEN("MN"))="MN"</formula>
    </cfRule>
  </conditionalFormatting>
  <conditionalFormatting sqref="GI32:GL32">
    <cfRule type="containsText" dxfId="9363" priority="5359" operator="containsText" text="Hm">
      <formula>NOT(ISERROR(SEARCH("Hm",GI32)))</formula>
    </cfRule>
    <cfRule type="beginsWith" dxfId="9362" priority="5360" operator="beginsWith" text="Ms">
      <formula>LEFT(GI32,LEN("Ms"))="Ms"</formula>
    </cfRule>
    <cfRule type="containsText" dxfId="9361" priority="5361" operator="containsText" text="C">
      <formula>NOT(ISERROR(SEARCH("C",GI32)))</formula>
    </cfRule>
    <cfRule type="containsText" dxfId="9360" priority="5362" operator="containsText" text="S">
      <formula>NOT(ISERROR(SEARCH("S",GI32)))</formula>
    </cfRule>
    <cfRule type="containsText" dxfId="9359" priority="5363" operator="containsText" text="T">
      <formula>NOT(ISERROR(SEARCH("T",GI32)))</formula>
    </cfRule>
    <cfRule type="containsText" dxfId="9358" priority="5364" operator="containsText" text="H">
      <formula>NOT(ISERROR(SEARCH("H",GI32)))</formula>
    </cfRule>
    <cfRule type="containsText" dxfId="9357" priority="5365" operator="containsText" text="AF">
      <formula>NOT(ISERROR(SEARCH("AF",GI32)))</formula>
    </cfRule>
    <cfRule type="endsWith" dxfId="9356" priority="5366" operator="endsWith" text="M">
      <formula>RIGHT(GI32,LEN("M"))="M"</formula>
    </cfRule>
    <cfRule type="beginsWith" dxfId="9355" priority="5367" operator="beginsWith" text="MN">
      <formula>LEFT(GI32,LEN("MN"))="MN"</formula>
    </cfRule>
  </conditionalFormatting>
  <conditionalFormatting sqref="GJ33:GM33">
    <cfRule type="containsText" dxfId="9354" priority="5350" operator="containsText" text="Hm">
      <formula>NOT(ISERROR(SEARCH("Hm",GJ33)))</formula>
    </cfRule>
    <cfRule type="beginsWith" dxfId="9353" priority="5351" operator="beginsWith" text="Ms">
      <formula>LEFT(GJ33,LEN("Ms"))="Ms"</formula>
    </cfRule>
    <cfRule type="containsText" dxfId="9352" priority="5352" operator="containsText" text="C">
      <formula>NOT(ISERROR(SEARCH("C",GJ33)))</formula>
    </cfRule>
    <cfRule type="containsText" dxfId="9351" priority="5353" operator="containsText" text="S">
      <formula>NOT(ISERROR(SEARCH("S",GJ33)))</formula>
    </cfRule>
    <cfRule type="containsText" dxfId="9350" priority="5354" operator="containsText" text="T">
      <formula>NOT(ISERROR(SEARCH("T",GJ33)))</formula>
    </cfRule>
    <cfRule type="containsText" dxfId="9349" priority="5355" operator="containsText" text="H">
      <formula>NOT(ISERROR(SEARCH("H",GJ33)))</formula>
    </cfRule>
    <cfRule type="containsText" dxfId="9348" priority="5356" operator="containsText" text="AF">
      <formula>NOT(ISERROR(SEARCH("AF",GJ33)))</formula>
    </cfRule>
    <cfRule type="endsWith" dxfId="9347" priority="5357" operator="endsWith" text="M">
      <formula>RIGHT(GJ33,LEN("M"))="M"</formula>
    </cfRule>
    <cfRule type="beginsWith" dxfId="9346" priority="5358" operator="beginsWith" text="MN">
      <formula>LEFT(GJ33,LEN("MN"))="MN"</formula>
    </cfRule>
  </conditionalFormatting>
  <conditionalFormatting sqref="GK34:GN34">
    <cfRule type="containsText" dxfId="9345" priority="5341" operator="containsText" text="Hm">
      <formula>NOT(ISERROR(SEARCH("Hm",GK34)))</formula>
    </cfRule>
    <cfRule type="beginsWith" dxfId="9344" priority="5342" operator="beginsWith" text="Ms">
      <formula>LEFT(GK34,LEN("Ms"))="Ms"</formula>
    </cfRule>
    <cfRule type="containsText" dxfId="9343" priority="5343" operator="containsText" text="C">
      <formula>NOT(ISERROR(SEARCH("C",GK34)))</formula>
    </cfRule>
    <cfRule type="containsText" dxfId="9342" priority="5344" operator="containsText" text="S">
      <formula>NOT(ISERROR(SEARCH("S",GK34)))</formula>
    </cfRule>
    <cfRule type="containsText" dxfId="9341" priority="5345" operator="containsText" text="T">
      <formula>NOT(ISERROR(SEARCH("T",GK34)))</formula>
    </cfRule>
    <cfRule type="containsText" dxfId="9340" priority="5346" operator="containsText" text="H">
      <formula>NOT(ISERROR(SEARCH("H",GK34)))</formula>
    </cfRule>
    <cfRule type="containsText" dxfId="9339" priority="5347" operator="containsText" text="AF">
      <formula>NOT(ISERROR(SEARCH("AF",GK34)))</formula>
    </cfRule>
    <cfRule type="endsWith" dxfId="9338" priority="5348" operator="endsWith" text="M">
      <formula>RIGHT(GK34,LEN("M"))="M"</formula>
    </cfRule>
    <cfRule type="beginsWith" dxfId="9337" priority="5349" operator="beginsWith" text="MN">
      <formula>LEFT(GK34,LEN("MN"))="MN"</formula>
    </cfRule>
  </conditionalFormatting>
  <conditionalFormatting sqref="GN36:GQ36">
    <cfRule type="containsText" dxfId="9336" priority="5332" operator="containsText" text="Hm">
      <formula>NOT(ISERROR(SEARCH("Hm",GN36)))</formula>
    </cfRule>
    <cfRule type="beginsWith" dxfId="9335" priority="5333" operator="beginsWith" text="Ms">
      <formula>LEFT(GN36,LEN("Ms"))="Ms"</formula>
    </cfRule>
    <cfRule type="containsText" dxfId="9334" priority="5334" operator="containsText" text="C">
      <formula>NOT(ISERROR(SEARCH("C",GN36)))</formula>
    </cfRule>
    <cfRule type="containsText" dxfId="9333" priority="5335" operator="containsText" text="S">
      <formula>NOT(ISERROR(SEARCH("S",GN36)))</formula>
    </cfRule>
    <cfRule type="containsText" dxfId="9332" priority="5336" operator="containsText" text="T">
      <formula>NOT(ISERROR(SEARCH("T",GN36)))</formula>
    </cfRule>
    <cfRule type="containsText" dxfId="9331" priority="5337" operator="containsText" text="H">
      <formula>NOT(ISERROR(SEARCH("H",GN36)))</formula>
    </cfRule>
    <cfRule type="containsText" dxfId="9330" priority="5338" operator="containsText" text="AF">
      <formula>NOT(ISERROR(SEARCH("AF",GN36)))</formula>
    </cfRule>
    <cfRule type="endsWith" dxfId="9329" priority="5339" operator="endsWith" text="M">
      <formula>RIGHT(GN36,LEN("M"))="M"</formula>
    </cfRule>
    <cfRule type="beginsWith" dxfId="9328" priority="5340" operator="beginsWith" text="MN">
      <formula>LEFT(GN36,LEN("MN"))="MN"</formula>
    </cfRule>
  </conditionalFormatting>
  <conditionalFormatting sqref="GC31:GD31">
    <cfRule type="containsText" dxfId="9327" priority="5323" operator="containsText" text="Hm">
      <formula>NOT(ISERROR(SEARCH("Hm",GC31)))</formula>
    </cfRule>
    <cfRule type="beginsWith" dxfId="9326" priority="5324" operator="beginsWith" text="Ms">
      <formula>LEFT(GC31,LEN("Ms"))="Ms"</formula>
    </cfRule>
    <cfRule type="containsText" dxfId="9325" priority="5325" operator="containsText" text="C">
      <formula>NOT(ISERROR(SEARCH("C",GC31)))</formula>
    </cfRule>
    <cfRule type="containsText" dxfId="9324" priority="5326" operator="containsText" text="S">
      <formula>NOT(ISERROR(SEARCH("S",GC31)))</formula>
    </cfRule>
    <cfRule type="containsText" dxfId="9323" priority="5327" operator="containsText" text="T">
      <formula>NOT(ISERROR(SEARCH("T",GC31)))</formula>
    </cfRule>
    <cfRule type="containsText" dxfId="9322" priority="5328" operator="containsText" text="H">
      <formula>NOT(ISERROR(SEARCH("H",GC31)))</formula>
    </cfRule>
    <cfRule type="containsText" dxfId="9321" priority="5329" operator="containsText" text="AF">
      <formula>NOT(ISERROR(SEARCH("AF",GC31)))</formula>
    </cfRule>
    <cfRule type="endsWith" dxfId="9320" priority="5330" operator="endsWith" text="M">
      <formula>RIGHT(GC31,LEN("M"))="M"</formula>
    </cfRule>
    <cfRule type="beginsWith" dxfId="9319" priority="5331" operator="beginsWith" text="MN">
      <formula>LEFT(GC31,LEN("MN"))="MN"</formula>
    </cfRule>
  </conditionalFormatting>
  <conditionalFormatting sqref="HA23:HD23">
    <cfRule type="containsText" dxfId="9318" priority="5314" operator="containsText" text="Hm">
      <formula>NOT(ISERROR(SEARCH("Hm",HA23)))</formula>
    </cfRule>
    <cfRule type="beginsWith" dxfId="9317" priority="5315" operator="beginsWith" text="Ms">
      <formula>LEFT(HA23,LEN("Ms"))="Ms"</formula>
    </cfRule>
    <cfRule type="containsText" dxfId="9316" priority="5316" operator="containsText" text="C">
      <formula>NOT(ISERROR(SEARCH("C",HA23)))</formula>
    </cfRule>
    <cfRule type="containsText" dxfId="9315" priority="5317" operator="containsText" text="S">
      <formula>NOT(ISERROR(SEARCH("S",HA23)))</formula>
    </cfRule>
    <cfRule type="containsText" dxfId="9314" priority="5318" operator="containsText" text="T">
      <formula>NOT(ISERROR(SEARCH("T",HA23)))</formula>
    </cfRule>
    <cfRule type="containsText" dxfId="9313" priority="5319" operator="containsText" text="H">
      <formula>NOT(ISERROR(SEARCH("H",HA23)))</formula>
    </cfRule>
    <cfRule type="containsText" dxfId="9312" priority="5320" operator="containsText" text="AF">
      <formula>NOT(ISERROR(SEARCH("AF",HA23)))</formula>
    </cfRule>
    <cfRule type="endsWith" dxfId="9311" priority="5321" operator="endsWith" text="M">
      <formula>RIGHT(HA23,LEN("M"))="M"</formula>
    </cfRule>
    <cfRule type="beginsWith" dxfId="9310" priority="5322" operator="beginsWith" text="MN">
      <formula>LEFT(HA23,LEN("MN"))="MN"</formula>
    </cfRule>
  </conditionalFormatting>
  <conditionalFormatting sqref="HC24:HF24">
    <cfRule type="containsText" dxfId="9309" priority="5305" operator="containsText" text="Hm">
      <formula>NOT(ISERROR(SEARCH("Hm",HC24)))</formula>
    </cfRule>
    <cfRule type="beginsWith" dxfId="9308" priority="5306" operator="beginsWith" text="Ms">
      <formula>LEFT(HC24,LEN("Ms"))="Ms"</formula>
    </cfRule>
    <cfRule type="containsText" dxfId="9307" priority="5307" operator="containsText" text="C">
      <formula>NOT(ISERROR(SEARCH("C",HC24)))</formula>
    </cfRule>
    <cfRule type="containsText" dxfId="9306" priority="5308" operator="containsText" text="S">
      <formula>NOT(ISERROR(SEARCH("S",HC24)))</formula>
    </cfRule>
    <cfRule type="containsText" dxfId="9305" priority="5309" operator="containsText" text="T">
      <formula>NOT(ISERROR(SEARCH("T",HC24)))</formula>
    </cfRule>
    <cfRule type="containsText" dxfId="9304" priority="5310" operator="containsText" text="H">
      <formula>NOT(ISERROR(SEARCH("H",HC24)))</formula>
    </cfRule>
    <cfRule type="containsText" dxfId="9303" priority="5311" operator="containsText" text="AF">
      <formula>NOT(ISERROR(SEARCH("AF",HC24)))</formula>
    </cfRule>
    <cfRule type="endsWith" dxfId="9302" priority="5312" operator="endsWith" text="M">
      <formula>RIGHT(HC24,LEN("M"))="M"</formula>
    </cfRule>
    <cfRule type="beginsWith" dxfId="9301" priority="5313" operator="beginsWith" text="MN">
      <formula>LEFT(HC24,LEN("MN"))="MN"</formula>
    </cfRule>
  </conditionalFormatting>
  <conditionalFormatting sqref="HD25:HG25">
    <cfRule type="containsText" dxfId="9300" priority="5296" operator="containsText" text="Hm">
      <formula>NOT(ISERROR(SEARCH("Hm",HD25)))</formula>
    </cfRule>
    <cfRule type="beginsWith" dxfId="9299" priority="5297" operator="beginsWith" text="Ms">
      <formula>LEFT(HD25,LEN("Ms"))="Ms"</formula>
    </cfRule>
    <cfRule type="containsText" dxfId="9298" priority="5298" operator="containsText" text="C">
      <formula>NOT(ISERROR(SEARCH("C",HD25)))</formula>
    </cfRule>
    <cfRule type="containsText" dxfId="9297" priority="5299" operator="containsText" text="S">
      <formula>NOT(ISERROR(SEARCH("S",HD25)))</formula>
    </cfRule>
    <cfRule type="containsText" dxfId="9296" priority="5300" operator="containsText" text="T">
      <formula>NOT(ISERROR(SEARCH("T",HD25)))</formula>
    </cfRule>
    <cfRule type="containsText" dxfId="9295" priority="5301" operator="containsText" text="H">
      <formula>NOT(ISERROR(SEARCH("H",HD25)))</formula>
    </cfRule>
    <cfRule type="containsText" dxfId="9294" priority="5302" operator="containsText" text="AF">
      <formula>NOT(ISERROR(SEARCH("AF",HD25)))</formula>
    </cfRule>
    <cfRule type="endsWith" dxfId="9293" priority="5303" operator="endsWith" text="M">
      <formula>RIGHT(HD25,LEN("M"))="M"</formula>
    </cfRule>
    <cfRule type="beginsWith" dxfId="9292" priority="5304" operator="beginsWith" text="MN">
      <formula>LEFT(HD25,LEN("MN"))="MN"</formula>
    </cfRule>
  </conditionalFormatting>
  <conditionalFormatting sqref="HG23:HJ23">
    <cfRule type="containsText" dxfId="9291" priority="5287" operator="containsText" text="Hm">
      <formula>NOT(ISERROR(SEARCH("Hm",HG23)))</formula>
    </cfRule>
    <cfRule type="beginsWith" dxfId="9290" priority="5288" operator="beginsWith" text="Ms">
      <formula>LEFT(HG23,LEN("Ms"))="Ms"</formula>
    </cfRule>
    <cfRule type="containsText" dxfId="9289" priority="5289" operator="containsText" text="C">
      <formula>NOT(ISERROR(SEARCH("C",HG23)))</formula>
    </cfRule>
    <cfRule type="containsText" dxfId="9288" priority="5290" operator="containsText" text="S">
      <formula>NOT(ISERROR(SEARCH("S",HG23)))</formula>
    </cfRule>
    <cfRule type="containsText" dxfId="9287" priority="5291" operator="containsText" text="T">
      <formula>NOT(ISERROR(SEARCH("T",HG23)))</formula>
    </cfRule>
    <cfRule type="containsText" dxfId="9286" priority="5292" operator="containsText" text="H">
      <formula>NOT(ISERROR(SEARCH("H",HG23)))</formula>
    </cfRule>
    <cfRule type="containsText" dxfId="9285" priority="5293" operator="containsText" text="AF">
      <formula>NOT(ISERROR(SEARCH("AF",HG23)))</formula>
    </cfRule>
    <cfRule type="endsWith" dxfId="9284" priority="5294" operator="endsWith" text="M">
      <formula>RIGHT(HG23,LEN("M"))="M"</formula>
    </cfRule>
    <cfRule type="beginsWith" dxfId="9283" priority="5295" operator="beginsWith" text="MN">
      <formula>LEFT(HG23,LEN("MN"))="MN"</formula>
    </cfRule>
  </conditionalFormatting>
  <conditionalFormatting sqref="HI24:HL24">
    <cfRule type="containsText" dxfId="9282" priority="5278" operator="containsText" text="Hm">
      <formula>NOT(ISERROR(SEARCH("Hm",HI24)))</formula>
    </cfRule>
    <cfRule type="beginsWith" dxfId="9281" priority="5279" operator="beginsWith" text="Ms">
      <formula>LEFT(HI24,LEN("Ms"))="Ms"</formula>
    </cfRule>
    <cfRule type="containsText" dxfId="9280" priority="5280" operator="containsText" text="C">
      <formula>NOT(ISERROR(SEARCH("C",HI24)))</formula>
    </cfRule>
    <cfRule type="containsText" dxfId="9279" priority="5281" operator="containsText" text="S">
      <formula>NOT(ISERROR(SEARCH("S",HI24)))</formula>
    </cfRule>
    <cfRule type="containsText" dxfId="9278" priority="5282" operator="containsText" text="T">
      <formula>NOT(ISERROR(SEARCH("T",HI24)))</formula>
    </cfRule>
    <cfRule type="containsText" dxfId="9277" priority="5283" operator="containsText" text="H">
      <formula>NOT(ISERROR(SEARCH("H",HI24)))</formula>
    </cfRule>
    <cfRule type="containsText" dxfId="9276" priority="5284" operator="containsText" text="AF">
      <formula>NOT(ISERROR(SEARCH("AF",HI24)))</formula>
    </cfRule>
    <cfRule type="endsWith" dxfId="9275" priority="5285" operator="endsWith" text="M">
      <formula>RIGHT(HI24,LEN("M"))="M"</formula>
    </cfRule>
    <cfRule type="beginsWith" dxfId="9274" priority="5286" operator="beginsWith" text="MN">
      <formula>LEFT(HI24,LEN("MN"))="MN"</formula>
    </cfRule>
  </conditionalFormatting>
  <conditionalFormatting sqref="HJ25:HL25">
    <cfRule type="containsText" dxfId="9273" priority="5269" operator="containsText" text="Hm">
      <formula>NOT(ISERROR(SEARCH("Hm",HJ25)))</formula>
    </cfRule>
    <cfRule type="beginsWith" dxfId="9272" priority="5270" operator="beginsWith" text="Ms">
      <formula>LEFT(HJ25,LEN("Ms"))="Ms"</formula>
    </cfRule>
    <cfRule type="containsText" dxfId="9271" priority="5271" operator="containsText" text="C">
      <formula>NOT(ISERROR(SEARCH("C",HJ25)))</formula>
    </cfRule>
    <cfRule type="containsText" dxfId="9270" priority="5272" operator="containsText" text="S">
      <formula>NOT(ISERROR(SEARCH("S",HJ25)))</formula>
    </cfRule>
    <cfRule type="containsText" dxfId="9269" priority="5273" operator="containsText" text="T">
      <formula>NOT(ISERROR(SEARCH("T",HJ25)))</formula>
    </cfRule>
    <cfRule type="containsText" dxfId="9268" priority="5274" operator="containsText" text="H">
      <formula>NOT(ISERROR(SEARCH("H",HJ25)))</formula>
    </cfRule>
    <cfRule type="containsText" dxfId="9267" priority="5275" operator="containsText" text="AF">
      <formula>NOT(ISERROR(SEARCH("AF",HJ25)))</formula>
    </cfRule>
    <cfRule type="endsWith" dxfId="9266" priority="5276" operator="endsWith" text="M">
      <formula>RIGHT(HJ25,LEN("M"))="M"</formula>
    </cfRule>
    <cfRule type="beginsWith" dxfId="9265" priority="5277" operator="beginsWith" text="MN">
      <formula>LEFT(HJ25,LEN("MN"))="MN"</formula>
    </cfRule>
  </conditionalFormatting>
  <conditionalFormatting sqref="GU32:GX32">
    <cfRule type="containsText" dxfId="9264" priority="5260" operator="containsText" text="Hm">
      <formula>NOT(ISERROR(SEARCH("Hm",GU32)))</formula>
    </cfRule>
    <cfRule type="beginsWith" dxfId="9263" priority="5261" operator="beginsWith" text="Ms">
      <formula>LEFT(GU32,LEN("Ms"))="Ms"</formula>
    </cfRule>
    <cfRule type="containsText" dxfId="9262" priority="5262" operator="containsText" text="C">
      <formula>NOT(ISERROR(SEARCH("C",GU32)))</formula>
    </cfRule>
    <cfRule type="containsText" dxfId="9261" priority="5263" operator="containsText" text="S">
      <formula>NOT(ISERROR(SEARCH("S",GU32)))</formula>
    </cfRule>
    <cfRule type="containsText" dxfId="9260" priority="5264" operator="containsText" text="T">
      <formula>NOT(ISERROR(SEARCH("T",GU32)))</formula>
    </cfRule>
    <cfRule type="containsText" dxfId="9259" priority="5265" operator="containsText" text="H">
      <formula>NOT(ISERROR(SEARCH("H",GU32)))</formula>
    </cfRule>
    <cfRule type="containsText" dxfId="9258" priority="5266" operator="containsText" text="AF">
      <formula>NOT(ISERROR(SEARCH("AF",GU32)))</formula>
    </cfRule>
    <cfRule type="endsWith" dxfId="9257" priority="5267" operator="endsWith" text="M">
      <formula>RIGHT(GU32,LEN("M"))="M"</formula>
    </cfRule>
    <cfRule type="beginsWith" dxfId="9256" priority="5268" operator="beginsWith" text="MN">
      <formula>LEFT(GU32,LEN("MN"))="MN"</formula>
    </cfRule>
  </conditionalFormatting>
  <conditionalFormatting sqref="GV33:GY33">
    <cfRule type="containsText" dxfId="9255" priority="5251" operator="containsText" text="Hm">
      <formula>NOT(ISERROR(SEARCH("Hm",GV33)))</formula>
    </cfRule>
    <cfRule type="beginsWith" dxfId="9254" priority="5252" operator="beginsWith" text="Ms">
      <formula>LEFT(GV33,LEN("Ms"))="Ms"</formula>
    </cfRule>
    <cfRule type="containsText" dxfId="9253" priority="5253" operator="containsText" text="C">
      <formula>NOT(ISERROR(SEARCH("C",GV33)))</formula>
    </cfRule>
    <cfRule type="containsText" dxfId="9252" priority="5254" operator="containsText" text="S">
      <formula>NOT(ISERROR(SEARCH("S",GV33)))</formula>
    </cfRule>
    <cfRule type="containsText" dxfId="9251" priority="5255" operator="containsText" text="T">
      <formula>NOT(ISERROR(SEARCH("T",GV33)))</formula>
    </cfRule>
    <cfRule type="containsText" dxfId="9250" priority="5256" operator="containsText" text="H">
      <formula>NOT(ISERROR(SEARCH("H",GV33)))</formula>
    </cfRule>
    <cfRule type="containsText" dxfId="9249" priority="5257" operator="containsText" text="AF">
      <formula>NOT(ISERROR(SEARCH("AF",GV33)))</formula>
    </cfRule>
    <cfRule type="endsWith" dxfId="9248" priority="5258" operator="endsWith" text="M">
      <formula>RIGHT(GV33,LEN("M"))="M"</formula>
    </cfRule>
    <cfRule type="beginsWith" dxfId="9247" priority="5259" operator="beginsWith" text="MN">
      <formula>LEFT(GV33,LEN("MN"))="MN"</formula>
    </cfRule>
  </conditionalFormatting>
  <conditionalFormatting sqref="GW34:GZ34">
    <cfRule type="containsText" dxfId="9246" priority="5242" operator="containsText" text="Hm">
      <formula>NOT(ISERROR(SEARCH("Hm",GW34)))</formula>
    </cfRule>
    <cfRule type="beginsWith" dxfId="9245" priority="5243" operator="beginsWith" text="Ms">
      <formula>LEFT(GW34,LEN("Ms"))="Ms"</formula>
    </cfRule>
    <cfRule type="containsText" dxfId="9244" priority="5244" operator="containsText" text="C">
      <formula>NOT(ISERROR(SEARCH("C",GW34)))</formula>
    </cfRule>
    <cfRule type="containsText" dxfId="9243" priority="5245" operator="containsText" text="S">
      <formula>NOT(ISERROR(SEARCH("S",GW34)))</formula>
    </cfRule>
    <cfRule type="containsText" dxfId="9242" priority="5246" operator="containsText" text="T">
      <formula>NOT(ISERROR(SEARCH("T",GW34)))</formula>
    </cfRule>
    <cfRule type="containsText" dxfId="9241" priority="5247" operator="containsText" text="H">
      <formula>NOT(ISERROR(SEARCH("H",GW34)))</formula>
    </cfRule>
    <cfRule type="containsText" dxfId="9240" priority="5248" operator="containsText" text="AF">
      <formula>NOT(ISERROR(SEARCH("AF",GW34)))</formula>
    </cfRule>
    <cfRule type="endsWith" dxfId="9239" priority="5249" operator="endsWith" text="M">
      <formula>RIGHT(GW34,LEN("M"))="M"</formula>
    </cfRule>
    <cfRule type="beginsWith" dxfId="9238" priority="5250" operator="beginsWith" text="MN">
      <formula>LEFT(GW34,LEN("MN"))="MN"</formula>
    </cfRule>
  </conditionalFormatting>
  <conditionalFormatting sqref="GQ34:GT34">
    <cfRule type="containsText" dxfId="9237" priority="5233" operator="containsText" text="Hm">
      <formula>NOT(ISERROR(SEARCH("Hm",GQ34)))</formula>
    </cfRule>
    <cfRule type="beginsWith" dxfId="9236" priority="5234" operator="beginsWith" text="Ms">
      <formula>LEFT(GQ34,LEN("Ms"))="Ms"</formula>
    </cfRule>
    <cfRule type="containsText" dxfId="9235" priority="5235" operator="containsText" text="C">
      <formula>NOT(ISERROR(SEARCH("C",GQ34)))</formula>
    </cfRule>
    <cfRule type="containsText" dxfId="9234" priority="5236" operator="containsText" text="S">
      <formula>NOT(ISERROR(SEARCH("S",GQ34)))</formula>
    </cfRule>
    <cfRule type="containsText" dxfId="9233" priority="5237" operator="containsText" text="T">
      <formula>NOT(ISERROR(SEARCH("T",GQ34)))</formula>
    </cfRule>
    <cfRule type="containsText" dxfId="9232" priority="5238" operator="containsText" text="H">
      <formula>NOT(ISERROR(SEARCH("H",GQ34)))</formula>
    </cfRule>
    <cfRule type="containsText" dxfId="9231" priority="5239" operator="containsText" text="AF">
      <formula>NOT(ISERROR(SEARCH("AF",GQ34)))</formula>
    </cfRule>
    <cfRule type="endsWith" dxfId="9230" priority="5240" operator="endsWith" text="M">
      <formula>RIGHT(GQ34,LEN("M"))="M"</formula>
    </cfRule>
    <cfRule type="beginsWith" dxfId="9229" priority="5241" operator="beginsWith" text="MN">
      <formula>LEFT(GQ34,LEN("MN"))="MN"</formula>
    </cfRule>
  </conditionalFormatting>
  <conditionalFormatting sqref="GP33:GS33">
    <cfRule type="containsText" dxfId="9228" priority="5224" operator="containsText" text="Hm">
      <formula>NOT(ISERROR(SEARCH("Hm",GP33)))</formula>
    </cfRule>
    <cfRule type="beginsWith" dxfId="9227" priority="5225" operator="beginsWith" text="Ms">
      <formula>LEFT(GP33,LEN("Ms"))="Ms"</formula>
    </cfRule>
    <cfRule type="containsText" dxfId="9226" priority="5226" operator="containsText" text="C">
      <formula>NOT(ISERROR(SEARCH("C",GP33)))</formula>
    </cfRule>
    <cfRule type="containsText" dxfId="9225" priority="5227" operator="containsText" text="S">
      <formula>NOT(ISERROR(SEARCH("S",GP33)))</formula>
    </cfRule>
    <cfRule type="containsText" dxfId="9224" priority="5228" operator="containsText" text="T">
      <formula>NOT(ISERROR(SEARCH("T",GP33)))</formula>
    </cfRule>
    <cfRule type="containsText" dxfId="9223" priority="5229" operator="containsText" text="H">
      <formula>NOT(ISERROR(SEARCH("H",GP33)))</formula>
    </cfRule>
    <cfRule type="containsText" dxfId="9222" priority="5230" operator="containsText" text="AF">
      <formula>NOT(ISERROR(SEARCH("AF",GP33)))</formula>
    </cfRule>
    <cfRule type="endsWith" dxfId="9221" priority="5231" operator="endsWith" text="M">
      <formula>RIGHT(GP33,LEN("M"))="M"</formula>
    </cfRule>
    <cfRule type="beginsWith" dxfId="9220" priority="5232" operator="beginsWith" text="MN">
      <formula>LEFT(GP33,LEN("MN"))="MN"</formula>
    </cfRule>
  </conditionalFormatting>
  <conditionalFormatting sqref="GO32:GR32">
    <cfRule type="containsText" dxfId="9219" priority="5215" operator="containsText" text="Hm">
      <formula>NOT(ISERROR(SEARCH("Hm",GO32)))</formula>
    </cfRule>
    <cfRule type="beginsWith" dxfId="9218" priority="5216" operator="beginsWith" text="Ms">
      <formula>LEFT(GO32,LEN("Ms"))="Ms"</formula>
    </cfRule>
    <cfRule type="containsText" dxfId="9217" priority="5217" operator="containsText" text="C">
      <formula>NOT(ISERROR(SEARCH("C",GO32)))</formula>
    </cfRule>
    <cfRule type="containsText" dxfId="9216" priority="5218" operator="containsText" text="S">
      <formula>NOT(ISERROR(SEARCH("S",GO32)))</formula>
    </cfRule>
    <cfRule type="containsText" dxfId="9215" priority="5219" operator="containsText" text="T">
      <formula>NOT(ISERROR(SEARCH("T",GO32)))</formula>
    </cfRule>
    <cfRule type="containsText" dxfId="9214" priority="5220" operator="containsText" text="H">
      <formula>NOT(ISERROR(SEARCH("H",GO32)))</formula>
    </cfRule>
    <cfRule type="containsText" dxfId="9213" priority="5221" operator="containsText" text="AF">
      <formula>NOT(ISERROR(SEARCH("AF",GO32)))</formula>
    </cfRule>
    <cfRule type="endsWith" dxfId="9212" priority="5222" operator="endsWith" text="M">
      <formula>RIGHT(GO32,LEN("M"))="M"</formula>
    </cfRule>
    <cfRule type="beginsWith" dxfId="9211" priority="5223" operator="beginsWith" text="MN">
      <formula>LEFT(GO32,LEN("MN"))="MN"</formula>
    </cfRule>
  </conditionalFormatting>
  <conditionalFormatting sqref="GT36:GW36">
    <cfRule type="containsText" dxfId="9210" priority="5206" operator="containsText" text="Hm">
      <formula>NOT(ISERROR(SEARCH("Hm",GT36)))</formula>
    </cfRule>
    <cfRule type="beginsWith" dxfId="9209" priority="5207" operator="beginsWith" text="Ms">
      <formula>LEFT(GT36,LEN("Ms"))="Ms"</formula>
    </cfRule>
    <cfRule type="containsText" dxfId="9208" priority="5208" operator="containsText" text="C">
      <formula>NOT(ISERROR(SEARCH("C",GT36)))</formula>
    </cfRule>
    <cfRule type="containsText" dxfId="9207" priority="5209" operator="containsText" text="S">
      <formula>NOT(ISERROR(SEARCH("S",GT36)))</formula>
    </cfRule>
    <cfRule type="containsText" dxfId="9206" priority="5210" operator="containsText" text="T">
      <formula>NOT(ISERROR(SEARCH("T",GT36)))</formula>
    </cfRule>
    <cfRule type="containsText" dxfId="9205" priority="5211" operator="containsText" text="H">
      <formula>NOT(ISERROR(SEARCH("H",GT36)))</formula>
    </cfRule>
    <cfRule type="containsText" dxfId="9204" priority="5212" operator="containsText" text="AF">
      <formula>NOT(ISERROR(SEARCH("AF",GT36)))</formula>
    </cfRule>
    <cfRule type="endsWith" dxfId="9203" priority="5213" operator="endsWith" text="M">
      <formula>RIGHT(GT36,LEN("M"))="M"</formula>
    </cfRule>
    <cfRule type="beginsWith" dxfId="9202" priority="5214" operator="beginsWith" text="MN">
      <formula>LEFT(GT36,LEN("MN"))="MN"</formula>
    </cfRule>
  </conditionalFormatting>
  <conditionalFormatting sqref="GZ36:HC36">
    <cfRule type="containsText" dxfId="9201" priority="5197" operator="containsText" text="Hm">
      <formula>NOT(ISERROR(SEARCH("Hm",GZ36)))</formula>
    </cfRule>
    <cfRule type="beginsWith" dxfId="9200" priority="5198" operator="beginsWith" text="Ms">
      <formula>LEFT(GZ36,LEN("Ms"))="Ms"</formula>
    </cfRule>
    <cfRule type="containsText" dxfId="9199" priority="5199" operator="containsText" text="C">
      <formula>NOT(ISERROR(SEARCH("C",GZ36)))</formula>
    </cfRule>
    <cfRule type="containsText" dxfId="9198" priority="5200" operator="containsText" text="S">
      <formula>NOT(ISERROR(SEARCH("S",GZ36)))</formula>
    </cfRule>
    <cfRule type="containsText" dxfId="9197" priority="5201" operator="containsText" text="T">
      <formula>NOT(ISERROR(SEARCH("T",GZ36)))</formula>
    </cfRule>
    <cfRule type="containsText" dxfId="9196" priority="5202" operator="containsText" text="H">
      <formula>NOT(ISERROR(SEARCH("H",GZ36)))</formula>
    </cfRule>
    <cfRule type="containsText" dxfId="9195" priority="5203" operator="containsText" text="AF">
      <formula>NOT(ISERROR(SEARCH("AF",GZ36)))</formula>
    </cfRule>
    <cfRule type="endsWith" dxfId="9194" priority="5204" operator="endsWith" text="M">
      <formula>RIGHT(GZ36,LEN("M"))="M"</formula>
    </cfRule>
    <cfRule type="beginsWith" dxfId="9193" priority="5205" operator="beginsWith" text="MN">
      <formula>LEFT(GZ36,LEN("MN"))="MN"</formula>
    </cfRule>
  </conditionalFormatting>
  <conditionalFormatting sqref="GI27:GL27">
    <cfRule type="containsText" dxfId="9192" priority="5188" operator="containsText" text="Hm">
      <formula>NOT(ISERROR(SEARCH("Hm",GI27)))</formula>
    </cfRule>
    <cfRule type="beginsWith" dxfId="9191" priority="5189" operator="beginsWith" text="Ms">
      <formula>LEFT(GI27,LEN("Ms"))="Ms"</formula>
    </cfRule>
    <cfRule type="containsText" dxfId="9190" priority="5190" operator="containsText" text="C">
      <formula>NOT(ISERROR(SEARCH("C",GI27)))</formula>
    </cfRule>
    <cfRule type="containsText" dxfId="9189" priority="5191" operator="containsText" text="S">
      <formula>NOT(ISERROR(SEARCH("S",GI27)))</formula>
    </cfRule>
    <cfRule type="containsText" dxfId="9188" priority="5192" operator="containsText" text="T">
      <formula>NOT(ISERROR(SEARCH("T",GI27)))</formula>
    </cfRule>
    <cfRule type="containsText" dxfId="9187" priority="5193" operator="containsText" text="H">
      <formula>NOT(ISERROR(SEARCH("H",GI27)))</formula>
    </cfRule>
    <cfRule type="containsText" dxfId="9186" priority="5194" operator="containsText" text="AF">
      <formula>NOT(ISERROR(SEARCH("AF",GI27)))</formula>
    </cfRule>
    <cfRule type="endsWith" dxfId="9185" priority="5195" operator="endsWith" text="M">
      <formula>RIGHT(GI27,LEN("M"))="M"</formula>
    </cfRule>
    <cfRule type="beginsWith" dxfId="9184" priority="5196" operator="beginsWith" text="MN">
      <formula>LEFT(GI27,LEN("MN"))="MN"</formula>
    </cfRule>
  </conditionalFormatting>
  <conditionalFormatting sqref="GC27:GF27">
    <cfRule type="containsText" dxfId="9183" priority="5179" operator="containsText" text="Hm">
      <formula>NOT(ISERROR(SEARCH("Hm",GC27)))</formula>
    </cfRule>
    <cfRule type="beginsWith" dxfId="9182" priority="5180" operator="beginsWith" text="Ms">
      <formula>LEFT(GC27,LEN("Ms"))="Ms"</formula>
    </cfRule>
    <cfRule type="containsText" dxfId="9181" priority="5181" operator="containsText" text="C">
      <formula>NOT(ISERROR(SEARCH("C",GC27)))</formula>
    </cfRule>
    <cfRule type="containsText" dxfId="9180" priority="5182" operator="containsText" text="S">
      <formula>NOT(ISERROR(SEARCH("S",GC27)))</formula>
    </cfRule>
    <cfRule type="containsText" dxfId="9179" priority="5183" operator="containsText" text="T">
      <formula>NOT(ISERROR(SEARCH("T",GC27)))</formula>
    </cfRule>
    <cfRule type="containsText" dxfId="9178" priority="5184" operator="containsText" text="H">
      <formula>NOT(ISERROR(SEARCH("H",GC27)))</formula>
    </cfRule>
    <cfRule type="containsText" dxfId="9177" priority="5185" operator="containsText" text="AF">
      <formula>NOT(ISERROR(SEARCH("AF",GC27)))</formula>
    </cfRule>
    <cfRule type="endsWith" dxfId="9176" priority="5186" operator="endsWith" text="M">
      <formula>RIGHT(GC27,LEN("M"))="M"</formula>
    </cfRule>
    <cfRule type="beginsWith" dxfId="9175" priority="5187" operator="beginsWith" text="MN">
      <formula>LEFT(GC27,LEN("MN"))="MN"</formula>
    </cfRule>
  </conditionalFormatting>
  <conditionalFormatting sqref="GD28:GG28">
    <cfRule type="containsText" dxfId="9174" priority="5170" operator="containsText" text="Hm">
      <formula>NOT(ISERROR(SEARCH("Hm",GD28)))</formula>
    </cfRule>
    <cfRule type="beginsWith" dxfId="9173" priority="5171" operator="beginsWith" text="Ms">
      <formula>LEFT(GD28,LEN("Ms"))="Ms"</formula>
    </cfRule>
    <cfRule type="containsText" dxfId="9172" priority="5172" operator="containsText" text="C">
      <formula>NOT(ISERROR(SEARCH("C",GD28)))</formula>
    </cfRule>
    <cfRule type="containsText" dxfId="9171" priority="5173" operator="containsText" text="S">
      <formula>NOT(ISERROR(SEARCH("S",GD28)))</formula>
    </cfRule>
    <cfRule type="containsText" dxfId="9170" priority="5174" operator="containsText" text="T">
      <formula>NOT(ISERROR(SEARCH("T",GD28)))</formula>
    </cfRule>
    <cfRule type="containsText" dxfId="9169" priority="5175" operator="containsText" text="H">
      <formula>NOT(ISERROR(SEARCH("H",GD28)))</formula>
    </cfRule>
    <cfRule type="containsText" dxfId="9168" priority="5176" operator="containsText" text="AF">
      <formula>NOT(ISERROR(SEARCH("AF",GD28)))</formula>
    </cfRule>
    <cfRule type="endsWith" dxfId="9167" priority="5177" operator="endsWith" text="M">
      <formula>RIGHT(GD28,LEN("M"))="M"</formula>
    </cfRule>
    <cfRule type="beginsWith" dxfId="9166" priority="5178" operator="beginsWith" text="MN">
      <formula>LEFT(GD28,LEN("MN"))="MN"</formula>
    </cfRule>
  </conditionalFormatting>
  <conditionalFormatting sqref="GJ28:GM28">
    <cfRule type="containsText" dxfId="9165" priority="5161" operator="containsText" text="Hm">
      <formula>NOT(ISERROR(SEARCH("Hm",GJ28)))</formula>
    </cfRule>
    <cfRule type="beginsWith" dxfId="9164" priority="5162" operator="beginsWith" text="Ms">
      <formula>LEFT(GJ28,LEN("Ms"))="Ms"</formula>
    </cfRule>
    <cfRule type="containsText" dxfId="9163" priority="5163" operator="containsText" text="C">
      <formula>NOT(ISERROR(SEARCH("C",GJ28)))</formula>
    </cfRule>
    <cfRule type="containsText" dxfId="9162" priority="5164" operator="containsText" text="S">
      <formula>NOT(ISERROR(SEARCH("S",GJ28)))</formula>
    </cfRule>
    <cfRule type="containsText" dxfId="9161" priority="5165" operator="containsText" text="T">
      <formula>NOT(ISERROR(SEARCH("T",GJ28)))</formula>
    </cfRule>
    <cfRule type="containsText" dxfId="9160" priority="5166" operator="containsText" text="H">
      <formula>NOT(ISERROR(SEARCH("H",GJ28)))</formula>
    </cfRule>
    <cfRule type="containsText" dxfId="9159" priority="5167" operator="containsText" text="AF">
      <formula>NOT(ISERROR(SEARCH("AF",GJ28)))</formula>
    </cfRule>
    <cfRule type="endsWith" dxfId="9158" priority="5168" operator="endsWith" text="M">
      <formula>RIGHT(GJ28,LEN("M"))="M"</formula>
    </cfRule>
    <cfRule type="beginsWith" dxfId="9157" priority="5169" operator="beginsWith" text="MN">
      <formula>LEFT(GJ28,LEN("MN"))="MN"</formula>
    </cfRule>
  </conditionalFormatting>
  <conditionalFormatting sqref="GG31:GJ31">
    <cfRule type="containsText" dxfId="9156" priority="5152" operator="containsText" text="Hm">
      <formula>NOT(ISERROR(SEARCH("Hm",GG31)))</formula>
    </cfRule>
    <cfRule type="beginsWith" dxfId="9155" priority="5153" operator="beginsWith" text="Ms">
      <formula>LEFT(GG31,LEN("Ms"))="Ms"</formula>
    </cfRule>
    <cfRule type="containsText" dxfId="9154" priority="5154" operator="containsText" text="C">
      <formula>NOT(ISERROR(SEARCH("C",GG31)))</formula>
    </cfRule>
    <cfRule type="containsText" dxfId="9153" priority="5155" operator="containsText" text="S">
      <formula>NOT(ISERROR(SEARCH("S",GG31)))</formula>
    </cfRule>
    <cfRule type="containsText" dxfId="9152" priority="5156" operator="containsText" text="T">
      <formula>NOT(ISERROR(SEARCH("T",GG31)))</formula>
    </cfRule>
    <cfRule type="containsText" dxfId="9151" priority="5157" operator="containsText" text="H">
      <formula>NOT(ISERROR(SEARCH("H",GG31)))</formula>
    </cfRule>
    <cfRule type="containsText" dxfId="9150" priority="5158" operator="containsText" text="AF">
      <formula>NOT(ISERROR(SEARCH("AF",GG31)))</formula>
    </cfRule>
    <cfRule type="endsWith" dxfId="9149" priority="5159" operator="endsWith" text="M">
      <formula>RIGHT(GG31,LEN("M"))="M"</formula>
    </cfRule>
    <cfRule type="beginsWith" dxfId="9148" priority="5160" operator="beginsWith" text="MN">
      <formula>LEFT(GG31,LEN("MN"))="MN"</formula>
    </cfRule>
  </conditionalFormatting>
  <conditionalFormatting sqref="GM31:GP31">
    <cfRule type="containsText" dxfId="9147" priority="5143" operator="containsText" text="Hm">
      <formula>NOT(ISERROR(SEARCH("Hm",GM31)))</formula>
    </cfRule>
    <cfRule type="beginsWith" dxfId="9146" priority="5144" operator="beginsWith" text="Ms">
      <formula>LEFT(GM31,LEN("Ms"))="Ms"</formula>
    </cfRule>
    <cfRule type="containsText" dxfId="9145" priority="5145" operator="containsText" text="C">
      <formula>NOT(ISERROR(SEARCH("C",GM31)))</formula>
    </cfRule>
    <cfRule type="containsText" dxfId="9144" priority="5146" operator="containsText" text="S">
      <formula>NOT(ISERROR(SEARCH("S",GM31)))</formula>
    </cfRule>
    <cfRule type="containsText" dxfId="9143" priority="5147" operator="containsText" text="T">
      <formula>NOT(ISERROR(SEARCH("T",GM31)))</formula>
    </cfRule>
    <cfRule type="containsText" dxfId="9142" priority="5148" operator="containsText" text="H">
      <formula>NOT(ISERROR(SEARCH("H",GM31)))</formula>
    </cfRule>
    <cfRule type="containsText" dxfId="9141" priority="5149" operator="containsText" text="AF">
      <formula>NOT(ISERROR(SEARCH("AF",GM31)))</formula>
    </cfRule>
    <cfRule type="endsWith" dxfId="9140" priority="5150" operator="endsWith" text="M">
      <formula>RIGHT(GM31,LEN("M"))="M"</formula>
    </cfRule>
    <cfRule type="beginsWith" dxfId="9139" priority="5151" operator="beginsWith" text="MN">
      <formula>LEFT(GM31,LEN("MN"))="MN"</formula>
    </cfRule>
  </conditionalFormatting>
  <conditionalFormatting sqref="GC25">
    <cfRule type="containsText" dxfId="9138" priority="5134" operator="containsText" text="Hm">
      <formula>NOT(ISERROR(SEARCH("Hm",GC25)))</formula>
    </cfRule>
    <cfRule type="beginsWith" dxfId="9137" priority="5135" operator="beginsWith" text="Ms">
      <formula>LEFT(GC25,LEN("Ms"))="Ms"</formula>
    </cfRule>
    <cfRule type="containsText" dxfId="9136" priority="5136" operator="containsText" text="C">
      <formula>NOT(ISERROR(SEARCH("C",GC25)))</formula>
    </cfRule>
    <cfRule type="containsText" dxfId="9135" priority="5137" operator="containsText" text="S">
      <formula>NOT(ISERROR(SEARCH("S",GC25)))</formula>
    </cfRule>
    <cfRule type="containsText" dxfId="9134" priority="5138" operator="containsText" text="T">
      <formula>NOT(ISERROR(SEARCH("T",GC25)))</formula>
    </cfRule>
    <cfRule type="containsText" dxfId="9133" priority="5139" operator="containsText" text="H">
      <formula>NOT(ISERROR(SEARCH("H",GC25)))</formula>
    </cfRule>
    <cfRule type="containsText" dxfId="9132" priority="5140" operator="containsText" text="AF">
      <formula>NOT(ISERROR(SEARCH("AF",GC25)))</formula>
    </cfRule>
    <cfRule type="endsWith" dxfId="9131" priority="5141" operator="endsWith" text="M">
      <formula>RIGHT(GC25,LEN("M"))="M"</formula>
    </cfRule>
    <cfRule type="beginsWith" dxfId="9130" priority="5142" operator="beginsWith" text="MN">
      <formula>LEFT(GC25,LEN("MN"))="MN"</formula>
    </cfRule>
  </conditionalFormatting>
  <conditionalFormatting sqref="GK35:GL35 GL36">
    <cfRule type="expression" dxfId="9129" priority="5130">
      <formula>MOD(MONTH(#REF!),4)=1</formula>
    </cfRule>
    <cfRule type="expression" dxfId="9128" priority="5131">
      <formula>MOD(MONTH(#REF!),4)=2</formula>
    </cfRule>
    <cfRule type="expression" dxfId="9127" priority="5132">
      <formula>MOD(MONTH(#REF!),4)=3</formula>
    </cfRule>
    <cfRule type="expression" dxfId="9126" priority="5133">
      <formula>MOD(MONTH(#REF!),4)=0</formula>
    </cfRule>
  </conditionalFormatting>
  <conditionalFormatting sqref="GW35:GX36">
    <cfRule type="expression" dxfId="9125" priority="5126">
      <formula>MOD(MONTH(#REF!),4)=1</formula>
    </cfRule>
    <cfRule type="expression" dxfId="9124" priority="5127">
      <formula>MOD(MONTH(#REF!),4)=2</formula>
    </cfRule>
    <cfRule type="expression" dxfId="9123" priority="5128">
      <formula>MOD(MONTH(#REF!),4)=3</formula>
    </cfRule>
    <cfRule type="expression" dxfId="9122" priority="5129">
      <formula>MOD(MONTH(#REF!),4)=0</formula>
    </cfRule>
  </conditionalFormatting>
  <conditionalFormatting sqref="HD35:HD36">
    <cfRule type="expression" dxfId="9121" priority="5122">
      <formula>MOD(MONTH(#REF!),4)=1</formula>
    </cfRule>
    <cfRule type="expression" dxfId="9120" priority="5123">
      <formula>MOD(MONTH(#REF!),4)=2</formula>
    </cfRule>
    <cfRule type="expression" dxfId="9119" priority="5124">
      <formula>MOD(MONTH(#REF!),4)=3</formula>
    </cfRule>
    <cfRule type="expression" dxfId="9118" priority="5125">
      <formula>MOD(MONTH(#REF!),4)=0</formula>
    </cfRule>
  </conditionalFormatting>
  <conditionalFormatting sqref="HJ35:HJ36">
    <cfRule type="expression" dxfId="9117" priority="5118">
      <formula>MOD(MONTH(#REF!),4)=1</formula>
    </cfRule>
    <cfRule type="expression" dxfId="9116" priority="5119">
      <formula>MOD(MONTH(#REF!),4)=2</formula>
    </cfRule>
    <cfRule type="expression" dxfId="9115" priority="5120">
      <formula>MOD(MONTH(#REF!),4)=3</formula>
    </cfRule>
    <cfRule type="expression" dxfId="9114" priority="5121">
      <formula>MOD(MONTH(#REF!),4)=0</formula>
    </cfRule>
  </conditionalFormatting>
  <conditionalFormatting sqref="HE35:HH36">
    <cfRule type="containsText" dxfId="9113" priority="5109" operator="containsText" text="Hm">
      <formula>NOT(ISERROR(SEARCH("Hm",HE35)))</formula>
    </cfRule>
    <cfRule type="beginsWith" dxfId="9112" priority="5110" operator="beginsWith" text="Ms">
      <formula>LEFT(HE35,LEN("Ms"))="Ms"</formula>
    </cfRule>
    <cfRule type="containsText" dxfId="9111" priority="5111" operator="containsText" text="C">
      <formula>NOT(ISERROR(SEARCH("C",HE35)))</formula>
    </cfRule>
    <cfRule type="containsText" dxfId="9110" priority="5112" operator="containsText" text="S">
      <formula>NOT(ISERROR(SEARCH("S",HE35)))</formula>
    </cfRule>
    <cfRule type="containsText" dxfId="9109" priority="5113" operator="containsText" text="T">
      <formula>NOT(ISERROR(SEARCH("T",HE35)))</formula>
    </cfRule>
    <cfRule type="containsText" dxfId="9108" priority="5114" operator="containsText" text="H">
      <formula>NOT(ISERROR(SEARCH("H",HE35)))</formula>
    </cfRule>
    <cfRule type="containsText" dxfId="9107" priority="5115" operator="containsText" text="AF">
      <formula>NOT(ISERROR(SEARCH("AF",HE35)))</formula>
    </cfRule>
    <cfRule type="endsWith" dxfId="9106" priority="5116" operator="endsWith" text="M">
      <formula>RIGHT(HE35,LEN("M"))="M"</formula>
    </cfRule>
    <cfRule type="beginsWith" dxfId="9105" priority="5117" operator="beginsWith" text="MN">
      <formula>LEFT(HE35,LEN("MN"))="MN"</formula>
    </cfRule>
  </conditionalFormatting>
  <conditionalFormatting sqref="HK35:HL36">
    <cfRule type="containsText" dxfId="9104" priority="5100" operator="containsText" text="Hm">
      <formula>NOT(ISERROR(SEARCH("Hm",HK35)))</formula>
    </cfRule>
    <cfRule type="beginsWith" dxfId="9103" priority="5101" operator="beginsWith" text="Ms">
      <formula>LEFT(HK35,LEN("Ms"))="Ms"</formula>
    </cfRule>
    <cfRule type="containsText" dxfId="9102" priority="5102" operator="containsText" text="C">
      <formula>NOT(ISERROR(SEARCH("C",HK35)))</formula>
    </cfRule>
    <cfRule type="containsText" dxfId="9101" priority="5103" operator="containsText" text="S">
      <formula>NOT(ISERROR(SEARCH("S",HK35)))</formula>
    </cfRule>
    <cfRule type="containsText" dxfId="9100" priority="5104" operator="containsText" text="T">
      <formula>NOT(ISERROR(SEARCH("T",HK35)))</formula>
    </cfRule>
    <cfRule type="containsText" dxfId="9099" priority="5105" operator="containsText" text="H">
      <formula>NOT(ISERROR(SEARCH("H",HK35)))</formula>
    </cfRule>
    <cfRule type="containsText" dxfId="9098" priority="5106" operator="containsText" text="AF">
      <formula>NOT(ISERROR(SEARCH("AF",HK35)))</formula>
    </cfRule>
    <cfRule type="endsWith" dxfId="9097" priority="5107" operator="endsWith" text="M">
      <formula>RIGHT(HK35,LEN("M"))="M"</formula>
    </cfRule>
    <cfRule type="beginsWith" dxfId="9096" priority="5108" operator="beginsWith" text="MN">
      <formula>LEFT(HK35,LEN("MN"))="MN"</formula>
    </cfRule>
  </conditionalFormatting>
  <conditionalFormatting sqref="GG35:GJ35 GG36">
    <cfRule type="containsText" dxfId="9095" priority="5091" operator="containsText" text="Hm">
      <formula>NOT(ISERROR(SEARCH("Hm",GG35)))</formula>
    </cfRule>
    <cfRule type="beginsWith" dxfId="9094" priority="5092" operator="beginsWith" text="Ms">
      <formula>LEFT(GG35,LEN("Ms"))="Ms"</formula>
    </cfRule>
    <cfRule type="containsText" dxfId="9093" priority="5093" operator="containsText" text="C">
      <formula>NOT(ISERROR(SEARCH("C",GG35)))</formula>
    </cfRule>
    <cfRule type="containsText" dxfId="9092" priority="5094" operator="containsText" text="S">
      <formula>NOT(ISERROR(SEARCH("S",GG35)))</formula>
    </cfRule>
    <cfRule type="containsText" dxfId="9091" priority="5095" operator="containsText" text="T">
      <formula>NOT(ISERROR(SEARCH("T",GG35)))</formula>
    </cfRule>
    <cfRule type="containsText" dxfId="9090" priority="5096" operator="containsText" text="H">
      <formula>NOT(ISERROR(SEARCH("H",GG35)))</formula>
    </cfRule>
    <cfRule type="containsText" dxfId="9089" priority="5097" operator="containsText" text="AF">
      <formula>NOT(ISERROR(SEARCH("AF",GG35)))</formula>
    </cfRule>
    <cfRule type="endsWith" dxfId="9088" priority="5098" operator="endsWith" text="M">
      <formula>RIGHT(GG35,LEN("M"))="M"</formula>
    </cfRule>
    <cfRule type="beginsWith" dxfId="9087" priority="5099" operator="beginsWith" text="MN">
      <formula>LEFT(GG35,LEN("MN"))="MN"</formula>
    </cfRule>
  </conditionalFormatting>
  <conditionalFormatting sqref="GM35:GP36">
    <cfRule type="containsText" dxfId="9086" priority="5082" operator="containsText" text="Hm">
      <formula>NOT(ISERROR(SEARCH("Hm",GM35)))</formula>
    </cfRule>
    <cfRule type="beginsWith" dxfId="9085" priority="5083" operator="beginsWith" text="Ms">
      <formula>LEFT(GM35,LEN("Ms"))="Ms"</formula>
    </cfRule>
    <cfRule type="containsText" dxfId="9084" priority="5084" operator="containsText" text="C">
      <formula>NOT(ISERROR(SEARCH("C",GM35)))</formula>
    </cfRule>
    <cfRule type="containsText" dxfId="9083" priority="5085" operator="containsText" text="S">
      <formula>NOT(ISERROR(SEARCH("S",GM35)))</formula>
    </cfRule>
    <cfRule type="containsText" dxfId="9082" priority="5086" operator="containsText" text="T">
      <formula>NOT(ISERROR(SEARCH("T",GM35)))</formula>
    </cfRule>
    <cfRule type="containsText" dxfId="9081" priority="5087" operator="containsText" text="H">
      <formula>NOT(ISERROR(SEARCH("H",GM35)))</formula>
    </cfRule>
    <cfRule type="containsText" dxfId="9080" priority="5088" operator="containsText" text="AF">
      <formula>NOT(ISERROR(SEARCH("AF",GM35)))</formula>
    </cfRule>
    <cfRule type="endsWith" dxfId="9079" priority="5089" operator="endsWith" text="M">
      <formula>RIGHT(GM35,LEN("M"))="M"</formula>
    </cfRule>
    <cfRule type="beginsWith" dxfId="9078" priority="5090" operator="beginsWith" text="MN">
      <formula>LEFT(GM35,LEN("MN"))="MN"</formula>
    </cfRule>
  </conditionalFormatting>
  <conditionalFormatting sqref="GY35:HB36">
    <cfRule type="containsText" dxfId="9077" priority="5073" operator="containsText" text="Hm">
      <formula>NOT(ISERROR(SEARCH("Hm",GY35)))</formula>
    </cfRule>
    <cfRule type="beginsWith" dxfId="9076" priority="5074" operator="beginsWith" text="Ms">
      <formula>LEFT(GY35,LEN("Ms"))="Ms"</formula>
    </cfRule>
    <cfRule type="containsText" dxfId="9075" priority="5075" operator="containsText" text="C">
      <formula>NOT(ISERROR(SEARCH("C",GY35)))</formula>
    </cfRule>
    <cfRule type="containsText" dxfId="9074" priority="5076" operator="containsText" text="S">
      <formula>NOT(ISERROR(SEARCH("S",GY35)))</formula>
    </cfRule>
    <cfRule type="containsText" dxfId="9073" priority="5077" operator="containsText" text="T">
      <formula>NOT(ISERROR(SEARCH("T",GY35)))</formula>
    </cfRule>
    <cfRule type="containsText" dxfId="9072" priority="5078" operator="containsText" text="H">
      <formula>NOT(ISERROR(SEARCH("H",GY35)))</formula>
    </cfRule>
    <cfRule type="containsText" dxfId="9071" priority="5079" operator="containsText" text="AF">
      <formula>NOT(ISERROR(SEARCH("AF",GY35)))</formula>
    </cfRule>
    <cfRule type="endsWith" dxfId="9070" priority="5080" operator="endsWith" text="M">
      <formula>RIGHT(GY35,LEN("M"))="M"</formula>
    </cfRule>
    <cfRule type="beginsWith" dxfId="9069" priority="5081" operator="beginsWith" text="MN">
      <formula>LEFT(GY35,LEN("MN"))="MN"</formula>
    </cfRule>
  </conditionalFormatting>
  <conditionalFormatting sqref="GS35:GV36 GW36">
    <cfRule type="containsText" dxfId="9068" priority="5064" operator="containsText" text="Hm">
      <formula>NOT(ISERROR(SEARCH("Hm",GS35)))</formula>
    </cfRule>
    <cfRule type="beginsWith" dxfId="9067" priority="5065" operator="beginsWith" text="Ms">
      <formula>LEFT(GS35,LEN("Ms"))="Ms"</formula>
    </cfRule>
    <cfRule type="containsText" dxfId="9066" priority="5066" operator="containsText" text="C">
      <formula>NOT(ISERROR(SEARCH("C",GS35)))</formula>
    </cfRule>
    <cfRule type="containsText" dxfId="9065" priority="5067" operator="containsText" text="S">
      <formula>NOT(ISERROR(SEARCH("S",GS35)))</formula>
    </cfRule>
    <cfRule type="containsText" dxfId="9064" priority="5068" operator="containsText" text="T">
      <formula>NOT(ISERROR(SEARCH("T",GS35)))</formula>
    </cfRule>
    <cfRule type="containsText" dxfId="9063" priority="5069" operator="containsText" text="H">
      <formula>NOT(ISERROR(SEARCH("H",GS35)))</formula>
    </cfRule>
    <cfRule type="containsText" dxfId="9062" priority="5070" operator="containsText" text="AF">
      <formula>NOT(ISERROR(SEARCH("AF",GS35)))</formula>
    </cfRule>
    <cfRule type="endsWith" dxfId="9061" priority="5071" operator="endsWith" text="M">
      <formula>RIGHT(GS35,LEN("M"))="M"</formula>
    </cfRule>
    <cfRule type="beginsWith" dxfId="9060" priority="5072" operator="beginsWith" text="MN">
      <formula>LEFT(GS35,LEN("MN"))="MN"</formula>
    </cfRule>
  </conditionalFormatting>
  <conditionalFormatting sqref="GC35:GD36">
    <cfRule type="containsText" dxfId="9059" priority="5055" operator="containsText" text="Hm">
      <formula>NOT(ISERROR(SEARCH("Hm",GC35)))</formula>
    </cfRule>
    <cfRule type="beginsWith" dxfId="9058" priority="5056" operator="beginsWith" text="Ms">
      <formula>LEFT(GC35,LEN("Ms"))="Ms"</formula>
    </cfRule>
    <cfRule type="containsText" dxfId="9057" priority="5057" operator="containsText" text="C">
      <formula>NOT(ISERROR(SEARCH("C",GC35)))</formula>
    </cfRule>
    <cfRule type="containsText" dxfId="9056" priority="5058" operator="containsText" text="S">
      <formula>NOT(ISERROR(SEARCH("S",GC35)))</formula>
    </cfRule>
    <cfRule type="containsText" dxfId="9055" priority="5059" operator="containsText" text="T">
      <formula>NOT(ISERROR(SEARCH("T",GC35)))</formula>
    </cfRule>
    <cfRule type="containsText" dxfId="9054" priority="5060" operator="containsText" text="H">
      <formula>NOT(ISERROR(SEARCH("H",GC35)))</formula>
    </cfRule>
    <cfRule type="containsText" dxfId="9053" priority="5061" operator="containsText" text="AF">
      <formula>NOT(ISERROR(SEARCH("AF",GC35)))</formula>
    </cfRule>
    <cfRule type="endsWith" dxfId="9052" priority="5062" operator="endsWith" text="M">
      <formula>RIGHT(GC35,LEN("M"))="M"</formula>
    </cfRule>
    <cfRule type="beginsWith" dxfId="9051" priority="5063" operator="beginsWith" text="MN">
      <formula>LEFT(GC35,LEN("MN"))="MN"</formula>
    </cfRule>
  </conditionalFormatting>
  <conditionalFormatting sqref="HA34">
    <cfRule type="expression" dxfId="9050" priority="5051">
      <formula>MOD(MONTH(#REF!),4)=1</formula>
    </cfRule>
    <cfRule type="expression" dxfId="9049" priority="5052">
      <formula>MOD(MONTH(#REF!),4)=2</formula>
    </cfRule>
    <cfRule type="expression" dxfId="9048" priority="5053">
      <formula>MOD(MONTH(#REF!),4)=3</formula>
    </cfRule>
    <cfRule type="expression" dxfId="9047" priority="5054">
      <formula>MOD(MONTH(#REF!),4)=0</formula>
    </cfRule>
  </conditionalFormatting>
  <conditionalFormatting sqref="HC35">
    <cfRule type="expression" dxfId="9046" priority="5047">
      <formula>MOD(MONTH(#REF!),4)=1</formula>
    </cfRule>
    <cfRule type="expression" dxfId="9045" priority="5048">
      <formula>MOD(MONTH(#REF!),4)=2</formula>
    </cfRule>
    <cfRule type="expression" dxfId="9044" priority="5049">
      <formula>MOD(MONTH(#REF!),4)=3</formula>
    </cfRule>
    <cfRule type="expression" dxfId="9043" priority="5050">
      <formula>MOD(MONTH(#REF!),4)=0</formula>
    </cfRule>
  </conditionalFormatting>
  <conditionalFormatting sqref="GQ31:GR31">
    <cfRule type="expression" dxfId="9042" priority="5043">
      <formula>MOD(MONTH(#REF!),4)=1</formula>
    </cfRule>
    <cfRule type="expression" dxfId="9041" priority="5044">
      <formula>MOD(MONTH(#REF!),4)=2</formula>
    </cfRule>
    <cfRule type="expression" dxfId="9040" priority="5045">
      <formula>MOD(MONTH(#REF!),4)=3</formula>
    </cfRule>
    <cfRule type="expression" dxfId="9039" priority="5046">
      <formula>MOD(MONTH(#REF!),4)=0</formula>
    </cfRule>
  </conditionalFormatting>
  <conditionalFormatting sqref="GP29">
    <cfRule type="expression" dxfId="9038" priority="5039">
      <formula>MOD(MONTH(#REF!),4)=1</formula>
    </cfRule>
    <cfRule type="expression" dxfId="9037" priority="5040">
      <formula>MOD(MONTH(#REF!),4)=2</formula>
    </cfRule>
    <cfRule type="expression" dxfId="9036" priority="5041">
      <formula>MOD(MONTH(#REF!),4)=3</formula>
    </cfRule>
    <cfRule type="expression" dxfId="9035" priority="5042">
      <formula>MOD(MONTH(#REF!),4)=0</formula>
    </cfRule>
  </conditionalFormatting>
  <conditionalFormatting sqref="GE26:GF26">
    <cfRule type="expression" dxfId="9034" priority="5035">
      <formula>MOD(MONTH(#REF!),4)=1</formula>
    </cfRule>
    <cfRule type="expression" dxfId="9033" priority="5036">
      <formula>MOD(MONTH(#REF!),4)=2</formula>
    </cfRule>
    <cfRule type="expression" dxfId="9032" priority="5037">
      <formula>MOD(MONTH(#REF!),4)=3</formula>
    </cfRule>
    <cfRule type="expression" dxfId="9031" priority="5038">
      <formula>MOD(MONTH(#REF!),4)=0</formula>
    </cfRule>
  </conditionalFormatting>
  <conditionalFormatting sqref="GD25:GE25">
    <cfRule type="expression" dxfId="9030" priority="5031">
      <formula>MOD(MONTH(#REF!),4)=1</formula>
    </cfRule>
    <cfRule type="expression" dxfId="9029" priority="5032">
      <formula>MOD(MONTH(#REF!),4)=2</formula>
    </cfRule>
    <cfRule type="expression" dxfId="9028" priority="5033">
      <formula>MOD(MONTH(#REF!),4)=3</formula>
    </cfRule>
    <cfRule type="expression" dxfId="9027" priority="5034">
      <formula>MOD(MONTH(#REF!),4)=0</formula>
    </cfRule>
  </conditionalFormatting>
  <conditionalFormatting sqref="GQ24:GT24">
    <cfRule type="containsText" dxfId="9026" priority="5022" operator="containsText" text="Hm">
      <formula>NOT(ISERROR(SEARCH("Hm",GQ24)))</formula>
    </cfRule>
    <cfRule type="beginsWith" dxfId="9025" priority="5023" operator="beginsWith" text="Ms">
      <formula>LEFT(GQ24,LEN("Ms"))="Ms"</formula>
    </cfRule>
    <cfRule type="containsText" dxfId="9024" priority="5024" operator="containsText" text="C">
      <formula>NOT(ISERROR(SEARCH("C",GQ24)))</formula>
    </cfRule>
    <cfRule type="containsText" dxfId="9023" priority="5025" operator="containsText" text="S">
      <formula>NOT(ISERROR(SEARCH("S",GQ24)))</formula>
    </cfRule>
    <cfRule type="containsText" dxfId="9022" priority="5026" operator="containsText" text="T">
      <formula>NOT(ISERROR(SEARCH("T",GQ24)))</formula>
    </cfRule>
    <cfRule type="containsText" dxfId="9021" priority="5027" operator="containsText" text="H">
      <formula>NOT(ISERROR(SEARCH("H",GQ24)))</formula>
    </cfRule>
    <cfRule type="containsText" dxfId="9020" priority="5028" operator="containsText" text="AF">
      <formula>NOT(ISERROR(SEARCH("AF",GQ24)))</formula>
    </cfRule>
    <cfRule type="endsWith" dxfId="9019" priority="5029" operator="endsWith" text="M">
      <formula>RIGHT(GQ24,LEN("M"))="M"</formula>
    </cfRule>
    <cfRule type="beginsWith" dxfId="9018" priority="5030" operator="beginsWith" text="MN">
      <formula>LEFT(GQ24,LEN("MN"))="MN"</formula>
    </cfRule>
  </conditionalFormatting>
  <conditionalFormatting sqref="HC27:HD27">
    <cfRule type="expression" dxfId="9017" priority="5018">
      <formula>MOD(MONTH(#REF!),4)=1</formula>
    </cfRule>
    <cfRule type="expression" dxfId="9016" priority="5019">
      <formula>MOD(MONTH(#REF!),4)=2</formula>
    </cfRule>
    <cfRule type="expression" dxfId="9015" priority="5020">
      <formula>MOD(MONTH(#REF!),4)=3</formula>
    </cfRule>
    <cfRule type="expression" dxfId="9014" priority="5021">
      <formula>MOD(MONTH(#REF!),4)=0</formula>
    </cfRule>
  </conditionalFormatting>
  <conditionalFormatting sqref="GG34:GH34">
    <cfRule type="expression" dxfId="9013" priority="4974">
      <formula>MOD(MONTH(#REF!),4)=1</formula>
    </cfRule>
    <cfRule type="expression" dxfId="9012" priority="4975">
      <formula>MOD(MONTH(#REF!),4)=2</formula>
    </cfRule>
    <cfRule type="expression" dxfId="9011" priority="4976">
      <formula>MOD(MONTH(#REF!),4)=3</formula>
    </cfRule>
    <cfRule type="expression" dxfId="9010" priority="4977">
      <formula>MOD(MONTH(#REF!),4)=0</formula>
    </cfRule>
  </conditionalFormatting>
  <conditionalFormatting sqref="GE34:GH34">
    <cfRule type="containsText" dxfId="9009" priority="4956" operator="containsText" text="Hm">
      <formula>NOT(ISERROR(SEARCH("Hm",GE34)))</formula>
    </cfRule>
    <cfRule type="beginsWith" dxfId="9008" priority="4957" operator="beginsWith" text="Ms">
      <formula>LEFT(GE34,LEN("Ms"))="Ms"</formula>
    </cfRule>
    <cfRule type="containsText" dxfId="9007" priority="4958" operator="containsText" text="C">
      <formula>NOT(ISERROR(SEARCH("C",GE34)))</formula>
    </cfRule>
    <cfRule type="containsText" dxfId="9006" priority="4959" operator="containsText" text="S">
      <formula>NOT(ISERROR(SEARCH("S",GE34)))</formula>
    </cfRule>
    <cfRule type="containsText" dxfId="9005" priority="4960" operator="containsText" text="T">
      <formula>NOT(ISERROR(SEARCH("T",GE34)))</formula>
    </cfRule>
    <cfRule type="containsText" dxfId="9004" priority="4961" operator="containsText" text="H">
      <formula>NOT(ISERROR(SEARCH("H",GE34)))</formula>
    </cfRule>
    <cfRule type="containsText" dxfId="9003" priority="4962" operator="containsText" text="AF">
      <formula>NOT(ISERROR(SEARCH("AF",GE34)))</formula>
    </cfRule>
    <cfRule type="endsWith" dxfId="9002" priority="4963" operator="endsWith" text="M">
      <formula>RIGHT(GE34,LEN("M"))="M"</formula>
    </cfRule>
    <cfRule type="beginsWith" dxfId="9001" priority="4964" operator="beginsWith" text="MN">
      <formula>LEFT(GE34,LEN("MN"))="MN"</formula>
    </cfRule>
  </conditionalFormatting>
  <conditionalFormatting sqref="GA29:GB29">
    <cfRule type="expression" dxfId="9000" priority="4952">
      <formula>MOD(MONTH(#REF!),4)=1</formula>
    </cfRule>
    <cfRule type="expression" dxfId="8999" priority="4953">
      <formula>MOD(MONTH(#REF!),4)=2</formula>
    </cfRule>
    <cfRule type="expression" dxfId="8998" priority="4954">
      <formula>MOD(MONTH(#REF!),4)=3</formula>
    </cfRule>
    <cfRule type="expression" dxfId="8997" priority="4955">
      <formula>MOD(MONTH(#REF!),4)=0</formula>
    </cfRule>
  </conditionalFormatting>
  <conditionalFormatting sqref="FY29:FZ29">
    <cfRule type="containsText" dxfId="8996" priority="4943" operator="containsText" text="Hm">
      <formula>NOT(ISERROR(SEARCH("Hm",FY29)))</formula>
    </cfRule>
    <cfRule type="beginsWith" dxfId="8995" priority="4944" operator="beginsWith" text="Ms">
      <formula>LEFT(FY29,LEN("Ms"))="Ms"</formula>
    </cfRule>
    <cfRule type="containsText" dxfId="8994" priority="4945" operator="containsText" text="C">
      <formula>NOT(ISERROR(SEARCH("C",FY29)))</formula>
    </cfRule>
    <cfRule type="containsText" dxfId="8993" priority="4946" operator="containsText" text="S">
      <formula>NOT(ISERROR(SEARCH("S",FY29)))</formula>
    </cfRule>
    <cfRule type="containsText" dxfId="8992" priority="4947" operator="containsText" text="T">
      <formula>NOT(ISERROR(SEARCH("T",FY29)))</formula>
    </cfRule>
    <cfRule type="containsText" dxfId="8991" priority="4948" operator="containsText" text="H">
      <formula>NOT(ISERROR(SEARCH("H",FY29)))</formula>
    </cfRule>
    <cfRule type="containsText" dxfId="8990" priority="4949" operator="containsText" text="AF">
      <formula>NOT(ISERROR(SEARCH("AF",FY29)))</formula>
    </cfRule>
    <cfRule type="endsWith" dxfId="8989" priority="4950" operator="endsWith" text="M">
      <formula>RIGHT(FY29,LEN("M"))="M"</formula>
    </cfRule>
    <cfRule type="beginsWith" dxfId="8988" priority="4951" operator="beginsWith" text="MN">
      <formula>LEFT(FY29,LEN("MN"))="MN"</formula>
    </cfRule>
  </conditionalFormatting>
  <conditionalFormatting sqref="FY29:GB29">
    <cfRule type="containsText" dxfId="8987" priority="4934" operator="containsText" text="Hm">
      <formula>NOT(ISERROR(SEARCH("Hm",FY29)))</formula>
    </cfRule>
    <cfRule type="beginsWith" dxfId="8986" priority="4935" operator="beginsWith" text="Ms">
      <formula>LEFT(FY29,LEN("Ms"))="Ms"</formula>
    </cfRule>
    <cfRule type="containsText" dxfId="8985" priority="4936" operator="containsText" text="C">
      <formula>NOT(ISERROR(SEARCH("C",FY29)))</formula>
    </cfRule>
    <cfRule type="containsText" dxfId="8984" priority="4937" operator="containsText" text="S">
      <formula>NOT(ISERROR(SEARCH("S",FY29)))</formula>
    </cfRule>
    <cfRule type="containsText" dxfId="8983" priority="4938" operator="containsText" text="T">
      <formula>NOT(ISERROR(SEARCH("T",FY29)))</formula>
    </cfRule>
    <cfRule type="containsText" dxfId="8982" priority="4939" operator="containsText" text="H">
      <formula>NOT(ISERROR(SEARCH("H",FY29)))</formula>
    </cfRule>
    <cfRule type="containsText" dxfId="8981" priority="4940" operator="containsText" text="AF">
      <formula>NOT(ISERROR(SEARCH("AF",FY29)))</formula>
    </cfRule>
    <cfRule type="endsWith" dxfId="8980" priority="4941" operator="endsWith" text="M">
      <formula>RIGHT(FY29,LEN("M"))="M"</formula>
    </cfRule>
    <cfRule type="beginsWith" dxfId="8979" priority="4942" operator="beginsWith" text="MN">
      <formula>LEFT(FY29,LEN("MN"))="MN"</formula>
    </cfRule>
  </conditionalFormatting>
  <conditionalFormatting sqref="FN25:FQ25">
    <cfRule type="containsText" dxfId="8978" priority="4925" operator="containsText" text="Hm">
      <formula>NOT(ISERROR(SEARCH("Hm",FN25)))</formula>
    </cfRule>
    <cfRule type="beginsWith" dxfId="8977" priority="4926" operator="beginsWith" text="Ms">
      <formula>LEFT(FN25,LEN("Ms"))="Ms"</formula>
    </cfRule>
    <cfRule type="containsText" dxfId="8976" priority="4927" operator="containsText" text="C">
      <formula>NOT(ISERROR(SEARCH("C",FN25)))</formula>
    </cfRule>
    <cfRule type="containsText" dxfId="8975" priority="4928" operator="containsText" text="S">
      <formula>NOT(ISERROR(SEARCH("S",FN25)))</formula>
    </cfRule>
    <cfRule type="containsText" dxfId="8974" priority="4929" operator="containsText" text="T">
      <formula>NOT(ISERROR(SEARCH("T",FN25)))</formula>
    </cfRule>
    <cfRule type="containsText" dxfId="8973" priority="4930" operator="containsText" text="H">
      <formula>NOT(ISERROR(SEARCH("H",FN25)))</formula>
    </cfRule>
    <cfRule type="containsText" dxfId="8972" priority="4931" operator="containsText" text="AF">
      <formula>NOT(ISERROR(SEARCH("AF",FN25)))</formula>
    </cfRule>
    <cfRule type="endsWith" dxfId="8971" priority="4932" operator="endsWith" text="M">
      <formula>RIGHT(FN25,LEN("M"))="M"</formula>
    </cfRule>
    <cfRule type="beginsWith" dxfId="8970" priority="4933" operator="beginsWith" text="MN">
      <formula>LEFT(FN25,LEN("MN"))="MN"</formula>
    </cfRule>
  </conditionalFormatting>
  <conditionalFormatting sqref="FS29:FV29">
    <cfRule type="containsText" dxfId="8969" priority="4916" operator="containsText" text="Hm">
      <formula>NOT(ISERROR(SEARCH("Hm",FS29)))</formula>
    </cfRule>
    <cfRule type="beginsWith" dxfId="8968" priority="4917" operator="beginsWith" text="Ms">
      <formula>LEFT(FS29,LEN("Ms"))="Ms"</formula>
    </cfRule>
    <cfRule type="containsText" dxfId="8967" priority="4918" operator="containsText" text="C">
      <formula>NOT(ISERROR(SEARCH("C",FS29)))</formula>
    </cfRule>
    <cfRule type="containsText" dxfId="8966" priority="4919" operator="containsText" text="S">
      <formula>NOT(ISERROR(SEARCH("S",FS29)))</formula>
    </cfRule>
    <cfRule type="containsText" dxfId="8965" priority="4920" operator="containsText" text="T">
      <formula>NOT(ISERROR(SEARCH("T",FS29)))</formula>
    </cfRule>
    <cfRule type="containsText" dxfId="8964" priority="4921" operator="containsText" text="H">
      <formula>NOT(ISERROR(SEARCH("H",FS29)))</formula>
    </cfRule>
    <cfRule type="containsText" dxfId="8963" priority="4922" operator="containsText" text="AF">
      <formula>NOT(ISERROR(SEARCH("AF",FS29)))</formula>
    </cfRule>
    <cfRule type="endsWith" dxfId="8962" priority="4923" operator="endsWith" text="M">
      <formula>RIGHT(FS29,LEN("M"))="M"</formula>
    </cfRule>
    <cfRule type="beginsWith" dxfId="8961" priority="4924" operator="beginsWith" text="MN">
      <formula>LEFT(FS29,LEN("MN"))="MN"</formula>
    </cfRule>
  </conditionalFormatting>
  <conditionalFormatting sqref="FS29:FV29">
    <cfRule type="containsText" dxfId="8960" priority="4907" operator="containsText" text="Hm">
      <formula>NOT(ISERROR(SEARCH("Hm",FS29)))</formula>
    </cfRule>
    <cfRule type="beginsWith" dxfId="8959" priority="4908" operator="beginsWith" text="Ms">
      <formula>LEFT(FS29,LEN("Ms"))="Ms"</formula>
    </cfRule>
    <cfRule type="containsText" dxfId="8958" priority="4909" operator="containsText" text="C">
      <formula>NOT(ISERROR(SEARCH("C",FS29)))</formula>
    </cfRule>
    <cfRule type="containsText" dxfId="8957" priority="4910" operator="containsText" text="S">
      <formula>NOT(ISERROR(SEARCH("S",FS29)))</formula>
    </cfRule>
    <cfRule type="containsText" dxfId="8956" priority="4911" operator="containsText" text="T">
      <formula>NOT(ISERROR(SEARCH("T",FS29)))</formula>
    </cfRule>
    <cfRule type="containsText" dxfId="8955" priority="4912" operator="containsText" text="H">
      <formula>NOT(ISERROR(SEARCH("H",FS29)))</formula>
    </cfRule>
    <cfRule type="containsText" dxfId="8954" priority="4913" operator="containsText" text="AF">
      <formula>NOT(ISERROR(SEARCH("AF",FS29)))</formula>
    </cfRule>
    <cfRule type="endsWith" dxfId="8953" priority="4914" operator="endsWith" text="M">
      <formula>RIGHT(FS29,LEN("M"))="M"</formula>
    </cfRule>
    <cfRule type="beginsWith" dxfId="8952" priority="4915" operator="beginsWith" text="MN">
      <formula>LEFT(FS29,LEN("MN"))="MN"</formula>
    </cfRule>
  </conditionalFormatting>
  <conditionalFormatting sqref="GH36:GK36">
    <cfRule type="containsText" dxfId="8951" priority="4898" operator="containsText" text="Hm">
      <formula>NOT(ISERROR(SEARCH("Hm",GH36)))</formula>
    </cfRule>
    <cfRule type="beginsWith" dxfId="8950" priority="4899" operator="beginsWith" text="Ms">
      <formula>LEFT(GH36,LEN("Ms"))="Ms"</formula>
    </cfRule>
    <cfRule type="containsText" dxfId="8949" priority="4900" operator="containsText" text="C">
      <formula>NOT(ISERROR(SEARCH("C",GH36)))</formula>
    </cfRule>
    <cfRule type="containsText" dxfId="8948" priority="4901" operator="containsText" text="S">
      <formula>NOT(ISERROR(SEARCH("S",GH36)))</formula>
    </cfRule>
    <cfRule type="containsText" dxfId="8947" priority="4902" operator="containsText" text="T">
      <formula>NOT(ISERROR(SEARCH("T",GH36)))</formula>
    </cfRule>
    <cfRule type="containsText" dxfId="8946" priority="4903" operator="containsText" text="H">
      <formula>NOT(ISERROR(SEARCH("H",GH36)))</formula>
    </cfRule>
    <cfRule type="containsText" dxfId="8945" priority="4904" operator="containsText" text="AF">
      <formula>NOT(ISERROR(SEARCH("AF",GH36)))</formula>
    </cfRule>
    <cfRule type="endsWith" dxfId="8944" priority="4905" operator="endsWith" text="M">
      <formula>RIGHT(GH36,LEN("M"))="M"</formula>
    </cfRule>
    <cfRule type="beginsWith" dxfId="8943" priority="4906" operator="beginsWith" text="MN">
      <formula>LEFT(GH36,LEN("MN"))="MN"</formula>
    </cfRule>
  </conditionalFormatting>
  <conditionalFormatting sqref="EZ33:FC33">
    <cfRule type="containsText" dxfId="8942" priority="4889" operator="containsText" text="Hm">
      <formula>NOT(ISERROR(SEARCH("Hm",EZ33)))</formula>
    </cfRule>
    <cfRule type="beginsWith" dxfId="8941" priority="4890" operator="beginsWith" text="Ms">
      <formula>LEFT(EZ33,LEN("Ms"))="Ms"</formula>
    </cfRule>
    <cfRule type="containsText" dxfId="8940" priority="4891" operator="containsText" text="C">
      <formula>NOT(ISERROR(SEARCH("C",EZ33)))</formula>
    </cfRule>
    <cfRule type="containsText" dxfId="8939" priority="4892" operator="containsText" text="S">
      <formula>NOT(ISERROR(SEARCH("S",EZ33)))</formula>
    </cfRule>
    <cfRule type="containsText" dxfId="8938" priority="4893" operator="containsText" text="T">
      <formula>NOT(ISERROR(SEARCH("T",EZ33)))</formula>
    </cfRule>
    <cfRule type="containsText" dxfId="8937" priority="4894" operator="containsText" text="H">
      <formula>NOT(ISERROR(SEARCH("H",EZ33)))</formula>
    </cfRule>
    <cfRule type="containsText" dxfId="8936" priority="4895" operator="containsText" text="AF">
      <formula>NOT(ISERROR(SEARCH("AF",EZ33)))</formula>
    </cfRule>
    <cfRule type="endsWith" dxfId="8935" priority="4896" operator="endsWith" text="M">
      <formula>RIGHT(EZ33,LEN("M"))="M"</formula>
    </cfRule>
    <cfRule type="beginsWith" dxfId="8934" priority="4897" operator="beginsWith" text="MN">
      <formula>LEFT(EZ33,LEN("MN"))="MN"</formula>
    </cfRule>
  </conditionalFormatting>
  <conditionalFormatting sqref="IG31:IH31">
    <cfRule type="expression" dxfId="8933" priority="4877">
      <formula>MOD(MONTH(#REF!),4)=1</formula>
    </cfRule>
    <cfRule type="expression" dxfId="8932" priority="4878">
      <formula>MOD(MONTH(#REF!),4)=2</formula>
    </cfRule>
    <cfRule type="expression" dxfId="8931" priority="4879">
      <formula>MOD(MONTH(#REF!),4)=3</formula>
    </cfRule>
    <cfRule type="expression" dxfId="8930" priority="4880">
      <formula>MOD(MONTH(#REF!),4)=0</formula>
    </cfRule>
  </conditionalFormatting>
  <conditionalFormatting sqref="HT25:HU25 IG25 HN24 HS24:HT24 HY24:HZ24 HZ25:IA25 IK24 IQ24 IJ28:IK28 ID28:IE28 IP28:IQ28 HX28:HY28 HR28:HS28 HO35:HP36 IM36 IS35:IS36 IA35:IB36 IV28">
    <cfRule type="expression" dxfId="8929" priority="4881">
      <formula>MOD(MONTH(#REF!),4)=1</formula>
    </cfRule>
    <cfRule type="expression" dxfId="8928" priority="4882">
      <formula>MOD(MONTH(#REF!),4)=2</formula>
    </cfRule>
    <cfRule type="expression" dxfId="8927" priority="4883">
      <formula>MOD(MONTH(#REF!),4)=3</formula>
    </cfRule>
    <cfRule type="expression" dxfId="8926" priority="4884">
      <formula>MOD(MONTH(#REF!),4)=0</formula>
    </cfRule>
  </conditionalFormatting>
  <conditionalFormatting sqref="HP36 HV36:HW36 IH36:II36 IN36:IO36 IU36 IB36:IC36 HN30:IM30 IR30:IU30">
    <cfRule type="expression" dxfId="8925" priority="4885">
      <formula>MOD(MONTH(#REF!),4)=1</formula>
    </cfRule>
    <cfRule type="expression" dxfId="8924" priority="4886">
      <formula>MOD(MONTH(#REF!),4)=2</formula>
    </cfRule>
    <cfRule type="expression" dxfId="8923" priority="4887">
      <formula>MOD(MONTH(#REF!),4)=3</formula>
    </cfRule>
    <cfRule type="expression" dxfId="8922" priority="4888">
      <formula>MOD(MONTH(#REF!),4)=0</formula>
    </cfRule>
  </conditionalFormatting>
  <conditionalFormatting sqref="HQ32:HR32">
    <cfRule type="expression" dxfId="8921" priority="4873">
      <formula>MOD(MONTH(#REF!),4)=1</formula>
    </cfRule>
    <cfRule type="expression" dxfId="8920" priority="4874">
      <formula>MOD(MONTH(#REF!),4)=2</formula>
    </cfRule>
    <cfRule type="expression" dxfId="8919" priority="4875">
      <formula>MOD(MONTH(#REF!),4)=3</formula>
    </cfRule>
    <cfRule type="expression" dxfId="8918" priority="4876">
      <formula>MOD(MONTH(#REF!),4)=0</formula>
    </cfRule>
  </conditionalFormatting>
  <conditionalFormatting sqref="IE24:IF24">
    <cfRule type="expression" dxfId="8917" priority="4869">
      <formula>MOD(MONTH(#REF!),4)=1</formula>
    </cfRule>
    <cfRule type="expression" dxfId="8916" priority="4870">
      <formula>MOD(MONTH(#REF!),4)=2</formula>
    </cfRule>
    <cfRule type="expression" dxfId="8915" priority="4871">
      <formula>MOD(MONTH(#REF!),4)=3</formula>
    </cfRule>
    <cfRule type="expression" dxfId="8914" priority="4872">
      <formula>MOD(MONTH(#REF!),4)=0</formula>
    </cfRule>
  </conditionalFormatting>
  <conditionalFormatting sqref="IL25:IM25">
    <cfRule type="expression" dxfId="8913" priority="4865">
      <formula>MOD(MONTH(#REF!),4)=1</formula>
    </cfRule>
    <cfRule type="expression" dxfId="8912" priority="4866">
      <formula>MOD(MONTH(#REF!),4)=2</formula>
    </cfRule>
    <cfRule type="expression" dxfId="8911" priority="4867">
      <formula>MOD(MONTH(#REF!),4)=3</formula>
    </cfRule>
    <cfRule type="expression" dxfId="8910" priority="4868">
      <formula>MOD(MONTH(#REF!),4)=0</formula>
    </cfRule>
  </conditionalFormatting>
  <conditionalFormatting sqref="IR25:IS25">
    <cfRule type="expression" dxfId="8909" priority="4861">
      <formula>MOD(MONTH(#REF!),4)=1</formula>
    </cfRule>
    <cfRule type="expression" dxfId="8908" priority="4862">
      <formula>MOD(MONTH(#REF!),4)=2</formula>
    </cfRule>
    <cfRule type="expression" dxfId="8907" priority="4863">
      <formula>MOD(MONTH(#REF!),4)=3</formula>
    </cfRule>
    <cfRule type="expression" dxfId="8906" priority="4864">
      <formula>MOD(MONTH(#REF!),4)=0</formula>
    </cfRule>
  </conditionalFormatting>
  <conditionalFormatting sqref="HM23:HP23 IA29:ID29 HO29:HR29 HQ26:HR28 HS26:HT29 HW26:HZ28 IC26:ID28 IE26:IF29 II26:IJ28 IK26:IL27 IO26:IR27 IU26:IV27 HM26:HN29 HM31:HZ31 HM30:IM30 IC31:IT31 HU29:HY29 IK28 IR30:IV30 IV28 IG29:IL29 IP28:IQ28 IQ29:IR29">
    <cfRule type="containsText" dxfId="8905" priority="4852" operator="containsText" text="Hm">
      <formula>NOT(ISERROR(SEARCH("Hm",HM23)))</formula>
    </cfRule>
    <cfRule type="beginsWith" dxfId="8904" priority="4853" operator="beginsWith" text="Ms">
      <formula>LEFT(HM23,LEN("Ms"))="Ms"</formula>
    </cfRule>
    <cfRule type="containsText" dxfId="8903" priority="4854" operator="containsText" text="C">
      <formula>NOT(ISERROR(SEARCH("C",HM23)))</formula>
    </cfRule>
    <cfRule type="containsText" dxfId="8902" priority="4855" operator="containsText" text="S">
      <formula>NOT(ISERROR(SEARCH("S",HM23)))</formula>
    </cfRule>
    <cfRule type="containsText" dxfId="8901" priority="4856" operator="containsText" text="T">
      <formula>NOT(ISERROR(SEARCH("T",HM23)))</formula>
    </cfRule>
    <cfRule type="containsText" dxfId="8900" priority="4857" operator="containsText" text="H">
      <formula>NOT(ISERROR(SEARCH("H",HM23)))</formula>
    </cfRule>
    <cfRule type="containsText" dxfId="8899" priority="4858" operator="containsText" text="AF">
      <formula>NOT(ISERROR(SEARCH("AF",HM23)))</formula>
    </cfRule>
    <cfRule type="endsWith" dxfId="8898" priority="4859" operator="endsWith" text="M">
      <formula>RIGHT(HM23,LEN("M"))="M"</formula>
    </cfRule>
    <cfRule type="beginsWith" dxfId="8897" priority="4860" operator="beginsWith" text="MN">
      <formula>LEFT(HM23,LEN("MN"))="MN"</formula>
    </cfRule>
  </conditionalFormatting>
  <conditionalFormatting sqref="HS23:HV23">
    <cfRule type="containsText" dxfId="8896" priority="4843" operator="containsText" text="Hm">
      <formula>NOT(ISERROR(SEARCH("Hm",HS23)))</formula>
    </cfRule>
    <cfRule type="beginsWith" dxfId="8895" priority="4844" operator="beginsWith" text="Ms">
      <formula>LEFT(HS23,LEN("Ms"))="Ms"</formula>
    </cfRule>
    <cfRule type="containsText" dxfId="8894" priority="4845" operator="containsText" text="C">
      <formula>NOT(ISERROR(SEARCH("C",HS23)))</formula>
    </cfRule>
    <cfRule type="containsText" dxfId="8893" priority="4846" operator="containsText" text="S">
      <formula>NOT(ISERROR(SEARCH("S",HS23)))</formula>
    </cfRule>
    <cfRule type="containsText" dxfId="8892" priority="4847" operator="containsText" text="T">
      <formula>NOT(ISERROR(SEARCH("T",HS23)))</formula>
    </cfRule>
    <cfRule type="containsText" dxfId="8891" priority="4848" operator="containsText" text="H">
      <formula>NOT(ISERROR(SEARCH("H",HS23)))</formula>
    </cfRule>
    <cfRule type="containsText" dxfId="8890" priority="4849" operator="containsText" text="AF">
      <formula>NOT(ISERROR(SEARCH("AF",HS23)))</formula>
    </cfRule>
    <cfRule type="endsWith" dxfId="8889" priority="4850" operator="endsWith" text="M">
      <formula>RIGHT(HS23,LEN("M"))="M"</formula>
    </cfRule>
    <cfRule type="beginsWith" dxfId="8888" priority="4851" operator="beginsWith" text="MN">
      <formula>LEFT(HS23,LEN("MN"))="MN"</formula>
    </cfRule>
  </conditionalFormatting>
  <conditionalFormatting sqref="HO24:HR24">
    <cfRule type="containsText" dxfId="8887" priority="4834" operator="containsText" text="Hm">
      <formula>NOT(ISERROR(SEARCH("Hm",HO24)))</formula>
    </cfRule>
    <cfRule type="beginsWith" dxfId="8886" priority="4835" operator="beginsWith" text="Ms">
      <formula>LEFT(HO24,LEN("Ms"))="Ms"</formula>
    </cfRule>
    <cfRule type="containsText" dxfId="8885" priority="4836" operator="containsText" text="C">
      <formula>NOT(ISERROR(SEARCH("C",HO24)))</formula>
    </cfRule>
    <cfRule type="containsText" dxfId="8884" priority="4837" operator="containsText" text="S">
      <formula>NOT(ISERROR(SEARCH("S",HO24)))</formula>
    </cfRule>
    <cfRule type="containsText" dxfId="8883" priority="4838" operator="containsText" text="T">
      <formula>NOT(ISERROR(SEARCH("T",HO24)))</formula>
    </cfRule>
    <cfRule type="containsText" dxfId="8882" priority="4839" operator="containsText" text="H">
      <formula>NOT(ISERROR(SEARCH("H",HO24)))</formula>
    </cfRule>
    <cfRule type="containsText" dxfId="8881" priority="4840" operator="containsText" text="AF">
      <formula>NOT(ISERROR(SEARCH("AF",HO24)))</formula>
    </cfRule>
    <cfRule type="endsWith" dxfId="8880" priority="4841" operator="endsWith" text="M">
      <formula>RIGHT(HO24,LEN("M"))="M"</formula>
    </cfRule>
    <cfRule type="beginsWith" dxfId="8879" priority="4842" operator="beginsWith" text="MN">
      <formula>LEFT(HO24,LEN("MN"))="MN"</formula>
    </cfRule>
  </conditionalFormatting>
  <conditionalFormatting sqref="HU24:HX24">
    <cfRule type="containsText" dxfId="8878" priority="4825" operator="containsText" text="Hm">
      <formula>NOT(ISERROR(SEARCH("Hm",HU24)))</formula>
    </cfRule>
    <cfRule type="beginsWith" dxfId="8877" priority="4826" operator="beginsWith" text="Ms">
      <formula>LEFT(HU24,LEN("Ms"))="Ms"</formula>
    </cfRule>
    <cfRule type="containsText" dxfId="8876" priority="4827" operator="containsText" text="C">
      <formula>NOT(ISERROR(SEARCH("C",HU24)))</formula>
    </cfRule>
    <cfRule type="containsText" dxfId="8875" priority="4828" operator="containsText" text="S">
      <formula>NOT(ISERROR(SEARCH("S",HU24)))</formula>
    </cfRule>
    <cfRule type="containsText" dxfId="8874" priority="4829" operator="containsText" text="T">
      <formula>NOT(ISERROR(SEARCH("T",HU24)))</formula>
    </cfRule>
    <cfRule type="containsText" dxfId="8873" priority="4830" operator="containsText" text="H">
      <formula>NOT(ISERROR(SEARCH("H",HU24)))</formula>
    </cfRule>
    <cfRule type="containsText" dxfId="8872" priority="4831" operator="containsText" text="AF">
      <formula>NOT(ISERROR(SEARCH("AF",HU24)))</formula>
    </cfRule>
    <cfRule type="endsWith" dxfId="8871" priority="4832" operator="endsWith" text="M">
      <formula>RIGHT(HU24,LEN("M"))="M"</formula>
    </cfRule>
    <cfRule type="beginsWith" dxfId="8870" priority="4833" operator="beginsWith" text="MN">
      <formula>LEFT(HU24,LEN("MN"))="MN"</formula>
    </cfRule>
  </conditionalFormatting>
  <conditionalFormatting sqref="HV25:HY25">
    <cfRule type="containsText" dxfId="8869" priority="4816" operator="containsText" text="Hm">
      <formula>NOT(ISERROR(SEARCH("Hm",HV25)))</formula>
    </cfRule>
    <cfRule type="beginsWith" dxfId="8868" priority="4817" operator="beginsWith" text="Ms">
      <formula>LEFT(HV25,LEN("Ms"))="Ms"</formula>
    </cfRule>
    <cfRule type="containsText" dxfId="8867" priority="4818" operator="containsText" text="C">
      <formula>NOT(ISERROR(SEARCH("C",HV25)))</formula>
    </cfRule>
    <cfRule type="containsText" dxfId="8866" priority="4819" operator="containsText" text="S">
      <formula>NOT(ISERROR(SEARCH("S",HV25)))</formula>
    </cfRule>
    <cfRule type="containsText" dxfId="8865" priority="4820" operator="containsText" text="T">
      <formula>NOT(ISERROR(SEARCH("T",HV25)))</formula>
    </cfRule>
    <cfRule type="containsText" dxfId="8864" priority="4821" operator="containsText" text="H">
      <formula>NOT(ISERROR(SEARCH("H",HV25)))</formula>
    </cfRule>
    <cfRule type="containsText" dxfId="8863" priority="4822" operator="containsText" text="AF">
      <formula>NOT(ISERROR(SEARCH("AF",HV25)))</formula>
    </cfRule>
    <cfRule type="endsWith" dxfId="8862" priority="4823" operator="endsWith" text="M">
      <formula>RIGHT(HV25,LEN("M"))="M"</formula>
    </cfRule>
    <cfRule type="beginsWith" dxfId="8861" priority="4824" operator="beginsWith" text="MN">
      <formula>LEFT(HV25,LEN("MN"))="MN"</formula>
    </cfRule>
  </conditionalFormatting>
  <conditionalFormatting sqref="HP25:HS25">
    <cfRule type="containsText" dxfId="8860" priority="4807" operator="containsText" text="Hm">
      <formula>NOT(ISERROR(SEARCH("Hm",HP25)))</formula>
    </cfRule>
    <cfRule type="beginsWith" dxfId="8859" priority="4808" operator="beginsWith" text="Ms">
      <formula>LEFT(HP25,LEN("Ms"))="Ms"</formula>
    </cfRule>
    <cfRule type="containsText" dxfId="8858" priority="4809" operator="containsText" text="C">
      <formula>NOT(ISERROR(SEARCH("C",HP25)))</formula>
    </cfRule>
    <cfRule type="containsText" dxfId="8857" priority="4810" operator="containsText" text="S">
      <formula>NOT(ISERROR(SEARCH("S",HP25)))</formula>
    </cfRule>
    <cfRule type="containsText" dxfId="8856" priority="4811" operator="containsText" text="T">
      <formula>NOT(ISERROR(SEARCH("T",HP25)))</formula>
    </cfRule>
    <cfRule type="containsText" dxfId="8855" priority="4812" operator="containsText" text="H">
      <formula>NOT(ISERROR(SEARCH("H",HP25)))</formula>
    </cfRule>
    <cfRule type="containsText" dxfId="8854" priority="4813" operator="containsText" text="AF">
      <formula>NOT(ISERROR(SEARCH("AF",HP25)))</formula>
    </cfRule>
    <cfRule type="endsWith" dxfId="8853" priority="4814" operator="endsWith" text="M">
      <formula>RIGHT(HP25,LEN("M"))="M"</formula>
    </cfRule>
    <cfRule type="beginsWith" dxfId="8852" priority="4815" operator="beginsWith" text="MN">
      <formula>LEFT(HP25,LEN("MN"))="MN"</formula>
    </cfRule>
  </conditionalFormatting>
  <conditionalFormatting sqref="IM34:IP34">
    <cfRule type="containsText" dxfId="8851" priority="4780" operator="containsText" text="Hm">
      <formula>NOT(ISERROR(SEARCH("Hm",IM34)))</formula>
    </cfRule>
    <cfRule type="beginsWith" dxfId="8850" priority="4781" operator="beginsWith" text="Ms">
      <formula>LEFT(IM34,LEN("Ms"))="Ms"</formula>
    </cfRule>
    <cfRule type="containsText" dxfId="8849" priority="4782" operator="containsText" text="C">
      <formula>NOT(ISERROR(SEARCH("C",IM34)))</formula>
    </cfRule>
    <cfRule type="containsText" dxfId="8848" priority="4783" operator="containsText" text="S">
      <formula>NOT(ISERROR(SEARCH("S",IM34)))</formula>
    </cfRule>
    <cfRule type="containsText" dxfId="8847" priority="4784" operator="containsText" text="T">
      <formula>NOT(ISERROR(SEARCH("T",IM34)))</formula>
    </cfRule>
    <cfRule type="containsText" dxfId="8846" priority="4785" operator="containsText" text="H">
      <formula>NOT(ISERROR(SEARCH("H",IM34)))</formula>
    </cfRule>
    <cfRule type="containsText" dxfId="8845" priority="4786" operator="containsText" text="AF">
      <formula>NOT(ISERROR(SEARCH("AF",IM34)))</formula>
    </cfRule>
    <cfRule type="endsWith" dxfId="8844" priority="4787" operator="endsWith" text="M">
      <formula>RIGHT(IM34,LEN("M"))="M"</formula>
    </cfRule>
    <cfRule type="beginsWith" dxfId="8843" priority="4788" operator="beginsWith" text="MN">
      <formula>LEFT(IM34,LEN("MN"))="MN"</formula>
    </cfRule>
  </conditionalFormatting>
  <conditionalFormatting sqref="IK32:IN32">
    <cfRule type="containsText" dxfId="8842" priority="4798" operator="containsText" text="Hm">
      <formula>NOT(ISERROR(SEARCH("Hm",IK32)))</formula>
    </cfRule>
    <cfRule type="beginsWith" dxfId="8841" priority="4799" operator="beginsWith" text="Ms">
      <formula>LEFT(IK32,LEN("Ms"))="Ms"</formula>
    </cfRule>
    <cfRule type="containsText" dxfId="8840" priority="4800" operator="containsText" text="C">
      <formula>NOT(ISERROR(SEARCH("C",IK32)))</formula>
    </cfRule>
    <cfRule type="containsText" dxfId="8839" priority="4801" operator="containsText" text="S">
      <formula>NOT(ISERROR(SEARCH("S",IK32)))</formula>
    </cfRule>
    <cfRule type="containsText" dxfId="8838" priority="4802" operator="containsText" text="T">
      <formula>NOT(ISERROR(SEARCH("T",IK32)))</formula>
    </cfRule>
    <cfRule type="containsText" dxfId="8837" priority="4803" operator="containsText" text="H">
      <formula>NOT(ISERROR(SEARCH("H",IK32)))</formula>
    </cfRule>
    <cfRule type="containsText" dxfId="8836" priority="4804" operator="containsText" text="AF">
      <formula>NOT(ISERROR(SEARCH("AF",IK32)))</formula>
    </cfRule>
    <cfRule type="endsWith" dxfId="8835" priority="4805" operator="endsWith" text="M">
      <formula>RIGHT(IK32,LEN("M"))="M"</formula>
    </cfRule>
    <cfRule type="beginsWith" dxfId="8834" priority="4806" operator="beginsWith" text="MN">
      <formula>LEFT(IK32,LEN("MN"))="MN"</formula>
    </cfRule>
  </conditionalFormatting>
  <conditionalFormatting sqref="IL33:IO33">
    <cfRule type="containsText" dxfId="8833" priority="4789" operator="containsText" text="Hm">
      <formula>NOT(ISERROR(SEARCH("Hm",IL33)))</formula>
    </cfRule>
    <cfRule type="beginsWith" dxfId="8832" priority="4790" operator="beginsWith" text="Ms">
      <formula>LEFT(IL33,LEN("Ms"))="Ms"</formula>
    </cfRule>
    <cfRule type="containsText" dxfId="8831" priority="4791" operator="containsText" text="C">
      <formula>NOT(ISERROR(SEARCH("C",IL33)))</formula>
    </cfRule>
    <cfRule type="containsText" dxfId="8830" priority="4792" operator="containsText" text="S">
      <formula>NOT(ISERROR(SEARCH("S",IL33)))</formula>
    </cfRule>
    <cfRule type="containsText" dxfId="8829" priority="4793" operator="containsText" text="T">
      <formula>NOT(ISERROR(SEARCH("T",IL33)))</formula>
    </cfRule>
    <cfRule type="containsText" dxfId="8828" priority="4794" operator="containsText" text="H">
      <formula>NOT(ISERROR(SEARCH("H",IL33)))</formula>
    </cfRule>
    <cfRule type="containsText" dxfId="8827" priority="4795" operator="containsText" text="AF">
      <formula>NOT(ISERROR(SEARCH("AF",IL33)))</formula>
    </cfRule>
    <cfRule type="endsWith" dxfId="8826" priority="4796" operator="endsWith" text="M">
      <formula>RIGHT(IL33,LEN("M"))="M"</formula>
    </cfRule>
    <cfRule type="beginsWith" dxfId="8825" priority="4797" operator="beginsWith" text="MN">
      <formula>LEFT(IL33,LEN("MN"))="MN"</formula>
    </cfRule>
  </conditionalFormatting>
  <conditionalFormatting sqref="IP36:IS36">
    <cfRule type="containsText" dxfId="8824" priority="4771" operator="containsText" text="Hm">
      <formula>NOT(ISERROR(SEARCH("Hm",IP36)))</formula>
    </cfRule>
    <cfRule type="beginsWith" dxfId="8823" priority="4772" operator="beginsWith" text="Ms">
      <formula>LEFT(IP36,LEN("Ms"))="Ms"</formula>
    </cfRule>
    <cfRule type="containsText" dxfId="8822" priority="4773" operator="containsText" text="C">
      <formula>NOT(ISERROR(SEARCH("C",IP36)))</formula>
    </cfRule>
    <cfRule type="containsText" dxfId="8821" priority="4774" operator="containsText" text="S">
      <formula>NOT(ISERROR(SEARCH("S",IP36)))</formula>
    </cfRule>
    <cfRule type="containsText" dxfId="8820" priority="4775" operator="containsText" text="T">
      <formula>NOT(ISERROR(SEARCH("T",IP36)))</formula>
    </cfRule>
    <cfRule type="containsText" dxfId="8819" priority="4776" operator="containsText" text="H">
      <formula>NOT(ISERROR(SEARCH("H",IP36)))</formula>
    </cfRule>
    <cfRule type="containsText" dxfId="8818" priority="4777" operator="containsText" text="AF">
      <formula>NOT(ISERROR(SEARCH("AF",IP36)))</formula>
    </cfRule>
    <cfRule type="endsWith" dxfId="8817" priority="4778" operator="endsWith" text="M">
      <formula>RIGHT(IP36,LEN("M"))="M"</formula>
    </cfRule>
    <cfRule type="beginsWith" dxfId="8816" priority="4779" operator="beginsWith" text="MN">
      <formula>LEFT(IP36,LEN("MN"))="MN"</formula>
    </cfRule>
  </conditionalFormatting>
  <conditionalFormatting sqref="IQ32:IT32">
    <cfRule type="containsText" dxfId="8815" priority="4762" operator="containsText" text="Hm">
      <formula>NOT(ISERROR(SEARCH("Hm",IQ32)))</formula>
    </cfRule>
    <cfRule type="beginsWith" dxfId="8814" priority="4763" operator="beginsWith" text="Ms">
      <formula>LEFT(IQ32,LEN("Ms"))="Ms"</formula>
    </cfRule>
    <cfRule type="containsText" dxfId="8813" priority="4764" operator="containsText" text="C">
      <formula>NOT(ISERROR(SEARCH("C",IQ32)))</formula>
    </cfRule>
    <cfRule type="containsText" dxfId="8812" priority="4765" operator="containsText" text="S">
      <formula>NOT(ISERROR(SEARCH("S",IQ32)))</formula>
    </cfRule>
    <cfRule type="containsText" dxfId="8811" priority="4766" operator="containsText" text="T">
      <formula>NOT(ISERROR(SEARCH("T",IQ32)))</formula>
    </cfRule>
    <cfRule type="containsText" dxfId="8810" priority="4767" operator="containsText" text="H">
      <formula>NOT(ISERROR(SEARCH("H",IQ32)))</formula>
    </cfRule>
    <cfRule type="containsText" dxfId="8809" priority="4768" operator="containsText" text="AF">
      <formula>NOT(ISERROR(SEARCH("AF",IQ32)))</formula>
    </cfRule>
    <cfRule type="endsWith" dxfId="8808" priority="4769" operator="endsWith" text="M">
      <formula>RIGHT(IQ32,LEN("M"))="M"</formula>
    </cfRule>
    <cfRule type="beginsWith" dxfId="8807" priority="4770" operator="beginsWith" text="MN">
      <formula>LEFT(IQ32,LEN("MN"))="MN"</formula>
    </cfRule>
  </conditionalFormatting>
  <conditionalFormatting sqref="IR33:IU33">
    <cfRule type="containsText" dxfId="8806" priority="4753" operator="containsText" text="Hm">
      <formula>NOT(ISERROR(SEARCH("Hm",IR33)))</formula>
    </cfRule>
    <cfRule type="beginsWith" dxfId="8805" priority="4754" operator="beginsWith" text="Ms">
      <formula>LEFT(IR33,LEN("Ms"))="Ms"</formula>
    </cfRule>
    <cfRule type="containsText" dxfId="8804" priority="4755" operator="containsText" text="C">
      <formula>NOT(ISERROR(SEARCH("C",IR33)))</formula>
    </cfRule>
    <cfRule type="containsText" dxfId="8803" priority="4756" operator="containsText" text="S">
      <formula>NOT(ISERROR(SEARCH("S",IR33)))</formula>
    </cfRule>
    <cfRule type="containsText" dxfId="8802" priority="4757" operator="containsText" text="T">
      <formula>NOT(ISERROR(SEARCH("T",IR33)))</formula>
    </cfRule>
    <cfRule type="containsText" dxfId="8801" priority="4758" operator="containsText" text="H">
      <formula>NOT(ISERROR(SEARCH("H",IR33)))</formula>
    </cfRule>
    <cfRule type="containsText" dxfId="8800" priority="4759" operator="containsText" text="AF">
      <formula>NOT(ISERROR(SEARCH("AF",IR33)))</formula>
    </cfRule>
    <cfRule type="endsWith" dxfId="8799" priority="4760" operator="endsWith" text="M">
      <formula>RIGHT(IR33,LEN("M"))="M"</formula>
    </cfRule>
    <cfRule type="beginsWith" dxfId="8798" priority="4761" operator="beginsWith" text="MN">
      <formula>LEFT(IR33,LEN("MN"))="MN"</formula>
    </cfRule>
  </conditionalFormatting>
  <conditionalFormatting sqref="IS34:IV34">
    <cfRule type="containsText" dxfId="8797" priority="4744" operator="containsText" text="Hm">
      <formula>NOT(ISERROR(SEARCH("Hm",IS34)))</formula>
    </cfRule>
    <cfRule type="beginsWith" dxfId="8796" priority="4745" operator="beginsWith" text="Ms">
      <formula>LEFT(IS34,LEN("Ms"))="Ms"</formula>
    </cfRule>
    <cfRule type="containsText" dxfId="8795" priority="4746" operator="containsText" text="C">
      <formula>NOT(ISERROR(SEARCH("C",IS34)))</formula>
    </cfRule>
    <cfRule type="containsText" dxfId="8794" priority="4747" operator="containsText" text="S">
      <formula>NOT(ISERROR(SEARCH("S",IS34)))</formula>
    </cfRule>
    <cfRule type="containsText" dxfId="8793" priority="4748" operator="containsText" text="T">
      <formula>NOT(ISERROR(SEARCH("T",IS34)))</formula>
    </cfRule>
    <cfRule type="containsText" dxfId="8792" priority="4749" operator="containsText" text="H">
      <formula>NOT(ISERROR(SEARCH("H",IS34)))</formula>
    </cfRule>
    <cfRule type="containsText" dxfId="8791" priority="4750" operator="containsText" text="AF">
      <formula>NOT(ISERROR(SEARCH("AF",IS34)))</formula>
    </cfRule>
    <cfRule type="endsWith" dxfId="8790" priority="4751" operator="endsWith" text="M">
      <formula>RIGHT(IS34,LEN("M"))="M"</formula>
    </cfRule>
    <cfRule type="beginsWith" dxfId="8789" priority="4752" operator="beginsWith" text="MN">
      <formula>LEFT(IS34,LEN("MN"))="MN"</formula>
    </cfRule>
  </conditionalFormatting>
  <conditionalFormatting sqref="IV36">
    <cfRule type="containsText" dxfId="8788" priority="4735" operator="containsText" text="Hm">
      <formula>NOT(ISERROR(SEARCH("Hm",IV36)))</formula>
    </cfRule>
    <cfRule type="beginsWith" dxfId="8787" priority="4736" operator="beginsWith" text="Ms">
      <formula>LEFT(IV36,LEN("Ms"))="Ms"</formula>
    </cfRule>
    <cfRule type="containsText" dxfId="8786" priority="4737" operator="containsText" text="C">
      <formula>NOT(ISERROR(SEARCH("C",IV36)))</formula>
    </cfRule>
    <cfRule type="containsText" dxfId="8785" priority="4738" operator="containsText" text="S">
      <formula>NOT(ISERROR(SEARCH("S",IV36)))</formula>
    </cfRule>
    <cfRule type="containsText" dxfId="8784" priority="4739" operator="containsText" text="T">
      <formula>NOT(ISERROR(SEARCH("T",IV36)))</formula>
    </cfRule>
    <cfRule type="containsText" dxfId="8783" priority="4740" operator="containsText" text="H">
      <formula>NOT(ISERROR(SEARCH("H",IV36)))</formula>
    </cfRule>
    <cfRule type="containsText" dxfId="8782" priority="4741" operator="containsText" text="AF">
      <formula>NOT(ISERROR(SEARCH("AF",IV36)))</formula>
    </cfRule>
    <cfRule type="endsWith" dxfId="8781" priority="4742" operator="endsWith" text="M">
      <formula>RIGHT(IV36,LEN("M"))="M"</formula>
    </cfRule>
    <cfRule type="beginsWith" dxfId="8780" priority="4743" operator="beginsWith" text="MN">
      <formula>LEFT(IV36,LEN("MN"))="MN"</formula>
    </cfRule>
  </conditionalFormatting>
  <conditionalFormatting sqref="IE27:IH27">
    <cfRule type="containsText" dxfId="8779" priority="4726" operator="containsText" text="Hm">
      <formula>NOT(ISERROR(SEARCH("Hm",IE27)))</formula>
    </cfRule>
    <cfRule type="beginsWith" dxfId="8778" priority="4727" operator="beginsWith" text="Ms">
      <formula>LEFT(IE27,LEN("Ms"))="Ms"</formula>
    </cfRule>
    <cfRule type="containsText" dxfId="8777" priority="4728" operator="containsText" text="C">
      <formula>NOT(ISERROR(SEARCH("C",IE27)))</formula>
    </cfRule>
    <cfRule type="containsText" dxfId="8776" priority="4729" operator="containsText" text="S">
      <formula>NOT(ISERROR(SEARCH("S",IE27)))</formula>
    </cfRule>
    <cfRule type="containsText" dxfId="8775" priority="4730" operator="containsText" text="T">
      <formula>NOT(ISERROR(SEARCH("T",IE27)))</formula>
    </cfRule>
    <cfRule type="containsText" dxfId="8774" priority="4731" operator="containsText" text="H">
      <formula>NOT(ISERROR(SEARCH("H",IE27)))</formula>
    </cfRule>
    <cfRule type="containsText" dxfId="8773" priority="4732" operator="containsText" text="AF">
      <formula>NOT(ISERROR(SEARCH("AF",IE27)))</formula>
    </cfRule>
    <cfRule type="endsWith" dxfId="8772" priority="4733" operator="endsWith" text="M">
      <formula>RIGHT(IE27,LEN("M"))="M"</formula>
    </cfRule>
    <cfRule type="beginsWith" dxfId="8771" priority="4734" operator="beginsWith" text="MN">
      <formula>LEFT(IE27,LEN("MN"))="MN"</formula>
    </cfRule>
  </conditionalFormatting>
  <conditionalFormatting sqref="IF28:II28">
    <cfRule type="containsText" dxfId="8770" priority="4717" operator="containsText" text="Hm">
      <formula>NOT(ISERROR(SEARCH("Hm",IF28)))</formula>
    </cfRule>
    <cfRule type="beginsWith" dxfId="8769" priority="4718" operator="beginsWith" text="Ms">
      <formula>LEFT(IF28,LEN("Ms"))="Ms"</formula>
    </cfRule>
    <cfRule type="containsText" dxfId="8768" priority="4719" operator="containsText" text="C">
      <formula>NOT(ISERROR(SEARCH("C",IF28)))</formula>
    </cfRule>
    <cfRule type="containsText" dxfId="8767" priority="4720" operator="containsText" text="S">
      <formula>NOT(ISERROR(SEARCH("S",IF28)))</formula>
    </cfRule>
    <cfRule type="containsText" dxfId="8766" priority="4721" operator="containsText" text="T">
      <formula>NOT(ISERROR(SEARCH("T",IF28)))</formula>
    </cfRule>
    <cfRule type="containsText" dxfId="8765" priority="4722" operator="containsText" text="H">
      <formula>NOT(ISERROR(SEARCH("H",IF28)))</formula>
    </cfRule>
    <cfRule type="containsText" dxfId="8764" priority="4723" operator="containsText" text="AF">
      <formula>NOT(ISERROR(SEARCH("AF",IF28)))</formula>
    </cfRule>
    <cfRule type="endsWith" dxfId="8763" priority="4724" operator="endsWith" text="M">
      <formula>RIGHT(IF28,LEN("M"))="M"</formula>
    </cfRule>
    <cfRule type="beginsWith" dxfId="8762" priority="4725" operator="beginsWith" text="MN">
      <formula>LEFT(IF28,LEN("MN"))="MN"</formula>
    </cfRule>
  </conditionalFormatting>
  <conditionalFormatting sqref="IC31:IF31">
    <cfRule type="containsText" dxfId="8761" priority="4708" operator="containsText" text="Hm">
      <formula>NOT(ISERROR(SEARCH("Hm",IC31)))</formula>
    </cfRule>
    <cfRule type="beginsWith" dxfId="8760" priority="4709" operator="beginsWith" text="Ms">
      <formula>LEFT(IC31,LEN("Ms"))="Ms"</formula>
    </cfRule>
    <cfRule type="containsText" dxfId="8759" priority="4710" operator="containsText" text="C">
      <formula>NOT(ISERROR(SEARCH("C",IC31)))</formula>
    </cfRule>
    <cfRule type="containsText" dxfId="8758" priority="4711" operator="containsText" text="S">
      <formula>NOT(ISERROR(SEARCH("S",IC31)))</formula>
    </cfRule>
    <cfRule type="containsText" dxfId="8757" priority="4712" operator="containsText" text="T">
      <formula>NOT(ISERROR(SEARCH("T",IC31)))</formula>
    </cfRule>
    <cfRule type="containsText" dxfId="8756" priority="4713" operator="containsText" text="H">
      <formula>NOT(ISERROR(SEARCH("H",IC31)))</formula>
    </cfRule>
    <cfRule type="containsText" dxfId="8755" priority="4714" operator="containsText" text="AF">
      <formula>NOT(ISERROR(SEARCH("AF",IC31)))</formula>
    </cfRule>
    <cfRule type="endsWith" dxfId="8754" priority="4715" operator="endsWith" text="M">
      <formula>RIGHT(IC31,LEN("M"))="M"</formula>
    </cfRule>
    <cfRule type="beginsWith" dxfId="8753" priority="4716" operator="beginsWith" text="MN">
      <formula>LEFT(IC31,LEN("MN"))="MN"</formula>
    </cfRule>
  </conditionalFormatting>
  <conditionalFormatting sqref="HY27:IB27">
    <cfRule type="containsText" dxfId="8752" priority="4699" operator="containsText" text="Hm">
      <formula>NOT(ISERROR(SEARCH("Hm",HY27)))</formula>
    </cfRule>
    <cfRule type="beginsWith" dxfId="8751" priority="4700" operator="beginsWith" text="Ms">
      <formula>LEFT(HY27,LEN("Ms"))="Ms"</formula>
    </cfRule>
    <cfRule type="containsText" dxfId="8750" priority="4701" operator="containsText" text="C">
      <formula>NOT(ISERROR(SEARCH("C",HY27)))</formula>
    </cfRule>
    <cfRule type="containsText" dxfId="8749" priority="4702" operator="containsText" text="S">
      <formula>NOT(ISERROR(SEARCH("S",HY27)))</formula>
    </cfRule>
    <cfRule type="containsText" dxfId="8748" priority="4703" operator="containsText" text="T">
      <formula>NOT(ISERROR(SEARCH("T",HY27)))</formula>
    </cfRule>
    <cfRule type="containsText" dxfId="8747" priority="4704" operator="containsText" text="H">
      <formula>NOT(ISERROR(SEARCH("H",HY27)))</formula>
    </cfRule>
    <cfRule type="containsText" dxfId="8746" priority="4705" operator="containsText" text="AF">
      <formula>NOT(ISERROR(SEARCH("AF",HY27)))</formula>
    </cfRule>
    <cfRule type="endsWith" dxfId="8745" priority="4706" operator="endsWith" text="M">
      <formula>RIGHT(HY27,LEN("M"))="M"</formula>
    </cfRule>
    <cfRule type="beginsWith" dxfId="8744" priority="4707" operator="beginsWith" text="MN">
      <formula>LEFT(HY27,LEN("MN"))="MN"</formula>
    </cfRule>
  </conditionalFormatting>
  <conditionalFormatting sqref="HZ28:IC28">
    <cfRule type="containsText" dxfId="8743" priority="4690" operator="containsText" text="Hm">
      <formula>NOT(ISERROR(SEARCH("Hm",HZ28)))</formula>
    </cfRule>
    <cfRule type="beginsWith" dxfId="8742" priority="4691" operator="beginsWith" text="Ms">
      <formula>LEFT(HZ28,LEN("Ms"))="Ms"</formula>
    </cfRule>
    <cfRule type="containsText" dxfId="8741" priority="4692" operator="containsText" text="C">
      <formula>NOT(ISERROR(SEARCH("C",HZ28)))</formula>
    </cfRule>
    <cfRule type="containsText" dxfId="8740" priority="4693" operator="containsText" text="S">
      <formula>NOT(ISERROR(SEARCH("S",HZ28)))</formula>
    </cfRule>
    <cfRule type="containsText" dxfId="8739" priority="4694" operator="containsText" text="T">
      <formula>NOT(ISERROR(SEARCH("T",HZ28)))</formula>
    </cfRule>
    <cfRule type="containsText" dxfId="8738" priority="4695" operator="containsText" text="H">
      <formula>NOT(ISERROR(SEARCH("H",HZ28)))</formula>
    </cfRule>
    <cfRule type="containsText" dxfId="8737" priority="4696" operator="containsText" text="AF">
      <formula>NOT(ISERROR(SEARCH("AF",HZ28)))</formula>
    </cfRule>
    <cfRule type="endsWith" dxfId="8736" priority="4697" operator="endsWith" text="M">
      <formula>RIGHT(HZ28,LEN("M"))="M"</formula>
    </cfRule>
    <cfRule type="beginsWith" dxfId="8735" priority="4698" operator="beginsWith" text="MN">
      <formula>LEFT(HZ28,LEN("MN"))="MN"</formula>
    </cfRule>
  </conditionalFormatting>
  <conditionalFormatting sqref="II31:IL31">
    <cfRule type="containsText" dxfId="8734" priority="4681" operator="containsText" text="Hm">
      <formula>NOT(ISERROR(SEARCH("Hm",II31)))</formula>
    </cfRule>
    <cfRule type="beginsWith" dxfId="8733" priority="4682" operator="beginsWith" text="Ms">
      <formula>LEFT(II31,LEN("Ms"))="Ms"</formula>
    </cfRule>
    <cfRule type="containsText" dxfId="8732" priority="4683" operator="containsText" text="C">
      <formula>NOT(ISERROR(SEARCH("C",II31)))</formula>
    </cfRule>
    <cfRule type="containsText" dxfId="8731" priority="4684" operator="containsText" text="S">
      <formula>NOT(ISERROR(SEARCH("S",II31)))</formula>
    </cfRule>
    <cfRule type="containsText" dxfId="8730" priority="4685" operator="containsText" text="T">
      <formula>NOT(ISERROR(SEARCH("T",II31)))</formula>
    </cfRule>
    <cfRule type="containsText" dxfId="8729" priority="4686" operator="containsText" text="H">
      <formula>NOT(ISERROR(SEARCH("H",II31)))</formula>
    </cfRule>
    <cfRule type="containsText" dxfId="8728" priority="4687" operator="containsText" text="AF">
      <formula>NOT(ISERROR(SEARCH("AF",II31)))</formula>
    </cfRule>
    <cfRule type="endsWith" dxfId="8727" priority="4688" operator="endsWith" text="M">
      <formula>RIGHT(II31,LEN("M"))="M"</formula>
    </cfRule>
    <cfRule type="beginsWith" dxfId="8726" priority="4689" operator="beginsWith" text="MN">
      <formula>LEFT(II31,LEN("MN"))="MN"</formula>
    </cfRule>
  </conditionalFormatting>
  <conditionalFormatting sqref="HM36:HO36">
    <cfRule type="containsText" dxfId="8725" priority="4672" operator="containsText" text="Hm">
      <formula>NOT(ISERROR(SEARCH("Hm",HM36)))</formula>
    </cfRule>
    <cfRule type="beginsWith" dxfId="8724" priority="4673" operator="beginsWith" text="Ms">
      <formula>LEFT(HM36,LEN("Ms"))="Ms"</formula>
    </cfRule>
    <cfRule type="containsText" dxfId="8723" priority="4674" operator="containsText" text="C">
      <formula>NOT(ISERROR(SEARCH("C",HM36)))</formula>
    </cfRule>
    <cfRule type="containsText" dxfId="8722" priority="4675" operator="containsText" text="S">
      <formula>NOT(ISERROR(SEARCH("S",HM36)))</formula>
    </cfRule>
    <cfRule type="containsText" dxfId="8721" priority="4676" operator="containsText" text="T">
      <formula>NOT(ISERROR(SEARCH("T",HM36)))</formula>
    </cfRule>
    <cfRule type="containsText" dxfId="8720" priority="4677" operator="containsText" text="H">
      <formula>NOT(ISERROR(SEARCH("H",HM36)))</formula>
    </cfRule>
    <cfRule type="containsText" dxfId="8719" priority="4678" operator="containsText" text="AF">
      <formula>NOT(ISERROR(SEARCH("AF",HM36)))</formula>
    </cfRule>
    <cfRule type="endsWith" dxfId="8718" priority="4679" operator="endsWith" text="M">
      <formula>RIGHT(HM36,LEN("M"))="M"</formula>
    </cfRule>
    <cfRule type="beginsWith" dxfId="8717" priority="4680" operator="beginsWith" text="MN">
      <formula>LEFT(HM36,LEN("MN"))="MN"</formula>
    </cfRule>
  </conditionalFormatting>
  <conditionalFormatting sqref="IA24:ID24">
    <cfRule type="containsText" dxfId="8716" priority="4663" operator="containsText" text="Hm">
      <formula>NOT(ISERROR(SEARCH("Hm",IA24)))</formula>
    </cfRule>
    <cfRule type="beginsWith" dxfId="8715" priority="4664" operator="beginsWith" text="Ms">
      <formula>LEFT(IA24,LEN("Ms"))="Ms"</formula>
    </cfRule>
    <cfRule type="containsText" dxfId="8714" priority="4665" operator="containsText" text="C">
      <formula>NOT(ISERROR(SEARCH("C",IA24)))</formula>
    </cfRule>
    <cfRule type="containsText" dxfId="8713" priority="4666" operator="containsText" text="S">
      <formula>NOT(ISERROR(SEARCH("S",IA24)))</formula>
    </cfRule>
    <cfRule type="containsText" dxfId="8712" priority="4667" operator="containsText" text="T">
      <formula>NOT(ISERROR(SEARCH("T",IA24)))</formula>
    </cfRule>
    <cfRule type="containsText" dxfId="8711" priority="4668" operator="containsText" text="H">
      <formula>NOT(ISERROR(SEARCH("H",IA24)))</formula>
    </cfRule>
    <cfRule type="containsText" dxfId="8710" priority="4669" operator="containsText" text="AF">
      <formula>NOT(ISERROR(SEARCH("AF",IA24)))</formula>
    </cfRule>
    <cfRule type="endsWith" dxfId="8709" priority="4670" operator="endsWith" text="M">
      <formula>RIGHT(IA24,LEN("M"))="M"</formula>
    </cfRule>
    <cfRule type="beginsWith" dxfId="8708" priority="4671" operator="beginsWith" text="MN">
      <formula>LEFT(IA24,LEN("MN"))="MN"</formula>
    </cfRule>
  </conditionalFormatting>
  <conditionalFormatting sqref="IE23:IH23">
    <cfRule type="containsText" dxfId="8707" priority="4654" operator="containsText" text="Hm">
      <formula>NOT(ISERROR(SEARCH("Hm",IE23)))</formula>
    </cfRule>
    <cfRule type="beginsWith" dxfId="8706" priority="4655" operator="beginsWith" text="Ms">
      <formula>LEFT(IE23,LEN("Ms"))="Ms"</formula>
    </cfRule>
    <cfRule type="containsText" dxfId="8705" priority="4656" operator="containsText" text="C">
      <formula>NOT(ISERROR(SEARCH("C",IE23)))</formula>
    </cfRule>
    <cfRule type="containsText" dxfId="8704" priority="4657" operator="containsText" text="S">
      <formula>NOT(ISERROR(SEARCH("S",IE23)))</formula>
    </cfRule>
    <cfRule type="containsText" dxfId="8703" priority="4658" operator="containsText" text="T">
      <formula>NOT(ISERROR(SEARCH("T",IE23)))</formula>
    </cfRule>
    <cfRule type="containsText" dxfId="8702" priority="4659" operator="containsText" text="H">
      <formula>NOT(ISERROR(SEARCH("H",IE23)))</formula>
    </cfRule>
    <cfRule type="containsText" dxfId="8701" priority="4660" operator="containsText" text="AF">
      <formula>NOT(ISERROR(SEARCH("AF",IE23)))</formula>
    </cfRule>
    <cfRule type="endsWith" dxfId="8700" priority="4661" operator="endsWith" text="M">
      <formula>RIGHT(IE23,LEN("M"))="M"</formula>
    </cfRule>
    <cfRule type="beginsWith" dxfId="8699" priority="4662" operator="beginsWith" text="MN">
      <formula>LEFT(IE23,LEN("MN"))="MN"</formula>
    </cfRule>
  </conditionalFormatting>
  <conditionalFormatting sqref="IG24:IJ24">
    <cfRule type="containsText" dxfId="8698" priority="4645" operator="containsText" text="Hm">
      <formula>NOT(ISERROR(SEARCH("Hm",IG24)))</formula>
    </cfRule>
    <cfRule type="beginsWith" dxfId="8697" priority="4646" operator="beginsWith" text="Ms">
      <formula>LEFT(IG24,LEN("Ms"))="Ms"</formula>
    </cfRule>
    <cfRule type="containsText" dxfId="8696" priority="4647" operator="containsText" text="C">
      <formula>NOT(ISERROR(SEARCH("C",IG24)))</formula>
    </cfRule>
    <cfRule type="containsText" dxfId="8695" priority="4648" operator="containsText" text="S">
      <formula>NOT(ISERROR(SEARCH("S",IG24)))</formula>
    </cfRule>
    <cfRule type="containsText" dxfId="8694" priority="4649" operator="containsText" text="T">
      <formula>NOT(ISERROR(SEARCH("T",IG24)))</formula>
    </cfRule>
    <cfRule type="containsText" dxfId="8693" priority="4650" operator="containsText" text="H">
      <formula>NOT(ISERROR(SEARCH("H",IG24)))</formula>
    </cfRule>
    <cfRule type="containsText" dxfId="8692" priority="4651" operator="containsText" text="AF">
      <formula>NOT(ISERROR(SEARCH("AF",IG24)))</formula>
    </cfRule>
    <cfRule type="endsWith" dxfId="8691" priority="4652" operator="endsWith" text="M">
      <formula>RIGHT(IG24,LEN("M"))="M"</formula>
    </cfRule>
    <cfRule type="beginsWith" dxfId="8690" priority="4653" operator="beginsWith" text="MN">
      <formula>LEFT(IG24,LEN("MN"))="MN"</formula>
    </cfRule>
  </conditionalFormatting>
  <conditionalFormatting sqref="IK27:IN27">
    <cfRule type="containsText" dxfId="8689" priority="4636" operator="containsText" text="Hm">
      <formula>NOT(ISERROR(SEARCH("Hm",IK27)))</formula>
    </cfRule>
    <cfRule type="beginsWith" dxfId="8688" priority="4637" operator="beginsWith" text="Ms">
      <formula>LEFT(IK27,LEN("Ms"))="Ms"</formula>
    </cfRule>
    <cfRule type="containsText" dxfId="8687" priority="4638" operator="containsText" text="C">
      <formula>NOT(ISERROR(SEARCH("C",IK27)))</formula>
    </cfRule>
    <cfRule type="containsText" dxfId="8686" priority="4639" operator="containsText" text="S">
      <formula>NOT(ISERROR(SEARCH("S",IK27)))</formula>
    </cfRule>
    <cfRule type="containsText" dxfId="8685" priority="4640" operator="containsText" text="T">
      <formula>NOT(ISERROR(SEARCH("T",IK27)))</formula>
    </cfRule>
    <cfRule type="containsText" dxfId="8684" priority="4641" operator="containsText" text="H">
      <formula>NOT(ISERROR(SEARCH("H",IK27)))</formula>
    </cfRule>
    <cfRule type="containsText" dxfId="8683" priority="4642" operator="containsText" text="AF">
      <formula>NOT(ISERROR(SEARCH("AF",IK27)))</formula>
    </cfRule>
    <cfRule type="endsWith" dxfId="8682" priority="4643" operator="endsWith" text="M">
      <formula>RIGHT(IK27,LEN("M"))="M"</formula>
    </cfRule>
    <cfRule type="beginsWith" dxfId="8681" priority="4644" operator="beginsWith" text="MN">
      <formula>LEFT(IK27,LEN("MN"))="MN"</formula>
    </cfRule>
  </conditionalFormatting>
  <conditionalFormatting sqref="IQ27:IT27">
    <cfRule type="containsText" dxfId="8680" priority="4627" operator="containsText" text="Hm">
      <formula>NOT(ISERROR(SEARCH("Hm",IQ27)))</formula>
    </cfRule>
    <cfRule type="beginsWith" dxfId="8679" priority="4628" operator="beginsWith" text="Ms">
      <formula>LEFT(IQ27,LEN("Ms"))="Ms"</formula>
    </cfRule>
    <cfRule type="containsText" dxfId="8678" priority="4629" operator="containsText" text="C">
      <formula>NOT(ISERROR(SEARCH("C",IQ27)))</formula>
    </cfRule>
    <cfRule type="containsText" dxfId="8677" priority="4630" operator="containsText" text="S">
      <formula>NOT(ISERROR(SEARCH("S",IQ27)))</formula>
    </cfRule>
    <cfRule type="containsText" dxfId="8676" priority="4631" operator="containsText" text="T">
      <formula>NOT(ISERROR(SEARCH("T",IQ27)))</formula>
    </cfRule>
    <cfRule type="containsText" dxfId="8675" priority="4632" operator="containsText" text="H">
      <formula>NOT(ISERROR(SEARCH("H",IQ27)))</formula>
    </cfRule>
    <cfRule type="containsText" dxfId="8674" priority="4633" operator="containsText" text="AF">
      <formula>NOT(ISERROR(SEARCH("AF",IQ27)))</formula>
    </cfRule>
    <cfRule type="endsWith" dxfId="8673" priority="4634" operator="endsWith" text="M">
      <formula>RIGHT(IQ27,LEN("M"))="M"</formula>
    </cfRule>
    <cfRule type="beginsWith" dxfId="8672" priority="4635" operator="beginsWith" text="MN">
      <formula>LEFT(IQ27,LEN("MN"))="MN"</formula>
    </cfRule>
  </conditionalFormatting>
  <conditionalFormatting sqref="IO31:IR31">
    <cfRule type="containsText" dxfId="8671" priority="4618" operator="containsText" text="Hm">
      <formula>NOT(ISERROR(SEARCH("Hm",IO31)))</formula>
    </cfRule>
    <cfRule type="beginsWith" dxfId="8670" priority="4619" operator="beginsWith" text="Ms">
      <formula>LEFT(IO31,LEN("Ms"))="Ms"</formula>
    </cfRule>
    <cfRule type="containsText" dxfId="8669" priority="4620" operator="containsText" text="C">
      <formula>NOT(ISERROR(SEARCH("C",IO31)))</formula>
    </cfRule>
    <cfRule type="containsText" dxfId="8668" priority="4621" operator="containsText" text="S">
      <formula>NOT(ISERROR(SEARCH("S",IO31)))</formula>
    </cfRule>
    <cfRule type="containsText" dxfId="8667" priority="4622" operator="containsText" text="T">
      <formula>NOT(ISERROR(SEARCH("T",IO31)))</formula>
    </cfRule>
    <cfRule type="containsText" dxfId="8666" priority="4623" operator="containsText" text="H">
      <formula>NOT(ISERROR(SEARCH("H",IO31)))</formula>
    </cfRule>
    <cfRule type="containsText" dxfId="8665" priority="4624" operator="containsText" text="AF">
      <formula>NOT(ISERROR(SEARCH("AF",IO31)))</formula>
    </cfRule>
    <cfRule type="endsWith" dxfId="8664" priority="4625" operator="endsWith" text="M">
      <formula>RIGHT(IO31,LEN("M"))="M"</formula>
    </cfRule>
    <cfRule type="beginsWith" dxfId="8663" priority="4626" operator="beginsWith" text="MN">
      <formula>LEFT(IO31,LEN("MN"))="MN"</formula>
    </cfRule>
  </conditionalFormatting>
  <conditionalFormatting sqref="HR36:HU36">
    <cfRule type="containsText" dxfId="8662" priority="4609" operator="containsText" text="Hm">
      <formula>NOT(ISERROR(SEARCH("Hm",HR36)))</formula>
    </cfRule>
    <cfRule type="beginsWith" dxfId="8661" priority="4610" operator="beginsWith" text="Ms">
      <formula>LEFT(HR36,LEN("Ms"))="Ms"</formula>
    </cfRule>
    <cfRule type="containsText" dxfId="8660" priority="4611" operator="containsText" text="C">
      <formula>NOT(ISERROR(SEARCH("C",HR36)))</formula>
    </cfRule>
    <cfRule type="containsText" dxfId="8659" priority="4612" operator="containsText" text="S">
      <formula>NOT(ISERROR(SEARCH("S",HR36)))</formula>
    </cfRule>
    <cfRule type="containsText" dxfId="8658" priority="4613" operator="containsText" text="T">
      <formula>NOT(ISERROR(SEARCH("T",HR36)))</formula>
    </cfRule>
    <cfRule type="containsText" dxfId="8657" priority="4614" operator="containsText" text="H">
      <formula>NOT(ISERROR(SEARCH("H",HR36)))</formula>
    </cfRule>
    <cfRule type="containsText" dxfId="8656" priority="4615" operator="containsText" text="AF">
      <formula>NOT(ISERROR(SEARCH("AF",HR36)))</formula>
    </cfRule>
    <cfRule type="endsWith" dxfId="8655" priority="4616" operator="endsWith" text="M">
      <formula>RIGHT(HR36,LEN("M"))="M"</formula>
    </cfRule>
    <cfRule type="beginsWith" dxfId="8654" priority="4617" operator="beginsWith" text="MN">
      <formula>LEFT(HR36,LEN("MN"))="MN"</formula>
    </cfRule>
  </conditionalFormatting>
  <conditionalFormatting sqref="HO34:HR34">
    <cfRule type="containsText" dxfId="8653" priority="4600" operator="containsText" text="Hm">
      <formula>NOT(ISERROR(SEARCH("Hm",HO34)))</formula>
    </cfRule>
    <cfRule type="beginsWith" dxfId="8652" priority="4601" operator="beginsWith" text="Ms">
      <formula>LEFT(HO34,LEN("Ms"))="Ms"</formula>
    </cfRule>
    <cfRule type="containsText" dxfId="8651" priority="4602" operator="containsText" text="C">
      <formula>NOT(ISERROR(SEARCH("C",HO34)))</formula>
    </cfRule>
    <cfRule type="containsText" dxfId="8650" priority="4603" operator="containsText" text="S">
      <formula>NOT(ISERROR(SEARCH("S",HO34)))</formula>
    </cfRule>
    <cfRule type="containsText" dxfId="8649" priority="4604" operator="containsText" text="T">
      <formula>NOT(ISERROR(SEARCH("T",HO34)))</formula>
    </cfRule>
    <cfRule type="containsText" dxfId="8648" priority="4605" operator="containsText" text="H">
      <formula>NOT(ISERROR(SEARCH("H",HO34)))</formula>
    </cfRule>
    <cfRule type="containsText" dxfId="8647" priority="4606" operator="containsText" text="AF">
      <formula>NOT(ISERROR(SEARCH("AF",HO34)))</formula>
    </cfRule>
    <cfRule type="endsWith" dxfId="8646" priority="4607" operator="endsWith" text="M">
      <formula>RIGHT(HO34,LEN("M"))="M"</formula>
    </cfRule>
    <cfRule type="beginsWith" dxfId="8645" priority="4608" operator="beginsWith" text="MN">
      <formula>LEFT(HO34,LEN("MN"))="MN"</formula>
    </cfRule>
  </conditionalFormatting>
  <conditionalFormatting sqref="HN33:HQ33">
    <cfRule type="containsText" dxfId="8644" priority="4591" operator="containsText" text="Hm">
      <formula>NOT(ISERROR(SEARCH("Hm",HN33)))</formula>
    </cfRule>
    <cfRule type="beginsWith" dxfId="8643" priority="4592" operator="beginsWith" text="Ms">
      <formula>LEFT(HN33,LEN("Ms"))="Ms"</formula>
    </cfRule>
    <cfRule type="containsText" dxfId="8642" priority="4593" operator="containsText" text="C">
      <formula>NOT(ISERROR(SEARCH("C",HN33)))</formula>
    </cfRule>
    <cfRule type="containsText" dxfId="8641" priority="4594" operator="containsText" text="S">
      <formula>NOT(ISERROR(SEARCH("S",HN33)))</formula>
    </cfRule>
    <cfRule type="containsText" dxfId="8640" priority="4595" operator="containsText" text="T">
      <formula>NOT(ISERROR(SEARCH("T",HN33)))</formula>
    </cfRule>
    <cfRule type="containsText" dxfId="8639" priority="4596" operator="containsText" text="H">
      <formula>NOT(ISERROR(SEARCH("H",HN33)))</formula>
    </cfRule>
    <cfRule type="containsText" dxfId="8638" priority="4597" operator="containsText" text="AF">
      <formula>NOT(ISERROR(SEARCH("AF",HN33)))</formula>
    </cfRule>
    <cfRule type="endsWith" dxfId="8637" priority="4598" operator="endsWith" text="M">
      <formula>RIGHT(HN33,LEN("M"))="M"</formula>
    </cfRule>
    <cfRule type="beginsWith" dxfId="8636" priority="4599" operator="beginsWith" text="MN">
      <formula>LEFT(HN33,LEN("MN"))="MN"</formula>
    </cfRule>
  </conditionalFormatting>
  <conditionalFormatting sqref="HS32:HV32">
    <cfRule type="containsText" dxfId="8635" priority="4582" operator="containsText" text="Hm">
      <formula>NOT(ISERROR(SEARCH("Hm",HS32)))</formula>
    </cfRule>
    <cfRule type="beginsWith" dxfId="8634" priority="4583" operator="beginsWith" text="Ms">
      <formula>LEFT(HS32,LEN("Ms"))="Ms"</formula>
    </cfRule>
    <cfRule type="containsText" dxfId="8633" priority="4584" operator="containsText" text="C">
      <formula>NOT(ISERROR(SEARCH("C",HS32)))</formula>
    </cfRule>
    <cfRule type="containsText" dxfId="8632" priority="4585" operator="containsText" text="S">
      <formula>NOT(ISERROR(SEARCH("S",HS32)))</formula>
    </cfRule>
    <cfRule type="containsText" dxfId="8631" priority="4586" operator="containsText" text="T">
      <formula>NOT(ISERROR(SEARCH("T",HS32)))</formula>
    </cfRule>
    <cfRule type="containsText" dxfId="8630" priority="4587" operator="containsText" text="H">
      <formula>NOT(ISERROR(SEARCH("H",HS32)))</formula>
    </cfRule>
    <cfRule type="containsText" dxfId="8629" priority="4588" operator="containsText" text="AF">
      <formula>NOT(ISERROR(SEARCH("AF",HS32)))</formula>
    </cfRule>
    <cfRule type="endsWith" dxfId="8628" priority="4589" operator="endsWith" text="M">
      <formula>RIGHT(HS32,LEN("M"))="M"</formula>
    </cfRule>
    <cfRule type="beginsWith" dxfId="8627" priority="4590" operator="beginsWith" text="MN">
      <formula>LEFT(HS32,LEN("MN"))="MN"</formula>
    </cfRule>
  </conditionalFormatting>
  <conditionalFormatting sqref="HU34:HX34">
    <cfRule type="containsText" dxfId="8626" priority="4573" operator="containsText" text="Hm">
      <formula>NOT(ISERROR(SEARCH("Hm",HU34)))</formula>
    </cfRule>
    <cfRule type="beginsWith" dxfId="8625" priority="4574" operator="beginsWith" text="Ms">
      <formula>LEFT(HU34,LEN("Ms"))="Ms"</formula>
    </cfRule>
    <cfRule type="containsText" dxfId="8624" priority="4575" operator="containsText" text="C">
      <formula>NOT(ISERROR(SEARCH("C",HU34)))</formula>
    </cfRule>
    <cfRule type="containsText" dxfId="8623" priority="4576" operator="containsText" text="S">
      <formula>NOT(ISERROR(SEARCH("S",HU34)))</formula>
    </cfRule>
    <cfRule type="containsText" dxfId="8622" priority="4577" operator="containsText" text="T">
      <formula>NOT(ISERROR(SEARCH("T",HU34)))</formula>
    </cfRule>
    <cfRule type="containsText" dxfId="8621" priority="4578" operator="containsText" text="H">
      <formula>NOT(ISERROR(SEARCH("H",HU34)))</formula>
    </cfRule>
    <cfRule type="containsText" dxfId="8620" priority="4579" operator="containsText" text="AF">
      <formula>NOT(ISERROR(SEARCH("AF",HU34)))</formula>
    </cfRule>
    <cfRule type="endsWith" dxfId="8619" priority="4580" operator="endsWith" text="M">
      <formula>RIGHT(HU34,LEN("M"))="M"</formula>
    </cfRule>
    <cfRule type="beginsWith" dxfId="8618" priority="4581" operator="beginsWith" text="MN">
      <formula>LEFT(HU34,LEN("MN"))="MN"</formula>
    </cfRule>
  </conditionalFormatting>
  <conditionalFormatting sqref="HX36:IA36">
    <cfRule type="containsText" dxfId="8617" priority="4564" operator="containsText" text="Hm">
      <formula>NOT(ISERROR(SEARCH("Hm",HX36)))</formula>
    </cfRule>
    <cfRule type="beginsWith" dxfId="8616" priority="4565" operator="beginsWith" text="Ms">
      <formula>LEFT(HX36,LEN("Ms"))="Ms"</formula>
    </cfRule>
    <cfRule type="containsText" dxfId="8615" priority="4566" operator="containsText" text="C">
      <formula>NOT(ISERROR(SEARCH("C",HX36)))</formula>
    </cfRule>
    <cfRule type="containsText" dxfId="8614" priority="4567" operator="containsText" text="S">
      <formula>NOT(ISERROR(SEARCH("S",HX36)))</formula>
    </cfRule>
    <cfRule type="containsText" dxfId="8613" priority="4568" operator="containsText" text="T">
      <formula>NOT(ISERROR(SEARCH("T",HX36)))</formula>
    </cfRule>
    <cfRule type="containsText" dxfId="8612" priority="4569" operator="containsText" text="H">
      <formula>NOT(ISERROR(SEARCH("H",HX36)))</formula>
    </cfRule>
    <cfRule type="containsText" dxfId="8611" priority="4570" operator="containsText" text="AF">
      <formula>NOT(ISERROR(SEARCH("AF",HX36)))</formula>
    </cfRule>
    <cfRule type="endsWith" dxfId="8610" priority="4571" operator="endsWith" text="M">
      <formula>RIGHT(HX36,LEN("M"))="M"</formula>
    </cfRule>
    <cfRule type="beginsWith" dxfId="8609" priority="4572" operator="beginsWith" text="MN">
      <formula>LEFT(HX36,LEN("MN"))="MN"</formula>
    </cfRule>
  </conditionalFormatting>
  <conditionalFormatting sqref="HM31:HN31">
    <cfRule type="containsText" dxfId="8608" priority="4555" operator="containsText" text="Hm">
      <formula>NOT(ISERROR(SEARCH("Hm",HM31)))</formula>
    </cfRule>
    <cfRule type="beginsWith" dxfId="8607" priority="4556" operator="beginsWith" text="Ms">
      <formula>LEFT(HM31,LEN("Ms"))="Ms"</formula>
    </cfRule>
    <cfRule type="containsText" dxfId="8606" priority="4557" operator="containsText" text="C">
      <formula>NOT(ISERROR(SEARCH("C",HM31)))</formula>
    </cfRule>
    <cfRule type="containsText" dxfId="8605" priority="4558" operator="containsText" text="S">
      <formula>NOT(ISERROR(SEARCH("S",HM31)))</formula>
    </cfRule>
    <cfRule type="containsText" dxfId="8604" priority="4559" operator="containsText" text="T">
      <formula>NOT(ISERROR(SEARCH("T",HM31)))</formula>
    </cfRule>
    <cfRule type="containsText" dxfId="8603" priority="4560" operator="containsText" text="H">
      <formula>NOT(ISERROR(SEARCH("H",HM31)))</formula>
    </cfRule>
    <cfRule type="containsText" dxfId="8602" priority="4561" operator="containsText" text="AF">
      <formula>NOT(ISERROR(SEARCH("AF",HM31)))</formula>
    </cfRule>
    <cfRule type="endsWith" dxfId="8601" priority="4562" operator="endsWith" text="M">
      <formula>RIGHT(HM31,LEN("M"))="M"</formula>
    </cfRule>
    <cfRule type="beginsWith" dxfId="8600" priority="4563" operator="beginsWith" text="MN">
      <formula>LEFT(HM31,LEN("MN"))="MN"</formula>
    </cfRule>
  </conditionalFormatting>
  <conditionalFormatting sqref="IK23:IN23">
    <cfRule type="containsText" dxfId="8599" priority="4546" operator="containsText" text="Hm">
      <formula>NOT(ISERROR(SEARCH("Hm",IK23)))</formula>
    </cfRule>
    <cfRule type="beginsWith" dxfId="8598" priority="4547" operator="beginsWith" text="Ms">
      <formula>LEFT(IK23,LEN("Ms"))="Ms"</formula>
    </cfRule>
    <cfRule type="containsText" dxfId="8597" priority="4548" operator="containsText" text="C">
      <formula>NOT(ISERROR(SEARCH("C",IK23)))</formula>
    </cfRule>
    <cfRule type="containsText" dxfId="8596" priority="4549" operator="containsText" text="S">
      <formula>NOT(ISERROR(SEARCH("S",IK23)))</formula>
    </cfRule>
    <cfRule type="containsText" dxfId="8595" priority="4550" operator="containsText" text="T">
      <formula>NOT(ISERROR(SEARCH("T",IK23)))</formula>
    </cfRule>
    <cfRule type="containsText" dxfId="8594" priority="4551" operator="containsText" text="H">
      <formula>NOT(ISERROR(SEARCH("H",IK23)))</formula>
    </cfRule>
    <cfRule type="containsText" dxfId="8593" priority="4552" operator="containsText" text="AF">
      <formula>NOT(ISERROR(SEARCH("AF",IK23)))</formula>
    </cfRule>
    <cfRule type="endsWith" dxfId="8592" priority="4553" operator="endsWith" text="M">
      <formula>RIGHT(IK23,LEN("M"))="M"</formula>
    </cfRule>
    <cfRule type="beginsWith" dxfId="8591" priority="4554" operator="beginsWith" text="MN">
      <formula>LEFT(IK23,LEN("MN"))="MN"</formula>
    </cfRule>
  </conditionalFormatting>
  <conditionalFormatting sqref="IM24:IP24">
    <cfRule type="containsText" dxfId="8590" priority="4537" operator="containsText" text="Hm">
      <formula>NOT(ISERROR(SEARCH("Hm",IM24)))</formula>
    </cfRule>
    <cfRule type="beginsWith" dxfId="8589" priority="4538" operator="beginsWith" text="Ms">
      <formula>LEFT(IM24,LEN("Ms"))="Ms"</formula>
    </cfRule>
    <cfRule type="containsText" dxfId="8588" priority="4539" operator="containsText" text="C">
      <formula>NOT(ISERROR(SEARCH("C",IM24)))</formula>
    </cfRule>
    <cfRule type="containsText" dxfId="8587" priority="4540" operator="containsText" text="S">
      <formula>NOT(ISERROR(SEARCH("S",IM24)))</formula>
    </cfRule>
    <cfRule type="containsText" dxfId="8586" priority="4541" operator="containsText" text="T">
      <formula>NOT(ISERROR(SEARCH("T",IM24)))</formula>
    </cfRule>
    <cfRule type="containsText" dxfId="8585" priority="4542" operator="containsText" text="H">
      <formula>NOT(ISERROR(SEARCH("H",IM24)))</formula>
    </cfRule>
    <cfRule type="containsText" dxfId="8584" priority="4543" operator="containsText" text="AF">
      <formula>NOT(ISERROR(SEARCH("AF",IM24)))</formula>
    </cfRule>
    <cfRule type="endsWith" dxfId="8583" priority="4544" operator="endsWith" text="M">
      <formula>RIGHT(IM24,LEN("M"))="M"</formula>
    </cfRule>
    <cfRule type="beginsWith" dxfId="8582" priority="4545" operator="beginsWith" text="MN">
      <formula>LEFT(IM24,LEN("MN"))="MN"</formula>
    </cfRule>
  </conditionalFormatting>
  <conditionalFormatting sqref="IN25:IQ25">
    <cfRule type="containsText" dxfId="8581" priority="4528" operator="containsText" text="Hm">
      <formula>NOT(ISERROR(SEARCH("Hm",IN25)))</formula>
    </cfRule>
    <cfRule type="beginsWith" dxfId="8580" priority="4529" operator="beginsWith" text="Ms">
      <formula>LEFT(IN25,LEN("Ms"))="Ms"</formula>
    </cfRule>
    <cfRule type="containsText" dxfId="8579" priority="4530" operator="containsText" text="C">
      <formula>NOT(ISERROR(SEARCH("C",IN25)))</formula>
    </cfRule>
    <cfRule type="containsText" dxfId="8578" priority="4531" operator="containsText" text="S">
      <formula>NOT(ISERROR(SEARCH("S",IN25)))</formula>
    </cfRule>
    <cfRule type="containsText" dxfId="8577" priority="4532" operator="containsText" text="T">
      <formula>NOT(ISERROR(SEARCH("T",IN25)))</formula>
    </cfRule>
    <cfRule type="containsText" dxfId="8576" priority="4533" operator="containsText" text="H">
      <formula>NOT(ISERROR(SEARCH("H",IN25)))</formula>
    </cfRule>
    <cfRule type="containsText" dxfId="8575" priority="4534" operator="containsText" text="AF">
      <formula>NOT(ISERROR(SEARCH("AF",IN25)))</formula>
    </cfRule>
    <cfRule type="endsWith" dxfId="8574" priority="4535" operator="endsWith" text="M">
      <formula>RIGHT(IN25,LEN("M"))="M"</formula>
    </cfRule>
    <cfRule type="beginsWith" dxfId="8573" priority="4536" operator="beginsWith" text="MN">
      <formula>LEFT(IN25,LEN("MN"))="MN"</formula>
    </cfRule>
  </conditionalFormatting>
  <conditionalFormatting sqref="IQ23:IT23">
    <cfRule type="containsText" dxfId="8572" priority="4519" operator="containsText" text="Hm">
      <formula>NOT(ISERROR(SEARCH("Hm",IQ23)))</formula>
    </cfRule>
    <cfRule type="beginsWith" dxfId="8571" priority="4520" operator="beginsWith" text="Ms">
      <formula>LEFT(IQ23,LEN("Ms"))="Ms"</formula>
    </cfRule>
    <cfRule type="containsText" dxfId="8570" priority="4521" operator="containsText" text="C">
      <formula>NOT(ISERROR(SEARCH("C",IQ23)))</formula>
    </cfRule>
    <cfRule type="containsText" dxfId="8569" priority="4522" operator="containsText" text="S">
      <formula>NOT(ISERROR(SEARCH("S",IQ23)))</formula>
    </cfRule>
    <cfRule type="containsText" dxfId="8568" priority="4523" operator="containsText" text="T">
      <formula>NOT(ISERROR(SEARCH("T",IQ23)))</formula>
    </cfRule>
    <cfRule type="containsText" dxfId="8567" priority="4524" operator="containsText" text="H">
      <formula>NOT(ISERROR(SEARCH("H",IQ23)))</formula>
    </cfRule>
    <cfRule type="containsText" dxfId="8566" priority="4525" operator="containsText" text="AF">
      <formula>NOT(ISERROR(SEARCH("AF",IQ23)))</formula>
    </cfRule>
    <cfRule type="endsWith" dxfId="8565" priority="4526" operator="endsWith" text="M">
      <formula>RIGHT(IQ23,LEN("M"))="M"</formula>
    </cfRule>
    <cfRule type="beginsWith" dxfId="8564" priority="4527" operator="beginsWith" text="MN">
      <formula>LEFT(IQ23,LEN("MN"))="MN"</formula>
    </cfRule>
  </conditionalFormatting>
  <conditionalFormatting sqref="IS24:IV24">
    <cfRule type="containsText" dxfId="8563" priority="4510" operator="containsText" text="Hm">
      <formula>NOT(ISERROR(SEARCH("Hm",IS24)))</formula>
    </cfRule>
    <cfRule type="beginsWith" dxfId="8562" priority="4511" operator="beginsWith" text="Ms">
      <formula>LEFT(IS24,LEN("Ms"))="Ms"</formula>
    </cfRule>
    <cfRule type="containsText" dxfId="8561" priority="4512" operator="containsText" text="C">
      <formula>NOT(ISERROR(SEARCH("C",IS24)))</formula>
    </cfRule>
    <cfRule type="containsText" dxfId="8560" priority="4513" operator="containsText" text="S">
      <formula>NOT(ISERROR(SEARCH("S",IS24)))</formula>
    </cfRule>
    <cfRule type="containsText" dxfId="8559" priority="4514" operator="containsText" text="T">
      <formula>NOT(ISERROR(SEARCH("T",IS24)))</formula>
    </cfRule>
    <cfRule type="containsText" dxfId="8558" priority="4515" operator="containsText" text="H">
      <formula>NOT(ISERROR(SEARCH("H",IS24)))</formula>
    </cfRule>
    <cfRule type="containsText" dxfId="8557" priority="4516" operator="containsText" text="AF">
      <formula>NOT(ISERROR(SEARCH("AF",IS24)))</formula>
    </cfRule>
    <cfRule type="endsWith" dxfId="8556" priority="4517" operator="endsWith" text="M">
      <formula>RIGHT(IS24,LEN("M"))="M"</formula>
    </cfRule>
    <cfRule type="beginsWith" dxfId="8555" priority="4518" operator="beginsWith" text="MN">
      <formula>LEFT(IS24,LEN("MN"))="MN"</formula>
    </cfRule>
  </conditionalFormatting>
  <conditionalFormatting sqref="IT25:IV25">
    <cfRule type="containsText" dxfId="8554" priority="4501" operator="containsText" text="Hm">
      <formula>NOT(ISERROR(SEARCH("Hm",IT25)))</formula>
    </cfRule>
    <cfRule type="beginsWith" dxfId="8553" priority="4502" operator="beginsWith" text="Ms">
      <formula>LEFT(IT25,LEN("Ms"))="Ms"</formula>
    </cfRule>
    <cfRule type="containsText" dxfId="8552" priority="4503" operator="containsText" text="C">
      <formula>NOT(ISERROR(SEARCH("C",IT25)))</formula>
    </cfRule>
    <cfRule type="containsText" dxfId="8551" priority="4504" operator="containsText" text="S">
      <formula>NOT(ISERROR(SEARCH("S",IT25)))</formula>
    </cfRule>
    <cfRule type="containsText" dxfId="8550" priority="4505" operator="containsText" text="T">
      <formula>NOT(ISERROR(SEARCH("T",IT25)))</formula>
    </cfRule>
    <cfRule type="containsText" dxfId="8549" priority="4506" operator="containsText" text="H">
      <formula>NOT(ISERROR(SEARCH("H",IT25)))</formula>
    </cfRule>
    <cfRule type="containsText" dxfId="8548" priority="4507" operator="containsText" text="AF">
      <formula>NOT(ISERROR(SEARCH("AF",IT25)))</formula>
    </cfRule>
    <cfRule type="endsWith" dxfId="8547" priority="4508" operator="endsWith" text="M">
      <formula>RIGHT(IT25,LEN("M"))="M"</formula>
    </cfRule>
    <cfRule type="beginsWith" dxfId="8546" priority="4509" operator="beginsWith" text="MN">
      <formula>LEFT(IT25,LEN("MN"))="MN"</formula>
    </cfRule>
  </conditionalFormatting>
  <conditionalFormatting sqref="IE32:IH32">
    <cfRule type="containsText" dxfId="8545" priority="4492" operator="containsText" text="Hm">
      <formula>NOT(ISERROR(SEARCH("Hm",IE32)))</formula>
    </cfRule>
    <cfRule type="beginsWith" dxfId="8544" priority="4493" operator="beginsWith" text="Ms">
      <formula>LEFT(IE32,LEN("Ms"))="Ms"</formula>
    </cfRule>
    <cfRule type="containsText" dxfId="8543" priority="4494" operator="containsText" text="C">
      <formula>NOT(ISERROR(SEARCH("C",IE32)))</formula>
    </cfRule>
    <cfRule type="containsText" dxfId="8542" priority="4495" operator="containsText" text="S">
      <formula>NOT(ISERROR(SEARCH("S",IE32)))</formula>
    </cfRule>
    <cfRule type="containsText" dxfId="8541" priority="4496" operator="containsText" text="T">
      <formula>NOT(ISERROR(SEARCH("T",IE32)))</formula>
    </cfRule>
    <cfRule type="containsText" dxfId="8540" priority="4497" operator="containsText" text="H">
      <formula>NOT(ISERROR(SEARCH("H",IE32)))</formula>
    </cfRule>
    <cfRule type="containsText" dxfId="8539" priority="4498" operator="containsText" text="AF">
      <formula>NOT(ISERROR(SEARCH("AF",IE32)))</formula>
    </cfRule>
    <cfRule type="endsWith" dxfId="8538" priority="4499" operator="endsWith" text="M">
      <formula>RIGHT(IE32,LEN("M"))="M"</formula>
    </cfRule>
    <cfRule type="beginsWith" dxfId="8537" priority="4500" operator="beginsWith" text="MN">
      <formula>LEFT(IE32,LEN("MN"))="MN"</formula>
    </cfRule>
  </conditionalFormatting>
  <conditionalFormatting sqref="IF33:II33">
    <cfRule type="containsText" dxfId="8536" priority="4483" operator="containsText" text="Hm">
      <formula>NOT(ISERROR(SEARCH("Hm",IF33)))</formula>
    </cfRule>
    <cfRule type="beginsWith" dxfId="8535" priority="4484" operator="beginsWith" text="Ms">
      <formula>LEFT(IF33,LEN("Ms"))="Ms"</formula>
    </cfRule>
    <cfRule type="containsText" dxfId="8534" priority="4485" operator="containsText" text="C">
      <formula>NOT(ISERROR(SEARCH("C",IF33)))</formula>
    </cfRule>
    <cfRule type="containsText" dxfId="8533" priority="4486" operator="containsText" text="S">
      <formula>NOT(ISERROR(SEARCH("S",IF33)))</formula>
    </cfRule>
    <cfRule type="containsText" dxfId="8532" priority="4487" operator="containsText" text="T">
      <formula>NOT(ISERROR(SEARCH("T",IF33)))</formula>
    </cfRule>
    <cfRule type="containsText" dxfId="8531" priority="4488" operator="containsText" text="H">
      <formula>NOT(ISERROR(SEARCH("H",IF33)))</formula>
    </cfRule>
    <cfRule type="containsText" dxfId="8530" priority="4489" operator="containsText" text="AF">
      <formula>NOT(ISERROR(SEARCH("AF",IF33)))</formula>
    </cfRule>
    <cfRule type="endsWith" dxfId="8529" priority="4490" operator="endsWith" text="M">
      <formula>RIGHT(IF33,LEN("M"))="M"</formula>
    </cfRule>
    <cfRule type="beginsWith" dxfId="8528" priority="4491" operator="beginsWith" text="MN">
      <formula>LEFT(IF33,LEN("MN"))="MN"</formula>
    </cfRule>
  </conditionalFormatting>
  <conditionalFormatting sqref="IG34:IJ34">
    <cfRule type="containsText" dxfId="8527" priority="4474" operator="containsText" text="Hm">
      <formula>NOT(ISERROR(SEARCH("Hm",IG34)))</formula>
    </cfRule>
    <cfRule type="beginsWith" dxfId="8526" priority="4475" operator="beginsWith" text="Ms">
      <formula>LEFT(IG34,LEN("Ms"))="Ms"</formula>
    </cfRule>
    <cfRule type="containsText" dxfId="8525" priority="4476" operator="containsText" text="C">
      <formula>NOT(ISERROR(SEARCH("C",IG34)))</formula>
    </cfRule>
    <cfRule type="containsText" dxfId="8524" priority="4477" operator="containsText" text="S">
      <formula>NOT(ISERROR(SEARCH("S",IG34)))</formula>
    </cfRule>
    <cfRule type="containsText" dxfId="8523" priority="4478" operator="containsText" text="T">
      <formula>NOT(ISERROR(SEARCH("T",IG34)))</formula>
    </cfRule>
    <cfRule type="containsText" dxfId="8522" priority="4479" operator="containsText" text="H">
      <formula>NOT(ISERROR(SEARCH("H",IG34)))</formula>
    </cfRule>
    <cfRule type="containsText" dxfId="8521" priority="4480" operator="containsText" text="AF">
      <formula>NOT(ISERROR(SEARCH("AF",IG34)))</formula>
    </cfRule>
    <cfRule type="endsWith" dxfId="8520" priority="4481" operator="endsWith" text="M">
      <formula>RIGHT(IG34,LEN("M"))="M"</formula>
    </cfRule>
    <cfRule type="beginsWith" dxfId="8519" priority="4482" operator="beginsWith" text="MN">
      <formula>LEFT(IG34,LEN("MN"))="MN"</formula>
    </cfRule>
  </conditionalFormatting>
  <conditionalFormatting sqref="IA34:ID34">
    <cfRule type="containsText" dxfId="8518" priority="4465" operator="containsText" text="Hm">
      <formula>NOT(ISERROR(SEARCH("Hm",IA34)))</formula>
    </cfRule>
    <cfRule type="beginsWith" dxfId="8517" priority="4466" operator="beginsWith" text="Ms">
      <formula>LEFT(IA34,LEN("Ms"))="Ms"</formula>
    </cfRule>
    <cfRule type="containsText" dxfId="8516" priority="4467" operator="containsText" text="C">
      <formula>NOT(ISERROR(SEARCH("C",IA34)))</formula>
    </cfRule>
    <cfRule type="containsText" dxfId="8515" priority="4468" operator="containsText" text="S">
      <formula>NOT(ISERROR(SEARCH("S",IA34)))</formula>
    </cfRule>
    <cfRule type="containsText" dxfId="8514" priority="4469" operator="containsText" text="T">
      <formula>NOT(ISERROR(SEARCH("T",IA34)))</formula>
    </cfRule>
    <cfRule type="containsText" dxfId="8513" priority="4470" operator="containsText" text="H">
      <formula>NOT(ISERROR(SEARCH("H",IA34)))</formula>
    </cfRule>
    <cfRule type="containsText" dxfId="8512" priority="4471" operator="containsText" text="AF">
      <formula>NOT(ISERROR(SEARCH("AF",IA34)))</formula>
    </cfRule>
    <cfRule type="endsWith" dxfId="8511" priority="4472" operator="endsWith" text="M">
      <formula>RIGHT(IA34,LEN("M"))="M"</formula>
    </cfRule>
    <cfRule type="beginsWith" dxfId="8510" priority="4473" operator="beginsWith" text="MN">
      <formula>LEFT(IA34,LEN("MN"))="MN"</formula>
    </cfRule>
  </conditionalFormatting>
  <conditionalFormatting sqref="HZ33:IC33">
    <cfRule type="containsText" dxfId="8509" priority="4456" operator="containsText" text="Hm">
      <formula>NOT(ISERROR(SEARCH("Hm",HZ33)))</formula>
    </cfRule>
    <cfRule type="beginsWith" dxfId="8508" priority="4457" operator="beginsWith" text="Ms">
      <formula>LEFT(HZ33,LEN("Ms"))="Ms"</formula>
    </cfRule>
    <cfRule type="containsText" dxfId="8507" priority="4458" operator="containsText" text="C">
      <formula>NOT(ISERROR(SEARCH("C",HZ33)))</formula>
    </cfRule>
    <cfRule type="containsText" dxfId="8506" priority="4459" operator="containsText" text="S">
      <formula>NOT(ISERROR(SEARCH("S",HZ33)))</formula>
    </cfRule>
    <cfRule type="containsText" dxfId="8505" priority="4460" operator="containsText" text="T">
      <formula>NOT(ISERROR(SEARCH("T",HZ33)))</formula>
    </cfRule>
    <cfRule type="containsText" dxfId="8504" priority="4461" operator="containsText" text="H">
      <formula>NOT(ISERROR(SEARCH("H",HZ33)))</formula>
    </cfRule>
    <cfRule type="containsText" dxfId="8503" priority="4462" operator="containsText" text="AF">
      <formula>NOT(ISERROR(SEARCH("AF",HZ33)))</formula>
    </cfRule>
    <cfRule type="endsWith" dxfId="8502" priority="4463" operator="endsWith" text="M">
      <formula>RIGHT(HZ33,LEN("M"))="M"</formula>
    </cfRule>
    <cfRule type="beginsWith" dxfId="8501" priority="4464" operator="beginsWith" text="MN">
      <formula>LEFT(HZ33,LEN("MN"))="MN"</formula>
    </cfRule>
  </conditionalFormatting>
  <conditionalFormatting sqref="HY32:IB32">
    <cfRule type="containsText" dxfId="8500" priority="4447" operator="containsText" text="Hm">
      <formula>NOT(ISERROR(SEARCH("Hm",HY32)))</formula>
    </cfRule>
    <cfRule type="beginsWith" dxfId="8499" priority="4448" operator="beginsWith" text="Ms">
      <formula>LEFT(HY32,LEN("Ms"))="Ms"</formula>
    </cfRule>
    <cfRule type="containsText" dxfId="8498" priority="4449" operator="containsText" text="C">
      <formula>NOT(ISERROR(SEARCH("C",HY32)))</formula>
    </cfRule>
    <cfRule type="containsText" dxfId="8497" priority="4450" operator="containsText" text="S">
      <formula>NOT(ISERROR(SEARCH("S",HY32)))</formula>
    </cfRule>
    <cfRule type="containsText" dxfId="8496" priority="4451" operator="containsText" text="T">
      <formula>NOT(ISERROR(SEARCH("T",HY32)))</formula>
    </cfRule>
    <cfRule type="containsText" dxfId="8495" priority="4452" operator="containsText" text="H">
      <formula>NOT(ISERROR(SEARCH("H",HY32)))</formula>
    </cfRule>
    <cfRule type="containsText" dxfId="8494" priority="4453" operator="containsText" text="AF">
      <formula>NOT(ISERROR(SEARCH("AF",HY32)))</formula>
    </cfRule>
    <cfRule type="endsWith" dxfId="8493" priority="4454" operator="endsWith" text="M">
      <formula>RIGHT(HY32,LEN("M"))="M"</formula>
    </cfRule>
    <cfRule type="beginsWith" dxfId="8492" priority="4455" operator="beginsWith" text="MN">
      <formula>LEFT(HY32,LEN("MN"))="MN"</formula>
    </cfRule>
  </conditionalFormatting>
  <conditionalFormatting sqref="ID36:IG36">
    <cfRule type="containsText" dxfId="8491" priority="4438" operator="containsText" text="Hm">
      <formula>NOT(ISERROR(SEARCH("Hm",ID36)))</formula>
    </cfRule>
    <cfRule type="beginsWith" dxfId="8490" priority="4439" operator="beginsWith" text="Ms">
      <formula>LEFT(ID36,LEN("Ms"))="Ms"</formula>
    </cfRule>
    <cfRule type="containsText" dxfId="8489" priority="4440" operator="containsText" text="C">
      <formula>NOT(ISERROR(SEARCH("C",ID36)))</formula>
    </cfRule>
    <cfRule type="containsText" dxfId="8488" priority="4441" operator="containsText" text="S">
      <formula>NOT(ISERROR(SEARCH("S",ID36)))</formula>
    </cfRule>
    <cfRule type="containsText" dxfId="8487" priority="4442" operator="containsText" text="T">
      <formula>NOT(ISERROR(SEARCH("T",ID36)))</formula>
    </cfRule>
    <cfRule type="containsText" dxfId="8486" priority="4443" operator="containsText" text="H">
      <formula>NOT(ISERROR(SEARCH("H",ID36)))</formula>
    </cfRule>
    <cfRule type="containsText" dxfId="8485" priority="4444" operator="containsText" text="AF">
      <formula>NOT(ISERROR(SEARCH("AF",ID36)))</formula>
    </cfRule>
    <cfRule type="endsWith" dxfId="8484" priority="4445" operator="endsWith" text="M">
      <formula>RIGHT(ID36,LEN("M"))="M"</formula>
    </cfRule>
    <cfRule type="beginsWith" dxfId="8483" priority="4446" operator="beginsWith" text="MN">
      <formula>LEFT(ID36,LEN("MN"))="MN"</formula>
    </cfRule>
  </conditionalFormatting>
  <conditionalFormatting sqref="IJ36:IM36">
    <cfRule type="containsText" dxfId="8482" priority="4429" operator="containsText" text="Hm">
      <formula>NOT(ISERROR(SEARCH("Hm",IJ36)))</formula>
    </cfRule>
    <cfRule type="beginsWith" dxfId="8481" priority="4430" operator="beginsWith" text="Ms">
      <formula>LEFT(IJ36,LEN("Ms"))="Ms"</formula>
    </cfRule>
    <cfRule type="containsText" dxfId="8480" priority="4431" operator="containsText" text="C">
      <formula>NOT(ISERROR(SEARCH("C",IJ36)))</formula>
    </cfRule>
    <cfRule type="containsText" dxfId="8479" priority="4432" operator="containsText" text="S">
      <formula>NOT(ISERROR(SEARCH("S",IJ36)))</formula>
    </cfRule>
    <cfRule type="containsText" dxfId="8478" priority="4433" operator="containsText" text="T">
      <formula>NOT(ISERROR(SEARCH("T",IJ36)))</formula>
    </cfRule>
    <cfRule type="containsText" dxfId="8477" priority="4434" operator="containsText" text="H">
      <formula>NOT(ISERROR(SEARCH("H",IJ36)))</formula>
    </cfRule>
    <cfRule type="containsText" dxfId="8476" priority="4435" operator="containsText" text="AF">
      <formula>NOT(ISERROR(SEARCH("AF",IJ36)))</formula>
    </cfRule>
    <cfRule type="endsWith" dxfId="8475" priority="4436" operator="endsWith" text="M">
      <formula>RIGHT(IJ36,LEN("M"))="M"</formula>
    </cfRule>
    <cfRule type="beginsWith" dxfId="8474" priority="4437" operator="beginsWith" text="MN">
      <formula>LEFT(IJ36,LEN("MN"))="MN"</formula>
    </cfRule>
  </conditionalFormatting>
  <conditionalFormatting sqref="HS27:HV27">
    <cfRule type="containsText" dxfId="8473" priority="4420" operator="containsText" text="Hm">
      <formula>NOT(ISERROR(SEARCH("Hm",HS27)))</formula>
    </cfRule>
    <cfRule type="beginsWith" dxfId="8472" priority="4421" operator="beginsWith" text="Ms">
      <formula>LEFT(HS27,LEN("Ms"))="Ms"</formula>
    </cfRule>
    <cfRule type="containsText" dxfId="8471" priority="4422" operator="containsText" text="C">
      <formula>NOT(ISERROR(SEARCH("C",HS27)))</formula>
    </cfRule>
    <cfRule type="containsText" dxfId="8470" priority="4423" operator="containsText" text="S">
      <formula>NOT(ISERROR(SEARCH("S",HS27)))</formula>
    </cfRule>
    <cfRule type="containsText" dxfId="8469" priority="4424" operator="containsText" text="T">
      <formula>NOT(ISERROR(SEARCH("T",HS27)))</formula>
    </cfRule>
    <cfRule type="containsText" dxfId="8468" priority="4425" operator="containsText" text="H">
      <formula>NOT(ISERROR(SEARCH("H",HS27)))</formula>
    </cfRule>
    <cfRule type="containsText" dxfId="8467" priority="4426" operator="containsText" text="AF">
      <formula>NOT(ISERROR(SEARCH("AF",HS27)))</formula>
    </cfRule>
    <cfRule type="endsWith" dxfId="8466" priority="4427" operator="endsWith" text="M">
      <formula>RIGHT(HS27,LEN("M"))="M"</formula>
    </cfRule>
    <cfRule type="beginsWith" dxfId="8465" priority="4428" operator="beginsWith" text="MN">
      <formula>LEFT(HS27,LEN("MN"))="MN"</formula>
    </cfRule>
  </conditionalFormatting>
  <conditionalFormatting sqref="HM27:HP27">
    <cfRule type="containsText" dxfId="8464" priority="4411" operator="containsText" text="Hm">
      <formula>NOT(ISERROR(SEARCH("Hm",HM27)))</formula>
    </cfRule>
    <cfRule type="beginsWith" dxfId="8463" priority="4412" operator="beginsWith" text="Ms">
      <formula>LEFT(HM27,LEN("Ms"))="Ms"</formula>
    </cfRule>
    <cfRule type="containsText" dxfId="8462" priority="4413" operator="containsText" text="C">
      <formula>NOT(ISERROR(SEARCH("C",HM27)))</formula>
    </cfRule>
    <cfRule type="containsText" dxfId="8461" priority="4414" operator="containsText" text="S">
      <formula>NOT(ISERROR(SEARCH("S",HM27)))</formula>
    </cfRule>
    <cfRule type="containsText" dxfId="8460" priority="4415" operator="containsText" text="T">
      <formula>NOT(ISERROR(SEARCH("T",HM27)))</formula>
    </cfRule>
    <cfRule type="containsText" dxfId="8459" priority="4416" operator="containsText" text="H">
      <formula>NOT(ISERROR(SEARCH("H",HM27)))</formula>
    </cfRule>
    <cfRule type="containsText" dxfId="8458" priority="4417" operator="containsText" text="AF">
      <formula>NOT(ISERROR(SEARCH("AF",HM27)))</formula>
    </cfRule>
    <cfRule type="endsWith" dxfId="8457" priority="4418" operator="endsWith" text="M">
      <formula>RIGHT(HM27,LEN("M"))="M"</formula>
    </cfRule>
    <cfRule type="beginsWith" dxfId="8456" priority="4419" operator="beginsWith" text="MN">
      <formula>LEFT(HM27,LEN("MN"))="MN"</formula>
    </cfRule>
  </conditionalFormatting>
  <conditionalFormatting sqref="HN28:HQ28">
    <cfRule type="containsText" dxfId="8455" priority="4402" operator="containsText" text="Hm">
      <formula>NOT(ISERROR(SEARCH("Hm",HN28)))</formula>
    </cfRule>
    <cfRule type="beginsWith" dxfId="8454" priority="4403" operator="beginsWith" text="Ms">
      <formula>LEFT(HN28,LEN("Ms"))="Ms"</formula>
    </cfRule>
    <cfRule type="containsText" dxfId="8453" priority="4404" operator="containsText" text="C">
      <formula>NOT(ISERROR(SEARCH("C",HN28)))</formula>
    </cfRule>
    <cfRule type="containsText" dxfId="8452" priority="4405" operator="containsText" text="S">
      <formula>NOT(ISERROR(SEARCH("S",HN28)))</formula>
    </cfRule>
    <cfRule type="containsText" dxfId="8451" priority="4406" operator="containsText" text="T">
      <formula>NOT(ISERROR(SEARCH("T",HN28)))</formula>
    </cfRule>
    <cfRule type="containsText" dxfId="8450" priority="4407" operator="containsText" text="H">
      <formula>NOT(ISERROR(SEARCH("H",HN28)))</formula>
    </cfRule>
    <cfRule type="containsText" dxfId="8449" priority="4408" operator="containsText" text="AF">
      <formula>NOT(ISERROR(SEARCH("AF",HN28)))</formula>
    </cfRule>
    <cfRule type="endsWith" dxfId="8448" priority="4409" operator="endsWith" text="M">
      <formula>RIGHT(HN28,LEN("M"))="M"</formula>
    </cfRule>
    <cfRule type="beginsWith" dxfId="8447" priority="4410" operator="beginsWith" text="MN">
      <formula>LEFT(HN28,LEN("MN"))="MN"</formula>
    </cfRule>
  </conditionalFormatting>
  <conditionalFormatting sqref="HT28:HW28">
    <cfRule type="containsText" dxfId="8446" priority="4393" operator="containsText" text="Hm">
      <formula>NOT(ISERROR(SEARCH("Hm",HT28)))</formula>
    </cfRule>
    <cfRule type="beginsWith" dxfId="8445" priority="4394" operator="beginsWith" text="Ms">
      <formula>LEFT(HT28,LEN("Ms"))="Ms"</formula>
    </cfRule>
    <cfRule type="containsText" dxfId="8444" priority="4395" operator="containsText" text="C">
      <formula>NOT(ISERROR(SEARCH("C",HT28)))</formula>
    </cfRule>
    <cfRule type="containsText" dxfId="8443" priority="4396" operator="containsText" text="S">
      <formula>NOT(ISERROR(SEARCH("S",HT28)))</formula>
    </cfRule>
    <cfRule type="containsText" dxfId="8442" priority="4397" operator="containsText" text="T">
      <formula>NOT(ISERROR(SEARCH("T",HT28)))</formula>
    </cfRule>
    <cfRule type="containsText" dxfId="8441" priority="4398" operator="containsText" text="H">
      <formula>NOT(ISERROR(SEARCH("H",HT28)))</formula>
    </cfRule>
    <cfRule type="containsText" dxfId="8440" priority="4399" operator="containsText" text="AF">
      <formula>NOT(ISERROR(SEARCH("AF",HT28)))</formula>
    </cfRule>
    <cfRule type="endsWith" dxfId="8439" priority="4400" operator="endsWith" text="M">
      <formula>RIGHT(HT28,LEN("M"))="M"</formula>
    </cfRule>
    <cfRule type="beginsWith" dxfId="8438" priority="4401" operator="beginsWith" text="MN">
      <formula>LEFT(HT28,LEN("MN"))="MN"</formula>
    </cfRule>
  </conditionalFormatting>
  <conditionalFormatting sqref="HQ31:HT31">
    <cfRule type="containsText" dxfId="8437" priority="4384" operator="containsText" text="Hm">
      <formula>NOT(ISERROR(SEARCH("Hm",HQ31)))</formula>
    </cfRule>
    <cfRule type="beginsWith" dxfId="8436" priority="4385" operator="beginsWith" text="Ms">
      <formula>LEFT(HQ31,LEN("Ms"))="Ms"</formula>
    </cfRule>
    <cfRule type="containsText" dxfId="8435" priority="4386" operator="containsText" text="C">
      <formula>NOT(ISERROR(SEARCH("C",HQ31)))</formula>
    </cfRule>
    <cfRule type="containsText" dxfId="8434" priority="4387" operator="containsText" text="S">
      <formula>NOT(ISERROR(SEARCH("S",HQ31)))</formula>
    </cfRule>
    <cfRule type="containsText" dxfId="8433" priority="4388" operator="containsText" text="T">
      <formula>NOT(ISERROR(SEARCH("T",HQ31)))</formula>
    </cfRule>
    <cfRule type="containsText" dxfId="8432" priority="4389" operator="containsText" text="H">
      <formula>NOT(ISERROR(SEARCH("H",HQ31)))</formula>
    </cfRule>
    <cfRule type="containsText" dxfId="8431" priority="4390" operator="containsText" text="AF">
      <formula>NOT(ISERROR(SEARCH("AF",HQ31)))</formula>
    </cfRule>
    <cfRule type="endsWith" dxfId="8430" priority="4391" operator="endsWith" text="M">
      <formula>RIGHT(HQ31,LEN("M"))="M"</formula>
    </cfRule>
    <cfRule type="beginsWith" dxfId="8429" priority="4392" operator="beginsWith" text="MN">
      <formula>LEFT(HQ31,LEN("MN"))="MN"</formula>
    </cfRule>
  </conditionalFormatting>
  <conditionalFormatting sqref="HW31:HZ31">
    <cfRule type="containsText" dxfId="8428" priority="4375" operator="containsText" text="Hm">
      <formula>NOT(ISERROR(SEARCH("Hm",HW31)))</formula>
    </cfRule>
    <cfRule type="beginsWith" dxfId="8427" priority="4376" operator="beginsWith" text="Ms">
      <formula>LEFT(HW31,LEN("Ms"))="Ms"</formula>
    </cfRule>
    <cfRule type="containsText" dxfId="8426" priority="4377" operator="containsText" text="C">
      <formula>NOT(ISERROR(SEARCH("C",HW31)))</formula>
    </cfRule>
    <cfRule type="containsText" dxfId="8425" priority="4378" operator="containsText" text="S">
      <formula>NOT(ISERROR(SEARCH("S",HW31)))</formula>
    </cfRule>
    <cfRule type="containsText" dxfId="8424" priority="4379" operator="containsText" text="T">
      <formula>NOT(ISERROR(SEARCH("T",HW31)))</formula>
    </cfRule>
    <cfRule type="containsText" dxfId="8423" priority="4380" operator="containsText" text="H">
      <formula>NOT(ISERROR(SEARCH("H",HW31)))</formula>
    </cfRule>
    <cfRule type="containsText" dxfId="8422" priority="4381" operator="containsText" text="AF">
      <formula>NOT(ISERROR(SEARCH("AF",HW31)))</formula>
    </cfRule>
    <cfRule type="endsWith" dxfId="8421" priority="4382" operator="endsWith" text="M">
      <formula>RIGHT(HW31,LEN("M"))="M"</formula>
    </cfRule>
    <cfRule type="beginsWith" dxfId="8420" priority="4383" operator="beginsWith" text="MN">
      <formula>LEFT(HW31,LEN("MN"))="MN"</formula>
    </cfRule>
  </conditionalFormatting>
  <conditionalFormatting sqref="HM25">
    <cfRule type="containsText" dxfId="8419" priority="4366" operator="containsText" text="Hm">
      <formula>NOT(ISERROR(SEARCH("Hm",HM25)))</formula>
    </cfRule>
    <cfRule type="beginsWith" dxfId="8418" priority="4367" operator="beginsWith" text="Ms">
      <formula>LEFT(HM25,LEN("Ms"))="Ms"</formula>
    </cfRule>
    <cfRule type="containsText" dxfId="8417" priority="4368" operator="containsText" text="C">
      <formula>NOT(ISERROR(SEARCH("C",HM25)))</formula>
    </cfRule>
    <cfRule type="containsText" dxfId="8416" priority="4369" operator="containsText" text="S">
      <formula>NOT(ISERROR(SEARCH("S",HM25)))</formula>
    </cfRule>
    <cfRule type="containsText" dxfId="8415" priority="4370" operator="containsText" text="T">
      <formula>NOT(ISERROR(SEARCH("T",HM25)))</formula>
    </cfRule>
    <cfRule type="containsText" dxfId="8414" priority="4371" operator="containsText" text="H">
      <formula>NOT(ISERROR(SEARCH("H",HM25)))</formula>
    </cfRule>
    <cfRule type="containsText" dxfId="8413" priority="4372" operator="containsText" text="AF">
      <formula>NOT(ISERROR(SEARCH("AF",HM25)))</formula>
    </cfRule>
    <cfRule type="endsWith" dxfId="8412" priority="4373" operator="endsWith" text="M">
      <formula>RIGHT(HM25,LEN("M"))="M"</formula>
    </cfRule>
    <cfRule type="beginsWith" dxfId="8411" priority="4374" operator="beginsWith" text="MN">
      <formula>LEFT(HM25,LEN("MN"))="MN"</formula>
    </cfRule>
  </conditionalFormatting>
  <conditionalFormatting sqref="HU35:HV36">
    <cfRule type="expression" dxfId="8410" priority="4362">
      <formula>MOD(MONTH(#REF!),4)=1</formula>
    </cfRule>
    <cfRule type="expression" dxfId="8409" priority="4363">
      <formula>MOD(MONTH(#REF!),4)=2</formula>
    </cfRule>
    <cfRule type="expression" dxfId="8408" priority="4364">
      <formula>MOD(MONTH(#REF!),4)=3</formula>
    </cfRule>
    <cfRule type="expression" dxfId="8407" priority="4365">
      <formula>MOD(MONTH(#REF!),4)=0</formula>
    </cfRule>
  </conditionalFormatting>
  <conditionalFormatting sqref="IG35:IH36">
    <cfRule type="expression" dxfId="8406" priority="4358">
      <formula>MOD(MONTH(#REF!),4)=1</formula>
    </cfRule>
    <cfRule type="expression" dxfId="8405" priority="4359">
      <formula>MOD(MONTH(#REF!),4)=2</formula>
    </cfRule>
    <cfRule type="expression" dxfId="8404" priority="4360">
      <formula>MOD(MONTH(#REF!),4)=3</formula>
    </cfRule>
    <cfRule type="expression" dxfId="8403" priority="4361">
      <formula>MOD(MONTH(#REF!),4)=0</formula>
    </cfRule>
  </conditionalFormatting>
  <conditionalFormatting sqref="IN35:IN36">
    <cfRule type="expression" dxfId="8402" priority="4354">
      <formula>MOD(MONTH(#REF!),4)=1</formula>
    </cfRule>
    <cfRule type="expression" dxfId="8401" priority="4355">
      <formula>MOD(MONTH(#REF!),4)=2</formula>
    </cfRule>
    <cfRule type="expression" dxfId="8400" priority="4356">
      <formula>MOD(MONTH(#REF!),4)=3</formula>
    </cfRule>
    <cfRule type="expression" dxfId="8399" priority="4357">
      <formula>MOD(MONTH(#REF!),4)=0</formula>
    </cfRule>
  </conditionalFormatting>
  <conditionalFormatting sqref="IT35:IT36">
    <cfRule type="expression" dxfId="8398" priority="4350">
      <formula>MOD(MONTH(#REF!),4)=1</formula>
    </cfRule>
    <cfRule type="expression" dxfId="8397" priority="4351">
      <formula>MOD(MONTH(#REF!),4)=2</formula>
    </cfRule>
    <cfRule type="expression" dxfId="8396" priority="4352">
      <formula>MOD(MONTH(#REF!),4)=3</formula>
    </cfRule>
    <cfRule type="expression" dxfId="8395" priority="4353">
      <formula>MOD(MONTH(#REF!),4)=0</formula>
    </cfRule>
  </conditionalFormatting>
  <conditionalFormatting sqref="IO35:IR36">
    <cfRule type="containsText" dxfId="8394" priority="4341" operator="containsText" text="Hm">
      <formula>NOT(ISERROR(SEARCH("Hm",IO35)))</formula>
    </cfRule>
    <cfRule type="beginsWith" dxfId="8393" priority="4342" operator="beginsWith" text="Ms">
      <formula>LEFT(IO35,LEN("Ms"))="Ms"</formula>
    </cfRule>
    <cfRule type="containsText" dxfId="8392" priority="4343" operator="containsText" text="C">
      <formula>NOT(ISERROR(SEARCH("C",IO35)))</formula>
    </cfRule>
    <cfRule type="containsText" dxfId="8391" priority="4344" operator="containsText" text="S">
      <formula>NOT(ISERROR(SEARCH("S",IO35)))</formula>
    </cfRule>
    <cfRule type="containsText" dxfId="8390" priority="4345" operator="containsText" text="T">
      <formula>NOT(ISERROR(SEARCH("T",IO35)))</formula>
    </cfRule>
    <cfRule type="containsText" dxfId="8389" priority="4346" operator="containsText" text="H">
      <formula>NOT(ISERROR(SEARCH("H",IO35)))</formula>
    </cfRule>
    <cfRule type="containsText" dxfId="8388" priority="4347" operator="containsText" text="AF">
      <formula>NOT(ISERROR(SEARCH("AF",IO35)))</formula>
    </cfRule>
    <cfRule type="endsWith" dxfId="8387" priority="4348" operator="endsWith" text="M">
      <formula>RIGHT(IO35,LEN("M"))="M"</formula>
    </cfRule>
    <cfRule type="beginsWith" dxfId="8386" priority="4349" operator="beginsWith" text="MN">
      <formula>LEFT(IO35,LEN("MN"))="MN"</formula>
    </cfRule>
  </conditionalFormatting>
  <conditionalFormatting sqref="IU35:IV36">
    <cfRule type="containsText" dxfId="8385" priority="4332" operator="containsText" text="Hm">
      <formula>NOT(ISERROR(SEARCH("Hm",IU35)))</formula>
    </cfRule>
    <cfRule type="beginsWith" dxfId="8384" priority="4333" operator="beginsWith" text="Ms">
      <formula>LEFT(IU35,LEN("Ms"))="Ms"</formula>
    </cfRule>
    <cfRule type="containsText" dxfId="8383" priority="4334" operator="containsText" text="C">
      <formula>NOT(ISERROR(SEARCH("C",IU35)))</formula>
    </cfRule>
    <cfRule type="containsText" dxfId="8382" priority="4335" operator="containsText" text="S">
      <formula>NOT(ISERROR(SEARCH("S",IU35)))</formula>
    </cfRule>
    <cfRule type="containsText" dxfId="8381" priority="4336" operator="containsText" text="T">
      <formula>NOT(ISERROR(SEARCH("T",IU35)))</formula>
    </cfRule>
    <cfRule type="containsText" dxfId="8380" priority="4337" operator="containsText" text="H">
      <formula>NOT(ISERROR(SEARCH("H",IU35)))</formula>
    </cfRule>
    <cfRule type="containsText" dxfId="8379" priority="4338" operator="containsText" text="AF">
      <formula>NOT(ISERROR(SEARCH("AF",IU35)))</formula>
    </cfRule>
    <cfRule type="endsWith" dxfId="8378" priority="4339" operator="endsWith" text="M">
      <formula>RIGHT(IU35,LEN("M"))="M"</formula>
    </cfRule>
    <cfRule type="beginsWith" dxfId="8377" priority="4340" operator="beginsWith" text="MN">
      <formula>LEFT(IU35,LEN("MN"))="MN"</formula>
    </cfRule>
  </conditionalFormatting>
  <conditionalFormatting sqref="HQ36:HU36">
    <cfRule type="containsText" dxfId="8376" priority="4323" operator="containsText" text="Hm">
      <formula>NOT(ISERROR(SEARCH("Hm",HQ36)))</formula>
    </cfRule>
    <cfRule type="beginsWith" dxfId="8375" priority="4324" operator="beginsWith" text="Ms">
      <formula>LEFT(HQ36,LEN("Ms"))="Ms"</formula>
    </cfRule>
    <cfRule type="containsText" dxfId="8374" priority="4325" operator="containsText" text="C">
      <formula>NOT(ISERROR(SEARCH("C",HQ36)))</formula>
    </cfRule>
    <cfRule type="containsText" dxfId="8373" priority="4326" operator="containsText" text="S">
      <formula>NOT(ISERROR(SEARCH("S",HQ36)))</formula>
    </cfRule>
    <cfRule type="containsText" dxfId="8372" priority="4327" operator="containsText" text="T">
      <formula>NOT(ISERROR(SEARCH("T",HQ36)))</formula>
    </cfRule>
    <cfRule type="containsText" dxfId="8371" priority="4328" operator="containsText" text="H">
      <formula>NOT(ISERROR(SEARCH("H",HQ36)))</formula>
    </cfRule>
    <cfRule type="containsText" dxfId="8370" priority="4329" operator="containsText" text="AF">
      <formula>NOT(ISERROR(SEARCH("AF",HQ36)))</formula>
    </cfRule>
    <cfRule type="endsWith" dxfId="8369" priority="4330" operator="endsWith" text="M">
      <formula>RIGHT(HQ36,LEN("M"))="M"</formula>
    </cfRule>
    <cfRule type="beginsWith" dxfId="8368" priority="4331" operator="beginsWith" text="MN">
      <formula>LEFT(HQ36,LEN("MN"))="MN"</formula>
    </cfRule>
  </conditionalFormatting>
  <conditionalFormatting sqref="HW35:HZ36">
    <cfRule type="containsText" dxfId="8367" priority="4314" operator="containsText" text="Hm">
      <formula>NOT(ISERROR(SEARCH("Hm",HW35)))</formula>
    </cfRule>
    <cfRule type="beginsWith" dxfId="8366" priority="4315" operator="beginsWith" text="Ms">
      <formula>LEFT(HW35,LEN("Ms"))="Ms"</formula>
    </cfRule>
    <cfRule type="containsText" dxfId="8365" priority="4316" operator="containsText" text="C">
      <formula>NOT(ISERROR(SEARCH("C",HW35)))</formula>
    </cfRule>
    <cfRule type="containsText" dxfId="8364" priority="4317" operator="containsText" text="S">
      <formula>NOT(ISERROR(SEARCH("S",HW35)))</formula>
    </cfRule>
    <cfRule type="containsText" dxfId="8363" priority="4318" operator="containsText" text="T">
      <formula>NOT(ISERROR(SEARCH("T",HW35)))</formula>
    </cfRule>
    <cfRule type="containsText" dxfId="8362" priority="4319" operator="containsText" text="H">
      <formula>NOT(ISERROR(SEARCH("H",HW35)))</formula>
    </cfRule>
    <cfRule type="containsText" dxfId="8361" priority="4320" operator="containsText" text="AF">
      <formula>NOT(ISERROR(SEARCH("AF",HW35)))</formula>
    </cfRule>
    <cfRule type="endsWith" dxfId="8360" priority="4321" operator="endsWith" text="M">
      <formula>RIGHT(HW35,LEN("M"))="M"</formula>
    </cfRule>
    <cfRule type="beginsWith" dxfId="8359" priority="4322" operator="beginsWith" text="MN">
      <formula>LEFT(HW35,LEN("MN"))="MN"</formula>
    </cfRule>
  </conditionalFormatting>
  <conditionalFormatting sqref="II35:IL36">
    <cfRule type="containsText" dxfId="8358" priority="4305" operator="containsText" text="Hm">
      <formula>NOT(ISERROR(SEARCH("Hm",II35)))</formula>
    </cfRule>
    <cfRule type="beginsWith" dxfId="8357" priority="4306" operator="beginsWith" text="Ms">
      <formula>LEFT(II35,LEN("Ms"))="Ms"</formula>
    </cfRule>
    <cfRule type="containsText" dxfId="8356" priority="4307" operator="containsText" text="C">
      <formula>NOT(ISERROR(SEARCH("C",II35)))</formula>
    </cfRule>
    <cfRule type="containsText" dxfId="8355" priority="4308" operator="containsText" text="S">
      <formula>NOT(ISERROR(SEARCH("S",II35)))</formula>
    </cfRule>
    <cfRule type="containsText" dxfId="8354" priority="4309" operator="containsText" text="T">
      <formula>NOT(ISERROR(SEARCH("T",II35)))</formula>
    </cfRule>
    <cfRule type="containsText" dxfId="8353" priority="4310" operator="containsText" text="H">
      <formula>NOT(ISERROR(SEARCH("H",II35)))</formula>
    </cfRule>
    <cfRule type="containsText" dxfId="8352" priority="4311" operator="containsText" text="AF">
      <formula>NOT(ISERROR(SEARCH("AF",II35)))</formula>
    </cfRule>
    <cfRule type="endsWith" dxfId="8351" priority="4312" operator="endsWith" text="M">
      <formula>RIGHT(II35,LEN("M"))="M"</formula>
    </cfRule>
    <cfRule type="beginsWith" dxfId="8350" priority="4313" operator="beginsWith" text="MN">
      <formula>LEFT(II35,LEN("MN"))="MN"</formula>
    </cfRule>
  </conditionalFormatting>
  <conditionalFormatting sqref="IC35:IF36 IG36">
    <cfRule type="containsText" dxfId="8349" priority="4296" operator="containsText" text="Hm">
      <formula>NOT(ISERROR(SEARCH("Hm",IC35)))</formula>
    </cfRule>
    <cfRule type="beginsWith" dxfId="8348" priority="4297" operator="beginsWith" text="Ms">
      <formula>LEFT(IC35,LEN("Ms"))="Ms"</formula>
    </cfRule>
    <cfRule type="containsText" dxfId="8347" priority="4298" operator="containsText" text="C">
      <formula>NOT(ISERROR(SEARCH("C",IC35)))</formula>
    </cfRule>
    <cfRule type="containsText" dxfId="8346" priority="4299" operator="containsText" text="S">
      <formula>NOT(ISERROR(SEARCH("S",IC35)))</formula>
    </cfRule>
    <cfRule type="containsText" dxfId="8345" priority="4300" operator="containsText" text="T">
      <formula>NOT(ISERROR(SEARCH("T",IC35)))</formula>
    </cfRule>
    <cfRule type="containsText" dxfId="8344" priority="4301" operator="containsText" text="H">
      <formula>NOT(ISERROR(SEARCH("H",IC35)))</formula>
    </cfRule>
    <cfRule type="containsText" dxfId="8343" priority="4302" operator="containsText" text="AF">
      <formula>NOT(ISERROR(SEARCH("AF",IC35)))</formula>
    </cfRule>
    <cfRule type="endsWith" dxfId="8342" priority="4303" operator="endsWith" text="M">
      <formula>RIGHT(IC35,LEN("M"))="M"</formula>
    </cfRule>
    <cfRule type="beginsWith" dxfId="8341" priority="4304" operator="beginsWith" text="MN">
      <formula>LEFT(IC35,LEN("MN"))="MN"</formula>
    </cfRule>
  </conditionalFormatting>
  <conditionalFormatting sqref="HM35:HN36">
    <cfRule type="containsText" dxfId="8340" priority="4287" operator="containsText" text="Hm">
      <formula>NOT(ISERROR(SEARCH("Hm",HM35)))</formula>
    </cfRule>
    <cfRule type="beginsWith" dxfId="8339" priority="4288" operator="beginsWith" text="Ms">
      <formula>LEFT(HM35,LEN("Ms"))="Ms"</formula>
    </cfRule>
    <cfRule type="containsText" dxfId="8338" priority="4289" operator="containsText" text="C">
      <formula>NOT(ISERROR(SEARCH("C",HM35)))</formula>
    </cfRule>
    <cfRule type="containsText" dxfId="8337" priority="4290" operator="containsText" text="S">
      <formula>NOT(ISERROR(SEARCH("S",HM35)))</formula>
    </cfRule>
    <cfRule type="containsText" dxfId="8336" priority="4291" operator="containsText" text="T">
      <formula>NOT(ISERROR(SEARCH("T",HM35)))</formula>
    </cfRule>
    <cfRule type="containsText" dxfId="8335" priority="4292" operator="containsText" text="H">
      <formula>NOT(ISERROR(SEARCH("H",HM35)))</formula>
    </cfRule>
    <cfRule type="containsText" dxfId="8334" priority="4293" operator="containsText" text="AF">
      <formula>NOT(ISERROR(SEARCH("AF",HM35)))</formula>
    </cfRule>
    <cfRule type="endsWith" dxfId="8333" priority="4294" operator="endsWith" text="M">
      <formula>RIGHT(HM35,LEN("M"))="M"</formula>
    </cfRule>
    <cfRule type="beginsWith" dxfId="8332" priority="4295" operator="beginsWith" text="MN">
      <formula>LEFT(HM35,LEN("MN"))="MN"</formula>
    </cfRule>
  </conditionalFormatting>
  <conditionalFormatting sqref="IK34">
    <cfRule type="expression" dxfId="8331" priority="4283">
      <formula>MOD(MONTH(#REF!),4)=1</formula>
    </cfRule>
    <cfRule type="expression" dxfId="8330" priority="4284">
      <formula>MOD(MONTH(#REF!),4)=2</formula>
    </cfRule>
    <cfRule type="expression" dxfId="8329" priority="4285">
      <formula>MOD(MONTH(#REF!),4)=3</formula>
    </cfRule>
    <cfRule type="expression" dxfId="8328" priority="4286">
      <formula>MOD(MONTH(#REF!),4)=0</formula>
    </cfRule>
  </conditionalFormatting>
  <conditionalFormatting sqref="IM35">
    <cfRule type="expression" dxfId="8327" priority="4279">
      <formula>MOD(MONTH(#REF!),4)=1</formula>
    </cfRule>
    <cfRule type="expression" dxfId="8326" priority="4280">
      <formula>MOD(MONTH(#REF!),4)=2</formula>
    </cfRule>
    <cfRule type="expression" dxfId="8325" priority="4281">
      <formula>MOD(MONTH(#REF!),4)=3</formula>
    </cfRule>
    <cfRule type="expression" dxfId="8324" priority="4282">
      <formula>MOD(MONTH(#REF!),4)=0</formula>
    </cfRule>
  </conditionalFormatting>
  <conditionalFormatting sqref="IA31:IB31">
    <cfRule type="expression" dxfId="8323" priority="4275">
      <formula>MOD(MONTH(#REF!),4)=1</formula>
    </cfRule>
    <cfRule type="expression" dxfId="8322" priority="4276">
      <formula>MOD(MONTH(#REF!),4)=2</formula>
    </cfRule>
    <cfRule type="expression" dxfId="8321" priority="4277">
      <formula>MOD(MONTH(#REF!),4)=3</formula>
    </cfRule>
    <cfRule type="expression" dxfId="8320" priority="4278">
      <formula>MOD(MONTH(#REF!),4)=0</formula>
    </cfRule>
  </conditionalFormatting>
  <conditionalFormatting sqref="HZ29">
    <cfRule type="expression" dxfId="8319" priority="4271">
      <formula>MOD(MONTH(#REF!),4)=1</formula>
    </cfRule>
    <cfRule type="expression" dxfId="8318" priority="4272">
      <formula>MOD(MONTH(#REF!),4)=2</formula>
    </cfRule>
    <cfRule type="expression" dxfId="8317" priority="4273">
      <formula>MOD(MONTH(#REF!),4)=3</formula>
    </cfRule>
    <cfRule type="expression" dxfId="8316" priority="4274">
      <formula>MOD(MONTH(#REF!),4)=0</formula>
    </cfRule>
  </conditionalFormatting>
  <conditionalFormatting sqref="HO26:HP26">
    <cfRule type="expression" dxfId="8315" priority="4267">
      <formula>MOD(MONTH(#REF!),4)=1</formula>
    </cfRule>
    <cfRule type="expression" dxfId="8314" priority="4268">
      <formula>MOD(MONTH(#REF!),4)=2</formula>
    </cfRule>
    <cfRule type="expression" dxfId="8313" priority="4269">
      <formula>MOD(MONTH(#REF!),4)=3</formula>
    </cfRule>
    <cfRule type="expression" dxfId="8312" priority="4270">
      <formula>MOD(MONTH(#REF!),4)=0</formula>
    </cfRule>
  </conditionalFormatting>
  <conditionalFormatting sqref="HN25:HO25">
    <cfRule type="expression" dxfId="8311" priority="4263">
      <formula>MOD(MONTH(#REF!),4)=1</formula>
    </cfRule>
    <cfRule type="expression" dxfId="8310" priority="4264">
      <formula>MOD(MONTH(#REF!),4)=2</formula>
    </cfRule>
    <cfRule type="expression" dxfId="8309" priority="4265">
      <formula>MOD(MONTH(#REF!),4)=3</formula>
    </cfRule>
    <cfRule type="expression" dxfId="8308" priority="4266">
      <formula>MOD(MONTH(#REF!),4)=0</formula>
    </cfRule>
  </conditionalFormatting>
  <conditionalFormatting sqref="IL28:IO28">
    <cfRule type="containsText" dxfId="8307" priority="4254" operator="containsText" text="Hm">
      <formula>NOT(ISERROR(SEARCH("Hm",IL28)))</formula>
    </cfRule>
    <cfRule type="beginsWith" dxfId="8306" priority="4255" operator="beginsWith" text="Ms">
      <formula>LEFT(IL28,LEN("Ms"))="Ms"</formula>
    </cfRule>
    <cfRule type="containsText" dxfId="8305" priority="4256" operator="containsText" text="C">
      <formula>NOT(ISERROR(SEARCH("C",IL28)))</formula>
    </cfRule>
    <cfRule type="containsText" dxfId="8304" priority="4257" operator="containsText" text="S">
      <formula>NOT(ISERROR(SEARCH("S",IL28)))</formula>
    </cfRule>
    <cfRule type="containsText" dxfId="8303" priority="4258" operator="containsText" text="T">
      <formula>NOT(ISERROR(SEARCH("T",IL28)))</formula>
    </cfRule>
    <cfRule type="containsText" dxfId="8302" priority="4259" operator="containsText" text="H">
      <formula>NOT(ISERROR(SEARCH("H",IL28)))</formula>
    </cfRule>
    <cfRule type="containsText" dxfId="8301" priority="4260" operator="containsText" text="AF">
      <formula>NOT(ISERROR(SEARCH("AF",IL28)))</formula>
    </cfRule>
    <cfRule type="endsWith" dxfId="8300" priority="4261" operator="endsWith" text="M">
      <formula>RIGHT(IL28,LEN("M"))="M"</formula>
    </cfRule>
    <cfRule type="beginsWith" dxfId="8299" priority="4262" operator="beginsWith" text="MN">
      <formula>LEFT(IL28,LEN("MN"))="MN"</formula>
    </cfRule>
  </conditionalFormatting>
  <conditionalFormatting sqref="HQ35:HT35">
    <cfRule type="expression" dxfId="8298" priority="4250">
      <formula>MOD(MONTH(#REF!),4)=1</formula>
    </cfRule>
    <cfRule type="expression" dxfId="8297" priority="4251">
      <formula>MOD(MONTH(#REF!),4)=2</formula>
    </cfRule>
    <cfRule type="expression" dxfId="8296" priority="4252">
      <formula>MOD(MONTH(#REF!),4)=3</formula>
    </cfRule>
    <cfRule type="expression" dxfId="8295" priority="4253">
      <formula>MOD(MONTH(#REF!),4)=0</formula>
    </cfRule>
  </conditionalFormatting>
  <conditionalFormatting sqref="HQ35:HT35">
    <cfRule type="containsText" dxfId="8294" priority="4241" operator="containsText" text="Hm">
      <formula>NOT(ISERROR(SEARCH("Hm",HQ35)))</formula>
    </cfRule>
    <cfRule type="beginsWith" dxfId="8293" priority="4242" operator="beginsWith" text="Ms">
      <formula>LEFT(HQ35,LEN("Ms"))="Ms"</formula>
    </cfRule>
    <cfRule type="containsText" dxfId="8292" priority="4243" operator="containsText" text="C">
      <formula>NOT(ISERROR(SEARCH("C",HQ35)))</formula>
    </cfRule>
    <cfRule type="containsText" dxfId="8291" priority="4244" operator="containsText" text="S">
      <formula>NOT(ISERROR(SEARCH("S",HQ35)))</formula>
    </cfRule>
    <cfRule type="containsText" dxfId="8290" priority="4245" operator="containsText" text="T">
      <formula>NOT(ISERROR(SEARCH("T",HQ35)))</formula>
    </cfRule>
    <cfRule type="containsText" dxfId="8289" priority="4246" operator="containsText" text="H">
      <formula>NOT(ISERROR(SEARCH("H",HQ35)))</formula>
    </cfRule>
    <cfRule type="containsText" dxfId="8288" priority="4247" operator="containsText" text="AF">
      <formula>NOT(ISERROR(SEARCH("AF",HQ35)))</formula>
    </cfRule>
    <cfRule type="endsWith" dxfId="8287" priority="4248" operator="endsWith" text="M">
      <formula>RIGHT(HQ35,LEN("M"))="M"</formula>
    </cfRule>
    <cfRule type="beginsWith" dxfId="8286" priority="4249" operator="beginsWith" text="MN">
      <formula>LEFT(HQ35,LEN("MN"))="MN"</formula>
    </cfRule>
  </conditionalFormatting>
  <conditionalFormatting sqref="IN30:IQ30">
    <cfRule type="containsText" dxfId="8285" priority="4232" operator="containsText" text="Hm">
      <formula>NOT(ISERROR(SEARCH("Hm",IN30)))</formula>
    </cfRule>
    <cfRule type="beginsWith" dxfId="8284" priority="4233" operator="beginsWith" text="Ms">
      <formula>LEFT(IN30,LEN("Ms"))="Ms"</formula>
    </cfRule>
    <cfRule type="containsText" dxfId="8283" priority="4234" operator="containsText" text="C">
      <formula>NOT(ISERROR(SEARCH("C",IN30)))</formula>
    </cfRule>
    <cfRule type="containsText" dxfId="8282" priority="4235" operator="containsText" text="S">
      <formula>NOT(ISERROR(SEARCH("S",IN30)))</formula>
    </cfRule>
    <cfRule type="containsText" dxfId="8281" priority="4236" operator="containsText" text="T">
      <formula>NOT(ISERROR(SEARCH("T",IN30)))</formula>
    </cfRule>
    <cfRule type="containsText" dxfId="8280" priority="4237" operator="containsText" text="H">
      <formula>NOT(ISERROR(SEARCH("H",IN30)))</formula>
    </cfRule>
    <cfRule type="containsText" dxfId="8279" priority="4238" operator="containsText" text="AF">
      <formula>NOT(ISERROR(SEARCH("AF",IN30)))</formula>
    </cfRule>
    <cfRule type="endsWith" dxfId="8278" priority="4239" operator="endsWith" text="M">
      <formula>RIGHT(IN30,LEN("M"))="M"</formula>
    </cfRule>
    <cfRule type="beginsWith" dxfId="8277" priority="4240" operator="beginsWith" text="MN">
      <formula>LEFT(IN30,LEN("MN"))="MN"</formula>
    </cfRule>
  </conditionalFormatting>
  <conditionalFormatting sqref="IT28:IU28">
    <cfRule type="expression" dxfId="8276" priority="4228">
      <formula>MOD(MONTH(#REF!),4)=1</formula>
    </cfRule>
    <cfRule type="expression" dxfId="8275" priority="4229">
      <formula>MOD(MONTH(#REF!),4)=2</formula>
    </cfRule>
    <cfRule type="expression" dxfId="8274" priority="4230">
      <formula>MOD(MONTH(#REF!),4)=3</formula>
    </cfRule>
    <cfRule type="expression" dxfId="8273" priority="4231">
      <formula>MOD(MONTH(#REF!),4)=0</formula>
    </cfRule>
  </conditionalFormatting>
  <conditionalFormatting sqref="IR28:IS28">
    <cfRule type="containsText" dxfId="8272" priority="4219" operator="containsText" text="Hm">
      <formula>NOT(ISERROR(SEARCH("Hm",IR28)))</formula>
    </cfRule>
    <cfRule type="beginsWith" dxfId="8271" priority="4220" operator="beginsWith" text="Ms">
      <formula>LEFT(IR28,LEN("Ms"))="Ms"</formula>
    </cfRule>
    <cfRule type="containsText" dxfId="8270" priority="4221" operator="containsText" text="C">
      <formula>NOT(ISERROR(SEARCH("C",IR28)))</formula>
    </cfRule>
    <cfRule type="containsText" dxfId="8269" priority="4222" operator="containsText" text="S">
      <formula>NOT(ISERROR(SEARCH("S",IR28)))</formula>
    </cfRule>
    <cfRule type="containsText" dxfId="8268" priority="4223" operator="containsText" text="T">
      <formula>NOT(ISERROR(SEARCH("T",IR28)))</formula>
    </cfRule>
    <cfRule type="containsText" dxfId="8267" priority="4224" operator="containsText" text="H">
      <formula>NOT(ISERROR(SEARCH("H",IR28)))</formula>
    </cfRule>
    <cfRule type="containsText" dxfId="8266" priority="4225" operator="containsText" text="AF">
      <formula>NOT(ISERROR(SEARCH("AF",IR28)))</formula>
    </cfRule>
    <cfRule type="endsWith" dxfId="8265" priority="4226" operator="endsWith" text="M">
      <formula>RIGHT(IR28,LEN("M"))="M"</formula>
    </cfRule>
    <cfRule type="beginsWith" dxfId="8264" priority="4227" operator="beginsWith" text="MN">
      <formula>LEFT(IR28,LEN("MN"))="MN"</formula>
    </cfRule>
  </conditionalFormatting>
  <conditionalFormatting sqref="IR28:IU28">
    <cfRule type="containsText" dxfId="8263" priority="4210" operator="containsText" text="Hm">
      <formula>NOT(ISERROR(SEARCH("Hm",IR28)))</formula>
    </cfRule>
    <cfRule type="beginsWith" dxfId="8262" priority="4211" operator="beginsWith" text="Ms">
      <formula>LEFT(IR28,LEN("Ms"))="Ms"</formula>
    </cfRule>
    <cfRule type="containsText" dxfId="8261" priority="4212" operator="containsText" text="C">
      <formula>NOT(ISERROR(SEARCH("C",IR28)))</formula>
    </cfRule>
    <cfRule type="containsText" dxfId="8260" priority="4213" operator="containsText" text="S">
      <formula>NOT(ISERROR(SEARCH("S",IR28)))</formula>
    </cfRule>
    <cfRule type="containsText" dxfId="8259" priority="4214" operator="containsText" text="T">
      <formula>NOT(ISERROR(SEARCH("T",IR28)))</formula>
    </cfRule>
    <cfRule type="containsText" dxfId="8258" priority="4215" operator="containsText" text="H">
      <formula>NOT(ISERROR(SEARCH("H",IR28)))</formula>
    </cfRule>
    <cfRule type="containsText" dxfId="8257" priority="4216" operator="containsText" text="AF">
      <formula>NOT(ISERROR(SEARCH("AF",IR28)))</formula>
    </cfRule>
    <cfRule type="endsWith" dxfId="8256" priority="4217" operator="endsWith" text="M">
      <formula>RIGHT(IR28,LEN("M"))="M"</formula>
    </cfRule>
    <cfRule type="beginsWith" dxfId="8255" priority="4218" operator="beginsWith" text="MN">
      <formula>LEFT(IR28,LEN("MN"))="MN"</formula>
    </cfRule>
  </conditionalFormatting>
  <conditionalFormatting sqref="IU31:IV31">
    <cfRule type="expression" dxfId="8254" priority="4206">
      <formula>MOD(MONTH(#REF!),4)=1</formula>
    </cfRule>
    <cfRule type="expression" dxfId="8253" priority="4207">
      <formula>MOD(MONTH(#REF!),4)=2</formula>
    </cfRule>
    <cfRule type="expression" dxfId="8252" priority="4208">
      <formula>MOD(MONTH(#REF!),4)=3</formula>
    </cfRule>
    <cfRule type="expression" dxfId="8251" priority="4209">
      <formula>MOD(MONTH(#REF!),4)=0</formula>
    </cfRule>
  </conditionalFormatting>
  <conditionalFormatting sqref="IU31:IV31">
    <cfRule type="containsText" dxfId="8250" priority="4197" operator="containsText" text="Hm">
      <formula>NOT(ISERROR(SEARCH("Hm",IU31)))</formula>
    </cfRule>
    <cfRule type="beginsWith" dxfId="8249" priority="4198" operator="beginsWith" text="Ms">
      <formula>LEFT(IU31,LEN("Ms"))="Ms"</formula>
    </cfRule>
    <cfRule type="containsText" dxfId="8248" priority="4199" operator="containsText" text="C">
      <formula>NOT(ISERROR(SEARCH("C",IU31)))</formula>
    </cfRule>
    <cfRule type="containsText" dxfId="8247" priority="4200" operator="containsText" text="S">
      <formula>NOT(ISERROR(SEARCH("S",IU31)))</formula>
    </cfRule>
    <cfRule type="containsText" dxfId="8246" priority="4201" operator="containsText" text="T">
      <formula>NOT(ISERROR(SEARCH("T",IU31)))</formula>
    </cfRule>
    <cfRule type="containsText" dxfId="8245" priority="4202" operator="containsText" text="H">
      <formula>NOT(ISERROR(SEARCH("H",IU31)))</formula>
    </cfRule>
    <cfRule type="containsText" dxfId="8244" priority="4203" operator="containsText" text="AF">
      <formula>NOT(ISERROR(SEARCH("AF",IU31)))</formula>
    </cfRule>
    <cfRule type="endsWith" dxfId="8243" priority="4204" operator="endsWith" text="M">
      <formula>RIGHT(IU31,LEN("M"))="M"</formula>
    </cfRule>
    <cfRule type="beginsWith" dxfId="8242" priority="4205" operator="beginsWith" text="MN">
      <formula>LEFT(IU31,LEN("MN"))="MN"</formula>
    </cfRule>
  </conditionalFormatting>
  <conditionalFormatting sqref="IY34:IZ34">
    <cfRule type="containsText" dxfId="8241" priority="3474" operator="containsText" text="Hm">
      <formula>NOT(ISERROR(SEARCH("Hm",IY34)))</formula>
    </cfRule>
    <cfRule type="beginsWith" dxfId="8240" priority="3475" operator="beginsWith" text="Ms">
      <formula>LEFT(IY34,LEN("Ms"))="Ms"</formula>
    </cfRule>
    <cfRule type="containsText" dxfId="8239" priority="3476" operator="containsText" text="C">
      <formula>NOT(ISERROR(SEARCH("C",IY34)))</formula>
    </cfRule>
    <cfRule type="containsText" dxfId="8238" priority="3477" operator="containsText" text="S">
      <formula>NOT(ISERROR(SEARCH("S",IY34)))</formula>
    </cfRule>
    <cfRule type="containsText" dxfId="8237" priority="3478" operator="containsText" text="T">
      <formula>NOT(ISERROR(SEARCH("T",IY34)))</formula>
    </cfRule>
    <cfRule type="containsText" dxfId="8236" priority="3479" operator="containsText" text="H">
      <formula>NOT(ISERROR(SEARCH("H",IY34)))</formula>
    </cfRule>
    <cfRule type="containsText" dxfId="8235" priority="3480" operator="containsText" text="AF">
      <formula>NOT(ISERROR(SEARCH("AF",IY34)))</formula>
    </cfRule>
    <cfRule type="endsWith" dxfId="8234" priority="3481" operator="endsWith" text="M">
      <formula>RIGHT(IY34,LEN("M"))="M"</formula>
    </cfRule>
    <cfRule type="beginsWith" dxfId="8233" priority="3482" operator="beginsWith" text="MN">
      <formula>LEFT(IY34,LEN("MN"))="MN"</formula>
    </cfRule>
  </conditionalFormatting>
  <conditionalFormatting sqref="JU27:JV27">
    <cfRule type="containsText" dxfId="8232" priority="3518" operator="containsText" text="Hm">
      <formula>NOT(ISERROR(SEARCH("Hm",JU27)))</formula>
    </cfRule>
    <cfRule type="beginsWith" dxfId="8231" priority="3519" operator="beginsWith" text="Ms">
      <formula>LEFT(JU27,LEN("Ms"))="Ms"</formula>
    </cfRule>
    <cfRule type="containsText" dxfId="8230" priority="3520" operator="containsText" text="C">
      <formula>NOT(ISERROR(SEARCH("C",JU27)))</formula>
    </cfRule>
    <cfRule type="containsText" dxfId="8229" priority="3521" operator="containsText" text="S">
      <formula>NOT(ISERROR(SEARCH("S",JU27)))</formula>
    </cfRule>
    <cfRule type="containsText" dxfId="8228" priority="3522" operator="containsText" text="T">
      <formula>NOT(ISERROR(SEARCH("T",JU27)))</formula>
    </cfRule>
    <cfRule type="containsText" dxfId="8227" priority="3523" operator="containsText" text="H">
      <formula>NOT(ISERROR(SEARCH("H",JU27)))</formula>
    </cfRule>
    <cfRule type="containsText" dxfId="8226" priority="3524" operator="containsText" text="AF">
      <formula>NOT(ISERROR(SEARCH("AF",JU27)))</formula>
    </cfRule>
    <cfRule type="endsWith" dxfId="8225" priority="3525" operator="endsWith" text="M">
      <formula>RIGHT(JU27,LEN("M"))="M"</formula>
    </cfRule>
    <cfRule type="beginsWith" dxfId="8224" priority="3526" operator="beginsWith" text="MN">
      <formula>LEFT(JU27,LEN("MN"))="MN"</formula>
    </cfRule>
  </conditionalFormatting>
  <conditionalFormatting sqref="JU27:JX27">
    <cfRule type="containsText" dxfId="8223" priority="3509" operator="containsText" text="Hm">
      <formula>NOT(ISERROR(SEARCH("Hm",JU27)))</formula>
    </cfRule>
    <cfRule type="beginsWith" dxfId="8222" priority="3510" operator="beginsWith" text="Ms">
      <formula>LEFT(JU27,LEN("Ms"))="Ms"</formula>
    </cfRule>
    <cfRule type="containsText" dxfId="8221" priority="3511" operator="containsText" text="C">
      <formula>NOT(ISERROR(SEARCH("C",JU27)))</formula>
    </cfRule>
    <cfRule type="containsText" dxfId="8220" priority="3512" operator="containsText" text="S">
      <formula>NOT(ISERROR(SEARCH("S",JU27)))</formula>
    </cfRule>
    <cfRule type="containsText" dxfId="8219" priority="3513" operator="containsText" text="T">
      <formula>NOT(ISERROR(SEARCH("T",JU27)))</formula>
    </cfRule>
    <cfRule type="containsText" dxfId="8218" priority="3514" operator="containsText" text="H">
      <formula>NOT(ISERROR(SEARCH("H",JU27)))</formula>
    </cfRule>
    <cfRule type="containsText" dxfId="8217" priority="3515" operator="containsText" text="AF">
      <formula>NOT(ISERROR(SEARCH("AF",JU27)))</formula>
    </cfRule>
    <cfRule type="endsWith" dxfId="8216" priority="3516" operator="endsWith" text="M">
      <formula>RIGHT(JU27,LEN("M"))="M"</formula>
    </cfRule>
    <cfRule type="beginsWith" dxfId="8215" priority="3517" operator="beginsWith" text="MN">
      <formula>LEFT(JU27,LEN("MN"))="MN"</formula>
    </cfRule>
  </conditionalFormatting>
  <conditionalFormatting sqref="KA31:KB31">
    <cfRule type="expression" dxfId="8214" priority="3505">
      <formula>MOD(MONTH(#REF!),4)=1</formula>
    </cfRule>
    <cfRule type="expression" dxfId="8213" priority="3506">
      <formula>MOD(MONTH(#REF!),4)=2</formula>
    </cfRule>
    <cfRule type="expression" dxfId="8212" priority="3507">
      <formula>MOD(MONTH(#REF!),4)=3</formula>
    </cfRule>
    <cfRule type="expression" dxfId="8211" priority="3508">
      <formula>MOD(MONTH(#REF!),4)=0</formula>
    </cfRule>
  </conditionalFormatting>
  <conditionalFormatting sqref="JY31:JZ31">
    <cfRule type="containsText" dxfId="8210" priority="3496" operator="containsText" text="Hm">
      <formula>NOT(ISERROR(SEARCH("Hm",JY31)))</formula>
    </cfRule>
    <cfRule type="beginsWith" dxfId="8209" priority="3497" operator="beginsWith" text="Ms">
      <formula>LEFT(JY31,LEN("Ms"))="Ms"</formula>
    </cfRule>
    <cfRule type="containsText" dxfId="8208" priority="3498" operator="containsText" text="C">
      <formula>NOT(ISERROR(SEARCH("C",JY31)))</formula>
    </cfRule>
    <cfRule type="containsText" dxfId="8207" priority="3499" operator="containsText" text="S">
      <formula>NOT(ISERROR(SEARCH("S",JY31)))</formula>
    </cfRule>
    <cfRule type="containsText" dxfId="8206" priority="3500" operator="containsText" text="T">
      <formula>NOT(ISERROR(SEARCH("T",JY31)))</formula>
    </cfRule>
    <cfRule type="containsText" dxfId="8205" priority="3501" operator="containsText" text="H">
      <formula>NOT(ISERROR(SEARCH("H",JY31)))</formula>
    </cfRule>
    <cfRule type="containsText" dxfId="8204" priority="3502" operator="containsText" text="AF">
      <formula>NOT(ISERROR(SEARCH("AF",JY31)))</formula>
    </cfRule>
    <cfRule type="endsWith" dxfId="8203" priority="3503" operator="endsWith" text="M">
      <formula>RIGHT(JY31,LEN("M"))="M"</formula>
    </cfRule>
    <cfRule type="beginsWith" dxfId="8202" priority="3504" operator="beginsWith" text="MN">
      <formula>LEFT(JY31,LEN("MN"))="MN"</formula>
    </cfRule>
  </conditionalFormatting>
  <conditionalFormatting sqref="JY31:KB31">
    <cfRule type="containsText" dxfId="8201" priority="3487" operator="containsText" text="Hm">
      <formula>NOT(ISERROR(SEARCH("Hm",JY31)))</formula>
    </cfRule>
    <cfRule type="beginsWith" dxfId="8200" priority="3488" operator="beginsWith" text="Ms">
      <formula>LEFT(JY31,LEN("Ms"))="Ms"</formula>
    </cfRule>
    <cfRule type="containsText" dxfId="8199" priority="3489" operator="containsText" text="C">
      <formula>NOT(ISERROR(SEARCH("C",JY31)))</formula>
    </cfRule>
    <cfRule type="containsText" dxfId="8198" priority="3490" operator="containsText" text="S">
      <formula>NOT(ISERROR(SEARCH("S",JY31)))</formula>
    </cfRule>
    <cfRule type="containsText" dxfId="8197" priority="3491" operator="containsText" text="T">
      <formula>NOT(ISERROR(SEARCH("T",JY31)))</formula>
    </cfRule>
    <cfRule type="containsText" dxfId="8196" priority="3492" operator="containsText" text="H">
      <formula>NOT(ISERROR(SEARCH("H",JY31)))</formula>
    </cfRule>
    <cfRule type="containsText" dxfId="8195" priority="3493" operator="containsText" text="AF">
      <formula>NOT(ISERROR(SEARCH("AF",JY31)))</formula>
    </cfRule>
    <cfRule type="endsWith" dxfId="8194" priority="3494" operator="endsWith" text="M">
      <formula>RIGHT(JY31,LEN("M"))="M"</formula>
    </cfRule>
    <cfRule type="beginsWith" dxfId="8193" priority="3495" operator="beginsWith" text="MN">
      <formula>LEFT(JY31,LEN("MN"))="MN"</formula>
    </cfRule>
  </conditionalFormatting>
  <conditionalFormatting sqref="JC34:JD34 JA23:JB23 JG23:JH23 JI24 JS32:JT32 JY32:JZ32 JZ33:KA33 KF33 JM23:JN23 JS23:JT23 JH33:JI33 JI34:JJ34 KE32:KF32 JY23:JZ23 KE23:KF23 JT33:JU33 JM32:JN32 JG32:JH32 JM27:JN27 JS27:JT27 JY27:JZ27 JG27:JH27 IW28 JA27:JB27 KE27:KF27 JQ26:JR29 JE26:JF29 JK26:JL29 IY27:IZ29 JA29:JD29 JG29:JI29 JW26:JX26 KC26:KD29 IW24 IW34:IX34 IW33 JM29:JP29 JS29:JV29 JY29:KB29 KE29:KF29 JM31:JX31 IY31:JJ31 JA36 JB33:JC33 JO34:JP34 JP25 JN33:JO33 JV34 JV24 KD36 KA34:KB34 KB24 JW28:JX29 KC31:KF31">
    <cfRule type="expression" dxfId="8192" priority="4185">
      <formula>MOD(MONTH(#REF!),4)=1</formula>
    </cfRule>
    <cfRule type="expression" dxfId="8191" priority="4186">
      <formula>MOD(MONTH(#REF!),4)=2</formula>
    </cfRule>
    <cfRule type="expression" dxfId="8190" priority="4187">
      <formula>MOD(MONTH(#REF!),4)=3</formula>
    </cfRule>
    <cfRule type="expression" dxfId="8189" priority="4188">
      <formula>MOD(MONTH(#REF!),4)=0</formula>
    </cfRule>
  </conditionalFormatting>
  <conditionalFormatting sqref="JQ31:JR31">
    <cfRule type="expression" dxfId="8188" priority="4181">
      <formula>MOD(MONTH(#REF!),4)=1</formula>
    </cfRule>
    <cfRule type="expression" dxfId="8187" priority="4182">
      <formula>MOD(MONTH(#REF!),4)=2</formula>
    </cfRule>
    <cfRule type="expression" dxfId="8186" priority="4183">
      <formula>MOD(MONTH(#REF!),4)=3</formula>
    </cfRule>
    <cfRule type="expression" dxfId="8185" priority="4184">
      <formula>MOD(MONTH(#REF!),4)=0</formula>
    </cfRule>
  </conditionalFormatting>
  <conditionalFormatting sqref="JD25:JE25 JQ25 IX24 JC24:JD24 JI24:JJ24 JJ25:JK25 JU24 KA24 KF28 JT28:JU28 JN28:JO28 JZ28:KA28 JH28:JI28 JB28:JC28 IY35:IZ36 JW36 KC35:KC36 JK35:JL36">
    <cfRule type="expression" dxfId="8184" priority="4189">
      <formula>MOD(MONTH(#REF!),4)=1</formula>
    </cfRule>
    <cfRule type="expression" dxfId="8183" priority="4190">
      <formula>MOD(MONTH(#REF!),4)=2</formula>
    </cfRule>
    <cfRule type="expression" dxfId="8182" priority="4191">
      <formula>MOD(MONTH(#REF!),4)=3</formula>
    </cfRule>
    <cfRule type="expression" dxfId="8181" priority="4192">
      <formula>MOD(MONTH(#REF!),4)=0</formula>
    </cfRule>
  </conditionalFormatting>
  <conditionalFormatting sqref="IZ36 JF36:JG36 JR36:JS36 JX36:JY36 KE36 JL36:JM36 IX30:KE30">
    <cfRule type="expression" dxfId="8180" priority="4193">
      <formula>MOD(MONTH(#REF!),4)=1</formula>
    </cfRule>
    <cfRule type="expression" dxfId="8179" priority="4194">
      <formula>MOD(MONTH(#REF!),4)=2</formula>
    </cfRule>
    <cfRule type="expression" dxfId="8178" priority="4195">
      <formula>MOD(MONTH(#REF!),4)=3</formula>
    </cfRule>
    <cfRule type="expression" dxfId="8177" priority="4196">
      <formula>MOD(MONTH(#REF!),4)=0</formula>
    </cfRule>
  </conditionalFormatting>
  <conditionalFormatting sqref="JA32:JB32">
    <cfRule type="expression" dxfId="8176" priority="4177">
      <formula>MOD(MONTH(#REF!),4)=1</formula>
    </cfRule>
    <cfRule type="expression" dxfId="8175" priority="4178">
      <formula>MOD(MONTH(#REF!),4)=2</formula>
    </cfRule>
    <cfRule type="expression" dxfId="8174" priority="4179">
      <formula>MOD(MONTH(#REF!),4)=3</formula>
    </cfRule>
    <cfRule type="expression" dxfId="8173" priority="4180">
      <formula>MOD(MONTH(#REF!),4)=0</formula>
    </cfRule>
  </conditionalFormatting>
  <conditionalFormatting sqref="JO24:JP24">
    <cfRule type="expression" dxfId="8172" priority="4173">
      <formula>MOD(MONTH(#REF!),4)=1</formula>
    </cfRule>
    <cfRule type="expression" dxfId="8171" priority="4174">
      <formula>MOD(MONTH(#REF!),4)=2</formula>
    </cfRule>
    <cfRule type="expression" dxfId="8170" priority="4175">
      <formula>MOD(MONTH(#REF!),4)=3</formula>
    </cfRule>
    <cfRule type="expression" dxfId="8169" priority="4176">
      <formula>MOD(MONTH(#REF!),4)=0</formula>
    </cfRule>
  </conditionalFormatting>
  <conditionalFormatting sqref="JV25:JW25">
    <cfRule type="expression" dxfId="8168" priority="4169">
      <formula>MOD(MONTH(#REF!),4)=1</formula>
    </cfRule>
    <cfRule type="expression" dxfId="8167" priority="4170">
      <formula>MOD(MONTH(#REF!),4)=2</formula>
    </cfRule>
    <cfRule type="expression" dxfId="8166" priority="4171">
      <formula>MOD(MONTH(#REF!),4)=3</formula>
    </cfRule>
    <cfRule type="expression" dxfId="8165" priority="4172">
      <formula>MOD(MONTH(#REF!),4)=0</formula>
    </cfRule>
  </conditionalFormatting>
  <conditionalFormatting sqref="KB25:KC25">
    <cfRule type="expression" dxfId="8164" priority="4165">
      <formula>MOD(MONTH(#REF!),4)=1</formula>
    </cfRule>
    <cfRule type="expression" dxfId="8163" priority="4166">
      <formula>MOD(MONTH(#REF!),4)=2</formula>
    </cfRule>
    <cfRule type="expression" dxfId="8162" priority="4167">
      <formula>MOD(MONTH(#REF!),4)=3</formula>
    </cfRule>
    <cfRule type="expression" dxfId="8161" priority="4168">
      <formula>MOD(MONTH(#REF!),4)=0</formula>
    </cfRule>
  </conditionalFormatting>
  <conditionalFormatting sqref="IW23:IZ23 JK29:JN29 JQ29:JT29 JW29:JZ29 KC29:KF29 IY29:JB29 JA26:JB28 JC26:JD29 JG26:JJ28 JM26:JN28 JO26:JP29 JS26:JT28 JU26:JV26 JY26:JZ28 KA26:KB29 KE26:KF28 IW26:IX29 IW31:JJ31 IW30:KF30 JM31:JX31 JE29:JI29 JU28:JV29 KC31:KF31">
    <cfRule type="containsText" dxfId="8160" priority="4156" operator="containsText" text="Hm">
      <formula>NOT(ISERROR(SEARCH("Hm",IW23)))</formula>
    </cfRule>
    <cfRule type="beginsWith" dxfId="8159" priority="4157" operator="beginsWith" text="Ms">
      <formula>LEFT(IW23,LEN("Ms"))="Ms"</formula>
    </cfRule>
    <cfRule type="containsText" dxfId="8158" priority="4158" operator="containsText" text="C">
      <formula>NOT(ISERROR(SEARCH("C",IW23)))</formula>
    </cfRule>
    <cfRule type="containsText" dxfId="8157" priority="4159" operator="containsText" text="S">
      <formula>NOT(ISERROR(SEARCH("S",IW23)))</formula>
    </cfRule>
    <cfRule type="containsText" dxfId="8156" priority="4160" operator="containsText" text="T">
      <formula>NOT(ISERROR(SEARCH("T",IW23)))</formula>
    </cfRule>
    <cfRule type="containsText" dxfId="8155" priority="4161" operator="containsText" text="H">
      <formula>NOT(ISERROR(SEARCH("H",IW23)))</formula>
    </cfRule>
    <cfRule type="containsText" dxfId="8154" priority="4162" operator="containsText" text="AF">
      <formula>NOT(ISERROR(SEARCH("AF",IW23)))</formula>
    </cfRule>
    <cfRule type="endsWith" dxfId="8153" priority="4163" operator="endsWith" text="M">
      <formula>RIGHT(IW23,LEN("M"))="M"</formula>
    </cfRule>
    <cfRule type="beginsWith" dxfId="8152" priority="4164" operator="beginsWith" text="MN">
      <formula>LEFT(IW23,LEN("MN"))="MN"</formula>
    </cfRule>
  </conditionalFormatting>
  <conditionalFormatting sqref="JC23:JF23">
    <cfRule type="containsText" dxfId="8151" priority="4147" operator="containsText" text="Hm">
      <formula>NOT(ISERROR(SEARCH("Hm",JC23)))</formula>
    </cfRule>
    <cfRule type="beginsWith" dxfId="8150" priority="4148" operator="beginsWith" text="Ms">
      <formula>LEFT(JC23,LEN("Ms"))="Ms"</formula>
    </cfRule>
    <cfRule type="containsText" dxfId="8149" priority="4149" operator="containsText" text="C">
      <formula>NOT(ISERROR(SEARCH("C",JC23)))</formula>
    </cfRule>
    <cfRule type="containsText" dxfId="8148" priority="4150" operator="containsText" text="S">
      <formula>NOT(ISERROR(SEARCH("S",JC23)))</formula>
    </cfRule>
    <cfRule type="containsText" dxfId="8147" priority="4151" operator="containsText" text="T">
      <formula>NOT(ISERROR(SEARCH("T",JC23)))</formula>
    </cfRule>
    <cfRule type="containsText" dxfId="8146" priority="4152" operator="containsText" text="H">
      <formula>NOT(ISERROR(SEARCH("H",JC23)))</formula>
    </cfRule>
    <cfRule type="containsText" dxfId="8145" priority="4153" operator="containsText" text="AF">
      <formula>NOT(ISERROR(SEARCH("AF",JC23)))</formula>
    </cfRule>
    <cfRule type="endsWith" dxfId="8144" priority="4154" operator="endsWith" text="M">
      <formula>RIGHT(JC23,LEN("M"))="M"</formula>
    </cfRule>
    <cfRule type="beginsWith" dxfId="8143" priority="4155" operator="beginsWith" text="MN">
      <formula>LEFT(JC23,LEN("MN"))="MN"</formula>
    </cfRule>
  </conditionalFormatting>
  <conditionalFormatting sqref="IY24:JB24">
    <cfRule type="containsText" dxfId="8142" priority="4138" operator="containsText" text="Hm">
      <formula>NOT(ISERROR(SEARCH("Hm",IY24)))</formula>
    </cfRule>
    <cfRule type="beginsWith" dxfId="8141" priority="4139" operator="beginsWith" text="Ms">
      <formula>LEFT(IY24,LEN("Ms"))="Ms"</formula>
    </cfRule>
    <cfRule type="containsText" dxfId="8140" priority="4140" operator="containsText" text="C">
      <formula>NOT(ISERROR(SEARCH("C",IY24)))</formula>
    </cfRule>
    <cfRule type="containsText" dxfId="8139" priority="4141" operator="containsText" text="S">
      <formula>NOT(ISERROR(SEARCH("S",IY24)))</formula>
    </cfRule>
    <cfRule type="containsText" dxfId="8138" priority="4142" operator="containsText" text="T">
      <formula>NOT(ISERROR(SEARCH("T",IY24)))</formula>
    </cfRule>
    <cfRule type="containsText" dxfId="8137" priority="4143" operator="containsText" text="H">
      <formula>NOT(ISERROR(SEARCH("H",IY24)))</formula>
    </cfRule>
    <cfRule type="containsText" dxfId="8136" priority="4144" operator="containsText" text="AF">
      <formula>NOT(ISERROR(SEARCH("AF",IY24)))</formula>
    </cfRule>
    <cfRule type="endsWith" dxfId="8135" priority="4145" operator="endsWith" text="M">
      <formula>RIGHT(IY24,LEN("M"))="M"</formula>
    </cfRule>
    <cfRule type="beginsWith" dxfId="8134" priority="4146" operator="beginsWith" text="MN">
      <formula>LEFT(IY24,LEN("MN"))="MN"</formula>
    </cfRule>
  </conditionalFormatting>
  <conditionalFormatting sqref="JE24:JH24">
    <cfRule type="containsText" dxfId="8133" priority="4129" operator="containsText" text="Hm">
      <formula>NOT(ISERROR(SEARCH("Hm",JE24)))</formula>
    </cfRule>
    <cfRule type="beginsWith" dxfId="8132" priority="4130" operator="beginsWith" text="Ms">
      <formula>LEFT(JE24,LEN("Ms"))="Ms"</formula>
    </cfRule>
    <cfRule type="containsText" dxfId="8131" priority="4131" operator="containsText" text="C">
      <formula>NOT(ISERROR(SEARCH("C",JE24)))</formula>
    </cfRule>
    <cfRule type="containsText" dxfId="8130" priority="4132" operator="containsText" text="S">
      <formula>NOT(ISERROR(SEARCH("S",JE24)))</formula>
    </cfRule>
    <cfRule type="containsText" dxfId="8129" priority="4133" operator="containsText" text="T">
      <formula>NOT(ISERROR(SEARCH("T",JE24)))</formula>
    </cfRule>
    <cfRule type="containsText" dxfId="8128" priority="4134" operator="containsText" text="H">
      <formula>NOT(ISERROR(SEARCH("H",JE24)))</formula>
    </cfRule>
    <cfRule type="containsText" dxfId="8127" priority="4135" operator="containsText" text="AF">
      <formula>NOT(ISERROR(SEARCH("AF",JE24)))</formula>
    </cfRule>
    <cfRule type="endsWith" dxfId="8126" priority="4136" operator="endsWith" text="M">
      <formula>RIGHT(JE24,LEN("M"))="M"</formula>
    </cfRule>
    <cfRule type="beginsWith" dxfId="8125" priority="4137" operator="beginsWith" text="MN">
      <formula>LEFT(JE24,LEN("MN"))="MN"</formula>
    </cfRule>
  </conditionalFormatting>
  <conditionalFormatting sqref="JF25:JI25">
    <cfRule type="containsText" dxfId="8124" priority="4120" operator="containsText" text="Hm">
      <formula>NOT(ISERROR(SEARCH("Hm",JF25)))</formula>
    </cfRule>
    <cfRule type="beginsWith" dxfId="8123" priority="4121" operator="beginsWith" text="Ms">
      <formula>LEFT(JF25,LEN("Ms"))="Ms"</formula>
    </cfRule>
    <cfRule type="containsText" dxfId="8122" priority="4122" operator="containsText" text="C">
      <formula>NOT(ISERROR(SEARCH("C",JF25)))</formula>
    </cfRule>
    <cfRule type="containsText" dxfId="8121" priority="4123" operator="containsText" text="S">
      <formula>NOT(ISERROR(SEARCH("S",JF25)))</formula>
    </cfRule>
    <cfRule type="containsText" dxfId="8120" priority="4124" operator="containsText" text="T">
      <formula>NOT(ISERROR(SEARCH("T",JF25)))</formula>
    </cfRule>
    <cfRule type="containsText" dxfId="8119" priority="4125" operator="containsText" text="H">
      <formula>NOT(ISERROR(SEARCH("H",JF25)))</formula>
    </cfRule>
    <cfRule type="containsText" dxfId="8118" priority="4126" operator="containsText" text="AF">
      <formula>NOT(ISERROR(SEARCH("AF",JF25)))</formula>
    </cfRule>
    <cfRule type="endsWith" dxfId="8117" priority="4127" operator="endsWith" text="M">
      <formula>RIGHT(JF25,LEN("M"))="M"</formula>
    </cfRule>
    <cfRule type="beginsWith" dxfId="8116" priority="4128" operator="beginsWith" text="MN">
      <formula>LEFT(JF25,LEN("MN"))="MN"</formula>
    </cfRule>
  </conditionalFormatting>
  <conditionalFormatting sqref="IZ25:JC25">
    <cfRule type="containsText" dxfId="8115" priority="4111" operator="containsText" text="Hm">
      <formula>NOT(ISERROR(SEARCH("Hm",IZ25)))</formula>
    </cfRule>
    <cfRule type="beginsWith" dxfId="8114" priority="4112" operator="beginsWith" text="Ms">
      <formula>LEFT(IZ25,LEN("Ms"))="Ms"</formula>
    </cfRule>
    <cfRule type="containsText" dxfId="8113" priority="4113" operator="containsText" text="C">
      <formula>NOT(ISERROR(SEARCH("C",IZ25)))</formula>
    </cfRule>
    <cfRule type="containsText" dxfId="8112" priority="4114" operator="containsText" text="S">
      <formula>NOT(ISERROR(SEARCH("S",IZ25)))</formula>
    </cfRule>
    <cfRule type="containsText" dxfId="8111" priority="4115" operator="containsText" text="T">
      <formula>NOT(ISERROR(SEARCH("T",IZ25)))</formula>
    </cfRule>
    <cfRule type="containsText" dxfId="8110" priority="4116" operator="containsText" text="H">
      <formula>NOT(ISERROR(SEARCH("H",IZ25)))</formula>
    </cfRule>
    <cfRule type="containsText" dxfId="8109" priority="4117" operator="containsText" text="AF">
      <formula>NOT(ISERROR(SEARCH("AF",IZ25)))</formula>
    </cfRule>
    <cfRule type="endsWith" dxfId="8108" priority="4118" operator="endsWith" text="M">
      <formula>RIGHT(IZ25,LEN("M"))="M"</formula>
    </cfRule>
    <cfRule type="beginsWith" dxfId="8107" priority="4119" operator="beginsWith" text="MN">
      <formula>LEFT(IZ25,LEN("MN"))="MN"</formula>
    </cfRule>
  </conditionalFormatting>
  <conditionalFormatting sqref="JW34:JZ34">
    <cfRule type="containsText" dxfId="8106" priority="4084" operator="containsText" text="Hm">
      <formula>NOT(ISERROR(SEARCH("Hm",JW34)))</formula>
    </cfRule>
    <cfRule type="beginsWith" dxfId="8105" priority="4085" operator="beginsWith" text="Ms">
      <formula>LEFT(JW34,LEN("Ms"))="Ms"</formula>
    </cfRule>
    <cfRule type="containsText" dxfId="8104" priority="4086" operator="containsText" text="C">
      <formula>NOT(ISERROR(SEARCH("C",JW34)))</formula>
    </cfRule>
    <cfRule type="containsText" dxfId="8103" priority="4087" operator="containsText" text="S">
      <formula>NOT(ISERROR(SEARCH("S",JW34)))</formula>
    </cfRule>
    <cfRule type="containsText" dxfId="8102" priority="4088" operator="containsText" text="T">
      <formula>NOT(ISERROR(SEARCH("T",JW34)))</formula>
    </cfRule>
    <cfRule type="containsText" dxfId="8101" priority="4089" operator="containsText" text="H">
      <formula>NOT(ISERROR(SEARCH("H",JW34)))</formula>
    </cfRule>
    <cfRule type="containsText" dxfId="8100" priority="4090" operator="containsText" text="AF">
      <formula>NOT(ISERROR(SEARCH("AF",JW34)))</formula>
    </cfRule>
    <cfRule type="endsWith" dxfId="8099" priority="4091" operator="endsWith" text="M">
      <formula>RIGHT(JW34,LEN("M"))="M"</formula>
    </cfRule>
    <cfRule type="beginsWith" dxfId="8098" priority="4092" operator="beginsWith" text="MN">
      <formula>LEFT(JW34,LEN("MN"))="MN"</formula>
    </cfRule>
  </conditionalFormatting>
  <conditionalFormatting sqref="JU32:JX32">
    <cfRule type="containsText" dxfId="8097" priority="4102" operator="containsText" text="Hm">
      <formula>NOT(ISERROR(SEARCH("Hm",JU32)))</formula>
    </cfRule>
    <cfRule type="beginsWith" dxfId="8096" priority="4103" operator="beginsWith" text="Ms">
      <formula>LEFT(JU32,LEN("Ms"))="Ms"</formula>
    </cfRule>
    <cfRule type="containsText" dxfId="8095" priority="4104" operator="containsText" text="C">
      <formula>NOT(ISERROR(SEARCH("C",JU32)))</formula>
    </cfRule>
    <cfRule type="containsText" dxfId="8094" priority="4105" operator="containsText" text="S">
      <formula>NOT(ISERROR(SEARCH("S",JU32)))</formula>
    </cfRule>
    <cfRule type="containsText" dxfId="8093" priority="4106" operator="containsText" text="T">
      <formula>NOT(ISERROR(SEARCH("T",JU32)))</formula>
    </cfRule>
    <cfRule type="containsText" dxfId="8092" priority="4107" operator="containsText" text="H">
      <formula>NOT(ISERROR(SEARCH("H",JU32)))</formula>
    </cfRule>
    <cfRule type="containsText" dxfId="8091" priority="4108" operator="containsText" text="AF">
      <formula>NOT(ISERROR(SEARCH("AF",JU32)))</formula>
    </cfRule>
    <cfRule type="endsWith" dxfId="8090" priority="4109" operator="endsWith" text="M">
      <formula>RIGHT(JU32,LEN("M"))="M"</formula>
    </cfRule>
    <cfRule type="beginsWith" dxfId="8089" priority="4110" operator="beginsWith" text="MN">
      <formula>LEFT(JU32,LEN("MN"))="MN"</formula>
    </cfRule>
  </conditionalFormatting>
  <conditionalFormatting sqref="JV33:JY33">
    <cfRule type="containsText" dxfId="8088" priority="4093" operator="containsText" text="Hm">
      <formula>NOT(ISERROR(SEARCH("Hm",JV33)))</formula>
    </cfRule>
    <cfRule type="beginsWith" dxfId="8087" priority="4094" operator="beginsWith" text="Ms">
      <formula>LEFT(JV33,LEN("Ms"))="Ms"</formula>
    </cfRule>
    <cfRule type="containsText" dxfId="8086" priority="4095" operator="containsText" text="C">
      <formula>NOT(ISERROR(SEARCH("C",JV33)))</formula>
    </cfRule>
    <cfRule type="containsText" dxfId="8085" priority="4096" operator="containsText" text="S">
      <formula>NOT(ISERROR(SEARCH("S",JV33)))</formula>
    </cfRule>
    <cfRule type="containsText" dxfId="8084" priority="4097" operator="containsText" text="T">
      <formula>NOT(ISERROR(SEARCH("T",JV33)))</formula>
    </cfRule>
    <cfRule type="containsText" dxfId="8083" priority="4098" operator="containsText" text="H">
      <formula>NOT(ISERROR(SEARCH("H",JV33)))</formula>
    </cfRule>
    <cfRule type="containsText" dxfId="8082" priority="4099" operator="containsText" text="AF">
      <formula>NOT(ISERROR(SEARCH("AF",JV33)))</formula>
    </cfRule>
    <cfRule type="endsWith" dxfId="8081" priority="4100" operator="endsWith" text="M">
      <formula>RIGHT(JV33,LEN("M"))="M"</formula>
    </cfRule>
    <cfRule type="beginsWith" dxfId="8080" priority="4101" operator="beginsWith" text="MN">
      <formula>LEFT(JV33,LEN("MN"))="MN"</formula>
    </cfRule>
  </conditionalFormatting>
  <conditionalFormatting sqref="JZ36:KC36">
    <cfRule type="containsText" dxfId="8079" priority="4075" operator="containsText" text="Hm">
      <formula>NOT(ISERROR(SEARCH("Hm",JZ36)))</formula>
    </cfRule>
    <cfRule type="beginsWith" dxfId="8078" priority="4076" operator="beginsWith" text="Ms">
      <formula>LEFT(JZ36,LEN("Ms"))="Ms"</formula>
    </cfRule>
    <cfRule type="containsText" dxfId="8077" priority="4077" operator="containsText" text="C">
      <formula>NOT(ISERROR(SEARCH("C",JZ36)))</formula>
    </cfRule>
    <cfRule type="containsText" dxfId="8076" priority="4078" operator="containsText" text="S">
      <formula>NOT(ISERROR(SEARCH("S",JZ36)))</formula>
    </cfRule>
    <cfRule type="containsText" dxfId="8075" priority="4079" operator="containsText" text="T">
      <formula>NOT(ISERROR(SEARCH("T",JZ36)))</formula>
    </cfRule>
    <cfRule type="containsText" dxfId="8074" priority="4080" operator="containsText" text="H">
      <formula>NOT(ISERROR(SEARCH("H",JZ36)))</formula>
    </cfRule>
    <cfRule type="containsText" dxfId="8073" priority="4081" operator="containsText" text="AF">
      <formula>NOT(ISERROR(SEARCH("AF",JZ36)))</formula>
    </cfRule>
    <cfRule type="endsWith" dxfId="8072" priority="4082" operator="endsWith" text="M">
      <formula>RIGHT(JZ36,LEN("M"))="M"</formula>
    </cfRule>
    <cfRule type="beginsWith" dxfId="8071" priority="4083" operator="beginsWith" text="MN">
      <formula>LEFT(JZ36,LEN("MN"))="MN"</formula>
    </cfRule>
  </conditionalFormatting>
  <conditionalFormatting sqref="KA32:KD32">
    <cfRule type="containsText" dxfId="8070" priority="4066" operator="containsText" text="Hm">
      <formula>NOT(ISERROR(SEARCH("Hm",KA32)))</formula>
    </cfRule>
    <cfRule type="beginsWith" dxfId="8069" priority="4067" operator="beginsWith" text="Ms">
      <formula>LEFT(KA32,LEN("Ms"))="Ms"</formula>
    </cfRule>
    <cfRule type="containsText" dxfId="8068" priority="4068" operator="containsText" text="C">
      <formula>NOT(ISERROR(SEARCH("C",KA32)))</formula>
    </cfRule>
    <cfRule type="containsText" dxfId="8067" priority="4069" operator="containsText" text="S">
      <formula>NOT(ISERROR(SEARCH("S",KA32)))</formula>
    </cfRule>
    <cfRule type="containsText" dxfId="8066" priority="4070" operator="containsText" text="T">
      <formula>NOT(ISERROR(SEARCH("T",KA32)))</formula>
    </cfRule>
    <cfRule type="containsText" dxfId="8065" priority="4071" operator="containsText" text="H">
      <formula>NOT(ISERROR(SEARCH("H",KA32)))</formula>
    </cfRule>
    <cfRule type="containsText" dxfId="8064" priority="4072" operator="containsText" text="AF">
      <formula>NOT(ISERROR(SEARCH("AF",KA32)))</formula>
    </cfRule>
    <cfRule type="endsWith" dxfId="8063" priority="4073" operator="endsWith" text="M">
      <formula>RIGHT(KA32,LEN("M"))="M"</formula>
    </cfRule>
    <cfRule type="beginsWith" dxfId="8062" priority="4074" operator="beginsWith" text="MN">
      <formula>LEFT(KA32,LEN("MN"))="MN"</formula>
    </cfRule>
  </conditionalFormatting>
  <conditionalFormatting sqref="KB33:KE33">
    <cfRule type="containsText" dxfId="8061" priority="4057" operator="containsText" text="Hm">
      <formula>NOT(ISERROR(SEARCH("Hm",KB33)))</formula>
    </cfRule>
    <cfRule type="beginsWith" dxfId="8060" priority="4058" operator="beginsWith" text="Ms">
      <formula>LEFT(KB33,LEN("Ms"))="Ms"</formula>
    </cfRule>
    <cfRule type="containsText" dxfId="8059" priority="4059" operator="containsText" text="C">
      <formula>NOT(ISERROR(SEARCH("C",KB33)))</formula>
    </cfRule>
    <cfRule type="containsText" dxfId="8058" priority="4060" operator="containsText" text="S">
      <formula>NOT(ISERROR(SEARCH("S",KB33)))</formula>
    </cfRule>
    <cfRule type="containsText" dxfId="8057" priority="4061" operator="containsText" text="T">
      <formula>NOT(ISERROR(SEARCH("T",KB33)))</formula>
    </cfRule>
    <cfRule type="containsText" dxfId="8056" priority="4062" operator="containsText" text="H">
      <formula>NOT(ISERROR(SEARCH("H",KB33)))</formula>
    </cfRule>
    <cfRule type="containsText" dxfId="8055" priority="4063" operator="containsText" text="AF">
      <formula>NOT(ISERROR(SEARCH("AF",KB33)))</formula>
    </cfRule>
    <cfRule type="endsWith" dxfId="8054" priority="4064" operator="endsWith" text="M">
      <formula>RIGHT(KB33,LEN("M"))="M"</formula>
    </cfRule>
    <cfRule type="beginsWith" dxfId="8053" priority="4065" operator="beginsWith" text="MN">
      <formula>LEFT(KB33,LEN("MN"))="MN"</formula>
    </cfRule>
  </conditionalFormatting>
  <conditionalFormatting sqref="KC34:KF34">
    <cfRule type="containsText" dxfId="8052" priority="4048" operator="containsText" text="Hm">
      <formula>NOT(ISERROR(SEARCH("Hm",KC34)))</formula>
    </cfRule>
    <cfRule type="beginsWith" dxfId="8051" priority="4049" operator="beginsWith" text="Ms">
      <formula>LEFT(KC34,LEN("Ms"))="Ms"</formula>
    </cfRule>
    <cfRule type="containsText" dxfId="8050" priority="4050" operator="containsText" text="C">
      <formula>NOT(ISERROR(SEARCH("C",KC34)))</formula>
    </cfRule>
    <cfRule type="containsText" dxfId="8049" priority="4051" operator="containsText" text="S">
      <formula>NOT(ISERROR(SEARCH("S",KC34)))</formula>
    </cfRule>
    <cfRule type="containsText" dxfId="8048" priority="4052" operator="containsText" text="T">
      <formula>NOT(ISERROR(SEARCH("T",KC34)))</formula>
    </cfRule>
    <cfRule type="containsText" dxfId="8047" priority="4053" operator="containsText" text="H">
      <formula>NOT(ISERROR(SEARCH("H",KC34)))</formula>
    </cfRule>
    <cfRule type="containsText" dxfId="8046" priority="4054" operator="containsText" text="AF">
      <formula>NOT(ISERROR(SEARCH("AF",KC34)))</formula>
    </cfRule>
    <cfRule type="endsWith" dxfId="8045" priority="4055" operator="endsWith" text="M">
      <formula>RIGHT(KC34,LEN("M"))="M"</formula>
    </cfRule>
    <cfRule type="beginsWith" dxfId="8044" priority="4056" operator="beginsWith" text="MN">
      <formula>LEFT(KC34,LEN("MN"))="MN"</formula>
    </cfRule>
  </conditionalFormatting>
  <conditionalFormatting sqref="KF36">
    <cfRule type="containsText" dxfId="8043" priority="4039" operator="containsText" text="Hm">
      <formula>NOT(ISERROR(SEARCH("Hm",KF36)))</formula>
    </cfRule>
    <cfRule type="beginsWith" dxfId="8042" priority="4040" operator="beginsWith" text="Ms">
      <formula>LEFT(KF36,LEN("Ms"))="Ms"</formula>
    </cfRule>
    <cfRule type="containsText" dxfId="8041" priority="4041" operator="containsText" text="C">
      <formula>NOT(ISERROR(SEARCH("C",KF36)))</formula>
    </cfRule>
    <cfRule type="containsText" dxfId="8040" priority="4042" operator="containsText" text="S">
      <formula>NOT(ISERROR(SEARCH("S",KF36)))</formula>
    </cfRule>
    <cfRule type="containsText" dxfId="8039" priority="4043" operator="containsText" text="T">
      <formula>NOT(ISERROR(SEARCH("T",KF36)))</formula>
    </cfRule>
    <cfRule type="containsText" dxfId="8038" priority="4044" operator="containsText" text="H">
      <formula>NOT(ISERROR(SEARCH("H",KF36)))</formula>
    </cfRule>
    <cfRule type="containsText" dxfId="8037" priority="4045" operator="containsText" text="AF">
      <formula>NOT(ISERROR(SEARCH("AF",KF36)))</formula>
    </cfRule>
    <cfRule type="endsWith" dxfId="8036" priority="4046" operator="endsWith" text="M">
      <formula>RIGHT(KF36,LEN("M"))="M"</formula>
    </cfRule>
    <cfRule type="beginsWith" dxfId="8035" priority="4047" operator="beginsWith" text="MN">
      <formula>LEFT(KF36,LEN("MN"))="MN"</formula>
    </cfRule>
  </conditionalFormatting>
  <conditionalFormatting sqref="JO27:JR27">
    <cfRule type="containsText" dxfId="8034" priority="4030" operator="containsText" text="Hm">
      <formula>NOT(ISERROR(SEARCH("Hm",JO27)))</formula>
    </cfRule>
    <cfRule type="beginsWith" dxfId="8033" priority="4031" operator="beginsWith" text="Ms">
      <formula>LEFT(JO27,LEN("Ms"))="Ms"</formula>
    </cfRule>
    <cfRule type="containsText" dxfId="8032" priority="4032" operator="containsText" text="C">
      <formula>NOT(ISERROR(SEARCH("C",JO27)))</formula>
    </cfRule>
    <cfRule type="containsText" dxfId="8031" priority="4033" operator="containsText" text="S">
      <formula>NOT(ISERROR(SEARCH("S",JO27)))</formula>
    </cfRule>
    <cfRule type="containsText" dxfId="8030" priority="4034" operator="containsText" text="T">
      <formula>NOT(ISERROR(SEARCH("T",JO27)))</formula>
    </cfRule>
    <cfRule type="containsText" dxfId="8029" priority="4035" operator="containsText" text="H">
      <formula>NOT(ISERROR(SEARCH("H",JO27)))</formula>
    </cfRule>
    <cfRule type="containsText" dxfId="8028" priority="4036" operator="containsText" text="AF">
      <formula>NOT(ISERROR(SEARCH("AF",JO27)))</formula>
    </cfRule>
    <cfRule type="endsWith" dxfId="8027" priority="4037" operator="endsWith" text="M">
      <formula>RIGHT(JO27,LEN("M"))="M"</formula>
    </cfRule>
    <cfRule type="beginsWith" dxfId="8026" priority="4038" operator="beginsWith" text="MN">
      <formula>LEFT(JO27,LEN("MN"))="MN"</formula>
    </cfRule>
  </conditionalFormatting>
  <conditionalFormatting sqref="JP28:JS28">
    <cfRule type="containsText" dxfId="8025" priority="4021" operator="containsText" text="Hm">
      <formula>NOT(ISERROR(SEARCH("Hm",JP28)))</formula>
    </cfRule>
    <cfRule type="beginsWith" dxfId="8024" priority="4022" operator="beginsWith" text="Ms">
      <formula>LEFT(JP28,LEN("Ms"))="Ms"</formula>
    </cfRule>
    <cfRule type="containsText" dxfId="8023" priority="4023" operator="containsText" text="C">
      <formula>NOT(ISERROR(SEARCH("C",JP28)))</formula>
    </cfRule>
    <cfRule type="containsText" dxfId="8022" priority="4024" operator="containsText" text="S">
      <formula>NOT(ISERROR(SEARCH("S",JP28)))</formula>
    </cfRule>
    <cfRule type="containsText" dxfId="8021" priority="4025" operator="containsText" text="T">
      <formula>NOT(ISERROR(SEARCH("T",JP28)))</formula>
    </cfRule>
    <cfRule type="containsText" dxfId="8020" priority="4026" operator="containsText" text="H">
      <formula>NOT(ISERROR(SEARCH("H",JP28)))</formula>
    </cfRule>
    <cfRule type="containsText" dxfId="8019" priority="4027" operator="containsText" text="AF">
      <formula>NOT(ISERROR(SEARCH("AF",JP28)))</formula>
    </cfRule>
    <cfRule type="endsWith" dxfId="8018" priority="4028" operator="endsWith" text="M">
      <formula>RIGHT(JP28,LEN("M"))="M"</formula>
    </cfRule>
    <cfRule type="beginsWith" dxfId="8017" priority="4029" operator="beginsWith" text="MN">
      <formula>LEFT(JP28,LEN("MN"))="MN"</formula>
    </cfRule>
  </conditionalFormatting>
  <conditionalFormatting sqref="JM31:JP31">
    <cfRule type="containsText" dxfId="8016" priority="4012" operator="containsText" text="Hm">
      <formula>NOT(ISERROR(SEARCH("Hm",JM31)))</formula>
    </cfRule>
    <cfRule type="beginsWith" dxfId="8015" priority="4013" operator="beginsWith" text="Ms">
      <formula>LEFT(JM31,LEN("Ms"))="Ms"</formula>
    </cfRule>
    <cfRule type="containsText" dxfId="8014" priority="4014" operator="containsText" text="C">
      <formula>NOT(ISERROR(SEARCH("C",JM31)))</formula>
    </cfRule>
    <cfRule type="containsText" dxfId="8013" priority="4015" operator="containsText" text="S">
      <formula>NOT(ISERROR(SEARCH("S",JM31)))</formula>
    </cfRule>
    <cfRule type="containsText" dxfId="8012" priority="4016" operator="containsText" text="T">
      <formula>NOT(ISERROR(SEARCH("T",JM31)))</formula>
    </cfRule>
    <cfRule type="containsText" dxfId="8011" priority="4017" operator="containsText" text="H">
      <formula>NOT(ISERROR(SEARCH("H",JM31)))</formula>
    </cfRule>
    <cfRule type="containsText" dxfId="8010" priority="4018" operator="containsText" text="AF">
      <formula>NOT(ISERROR(SEARCH("AF",JM31)))</formula>
    </cfRule>
    <cfRule type="endsWith" dxfId="8009" priority="4019" operator="endsWith" text="M">
      <formula>RIGHT(JM31,LEN("M"))="M"</formula>
    </cfRule>
    <cfRule type="beginsWith" dxfId="8008" priority="4020" operator="beginsWith" text="MN">
      <formula>LEFT(JM31,LEN("MN"))="MN"</formula>
    </cfRule>
  </conditionalFormatting>
  <conditionalFormatting sqref="JI27:JL27">
    <cfRule type="containsText" dxfId="8007" priority="4003" operator="containsText" text="Hm">
      <formula>NOT(ISERROR(SEARCH("Hm",JI27)))</formula>
    </cfRule>
    <cfRule type="beginsWith" dxfId="8006" priority="4004" operator="beginsWith" text="Ms">
      <formula>LEFT(JI27,LEN("Ms"))="Ms"</formula>
    </cfRule>
    <cfRule type="containsText" dxfId="8005" priority="4005" operator="containsText" text="C">
      <formula>NOT(ISERROR(SEARCH("C",JI27)))</formula>
    </cfRule>
    <cfRule type="containsText" dxfId="8004" priority="4006" operator="containsText" text="S">
      <formula>NOT(ISERROR(SEARCH("S",JI27)))</formula>
    </cfRule>
    <cfRule type="containsText" dxfId="8003" priority="4007" operator="containsText" text="T">
      <formula>NOT(ISERROR(SEARCH("T",JI27)))</formula>
    </cfRule>
    <cfRule type="containsText" dxfId="8002" priority="4008" operator="containsText" text="H">
      <formula>NOT(ISERROR(SEARCH("H",JI27)))</formula>
    </cfRule>
    <cfRule type="containsText" dxfId="8001" priority="4009" operator="containsText" text="AF">
      <formula>NOT(ISERROR(SEARCH("AF",JI27)))</formula>
    </cfRule>
    <cfRule type="endsWith" dxfId="8000" priority="4010" operator="endsWith" text="M">
      <formula>RIGHT(JI27,LEN("M"))="M"</formula>
    </cfRule>
    <cfRule type="beginsWith" dxfId="7999" priority="4011" operator="beginsWith" text="MN">
      <formula>LEFT(JI27,LEN("MN"))="MN"</formula>
    </cfRule>
  </conditionalFormatting>
  <conditionalFormatting sqref="JJ28:JM28">
    <cfRule type="containsText" dxfId="7998" priority="3994" operator="containsText" text="Hm">
      <formula>NOT(ISERROR(SEARCH("Hm",JJ28)))</formula>
    </cfRule>
    <cfRule type="beginsWith" dxfId="7997" priority="3995" operator="beginsWith" text="Ms">
      <formula>LEFT(JJ28,LEN("Ms"))="Ms"</formula>
    </cfRule>
    <cfRule type="containsText" dxfId="7996" priority="3996" operator="containsText" text="C">
      <formula>NOT(ISERROR(SEARCH("C",JJ28)))</formula>
    </cfRule>
    <cfRule type="containsText" dxfId="7995" priority="3997" operator="containsText" text="S">
      <formula>NOT(ISERROR(SEARCH("S",JJ28)))</formula>
    </cfRule>
    <cfRule type="containsText" dxfId="7994" priority="3998" operator="containsText" text="T">
      <formula>NOT(ISERROR(SEARCH("T",JJ28)))</formula>
    </cfRule>
    <cfRule type="containsText" dxfId="7993" priority="3999" operator="containsText" text="H">
      <formula>NOT(ISERROR(SEARCH("H",JJ28)))</formula>
    </cfRule>
    <cfRule type="containsText" dxfId="7992" priority="4000" operator="containsText" text="AF">
      <formula>NOT(ISERROR(SEARCH("AF",JJ28)))</formula>
    </cfRule>
    <cfRule type="endsWith" dxfId="7991" priority="4001" operator="endsWith" text="M">
      <formula>RIGHT(JJ28,LEN("M"))="M"</formula>
    </cfRule>
    <cfRule type="beginsWith" dxfId="7990" priority="4002" operator="beginsWith" text="MN">
      <formula>LEFT(JJ28,LEN("MN"))="MN"</formula>
    </cfRule>
  </conditionalFormatting>
  <conditionalFormatting sqref="JS31:JV31">
    <cfRule type="containsText" dxfId="7989" priority="3985" operator="containsText" text="Hm">
      <formula>NOT(ISERROR(SEARCH("Hm",JS31)))</formula>
    </cfRule>
    <cfRule type="beginsWith" dxfId="7988" priority="3986" operator="beginsWith" text="Ms">
      <formula>LEFT(JS31,LEN("Ms"))="Ms"</formula>
    </cfRule>
    <cfRule type="containsText" dxfId="7987" priority="3987" operator="containsText" text="C">
      <formula>NOT(ISERROR(SEARCH("C",JS31)))</formula>
    </cfRule>
    <cfRule type="containsText" dxfId="7986" priority="3988" operator="containsText" text="S">
      <formula>NOT(ISERROR(SEARCH("S",JS31)))</formula>
    </cfRule>
    <cfRule type="containsText" dxfId="7985" priority="3989" operator="containsText" text="T">
      <formula>NOT(ISERROR(SEARCH("T",JS31)))</formula>
    </cfRule>
    <cfRule type="containsText" dxfId="7984" priority="3990" operator="containsText" text="H">
      <formula>NOT(ISERROR(SEARCH("H",JS31)))</formula>
    </cfRule>
    <cfRule type="containsText" dxfId="7983" priority="3991" operator="containsText" text="AF">
      <formula>NOT(ISERROR(SEARCH("AF",JS31)))</formula>
    </cfRule>
    <cfRule type="endsWith" dxfId="7982" priority="3992" operator="endsWith" text="M">
      <formula>RIGHT(JS31,LEN("M"))="M"</formula>
    </cfRule>
    <cfRule type="beginsWith" dxfId="7981" priority="3993" operator="beginsWith" text="MN">
      <formula>LEFT(JS31,LEN("MN"))="MN"</formula>
    </cfRule>
  </conditionalFormatting>
  <conditionalFormatting sqref="IW36:IY36">
    <cfRule type="containsText" dxfId="7980" priority="3976" operator="containsText" text="Hm">
      <formula>NOT(ISERROR(SEARCH("Hm",IW36)))</formula>
    </cfRule>
    <cfRule type="beginsWith" dxfId="7979" priority="3977" operator="beginsWith" text="Ms">
      <formula>LEFT(IW36,LEN("Ms"))="Ms"</formula>
    </cfRule>
    <cfRule type="containsText" dxfId="7978" priority="3978" operator="containsText" text="C">
      <formula>NOT(ISERROR(SEARCH("C",IW36)))</formula>
    </cfRule>
    <cfRule type="containsText" dxfId="7977" priority="3979" operator="containsText" text="S">
      <formula>NOT(ISERROR(SEARCH("S",IW36)))</formula>
    </cfRule>
    <cfRule type="containsText" dxfId="7976" priority="3980" operator="containsText" text="T">
      <formula>NOT(ISERROR(SEARCH("T",IW36)))</formula>
    </cfRule>
    <cfRule type="containsText" dxfId="7975" priority="3981" operator="containsText" text="H">
      <formula>NOT(ISERROR(SEARCH("H",IW36)))</formula>
    </cfRule>
    <cfRule type="containsText" dxfId="7974" priority="3982" operator="containsText" text="AF">
      <formula>NOT(ISERROR(SEARCH("AF",IW36)))</formula>
    </cfRule>
    <cfRule type="endsWith" dxfId="7973" priority="3983" operator="endsWith" text="M">
      <formula>RIGHT(IW36,LEN("M"))="M"</formula>
    </cfRule>
    <cfRule type="beginsWith" dxfId="7972" priority="3984" operator="beginsWith" text="MN">
      <formula>LEFT(IW36,LEN("MN"))="MN"</formula>
    </cfRule>
  </conditionalFormatting>
  <conditionalFormatting sqref="JI23:JL23">
    <cfRule type="containsText" dxfId="7971" priority="3967" operator="containsText" text="Hm">
      <formula>NOT(ISERROR(SEARCH("Hm",JI23)))</formula>
    </cfRule>
    <cfRule type="beginsWith" dxfId="7970" priority="3968" operator="beginsWith" text="Ms">
      <formula>LEFT(JI23,LEN("Ms"))="Ms"</formula>
    </cfRule>
    <cfRule type="containsText" dxfId="7969" priority="3969" operator="containsText" text="C">
      <formula>NOT(ISERROR(SEARCH("C",JI23)))</formula>
    </cfRule>
    <cfRule type="containsText" dxfId="7968" priority="3970" operator="containsText" text="S">
      <formula>NOT(ISERROR(SEARCH("S",JI23)))</formula>
    </cfRule>
    <cfRule type="containsText" dxfId="7967" priority="3971" operator="containsText" text="T">
      <formula>NOT(ISERROR(SEARCH("T",JI23)))</formula>
    </cfRule>
    <cfRule type="containsText" dxfId="7966" priority="3972" operator="containsText" text="H">
      <formula>NOT(ISERROR(SEARCH("H",JI23)))</formula>
    </cfRule>
    <cfRule type="containsText" dxfId="7965" priority="3973" operator="containsText" text="AF">
      <formula>NOT(ISERROR(SEARCH("AF",JI23)))</formula>
    </cfRule>
    <cfRule type="endsWith" dxfId="7964" priority="3974" operator="endsWith" text="M">
      <formula>RIGHT(JI23,LEN("M"))="M"</formula>
    </cfRule>
    <cfRule type="beginsWith" dxfId="7963" priority="3975" operator="beginsWith" text="MN">
      <formula>LEFT(JI23,LEN("MN"))="MN"</formula>
    </cfRule>
  </conditionalFormatting>
  <conditionalFormatting sqref="JL25:JO25">
    <cfRule type="containsText" dxfId="7962" priority="3958" operator="containsText" text="Hm">
      <formula>NOT(ISERROR(SEARCH("Hm",JL25)))</formula>
    </cfRule>
    <cfRule type="beginsWith" dxfId="7961" priority="3959" operator="beginsWith" text="Ms">
      <formula>LEFT(JL25,LEN("Ms"))="Ms"</formula>
    </cfRule>
    <cfRule type="containsText" dxfId="7960" priority="3960" operator="containsText" text="C">
      <formula>NOT(ISERROR(SEARCH("C",JL25)))</formula>
    </cfRule>
    <cfRule type="containsText" dxfId="7959" priority="3961" operator="containsText" text="S">
      <formula>NOT(ISERROR(SEARCH("S",JL25)))</formula>
    </cfRule>
    <cfRule type="containsText" dxfId="7958" priority="3962" operator="containsText" text="T">
      <formula>NOT(ISERROR(SEARCH("T",JL25)))</formula>
    </cfRule>
    <cfRule type="containsText" dxfId="7957" priority="3963" operator="containsText" text="H">
      <formula>NOT(ISERROR(SEARCH("H",JL25)))</formula>
    </cfRule>
    <cfRule type="containsText" dxfId="7956" priority="3964" operator="containsText" text="AF">
      <formula>NOT(ISERROR(SEARCH("AF",JL25)))</formula>
    </cfRule>
    <cfRule type="endsWith" dxfId="7955" priority="3965" operator="endsWith" text="M">
      <formula>RIGHT(JL25,LEN("M"))="M"</formula>
    </cfRule>
    <cfRule type="beginsWith" dxfId="7954" priority="3966" operator="beginsWith" text="MN">
      <formula>LEFT(JL25,LEN("MN"))="MN"</formula>
    </cfRule>
  </conditionalFormatting>
  <conditionalFormatting sqref="JO23:JR23">
    <cfRule type="containsText" dxfId="7953" priority="3949" operator="containsText" text="Hm">
      <formula>NOT(ISERROR(SEARCH("Hm",JO23)))</formula>
    </cfRule>
    <cfRule type="beginsWith" dxfId="7952" priority="3950" operator="beginsWith" text="Ms">
      <formula>LEFT(JO23,LEN("Ms"))="Ms"</formula>
    </cfRule>
    <cfRule type="containsText" dxfId="7951" priority="3951" operator="containsText" text="C">
      <formula>NOT(ISERROR(SEARCH("C",JO23)))</formula>
    </cfRule>
    <cfRule type="containsText" dxfId="7950" priority="3952" operator="containsText" text="S">
      <formula>NOT(ISERROR(SEARCH("S",JO23)))</formula>
    </cfRule>
    <cfRule type="containsText" dxfId="7949" priority="3953" operator="containsText" text="T">
      <formula>NOT(ISERROR(SEARCH("T",JO23)))</formula>
    </cfRule>
    <cfRule type="containsText" dxfId="7948" priority="3954" operator="containsText" text="H">
      <formula>NOT(ISERROR(SEARCH("H",JO23)))</formula>
    </cfRule>
    <cfRule type="containsText" dxfId="7947" priority="3955" operator="containsText" text="AF">
      <formula>NOT(ISERROR(SEARCH("AF",JO23)))</formula>
    </cfRule>
    <cfRule type="endsWith" dxfId="7946" priority="3956" operator="endsWith" text="M">
      <formula>RIGHT(JO23,LEN("M"))="M"</formula>
    </cfRule>
    <cfRule type="beginsWith" dxfId="7945" priority="3957" operator="beginsWith" text="MN">
      <formula>LEFT(JO23,LEN("MN"))="MN"</formula>
    </cfRule>
  </conditionalFormatting>
  <conditionalFormatting sqref="JQ24:JT24">
    <cfRule type="containsText" dxfId="7944" priority="3940" operator="containsText" text="Hm">
      <formula>NOT(ISERROR(SEARCH("Hm",JQ24)))</formula>
    </cfRule>
    <cfRule type="beginsWith" dxfId="7943" priority="3941" operator="beginsWith" text="Ms">
      <formula>LEFT(JQ24,LEN("Ms"))="Ms"</formula>
    </cfRule>
    <cfRule type="containsText" dxfId="7942" priority="3942" operator="containsText" text="C">
      <formula>NOT(ISERROR(SEARCH("C",JQ24)))</formula>
    </cfRule>
    <cfRule type="containsText" dxfId="7941" priority="3943" operator="containsText" text="S">
      <formula>NOT(ISERROR(SEARCH("S",JQ24)))</formula>
    </cfRule>
    <cfRule type="containsText" dxfId="7940" priority="3944" operator="containsText" text="T">
      <formula>NOT(ISERROR(SEARCH("T",JQ24)))</formula>
    </cfRule>
    <cfRule type="containsText" dxfId="7939" priority="3945" operator="containsText" text="H">
      <formula>NOT(ISERROR(SEARCH("H",JQ24)))</formula>
    </cfRule>
    <cfRule type="containsText" dxfId="7938" priority="3946" operator="containsText" text="AF">
      <formula>NOT(ISERROR(SEARCH("AF",JQ24)))</formula>
    </cfRule>
    <cfRule type="endsWith" dxfId="7937" priority="3947" operator="endsWith" text="M">
      <formula>RIGHT(JQ24,LEN("M"))="M"</formula>
    </cfRule>
    <cfRule type="beginsWith" dxfId="7936" priority="3948" operator="beginsWith" text="MN">
      <formula>LEFT(JQ24,LEN("MN"))="MN"</formula>
    </cfRule>
  </conditionalFormatting>
  <conditionalFormatting sqref="JR25:JU25">
    <cfRule type="containsText" dxfId="7935" priority="3931" operator="containsText" text="Hm">
      <formula>NOT(ISERROR(SEARCH("Hm",JR25)))</formula>
    </cfRule>
    <cfRule type="beginsWith" dxfId="7934" priority="3932" operator="beginsWith" text="Ms">
      <formula>LEFT(JR25,LEN("Ms"))="Ms"</formula>
    </cfRule>
    <cfRule type="containsText" dxfId="7933" priority="3933" operator="containsText" text="C">
      <formula>NOT(ISERROR(SEARCH("C",JR25)))</formula>
    </cfRule>
    <cfRule type="containsText" dxfId="7932" priority="3934" operator="containsText" text="S">
      <formula>NOT(ISERROR(SEARCH("S",JR25)))</formula>
    </cfRule>
    <cfRule type="containsText" dxfId="7931" priority="3935" operator="containsText" text="T">
      <formula>NOT(ISERROR(SEARCH("T",JR25)))</formula>
    </cfRule>
    <cfRule type="containsText" dxfId="7930" priority="3936" operator="containsText" text="H">
      <formula>NOT(ISERROR(SEARCH("H",JR25)))</formula>
    </cfRule>
    <cfRule type="containsText" dxfId="7929" priority="3937" operator="containsText" text="AF">
      <formula>NOT(ISERROR(SEARCH("AF",JR25)))</formula>
    </cfRule>
    <cfRule type="endsWith" dxfId="7928" priority="3938" operator="endsWith" text="M">
      <formula>RIGHT(JR25,LEN("M"))="M"</formula>
    </cfRule>
    <cfRule type="beginsWith" dxfId="7927" priority="3939" operator="beginsWith" text="MN">
      <formula>LEFT(JR25,LEN("MN"))="MN"</formula>
    </cfRule>
  </conditionalFormatting>
  <conditionalFormatting sqref="JV28:JY28">
    <cfRule type="containsText" dxfId="7926" priority="3922" operator="containsText" text="Hm">
      <formula>NOT(ISERROR(SEARCH("Hm",JV28)))</formula>
    </cfRule>
    <cfRule type="beginsWith" dxfId="7925" priority="3923" operator="beginsWith" text="Ms">
      <formula>LEFT(JV28,LEN("Ms"))="Ms"</formula>
    </cfRule>
    <cfRule type="containsText" dxfId="7924" priority="3924" operator="containsText" text="C">
      <formula>NOT(ISERROR(SEARCH("C",JV28)))</formula>
    </cfRule>
    <cfRule type="containsText" dxfId="7923" priority="3925" operator="containsText" text="S">
      <formula>NOT(ISERROR(SEARCH("S",JV28)))</formula>
    </cfRule>
    <cfRule type="containsText" dxfId="7922" priority="3926" operator="containsText" text="T">
      <formula>NOT(ISERROR(SEARCH("T",JV28)))</formula>
    </cfRule>
    <cfRule type="containsText" dxfId="7921" priority="3927" operator="containsText" text="H">
      <formula>NOT(ISERROR(SEARCH("H",JV28)))</formula>
    </cfRule>
    <cfRule type="containsText" dxfId="7920" priority="3928" operator="containsText" text="AF">
      <formula>NOT(ISERROR(SEARCH("AF",JV28)))</formula>
    </cfRule>
    <cfRule type="endsWith" dxfId="7919" priority="3929" operator="endsWith" text="M">
      <formula>RIGHT(JV28,LEN("M"))="M"</formula>
    </cfRule>
    <cfRule type="beginsWith" dxfId="7918" priority="3930" operator="beginsWith" text="MN">
      <formula>LEFT(JV28,LEN("MN"))="MN"</formula>
    </cfRule>
  </conditionalFormatting>
  <conditionalFormatting sqref="KA27:KD27">
    <cfRule type="containsText" dxfId="7917" priority="3913" operator="containsText" text="Hm">
      <formula>NOT(ISERROR(SEARCH("Hm",KA27)))</formula>
    </cfRule>
    <cfRule type="beginsWith" dxfId="7916" priority="3914" operator="beginsWith" text="Ms">
      <formula>LEFT(KA27,LEN("Ms"))="Ms"</formula>
    </cfRule>
    <cfRule type="containsText" dxfId="7915" priority="3915" operator="containsText" text="C">
      <formula>NOT(ISERROR(SEARCH("C",KA27)))</formula>
    </cfRule>
    <cfRule type="containsText" dxfId="7914" priority="3916" operator="containsText" text="S">
      <formula>NOT(ISERROR(SEARCH("S",KA27)))</formula>
    </cfRule>
    <cfRule type="containsText" dxfId="7913" priority="3917" operator="containsText" text="T">
      <formula>NOT(ISERROR(SEARCH("T",KA27)))</formula>
    </cfRule>
    <cfRule type="containsText" dxfId="7912" priority="3918" operator="containsText" text="H">
      <formula>NOT(ISERROR(SEARCH("H",KA27)))</formula>
    </cfRule>
    <cfRule type="containsText" dxfId="7911" priority="3919" operator="containsText" text="AF">
      <formula>NOT(ISERROR(SEARCH("AF",KA27)))</formula>
    </cfRule>
    <cfRule type="endsWith" dxfId="7910" priority="3920" operator="endsWith" text="M">
      <formula>RIGHT(KA27,LEN("M"))="M"</formula>
    </cfRule>
    <cfRule type="beginsWith" dxfId="7909" priority="3921" operator="beginsWith" text="MN">
      <formula>LEFT(KA27,LEN("MN"))="MN"</formula>
    </cfRule>
  </conditionalFormatting>
  <conditionalFormatting sqref="KB28:KE28">
    <cfRule type="containsText" dxfId="7908" priority="3904" operator="containsText" text="Hm">
      <formula>NOT(ISERROR(SEARCH("Hm",KB28)))</formula>
    </cfRule>
    <cfRule type="beginsWith" dxfId="7907" priority="3905" operator="beginsWith" text="Ms">
      <formula>LEFT(KB28,LEN("Ms"))="Ms"</formula>
    </cfRule>
    <cfRule type="containsText" dxfId="7906" priority="3906" operator="containsText" text="C">
      <formula>NOT(ISERROR(SEARCH("C",KB28)))</formula>
    </cfRule>
    <cfRule type="containsText" dxfId="7905" priority="3907" operator="containsText" text="S">
      <formula>NOT(ISERROR(SEARCH("S",KB28)))</formula>
    </cfRule>
    <cfRule type="containsText" dxfId="7904" priority="3908" operator="containsText" text="T">
      <formula>NOT(ISERROR(SEARCH("T",KB28)))</formula>
    </cfRule>
    <cfRule type="containsText" dxfId="7903" priority="3909" operator="containsText" text="H">
      <formula>NOT(ISERROR(SEARCH("H",KB28)))</formula>
    </cfRule>
    <cfRule type="containsText" dxfId="7902" priority="3910" operator="containsText" text="AF">
      <formula>NOT(ISERROR(SEARCH("AF",KB28)))</formula>
    </cfRule>
    <cfRule type="endsWith" dxfId="7901" priority="3911" operator="endsWith" text="M">
      <formula>RIGHT(KB28,LEN("M"))="M"</formula>
    </cfRule>
    <cfRule type="beginsWith" dxfId="7900" priority="3912" operator="beginsWith" text="MN">
      <formula>LEFT(KB28,LEN("MN"))="MN"</formula>
    </cfRule>
  </conditionalFormatting>
  <conditionalFormatting sqref="KE31:KF31">
    <cfRule type="containsText" dxfId="7899" priority="3895" operator="containsText" text="Hm">
      <formula>NOT(ISERROR(SEARCH("Hm",KE31)))</formula>
    </cfRule>
    <cfRule type="beginsWith" dxfId="7898" priority="3896" operator="beginsWith" text="Ms">
      <formula>LEFT(KE31,LEN("Ms"))="Ms"</formula>
    </cfRule>
    <cfRule type="containsText" dxfId="7897" priority="3897" operator="containsText" text="C">
      <formula>NOT(ISERROR(SEARCH("C",KE31)))</formula>
    </cfRule>
    <cfRule type="containsText" dxfId="7896" priority="3898" operator="containsText" text="S">
      <formula>NOT(ISERROR(SEARCH("S",KE31)))</formula>
    </cfRule>
    <cfRule type="containsText" dxfId="7895" priority="3899" operator="containsText" text="T">
      <formula>NOT(ISERROR(SEARCH("T",KE31)))</formula>
    </cfRule>
    <cfRule type="containsText" dxfId="7894" priority="3900" operator="containsText" text="H">
      <formula>NOT(ISERROR(SEARCH("H",KE31)))</formula>
    </cfRule>
    <cfRule type="containsText" dxfId="7893" priority="3901" operator="containsText" text="AF">
      <formula>NOT(ISERROR(SEARCH("AF",KE31)))</formula>
    </cfRule>
    <cfRule type="endsWith" dxfId="7892" priority="3902" operator="endsWith" text="M">
      <formula>RIGHT(KE31,LEN("M"))="M"</formula>
    </cfRule>
    <cfRule type="beginsWith" dxfId="7891" priority="3903" operator="beginsWith" text="MN">
      <formula>LEFT(KE31,LEN("MN"))="MN"</formula>
    </cfRule>
  </conditionalFormatting>
  <conditionalFormatting sqref="IX33:JA33">
    <cfRule type="containsText" dxfId="7890" priority="3886" operator="containsText" text="Hm">
      <formula>NOT(ISERROR(SEARCH("Hm",IX33)))</formula>
    </cfRule>
    <cfRule type="beginsWith" dxfId="7889" priority="3887" operator="beginsWith" text="Ms">
      <formula>LEFT(IX33,LEN("Ms"))="Ms"</formula>
    </cfRule>
    <cfRule type="containsText" dxfId="7888" priority="3888" operator="containsText" text="C">
      <formula>NOT(ISERROR(SEARCH("C",IX33)))</formula>
    </cfRule>
    <cfRule type="containsText" dxfId="7887" priority="3889" operator="containsText" text="S">
      <formula>NOT(ISERROR(SEARCH("S",IX33)))</formula>
    </cfRule>
    <cfRule type="containsText" dxfId="7886" priority="3890" operator="containsText" text="T">
      <formula>NOT(ISERROR(SEARCH("T",IX33)))</formula>
    </cfRule>
    <cfRule type="containsText" dxfId="7885" priority="3891" operator="containsText" text="H">
      <formula>NOT(ISERROR(SEARCH("H",IX33)))</formula>
    </cfRule>
    <cfRule type="containsText" dxfId="7884" priority="3892" operator="containsText" text="AF">
      <formula>NOT(ISERROR(SEARCH("AF",IX33)))</formula>
    </cfRule>
    <cfRule type="endsWith" dxfId="7883" priority="3893" operator="endsWith" text="M">
      <formula>RIGHT(IX33,LEN("M"))="M"</formula>
    </cfRule>
    <cfRule type="beginsWith" dxfId="7882" priority="3894" operator="beginsWith" text="MN">
      <formula>LEFT(IX33,LEN("MN"))="MN"</formula>
    </cfRule>
  </conditionalFormatting>
  <conditionalFormatting sqref="IW32:IZ32">
    <cfRule type="containsText" dxfId="7881" priority="3877" operator="containsText" text="Hm">
      <formula>NOT(ISERROR(SEARCH("Hm",IW32)))</formula>
    </cfRule>
    <cfRule type="beginsWith" dxfId="7880" priority="3878" operator="beginsWith" text="Ms">
      <formula>LEFT(IW32,LEN("Ms"))="Ms"</formula>
    </cfRule>
    <cfRule type="containsText" dxfId="7879" priority="3879" operator="containsText" text="C">
      <formula>NOT(ISERROR(SEARCH("C",IW32)))</formula>
    </cfRule>
    <cfRule type="containsText" dxfId="7878" priority="3880" operator="containsText" text="S">
      <formula>NOT(ISERROR(SEARCH("S",IW32)))</formula>
    </cfRule>
    <cfRule type="containsText" dxfId="7877" priority="3881" operator="containsText" text="T">
      <formula>NOT(ISERROR(SEARCH("T",IW32)))</formula>
    </cfRule>
    <cfRule type="containsText" dxfId="7876" priority="3882" operator="containsText" text="H">
      <formula>NOT(ISERROR(SEARCH("H",IW32)))</formula>
    </cfRule>
    <cfRule type="containsText" dxfId="7875" priority="3883" operator="containsText" text="AF">
      <formula>NOT(ISERROR(SEARCH("AF",IW32)))</formula>
    </cfRule>
    <cfRule type="endsWith" dxfId="7874" priority="3884" operator="endsWith" text="M">
      <formula>RIGHT(IW32,LEN("M"))="M"</formula>
    </cfRule>
    <cfRule type="beginsWith" dxfId="7873" priority="3885" operator="beginsWith" text="MN">
      <formula>LEFT(IW32,LEN("MN"))="MN"</formula>
    </cfRule>
  </conditionalFormatting>
  <conditionalFormatting sqref="JC32:JF32">
    <cfRule type="containsText" dxfId="7872" priority="3868" operator="containsText" text="Hm">
      <formula>NOT(ISERROR(SEARCH("Hm",JC32)))</formula>
    </cfRule>
    <cfRule type="beginsWith" dxfId="7871" priority="3869" operator="beginsWith" text="Ms">
      <formula>LEFT(JC32,LEN("Ms"))="Ms"</formula>
    </cfRule>
    <cfRule type="containsText" dxfId="7870" priority="3870" operator="containsText" text="C">
      <formula>NOT(ISERROR(SEARCH("C",JC32)))</formula>
    </cfRule>
    <cfRule type="containsText" dxfId="7869" priority="3871" operator="containsText" text="S">
      <formula>NOT(ISERROR(SEARCH("S",JC32)))</formula>
    </cfRule>
    <cfRule type="containsText" dxfId="7868" priority="3872" operator="containsText" text="T">
      <formula>NOT(ISERROR(SEARCH("T",JC32)))</formula>
    </cfRule>
    <cfRule type="containsText" dxfId="7867" priority="3873" operator="containsText" text="H">
      <formula>NOT(ISERROR(SEARCH("H",JC32)))</formula>
    </cfRule>
    <cfRule type="containsText" dxfId="7866" priority="3874" operator="containsText" text="AF">
      <formula>NOT(ISERROR(SEARCH("AF",JC32)))</formula>
    </cfRule>
    <cfRule type="endsWith" dxfId="7865" priority="3875" operator="endsWith" text="M">
      <formula>RIGHT(JC32,LEN("M"))="M"</formula>
    </cfRule>
    <cfRule type="beginsWith" dxfId="7864" priority="3876" operator="beginsWith" text="MN">
      <formula>LEFT(JC32,LEN("MN"))="MN"</formula>
    </cfRule>
  </conditionalFormatting>
  <conditionalFormatting sqref="JD33:JG33">
    <cfRule type="containsText" dxfId="7863" priority="3859" operator="containsText" text="Hm">
      <formula>NOT(ISERROR(SEARCH("Hm",JD33)))</formula>
    </cfRule>
    <cfRule type="beginsWith" dxfId="7862" priority="3860" operator="beginsWith" text="Ms">
      <formula>LEFT(JD33,LEN("Ms"))="Ms"</formula>
    </cfRule>
    <cfRule type="containsText" dxfId="7861" priority="3861" operator="containsText" text="C">
      <formula>NOT(ISERROR(SEARCH("C",JD33)))</formula>
    </cfRule>
    <cfRule type="containsText" dxfId="7860" priority="3862" operator="containsText" text="S">
      <formula>NOT(ISERROR(SEARCH("S",JD33)))</formula>
    </cfRule>
    <cfRule type="containsText" dxfId="7859" priority="3863" operator="containsText" text="T">
      <formula>NOT(ISERROR(SEARCH("T",JD33)))</formula>
    </cfRule>
    <cfRule type="containsText" dxfId="7858" priority="3864" operator="containsText" text="H">
      <formula>NOT(ISERROR(SEARCH("H",JD33)))</formula>
    </cfRule>
    <cfRule type="containsText" dxfId="7857" priority="3865" operator="containsText" text="AF">
      <formula>NOT(ISERROR(SEARCH("AF",JD33)))</formula>
    </cfRule>
    <cfRule type="endsWith" dxfId="7856" priority="3866" operator="endsWith" text="M">
      <formula>RIGHT(JD33,LEN("M"))="M"</formula>
    </cfRule>
    <cfRule type="beginsWith" dxfId="7855" priority="3867" operator="beginsWith" text="MN">
      <formula>LEFT(JD33,LEN("MN"))="MN"</formula>
    </cfRule>
  </conditionalFormatting>
  <conditionalFormatting sqref="JE34:JH34">
    <cfRule type="containsText" dxfId="7854" priority="3850" operator="containsText" text="Hm">
      <formula>NOT(ISERROR(SEARCH("Hm",JE34)))</formula>
    </cfRule>
    <cfRule type="beginsWith" dxfId="7853" priority="3851" operator="beginsWith" text="Ms">
      <formula>LEFT(JE34,LEN("Ms"))="Ms"</formula>
    </cfRule>
    <cfRule type="containsText" dxfId="7852" priority="3852" operator="containsText" text="C">
      <formula>NOT(ISERROR(SEARCH("C",JE34)))</formula>
    </cfRule>
    <cfRule type="containsText" dxfId="7851" priority="3853" operator="containsText" text="S">
      <formula>NOT(ISERROR(SEARCH("S",JE34)))</formula>
    </cfRule>
    <cfRule type="containsText" dxfId="7850" priority="3854" operator="containsText" text="T">
      <formula>NOT(ISERROR(SEARCH("T",JE34)))</formula>
    </cfRule>
    <cfRule type="containsText" dxfId="7849" priority="3855" operator="containsText" text="H">
      <formula>NOT(ISERROR(SEARCH("H",JE34)))</formula>
    </cfRule>
    <cfRule type="containsText" dxfId="7848" priority="3856" operator="containsText" text="AF">
      <formula>NOT(ISERROR(SEARCH("AF",JE34)))</formula>
    </cfRule>
    <cfRule type="endsWith" dxfId="7847" priority="3857" operator="endsWith" text="M">
      <formula>RIGHT(JE34,LEN("M"))="M"</formula>
    </cfRule>
    <cfRule type="beginsWith" dxfId="7846" priority="3858" operator="beginsWith" text="MN">
      <formula>LEFT(JE34,LEN("MN"))="MN"</formula>
    </cfRule>
  </conditionalFormatting>
  <conditionalFormatting sqref="JH36:JK36">
    <cfRule type="containsText" dxfId="7845" priority="3841" operator="containsText" text="Hm">
      <formula>NOT(ISERROR(SEARCH("Hm",JH36)))</formula>
    </cfRule>
    <cfRule type="beginsWith" dxfId="7844" priority="3842" operator="beginsWith" text="Ms">
      <formula>LEFT(JH36,LEN("Ms"))="Ms"</formula>
    </cfRule>
    <cfRule type="containsText" dxfId="7843" priority="3843" operator="containsText" text="C">
      <formula>NOT(ISERROR(SEARCH("C",JH36)))</formula>
    </cfRule>
    <cfRule type="containsText" dxfId="7842" priority="3844" operator="containsText" text="S">
      <formula>NOT(ISERROR(SEARCH("S",JH36)))</formula>
    </cfRule>
    <cfRule type="containsText" dxfId="7841" priority="3845" operator="containsText" text="T">
      <formula>NOT(ISERROR(SEARCH("T",JH36)))</formula>
    </cfRule>
    <cfRule type="containsText" dxfId="7840" priority="3846" operator="containsText" text="H">
      <formula>NOT(ISERROR(SEARCH("H",JH36)))</formula>
    </cfRule>
    <cfRule type="containsText" dxfId="7839" priority="3847" operator="containsText" text="AF">
      <formula>NOT(ISERROR(SEARCH("AF",JH36)))</formula>
    </cfRule>
    <cfRule type="endsWith" dxfId="7838" priority="3848" operator="endsWith" text="M">
      <formula>RIGHT(JH36,LEN("M"))="M"</formula>
    </cfRule>
    <cfRule type="beginsWith" dxfId="7837" priority="3849" operator="beginsWith" text="MN">
      <formula>LEFT(JH36,LEN("MN"))="MN"</formula>
    </cfRule>
  </conditionalFormatting>
  <conditionalFormatting sqref="IW31:IX31">
    <cfRule type="containsText" dxfId="7836" priority="3832" operator="containsText" text="Hm">
      <formula>NOT(ISERROR(SEARCH("Hm",IW31)))</formula>
    </cfRule>
    <cfRule type="beginsWith" dxfId="7835" priority="3833" operator="beginsWith" text="Ms">
      <formula>LEFT(IW31,LEN("Ms"))="Ms"</formula>
    </cfRule>
    <cfRule type="containsText" dxfId="7834" priority="3834" operator="containsText" text="C">
      <formula>NOT(ISERROR(SEARCH("C",IW31)))</formula>
    </cfRule>
    <cfRule type="containsText" dxfId="7833" priority="3835" operator="containsText" text="S">
      <formula>NOT(ISERROR(SEARCH("S",IW31)))</formula>
    </cfRule>
    <cfRule type="containsText" dxfId="7832" priority="3836" operator="containsText" text="T">
      <formula>NOT(ISERROR(SEARCH("T",IW31)))</formula>
    </cfRule>
    <cfRule type="containsText" dxfId="7831" priority="3837" operator="containsText" text="H">
      <formula>NOT(ISERROR(SEARCH("H",IW31)))</formula>
    </cfRule>
    <cfRule type="containsText" dxfId="7830" priority="3838" operator="containsText" text="AF">
      <formula>NOT(ISERROR(SEARCH("AF",IW31)))</formula>
    </cfRule>
    <cfRule type="endsWith" dxfId="7829" priority="3839" operator="endsWith" text="M">
      <formula>RIGHT(IW31,LEN("M"))="M"</formula>
    </cfRule>
    <cfRule type="beginsWith" dxfId="7828" priority="3840" operator="beginsWith" text="MN">
      <formula>LEFT(IW31,LEN("MN"))="MN"</formula>
    </cfRule>
  </conditionalFormatting>
  <conditionalFormatting sqref="JU23:JX23">
    <cfRule type="containsText" dxfId="7827" priority="3823" operator="containsText" text="Hm">
      <formula>NOT(ISERROR(SEARCH("Hm",JU23)))</formula>
    </cfRule>
    <cfRule type="beginsWith" dxfId="7826" priority="3824" operator="beginsWith" text="Ms">
      <formula>LEFT(JU23,LEN("Ms"))="Ms"</formula>
    </cfRule>
    <cfRule type="containsText" dxfId="7825" priority="3825" operator="containsText" text="C">
      <formula>NOT(ISERROR(SEARCH("C",JU23)))</formula>
    </cfRule>
    <cfRule type="containsText" dxfId="7824" priority="3826" operator="containsText" text="S">
      <formula>NOT(ISERROR(SEARCH("S",JU23)))</formula>
    </cfRule>
    <cfRule type="containsText" dxfId="7823" priority="3827" operator="containsText" text="T">
      <formula>NOT(ISERROR(SEARCH("T",JU23)))</formula>
    </cfRule>
    <cfRule type="containsText" dxfId="7822" priority="3828" operator="containsText" text="H">
      <formula>NOT(ISERROR(SEARCH("H",JU23)))</formula>
    </cfRule>
    <cfRule type="containsText" dxfId="7821" priority="3829" operator="containsText" text="AF">
      <formula>NOT(ISERROR(SEARCH("AF",JU23)))</formula>
    </cfRule>
    <cfRule type="endsWith" dxfId="7820" priority="3830" operator="endsWith" text="M">
      <formula>RIGHT(JU23,LEN("M"))="M"</formula>
    </cfRule>
    <cfRule type="beginsWith" dxfId="7819" priority="3831" operator="beginsWith" text="MN">
      <formula>LEFT(JU23,LEN("MN"))="MN"</formula>
    </cfRule>
  </conditionalFormatting>
  <conditionalFormatting sqref="JW24:JZ24">
    <cfRule type="containsText" dxfId="7818" priority="3814" operator="containsText" text="Hm">
      <formula>NOT(ISERROR(SEARCH("Hm",JW24)))</formula>
    </cfRule>
    <cfRule type="beginsWith" dxfId="7817" priority="3815" operator="beginsWith" text="Ms">
      <formula>LEFT(JW24,LEN("Ms"))="Ms"</formula>
    </cfRule>
    <cfRule type="containsText" dxfId="7816" priority="3816" operator="containsText" text="C">
      <formula>NOT(ISERROR(SEARCH("C",JW24)))</formula>
    </cfRule>
    <cfRule type="containsText" dxfId="7815" priority="3817" operator="containsText" text="S">
      <formula>NOT(ISERROR(SEARCH("S",JW24)))</formula>
    </cfRule>
    <cfRule type="containsText" dxfId="7814" priority="3818" operator="containsText" text="T">
      <formula>NOT(ISERROR(SEARCH("T",JW24)))</formula>
    </cfRule>
    <cfRule type="containsText" dxfId="7813" priority="3819" operator="containsText" text="H">
      <formula>NOT(ISERROR(SEARCH("H",JW24)))</formula>
    </cfRule>
    <cfRule type="containsText" dxfId="7812" priority="3820" operator="containsText" text="AF">
      <formula>NOT(ISERROR(SEARCH("AF",JW24)))</formula>
    </cfRule>
    <cfRule type="endsWith" dxfId="7811" priority="3821" operator="endsWith" text="M">
      <formula>RIGHT(JW24,LEN("M"))="M"</formula>
    </cfRule>
    <cfRule type="beginsWith" dxfId="7810" priority="3822" operator="beginsWith" text="MN">
      <formula>LEFT(JW24,LEN("MN"))="MN"</formula>
    </cfRule>
  </conditionalFormatting>
  <conditionalFormatting sqref="JX25:KA25">
    <cfRule type="containsText" dxfId="7809" priority="3805" operator="containsText" text="Hm">
      <formula>NOT(ISERROR(SEARCH("Hm",JX25)))</formula>
    </cfRule>
    <cfRule type="beginsWith" dxfId="7808" priority="3806" operator="beginsWith" text="Ms">
      <formula>LEFT(JX25,LEN("Ms"))="Ms"</formula>
    </cfRule>
    <cfRule type="containsText" dxfId="7807" priority="3807" operator="containsText" text="C">
      <formula>NOT(ISERROR(SEARCH("C",JX25)))</formula>
    </cfRule>
    <cfRule type="containsText" dxfId="7806" priority="3808" operator="containsText" text="S">
      <formula>NOT(ISERROR(SEARCH("S",JX25)))</formula>
    </cfRule>
    <cfRule type="containsText" dxfId="7805" priority="3809" operator="containsText" text="T">
      <formula>NOT(ISERROR(SEARCH("T",JX25)))</formula>
    </cfRule>
    <cfRule type="containsText" dxfId="7804" priority="3810" operator="containsText" text="H">
      <formula>NOT(ISERROR(SEARCH("H",JX25)))</formula>
    </cfRule>
    <cfRule type="containsText" dxfId="7803" priority="3811" operator="containsText" text="AF">
      <formula>NOT(ISERROR(SEARCH("AF",JX25)))</formula>
    </cfRule>
    <cfRule type="endsWith" dxfId="7802" priority="3812" operator="endsWith" text="M">
      <formula>RIGHT(JX25,LEN("M"))="M"</formula>
    </cfRule>
    <cfRule type="beginsWith" dxfId="7801" priority="3813" operator="beginsWith" text="MN">
      <formula>LEFT(JX25,LEN("MN"))="MN"</formula>
    </cfRule>
  </conditionalFormatting>
  <conditionalFormatting sqref="KA23:KD23">
    <cfRule type="containsText" dxfId="7800" priority="3796" operator="containsText" text="Hm">
      <formula>NOT(ISERROR(SEARCH("Hm",KA23)))</formula>
    </cfRule>
    <cfRule type="beginsWith" dxfId="7799" priority="3797" operator="beginsWith" text="Ms">
      <formula>LEFT(KA23,LEN("Ms"))="Ms"</formula>
    </cfRule>
    <cfRule type="containsText" dxfId="7798" priority="3798" operator="containsText" text="C">
      <formula>NOT(ISERROR(SEARCH("C",KA23)))</formula>
    </cfRule>
    <cfRule type="containsText" dxfId="7797" priority="3799" operator="containsText" text="S">
      <formula>NOT(ISERROR(SEARCH("S",KA23)))</formula>
    </cfRule>
    <cfRule type="containsText" dxfId="7796" priority="3800" operator="containsText" text="T">
      <formula>NOT(ISERROR(SEARCH("T",KA23)))</formula>
    </cfRule>
    <cfRule type="containsText" dxfId="7795" priority="3801" operator="containsText" text="H">
      <formula>NOT(ISERROR(SEARCH("H",KA23)))</formula>
    </cfRule>
    <cfRule type="containsText" dxfId="7794" priority="3802" operator="containsText" text="AF">
      <formula>NOT(ISERROR(SEARCH("AF",KA23)))</formula>
    </cfRule>
    <cfRule type="endsWith" dxfId="7793" priority="3803" operator="endsWith" text="M">
      <formula>RIGHT(KA23,LEN("M"))="M"</formula>
    </cfRule>
    <cfRule type="beginsWith" dxfId="7792" priority="3804" operator="beginsWith" text="MN">
      <formula>LEFT(KA23,LEN("MN"))="MN"</formula>
    </cfRule>
  </conditionalFormatting>
  <conditionalFormatting sqref="KC24:KF24">
    <cfRule type="containsText" dxfId="7791" priority="3787" operator="containsText" text="Hm">
      <formula>NOT(ISERROR(SEARCH("Hm",KC24)))</formula>
    </cfRule>
    <cfRule type="beginsWith" dxfId="7790" priority="3788" operator="beginsWith" text="Ms">
      <formula>LEFT(KC24,LEN("Ms"))="Ms"</formula>
    </cfRule>
    <cfRule type="containsText" dxfId="7789" priority="3789" operator="containsText" text="C">
      <formula>NOT(ISERROR(SEARCH("C",KC24)))</formula>
    </cfRule>
    <cfRule type="containsText" dxfId="7788" priority="3790" operator="containsText" text="S">
      <formula>NOT(ISERROR(SEARCH("S",KC24)))</formula>
    </cfRule>
    <cfRule type="containsText" dxfId="7787" priority="3791" operator="containsText" text="T">
      <formula>NOT(ISERROR(SEARCH("T",KC24)))</formula>
    </cfRule>
    <cfRule type="containsText" dxfId="7786" priority="3792" operator="containsText" text="H">
      <formula>NOT(ISERROR(SEARCH("H",KC24)))</formula>
    </cfRule>
    <cfRule type="containsText" dxfId="7785" priority="3793" operator="containsText" text="AF">
      <formula>NOT(ISERROR(SEARCH("AF",KC24)))</formula>
    </cfRule>
    <cfRule type="endsWith" dxfId="7784" priority="3794" operator="endsWith" text="M">
      <formula>RIGHT(KC24,LEN("M"))="M"</formula>
    </cfRule>
    <cfRule type="beginsWith" dxfId="7783" priority="3795" operator="beginsWith" text="MN">
      <formula>LEFT(KC24,LEN("MN"))="MN"</formula>
    </cfRule>
  </conditionalFormatting>
  <conditionalFormatting sqref="KD25:KF25">
    <cfRule type="containsText" dxfId="7782" priority="3778" operator="containsText" text="Hm">
      <formula>NOT(ISERROR(SEARCH("Hm",KD25)))</formula>
    </cfRule>
    <cfRule type="beginsWith" dxfId="7781" priority="3779" operator="beginsWith" text="Ms">
      <formula>LEFT(KD25,LEN("Ms"))="Ms"</formula>
    </cfRule>
    <cfRule type="containsText" dxfId="7780" priority="3780" operator="containsText" text="C">
      <formula>NOT(ISERROR(SEARCH("C",KD25)))</formula>
    </cfRule>
    <cfRule type="containsText" dxfId="7779" priority="3781" operator="containsText" text="S">
      <formula>NOT(ISERROR(SEARCH("S",KD25)))</formula>
    </cfRule>
    <cfRule type="containsText" dxfId="7778" priority="3782" operator="containsText" text="T">
      <formula>NOT(ISERROR(SEARCH("T",KD25)))</formula>
    </cfRule>
    <cfRule type="containsText" dxfId="7777" priority="3783" operator="containsText" text="H">
      <formula>NOT(ISERROR(SEARCH("H",KD25)))</formula>
    </cfRule>
    <cfRule type="containsText" dxfId="7776" priority="3784" operator="containsText" text="AF">
      <formula>NOT(ISERROR(SEARCH("AF",KD25)))</formula>
    </cfRule>
    <cfRule type="endsWith" dxfId="7775" priority="3785" operator="endsWith" text="M">
      <formula>RIGHT(KD25,LEN("M"))="M"</formula>
    </cfRule>
    <cfRule type="beginsWith" dxfId="7774" priority="3786" operator="beginsWith" text="MN">
      <formula>LEFT(KD25,LEN("MN"))="MN"</formula>
    </cfRule>
  </conditionalFormatting>
  <conditionalFormatting sqref="JO32:JR32">
    <cfRule type="containsText" dxfId="7773" priority="3769" operator="containsText" text="Hm">
      <formula>NOT(ISERROR(SEARCH("Hm",JO32)))</formula>
    </cfRule>
    <cfRule type="beginsWith" dxfId="7772" priority="3770" operator="beginsWith" text="Ms">
      <formula>LEFT(JO32,LEN("Ms"))="Ms"</formula>
    </cfRule>
    <cfRule type="containsText" dxfId="7771" priority="3771" operator="containsText" text="C">
      <formula>NOT(ISERROR(SEARCH("C",JO32)))</formula>
    </cfRule>
    <cfRule type="containsText" dxfId="7770" priority="3772" operator="containsText" text="S">
      <formula>NOT(ISERROR(SEARCH("S",JO32)))</formula>
    </cfRule>
    <cfRule type="containsText" dxfId="7769" priority="3773" operator="containsText" text="T">
      <formula>NOT(ISERROR(SEARCH("T",JO32)))</formula>
    </cfRule>
    <cfRule type="containsText" dxfId="7768" priority="3774" operator="containsText" text="H">
      <formula>NOT(ISERROR(SEARCH("H",JO32)))</formula>
    </cfRule>
    <cfRule type="containsText" dxfId="7767" priority="3775" operator="containsText" text="AF">
      <formula>NOT(ISERROR(SEARCH("AF",JO32)))</formula>
    </cfRule>
    <cfRule type="endsWith" dxfId="7766" priority="3776" operator="endsWith" text="M">
      <formula>RIGHT(JO32,LEN("M"))="M"</formula>
    </cfRule>
    <cfRule type="beginsWith" dxfId="7765" priority="3777" operator="beginsWith" text="MN">
      <formula>LEFT(JO32,LEN("MN"))="MN"</formula>
    </cfRule>
  </conditionalFormatting>
  <conditionalFormatting sqref="JP33:JS33">
    <cfRule type="containsText" dxfId="7764" priority="3760" operator="containsText" text="Hm">
      <formula>NOT(ISERROR(SEARCH("Hm",JP33)))</formula>
    </cfRule>
    <cfRule type="beginsWith" dxfId="7763" priority="3761" operator="beginsWith" text="Ms">
      <formula>LEFT(JP33,LEN("Ms"))="Ms"</formula>
    </cfRule>
    <cfRule type="containsText" dxfId="7762" priority="3762" operator="containsText" text="C">
      <formula>NOT(ISERROR(SEARCH("C",JP33)))</formula>
    </cfRule>
    <cfRule type="containsText" dxfId="7761" priority="3763" operator="containsText" text="S">
      <formula>NOT(ISERROR(SEARCH("S",JP33)))</formula>
    </cfRule>
    <cfRule type="containsText" dxfId="7760" priority="3764" operator="containsText" text="T">
      <formula>NOT(ISERROR(SEARCH("T",JP33)))</formula>
    </cfRule>
    <cfRule type="containsText" dxfId="7759" priority="3765" operator="containsText" text="H">
      <formula>NOT(ISERROR(SEARCH("H",JP33)))</formula>
    </cfRule>
    <cfRule type="containsText" dxfId="7758" priority="3766" operator="containsText" text="AF">
      <formula>NOT(ISERROR(SEARCH("AF",JP33)))</formula>
    </cfRule>
    <cfRule type="endsWith" dxfId="7757" priority="3767" operator="endsWith" text="M">
      <formula>RIGHT(JP33,LEN("M"))="M"</formula>
    </cfRule>
    <cfRule type="beginsWith" dxfId="7756" priority="3768" operator="beginsWith" text="MN">
      <formula>LEFT(JP33,LEN("MN"))="MN"</formula>
    </cfRule>
  </conditionalFormatting>
  <conditionalFormatting sqref="JQ34:JT34">
    <cfRule type="containsText" dxfId="7755" priority="3751" operator="containsText" text="Hm">
      <formula>NOT(ISERROR(SEARCH("Hm",JQ34)))</formula>
    </cfRule>
    <cfRule type="beginsWith" dxfId="7754" priority="3752" operator="beginsWith" text="Ms">
      <formula>LEFT(JQ34,LEN("Ms"))="Ms"</formula>
    </cfRule>
    <cfRule type="containsText" dxfId="7753" priority="3753" operator="containsText" text="C">
      <formula>NOT(ISERROR(SEARCH("C",JQ34)))</formula>
    </cfRule>
    <cfRule type="containsText" dxfId="7752" priority="3754" operator="containsText" text="S">
      <formula>NOT(ISERROR(SEARCH("S",JQ34)))</formula>
    </cfRule>
    <cfRule type="containsText" dxfId="7751" priority="3755" operator="containsText" text="T">
      <formula>NOT(ISERROR(SEARCH("T",JQ34)))</formula>
    </cfRule>
    <cfRule type="containsText" dxfId="7750" priority="3756" operator="containsText" text="H">
      <formula>NOT(ISERROR(SEARCH("H",JQ34)))</formula>
    </cfRule>
    <cfRule type="containsText" dxfId="7749" priority="3757" operator="containsText" text="AF">
      <formula>NOT(ISERROR(SEARCH("AF",JQ34)))</formula>
    </cfRule>
    <cfRule type="endsWith" dxfId="7748" priority="3758" operator="endsWith" text="M">
      <formula>RIGHT(JQ34,LEN("M"))="M"</formula>
    </cfRule>
    <cfRule type="beginsWith" dxfId="7747" priority="3759" operator="beginsWith" text="MN">
      <formula>LEFT(JQ34,LEN("MN"))="MN"</formula>
    </cfRule>
  </conditionalFormatting>
  <conditionalFormatting sqref="JK34:JN34">
    <cfRule type="containsText" dxfId="7746" priority="3742" operator="containsText" text="Hm">
      <formula>NOT(ISERROR(SEARCH("Hm",JK34)))</formula>
    </cfRule>
    <cfRule type="beginsWith" dxfId="7745" priority="3743" operator="beginsWith" text="Ms">
      <formula>LEFT(JK34,LEN("Ms"))="Ms"</formula>
    </cfRule>
    <cfRule type="containsText" dxfId="7744" priority="3744" operator="containsText" text="C">
      <formula>NOT(ISERROR(SEARCH("C",JK34)))</formula>
    </cfRule>
    <cfRule type="containsText" dxfId="7743" priority="3745" operator="containsText" text="S">
      <formula>NOT(ISERROR(SEARCH("S",JK34)))</formula>
    </cfRule>
    <cfRule type="containsText" dxfId="7742" priority="3746" operator="containsText" text="T">
      <formula>NOT(ISERROR(SEARCH("T",JK34)))</formula>
    </cfRule>
    <cfRule type="containsText" dxfId="7741" priority="3747" operator="containsText" text="H">
      <formula>NOT(ISERROR(SEARCH("H",JK34)))</formula>
    </cfRule>
    <cfRule type="containsText" dxfId="7740" priority="3748" operator="containsText" text="AF">
      <formula>NOT(ISERROR(SEARCH("AF",JK34)))</formula>
    </cfRule>
    <cfRule type="endsWith" dxfId="7739" priority="3749" operator="endsWith" text="M">
      <formula>RIGHT(JK34,LEN("M"))="M"</formula>
    </cfRule>
    <cfRule type="beginsWith" dxfId="7738" priority="3750" operator="beginsWith" text="MN">
      <formula>LEFT(JK34,LEN("MN"))="MN"</formula>
    </cfRule>
  </conditionalFormatting>
  <conditionalFormatting sqref="JJ33:JM33">
    <cfRule type="containsText" dxfId="7737" priority="3733" operator="containsText" text="Hm">
      <formula>NOT(ISERROR(SEARCH("Hm",JJ33)))</formula>
    </cfRule>
    <cfRule type="beginsWith" dxfId="7736" priority="3734" operator="beginsWith" text="Ms">
      <formula>LEFT(JJ33,LEN("Ms"))="Ms"</formula>
    </cfRule>
    <cfRule type="containsText" dxfId="7735" priority="3735" operator="containsText" text="C">
      <formula>NOT(ISERROR(SEARCH("C",JJ33)))</formula>
    </cfRule>
    <cfRule type="containsText" dxfId="7734" priority="3736" operator="containsText" text="S">
      <formula>NOT(ISERROR(SEARCH("S",JJ33)))</formula>
    </cfRule>
    <cfRule type="containsText" dxfId="7733" priority="3737" operator="containsText" text="T">
      <formula>NOT(ISERROR(SEARCH("T",JJ33)))</formula>
    </cfRule>
    <cfRule type="containsText" dxfId="7732" priority="3738" operator="containsText" text="H">
      <formula>NOT(ISERROR(SEARCH("H",JJ33)))</formula>
    </cfRule>
    <cfRule type="containsText" dxfId="7731" priority="3739" operator="containsText" text="AF">
      <formula>NOT(ISERROR(SEARCH("AF",JJ33)))</formula>
    </cfRule>
    <cfRule type="endsWith" dxfId="7730" priority="3740" operator="endsWith" text="M">
      <formula>RIGHT(JJ33,LEN("M"))="M"</formula>
    </cfRule>
    <cfRule type="beginsWith" dxfId="7729" priority="3741" operator="beginsWith" text="MN">
      <formula>LEFT(JJ33,LEN("MN"))="MN"</formula>
    </cfRule>
  </conditionalFormatting>
  <conditionalFormatting sqref="JI32:JL32">
    <cfRule type="containsText" dxfId="7728" priority="3724" operator="containsText" text="Hm">
      <formula>NOT(ISERROR(SEARCH("Hm",JI32)))</formula>
    </cfRule>
    <cfRule type="beginsWith" dxfId="7727" priority="3725" operator="beginsWith" text="Ms">
      <formula>LEFT(JI32,LEN("Ms"))="Ms"</formula>
    </cfRule>
    <cfRule type="containsText" dxfId="7726" priority="3726" operator="containsText" text="C">
      <formula>NOT(ISERROR(SEARCH("C",JI32)))</formula>
    </cfRule>
    <cfRule type="containsText" dxfId="7725" priority="3727" operator="containsText" text="S">
      <formula>NOT(ISERROR(SEARCH("S",JI32)))</formula>
    </cfRule>
    <cfRule type="containsText" dxfId="7724" priority="3728" operator="containsText" text="T">
      <formula>NOT(ISERROR(SEARCH("T",JI32)))</formula>
    </cfRule>
    <cfRule type="containsText" dxfId="7723" priority="3729" operator="containsText" text="H">
      <formula>NOT(ISERROR(SEARCH("H",JI32)))</formula>
    </cfRule>
    <cfRule type="containsText" dxfId="7722" priority="3730" operator="containsText" text="AF">
      <formula>NOT(ISERROR(SEARCH("AF",JI32)))</formula>
    </cfRule>
    <cfRule type="endsWith" dxfId="7721" priority="3731" operator="endsWith" text="M">
      <formula>RIGHT(JI32,LEN("M"))="M"</formula>
    </cfRule>
    <cfRule type="beginsWith" dxfId="7720" priority="3732" operator="beginsWith" text="MN">
      <formula>LEFT(JI32,LEN("MN"))="MN"</formula>
    </cfRule>
  </conditionalFormatting>
  <conditionalFormatting sqref="JN36:JQ36">
    <cfRule type="containsText" dxfId="7719" priority="3715" operator="containsText" text="Hm">
      <formula>NOT(ISERROR(SEARCH("Hm",JN36)))</formula>
    </cfRule>
    <cfRule type="beginsWith" dxfId="7718" priority="3716" operator="beginsWith" text="Ms">
      <formula>LEFT(JN36,LEN("Ms"))="Ms"</formula>
    </cfRule>
    <cfRule type="containsText" dxfId="7717" priority="3717" operator="containsText" text="C">
      <formula>NOT(ISERROR(SEARCH("C",JN36)))</formula>
    </cfRule>
    <cfRule type="containsText" dxfId="7716" priority="3718" operator="containsText" text="S">
      <formula>NOT(ISERROR(SEARCH("S",JN36)))</formula>
    </cfRule>
    <cfRule type="containsText" dxfId="7715" priority="3719" operator="containsText" text="T">
      <formula>NOT(ISERROR(SEARCH("T",JN36)))</formula>
    </cfRule>
    <cfRule type="containsText" dxfId="7714" priority="3720" operator="containsText" text="H">
      <formula>NOT(ISERROR(SEARCH("H",JN36)))</formula>
    </cfRule>
    <cfRule type="containsText" dxfId="7713" priority="3721" operator="containsText" text="AF">
      <formula>NOT(ISERROR(SEARCH("AF",JN36)))</formula>
    </cfRule>
    <cfRule type="endsWith" dxfId="7712" priority="3722" operator="endsWith" text="M">
      <formula>RIGHT(JN36,LEN("M"))="M"</formula>
    </cfRule>
    <cfRule type="beginsWith" dxfId="7711" priority="3723" operator="beginsWith" text="MN">
      <formula>LEFT(JN36,LEN("MN"))="MN"</formula>
    </cfRule>
  </conditionalFormatting>
  <conditionalFormatting sqref="JT36:JW36">
    <cfRule type="containsText" dxfId="7710" priority="3706" operator="containsText" text="Hm">
      <formula>NOT(ISERROR(SEARCH("Hm",JT36)))</formula>
    </cfRule>
    <cfRule type="beginsWith" dxfId="7709" priority="3707" operator="beginsWith" text="Ms">
      <formula>LEFT(JT36,LEN("Ms"))="Ms"</formula>
    </cfRule>
    <cfRule type="containsText" dxfId="7708" priority="3708" operator="containsText" text="C">
      <formula>NOT(ISERROR(SEARCH("C",JT36)))</formula>
    </cfRule>
    <cfRule type="containsText" dxfId="7707" priority="3709" operator="containsText" text="S">
      <formula>NOT(ISERROR(SEARCH("S",JT36)))</formula>
    </cfRule>
    <cfRule type="containsText" dxfId="7706" priority="3710" operator="containsText" text="T">
      <formula>NOT(ISERROR(SEARCH("T",JT36)))</formula>
    </cfRule>
    <cfRule type="containsText" dxfId="7705" priority="3711" operator="containsText" text="H">
      <formula>NOT(ISERROR(SEARCH("H",JT36)))</formula>
    </cfRule>
    <cfRule type="containsText" dxfId="7704" priority="3712" operator="containsText" text="AF">
      <formula>NOT(ISERROR(SEARCH("AF",JT36)))</formula>
    </cfRule>
    <cfRule type="endsWith" dxfId="7703" priority="3713" operator="endsWith" text="M">
      <formula>RIGHT(JT36,LEN("M"))="M"</formula>
    </cfRule>
    <cfRule type="beginsWith" dxfId="7702" priority="3714" operator="beginsWith" text="MN">
      <formula>LEFT(JT36,LEN("MN"))="MN"</formula>
    </cfRule>
  </conditionalFormatting>
  <conditionalFormatting sqref="JC27:JF27">
    <cfRule type="containsText" dxfId="7701" priority="3697" operator="containsText" text="Hm">
      <formula>NOT(ISERROR(SEARCH("Hm",JC27)))</formula>
    </cfRule>
    <cfRule type="beginsWith" dxfId="7700" priority="3698" operator="beginsWith" text="Ms">
      <formula>LEFT(JC27,LEN("Ms"))="Ms"</formula>
    </cfRule>
    <cfRule type="containsText" dxfId="7699" priority="3699" operator="containsText" text="C">
      <formula>NOT(ISERROR(SEARCH("C",JC27)))</formula>
    </cfRule>
    <cfRule type="containsText" dxfId="7698" priority="3700" operator="containsText" text="S">
      <formula>NOT(ISERROR(SEARCH("S",JC27)))</formula>
    </cfRule>
    <cfRule type="containsText" dxfId="7697" priority="3701" operator="containsText" text="T">
      <formula>NOT(ISERROR(SEARCH("T",JC27)))</formula>
    </cfRule>
    <cfRule type="containsText" dxfId="7696" priority="3702" operator="containsText" text="H">
      <formula>NOT(ISERROR(SEARCH("H",JC27)))</formula>
    </cfRule>
    <cfRule type="containsText" dxfId="7695" priority="3703" operator="containsText" text="AF">
      <formula>NOT(ISERROR(SEARCH("AF",JC27)))</formula>
    </cfRule>
    <cfRule type="endsWith" dxfId="7694" priority="3704" operator="endsWith" text="M">
      <formula>RIGHT(JC27,LEN("M"))="M"</formula>
    </cfRule>
    <cfRule type="beginsWith" dxfId="7693" priority="3705" operator="beginsWith" text="MN">
      <formula>LEFT(JC27,LEN("MN"))="MN"</formula>
    </cfRule>
  </conditionalFormatting>
  <conditionalFormatting sqref="IW27:IZ27">
    <cfRule type="containsText" dxfId="7692" priority="3688" operator="containsText" text="Hm">
      <formula>NOT(ISERROR(SEARCH("Hm",IW27)))</formula>
    </cfRule>
    <cfRule type="beginsWith" dxfId="7691" priority="3689" operator="beginsWith" text="Ms">
      <formula>LEFT(IW27,LEN("Ms"))="Ms"</formula>
    </cfRule>
    <cfRule type="containsText" dxfId="7690" priority="3690" operator="containsText" text="C">
      <formula>NOT(ISERROR(SEARCH("C",IW27)))</formula>
    </cfRule>
    <cfRule type="containsText" dxfId="7689" priority="3691" operator="containsText" text="S">
      <formula>NOT(ISERROR(SEARCH("S",IW27)))</formula>
    </cfRule>
    <cfRule type="containsText" dxfId="7688" priority="3692" operator="containsText" text="T">
      <formula>NOT(ISERROR(SEARCH("T",IW27)))</formula>
    </cfRule>
    <cfRule type="containsText" dxfId="7687" priority="3693" operator="containsText" text="H">
      <formula>NOT(ISERROR(SEARCH("H",IW27)))</formula>
    </cfRule>
    <cfRule type="containsText" dxfId="7686" priority="3694" operator="containsText" text="AF">
      <formula>NOT(ISERROR(SEARCH("AF",IW27)))</formula>
    </cfRule>
    <cfRule type="endsWith" dxfId="7685" priority="3695" operator="endsWith" text="M">
      <formula>RIGHT(IW27,LEN("M"))="M"</formula>
    </cfRule>
    <cfRule type="beginsWith" dxfId="7684" priority="3696" operator="beginsWith" text="MN">
      <formula>LEFT(IW27,LEN("MN"))="MN"</formula>
    </cfRule>
  </conditionalFormatting>
  <conditionalFormatting sqref="IX28:JA28">
    <cfRule type="containsText" dxfId="7683" priority="3679" operator="containsText" text="Hm">
      <formula>NOT(ISERROR(SEARCH("Hm",IX28)))</formula>
    </cfRule>
    <cfRule type="beginsWith" dxfId="7682" priority="3680" operator="beginsWith" text="Ms">
      <formula>LEFT(IX28,LEN("Ms"))="Ms"</formula>
    </cfRule>
    <cfRule type="containsText" dxfId="7681" priority="3681" operator="containsText" text="C">
      <formula>NOT(ISERROR(SEARCH("C",IX28)))</formula>
    </cfRule>
    <cfRule type="containsText" dxfId="7680" priority="3682" operator="containsText" text="S">
      <formula>NOT(ISERROR(SEARCH("S",IX28)))</formula>
    </cfRule>
    <cfRule type="containsText" dxfId="7679" priority="3683" operator="containsText" text="T">
      <formula>NOT(ISERROR(SEARCH("T",IX28)))</formula>
    </cfRule>
    <cfRule type="containsText" dxfId="7678" priority="3684" operator="containsText" text="H">
      <formula>NOT(ISERROR(SEARCH("H",IX28)))</formula>
    </cfRule>
    <cfRule type="containsText" dxfId="7677" priority="3685" operator="containsText" text="AF">
      <formula>NOT(ISERROR(SEARCH("AF",IX28)))</formula>
    </cfRule>
    <cfRule type="endsWith" dxfId="7676" priority="3686" operator="endsWith" text="M">
      <formula>RIGHT(IX28,LEN("M"))="M"</formula>
    </cfRule>
    <cfRule type="beginsWith" dxfId="7675" priority="3687" operator="beginsWith" text="MN">
      <formula>LEFT(IX28,LEN("MN"))="MN"</formula>
    </cfRule>
  </conditionalFormatting>
  <conditionalFormatting sqref="JD28:JG28">
    <cfRule type="containsText" dxfId="7674" priority="3670" operator="containsText" text="Hm">
      <formula>NOT(ISERROR(SEARCH("Hm",JD28)))</formula>
    </cfRule>
    <cfRule type="beginsWith" dxfId="7673" priority="3671" operator="beginsWith" text="Ms">
      <formula>LEFT(JD28,LEN("Ms"))="Ms"</formula>
    </cfRule>
    <cfRule type="containsText" dxfId="7672" priority="3672" operator="containsText" text="C">
      <formula>NOT(ISERROR(SEARCH("C",JD28)))</formula>
    </cfRule>
    <cfRule type="containsText" dxfId="7671" priority="3673" operator="containsText" text="S">
      <formula>NOT(ISERROR(SEARCH("S",JD28)))</formula>
    </cfRule>
    <cfRule type="containsText" dxfId="7670" priority="3674" operator="containsText" text="T">
      <formula>NOT(ISERROR(SEARCH("T",JD28)))</formula>
    </cfRule>
    <cfRule type="containsText" dxfId="7669" priority="3675" operator="containsText" text="H">
      <formula>NOT(ISERROR(SEARCH("H",JD28)))</formula>
    </cfRule>
    <cfRule type="containsText" dxfId="7668" priority="3676" operator="containsText" text="AF">
      <formula>NOT(ISERROR(SEARCH("AF",JD28)))</formula>
    </cfRule>
    <cfRule type="endsWith" dxfId="7667" priority="3677" operator="endsWith" text="M">
      <formula>RIGHT(JD28,LEN("M"))="M"</formula>
    </cfRule>
    <cfRule type="beginsWith" dxfId="7666" priority="3678" operator="beginsWith" text="MN">
      <formula>LEFT(JD28,LEN("MN"))="MN"</formula>
    </cfRule>
  </conditionalFormatting>
  <conditionalFormatting sqref="JA31:JD31">
    <cfRule type="containsText" dxfId="7665" priority="3661" operator="containsText" text="Hm">
      <formula>NOT(ISERROR(SEARCH("Hm",JA31)))</formula>
    </cfRule>
    <cfRule type="beginsWith" dxfId="7664" priority="3662" operator="beginsWith" text="Ms">
      <formula>LEFT(JA31,LEN("Ms"))="Ms"</formula>
    </cfRule>
    <cfRule type="containsText" dxfId="7663" priority="3663" operator="containsText" text="C">
      <formula>NOT(ISERROR(SEARCH("C",JA31)))</formula>
    </cfRule>
    <cfRule type="containsText" dxfId="7662" priority="3664" operator="containsText" text="S">
      <formula>NOT(ISERROR(SEARCH("S",JA31)))</formula>
    </cfRule>
    <cfRule type="containsText" dxfId="7661" priority="3665" operator="containsText" text="T">
      <formula>NOT(ISERROR(SEARCH("T",JA31)))</formula>
    </cfRule>
    <cfRule type="containsText" dxfId="7660" priority="3666" operator="containsText" text="H">
      <formula>NOT(ISERROR(SEARCH("H",JA31)))</formula>
    </cfRule>
    <cfRule type="containsText" dxfId="7659" priority="3667" operator="containsText" text="AF">
      <formula>NOT(ISERROR(SEARCH("AF",JA31)))</formula>
    </cfRule>
    <cfRule type="endsWith" dxfId="7658" priority="3668" operator="endsWith" text="M">
      <formula>RIGHT(JA31,LEN("M"))="M"</formula>
    </cfRule>
    <cfRule type="beginsWith" dxfId="7657" priority="3669" operator="beginsWith" text="MN">
      <formula>LEFT(JA31,LEN("MN"))="MN"</formula>
    </cfRule>
  </conditionalFormatting>
  <conditionalFormatting sqref="JG31:JJ31">
    <cfRule type="containsText" dxfId="7656" priority="3652" operator="containsText" text="Hm">
      <formula>NOT(ISERROR(SEARCH("Hm",JG31)))</formula>
    </cfRule>
    <cfRule type="beginsWith" dxfId="7655" priority="3653" operator="beginsWith" text="Ms">
      <formula>LEFT(JG31,LEN("Ms"))="Ms"</formula>
    </cfRule>
    <cfRule type="containsText" dxfId="7654" priority="3654" operator="containsText" text="C">
      <formula>NOT(ISERROR(SEARCH("C",JG31)))</formula>
    </cfRule>
    <cfRule type="containsText" dxfId="7653" priority="3655" operator="containsText" text="S">
      <formula>NOT(ISERROR(SEARCH("S",JG31)))</formula>
    </cfRule>
    <cfRule type="containsText" dxfId="7652" priority="3656" operator="containsText" text="T">
      <formula>NOT(ISERROR(SEARCH("T",JG31)))</formula>
    </cfRule>
    <cfRule type="containsText" dxfId="7651" priority="3657" operator="containsText" text="H">
      <formula>NOT(ISERROR(SEARCH("H",JG31)))</formula>
    </cfRule>
    <cfRule type="containsText" dxfId="7650" priority="3658" operator="containsText" text="AF">
      <formula>NOT(ISERROR(SEARCH("AF",JG31)))</formula>
    </cfRule>
    <cfRule type="endsWith" dxfId="7649" priority="3659" operator="endsWith" text="M">
      <formula>RIGHT(JG31,LEN("M"))="M"</formula>
    </cfRule>
    <cfRule type="beginsWith" dxfId="7648" priority="3660" operator="beginsWith" text="MN">
      <formula>LEFT(JG31,LEN("MN"))="MN"</formula>
    </cfRule>
  </conditionalFormatting>
  <conditionalFormatting sqref="IW25">
    <cfRule type="containsText" dxfId="7647" priority="3643" operator="containsText" text="Hm">
      <formula>NOT(ISERROR(SEARCH("Hm",IW25)))</formula>
    </cfRule>
    <cfRule type="beginsWith" dxfId="7646" priority="3644" operator="beginsWith" text="Ms">
      <formula>LEFT(IW25,LEN("Ms"))="Ms"</formula>
    </cfRule>
    <cfRule type="containsText" dxfId="7645" priority="3645" operator="containsText" text="C">
      <formula>NOT(ISERROR(SEARCH("C",IW25)))</formula>
    </cfRule>
    <cfRule type="containsText" dxfId="7644" priority="3646" operator="containsText" text="S">
      <formula>NOT(ISERROR(SEARCH("S",IW25)))</formula>
    </cfRule>
    <cfRule type="containsText" dxfId="7643" priority="3647" operator="containsText" text="T">
      <formula>NOT(ISERROR(SEARCH("T",IW25)))</formula>
    </cfRule>
    <cfRule type="containsText" dxfId="7642" priority="3648" operator="containsText" text="H">
      <formula>NOT(ISERROR(SEARCH("H",IW25)))</formula>
    </cfRule>
    <cfRule type="containsText" dxfId="7641" priority="3649" operator="containsText" text="AF">
      <formula>NOT(ISERROR(SEARCH("AF",IW25)))</formula>
    </cfRule>
    <cfRule type="endsWith" dxfId="7640" priority="3650" operator="endsWith" text="M">
      <formula>RIGHT(IW25,LEN("M"))="M"</formula>
    </cfRule>
    <cfRule type="beginsWith" dxfId="7639" priority="3651" operator="beginsWith" text="MN">
      <formula>LEFT(IW25,LEN("MN"))="MN"</formula>
    </cfRule>
  </conditionalFormatting>
  <conditionalFormatting sqref="JE35:JF35 JF36">
    <cfRule type="expression" dxfId="7638" priority="3639">
      <formula>MOD(MONTH(#REF!),4)=1</formula>
    </cfRule>
    <cfRule type="expression" dxfId="7637" priority="3640">
      <formula>MOD(MONTH(#REF!),4)=2</formula>
    </cfRule>
    <cfRule type="expression" dxfId="7636" priority="3641">
      <formula>MOD(MONTH(#REF!),4)=3</formula>
    </cfRule>
    <cfRule type="expression" dxfId="7635" priority="3642">
      <formula>MOD(MONTH(#REF!),4)=0</formula>
    </cfRule>
  </conditionalFormatting>
  <conditionalFormatting sqref="JQ35:JR36">
    <cfRule type="expression" dxfId="7634" priority="3635">
      <formula>MOD(MONTH(#REF!),4)=1</formula>
    </cfRule>
    <cfRule type="expression" dxfId="7633" priority="3636">
      <formula>MOD(MONTH(#REF!),4)=2</formula>
    </cfRule>
    <cfRule type="expression" dxfId="7632" priority="3637">
      <formula>MOD(MONTH(#REF!),4)=3</formula>
    </cfRule>
    <cfRule type="expression" dxfId="7631" priority="3638">
      <formula>MOD(MONTH(#REF!),4)=0</formula>
    </cfRule>
  </conditionalFormatting>
  <conditionalFormatting sqref="JX35:JX36">
    <cfRule type="expression" dxfId="7630" priority="3631">
      <formula>MOD(MONTH(#REF!),4)=1</formula>
    </cfRule>
    <cfRule type="expression" dxfId="7629" priority="3632">
      <formula>MOD(MONTH(#REF!),4)=2</formula>
    </cfRule>
    <cfRule type="expression" dxfId="7628" priority="3633">
      <formula>MOD(MONTH(#REF!),4)=3</formula>
    </cfRule>
    <cfRule type="expression" dxfId="7627" priority="3634">
      <formula>MOD(MONTH(#REF!),4)=0</formula>
    </cfRule>
  </conditionalFormatting>
  <conditionalFormatting sqref="KD35:KD36">
    <cfRule type="expression" dxfId="7626" priority="3627">
      <formula>MOD(MONTH(#REF!),4)=1</formula>
    </cfRule>
    <cfRule type="expression" dxfId="7625" priority="3628">
      <formula>MOD(MONTH(#REF!),4)=2</formula>
    </cfRule>
    <cfRule type="expression" dxfId="7624" priority="3629">
      <formula>MOD(MONTH(#REF!),4)=3</formula>
    </cfRule>
    <cfRule type="expression" dxfId="7623" priority="3630">
      <formula>MOD(MONTH(#REF!),4)=0</formula>
    </cfRule>
  </conditionalFormatting>
  <conditionalFormatting sqref="JY35:KB36">
    <cfRule type="containsText" dxfId="7622" priority="3618" operator="containsText" text="Hm">
      <formula>NOT(ISERROR(SEARCH("Hm",JY35)))</formula>
    </cfRule>
    <cfRule type="beginsWith" dxfId="7621" priority="3619" operator="beginsWith" text="Ms">
      <formula>LEFT(JY35,LEN("Ms"))="Ms"</formula>
    </cfRule>
    <cfRule type="containsText" dxfId="7620" priority="3620" operator="containsText" text="C">
      <formula>NOT(ISERROR(SEARCH("C",JY35)))</formula>
    </cfRule>
    <cfRule type="containsText" dxfId="7619" priority="3621" operator="containsText" text="S">
      <formula>NOT(ISERROR(SEARCH("S",JY35)))</formula>
    </cfRule>
    <cfRule type="containsText" dxfId="7618" priority="3622" operator="containsText" text="T">
      <formula>NOT(ISERROR(SEARCH("T",JY35)))</formula>
    </cfRule>
    <cfRule type="containsText" dxfId="7617" priority="3623" operator="containsText" text="H">
      <formula>NOT(ISERROR(SEARCH("H",JY35)))</formula>
    </cfRule>
    <cfRule type="containsText" dxfId="7616" priority="3624" operator="containsText" text="AF">
      <formula>NOT(ISERROR(SEARCH("AF",JY35)))</formula>
    </cfRule>
    <cfRule type="endsWith" dxfId="7615" priority="3625" operator="endsWith" text="M">
      <formula>RIGHT(JY35,LEN("M"))="M"</formula>
    </cfRule>
    <cfRule type="beginsWith" dxfId="7614" priority="3626" operator="beginsWith" text="MN">
      <formula>LEFT(JY35,LEN("MN"))="MN"</formula>
    </cfRule>
  </conditionalFormatting>
  <conditionalFormatting sqref="KE35:KF36">
    <cfRule type="containsText" dxfId="7613" priority="3609" operator="containsText" text="Hm">
      <formula>NOT(ISERROR(SEARCH("Hm",KE35)))</formula>
    </cfRule>
    <cfRule type="beginsWith" dxfId="7612" priority="3610" operator="beginsWith" text="Ms">
      <formula>LEFT(KE35,LEN("Ms"))="Ms"</formula>
    </cfRule>
    <cfRule type="containsText" dxfId="7611" priority="3611" operator="containsText" text="C">
      <formula>NOT(ISERROR(SEARCH("C",KE35)))</formula>
    </cfRule>
    <cfRule type="containsText" dxfId="7610" priority="3612" operator="containsText" text="S">
      <formula>NOT(ISERROR(SEARCH("S",KE35)))</formula>
    </cfRule>
    <cfRule type="containsText" dxfId="7609" priority="3613" operator="containsText" text="T">
      <formula>NOT(ISERROR(SEARCH("T",KE35)))</formula>
    </cfRule>
    <cfRule type="containsText" dxfId="7608" priority="3614" operator="containsText" text="H">
      <formula>NOT(ISERROR(SEARCH("H",KE35)))</formula>
    </cfRule>
    <cfRule type="containsText" dxfId="7607" priority="3615" operator="containsText" text="AF">
      <formula>NOT(ISERROR(SEARCH("AF",KE35)))</formula>
    </cfRule>
    <cfRule type="endsWith" dxfId="7606" priority="3616" operator="endsWith" text="M">
      <formula>RIGHT(KE35,LEN("M"))="M"</formula>
    </cfRule>
    <cfRule type="beginsWith" dxfId="7605" priority="3617" operator="beginsWith" text="MN">
      <formula>LEFT(KE35,LEN("MN"))="MN"</formula>
    </cfRule>
  </conditionalFormatting>
  <conditionalFormatting sqref="JA35:JD35 JA36">
    <cfRule type="containsText" dxfId="7604" priority="3600" operator="containsText" text="Hm">
      <formula>NOT(ISERROR(SEARCH("Hm",JA35)))</formula>
    </cfRule>
    <cfRule type="beginsWith" dxfId="7603" priority="3601" operator="beginsWith" text="Ms">
      <formula>LEFT(JA35,LEN("Ms"))="Ms"</formula>
    </cfRule>
    <cfRule type="containsText" dxfId="7602" priority="3602" operator="containsText" text="C">
      <formula>NOT(ISERROR(SEARCH("C",JA35)))</formula>
    </cfRule>
    <cfRule type="containsText" dxfId="7601" priority="3603" operator="containsText" text="S">
      <formula>NOT(ISERROR(SEARCH("S",JA35)))</formula>
    </cfRule>
    <cfRule type="containsText" dxfId="7600" priority="3604" operator="containsText" text="T">
      <formula>NOT(ISERROR(SEARCH("T",JA35)))</formula>
    </cfRule>
    <cfRule type="containsText" dxfId="7599" priority="3605" operator="containsText" text="H">
      <formula>NOT(ISERROR(SEARCH("H",JA35)))</formula>
    </cfRule>
    <cfRule type="containsText" dxfId="7598" priority="3606" operator="containsText" text="AF">
      <formula>NOT(ISERROR(SEARCH("AF",JA35)))</formula>
    </cfRule>
    <cfRule type="endsWith" dxfId="7597" priority="3607" operator="endsWith" text="M">
      <formula>RIGHT(JA35,LEN("M"))="M"</formula>
    </cfRule>
    <cfRule type="beginsWith" dxfId="7596" priority="3608" operator="beginsWith" text="MN">
      <formula>LEFT(JA35,LEN("MN"))="MN"</formula>
    </cfRule>
  </conditionalFormatting>
  <conditionalFormatting sqref="JG35:JJ36">
    <cfRule type="containsText" dxfId="7595" priority="3591" operator="containsText" text="Hm">
      <formula>NOT(ISERROR(SEARCH("Hm",JG35)))</formula>
    </cfRule>
    <cfRule type="beginsWith" dxfId="7594" priority="3592" operator="beginsWith" text="Ms">
      <formula>LEFT(JG35,LEN("Ms"))="Ms"</formula>
    </cfRule>
    <cfRule type="containsText" dxfId="7593" priority="3593" operator="containsText" text="C">
      <formula>NOT(ISERROR(SEARCH("C",JG35)))</formula>
    </cfRule>
    <cfRule type="containsText" dxfId="7592" priority="3594" operator="containsText" text="S">
      <formula>NOT(ISERROR(SEARCH("S",JG35)))</formula>
    </cfRule>
    <cfRule type="containsText" dxfId="7591" priority="3595" operator="containsText" text="T">
      <formula>NOT(ISERROR(SEARCH("T",JG35)))</formula>
    </cfRule>
    <cfRule type="containsText" dxfId="7590" priority="3596" operator="containsText" text="H">
      <formula>NOT(ISERROR(SEARCH("H",JG35)))</formula>
    </cfRule>
    <cfRule type="containsText" dxfId="7589" priority="3597" operator="containsText" text="AF">
      <formula>NOT(ISERROR(SEARCH("AF",JG35)))</formula>
    </cfRule>
    <cfRule type="endsWith" dxfId="7588" priority="3598" operator="endsWith" text="M">
      <formula>RIGHT(JG35,LEN("M"))="M"</formula>
    </cfRule>
    <cfRule type="beginsWith" dxfId="7587" priority="3599" operator="beginsWith" text="MN">
      <formula>LEFT(JG35,LEN("MN"))="MN"</formula>
    </cfRule>
  </conditionalFormatting>
  <conditionalFormatting sqref="JS35:JV36">
    <cfRule type="containsText" dxfId="7586" priority="3582" operator="containsText" text="Hm">
      <formula>NOT(ISERROR(SEARCH("Hm",JS35)))</formula>
    </cfRule>
    <cfRule type="beginsWith" dxfId="7585" priority="3583" operator="beginsWith" text="Ms">
      <formula>LEFT(JS35,LEN("Ms"))="Ms"</formula>
    </cfRule>
    <cfRule type="containsText" dxfId="7584" priority="3584" operator="containsText" text="C">
      <formula>NOT(ISERROR(SEARCH("C",JS35)))</formula>
    </cfRule>
    <cfRule type="containsText" dxfId="7583" priority="3585" operator="containsText" text="S">
      <formula>NOT(ISERROR(SEARCH("S",JS35)))</formula>
    </cfRule>
    <cfRule type="containsText" dxfId="7582" priority="3586" operator="containsText" text="T">
      <formula>NOT(ISERROR(SEARCH("T",JS35)))</formula>
    </cfRule>
    <cfRule type="containsText" dxfId="7581" priority="3587" operator="containsText" text="H">
      <formula>NOT(ISERROR(SEARCH("H",JS35)))</formula>
    </cfRule>
    <cfRule type="containsText" dxfId="7580" priority="3588" operator="containsText" text="AF">
      <formula>NOT(ISERROR(SEARCH("AF",JS35)))</formula>
    </cfRule>
    <cfRule type="endsWith" dxfId="7579" priority="3589" operator="endsWith" text="M">
      <formula>RIGHT(JS35,LEN("M"))="M"</formula>
    </cfRule>
    <cfRule type="beginsWith" dxfId="7578" priority="3590" operator="beginsWith" text="MN">
      <formula>LEFT(JS35,LEN("MN"))="MN"</formula>
    </cfRule>
  </conditionalFormatting>
  <conditionalFormatting sqref="JM35:JP36 JQ36">
    <cfRule type="containsText" dxfId="7577" priority="3573" operator="containsText" text="Hm">
      <formula>NOT(ISERROR(SEARCH("Hm",JM35)))</formula>
    </cfRule>
    <cfRule type="beginsWith" dxfId="7576" priority="3574" operator="beginsWith" text="Ms">
      <formula>LEFT(JM35,LEN("Ms"))="Ms"</formula>
    </cfRule>
    <cfRule type="containsText" dxfId="7575" priority="3575" operator="containsText" text="C">
      <formula>NOT(ISERROR(SEARCH("C",JM35)))</formula>
    </cfRule>
    <cfRule type="containsText" dxfId="7574" priority="3576" operator="containsText" text="S">
      <formula>NOT(ISERROR(SEARCH("S",JM35)))</formula>
    </cfRule>
    <cfRule type="containsText" dxfId="7573" priority="3577" operator="containsText" text="T">
      <formula>NOT(ISERROR(SEARCH("T",JM35)))</formula>
    </cfRule>
    <cfRule type="containsText" dxfId="7572" priority="3578" operator="containsText" text="H">
      <formula>NOT(ISERROR(SEARCH("H",JM35)))</formula>
    </cfRule>
    <cfRule type="containsText" dxfId="7571" priority="3579" operator="containsText" text="AF">
      <formula>NOT(ISERROR(SEARCH("AF",JM35)))</formula>
    </cfRule>
    <cfRule type="endsWith" dxfId="7570" priority="3580" operator="endsWith" text="M">
      <formula>RIGHT(JM35,LEN("M"))="M"</formula>
    </cfRule>
    <cfRule type="beginsWith" dxfId="7569" priority="3581" operator="beginsWith" text="MN">
      <formula>LEFT(JM35,LEN("MN"))="MN"</formula>
    </cfRule>
  </conditionalFormatting>
  <conditionalFormatting sqref="IW35:IX36">
    <cfRule type="containsText" dxfId="7568" priority="3564" operator="containsText" text="Hm">
      <formula>NOT(ISERROR(SEARCH("Hm",IW35)))</formula>
    </cfRule>
    <cfRule type="beginsWith" dxfId="7567" priority="3565" operator="beginsWith" text="Ms">
      <formula>LEFT(IW35,LEN("Ms"))="Ms"</formula>
    </cfRule>
    <cfRule type="containsText" dxfId="7566" priority="3566" operator="containsText" text="C">
      <formula>NOT(ISERROR(SEARCH("C",IW35)))</formula>
    </cfRule>
    <cfRule type="containsText" dxfId="7565" priority="3567" operator="containsText" text="S">
      <formula>NOT(ISERROR(SEARCH("S",IW35)))</formula>
    </cfRule>
    <cfRule type="containsText" dxfId="7564" priority="3568" operator="containsText" text="T">
      <formula>NOT(ISERROR(SEARCH("T",IW35)))</formula>
    </cfRule>
    <cfRule type="containsText" dxfId="7563" priority="3569" operator="containsText" text="H">
      <formula>NOT(ISERROR(SEARCH("H",IW35)))</formula>
    </cfRule>
    <cfRule type="containsText" dxfId="7562" priority="3570" operator="containsText" text="AF">
      <formula>NOT(ISERROR(SEARCH("AF",IW35)))</formula>
    </cfRule>
    <cfRule type="endsWith" dxfId="7561" priority="3571" operator="endsWith" text="M">
      <formula>RIGHT(IW35,LEN("M"))="M"</formula>
    </cfRule>
    <cfRule type="beginsWith" dxfId="7560" priority="3572" operator="beginsWith" text="MN">
      <formula>LEFT(IW35,LEN("MN"))="MN"</formula>
    </cfRule>
  </conditionalFormatting>
  <conditionalFormatting sqref="JU34">
    <cfRule type="expression" dxfId="7559" priority="3560">
      <formula>MOD(MONTH(#REF!),4)=1</formula>
    </cfRule>
    <cfRule type="expression" dxfId="7558" priority="3561">
      <formula>MOD(MONTH(#REF!),4)=2</formula>
    </cfRule>
    <cfRule type="expression" dxfId="7557" priority="3562">
      <formula>MOD(MONTH(#REF!),4)=3</formula>
    </cfRule>
    <cfRule type="expression" dxfId="7556" priority="3563">
      <formula>MOD(MONTH(#REF!),4)=0</formula>
    </cfRule>
  </conditionalFormatting>
  <conditionalFormatting sqref="JW35">
    <cfRule type="expression" dxfId="7555" priority="3556">
      <formula>MOD(MONTH(#REF!),4)=1</formula>
    </cfRule>
    <cfRule type="expression" dxfId="7554" priority="3557">
      <formula>MOD(MONTH(#REF!),4)=2</formula>
    </cfRule>
    <cfRule type="expression" dxfId="7553" priority="3558">
      <formula>MOD(MONTH(#REF!),4)=3</formula>
    </cfRule>
    <cfRule type="expression" dxfId="7552" priority="3559">
      <formula>MOD(MONTH(#REF!),4)=0</formula>
    </cfRule>
  </conditionalFormatting>
  <conditionalFormatting sqref="JK31:JL31">
    <cfRule type="expression" dxfId="7551" priority="3552">
      <formula>MOD(MONTH(#REF!),4)=1</formula>
    </cfRule>
    <cfRule type="expression" dxfId="7550" priority="3553">
      <formula>MOD(MONTH(#REF!),4)=2</formula>
    </cfRule>
    <cfRule type="expression" dxfId="7549" priority="3554">
      <formula>MOD(MONTH(#REF!),4)=3</formula>
    </cfRule>
    <cfRule type="expression" dxfId="7548" priority="3555">
      <formula>MOD(MONTH(#REF!),4)=0</formula>
    </cfRule>
  </conditionalFormatting>
  <conditionalFormatting sqref="JJ29">
    <cfRule type="expression" dxfId="7547" priority="3548">
      <formula>MOD(MONTH(#REF!),4)=1</formula>
    </cfRule>
    <cfRule type="expression" dxfId="7546" priority="3549">
      <formula>MOD(MONTH(#REF!),4)=2</formula>
    </cfRule>
    <cfRule type="expression" dxfId="7545" priority="3550">
      <formula>MOD(MONTH(#REF!),4)=3</formula>
    </cfRule>
    <cfRule type="expression" dxfId="7544" priority="3551">
      <formula>MOD(MONTH(#REF!),4)=0</formula>
    </cfRule>
  </conditionalFormatting>
  <conditionalFormatting sqref="IY26:IZ26">
    <cfRule type="expression" dxfId="7543" priority="3544">
      <formula>MOD(MONTH(#REF!),4)=1</formula>
    </cfRule>
    <cfRule type="expression" dxfId="7542" priority="3545">
      <formula>MOD(MONTH(#REF!),4)=2</formula>
    </cfRule>
    <cfRule type="expression" dxfId="7541" priority="3546">
      <formula>MOD(MONTH(#REF!),4)=3</formula>
    </cfRule>
    <cfRule type="expression" dxfId="7540" priority="3547">
      <formula>MOD(MONTH(#REF!),4)=0</formula>
    </cfRule>
  </conditionalFormatting>
  <conditionalFormatting sqref="IX25:IY25">
    <cfRule type="expression" dxfId="7539" priority="3540">
      <formula>MOD(MONTH(#REF!),4)=1</formula>
    </cfRule>
    <cfRule type="expression" dxfId="7538" priority="3541">
      <formula>MOD(MONTH(#REF!),4)=2</formula>
    </cfRule>
    <cfRule type="expression" dxfId="7537" priority="3542">
      <formula>MOD(MONTH(#REF!),4)=3</formula>
    </cfRule>
    <cfRule type="expression" dxfId="7536" priority="3543">
      <formula>MOD(MONTH(#REF!),4)=0</formula>
    </cfRule>
  </conditionalFormatting>
  <conditionalFormatting sqref="JK24:JN24">
    <cfRule type="containsText" dxfId="7535" priority="3531" operator="containsText" text="Hm">
      <formula>NOT(ISERROR(SEARCH("Hm",JK24)))</formula>
    </cfRule>
    <cfRule type="beginsWith" dxfId="7534" priority="3532" operator="beginsWith" text="Ms">
      <formula>LEFT(JK24,LEN("Ms"))="Ms"</formula>
    </cfRule>
    <cfRule type="containsText" dxfId="7533" priority="3533" operator="containsText" text="C">
      <formula>NOT(ISERROR(SEARCH("C",JK24)))</formula>
    </cfRule>
    <cfRule type="containsText" dxfId="7532" priority="3534" operator="containsText" text="S">
      <formula>NOT(ISERROR(SEARCH("S",JK24)))</formula>
    </cfRule>
    <cfRule type="containsText" dxfId="7531" priority="3535" operator="containsText" text="T">
      <formula>NOT(ISERROR(SEARCH("T",JK24)))</formula>
    </cfRule>
    <cfRule type="containsText" dxfId="7530" priority="3536" operator="containsText" text="H">
      <formula>NOT(ISERROR(SEARCH("H",JK24)))</formula>
    </cfRule>
    <cfRule type="containsText" dxfId="7529" priority="3537" operator="containsText" text="AF">
      <formula>NOT(ISERROR(SEARCH("AF",JK24)))</formula>
    </cfRule>
    <cfRule type="endsWith" dxfId="7528" priority="3538" operator="endsWith" text="M">
      <formula>RIGHT(JK24,LEN("M"))="M"</formula>
    </cfRule>
    <cfRule type="beginsWith" dxfId="7527" priority="3539" operator="beginsWith" text="MN">
      <formula>LEFT(JK24,LEN("MN"))="MN"</formula>
    </cfRule>
  </conditionalFormatting>
  <conditionalFormatting sqref="JW27:JX27">
    <cfRule type="expression" dxfId="7526" priority="3527">
      <formula>MOD(MONTH(#REF!),4)=1</formula>
    </cfRule>
    <cfRule type="expression" dxfId="7525" priority="3528">
      <formula>MOD(MONTH(#REF!),4)=2</formula>
    </cfRule>
    <cfRule type="expression" dxfId="7524" priority="3529">
      <formula>MOD(MONTH(#REF!),4)=3</formula>
    </cfRule>
    <cfRule type="expression" dxfId="7523" priority="3530">
      <formula>MOD(MONTH(#REF!),4)=0</formula>
    </cfRule>
  </conditionalFormatting>
  <conditionalFormatting sqref="JA34:JB34">
    <cfRule type="expression" dxfId="7522" priority="3483">
      <formula>MOD(MONTH(#REF!),4)=1</formula>
    </cfRule>
    <cfRule type="expression" dxfId="7521" priority="3484">
      <formula>MOD(MONTH(#REF!),4)=2</formula>
    </cfRule>
    <cfRule type="expression" dxfId="7520" priority="3485">
      <formula>MOD(MONTH(#REF!),4)=3</formula>
    </cfRule>
    <cfRule type="expression" dxfId="7519" priority="3486">
      <formula>MOD(MONTH(#REF!),4)=0</formula>
    </cfRule>
  </conditionalFormatting>
  <conditionalFormatting sqref="IY34:JB34">
    <cfRule type="containsText" dxfId="7518" priority="3465" operator="containsText" text="Hm">
      <formula>NOT(ISERROR(SEARCH("Hm",IY34)))</formula>
    </cfRule>
    <cfRule type="beginsWith" dxfId="7517" priority="3466" operator="beginsWith" text="Ms">
      <formula>LEFT(IY34,LEN("Ms"))="Ms"</formula>
    </cfRule>
    <cfRule type="containsText" dxfId="7516" priority="3467" operator="containsText" text="C">
      <formula>NOT(ISERROR(SEARCH("C",IY34)))</formula>
    </cfRule>
    <cfRule type="containsText" dxfId="7515" priority="3468" operator="containsText" text="S">
      <formula>NOT(ISERROR(SEARCH("S",IY34)))</formula>
    </cfRule>
    <cfRule type="containsText" dxfId="7514" priority="3469" operator="containsText" text="T">
      <formula>NOT(ISERROR(SEARCH("T",IY34)))</formula>
    </cfRule>
    <cfRule type="containsText" dxfId="7513" priority="3470" operator="containsText" text="H">
      <formula>NOT(ISERROR(SEARCH("H",IY34)))</formula>
    </cfRule>
    <cfRule type="containsText" dxfId="7512" priority="3471" operator="containsText" text="AF">
      <formula>NOT(ISERROR(SEARCH("AF",IY34)))</formula>
    </cfRule>
    <cfRule type="endsWith" dxfId="7511" priority="3472" operator="endsWith" text="M">
      <formula>RIGHT(IY34,LEN("M"))="M"</formula>
    </cfRule>
    <cfRule type="beginsWith" dxfId="7510" priority="3473" operator="beginsWith" text="MN">
      <formula>LEFT(IY34,LEN("MN"))="MN"</formula>
    </cfRule>
  </conditionalFormatting>
  <conditionalFormatting sqref="IU29:IV29">
    <cfRule type="expression" dxfId="7509" priority="3461">
      <formula>MOD(MONTH(#REF!),4)=1</formula>
    </cfRule>
    <cfRule type="expression" dxfId="7508" priority="3462">
      <formula>MOD(MONTH(#REF!),4)=2</formula>
    </cfRule>
    <cfRule type="expression" dxfId="7507" priority="3463">
      <formula>MOD(MONTH(#REF!),4)=3</formula>
    </cfRule>
    <cfRule type="expression" dxfId="7506" priority="3464">
      <formula>MOD(MONTH(#REF!),4)=0</formula>
    </cfRule>
  </conditionalFormatting>
  <conditionalFormatting sqref="IS29:IT29">
    <cfRule type="containsText" dxfId="7505" priority="3452" operator="containsText" text="Hm">
      <formula>NOT(ISERROR(SEARCH("Hm",IS29)))</formula>
    </cfRule>
    <cfRule type="beginsWith" dxfId="7504" priority="3453" operator="beginsWith" text="Ms">
      <formula>LEFT(IS29,LEN("Ms"))="Ms"</formula>
    </cfRule>
    <cfRule type="containsText" dxfId="7503" priority="3454" operator="containsText" text="C">
      <formula>NOT(ISERROR(SEARCH("C",IS29)))</formula>
    </cfRule>
    <cfRule type="containsText" dxfId="7502" priority="3455" operator="containsText" text="S">
      <formula>NOT(ISERROR(SEARCH("S",IS29)))</formula>
    </cfRule>
    <cfRule type="containsText" dxfId="7501" priority="3456" operator="containsText" text="T">
      <formula>NOT(ISERROR(SEARCH("T",IS29)))</formula>
    </cfRule>
    <cfRule type="containsText" dxfId="7500" priority="3457" operator="containsText" text="H">
      <formula>NOT(ISERROR(SEARCH("H",IS29)))</formula>
    </cfRule>
    <cfRule type="containsText" dxfId="7499" priority="3458" operator="containsText" text="AF">
      <formula>NOT(ISERROR(SEARCH("AF",IS29)))</formula>
    </cfRule>
    <cfRule type="endsWith" dxfId="7498" priority="3459" operator="endsWith" text="M">
      <formula>RIGHT(IS29,LEN("M"))="M"</formula>
    </cfRule>
    <cfRule type="beginsWith" dxfId="7497" priority="3460" operator="beginsWith" text="MN">
      <formula>LEFT(IS29,LEN("MN"))="MN"</formula>
    </cfRule>
  </conditionalFormatting>
  <conditionalFormatting sqref="IS29:IV29">
    <cfRule type="containsText" dxfId="7496" priority="3443" operator="containsText" text="Hm">
      <formula>NOT(ISERROR(SEARCH("Hm",IS29)))</formula>
    </cfRule>
    <cfRule type="beginsWith" dxfId="7495" priority="3444" operator="beginsWith" text="Ms">
      <formula>LEFT(IS29,LEN("Ms"))="Ms"</formula>
    </cfRule>
    <cfRule type="containsText" dxfId="7494" priority="3445" operator="containsText" text="C">
      <formula>NOT(ISERROR(SEARCH("C",IS29)))</formula>
    </cfRule>
    <cfRule type="containsText" dxfId="7493" priority="3446" operator="containsText" text="S">
      <formula>NOT(ISERROR(SEARCH("S",IS29)))</formula>
    </cfRule>
    <cfRule type="containsText" dxfId="7492" priority="3447" operator="containsText" text="T">
      <formula>NOT(ISERROR(SEARCH("T",IS29)))</formula>
    </cfRule>
    <cfRule type="containsText" dxfId="7491" priority="3448" operator="containsText" text="H">
      <formula>NOT(ISERROR(SEARCH("H",IS29)))</formula>
    </cfRule>
    <cfRule type="containsText" dxfId="7490" priority="3449" operator="containsText" text="AF">
      <formula>NOT(ISERROR(SEARCH("AF",IS29)))</formula>
    </cfRule>
    <cfRule type="endsWith" dxfId="7489" priority="3450" operator="endsWith" text="M">
      <formula>RIGHT(IS29,LEN("M"))="M"</formula>
    </cfRule>
    <cfRule type="beginsWith" dxfId="7488" priority="3451" operator="beginsWith" text="MN">
      <formula>LEFT(IS29,LEN("MN"))="MN"</formula>
    </cfRule>
  </conditionalFormatting>
  <conditionalFormatting sqref="IH25:IK25">
    <cfRule type="containsText" dxfId="7487" priority="3434" operator="containsText" text="Hm">
      <formula>NOT(ISERROR(SEARCH("Hm",IH25)))</formula>
    </cfRule>
    <cfRule type="beginsWith" dxfId="7486" priority="3435" operator="beginsWith" text="Ms">
      <formula>LEFT(IH25,LEN("Ms"))="Ms"</formula>
    </cfRule>
    <cfRule type="containsText" dxfId="7485" priority="3436" operator="containsText" text="C">
      <formula>NOT(ISERROR(SEARCH("C",IH25)))</formula>
    </cfRule>
    <cfRule type="containsText" dxfId="7484" priority="3437" operator="containsText" text="S">
      <formula>NOT(ISERROR(SEARCH("S",IH25)))</formula>
    </cfRule>
    <cfRule type="containsText" dxfId="7483" priority="3438" operator="containsText" text="T">
      <formula>NOT(ISERROR(SEARCH("T",IH25)))</formula>
    </cfRule>
    <cfRule type="containsText" dxfId="7482" priority="3439" operator="containsText" text="H">
      <formula>NOT(ISERROR(SEARCH("H",IH25)))</formula>
    </cfRule>
    <cfRule type="containsText" dxfId="7481" priority="3440" operator="containsText" text="AF">
      <formula>NOT(ISERROR(SEARCH("AF",IH25)))</formula>
    </cfRule>
    <cfRule type="endsWith" dxfId="7480" priority="3441" operator="endsWith" text="M">
      <formula>RIGHT(IH25,LEN("M"))="M"</formula>
    </cfRule>
    <cfRule type="beginsWith" dxfId="7479" priority="3442" operator="beginsWith" text="MN">
      <formula>LEFT(IH25,LEN("MN"))="MN"</formula>
    </cfRule>
  </conditionalFormatting>
  <conditionalFormatting sqref="IM29:IP29">
    <cfRule type="containsText" dxfId="7478" priority="3425" operator="containsText" text="Hm">
      <formula>NOT(ISERROR(SEARCH("Hm",IM29)))</formula>
    </cfRule>
    <cfRule type="beginsWith" dxfId="7477" priority="3426" operator="beginsWith" text="Ms">
      <formula>LEFT(IM29,LEN("Ms"))="Ms"</formula>
    </cfRule>
    <cfRule type="containsText" dxfId="7476" priority="3427" operator="containsText" text="C">
      <formula>NOT(ISERROR(SEARCH("C",IM29)))</formula>
    </cfRule>
    <cfRule type="containsText" dxfId="7475" priority="3428" operator="containsText" text="S">
      <formula>NOT(ISERROR(SEARCH("S",IM29)))</formula>
    </cfRule>
    <cfRule type="containsText" dxfId="7474" priority="3429" operator="containsText" text="T">
      <formula>NOT(ISERROR(SEARCH("T",IM29)))</formula>
    </cfRule>
    <cfRule type="containsText" dxfId="7473" priority="3430" operator="containsText" text="H">
      <formula>NOT(ISERROR(SEARCH("H",IM29)))</formula>
    </cfRule>
    <cfRule type="containsText" dxfId="7472" priority="3431" operator="containsText" text="AF">
      <formula>NOT(ISERROR(SEARCH("AF",IM29)))</formula>
    </cfRule>
    <cfRule type="endsWith" dxfId="7471" priority="3432" operator="endsWith" text="M">
      <formula>RIGHT(IM29,LEN("M"))="M"</formula>
    </cfRule>
    <cfRule type="beginsWith" dxfId="7470" priority="3433" operator="beginsWith" text="MN">
      <formula>LEFT(IM29,LEN("MN"))="MN"</formula>
    </cfRule>
  </conditionalFormatting>
  <conditionalFormatting sqref="IM29:IP29">
    <cfRule type="containsText" dxfId="7469" priority="3416" operator="containsText" text="Hm">
      <formula>NOT(ISERROR(SEARCH("Hm",IM29)))</formula>
    </cfRule>
    <cfRule type="beginsWith" dxfId="7468" priority="3417" operator="beginsWith" text="Ms">
      <formula>LEFT(IM29,LEN("Ms"))="Ms"</formula>
    </cfRule>
    <cfRule type="containsText" dxfId="7467" priority="3418" operator="containsText" text="C">
      <formula>NOT(ISERROR(SEARCH("C",IM29)))</formula>
    </cfRule>
    <cfRule type="containsText" dxfId="7466" priority="3419" operator="containsText" text="S">
      <formula>NOT(ISERROR(SEARCH("S",IM29)))</formula>
    </cfRule>
    <cfRule type="containsText" dxfId="7465" priority="3420" operator="containsText" text="T">
      <formula>NOT(ISERROR(SEARCH("T",IM29)))</formula>
    </cfRule>
    <cfRule type="containsText" dxfId="7464" priority="3421" operator="containsText" text="H">
      <formula>NOT(ISERROR(SEARCH("H",IM29)))</formula>
    </cfRule>
    <cfRule type="containsText" dxfId="7463" priority="3422" operator="containsText" text="AF">
      <formula>NOT(ISERROR(SEARCH("AF",IM29)))</formula>
    </cfRule>
    <cfRule type="endsWith" dxfId="7462" priority="3423" operator="endsWith" text="M">
      <formula>RIGHT(IM29,LEN("M"))="M"</formula>
    </cfRule>
    <cfRule type="beginsWith" dxfId="7461" priority="3424" operator="beginsWith" text="MN">
      <formula>LEFT(IM29,LEN("MN"))="MN"</formula>
    </cfRule>
  </conditionalFormatting>
  <conditionalFormatting sqref="JB36:JE36">
    <cfRule type="containsText" dxfId="7460" priority="3407" operator="containsText" text="Hm">
      <formula>NOT(ISERROR(SEARCH("Hm",JB36)))</formula>
    </cfRule>
    <cfRule type="beginsWith" dxfId="7459" priority="3408" operator="beginsWith" text="Ms">
      <formula>LEFT(JB36,LEN("Ms"))="Ms"</formula>
    </cfRule>
    <cfRule type="containsText" dxfId="7458" priority="3409" operator="containsText" text="C">
      <formula>NOT(ISERROR(SEARCH("C",JB36)))</formula>
    </cfRule>
    <cfRule type="containsText" dxfId="7457" priority="3410" operator="containsText" text="S">
      <formula>NOT(ISERROR(SEARCH("S",JB36)))</formula>
    </cfRule>
    <cfRule type="containsText" dxfId="7456" priority="3411" operator="containsText" text="T">
      <formula>NOT(ISERROR(SEARCH("T",JB36)))</formula>
    </cfRule>
    <cfRule type="containsText" dxfId="7455" priority="3412" operator="containsText" text="H">
      <formula>NOT(ISERROR(SEARCH("H",JB36)))</formula>
    </cfRule>
    <cfRule type="containsText" dxfId="7454" priority="3413" operator="containsText" text="AF">
      <formula>NOT(ISERROR(SEARCH("AF",JB36)))</formula>
    </cfRule>
    <cfRule type="endsWith" dxfId="7453" priority="3414" operator="endsWith" text="M">
      <formula>RIGHT(JB36,LEN("M"))="M"</formula>
    </cfRule>
    <cfRule type="beginsWith" dxfId="7452" priority="3415" operator="beginsWith" text="MN">
      <formula>LEFT(JB36,LEN("MN"))="MN"</formula>
    </cfRule>
  </conditionalFormatting>
  <conditionalFormatting sqref="HT33:HW33">
    <cfRule type="containsText" dxfId="7451" priority="3398" operator="containsText" text="Hm">
      <formula>NOT(ISERROR(SEARCH("Hm",HT33)))</formula>
    </cfRule>
    <cfRule type="beginsWith" dxfId="7450" priority="3399" operator="beginsWith" text="Ms">
      <formula>LEFT(HT33,LEN("Ms"))="Ms"</formula>
    </cfRule>
    <cfRule type="containsText" dxfId="7449" priority="3400" operator="containsText" text="C">
      <formula>NOT(ISERROR(SEARCH("C",HT33)))</formula>
    </cfRule>
    <cfRule type="containsText" dxfId="7448" priority="3401" operator="containsText" text="S">
      <formula>NOT(ISERROR(SEARCH("S",HT33)))</formula>
    </cfRule>
    <cfRule type="containsText" dxfId="7447" priority="3402" operator="containsText" text="T">
      <formula>NOT(ISERROR(SEARCH("T",HT33)))</formula>
    </cfRule>
    <cfRule type="containsText" dxfId="7446" priority="3403" operator="containsText" text="H">
      <formula>NOT(ISERROR(SEARCH("H",HT33)))</formula>
    </cfRule>
    <cfRule type="containsText" dxfId="7445" priority="3404" operator="containsText" text="AF">
      <formula>NOT(ISERROR(SEARCH("AF",HT33)))</formula>
    </cfRule>
    <cfRule type="endsWith" dxfId="7444" priority="3405" operator="endsWith" text="M">
      <formula>RIGHT(HT33,LEN("M"))="M"</formula>
    </cfRule>
    <cfRule type="beginsWith" dxfId="7443" priority="3406" operator="beginsWith" text="MN">
      <formula>LEFT(HT33,LEN("MN"))="MN"</formula>
    </cfRule>
  </conditionalFormatting>
  <conditionalFormatting sqref="IB25:IE25">
    <cfRule type="containsText" dxfId="7442" priority="3380" operator="containsText" text="Hm">
      <formula>NOT(ISERROR(SEARCH("Hm",IB25)))</formula>
    </cfRule>
    <cfRule type="beginsWith" dxfId="7441" priority="3381" operator="beginsWith" text="Ms">
      <formula>LEFT(IB25,LEN("Ms"))="Ms"</formula>
    </cfRule>
    <cfRule type="containsText" dxfId="7440" priority="3382" operator="containsText" text="C">
      <formula>NOT(ISERROR(SEARCH("C",IB25)))</formula>
    </cfRule>
    <cfRule type="containsText" dxfId="7439" priority="3383" operator="containsText" text="S">
      <formula>NOT(ISERROR(SEARCH("S",IB25)))</formula>
    </cfRule>
    <cfRule type="containsText" dxfId="7438" priority="3384" operator="containsText" text="T">
      <formula>NOT(ISERROR(SEARCH("T",IB25)))</formula>
    </cfRule>
    <cfRule type="containsText" dxfId="7437" priority="3385" operator="containsText" text="H">
      <formula>NOT(ISERROR(SEARCH("H",IB25)))</formula>
    </cfRule>
    <cfRule type="containsText" dxfId="7436" priority="3386" operator="containsText" text="AF">
      <formula>NOT(ISERROR(SEARCH("AF",IB25)))</formula>
    </cfRule>
    <cfRule type="endsWith" dxfId="7435" priority="3387" operator="endsWith" text="M">
      <formula>RIGHT(IB25,LEN("M"))="M"</formula>
    </cfRule>
    <cfRule type="beginsWith" dxfId="7434" priority="3388" operator="beginsWith" text="MN">
      <formula>LEFT(IB25,LEN("MN"))="MN"</formula>
    </cfRule>
  </conditionalFormatting>
  <conditionalFormatting sqref="HM32:HP32">
    <cfRule type="containsText" dxfId="7433" priority="3371" operator="containsText" text="Hm">
      <formula>NOT(ISERROR(SEARCH("Hm",HM32)))</formula>
    </cfRule>
    <cfRule type="beginsWith" dxfId="7432" priority="3372" operator="beginsWith" text="Ms">
      <formula>LEFT(HM32,LEN("Ms"))="Ms"</formula>
    </cfRule>
    <cfRule type="containsText" dxfId="7431" priority="3373" operator="containsText" text="C">
      <formula>NOT(ISERROR(SEARCH("C",HM32)))</formula>
    </cfRule>
    <cfRule type="containsText" dxfId="7430" priority="3374" operator="containsText" text="S">
      <formula>NOT(ISERROR(SEARCH("S",HM32)))</formula>
    </cfRule>
    <cfRule type="containsText" dxfId="7429" priority="3375" operator="containsText" text="T">
      <formula>NOT(ISERROR(SEARCH("T",HM32)))</formula>
    </cfRule>
    <cfRule type="containsText" dxfId="7428" priority="3376" operator="containsText" text="H">
      <formula>NOT(ISERROR(SEARCH("H",HM32)))</formula>
    </cfRule>
    <cfRule type="containsText" dxfId="7427" priority="3377" operator="containsText" text="AF">
      <formula>NOT(ISERROR(SEARCH("AF",HM32)))</formula>
    </cfRule>
    <cfRule type="endsWith" dxfId="7426" priority="3378" operator="endsWith" text="M">
      <formula>RIGHT(HM32,LEN("M"))="M"</formula>
    </cfRule>
    <cfRule type="beginsWith" dxfId="7425" priority="3379" operator="beginsWith" text="MN">
      <formula>LEFT(HM32,LEN("MN"))="MN"</formula>
    </cfRule>
  </conditionalFormatting>
  <conditionalFormatting sqref="LA31:LB31">
    <cfRule type="expression" dxfId="7424" priority="3359">
      <formula>MOD(MONTH(#REF!),4)=1</formula>
    </cfRule>
    <cfRule type="expression" dxfId="7423" priority="3360">
      <formula>MOD(MONTH(#REF!),4)=2</formula>
    </cfRule>
    <cfRule type="expression" dxfId="7422" priority="3361">
      <formula>MOD(MONTH(#REF!),4)=3</formula>
    </cfRule>
    <cfRule type="expression" dxfId="7421" priority="3362">
      <formula>MOD(MONTH(#REF!),4)=0</formula>
    </cfRule>
  </conditionalFormatting>
  <conditionalFormatting sqref="KN25:KO25 LA25 KH24 KM24:KN24 KS24:KT24 KT25:KU25 LE24 LK24 LD28:LE28 KX28:KY28 LJ28:LK28 KR28:KS28 KL28:KM28 KI35:KJ36 LG36 LM35:LM36 KU35:KV36 LP28">
    <cfRule type="expression" dxfId="7420" priority="3363">
      <formula>MOD(MONTH(#REF!),4)=1</formula>
    </cfRule>
    <cfRule type="expression" dxfId="7419" priority="3364">
      <formula>MOD(MONTH(#REF!),4)=2</formula>
    </cfRule>
    <cfRule type="expression" dxfId="7418" priority="3365">
      <formula>MOD(MONTH(#REF!),4)=3</formula>
    </cfRule>
    <cfRule type="expression" dxfId="7417" priority="3366">
      <formula>MOD(MONTH(#REF!),4)=0</formula>
    </cfRule>
  </conditionalFormatting>
  <conditionalFormatting sqref="KJ36 KP36:KQ36 LB36:LC36 LH36:LI36 LO36 KV36:KW36 KH30:LG30 LL30:LO30">
    <cfRule type="expression" dxfId="7416" priority="3367">
      <formula>MOD(MONTH(#REF!),4)=1</formula>
    </cfRule>
    <cfRule type="expression" dxfId="7415" priority="3368">
      <formula>MOD(MONTH(#REF!),4)=2</formula>
    </cfRule>
    <cfRule type="expression" dxfId="7414" priority="3369">
      <formula>MOD(MONTH(#REF!),4)=3</formula>
    </cfRule>
    <cfRule type="expression" dxfId="7413" priority="3370">
      <formula>MOD(MONTH(#REF!),4)=0</formula>
    </cfRule>
  </conditionalFormatting>
  <conditionalFormatting sqref="KK32:KL32">
    <cfRule type="expression" dxfId="7412" priority="3355">
      <formula>MOD(MONTH(#REF!),4)=1</formula>
    </cfRule>
    <cfRule type="expression" dxfId="7411" priority="3356">
      <formula>MOD(MONTH(#REF!),4)=2</formula>
    </cfRule>
    <cfRule type="expression" dxfId="7410" priority="3357">
      <formula>MOD(MONTH(#REF!),4)=3</formula>
    </cfRule>
    <cfRule type="expression" dxfId="7409" priority="3358">
      <formula>MOD(MONTH(#REF!),4)=0</formula>
    </cfRule>
  </conditionalFormatting>
  <conditionalFormatting sqref="KY24:KZ24">
    <cfRule type="expression" dxfId="7408" priority="3351">
      <formula>MOD(MONTH(#REF!),4)=1</formula>
    </cfRule>
    <cfRule type="expression" dxfId="7407" priority="3352">
      <formula>MOD(MONTH(#REF!),4)=2</formula>
    </cfRule>
    <cfRule type="expression" dxfId="7406" priority="3353">
      <formula>MOD(MONTH(#REF!),4)=3</formula>
    </cfRule>
    <cfRule type="expression" dxfId="7405" priority="3354">
      <formula>MOD(MONTH(#REF!),4)=0</formula>
    </cfRule>
  </conditionalFormatting>
  <conditionalFormatting sqref="LF25:LG25">
    <cfRule type="expression" dxfId="7404" priority="3347">
      <formula>MOD(MONTH(#REF!),4)=1</formula>
    </cfRule>
    <cfRule type="expression" dxfId="7403" priority="3348">
      <formula>MOD(MONTH(#REF!),4)=2</formula>
    </cfRule>
    <cfRule type="expression" dxfId="7402" priority="3349">
      <formula>MOD(MONTH(#REF!),4)=3</formula>
    </cfRule>
    <cfRule type="expression" dxfId="7401" priority="3350">
      <formula>MOD(MONTH(#REF!),4)=0</formula>
    </cfRule>
  </conditionalFormatting>
  <conditionalFormatting sqref="LL25:LM25">
    <cfRule type="expression" dxfId="7400" priority="3343">
      <formula>MOD(MONTH(#REF!),4)=1</formula>
    </cfRule>
    <cfRule type="expression" dxfId="7399" priority="3344">
      <formula>MOD(MONTH(#REF!),4)=2</formula>
    </cfRule>
    <cfRule type="expression" dxfId="7398" priority="3345">
      <formula>MOD(MONTH(#REF!),4)=3</formula>
    </cfRule>
    <cfRule type="expression" dxfId="7397" priority="3346">
      <formula>MOD(MONTH(#REF!),4)=0</formula>
    </cfRule>
  </conditionalFormatting>
  <conditionalFormatting sqref="KG23:KJ23 KU29:KX29 KI29:KL29 KK26:KL28 KM26:KN29 KQ26:KT28 KW26:KX28 KY26:KZ29 LC26:LD28 LE26:LF27 LI26:LL27 LO26:LP27 KG26:KH29 KG31:KT31 KG30:LG30 KW31:LN31 KO29:KS29 LE28 LL30:LP30 LP28 LA29:LF29 LJ28:LK28 LK29:LL29">
    <cfRule type="containsText" dxfId="7396" priority="3334" operator="containsText" text="Hm">
      <formula>NOT(ISERROR(SEARCH("Hm",KG23)))</formula>
    </cfRule>
    <cfRule type="beginsWith" dxfId="7395" priority="3335" operator="beginsWith" text="Ms">
      <formula>LEFT(KG23,LEN("Ms"))="Ms"</formula>
    </cfRule>
    <cfRule type="containsText" dxfId="7394" priority="3336" operator="containsText" text="C">
      <formula>NOT(ISERROR(SEARCH("C",KG23)))</formula>
    </cfRule>
    <cfRule type="containsText" dxfId="7393" priority="3337" operator="containsText" text="S">
      <formula>NOT(ISERROR(SEARCH("S",KG23)))</formula>
    </cfRule>
    <cfRule type="containsText" dxfId="7392" priority="3338" operator="containsText" text="T">
      <formula>NOT(ISERROR(SEARCH("T",KG23)))</formula>
    </cfRule>
    <cfRule type="containsText" dxfId="7391" priority="3339" operator="containsText" text="H">
      <formula>NOT(ISERROR(SEARCH("H",KG23)))</formula>
    </cfRule>
    <cfRule type="containsText" dxfId="7390" priority="3340" operator="containsText" text="AF">
      <formula>NOT(ISERROR(SEARCH("AF",KG23)))</formula>
    </cfRule>
    <cfRule type="endsWith" dxfId="7389" priority="3341" operator="endsWith" text="M">
      <formula>RIGHT(KG23,LEN("M"))="M"</formula>
    </cfRule>
    <cfRule type="beginsWith" dxfId="7388" priority="3342" operator="beginsWith" text="MN">
      <formula>LEFT(KG23,LEN("MN"))="MN"</formula>
    </cfRule>
  </conditionalFormatting>
  <conditionalFormatting sqref="KM23:KP23">
    <cfRule type="containsText" dxfId="7387" priority="3325" operator="containsText" text="Hm">
      <formula>NOT(ISERROR(SEARCH("Hm",KM23)))</formula>
    </cfRule>
    <cfRule type="beginsWith" dxfId="7386" priority="3326" operator="beginsWith" text="Ms">
      <formula>LEFT(KM23,LEN("Ms"))="Ms"</formula>
    </cfRule>
    <cfRule type="containsText" dxfId="7385" priority="3327" operator="containsText" text="C">
      <formula>NOT(ISERROR(SEARCH("C",KM23)))</formula>
    </cfRule>
    <cfRule type="containsText" dxfId="7384" priority="3328" operator="containsText" text="S">
      <formula>NOT(ISERROR(SEARCH("S",KM23)))</formula>
    </cfRule>
    <cfRule type="containsText" dxfId="7383" priority="3329" operator="containsText" text="T">
      <formula>NOT(ISERROR(SEARCH("T",KM23)))</formula>
    </cfRule>
    <cfRule type="containsText" dxfId="7382" priority="3330" operator="containsText" text="H">
      <formula>NOT(ISERROR(SEARCH("H",KM23)))</formula>
    </cfRule>
    <cfRule type="containsText" dxfId="7381" priority="3331" operator="containsText" text="AF">
      <formula>NOT(ISERROR(SEARCH("AF",KM23)))</formula>
    </cfRule>
    <cfRule type="endsWith" dxfId="7380" priority="3332" operator="endsWith" text="M">
      <formula>RIGHT(KM23,LEN("M"))="M"</formula>
    </cfRule>
    <cfRule type="beginsWith" dxfId="7379" priority="3333" operator="beginsWith" text="MN">
      <formula>LEFT(KM23,LEN("MN"))="MN"</formula>
    </cfRule>
  </conditionalFormatting>
  <conditionalFormatting sqref="KI24:KL24">
    <cfRule type="containsText" dxfId="7378" priority="3316" operator="containsText" text="Hm">
      <formula>NOT(ISERROR(SEARCH("Hm",KI24)))</formula>
    </cfRule>
    <cfRule type="beginsWith" dxfId="7377" priority="3317" operator="beginsWith" text="Ms">
      <formula>LEFT(KI24,LEN("Ms"))="Ms"</formula>
    </cfRule>
    <cfRule type="containsText" dxfId="7376" priority="3318" operator="containsText" text="C">
      <formula>NOT(ISERROR(SEARCH("C",KI24)))</formula>
    </cfRule>
    <cfRule type="containsText" dxfId="7375" priority="3319" operator="containsText" text="S">
      <formula>NOT(ISERROR(SEARCH("S",KI24)))</formula>
    </cfRule>
    <cfRule type="containsText" dxfId="7374" priority="3320" operator="containsText" text="T">
      <formula>NOT(ISERROR(SEARCH("T",KI24)))</formula>
    </cfRule>
    <cfRule type="containsText" dxfId="7373" priority="3321" operator="containsText" text="H">
      <formula>NOT(ISERROR(SEARCH("H",KI24)))</formula>
    </cfRule>
    <cfRule type="containsText" dxfId="7372" priority="3322" operator="containsText" text="AF">
      <formula>NOT(ISERROR(SEARCH("AF",KI24)))</formula>
    </cfRule>
    <cfRule type="endsWith" dxfId="7371" priority="3323" operator="endsWith" text="M">
      <formula>RIGHT(KI24,LEN("M"))="M"</formula>
    </cfRule>
    <cfRule type="beginsWith" dxfId="7370" priority="3324" operator="beginsWith" text="MN">
      <formula>LEFT(KI24,LEN("MN"))="MN"</formula>
    </cfRule>
  </conditionalFormatting>
  <conditionalFormatting sqref="KO24:KR24">
    <cfRule type="containsText" dxfId="7369" priority="3307" operator="containsText" text="Hm">
      <formula>NOT(ISERROR(SEARCH("Hm",KO24)))</formula>
    </cfRule>
    <cfRule type="beginsWith" dxfId="7368" priority="3308" operator="beginsWith" text="Ms">
      <formula>LEFT(KO24,LEN("Ms"))="Ms"</formula>
    </cfRule>
    <cfRule type="containsText" dxfId="7367" priority="3309" operator="containsText" text="C">
      <formula>NOT(ISERROR(SEARCH("C",KO24)))</formula>
    </cfRule>
    <cfRule type="containsText" dxfId="7366" priority="3310" operator="containsText" text="S">
      <formula>NOT(ISERROR(SEARCH("S",KO24)))</formula>
    </cfRule>
    <cfRule type="containsText" dxfId="7365" priority="3311" operator="containsText" text="T">
      <formula>NOT(ISERROR(SEARCH("T",KO24)))</formula>
    </cfRule>
    <cfRule type="containsText" dxfId="7364" priority="3312" operator="containsText" text="H">
      <formula>NOT(ISERROR(SEARCH("H",KO24)))</formula>
    </cfRule>
    <cfRule type="containsText" dxfId="7363" priority="3313" operator="containsText" text="AF">
      <formula>NOT(ISERROR(SEARCH("AF",KO24)))</formula>
    </cfRule>
    <cfRule type="endsWith" dxfId="7362" priority="3314" operator="endsWith" text="M">
      <formula>RIGHT(KO24,LEN("M"))="M"</formula>
    </cfRule>
    <cfRule type="beginsWith" dxfId="7361" priority="3315" operator="beginsWith" text="MN">
      <formula>LEFT(KO24,LEN("MN"))="MN"</formula>
    </cfRule>
  </conditionalFormatting>
  <conditionalFormatting sqref="KP25:KS25">
    <cfRule type="containsText" dxfId="7360" priority="3298" operator="containsText" text="Hm">
      <formula>NOT(ISERROR(SEARCH("Hm",KP25)))</formula>
    </cfRule>
    <cfRule type="beginsWith" dxfId="7359" priority="3299" operator="beginsWith" text="Ms">
      <formula>LEFT(KP25,LEN("Ms"))="Ms"</formula>
    </cfRule>
    <cfRule type="containsText" dxfId="7358" priority="3300" operator="containsText" text="C">
      <formula>NOT(ISERROR(SEARCH("C",KP25)))</formula>
    </cfRule>
    <cfRule type="containsText" dxfId="7357" priority="3301" operator="containsText" text="S">
      <formula>NOT(ISERROR(SEARCH("S",KP25)))</formula>
    </cfRule>
    <cfRule type="containsText" dxfId="7356" priority="3302" operator="containsText" text="T">
      <formula>NOT(ISERROR(SEARCH("T",KP25)))</formula>
    </cfRule>
    <cfRule type="containsText" dxfId="7355" priority="3303" operator="containsText" text="H">
      <formula>NOT(ISERROR(SEARCH("H",KP25)))</formula>
    </cfRule>
    <cfRule type="containsText" dxfId="7354" priority="3304" operator="containsText" text="AF">
      <formula>NOT(ISERROR(SEARCH("AF",KP25)))</formula>
    </cfRule>
    <cfRule type="endsWith" dxfId="7353" priority="3305" operator="endsWith" text="M">
      <formula>RIGHT(KP25,LEN("M"))="M"</formula>
    </cfRule>
    <cfRule type="beginsWith" dxfId="7352" priority="3306" operator="beginsWith" text="MN">
      <formula>LEFT(KP25,LEN("MN"))="MN"</formula>
    </cfRule>
  </conditionalFormatting>
  <conditionalFormatting sqref="KJ25:KM25">
    <cfRule type="containsText" dxfId="7351" priority="3289" operator="containsText" text="Hm">
      <formula>NOT(ISERROR(SEARCH("Hm",KJ25)))</formula>
    </cfRule>
    <cfRule type="beginsWith" dxfId="7350" priority="3290" operator="beginsWith" text="Ms">
      <formula>LEFT(KJ25,LEN("Ms"))="Ms"</formula>
    </cfRule>
    <cfRule type="containsText" dxfId="7349" priority="3291" operator="containsText" text="C">
      <formula>NOT(ISERROR(SEARCH("C",KJ25)))</formula>
    </cfRule>
    <cfRule type="containsText" dxfId="7348" priority="3292" operator="containsText" text="S">
      <formula>NOT(ISERROR(SEARCH("S",KJ25)))</formula>
    </cfRule>
    <cfRule type="containsText" dxfId="7347" priority="3293" operator="containsText" text="T">
      <formula>NOT(ISERROR(SEARCH("T",KJ25)))</formula>
    </cfRule>
    <cfRule type="containsText" dxfId="7346" priority="3294" operator="containsText" text="H">
      <formula>NOT(ISERROR(SEARCH("H",KJ25)))</formula>
    </cfRule>
    <cfRule type="containsText" dxfId="7345" priority="3295" operator="containsText" text="AF">
      <formula>NOT(ISERROR(SEARCH("AF",KJ25)))</formula>
    </cfRule>
    <cfRule type="endsWith" dxfId="7344" priority="3296" operator="endsWith" text="M">
      <formula>RIGHT(KJ25,LEN("M"))="M"</formula>
    </cfRule>
    <cfRule type="beginsWith" dxfId="7343" priority="3297" operator="beginsWith" text="MN">
      <formula>LEFT(KJ25,LEN("MN"))="MN"</formula>
    </cfRule>
  </conditionalFormatting>
  <conditionalFormatting sqref="LG34:LJ34">
    <cfRule type="containsText" dxfId="7342" priority="3262" operator="containsText" text="Hm">
      <formula>NOT(ISERROR(SEARCH("Hm",LG34)))</formula>
    </cfRule>
    <cfRule type="beginsWith" dxfId="7341" priority="3263" operator="beginsWith" text="Ms">
      <formula>LEFT(LG34,LEN("Ms"))="Ms"</formula>
    </cfRule>
    <cfRule type="containsText" dxfId="7340" priority="3264" operator="containsText" text="C">
      <formula>NOT(ISERROR(SEARCH("C",LG34)))</formula>
    </cfRule>
    <cfRule type="containsText" dxfId="7339" priority="3265" operator="containsText" text="S">
      <formula>NOT(ISERROR(SEARCH("S",LG34)))</formula>
    </cfRule>
    <cfRule type="containsText" dxfId="7338" priority="3266" operator="containsText" text="T">
      <formula>NOT(ISERROR(SEARCH("T",LG34)))</formula>
    </cfRule>
    <cfRule type="containsText" dxfId="7337" priority="3267" operator="containsText" text="H">
      <formula>NOT(ISERROR(SEARCH("H",LG34)))</formula>
    </cfRule>
    <cfRule type="containsText" dxfId="7336" priority="3268" operator="containsText" text="AF">
      <formula>NOT(ISERROR(SEARCH("AF",LG34)))</formula>
    </cfRule>
    <cfRule type="endsWith" dxfId="7335" priority="3269" operator="endsWith" text="M">
      <formula>RIGHT(LG34,LEN("M"))="M"</formula>
    </cfRule>
    <cfRule type="beginsWith" dxfId="7334" priority="3270" operator="beginsWith" text="MN">
      <formula>LEFT(LG34,LEN("MN"))="MN"</formula>
    </cfRule>
  </conditionalFormatting>
  <conditionalFormatting sqref="LE32:LH32">
    <cfRule type="containsText" dxfId="7333" priority="3280" operator="containsText" text="Hm">
      <formula>NOT(ISERROR(SEARCH("Hm",LE32)))</formula>
    </cfRule>
    <cfRule type="beginsWith" dxfId="7332" priority="3281" operator="beginsWith" text="Ms">
      <formula>LEFT(LE32,LEN("Ms"))="Ms"</formula>
    </cfRule>
    <cfRule type="containsText" dxfId="7331" priority="3282" operator="containsText" text="C">
      <formula>NOT(ISERROR(SEARCH("C",LE32)))</formula>
    </cfRule>
    <cfRule type="containsText" dxfId="7330" priority="3283" operator="containsText" text="S">
      <formula>NOT(ISERROR(SEARCH("S",LE32)))</formula>
    </cfRule>
    <cfRule type="containsText" dxfId="7329" priority="3284" operator="containsText" text="T">
      <formula>NOT(ISERROR(SEARCH("T",LE32)))</formula>
    </cfRule>
    <cfRule type="containsText" dxfId="7328" priority="3285" operator="containsText" text="H">
      <formula>NOT(ISERROR(SEARCH("H",LE32)))</formula>
    </cfRule>
    <cfRule type="containsText" dxfId="7327" priority="3286" operator="containsText" text="AF">
      <formula>NOT(ISERROR(SEARCH("AF",LE32)))</formula>
    </cfRule>
    <cfRule type="endsWith" dxfId="7326" priority="3287" operator="endsWith" text="M">
      <formula>RIGHT(LE32,LEN("M"))="M"</formula>
    </cfRule>
    <cfRule type="beginsWith" dxfId="7325" priority="3288" operator="beginsWith" text="MN">
      <formula>LEFT(LE32,LEN("MN"))="MN"</formula>
    </cfRule>
  </conditionalFormatting>
  <conditionalFormatting sqref="LF33:LI33">
    <cfRule type="containsText" dxfId="7324" priority="3271" operator="containsText" text="Hm">
      <formula>NOT(ISERROR(SEARCH("Hm",LF33)))</formula>
    </cfRule>
    <cfRule type="beginsWith" dxfId="7323" priority="3272" operator="beginsWith" text="Ms">
      <formula>LEFT(LF33,LEN("Ms"))="Ms"</formula>
    </cfRule>
    <cfRule type="containsText" dxfId="7322" priority="3273" operator="containsText" text="C">
      <formula>NOT(ISERROR(SEARCH("C",LF33)))</formula>
    </cfRule>
    <cfRule type="containsText" dxfId="7321" priority="3274" operator="containsText" text="S">
      <formula>NOT(ISERROR(SEARCH("S",LF33)))</formula>
    </cfRule>
    <cfRule type="containsText" dxfId="7320" priority="3275" operator="containsText" text="T">
      <formula>NOT(ISERROR(SEARCH("T",LF33)))</formula>
    </cfRule>
    <cfRule type="containsText" dxfId="7319" priority="3276" operator="containsText" text="H">
      <formula>NOT(ISERROR(SEARCH("H",LF33)))</formula>
    </cfRule>
    <cfRule type="containsText" dxfId="7318" priority="3277" operator="containsText" text="AF">
      <formula>NOT(ISERROR(SEARCH("AF",LF33)))</formula>
    </cfRule>
    <cfRule type="endsWith" dxfId="7317" priority="3278" operator="endsWith" text="M">
      <formula>RIGHT(LF33,LEN("M"))="M"</formula>
    </cfRule>
    <cfRule type="beginsWith" dxfId="7316" priority="3279" operator="beginsWith" text="MN">
      <formula>LEFT(LF33,LEN("MN"))="MN"</formula>
    </cfRule>
  </conditionalFormatting>
  <conditionalFormatting sqref="LJ36:LM36">
    <cfRule type="containsText" dxfId="7315" priority="3253" operator="containsText" text="Hm">
      <formula>NOT(ISERROR(SEARCH("Hm",LJ36)))</formula>
    </cfRule>
    <cfRule type="beginsWith" dxfId="7314" priority="3254" operator="beginsWith" text="Ms">
      <formula>LEFT(LJ36,LEN("Ms"))="Ms"</formula>
    </cfRule>
    <cfRule type="containsText" dxfId="7313" priority="3255" operator="containsText" text="C">
      <formula>NOT(ISERROR(SEARCH("C",LJ36)))</formula>
    </cfRule>
    <cfRule type="containsText" dxfId="7312" priority="3256" operator="containsText" text="S">
      <formula>NOT(ISERROR(SEARCH("S",LJ36)))</formula>
    </cfRule>
    <cfRule type="containsText" dxfId="7311" priority="3257" operator="containsText" text="T">
      <formula>NOT(ISERROR(SEARCH("T",LJ36)))</formula>
    </cfRule>
    <cfRule type="containsText" dxfId="7310" priority="3258" operator="containsText" text="H">
      <formula>NOT(ISERROR(SEARCH("H",LJ36)))</formula>
    </cfRule>
    <cfRule type="containsText" dxfId="7309" priority="3259" operator="containsText" text="AF">
      <formula>NOT(ISERROR(SEARCH("AF",LJ36)))</formula>
    </cfRule>
    <cfRule type="endsWith" dxfId="7308" priority="3260" operator="endsWith" text="M">
      <formula>RIGHT(LJ36,LEN("M"))="M"</formula>
    </cfRule>
    <cfRule type="beginsWith" dxfId="7307" priority="3261" operator="beginsWith" text="MN">
      <formula>LEFT(LJ36,LEN("MN"))="MN"</formula>
    </cfRule>
  </conditionalFormatting>
  <conditionalFormatting sqref="LK32:LN32">
    <cfRule type="containsText" dxfId="7306" priority="3244" operator="containsText" text="Hm">
      <formula>NOT(ISERROR(SEARCH("Hm",LK32)))</formula>
    </cfRule>
    <cfRule type="beginsWith" dxfId="7305" priority="3245" operator="beginsWith" text="Ms">
      <formula>LEFT(LK32,LEN("Ms"))="Ms"</formula>
    </cfRule>
    <cfRule type="containsText" dxfId="7304" priority="3246" operator="containsText" text="C">
      <formula>NOT(ISERROR(SEARCH("C",LK32)))</formula>
    </cfRule>
    <cfRule type="containsText" dxfId="7303" priority="3247" operator="containsText" text="S">
      <formula>NOT(ISERROR(SEARCH("S",LK32)))</formula>
    </cfRule>
    <cfRule type="containsText" dxfId="7302" priority="3248" operator="containsText" text="T">
      <formula>NOT(ISERROR(SEARCH("T",LK32)))</formula>
    </cfRule>
    <cfRule type="containsText" dxfId="7301" priority="3249" operator="containsText" text="H">
      <formula>NOT(ISERROR(SEARCH("H",LK32)))</formula>
    </cfRule>
    <cfRule type="containsText" dxfId="7300" priority="3250" operator="containsText" text="AF">
      <formula>NOT(ISERROR(SEARCH("AF",LK32)))</formula>
    </cfRule>
    <cfRule type="endsWith" dxfId="7299" priority="3251" operator="endsWith" text="M">
      <formula>RIGHT(LK32,LEN("M"))="M"</formula>
    </cfRule>
    <cfRule type="beginsWith" dxfId="7298" priority="3252" operator="beginsWith" text="MN">
      <formula>LEFT(LK32,LEN("MN"))="MN"</formula>
    </cfRule>
  </conditionalFormatting>
  <conditionalFormatting sqref="LL33:LO33">
    <cfRule type="containsText" dxfId="7297" priority="3235" operator="containsText" text="Hm">
      <formula>NOT(ISERROR(SEARCH("Hm",LL33)))</formula>
    </cfRule>
    <cfRule type="beginsWith" dxfId="7296" priority="3236" operator="beginsWith" text="Ms">
      <formula>LEFT(LL33,LEN("Ms"))="Ms"</formula>
    </cfRule>
    <cfRule type="containsText" dxfId="7295" priority="3237" operator="containsText" text="C">
      <formula>NOT(ISERROR(SEARCH("C",LL33)))</formula>
    </cfRule>
    <cfRule type="containsText" dxfId="7294" priority="3238" operator="containsText" text="S">
      <formula>NOT(ISERROR(SEARCH("S",LL33)))</formula>
    </cfRule>
    <cfRule type="containsText" dxfId="7293" priority="3239" operator="containsText" text="T">
      <formula>NOT(ISERROR(SEARCH("T",LL33)))</formula>
    </cfRule>
    <cfRule type="containsText" dxfId="7292" priority="3240" operator="containsText" text="H">
      <formula>NOT(ISERROR(SEARCH("H",LL33)))</formula>
    </cfRule>
    <cfRule type="containsText" dxfId="7291" priority="3241" operator="containsText" text="AF">
      <formula>NOT(ISERROR(SEARCH("AF",LL33)))</formula>
    </cfRule>
    <cfRule type="endsWith" dxfId="7290" priority="3242" operator="endsWith" text="M">
      <formula>RIGHT(LL33,LEN("M"))="M"</formula>
    </cfRule>
    <cfRule type="beginsWith" dxfId="7289" priority="3243" operator="beginsWith" text="MN">
      <formula>LEFT(LL33,LEN("MN"))="MN"</formula>
    </cfRule>
  </conditionalFormatting>
  <conditionalFormatting sqref="LM34:LP34">
    <cfRule type="containsText" dxfId="7288" priority="3226" operator="containsText" text="Hm">
      <formula>NOT(ISERROR(SEARCH("Hm",LM34)))</formula>
    </cfRule>
    <cfRule type="beginsWith" dxfId="7287" priority="3227" operator="beginsWith" text="Ms">
      <formula>LEFT(LM34,LEN("Ms"))="Ms"</formula>
    </cfRule>
    <cfRule type="containsText" dxfId="7286" priority="3228" operator="containsText" text="C">
      <formula>NOT(ISERROR(SEARCH("C",LM34)))</formula>
    </cfRule>
    <cfRule type="containsText" dxfId="7285" priority="3229" operator="containsText" text="S">
      <formula>NOT(ISERROR(SEARCH("S",LM34)))</formula>
    </cfRule>
    <cfRule type="containsText" dxfId="7284" priority="3230" operator="containsText" text="T">
      <formula>NOT(ISERROR(SEARCH("T",LM34)))</formula>
    </cfRule>
    <cfRule type="containsText" dxfId="7283" priority="3231" operator="containsText" text="H">
      <formula>NOT(ISERROR(SEARCH("H",LM34)))</formula>
    </cfRule>
    <cfRule type="containsText" dxfId="7282" priority="3232" operator="containsText" text="AF">
      <formula>NOT(ISERROR(SEARCH("AF",LM34)))</formula>
    </cfRule>
    <cfRule type="endsWith" dxfId="7281" priority="3233" operator="endsWith" text="M">
      <formula>RIGHT(LM34,LEN("M"))="M"</formula>
    </cfRule>
    <cfRule type="beginsWith" dxfId="7280" priority="3234" operator="beginsWith" text="MN">
      <formula>LEFT(LM34,LEN("MN"))="MN"</formula>
    </cfRule>
  </conditionalFormatting>
  <conditionalFormatting sqref="LP36">
    <cfRule type="containsText" dxfId="7279" priority="3217" operator="containsText" text="Hm">
      <formula>NOT(ISERROR(SEARCH("Hm",LP36)))</formula>
    </cfRule>
    <cfRule type="beginsWith" dxfId="7278" priority="3218" operator="beginsWith" text="Ms">
      <formula>LEFT(LP36,LEN("Ms"))="Ms"</formula>
    </cfRule>
    <cfRule type="containsText" dxfId="7277" priority="3219" operator="containsText" text="C">
      <formula>NOT(ISERROR(SEARCH("C",LP36)))</formula>
    </cfRule>
    <cfRule type="containsText" dxfId="7276" priority="3220" operator="containsText" text="S">
      <formula>NOT(ISERROR(SEARCH("S",LP36)))</formula>
    </cfRule>
    <cfRule type="containsText" dxfId="7275" priority="3221" operator="containsText" text="T">
      <formula>NOT(ISERROR(SEARCH("T",LP36)))</formula>
    </cfRule>
    <cfRule type="containsText" dxfId="7274" priority="3222" operator="containsText" text="H">
      <formula>NOT(ISERROR(SEARCH("H",LP36)))</formula>
    </cfRule>
    <cfRule type="containsText" dxfId="7273" priority="3223" operator="containsText" text="AF">
      <formula>NOT(ISERROR(SEARCH("AF",LP36)))</formula>
    </cfRule>
    <cfRule type="endsWith" dxfId="7272" priority="3224" operator="endsWith" text="M">
      <formula>RIGHT(LP36,LEN("M"))="M"</formula>
    </cfRule>
    <cfRule type="beginsWith" dxfId="7271" priority="3225" operator="beginsWith" text="MN">
      <formula>LEFT(LP36,LEN("MN"))="MN"</formula>
    </cfRule>
  </conditionalFormatting>
  <conditionalFormatting sqref="KY27:LB27">
    <cfRule type="containsText" dxfId="7270" priority="3208" operator="containsText" text="Hm">
      <formula>NOT(ISERROR(SEARCH("Hm",KY27)))</formula>
    </cfRule>
    <cfRule type="beginsWith" dxfId="7269" priority="3209" operator="beginsWith" text="Ms">
      <formula>LEFT(KY27,LEN("Ms"))="Ms"</formula>
    </cfRule>
    <cfRule type="containsText" dxfId="7268" priority="3210" operator="containsText" text="C">
      <formula>NOT(ISERROR(SEARCH("C",KY27)))</formula>
    </cfRule>
    <cfRule type="containsText" dxfId="7267" priority="3211" operator="containsText" text="S">
      <formula>NOT(ISERROR(SEARCH("S",KY27)))</formula>
    </cfRule>
    <cfRule type="containsText" dxfId="7266" priority="3212" operator="containsText" text="T">
      <formula>NOT(ISERROR(SEARCH("T",KY27)))</formula>
    </cfRule>
    <cfRule type="containsText" dxfId="7265" priority="3213" operator="containsText" text="H">
      <formula>NOT(ISERROR(SEARCH("H",KY27)))</formula>
    </cfRule>
    <cfRule type="containsText" dxfId="7264" priority="3214" operator="containsText" text="AF">
      <formula>NOT(ISERROR(SEARCH("AF",KY27)))</formula>
    </cfRule>
    <cfRule type="endsWith" dxfId="7263" priority="3215" operator="endsWith" text="M">
      <formula>RIGHT(KY27,LEN("M"))="M"</formula>
    </cfRule>
    <cfRule type="beginsWith" dxfId="7262" priority="3216" operator="beginsWith" text="MN">
      <formula>LEFT(KY27,LEN("MN"))="MN"</formula>
    </cfRule>
  </conditionalFormatting>
  <conditionalFormatting sqref="KZ28:LC28">
    <cfRule type="containsText" dxfId="7261" priority="3199" operator="containsText" text="Hm">
      <formula>NOT(ISERROR(SEARCH("Hm",KZ28)))</formula>
    </cfRule>
    <cfRule type="beginsWith" dxfId="7260" priority="3200" operator="beginsWith" text="Ms">
      <formula>LEFT(KZ28,LEN("Ms"))="Ms"</formula>
    </cfRule>
    <cfRule type="containsText" dxfId="7259" priority="3201" operator="containsText" text="C">
      <formula>NOT(ISERROR(SEARCH("C",KZ28)))</formula>
    </cfRule>
    <cfRule type="containsText" dxfId="7258" priority="3202" operator="containsText" text="S">
      <formula>NOT(ISERROR(SEARCH("S",KZ28)))</formula>
    </cfRule>
    <cfRule type="containsText" dxfId="7257" priority="3203" operator="containsText" text="T">
      <formula>NOT(ISERROR(SEARCH("T",KZ28)))</formula>
    </cfRule>
    <cfRule type="containsText" dxfId="7256" priority="3204" operator="containsText" text="H">
      <formula>NOT(ISERROR(SEARCH("H",KZ28)))</formula>
    </cfRule>
    <cfRule type="containsText" dxfId="7255" priority="3205" operator="containsText" text="AF">
      <formula>NOT(ISERROR(SEARCH("AF",KZ28)))</formula>
    </cfRule>
    <cfRule type="endsWith" dxfId="7254" priority="3206" operator="endsWith" text="M">
      <formula>RIGHT(KZ28,LEN("M"))="M"</formula>
    </cfRule>
    <cfRule type="beginsWith" dxfId="7253" priority="3207" operator="beginsWith" text="MN">
      <formula>LEFT(KZ28,LEN("MN"))="MN"</formula>
    </cfRule>
  </conditionalFormatting>
  <conditionalFormatting sqref="KW31:KZ31">
    <cfRule type="containsText" dxfId="7252" priority="3190" operator="containsText" text="Hm">
      <formula>NOT(ISERROR(SEARCH("Hm",KW31)))</formula>
    </cfRule>
    <cfRule type="beginsWith" dxfId="7251" priority="3191" operator="beginsWith" text="Ms">
      <formula>LEFT(KW31,LEN("Ms"))="Ms"</formula>
    </cfRule>
    <cfRule type="containsText" dxfId="7250" priority="3192" operator="containsText" text="C">
      <formula>NOT(ISERROR(SEARCH("C",KW31)))</formula>
    </cfRule>
    <cfRule type="containsText" dxfId="7249" priority="3193" operator="containsText" text="S">
      <formula>NOT(ISERROR(SEARCH("S",KW31)))</formula>
    </cfRule>
    <cfRule type="containsText" dxfId="7248" priority="3194" operator="containsText" text="T">
      <formula>NOT(ISERROR(SEARCH("T",KW31)))</formula>
    </cfRule>
    <cfRule type="containsText" dxfId="7247" priority="3195" operator="containsText" text="H">
      <formula>NOT(ISERROR(SEARCH("H",KW31)))</formula>
    </cfRule>
    <cfRule type="containsText" dxfId="7246" priority="3196" operator="containsText" text="AF">
      <formula>NOT(ISERROR(SEARCH("AF",KW31)))</formula>
    </cfRule>
    <cfRule type="endsWith" dxfId="7245" priority="3197" operator="endsWith" text="M">
      <formula>RIGHT(KW31,LEN("M"))="M"</formula>
    </cfRule>
    <cfRule type="beginsWith" dxfId="7244" priority="3198" operator="beginsWith" text="MN">
      <formula>LEFT(KW31,LEN("MN"))="MN"</formula>
    </cfRule>
  </conditionalFormatting>
  <conditionalFormatting sqref="KS27:KV27">
    <cfRule type="containsText" dxfId="7243" priority="3181" operator="containsText" text="Hm">
      <formula>NOT(ISERROR(SEARCH("Hm",KS27)))</formula>
    </cfRule>
    <cfRule type="beginsWith" dxfId="7242" priority="3182" operator="beginsWith" text="Ms">
      <formula>LEFT(KS27,LEN("Ms"))="Ms"</formula>
    </cfRule>
    <cfRule type="containsText" dxfId="7241" priority="3183" operator="containsText" text="C">
      <formula>NOT(ISERROR(SEARCH("C",KS27)))</formula>
    </cfRule>
    <cfRule type="containsText" dxfId="7240" priority="3184" operator="containsText" text="S">
      <formula>NOT(ISERROR(SEARCH("S",KS27)))</formula>
    </cfRule>
    <cfRule type="containsText" dxfId="7239" priority="3185" operator="containsText" text="T">
      <formula>NOT(ISERROR(SEARCH("T",KS27)))</formula>
    </cfRule>
    <cfRule type="containsText" dxfId="7238" priority="3186" operator="containsText" text="H">
      <formula>NOT(ISERROR(SEARCH("H",KS27)))</formula>
    </cfRule>
    <cfRule type="containsText" dxfId="7237" priority="3187" operator="containsText" text="AF">
      <formula>NOT(ISERROR(SEARCH("AF",KS27)))</formula>
    </cfRule>
    <cfRule type="endsWith" dxfId="7236" priority="3188" operator="endsWith" text="M">
      <formula>RIGHT(KS27,LEN("M"))="M"</formula>
    </cfRule>
    <cfRule type="beginsWith" dxfId="7235" priority="3189" operator="beginsWith" text="MN">
      <formula>LEFT(KS27,LEN("MN"))="MN"</formula>
    </cfRule>
  </conditionalFormatting>
  <conditionalFormatting sqref="KT28:KW28">
    <cfRule type="containsText" dxfId="7234" priority="3172" operator="containsText" text="Hm">
      <formula>NOT(ISERROR(SEARCH("Hm",KT28)))</formula>
    </cfRule>
    <cfRule type="beginsWith" dxfId="7233" priority="3173" operator="beginsWith" text="Ms">
      <formula>LEFT(KT28,LEN("Ms"))="Ms"</formula>
    </cfRule>
    <cfRule type="containsText" dxfId="7232" priority="3174" operator="containsText" text="C">
      <formula>NOT(ISERROR(SEARCH("C",KT28)))</formula>
    </cfRule>
    <cfRule type="containsText" dxfId="7231" priority="3175" operator="containsText" text="S">
      <formula>NOT(ISERROR(SEARCH("S",KT28)))</formula>
    </cfRule>
    <cfRule type="containsText" dxfId="7230" priority="3176" operator="containsText" text="T">
      <formula>NOT(ISERROR(SEARCH("T",KT28)))</formula>
    </cfRule>
    <cfRule type="containsText" dxfId="7229" priority="3177" operator="containsText" text="H">
      <formula>NOT(ISERROR(SEARCH("H",KT28)))</formula>
    </cfRule>
    <cfRule type="containsText" dxfId="7228" priority="3178" operator="containsText" text="AF">
      <formula>NOT(ISERROR(SEARCH("AF",KT28)))</formula>
    </cfRule>
    <cfRule type="endsWith" dxfId="7227" priority="3179" operator="endsWith" text="M">
      <formula>RIGHT(KT28,LEN("M"))="M"</formula>
    </cfRule>
    <cfRule type="beginsWith" dxfId="7226" priority="3180" operator="beginsWith" text="MN">
      <formula>LEFT(KT28,LEN("MN"))="MN"</formula>
    </cfRule>
  </conditionalFormatting>
  <conditionalFormatting sqref="LC31:LF31">
    <cfRule type="containsText" dxfId="7225" priority="3163" operator="containsText" text="Hm">
      <formula>NOT(ISERROR(SEARCH("Hm",LC31)))</formula>
    </cfRule>
    <cfRule type="beginsWith" dxfId="7224" priority="3164" operator="beginsWith" text="Ms">
      <formula>LEFT(LC31,LEN("Ms"))="Ms"</formula>
    </cfRule>
    <cfRule type="containsText" dxfId="7223" priority="3165" operator="containsText" text="C">
      <formula>NOT(ISERROR(SEARCH("C",LC31)))</formula>
    </cfRule>
    <cfRule type="containsText" dxfId="7222" priority="3166" operator="containsText" text="S">
      <formula>NOT(ISERROR(SEARCH("S",LC31)))</formula>
    </cfRule>
    <cfRule type="containsText" dxfId="7221" priority="3167" operator="containsText" text="T">
      <formula>NOT(ISERROR(SEARCH("T",LC31)))</formula>
    </cfRule>
    <cfRule type="containsText" dxfId="7220" priority="3168" operator="containsText" text="H">
      <formula>NOT(ISERROR(SEARCH("H",LC31)))</formula>
    </cfRule>
    <cfRule type="containsText" dxfId="7219" priority="3169" operator="containsText" text="AF">
      <formula>NOT(ISERROR(SEARCH("AF",LC31)))</formula>
    </cfRule>
    <cfRule type="endsWith" dxfId="7218" priority="3170" operator="endsWith" text="M">
      <formula>RIGHT(LC31,LEN("M"))="M"</formula>
    </cfRule>
    <cfRule type="beginsWith" dxfId="7217" priority="3171" operator="beginsWith" text="MN">
      <formula>LEFT(LC31,LEN("MN"))="MN"</formula>
    </cfRule>
  </conditionalFormatting>
  <conditionalFormatting sqref="KG36:KI36">
    <cfRule type="containsText" dxfId="7216" priority="3154" operator="containsText" text="Hm">
      <formula>NOT(ISERROR(SEARCH("Hm",KG36)))</formula>
    </cfRule>
    <cfRule type="beginsWith" dxfId="7215" priority="3155" operator="beginsWith" text="Ms">
      <formula>LEFT(KG36,LEN("Ms"))="Ms"</formula>
    </cfRule>
    <cfRule type="containsText" dxfId="7214" priority="3156" operator="containsText" text="C">
      <formula>NOT(ISERROR(SEARCH("C",KG36)))</formula>
    </cfRule>
    <cfRule type="containsText" dxfId="7213" priority="3157" operator="containsText" text="S">
      <formula>NOT(ISERROR(SEARCH("S",KG36)))</formula>
    </cfRule>
    <cfRule type="containsText" dxfId="7212" priority="3158" operator="containsText" text="T">
      <formula>NOT(ISERROR(SEARCH("T",KG36)))</formula>
    </cfRule>
    <cfRule type="containsText" dxfId="7211" priority="3159" operator="containsText" text="H">
      <formula>NOT(ISERROR(SEARCH("H",KG36)))</formula>
    </cfRule>
    <cfRule type="containsText" dxfId="7210" priority="3160" operator="containsText" text="AF">
      <formula>NOT(ISERROR(SEARCH("AF",KG36)))</formula>
    </cfRule>
    <cfRule type="endsWith" dxfId="7209" priority="3161" operator="endsWith" text="M">
      <formula>RIGHT(KG36,LEN("M"))="M"</formula>
    </cfRule>
    <cfRule type="beginsWith" dxfId="7208" priority="3162" operator="beginsWith" text="MN">
      <formula>LEFT(KG36,LEN("MN"))="MN"</formula>
    </cfRule>
  </conditionalFormatting>
  <conditionalFormatting sqref="KU24:KX24">
    <cfRule type="containsText" dxfId="7207" priority="3145" operator="containsText" text="Hm">
      <formula>NOT(ISERROR(SEARCH("Hm",KU24)))</formula>
    </cfRule>
    <cfRule type="beginsWith" dxfId="7206" priority="3146" operator="beginsWith" text="Ms">
      <formula>LEFT(KU24,LEN("Ms"))="Ms"</formula>
    </cfRule>
    <cfRule type="containsText" dxfId="7205" priority="3147" operator="containsText" text="C">
      <formula>NOT(ISERROR(SEARCH("C",KU24)))</formula>
    </cfRule>
    <cfRule type="containsText" dxfId="7204" priority="3148" operator="containsText" text="S">
      <formula>NOT(ISERROR(SEARCH("S",KU24)))</formula>
    </cfRule>
    <cfRule type="containsText" dxfId="7203" priority="3149" operator="containsText" text="T">
      <formula>NOT(ISERROR(SEARCH("T",KU24)))</formula>
    </cfRule>
    <cfRule type="containsText" dxfId="7202" priority="3150" operator="containsText" text="H">
      <formula>NOT(ISERROR(SEARCH("H",KU24)))</formula>
    </cfRule>
    <cfRule type="containsText" dxfId="7201" priority="3151" operator="containsText" text="AF">
      <formula>NOT(ISERROR(SEARCH("AF",KU24)))</formula>
    </cfRule>
    <cfRule type="endsWith" dxfId="7200" priority="3152" operator="endsWith" text="M">
      <formula>RIGHT(KU24,LEN("M"))="M"</formula>
    </cfRule>
    <cfRule type="beginsWith" dxfId="7199" priority="3153" operator="beginsWith" text="MN">
      <formula>LEFT(KU24,LEN("MN"))="MN"</formula>
    </cfRule>
  </conditionalFormatting>
  <conditionalFormatting sqref="KV25:KY25">
    <cfRule type="containsText" dxfId="7198" priority="3136" operator="containsText" text="Hm">
      <formula>NOT(ISERROR(SEARCH("Hm",KV25)))</formula>
    </cfRule>
    <cfRule type="beginsWith" dxfId="7197" priority="3137" operator="beginsWith" text="Ms">
      <formula>LEFT(KV25,LEN("Ms"))="Ms"</formula>
    </cfRule>
    <cfRule type="containsText" dxfId="7196" priority="3138" operator="containsText" text="C">
      <formula>NOT(ISERROR(SEARCH("C",KV25)))</formula>
    </cfRule>
    <cfRule type="containsText" dxfId="7195" priority="3139" operator="containsText" text="S">
      <formula>NOT(ISERROR(SEARCH("S",KV25)))</formula>
    </cfRule>
    <cfRule type="containsText" dxfId="7194" priority="3140" operator="containsText" text="T">
      <formula>NOT(ISERROR(SEARCH("T",KV25)))</formula>
    </cfRule>
    <cfRule type="containsText" dxfId="7193" priority="3141" operator="containsText" text="H">
      <formula>NOT(ISERROR(SEARCH("H",KV25)))</formula>
    </cfRule>
    <cfRule type="containsText" dxfId="7192" priority="3142" operator="containsText" text="AF">
      <formula>NOT(ISERROR(SEARCH("AF",KV25)))</formula>
    </cfRule>
    <cfRule type="endsWith" dxfId="7191" priority="3143" operator="endsWith" text="M">
      <formula>RIGHT(KV25,LEN("M"))="M"</formula>
    </cfRule>
    <cfRule type="beginsWith" dxfId="7190" priority="3144" operator="beginsWith" text="MN">
      <formula>LEFT(KV25,LEN("MN"))="MN"</formula>
    </cfRule>
  </conditionalFormatting>
  <conditionalFormatting sqref="KY23:LB23">
    <cfRule type="containsText" dxfId="7189" priority="3127" operator="containsText" text="Hm">
      <formula>NOT(ISERROR(SEARCH("Hm",KY23)))</formula>
    </cfRule>
    <cfRule type="beginsWith" dxfId="7188" priority="3128" operator="beginsWith" text="Ms">
      <formula>LEFT(KY23,LEN("Ms"))="Ms"</formula>
    </cfRule>
    <cfRule type="containsText" dxfId="7187" priority="3129" operator="containsText" text="C">
      <formula>NOT(ISERROR(SEARCH("C",KY23)))</formula>
    </cfRule>
    <cfRule type="containsText" dxfId="7186" priority="3130" operator="containsText" text="S">
      <formula>NOT(ISERROR(SEARCH("S",KY23)))</formula>
    </cfRule>
    <cfRule type="containsText" dxfId="7185" priority="3131" operator="containsText" text="T">
      <formula>NOT(ISERROR(SEARCH("T",KY23)))</formula>
    </cfRule>
    <cfRule type="containsText" dxfId="7184" priority="3132" operator="containsText" text="H">
      <formula>NOT(ISERROR(SEARCH("H",KY23)))</formula>
    </cfRule>
    <cfRule type="containsText" dxfId="7183" priority="3133" operator="containsText" text="AF">
      <formula>NOT(ISERROR(SEARCH("AF",KY23)))</formula>
    </cfRule>
    <cfRule type="endsWith" dxfId="7182" priority="3134" operator="endsWith" text="M">
      <formula>RIGHT(KY23,LEN("M"))="M"</formula>
    </cfRule>
    <cfRule type="beginsWith" dxfId="7181" priority="3135" operator="beginsWith" text="MN">
      <formula>LEFT(KY23,LEN("MN"))="MN"</formula>
    </cfRule>
  </conditionalFormatting>
  <conditionalFormatting sqref="LA24:LD24">
    <cfRule type="containsText" dxfId="7180" priority="3118" operator="containsText" text="Hm">
      <formula>NOT(ISERROR(SEARCH("Hm",LA24)))</formula>
    </cfRule>
    <cfRule type="beginsWith" dxfId="7179" priority="3119" operator="beginsWith" text="Ms">
      <formula>LEFT(LA24,LEN("Ms"))="Ms"</formula>
    </cfRule>
    <cfRule type="containsText" dxfId="7178" priority="3120" operator="containsText" text="C">
      <formula>NOT(ISERROR(SEARCH("C",LA24)))</formula>
    </cfRule>
    <cfRule type="containsText" dxfId="7177" priority="3121" operator="containsText" text="S">
      <formula>NOT(ISERROR(SEARCH("S",LA24)))</formula>
    </cfRule>
    <cfRule type="containsText" dxfId="7176" priority="3122" operator="containsText" text="T">
      <formula>NOT(ISERROR(SEARCH("T",LA24)))</formula>
    </cfRule>
    <cfRule type="containsText" dxfId="7175" priority="3123" operator="containsText" text="H">
      <formula>NOT(ISERROR(SEARCH("H",LA24)))</formula>
    </cfRule>
    <cfRule type="containsText" dxfId="7174" priority="3124" operator="containsText" text="AF">
      <formula>NOT(ISERROR(SEARCH("AF",LA24)))</formula>
    </cfRule>
    <cfRule type="endsWith" dxfId="7173" priority="3125" operator="endsWith" text="M">
      <formula>RIGHT(LA24,LEN("M"))="M"</formula>
    </cfRule>
    <cfRule type="beginsWith" dxfId="7172" priority="3126" operator="beginsWith" text="MN">
      <formula>LEFT(LA24,LEN("MN"))="MN"</formula>
    </cfRule>
  </conditionalFormatting>
  <conditionalFormatting sqref="LE27:LH27">
    <cfRule type="containsText" dxfId="7171" priority="3109" operator="containsText" text="Hm">
      <formula>NOT(ISERROR(SEARCH("Hm",LE27)))</formula>
    </cfRule>
    <cfRule type="beginsWith" dxfId="7170" priority="3110" operator="beginsWith" text="Ms">
      <formula>LEFT(LE27,LEN("Ms"))="Ms"</formula>
    </cfRule>
    <cfRule type="containsText" dxfId="7169" priority="3111" operator="containsText" text="C">
      <formula>NOT(ISERROR(SEARCH("C",LE27)))</formula>
    </cfRule>
    <cfRule type="containsText" dxfId="7168" priority="3112" operator="containsText" text="S">
      <formula>NOT(ISERROR(SEARCH("S",LE27)))</formula>
    </cfRule>
    <cfRule type="containsText" dxfId="7167" priority="3113" operator="containsText" text="T">
      <formula>NOT(ISERROR(SEARCH("T",LE27)))</formula>
    </cfRule>
    <cfRule type="containsText" dxfId="7166" priority="3114" operator="containsText" text="H">
      <formula>NOT(ISERROR(SEARCH("H",LE27)))</formula>
    </cfRule>
    <cfRule type="containsText" dxfId="7165" priority="3115" operator="containsText" text="AF">
      <formula>NOT(ISERROR(SEARCH("AF",LE27)))</formula>
    </cfRule>
    <cfRule type="endsWith" dxfId="7164" priority="3116" operator="endsWith" text="M">
      <formula>RIGHT(LE27,LEN("M"))="M"</formula>
    </cfRule>
    <cfRule type="beginsWith" dxfId="7163" priority="3117" operator="beginsWith" text="MN">
      <formula>LEFT(LE27,LEN("MN"))="MN"</formula>
    </cfRule>
  </conditionalFormatting>
  <conditionalFormatting sqref="LK27:LN27">
    <cfRule type="containsText" dxfId="7162" priority="3100" operator="containsText" text="Hm">
      <formula>NOT(ISERROR(SEARCH("Hm",LK27)))</formula>
    </cfRule>
    <cfRule type="beginsWith" dxfId="7161" priority="3101" operator="beginsWith" text="Ms">
      <formula>LEFT(LK27,LEN("Ms"))="Ms"</formula>
    </cfRule>
    <cfRule type="containsText" dxfId="7160" priority="3102" operator="containsText" text="C">
      <formula>NOT(ISERROR(SEARCH("C",LK27)))</formula>
    </cfRule>
    <cfRule type="containsText" dxfId="7159" priority="3103" operator="containsText" text="S">
      <formula>NOT(ISERROR(SEARCH("S",LK27)))</formula>
    </cfRule>
    <cfRule type="containsText" dxfId="7158" priority="3104" operator="containsText" text="T">
      <formula>NOT(ISERROR(SEARCH("T",LK27)))</formula>
    </cfRule>
    <cfRule type="containsText" dxfId="7157" priority="3105" operator="containsText" text="H">
      <formula>NOT(ISERROR(SEARCH("H",LK27)))</formula>
    </cfRule>
    <cfRule type="containsText" dxfId="7156" priority="3106" operator="containsText" text="AF">
      <formula>NOT(ISERROR(SEARCH("AF",LK27)))</formula>
    </cfRule>
    <cfRule type="endsWith" dxfId="7155" priority="3107" operator="endsWith" text="M">
      <formula>RIGHT(LK27,LEN("M"))="M"</formula>
    </cfRule>
    <cfRule type="beginsWith" dxfId="7154" priority="3108" operator="beginsWith" text="MN">
      <formula>LEFT(LK27,LEN("MN"))="MN"</formula>
    </cfRule>
  </conditionalFormatting>
  <conditionalFormatting sqref="LI31:LL31">
    <cfRule type="containsText" dxfId="7153" priority="3091" operator="containsText" text="Hm">
      <formula>NOT(ISERROR(SEARCH("Hm",LI31)))</formula>
    </cfRule>
    <cfRule type="beginsWith" dxfId="7152" priority="3092" operator="beginsWith" text="Ms">
      <formula>LEFT(LI31,LEN("Ms"))="Ms"</formula>
    </cfRule>
    <cfRule type="containsText" dxfId="7151" priority="3093" operator="containsText" text="C">
      <formula>NOT(ISERROR(SEARCH("C",LI31)))</formula>
    </cfRule>
    <cfRule type="containsText" dxfId="7150" priority="3094" operator="containsText" text="S">
      <formula>NOT(ISERROR(SEARCH("S",LI31)))</formula>
    </cfRule>
    <cfRule type="containsText" dxfId="7149" priority="3095" operator="containsText" text="T">
      <formula>NOT(ISERROR(SEARCH("T",LI31)))</formula>
    </cfRule>
    <cfRule type="containsText" dxfId="7148" priority="3096" operator="containsText" text="H">
      <formula>NOT(ISERROR(SEARCH("H",LI31)))</formula>
    </cfRule>
    <cfRule type="containsText" dxfId="7147" priority="3097" operator="containsText" text="AF">
      <formula>NOT(ISERROR(SEARCH("AF",LI31)))</formula>
    </cfRule>
    <cfRule type="endsWith" dxfId="7146" priority="3098" operator="endsWith" text="M">
      <formula>RIGHT(LI31,LEN("M"))="M"</formula>
    </cfRule>
    <cfRule type="beginsWith" dxfId="7145" priority="3099" operator="beginsWith" text="MN">
      <formula>LEFT(LI31,LEN("MN"))="MN"</formula>
    </cfRule>
  </conditionalFormatting>
  <conditionalFormatting sqref="KL36:KO36">
    <cfRule type="containsText" dxfId="7144" priority="3082" operator="containsText" text="Hm">
      <formula>NOT(ISERROR(SEARCH("Hm",KL36)))</formula>
    </cfRule>
    <cfRule type="beginsWith" dxfId="7143" priority="3083" operator="beginsWith" text="Ms">
      <formula>LEFT(KL36,LEN("Ms"))="Ms"</formula>
    </cfRule>
    <cfRule type="containsText" dxfId="7142" priority="3084" operator="containsText" text="C">
      <formula>NOT(ISERROR(SEARCH("C",KL36)))</formula>
    </cfRule>
    <cfRule type="containsText" dxfId="7141" priority="3085" operator="containsText" text="S">
      <formula>NOT(ISERROR(SEARCH("S",KL36)))</formula>
    </cfRule>
    <cfRule type="containsText" dxfId="7140" priority="3086" operator="containsText" text="T">
      <formula>NOT(ISERROR(SEARCH("T",KL36)))</formula>
    </cfRule>
    <cfRule type="containsText" dxfId="7139" priority="3087" operator="containsText" text="H">
      <formula>NOT(ISERROR(SEARCH("H",KL36)))</formula>
    </cfRule>
    <cfRule type="containsText" dxfId="7138" priority="3088" operator="containsText" text="AF">
      <formula>NOT(ISERROR(SEARCH("AF",KL36)))</formula>
    </cfRule>
    <cfRule type="endsWith" dxfId="7137" priority="3089" operator="endsWith" text="M">
      <formula>RIGHT(KL36,LEN("M"))="M"</formula>
    </cfRule>
    <cfRule type="beginsWith" dxfId="7136" priority="3090" operator="beginsWith" text="MN">
      <formula>LEFT(KL36,LEN("MN"))="MN"</formula>
    </cfRule>
  </conditionalFormatting>
  <conditionalFormatting sqref="KI34:KL34">
    <cfRule type="containsText" dxfId="7135" priority="3073" operator="containsText" text="Hm">
      <formula>NOT(ISERROR(SEARCH("Hm",KI34)))</formula>
    </cfRule>
    <cfRule type="beginsWith" dxfId="7134" priority="3074" operator="beginsWith" text="Ms">
      <formula>LEFT(KI34,LEN("Ms"))="Ms"</formula>
    </cfRule>
    <cfRule type="containsText" dxfId="7133" priority="3075" operator="containsText" text="C">
      <formula>NOT(ISERROR(SEARCH("C",KI34)))</formula>
    </cfRule>
    <cfRule type="containsText" dxfId="7132" priority="3076" operator="containsText" text="S">
      <formula>NOT(ISERROR(SEARCH("S",KI34)))</formula>
    </cfRule>
    <cfRule type="containsText" dxfId="7131" priority="3077" operator="containsText" text="T">
      <formula>NOT(ISERROR(SEARCH("T",KI34)))</formula>
    </cfRule>
    <cfRule type="containsText" dxfId="7130" priority="3078" operator="containsText" text="H">
      <formula>NOT(ISERROR(SEARCH("H",KI34)))</formula>
    </cfRule>
    <cfRule type="containsText" dxfId="7129" priority="3079" operator="containsText" text="AF">
      <formula>NOT(ISERROR(SEARCH("AF",KI34)))</formula>
    </cfRule>
    <cfRule type="endsWith" dxfId="7128" priority="3080" operator="endsWith" text="M">
      <formula>RIGHT(KI34,LEN("M"))="M"</formula>
    </cfRule>
    <cfRule type="beginsWith" dxfId="7127" priority="3081" operator="beginsWith" text="MN">
      <formula>LEFT(KI34,LEN("MN"))="MN"</formula>
    </cfRule>
  </conditionalFormatting>
  <conditionalFormatting sqref="KH33:KK33">
    <cfRule type="containsText" dxfId="7126" priority="3064" operator="containsText" text="Hm">
      <formula>NOT(ISERROR(SEARCH("Hm",KH33)))</formula>
    </cfRule>
    <cfRule type="beginsWith" dxfId="7125" priority="3065" operator="beginsWith" text="Ms">
      <formula>LEFT(KH33,LEN("Ms"))="Ms"</formula>
    </cfRule>
    <cfRule type="containsText" dxfId="7124" priority="3066" operator="containsText" text="C">
      <formula>NOT(ISERROR(SEARCH("C",KH33)))</formula>
    </cfRule>
    <cfRule type="containsText" dxfId="7123" priority="3067" operator="containsText" text="S">
      <formula>NOT(ISERROR(SEARCH("S",KH33)))</formula>
    </cfRule>
    <cfRule type="containsText" dxfId="7122" priority="3068" operator="containsText" text="T">
      <formula>NOT(ISERROR(SEARCH("T",KH33)))</formula>
    </cfRule>
    <cfRule type="containsText" dxfId="7121" priority="3069" operator="containsText" text="H">
      <formula>NOT(ISERROR(SEARCH("H",KH33)))</formula>
    </cfRule>
    <cfRule type="containsText" dxfId="7120" priority="3070" operator="containsText" text="AF">
      <formula>NOT(ISERROR(SEARCH("AF",KH33)))</formula>
    </cfRule>
    <cfRule type="endsWith" dxfId="7119" priority="3071" operator="endsWith" text="M">
      <formula>RIGHT(KH33,LEN("M"))="M"</formula>
    </cfRule>
    <cfRule type="beginsWith" dxfId="7118" priority="3072" operator="beginsWith" text="MN">
      <formula>LEFT(KH33,LEN("MN"))="MN"</formula>
    </cfRule>
  </conditionalFormatting>
  <conditionalFormatting sqref="KM32:KP32">
    <cfRule type="containsText" dxfId="7117" priority="3055" operator="containsText" text="Hm">
      <formula>NOT(ISERROR(SEARCH("Hm",KM32)))</formula>
    </cfRule>
    <cfRule type="beginsWith" dxfId="7116" priority="3056" operator="beginsWith" text="Ms">
      <formula>LEFT(KM32,LEN("Ms"))="Ms"</formula>
    </cfRule>
    <cfRule type="containsText" dxfId="7115" priority="3057" operator="containsText" text="C">
      <formula>NOT(ISERROR(SEARCH("C",KM32)))</formula>
    </cfRule>
    <cfRule type="containsText" dxfId="7114" priority="3058" operator="containsText" text="S">
      <formula>NOT(ISERROR(SEARCH("S",KM32)))</formula>
    </cfRule>
    <cfRule type="containsText" dxfId="7113" priority="3059" operator="containsText" text="T">
      <formula>NOT(ISERROR(SEARCH("T",KM32)))</formula>
    </cfRule>
    <cfRule type="containsText" dxfId="7112" priority="3060" operator="containsText" text="H">
      <formula>NOT(ISERROR(SEARCH("H",KM32)))</formula>
    </cfRule>
    <cfRule type="containsText" dxfId="7111" priority="3061" operator="containsText" text="AF">
      <formula>NOT(ISERROR(SEARCH("AF",KM32)))</formula>
    </cfRule>
    <cfRule type="endsWith" dxfId="7110" priority="3062" operator="endsWith" text="M">
      <formula>RIGHT(KM32,LEN("M"))="M"</formula>
    </cfRule>
    <cfRule type="beginsWith" dxfId="7109" priority="3063" operator="beginsWith" text="MN">
      <formula>LEFT(KM32,LEN("MN"))="MN"</formula>
    </cfRule>
  </conditionalFormatting>
  <conditionalFormatting sqref="KO34:KR34">
    <cfRule type="containsText" dxfId="7108" priority="3046" operator="containsText" text="Hm">
      <formula>NOT(ISERROR(SEARCH("Hm",KO34)))</formula>
    </cfRule>
    <cfRule type="beginsWith" dxfId="7107" priority="3047" operator="beginsWith" text="Ms">
      <formula>LEFT(KO34,LEN("Ms"))="Ms"</formula>
    </cfRule>
    <cfRule type="containsText" dxfId="7106" priority="3048" operator="containsText" text="C">
      <formula>NOT(ISERROR(SEARCH("C",KO34)))</formula>
    </cfRule>
    <cfRule type="containsText" dxfId="7105" priority="3049" operator="containsText" text="S">
      <formula>NOT(ISERROR(SEARCH("S",KO34)))</formula>
    </cfRule>
    <cfRule type="containsText" dxfId="7104" priority="3050" operator="containsText" text="T">
      <formula>NOT(ISERROR(SEARCH("T",KO34)))</formula>
    </cfRule>
    <cfRule type="containsText" dxfId="7103" priority="3051" operator="containsText" text="H">
      <formula>NOT(ISERROR(SEARCH("H",KO34)))</formula>
    </cfRule>
    <cfRule type="containsText" dxfId="7102" priority="3052" operator="containsText" text="AF">
      <formula>NOT(ISERROR(SEARCH("AF",KO34)))</formula>
    </cfRule>
    <cfRule type="endsWith" dxfId="7101" priority="3053" operator="endsWith" text="M">
      <formula>RIGHT(KO34,LEN("M"))="M"</formula>
    </cfRule>
    <cfRule type="beginsWith" dxfId="7100" priority="3054" operator="beginsWith" text="MN">
      <formula>LEFT(KO34,LEN("MN"))="MN"</formula>
    </cfRule>
  </conditionalFormatting>
  <conditionalFormatting sqref="KR36:KU36">
    <cfRule type="containsText" dxfId="7099" priority="3037" operator="containsText" text="Hm">
      <formula>NOT(ISERROR(SEARCH("Hm",KR36)))</formula>
    </cfRule>
    <cfRule type="beginsWith" dxfId="7098" priority="3038" operator="beginsWith" text="Ms">
      <formula>LEFT(KR36,LEN("Ms"))="Ms"</formula>
    </cfRule>
    <cfRule type="containsText" dxfId="7097" priority="3039" operator="containsText" text="C">
      <formula>NOT(ISERROR(SEARCH("C",KR36)))</formula>
    </cfRule>
    <cfRule type="containsText" dxfId="7096" priority="3040" operator="containsText" text="S">
      <formula>NOT(ISERROR(SEARCH("S",KR36)))</formula>
    </cfRule>
    <cfRule type="containsText" dxfId="7095" priority="3041" operator="containsText" text="T">
      <formula>NOT(ISERROR(SEARCH("T",KR36)))</formula>
    </cfRule>
    <cfRule type="containsText" dxfId="7094" priority="3042" operator="containsText" text="H">
      <formula>NOT(ISERROR(SEARCH("H",KR36)))</formula>
    </cfRule>
    <cfRule type="containsText" dxfId="7093" priority="3043" operator="containsText" text="AF">
      <formula>NOT(ISERROR(SEARCH("AF",KR36)))</formula>
    </cfRule>
    <cfRule type="endsWith" dxfId="7092" priority="3044" operator="endsWith" text="M">
      <formula>RIGHT(KR36,LEN("M"))="M"</formula>
    </cfRule>
    <cfRule type="beginsWith" dxfId="7091" priority="3045" operator="beginsWith" text="MN">
      <formula>LEFT(KR36,LEN("MN"))="MN"</formula>
    </cfRule>
  </conditionalFormatting>
  <conditionalFormatting sqref="KG31:KH31">
    <cfRule type="containsText" dxfId="7090" priority="3028" operator="containsText" text="Hm">
      <formula>NOT(ISERROR(SEARCH("Hm",KG31)))</formula>
    </cfRule>
    <cfRule type="beginsWith" dxfId="7089" priority="3029" operator="beginsWith" text="Ms">
      <formula>LEFT(KG31,LEN("Ms"))="Ms"</formula>
    </cfRule>
    <cfRule type="containsText" dxfId="7088" priority="3030" operator="containsText" text="C">
      <formula>NOT(ISERROR(SEARCH("C",KG31)))</formula>
    </cfRule>
    <cfRule type="containsText" dxfId="7087" priority="3031" operator="containsText" text="S">
      <formula>NOT(ISERROR(SEARCH("S",KG31)))</formula>
    </cfRule>
    <cfRule type="containsText" dxfId="7086" priority="3032" operator="containsText" text="T">
      <formula>NOT(ISERROR(SEARCH("T",KG31)))</formula>
    </cfRule>
    <cfRule type="containsText" dxfId="7085" priority="3033" operator="containsText" text="H">
      <formula>NOT(ISERROR(SEARCH("H",KG31)))</formula>
    </cfRule>
    <cfRule type="containsText" dxfId="7084" priority="3034" operator="containsText" text="AF">
      <formula>NOT(ISERROR(SEARCH("AF",KG31)))</formula>
    </cfRule>
    <cfRule type="endsWith" dxfId="7083" priority="3035" operator="endsWith" text="M">
      <formula>RIGHT(KG31,LEN("M"))="M"</formula>
    </cfRule>
    <cfRule type="beginsWith" dxfId="7082" priority="3036" operator="beginsWith" text="MN">
      <formula>LEFT(KG31,LEN("MN"))="MN"</formula>
    </cfRule>
  </conditionalFormatting>
  <conditionalFormatting sqref="LE23:LH23">
    <cfRule type="containsText" dxfId="7081" priority="3019" operator="containsText" text="Hm">
      <formula>NOT(ISERROR(SEARCH("Hm",LE23)))</formula>
    </cfRule>
    <cfRule type="beginsWith" dxfId="7080" priority="3020" operator="beginsWith" text="Ms">
      <formula>LEFT(LE23,LEN("Ms"))="Ms"</formula>
    </cfRule>
    <cfRule type="containsText" dxfId="7079" priority="3021" operator="containsText" text="C">
      <formula>NOT(ISERROR(SEARCH("C",LE23)))</formula>
    </cfRule>
    <cfRule type="containsText" dxfId="7078" priority="3022" operator="containsText" text="S">
      <formula>NOT(ISERROR(SEARCH("S",LE23)))</formula>
    </cfRule>
    <cfRule type="containsText" dxfId="7077" priority="3023" operator="containsText" text="T">
      <formula>NOT(ISERROR(SEARCH("T",LE23)))</formula>
    </cfRule>
    <cfRule type="containsText" dxfId="7076" priority="3024" operator="containsText" text="H">
      <formula>NOT(ISERROR(SEARCH("H",LE23)))</formula>
    </cfRule>
    <cfRule type="containsText" dxfId="7075" priority="3025" operator="containsText" text="AF">
      <formula>NOT(ISERROR(SEARCH("AF",LE23)))</formula>
    </cfRule>
    <cfRule type="endsWith" dxfId="7074" priority="3026" operator="endsWith" text="M">
      <formula>RIGHT(LE23,LEN("M"))="M"</formula>
    </cfRule>
    <cfRule type="beginsWith" dxfId="7073" priority="3027" operator="beginsWith" text="MN">
      <formula>LEFT(LE23,LEN("MN"))="MN"</formula>
    </cfRule>
  </conditionalFormatting>
  <conditionalFormatting sqref="LG24:LJ24">
    <cfRule type="containsText" dxfId="7072" priority="3010" operator="containsText" text="Hm">
      <formula>NOT(ISERROR(SEARCH("Hm",LG24)))</formula>
    </cfRule>
    <cfRule type="beginsWith" dxfId="7071" priority="3011" operator="beginsWith" text="Ms">
      <formula>LEFT(LG24,LEN("Ms"))="Ms"</formula>
    </cfRule>
    <cfRule type="containsText" dxfId="7070" priority="3012" operator="containsText" text="C">
      <formula>NOT(ISERROR(SEARCH("C",LG24)))</formula>
    </cfRule>
    <cfRule type="containsText" dxfId="7069" priority="3013" operator="containsText" text="S">
      <formula>NOT(ISERROR(SEARCH("S",LG24)))</formula>
    </cfRule>
    <cfRule type="containsText" dxfId="7068" priority="3014" operator="containsText" text="T">
      <formula>NOT(ISERROR(SEARCH("T",LG24)))</formula>
    </cfRule>
    <cfRule type="containsText" dxfId="7067" priority="3015" operator="containsText" text="H">
      <formula>NOT(ISERROR(SEARCH("H",LG24)))</formula>
    </cfRule>
    <cfRule type="containsText" dxfId="7066" priority="3016" operator="containsText" text="AF">
      <formula>NOT(ISERROR(SEARCH("AF",LG24)))</formula>
    </cfRule>
    <cfRule type="endsWith" dxfId="7065" priority="3017" operator="endsWith" text="M">
      <formula>RIGHT(LG24,LEN("M"))="M"</formula>
    </cfRule>
    <cfRule type="beginsWith" dxfId="7064" priority="3018" operator="beginsWith" text="MN">
      <formula>LEFT(LG24,LEN("MN"))="MN"</formula>
    </cfRule>
  </conditionalFormatting>
  <conditionalFormatting sqref="LH25:LK25">
    <cfRule type="containsText" dxfId="7063" priority="3001" operator="containsText" text="Hm">
      <formula>NOT(ISERROR(SEARCH("Hm",LH25)))</formula>
    </cfRule>
    <cfRule type="beginsWith" dxfId="7062" priority="3002" operator="beginsWith" text="Ms">
      <formula>LEFT(LH25,LEN("Ms"))="Ms"</formula>
    </cfRule>
    <cfRule type="containsText" dxfId="7061" priority="3003" operator="containsText" text="C">
      <formula>NOT(ISERROR(SEARCH("C",LH25)))</formula>
    </cfRule>
    <cfRule type="containsText" dxfId="7060" priority="3004" operator="containsText" text="S">
      <formula>NOT(ISERROR(SEARCH("S",LH25)))</formula>
    </cfRule>
    <cfRule type="containsText" dxfId="7059" priority="3005" operator="containsText" text="T">
      <formula>NOT(ISERROR(SEARCH("T",LH25)))</formula>
    </cfRule>
    <cfRule type="containsText" dxfId="7058" priority="3006" operator="containsText" text="H">
      <formula>NOT(ISERROR(SEARCH("H",LH25)))</formula>
    </cfRule>
    <cfRule type="containsText" dxfId="7057" priority="3007" operator="containsText" text="AF">
      <formula>NOT(ISERROR(SEARCH("AF",LH25)))</formula>
    </cfRule>
    <cfRule type="endsWith" dxfId="7056" priority="3008" operator="endsWith" text="M">
      <formula>RIGHT(LH25,LEN("M"))="M"</formula>
    </cfRule>
    <cfRule type="beginsWith" dxfId="7055" priority="3009" operator="beginsWith" text="MN">
      <formula>LEFT(LH25,LEN("MN"))="MN"</formula>
    </cfRule>
  </conditionalFormatting>
  <conditionalFormatting sqref="LK23:LN23">
    <cfRule type="containsText" dxfId="7054" priority="2992" operator="containsText" text="Hm">
      <formula>NOT(ISERROR(SEARCH("Hm",LK23)))</formula>
    </cfRule>
    <cfRule type="beginsWith" dxfId="7053" priority="2993" operator="beginsWith" text="Ms">
      <formula>LEFT(LK23,LEN("Ms"))="Ms"</formula>
    </cfRule>
    <cfRule type="containsText" dxfId="7052" priority="2994" operator="containsText" text="C">
      <formula>NOT(ISERROR(SEARCH("C",LK23)))</formula>
    </cfRule>
    <cfRule type="containsText" dxfId="7051" priority="2995" operator="containsText" text="S">
      <formula>NOT(ISERROR(SEARCH("S",LK23)))</formula>
    </cfRule>
    <cfRule type="containsText" dxfId="7050" priority="2996" operator="containsText" text="T">
      <formula>NOT(ISERROR(SEARCH("T",LK23)))</formula>
    </cfRule>
    <cfRule type="containsText" dxfId="7049" priority="2997" operator="containsText" text="H">
      <formula>NOT(ISERROR(SEARCH("H",LK23)))</formula>
    </cfRule>
    <cfRule type="containsText" dxfId="7048" priority="2998" operator="containsText" text="AF">
      <formula>NOT(ISERROR(SEARCH("AF",LK23)))</formula>
    </cfRule>
    <cfRule type="endsWith" dxfId="7047" priority="2999" operator="endsWith" text="M">
      <formula>RIGHT(LK23,LEN("M"))="M"</formula>
    </cfRule>
    <cfRule type="beginsWith" dxfId="7046" priority="3000" operator="beginsWith" text="MN">
      <formula>LEFT(LK23,LEN("MN"))="MN"</formula>
    </cfRule>
  </conditionalFormatting>
  <conditionalFormatting sqref="LM24:LP24">
    <cfRule type="containsText" dxfId="7045" priority="2983" operator="containsText" text="Hm">
      <formula>NOT(ISERROR(SEARCH("Hm",LM24)))</formula>
    </cfRule>
    <cfRule type="beginsWith" dxfId="7044" priority="2984" operator="beginsWith" text="Ms">
      <formula>LEFT(LM24,LEN("Ms"))="Ms"</formula>
    </cfRule>
    <cfRule type="containsText" dxfId="7043" priority="2985" operator="containsText" text="C">
      <formula>NOT(ISERROR(SEARCH("C",LM24)))</formula>
    </cfRule>
    <cfRule type="containsText" dxfId="7042" priority="2986" operator="containsText" text="S">
      <formula>NOT(ISERROR(SEARCH("S",LM24)))</formula>
    </cfRule>
    <cfRule type="containsText" dxfId="7041" priority="2987" operator="containsText" text="T">
      <formula>NOT(ISERROR(SEARCH("T",LM24)))</formula>
    </cfRule>
    <cfRule type="containsText" dxfId="7040" priority="2988" operator="containsText" text="H">
      <formula>NOT(ISERROR(SEARCH("H",LM24)))</formula>
    </cfRule>
    <cfRule type="containsText" dxfId="7039" priority="2989" operator="containsText" text="AF">
      <formula>NOT(ISERROR(SEARCH("AF",LM24)))</formula>
    </cfRule>
    <cfRule type="endsWith" dxfId="7038" priority="2990" operator="endsWith" text="M">
      <formula>RIGHT(LM24,LEN("M"))="M"</formula>
    </cfRule>
    <cfRule type="beginsWith" dxfId="7037" priority="2991" operator="beginsWith" text="MN">
      <formula>LEFT(LM24,LEN("MN"))="MN"</formula>
    </cfRule>
  </conditionalFormatting>
  <conditionalFormatting sqref="LN25:LP25">
    <cfRule type="containsText" dxfId="7036" priority="2974" operator="containsText" text="Hm">
      <formula>NOT(ISERROR(SEARCH("Hm",LN25)))</formula>
    </cfRule>
    <cfRule type="beginsWith" dxfId="7035" priority="2975" operator="beginsWith" text="Ms">
      <formula>LEFT(LN25,LEN("Ms"))="Ms"</formula>
    </cfRule>
    <cfRule type="containsText" dxfId="7034" priority="2976" operator="containsText" text="C">
      <formula>NOT(ISERROR(SEARCH("C",LN25)))</formula>
    </cfRule>
    <cfRule type="containsText" dxfId="7033" priority="2977" operator="containsText" text="S">
      <formula>NOT(ISERROR(SEARCH("S",LN25)))</formula>
    </cfRule>
    <cfRule type="containsText" dxfId="7032" priority="2978" operator="containsText" text="T">
      <formula>NOT(ISERROR(SEARCH("T",LN25)))</formula>
    </cfRule>
    <cfRule type="containsText" dxfId="7031" priority="2979" operator="containsText" text="H">
      <formula>NOT(ISERROR(SEARCH("H",LN25)))</formula>
    </cfRule>
    <cfRule type="containsText" dxfId="7030" priority="2980" operator="containsText" text="AF">
      <formula>NOT(ISERROR(SEARCH("AF",LN25)))</formula>
    </cfRule>
    <cfRule type="endsWith" dxfId="7029" priority="2981" operator="endsWith" text="M">
      <formula>RIGHT(LN25,LEN("M"))="M"</formula>
    </cfRule>
    <cfRule type="beginsWith" dxfId="7028" priority="2982" operator="beginsWith" text="MN">
      <formula>LEFT(LN25,LEN("MN"))="MN"</formula>
    </cfRule>
  </conditionalFormatting>
  <conditionalFormatting sqref="KY32:LB32">
    <cfRule type="containsText" dxfId="7027" priority="2965" operator="containsText" text="Hm">
      <formula>NOT(ISERROR(SEARCH("Hm",KY32)))</formula>
    </cfRule>
    <cfRule type="beginsWith" dxfId="7026" priority="2966" operator="beginsWith" text="Ms">
      <formula>LEFT(KY32,LEN("Ms"))="Ms"</formula>
    </cfRule>
    <cfRule type="containsText" dxfId="7025" priority="2967" operator="containsText" text="C">
      <formula>NOT(ISERROR(SEARCH("C",KY32)))</formula>
    </cfRule>
    <cfRule type="containsText" dxfId="7024" priority="2968" operator="containsText" text="S">
      <formula>NOT(ISERROR(SEARCH("S",KY32)))</formula>
    </cfRule>
    <cfRule type="containsText" dxfId="7023" priority="2969" operator="containsText" text="T">
      <formula>NOT(ISERROR(SEARCH("T",KY32)))</formula>
    </cfRule>
    <cfRule type="containsText" dxfId="7022" priority="2970" operator="containsText" text="H">
      <formula>NOT(ISERROR(SEARCH("H",KY32)))</formula>
    </cfRule>
    <cfRule type="containsText" dxfId="7021" priority="2971" operator="containsText" text="AF">
      <formula>NOT(ISERROR(SEARCH("AF",KY32)))</formula>
    </cfRule>
    <cfRule type="endsWith" dxfId="7020" priority="2972" operator="endsWith" text="M">
      <formula>RIGHT(KY32,LEN("M"))="M"</formula>
    </cfRule>
    <cfRule type="beginsWith" dxfId="7019" priority="2973" operator="beginsWith" text="MN">
      <formula>LEFT(KY32,LEN("MN"))="MN"</formula>
    </cfRule>
  </conditionalFormatting>
  <conditionalFormatting sqref="KZ33:LC33">
    <cfRule type="containsText" dxfId="7018" priority="2956" operator="containsText" text="Hm">
      <formula>NOT(ISERROR(SEARCH("Hm",KZ33)))</formula>
    </cfRule>
    <cfRule type="beginsWith" dxfId="7017" priority="2957" operator="beginsWith" text="Ms">
      <formula>LEFT(KZ33,LEN("Ms"))="Ms"</formula>
    </cfRule>
    <cfRule type="containsText" dxfId="7016" priority="2958" operator="containsText" text="C">
      <formula>NOT(ISERROR(SEARCH("C",KZ33)))</formula>
    </cfRule>
    <cfRule type="containsText" dxfId="7015" priority="2959" operator="containsText" text="S">
      <formula>NOT(ISERROR(SEARCH("S",KZ33)))</formula>
    </cfRule>
    <cfRule type="containsText" dxfId="7014" priority="2960" operator="containsText" text="T">
      <formula>NOT(ISERROR(SEARCH("T",KZ33)))</formula>
    </cfRule>
    <cfRule type="containsText" dxfId="7013" priority="2961" operator="containsText" text="H">
      <formula>NOT(ISERROR(SEARCH("H",KZ33)))</formula>
    </cfRule>
    <cfRule type="containsText" dxfId="7012" priority="2962" operator="containsText" text="AF">
      <formula>NOT(ISERROR(SEARCH("AF",KZ33)))</formula>
    </cfRule>
    <cfRule type="endsWith" dxfId="7011" priority="2963" operator="endsWith" text="M">
      <formula>RIGHT(KZ33,LEN("M"))="M"</formula>
    </cfRule>
    <cfRule type="beginsWith" dxfId="7010" priority="2964" operator="beginsWith" text="MN">
      <formula>LEFT(KZ33,LEN("MN"))="MN"</formula>
    </cfRule>
  </conditionalFormatting>
  <conditionalFormatting sqref="LA34:LD34">
    <cfRule type="containsText" dxfId="7009" priority="2947" operator="containsText" text="Hm">
      <formula>NOT(ISERROR(SEARCH("Hm",LA34)))</formula>
    </cfRule>
    <cfRule type="beginsWith" dxfId="7008" priority="2948" operator="beginsWith" text="Ms">
      <formula>LEFT(LA34,LEN("Ms"))="Ms"</formula>
    </cfRule>
    <cfRule type="containsText" dxfId="7007" priority="2949" operator="containsText" text="C">
      <formula>NOT(ISERROR(SEARCH("C",LA34)))</formula>
    </cfRule>
    <cfRule type="containsText" dxfId="7006" priority="2950" operator="containsText" text="S">
      <formula>NOT(ISERROR(SEARCH("S",LA34)))</formula>
    </cfRule>
    <cfRule type="containsText" dxfId="7005" priority="2951" operator="containsText" text="T">
      <formula>NOT(ISERROR(SEARCH("T",LA34)))</formula>
    </cfRule>
    <cfRule type="containsText" dxfId="7004" priority="2952" operator="containsText" text="H">
      <formula>NOT(ISERROR(SEARCH("H",LA34)))</formula>
    </cfRule>
    <cfRule type="containsText" dxfId="7003" priority="2953" operator="containsText" text="AF">
      <formula>NOT(ISERROR(SEARCH("AF",LA34)))</formula>
    </cfRule>
    <cfRule type="endsWith" dxfId="7002" priority="2954" operator="endsWith" text="M">
      <formula>RIGHT(LA34,LEN("M"))="M"</formula>
    </cfRule>
    <cfRule type="beginsWith" dxfId="7001" priority="2955" operator="beginsWith" text="MN">
      <formula>LEFT(LA34,LEN("MN"))="MN"</formula>
    </cfRule>
  </conditionalFormatting>
  <conditionalFormatting sqref="KU34:KX34">
    <cfRule type="containsText" dxfId="7000" priority="2938" operator="containsText" text="Hm">
      <formula>NOT(ISERROR(SEARCH("Hm",KU34)))</formula>
    </cfRule>
    <cfRule type="beginsWith" dxfId="6999" priority="2939" operator="beginsWith" text="Ms">
      <formula>LEFT(KU34,LEN("Ms"))="Ms"</formula>
    </cfRule>
    <cfRule type="containsText" dxfId="6998" priority="2940" operator="containsText" text="C">
      <formula>NOT(ISERROR(SEARCH("C",KU34)))</formula>
    </cfRule>
    <cfRule type="containsText" dxfId="6997" priority="2941" operator="containsText" text="S">
      <formula>NOT(ISERROR(SEARCH("S",KU34)))</formula>
    </cfRule>
    <cfRule type="containsText" dxfId="6996" priority="2942" operator="containsText" text="T">
      <formula>NOT(ISERROR(SEARCH("T",KU34)))</formula>
    </cfRule>
    <cfRule type="containsText" dxfId="6995" priority="2943" operator="containsText" text="H">
      <formula>NOT(ISERROR(SEARCH("H",KU34)))</formula>
    </cfRule>
    <cfRule type="containsText" dxfId="6994" priority="2944" operator="containsText" text="AF">
      <formula>NOT(ISERROR(SEARCH("AF",KU34)))</formula>
    </cfRule>
    <cfRule type="endsWith" dxfId="6993" priority="2945" operator="endsWith" text="M">
      <formula>RIGHT(KU34,LEN("M"))="M"</formula>
    </cfRule>
    <cfRule type="beginsWith" dxfId="6992" priority="2946" operator="beginsWith" text="MN">
      <formula>LEFT(KU34,LEN("MN"))="MN"</formula>
    </cfRule>
  </conditionalFormatting>
  <conditionalFormatting sqref="KT33:KW33">
    <cfRule type="containsText" dxfId="6991" priority="2929" operator="containsText" text="Hm">
      <formula>NOT(ISERROR(SEARCH("Hm",KT33)))</formula>
    </cfRule>
    <cfRule type="beginsWith" dxfId="6990" priority="2930" operator="beginsWith" text="Ms">
      <formula>LEFT(KT33,LEN("Ms"))="Ms"</formula>
    </cfRule>
    <cfRule type="containsText" dxfId="6989" priority="2931" operator="containsText" text="C">
      <formula>NOT(ISERROR(SEARCH("C",KT33)))</formula>
    </cfRule>
    <cfRule type="containsText" dxfId="6988" priority="2932" operator="containsText" text="S">
      <formula>NOT(ISERROR(SEARCH("S",KT33)))</formula>
    </cfRule>
    <cfRule type="containsText" dxfId="6987" priority="2933" operator="containsText" text="T">
      <formula>NOT(ISERROR(SEARCH("T",KT33)))</formula>
    </cfRule>
    <cfRule type="containsText" dxfId="6986" priority="2934" operator="containsText" text="H">
      <formula>NOT(ISERROR(SEARCH("H",KT33)))</formula>
    </cfRule>
    <cfRule type="containsText" dxfId="6985" priority="2935" operator="containsText" text="AF">
      <formula>NOT(ISERROR(SEARCH("AF",KT33)))</formula>
    </cfRule>
    <cfRule type="endsWith" dxfId="6984" priority="2936" operator="endsWith" text="M">
      <formula>RIGHT(KT33,LEN("M"))="M"</formula>
    </cfRule>
    <cfRule type="beginsWith" dxfId="6983" priority="2937" operator="beginsWith" text="MN">
      <formula>LEFT(KT33,LEN("MN"))="MN"</formula>
    </cfRule>
  </conditionalFormatting>
  <conditionalFormatting sqref="KS32:KV32">
    <cfRule type="containsText" dxfId="6982" priority="2920" operator="containsText" text="Hm">
      <formula>NOT(ISERROR(SEARCH("Hm",KS32)))</formula>
    </cfRule>
    <cfRule type="beginsWith" dxfId="6981" priority="2921" operator="beginsWith" text="Ms">
      <formula>LEFT(KS32,LEN("Ms"))="Ms"</formula>
    </cfRule>
    <cfRule type="containsText" dxfId="6980" priority="2922" operator="containsText" text="C">
      <formula>NOT(ISERROR(SEARCH("C",KS32)))</formula>
    </cfRule>
    <cfRule type="containsText" dxfId="6979" priority="2923" operator="containsText" text="S">
      <formula>NOT(ISERROR(SEARCH("S",KS32)))</formula>
    </cfRule>
    <cfRule type="containsText" dxfId="6978" priority="2924" operator="containsText" text="T">
      <formula>NOT(ISERROR(SEARCH("T",KS32)))</formula>
    </cfRule>
    <cfRule type="containsText" dxfId="6977" priority="2925" operator="containsText" text="H">
      <formula>NOT(ISERROR(SEARCH("H",KS32)))</formula>
    </cfRule>
    <cfRule type="containsText" dxfId="6976" priority="2926" operator="containsText" text="AF">
      <formula>NOT(ISERROR(SEARCH("AF",KS32)))</formula>
    </cfRule>
    <cfRule type="endsWith" dxfId="6975" priority="2927" operator="endsWith" text="M">
      <formula>RIGHT(KS32,LEN("M"))="M"</formula>
    </cfRule>
    <cfRule type="beginsWith" dxfId="6974" priority="2928" operator="beginsWith" text="MN">
      <formula>LEFT(KS32,LEN("MN"))="MN"</formula>
    </cfRule>
  </conditionalFormatting>
  <conditionalFormatting sqref="KX36:LA36">
    <cfRule type="containsText" dxfId="6973" priority="2911" operator="containsText" text="Hm">
      <formula>NOT(ISERROR(SEARCH("Hm",KX36)))</formula>
    </cfRule>
    <cfRule type="beginsWith" dxfId="6972" priority="2912" operator="beginsWith" text="Ms">
      <formula>LEFT(KX36,LEN("Ms"))="Ms"</formula>
    </cfRule>
    <cfRule type="containsText" dxfId="6971" priority="2913" operator="containsText" text="C">
      <formula>NOT(ISERROR(SEARCH("C",KX36)))</formula>
    </cfRule>
    <cfRule type="containsText" dxfId="6970" priority="2914" operator="containsText" text="S">
      <formula>NOT(ISERROR(SEARCH("S",KX36)))</formula>
    </cfRule>
    <cfRule type="containsText" dxfId="6969" priority="2915" operator="containsText" text="T">
      <formula>NOT(ISERROR(SEARCH("T",KX36)))</formula>
    </cfRule>
    <cfRule type="containsText" dxfId="6968" priority="2916" operator="containsText" text="H">
      <formula>NOT(ISERROR(SEARCH("H",KX36)))</formula>
    </cfRule>
    <cfRule type="containsText" dxfId="6967" priority="2917" operator="containsText" text="AF">
      <formula>NOT(ISERROR(SEARCH("AF",KX36)))</formula>
    </cfRule>
    <cfRule type="endsWith" dxfId="6966" priority="2918" operator="endsWith" text="M">
      <formula>RIGHT(KX36,LEN("M"))="M"</formula>
    </cfRule>
    <cfRule type="beginsWith" dxfId="6965" priority="2919" operator="beginsWith" text="MN">
      <formula>LEFT(KX36,LEN("MN"))="MN"</formula>
    </cfRule>
  </conditionalFormatting>
  <conditionalFormatting sqref="LD36:LG36">
    <cfRule type="containsText" dxfId="6964" priority="2902" operator="containsText" text="Hm">
      <formula>NOT(ISERROR(SEARCH("Hm",LD36)))</formula>
    </cfRule>
    <cfRule type="beginsWith" dxfId="6963" priority="2903" operator="beginsWith" text="Ms">
      <formula>LEFT(LD36,LEN("Ms"))="Ms"</formula>
    </cfRule>
    <cfRule type="containsText" dxfId="6962" priority="2904" operator="containsText" text="C">
      <formula>NOT(ISERROR(SEARCH("C",LD36)))</formula>
    </cfRule>
    <cfRule type="containsText" dxfId="6961" priority="2905" operator="containsText" text="S">
      <formula>NOT(ISERROR(SEARCH("S",LD36)))</formula>
    </cfRule>
    <cfRule type="containsText" dxfId="6960" priority="2906" operator="containsText" text="T">
      <formula>NOT(ISERROR(SEARCH("T",LD36)))</formula>
    </cfRule>
    <cfRule type="containsText" dxfId="6959" priority="2907" operator="containsText" text="H">
      <formula>NOT(ISERROR(SEARCH("H",LD36)))</formula>
    </cfRule>
    <cfRule type="containsText" dxfId="6958" priority="2908" operator="containsText" text="AF">
      <formula>NOT(ISERROR(SEARCH("AF",LD36)))</formula>
    </cfRule>
    <cfRule type="endsWith" dxfId="6957" priority="2909" operator="endsWith" text="M">
      <formula>RIGHT(LD36,LEN("M"))="M"</formula>
    </cfRule>
    <cfRule type="beginsWith" dxfId="6956" priority="2910" operator="beginsWith" text="MN">
      <formula>LEFT(LD36,LEN("MN"))="MN"</formula>
    </cfRule>
  </conditionalFormatting>
  <conditionalFormatting sqref="KM27:KP27">
    <cfRule type="containsText" dxfId="6955" priority="2893" operator="containsText" text="Hm">
      <formula>NOT(ISERROR(SEARCH("Hm",KM27)))</formula>
    </cfRule>
    <cfRule type="beginsWith" dxfId="6954" priority="2894" operator="beginsWith" text="Ms">
      <formula>LEFT(KM27,LEN("Ms"))="Ms"</formula>
    </cfRule>
    <cfRule type="containsText" dxfId="6953" priority="2895" operator="containsText" text="C">
      <formula>NOT(ISERROR(SEARCH("C",KM27)))</formula>
    </cfRule>
    <cfRule type="containsText" dxfId="6952" priority="2896" operator="containsText" text="S">
      <formula>NOT(ISERROR(SEARCH("S",KM27)))</formula>
    </cfRule>
    <cfRule type="containsText" dxfId="6951" priority="2897" operator="containsText" text="T">
      <formula>NOT(ISERROR(SEARCH("T",KM27)))</formula>
    </cfRule>
    <cfRule type="containsText" dxfId="6950" priority="2898" operator="containsText" text="H">
      <formula>NOT(ISERROR(SEARCH("H",KM27)))</formula>
    </cfRule>
    <cfRule type="containsText" dxfId="6949" priority="2899" operator="containsText" text="AF">
      <formula>NOT(ISERROR(SEARCH("AF",KM27)))</formula>
    </cfRule>
    <cfRule type="endsWith" dxfId="6948" priority="2900" operator="endsWith" text="M">
      <formula>RIGHT(KM27,LEN("M"))="M"</formula>
    </cfRule>
    <cfRule type="beginsWith" dxfId="6947" priority="2901" operator="beginsWith" text="MN">
      <formula>LEFT(KM27,LEN("MN"))="MN"</formula>
    </cfRule>
  </conditionalFormatting>
  <conditionalFormatting sqref="KG27:KJ27">
    <cfRule type="containsText" dxfId="6946" priority="2884" operator="containsText" text="Hm">
      <formula>NOT(ISERROR(SEARCH("Hm",KG27)))</formula>
    </cfRule>
    <cfRule type="beginsWith" dxfId="6945" priority="2885" operator="beginsWith" text="Ms">
      <formula>LEFT(KG27,LEN("Ms"))="Ms"</formula>
    </cfRule>
    <cfRule type="containsText" dxfId="6944" priority="2886" operator="containsText" text="C">
      <formula>NOT(ISERROR(SEARCH("C",KG27)))</formula>
    </cfRule>
    <cfRule type="containsText" dxfId="6943" priority="2887" operator="containsText" text="S">
      <formula>NOT(ISERROR(SEARCH("S",KG27)))</formula>
    </cfRule>
    <cfRule type="containsText" dxfId="6942" priority="2888" operator="containsText" text="T">
      <formula>NOT(ISERROR(SEARCH("T",KG27)))</formula>
    </cfRule>
    <cfRule type="containsText" dxfId="6941" priority="2889" operator="containsText" text="H">
      <formula>NOT(ISERROR(SEARCH("H",KG27)))</formula>
    </cfRule>
    <cfRule type="containsText" dxfId="6940" priority="2890" operator="containsText" text="AF">
      <formula>NOT(ISERROR(SEARCH("AF",KG27)))</formula>
    </cfRule>
    <cfRule type="endsWith" dxfId="6939" priority="2891" operator="endsWith" text="M">
      <formula>RIGHT(KG27,LEN("M"))="M"</formula>
    </cfRule>
    <cfRule type="beginsWith" dxfId="6938" priority="2892" operator="beginsWith" text="MN">
      <formula>LEFT(KG27,LEN("MN"))="MN"</formula>
    </cfRule>
  </conditionalFormatting>
  <conditionalFormatting sqref="KH28:KK28">
    <cfRule type="containsText" dxfId="6937" priority="2875" operator="containsText" text="Hm">
      <formula>NOT(ISERROR(SEARCH("Hm",KH28)))</formula>
    </cfRule>
    <cfRule type="beginsWith" dxfId="6936" priority="2876" operator="beginsWith" text="Ms">
      <formula>LEFT(KH28,LEN("Ms"))="Ms"</formula>
    </cfRule>
    <cfRule type="containsText" dxfId="6935" priority="2877" operator="containsText" text="C">
      <formula>NOT(ISERROR(SEARCH("C",KH28)))</formula>
    </cfRule>
    <cfRule type="containsText" dxfId="6934" priority="2878" operator="containsText" text="S">
      <formula>NOT(ISERROR(SEARCH("S",KH28)))</formula>
    </cfRule>
    <cfRule type="containsText" dxfId="6933" priority="2879" operator="containsText" text="T">
      <formula>NOT(ISERROR(SEARCH("T",KH28)))</formula>
    </cfRule>
    <cfRule type="containsText" dxfId="6932" priority="2880" operator="containsText" text="H">
      <formula>NOT(ISERROR(SEARCH("H",KH28)))</formula>
    </cfRule>
    <cfRule type="containsText" dxfId="6931" priority="2881" operator="containsText" text="AF">
      <formula>NOT(ISERROR(SEARCH("AF",KH28)))</formula>
    </cfRule>
    <cfRule type="endsWith" dxfId="6930" priority="2882" operator="endsWith" text="M">
      <formula>RIGHT(KH28,LEN("M"))="M"</formula>
    </cfRule>
    <cfRule type="beginsWith" dxfId="6929" priority="2883" operator="beginsWith" text="MN">
      <formula>LEFT(KH28,LEN("MN"))="MN"</formula>
    </cfRule>
  </conditionalFormatting>
  <conditionalFormatting sqref="KN28:KQ28">
    <cfRule type="containsText" dxfId="6928" priority="2866" operator="containsText" text="Hm">
      <formula>NOT(ISERROR(SEARCH("Hm",KN28)))</formula>
    </cfRule>
    <cfRule type="beginsWith" dxfId="6927" priority="2867" operator="beginsWith" text="Ms">
      <formula>LEFT(KN28,LEN("Ms"))="Ms"</formula>
    </cfRule>
    <cfRule type="containsText" dxfId="6926" priority="2868" operator="containsText" text="C">
      <formula>NOT(ISERROR(SEARCH("C",KN28)))</formula>
    </cfRule>
    <cfRule type="containsText" dxfId="6925" priority="2869" operator="containsText" text="S">
      <formula>NOT(ISERROR(SEARCH("S",KN28)))</formula>
    </cfRule>
    <cfRule type="containsText" dxfId="6924" priority="2870" operator="containsText" text="T">
      <formula>NOT(ISERROR(SEARCH("T",KN28)))</formula>
    </cfRule>
    <cfRule type="containsText" dxfId="6923" priority="2871" operator="containsText" text="H">
      <formula>NOT(ISERROR(SEARCH("H",KN28)))</formula>
    </cfRule>
    <cfRule type="containsText" dxfId="6922" priority="2872" operator="containsText" text="AF">
      <formula>NOT(ISERROR(SEARCH("AF",KN28)))</formula>
    </cfRule>
    <cfRule type="endsWith" dxfId="6921" priority="2873" operator="endsWith" text="M">
      <formula>RIGHT(KN28,LEN("M"))="M"</formula>
    </cfRule>
    <cfRule type="beginsWith" dxfId="6920" priority="2874" operator="beginsWith" text="MN">
      <formula>LEFT(KN28,LEN("MN"))="MN"</formula>
    </cfRule>
  </conditionalFormatting>
  <conditionalFormatting sqref="KK31:KN31">
    <cfRule type="containsText" dxfId="6919" priority="2857" operator="containsText" text="Hm">
      <formula>NOT(ISERROR(SEARCH("Hm",KK31)))</formula>
    </cfRule>
    <cfRule type="beginsWith" dxfId="6918" priority="2858" operator="beginsWith" text="Ms">
      <formula>LEFT(KK31,LEN("Ms"))="Ms"</formula>
    </cfRule>
    <cfRule type="containsText" dxfId="6917" priority="2859" operator="containsText" text="C">
      <formula>NOT(ISERROR(SEARCH("C",KK31)))</formula>
    </cfRule>
    <cfRule type="containsText" dxfId="6916" priority="2860" operator="containsText" text="S">
      <formula>NOT(ISERROR(SEARCH("S",KK31)))</formula>
    </cfRule>
    <cfRule type="containsText" dxfId="6915" priority="2861" operator="containsText" text="T">
      <formula>NOT(ISERROR(SEARCH("T",KK31)))</formula>
    </cfRule>
    <cfRule type="containsText" dxfId="6914" priority="2862" operator="containsText" text="H">
      <formula>NOT(ISERROR(SEARCH("H",KK31)))</formula>
    </cfRule>
    <cfRule type="containsText" dxfId="6913" priority="2863" operator="containsText" text="AF">
      <formula>NOT(ISERROR(SEARCH("AF",KK31)))</formula>
    </cfRule>
    <cfRule type="endsWith" dxfId="6912" priority="2864" operator="endsWith" text="M">
      <formula>RIGHT(KK31,LEN("M"))="M"</formula>
    </cfRule>
    <cfRule type="beginsWith" dxfId="6911" priority="2865" operator="beginsWith" text="MN">
      <formula>LEFT(KK31,LEN("MN"))="MN"</formula>
    </cfRule>
  </conditionalFormatting>
  <conditionalFormatting sqref="KQ31:KT31">
    <cfRule type="containsText" dxfId="6910" priority="2848" operator="containsText" text="Hm">
      <formula>NOT(ISERROR(SEARCH("Hm",KQ31)))</formula>
    </cfRule>
    <cfRule type="beginsWith" dxfId="6909" priority="2849" operator="beginsWith" text="Ms">
      <formula>LEFT(KQ31,LEN("Ms"))="Ms"</formula>
    </cfRule>
    <cfRule type="containsText" dxfId="6908" priority="2850" operator="containsText" text="C">
      <formula>NOT(ISERROR(SEARCH("C",KQ31)))</formula>
    </cfRule>
    <cfRule type="containsText" dxfId="6907" priority="2851" operator="containsText" text="S">
      <formula>NOT(ISERROR(SEARCH("S",KQ31)))</formula>
    </cfRule>
    <cfRule type="containsText" dxfId="6906" priority="2852" operator="containsText" text="T">
      <formula>NOT(ISERROR(SEARCH("T",KQ31)))</formula>
    </cfRule>
    <cfRule type="containsText" dxfId="6905" priority="2853" operator="containsText" text="H">
      <formula>NOT(ISERROR(SEARCH("H",KQ31)))</formula>
    </cfRule>
    <cfRule type="containsText" dxfId="6904" priority="2854" operator="containsText" text="AF">
      <formula>NOT(ISERROR(SEARCH("AF",KQ31)))</formula>
    </cfRule>
    <cfRule type="endsWith" dxfId="6903" priority="2855" operator="endsWith" text="M">
      <formula>RIGHT(KQ31,LEN("M"))="M"</formula>
    </cfRule>
    <cfRule type="beginsWith" dxfId="6902" priority="2856" operator="beginsWith" text="MN">
      <formula>LEFT(KQ31,LEN("MN"))="MN"</formula>
    </cfRule>
  </conditionalFormatting>
  <conditionalFormatting sqref="KG25">
    <cfRule type="containsText" dxfId="6901" priority="2839" operator="containsText" text="Hm">
      <formula>NOT(ISERROR(SEARCH("Hm",KG25)))</formula>
    </cfRule>
    <cfRule type="beginsWith" dxfId="6900" priority="2840" operator="beginsWith" text="Ms">
      <formula>LEFT(KG25,LEN("Ms"))="Ms"</formula>
    </cfRule>
    <cfRule type="containsText" dxfId="6899" priority="2841" operator="containsText" text="C">
      <formula>NOT(ISERROR(SEARCH("C",KG25)))</formula>
    </cfRule>
    <cfRule type="containsText" dxfId="6898" priority="2842" operator="containsText" text="S">
      <formula>NOT(ISERROR(SEARCH("S",KG25)))</formula>
    </cfRule>
    <cfRule type="containsText" dxfId="6897" priority="2843" operator="containsText" text="T">
      <formula>NOT(ISERROR(SEARCH("T",KG25)))</formula>
    </cfRule>
    <cfRule type="containsText" dxfId="6896" priority="2844" operator="containsText" text="H">
      <formula>NOT(ISERROR(SEARCH("H",KG25)))</formula>
    </cfRule>
    <cfRule type="containsText" dxfId="6895" priority="2845" operator="containsText" text="AF">
      <formula>NOT(ISERROR(SEARCH("AF",KG25)))</formula>
    </cfRule>
    <cfRule type="endsWith" dxfId="6894" priority="2846" operator="endsWith" text="M">
      <formula>RIGHT(KG25,LEN("M"))="M"</formula>
    </cfRule>
    <cfRule type="beginsWith" dxfId="6893" priority="2847" operator="beginsWith" text="MN">
      <formula>LEFT(KG25,LEN("MN"))="MN"</formula>
    </cfRule>
  </conditionalFormatting>
  <conditionalFormatting sqref="KO35:KP36">
    <cfRule type="expression" dxfId="6892" priority="2835">
      <formula>MOD(MONTH(#REF!),4)=1</formula>
    </cfRule>
    <cfRule type="expression" dxfId="6891" priority="2836">
      <formula>MOD(MONTH(#REF!),4)=2</formula>
    </cfRule>
    <cfRule type="expression" dxfId="6890" priority="2837">
      <formula>MOD(MONTH(#REF!),4)=3</formula>
    </cfRule>
    <cfRule type="expression" dxfId="6889" priority="2838">
      <formula>MOD(MONTH(#REF!),4)=0</formula>
    </cfRule>
  </conditionalFormatting>
  <conditionalFormatting sqref="LA35:LB36">
    <cfRule type="expression" dxfId="6888" priority="2831">
      <formula>MOD(MONTH(#REF!),4)=1</formula>
    </cfRule>
    <cfRule type="expression" dxfId="6887" priority="2832">
      <formula>MOD(MONTH(#REF!),4)=2</formula>
    </cfRule>
    <cfRule type="expression" dxfId="6886" priority="2833">
      <formula>MOD(MONTH(#REF!),4)=3</formula>
    </cfRule>
    <cfRule type="expression" dxfId="6885" priority="2834">
      <formula>MOD(MONTH(#REF!),4)=0</formula>
    </cfRule>
  </conditionalFormatting>
  <conditionalFormatting sqref="LH35:LH36">
    <cfRule type="expression" dxfId="6884" priority="2827">
      <formula>MOD(MONTH(#REF!),4)=1</formula>
    </cfRule>
    <cfRule type="expression" dxfId="6883" priority="2828">
      <formula>MOD(MONTH(#REF!),4)=2</formula>
    </cfRule>
    <cfRule type="expression" dxfId="6882" priority="2829">
      <formula>MOD(MONTH(#REF!),4)=3</formula>
    </cfRule>
    <cfRule type="expression" dxfId="6881" priority="2830">
      <formula>MOD(MONTH(#REF!),4)=0</formula>
    </cfRule>
  </conditionalFormatting>
  <conditionalFormatting sqref="LN35:LN36">
    <cfRule type="expression" dxfId="6880" priority="2823">
      <formula>MOD(MONTH(#REF!),4)=1</formula>
    </cfRule>
    <cfRule type="expression" dxfId="6879" priority="2824">
      <formula>MOD(MONTH(#REF!),4)=2</formula>
    </cfRule>
    <cfRule type="expression" dxfId="6878" priority="2825">
      <formula>MOD(MONTH(#REF!),4)=3</formula>
    </cfRule>
    <cfRule type="expression" dxfId="6877" priority="2826">
      <formula>MOD(MONTH(#REF!),4)=0</formula>
    </cfRule>
  </conditionalFormatting>
  <conditionalFormatting sqref="LI35:LL36">
    <cfRule type="containsText" dxfId="6876" priority="2814" operator="containsText" text="Hm">
      <formula>NOT(ISERROR(SEARCH("Hm",LI35)))</formula>
    </cfRule>
    <cfRule type="beginsWith" dxfId="6875" priority="2815" operator="beginsWith" text="Ms">
      <formula>LEFT(LI35,LEN("Ms"))="Ms"</formula>
    </cfRule>
    <cfRule type="containsText" dxfId="6874" priority="2816" operator="containsText" text="C">
      <formula>NOT(ISERROR(SEARCH("C",LI35)))</formula>
    </cfRule>
    <cfRule type="containsText" dxfId="6873" priority="2817" operator="containsText" text="S">
      <formula>NOT(ISERROR(SEARCH("S",LI35)))</formula>
    </cfRule>
    <cfRule type="containsText" dxfId="6872" priority="2818" operator="containsText" text="T">
      <formula>NOT(ISERROR(SEARCH("T",LI35)))</formula>
    </cfRule>
    <cfRule type="containsText" dxfId="6871" priority="2819" operator="containsText" text="H">
      <formula>NOT(ISERROR(SEARCH("H",LI35)))</formula>
    </cfRule>
    <cfRule type="containsText" dxfId="6870" priority="2820" operator="containsText" text="AF">
      <formula>NOT(ISERROR(SEARCH("AF",LI35)))</formula>
    </cfRule>
    <cfRule type="endsWith" dxfId="6869" priority="2821" operator="endsWith" text="M">
      <formula>RIGHT(LI35,LEN("M"))="M"</formula>
    </cfRule>
    <cfRule type="beginsWith" dxfId="6868" priority="2822" operator="beginsWith" text="MN">
      <formula>LEFT(LI35,LEN("MN"))="MN"</formula>
    </cfRule>
  </conditionalFormatting>
  <conditionalFormatting sqref="LO35:LP36">
    <cfRule type="containsText" dxfId="6867" priority="2805" operator="containsText" text="Hm">
      <formula>NOT(ISERROR(SEARCH("Hm",LO35)))</formula>
    </cfRule>
    <cfRule type="beginsWith" dxfId="6866" priority="2806" operator="beginsWith" text="Ms">
      <formula>LEFT(LO35,LEN("Ms"))="Ms"</formula>
    </cfRule>
    <cfRule type="containsText" dxfId="6865" priority="2807" operator="containsText" text="C">
      <formula>NOT(ISERROR(SEARCH("C",LO35)))</formula>
    </cfRule>
    <cfRule type="containsText" dxfId="6864" priority="2808" operator="containsText" text="S">
      <formula>NOT(ISERROR(SEARCH("S",LO35)))</formula>
    </cfRule>
    <cfRule type="containsText" dxfId="6863" priority="2809" operator="containsText" text="T">
      <formula>NOT(ISERROR(SEARCH("T",LO35)))</formula>
    </cfRule>
    <cfRule type="containsText" dxfId="6862" priority="2810" operator="containsText" text="H">
      <formula>NOT(ISERROR(SEARCH("H",LO35)))</formula>
    </cfRule>
    <cfRule type="containsText" dxfId="6861" priority="2811" operator="containsText" text="AF">
      <formula>NOT(ISERROR(SEARCH("AF",LO35)))</formula>
    </cfRule>
    <cfRule type="endsWith" dxfId="6860" priority="2812" operator="endsWith" text="M">
      <formula>RIGHT(LO35,LEN("M"))="M"</formula>
    </cfRule>
    <cfRule type="beginsWith" dxfId="6859" priority="2813" operator="beginsWith" text="MN">
      <formula>LEFT(LO35,LEN("MN"))="MN"</formula>
    </cfRule>
  </conditionalFormatting>
  <conditionalFormatting sqref="KK36:KO36">
    <cfRule type="containsText" dxfId="6858" priority="2796" operator="containsText" text="Hm">
      <formula>NOT(ISERROR(SEARCH("Hm",KK36)))</formula>
    </cfRule>
    <cfRule type="beginsWith" dxfId="6857" priority="2797" operator="beginsWith" text="Ms">
      <formula>LEFT(KK36,LEN("Ms"))="Ms"</formula>
    </cfRule>
    <cfRule type="containsText" dxfId="6856" priority="2798" operator="containsText" text="C">
      <formula>NOT(ISERROR(SEARCH("C",KK36)))</formula>
    </cfRule>
    <cfRule type="containsText" dxfId="6855" priority="2799" operator="containsText" text="S">
      <formula>NOT(ISERROR(SEARCH("S",KK36)))</formula>
    </cfRule>
    <cfRule type="containsText" dxfId="6854" priority="2800" operator="containsText" text="T">
      <formula>NOT(ISERROR(SEARCH("T",KK36)))</formula>
    </cfRule>
    <cfRule type="containsText" dxfId="6853" priority="2801" operator="containsText" text="H">
      <formula>NOT(ISERROR(SEARCH("H",KK36)))</formula>
    </cfRule>
    <cfRule type="containsText" dxfId="6852" priority="2802" operator="containsText" text="AF">
      <formula>NOT(ISERROR(SEARCH("AF",KK36)))</formula>
    </cfRule>
    <cfRule type="endsWith" dxfId="6851" priority="2803" operator="endsWith" text="M">
      <formula>RIGHT(KK36,LEN("M"))="M"</formula>
    </cfRule>
    <cfRule type="beginsWith" dxfId="6850" priority="2804" operator="beginsWith" text="MN">
      <formula>LEFT(KK36,LEN("MN"))="MN"</formula>
    </cfRule>
  </conditionalFormatting>
  <conditionalFormatting sqref="KQ35:KT36">
    <cfRule type="containsText" dxfId="6849" priority="2787" operator="containsText" text="Hm">
      <formula>NOT(ISERROR(SEARCH("Hm",KQ35)))</formula>
    </cfRule>
    <cfRule type="beginsWith" dxfId="6848" priority="2788" operator="beginsWith" text="Ms">
      <formula>LEFT(KQ35,LEN("Ms"))="Ms"</formula>
    </cfRule>
    <cfRule type="containsText" dxfId="6847" priority="2789" operator="containsText" text="C">
      <formula>NOT(ISERROR(SEARCH("C",KQ35)))</formula>
    </cfRule>
    <cfRule type="containsText" dxfId="6846" priority="2790" operator="containsText" text="S">
      <formula>NOT(ISERROR(SEARCH("S",KQ35)))</formula>
    </cfRule>
    <cfRule type="containsText" dxfId="6845" priority="2791" operator="containsText" text="T">
      <formula>NOT(ISERROR(SEARCH("T",KQ35)))</formula>
    </cfRule>
    <cfRule type="containsText" dxfId="6844" priority="2792" operator="containsText" text="H">
      <formula>NOT(ISERROR(SEARCH("H",KQ35)))</formula>
    </cfRule>
    <cfRule type="containsText" dxfId="6843" priority="2793" operator="containsText" text="AF">
      <formula>NOT(ISERROR(SEARCH("AF",KQ35)))</formula>
    </cfRule>
    <cfRule type="endsWith" dxfId="6842" priority="2794" operator="endsWith" text="M">
      <formula>RIGHT(KQ35,LEN("M"))="M"</formula>
    </cfRule>
    <cfRule type="beginsWith" dxfId="6841" priority="2795" operator="beginsWith" text="MN">
      <formula>LEFT(KQ35,LEN("MN"))="MN"</formula>
    </cfRule>
  </conditionalFormatting>
  <conditionalFormatting sqref="LC35:LF36">
    <cfRule type="containsText" dxfId="6840" priority="2778" operator="containsText" text="Hm">
      <formula>NOT(ISERROR(SEARCH("Hm",LC35)))</formula>
    </cfRule>
    <cfRule type="beginsWith" dxfId="6839" priority="2779" operator="beginsWith" text="Ms">
      <formula>LEFT(LC35,LEN("Ms"))="Ms"</formula>
    </cfRule>
    <cfRule type="containsText" dxfId="6838" priority="2780" operator="containsText" text="C">
      <formula>NOT(ISERROR(SEARCH("C",LC35)))</formula>
    </cfRule>
    <cfRule type="containsText" dxfId="6837" priority="2781" operator="containsText" text="S">
      <formula>NOT(ISERROR(SEARCH("S",LC35)))</formula>
    </cfRule>
    <cfRule type="containsText" dxfId="6836" priority="2782" operator="containsText" text="T">
      <formula>NOT(ISERROR(SEARCH("T",LC35)))</formula>
    </cfRule>
    <cfRule type="containsText" dxfId="6835" priority="2783" operator="containsText" text="H">
      <formula>NOT(ISERROR(SEARCH("H",LC35)))</formula>
    </cfRule>
    <cfRule type="containsText" dxfId="6834" priority="2784" operator="containsText" text="AF">
      <formula>NOT(ISERROR(SEARCH("AF",LC35)))</formula>
    </cfRule>
    <cfRule type="endsWith" dxfId="6833" priority="2785" operator="endsWith" text="M">
      <formula>RIGHT(LC35,LEN("M"))="M"</formula>
    </cfRule>
    <cfRule type="beginsWith" dxfId="6832" priority="2786" operator="beginsWith" text="MN">
      <formula>LEFT(LC35,LEN("MN"))="MN"</formula>
    </cfRule>
  </conditionalFormatting>
  <conditionalFormatting sqref="KW35:KZ36 LA36">
    <cfRule type="containsText" dxfId="6831" priority="2769" operator="containsText" text="Hm">
      <formula>NOT(ISERROR(SEARCH("Hm",KW35)))</formula>
    </cfRule>
    <cfRule type="beginsWith" dxfId="6830" priority="2770" operator="beginsWith" text="Ms">
      <formula>LEFT(KW35,LEN("Ms"))="Ms"</formula>
    </cfRule>
    <cfRule type="containsText" dxfId="6829" priority="2771" operator="containsText" text="C">
      <formula>NOT(ISERROR(SEARCH("C",KW35)))</formula>
    </cfRule>
    <cfRule type="containsText" dxfId="6828" priority="2772" operator="containsText" text="S">
      <formula>NOT(ISERROR(SEARCH("S",KW35)))</formula>
    </cfRule>
    <cfRule type="containsText" dxfId="6827" priority="2773" operator="containsText" text="T">
      <formula>NOT(ISERROR(SEARCH("T",KW35)))</formula>
    </cfRule>
    <cfRule type="containsText" dxfId="6826" priority="2774" operator="containsText" text="H">
      <formula>NOT(ISERROR(SEARCH("H",KW35)))</formula>
    </cfRule>
    <cfRule type="containsText" dxfId="6825" priority="2775" operator="containsText" text="AF">
      <formula>NOT(ISERROR(SEARCH("AF",KW35)))</formula>
    </cfRule>
    <cfRule type="endsWith" dxfId="6824" priority="2776" operator="endsWith" text="M">
      <formula>RIGHT(KW35,LEN("M"))="M"</formula>
    </cfRule>
    <cfRule type="beginsWith" dxfId="6823" priority="2777" operator="beginsWith" text="MN">
      <formula>LEFT(KW35,LEN("MN"))="MN"</formula>
    </cfRule>
  </conditionalFormatting>
  <conditionalFormatting sqref="KG35:KH36">
    <cfRule type="containsText" dxfId="6822" priority="2760" operator="containsText" text="Hm">
      <formula>NOT(ISERROR(SEARCH("Hm",KG35)))</formula>
    </cfRule>
    <cfRule type="beginsWith" dxfId="6821" priority="2761" operator="beginsWith" text="Ms">
      <formula>LEFT(KG35,LEN("Ms"))="Ms"</formula>
    </cfRule>
    <cfRule type="containsText" dxfId="6820" priority="2762" operator="containsText" text="C">
      <formula>NOT(ISERROR(SEARCH("C",KG35)))</formula>
    </cfRule>
    <cfRule type="containsText" dxfId="6819" priority="2763" operator="containsText" text="S">
      <formula>NOT(ISERROR(SEARCH("S",KG35)))</formula>
    </cfRule>
    <cfRule type="containsText" dxfId="6818" priority="2764" operator="containsText" text="T">
      <formula>NOT(ISERROR(SEARCH("T",KG35)))</formula>
    </cfRule>
    <cfRule type="containsText" dxfId="6817" priority="2765" operator="containsText" text="H">
      <formula>NOT(ISERROR(SEARCH("H",KG35)))</formula>
    </cfRule>
    <cfRule type="containsText" dxfId="6816" priority="2766" operator="containsText" text="AF">
      <formula>NOT(ISERROR(SEARCH("AF",KG35)))</formula>
    </cfRule>
    <cfRule type="endsWith" dxfId="6815" priority="2767" operator="endsWith" text="M">
      <formula>RIGHT(KG35,LEN("M"))="M"</formula>
    </cfRule>
    <cfRule type="beginsWith" dxfId="6814" priority="2768" operator="beginsWith" text="MN">
      <formula>LEFT(KG35,LEN("MN"))="MN"</formula>
    </cfRule>
  </conditionalFormatting>
  <conditionalFormatting sqref="LE34">
    <cfRule type="expression" dxfId="6813" priority="2756">
      <formula>MOD(MONTH(#REF!),4)=1</formula>
    </cfRule>
    <cfRule type="expression" dxfId="6812" priority="2757">
      <formula>MOD(MONTH(#REF!),4)=2</formula>
    </cfRule>
    <cfRule type="expression" dxfId="6811" priority="2758">
      <formula>MOD(MONTH(#REF!),4)=3</formula>
    </cfRule>
    <cfRule type="expression" dxfId="6810" priority="2759">
      <formula>MOD(MONTH(#REF!),4)=0</formula>
    </cfRule>
  </conditionalFormatting>
  <conditionalFormatting sqref="LG35">
    <cfRule type="expression" dxfId="6809" priority="2752">
      <formula>MOD(MONTH(#REF!),4)=1</formula>
    </cfRule>
    <cfRule type="expression" dxfId="6808" priority="2753">
      <formula>MOD(MONTH(#REF!),4)=2</formula>
    </cfRule>
    <cfRule type="expression" dxfId="6807" priority="2754">
      <formula>MOD(MONTH(#REF!),4)=3</formula>
    </cfRule>
    <cfRule type="expression" dxfId="6806" priority="2755">
      <formula>MOD(MONTH(#REF!),4)=0</formula>
    </cfRule>
  </conditionalFormatting>
  <conditionalFormatting sqref="KU31:KV31">
    <cfRule type="expression" dxfId="6805" priority="2748">
      <formula>MOD(MONTH(#REF!),4)=1</formula>
    </cfRule>
    <cfRule type="expression" dxfId="6804" priority="2749">
      <formula>MOD(MONTH(#REF!),4)=2</formula>
    </cfRule>
    <cfRule type="expression" dxfId="6803" priority="2750">
      <formula>MOD(MONTH(#REF!),4)=3</formula>
    </cfRule>
    <cfRule type="expression" dxfId="6802" priority="2751">
      <formula>MOD(MONTH(#REF!),4)=0</formula>
    </cfRule>
  </conditionalFormatting>
  <conditionalFormatting sqref="KT29">
    <cfRule type="expression" dxfId="6801" priority="2744">
      <formula>MOD(MONTH(#REF!),4)=1</formula>
    </cfRule>
    <cfRule type="expression" dxfId="6800" priority="2745">
      <formula>MOD(MONTH(#REF!),4)=2</formula>
    </cfRule>
    <cfRule type="expression" dxfId="6799" priority="2746">
      <formula>MOD(MONTH(#REF!),4)=3</formula>
    </cfRule>
    <cfRule type="expression" dxfId="6798" priority="2747">
      <formula>MOD(MONTH(#REF!),4)=0</formula>
    </cfRule>
  </conditionalFormatting>
  <conditionalFormatting sqref="KI26:KJ26">
    <cfRule type="expression" dxfId="6797" priority="2740">
      <formula>MOD(MONTH(#REF!),4)=1</formula>
    </cfRule>
    <cfRule type="expression" dxfId="6796" priority="2741">
      <formula>MOD(MONTH(#REF!),4)=2</formula>
    </cfRule>
    <cfRule type="expression" dxfId="6795" priority="2742">
      <formula>MOD(MONTH(#REF!),4)=3</formula>
    </cfRule>
    <cfRule type="expression" dxfId="6794" priority="2743">
      <formula>MOD(MONTH(#REF!),4)=0</formula>
    </cfRule>
  </conditionalFormatting>
  <conditionalFormatting sqref="KH25:KI25">
    <cfRule type="expression" dxfId="6793" priority="2736">
      <formula>MOD(MONTH(#REF!),4)=1</formula>
    </cfRule>
    <cfRule type="expression" dxfId="6792" priority="2737">
      <formula>MOD(MONTH(#REF!),4)=2</formula>
    </cfRule>
    <cfRule type="expression" dxfId="6791" priority="2738">
      <formula>MOD(MONTH(#REF!),4)=3</formula>
    </cfRule>
    <cfRule type="expression" dxfId="6790" priority="2739">
      <formula>MOD(MONTH(#REF!),4)=0</formula>
    </cfRule>
  </conditionalFormatting>
  <conditionalFormatting sqref="KS23:KV23">
    <cfRule type="containsText" dxfId="6789" priority="2727" operator="containsText" text="Hm">
      <formula>NOT(ISERROR(SEARCH("Hm",KS23)))</formula>
    </cfRule>
    <cfRule type="beginsWith" dxfId="6788" priority="2728" operator="beginsWith" text="Ms">
      <formula>LEFT(KS23,LEN("Ms"))="Ms"</formula>
    </cfRule>
    <cfRule type="containsText" dxfId="6787" priority="2729" operator="containsText" text="C">
      <formula>NOT(ISERROR(SEARCH("C",KS23)))</formula>
    </cfRule>
    <cfRule type="containsText" dxfId="6786" priority="2730" operator="containsText" text="S">
      <formula>NOT(ISERROR(SEARCH("S",KS23)))</formula>
    </cfRule>
    <cfRule type="containsText" dxfId="6785" priority="2731" operator="containsText" text="T">
      <formula>NOT(ISERROR(SEARCH("T",KS23)))</formula>
    </cfRule>
    <cfRule type="containsText" dxfId="6784" priority="2732" operator="containsText" text="H">
      <formula>NOT(ISERROR(SEARCH("H",KS23)))</formula>
    </cfRule>
    <cfRule type="containsText" dxfId="6783" priority="2733" operator="containsText" text="AF">
      <formula>NOT(ISERROR(SEARCH("AF",KS23)))</formula>
    </cfRule>
    <cfRule type="endsWith" dxfId="6782" priority="2734" operator="endsWith" text="M">
      <formula>RIGHT(KS23,LEN("M"))="M"</formula>
    </cfRule>
    <cfRule type="beginsWith" dxfId="6781" priority="2735" operator="beginsWith" text="MN">
      <formula>LEFT(KS23,LEN("MN"))="MN"</formula>
    </cfRule>
  </conditionalFormatting>
  <conditionalFormatting sqref="LF28:LI28">
    <cfRule type="containsText" dxfId="6780" priority="2718" operator="containsText" text="Hm">
      <formula>NOT(ISERROR(SEARCH("Hm",LF28)))</formula>
    </cfRule>
    <cfRule type="beginsWith" dxfId="6779" priority="2719" operator="beginsWith" text="Ms">
      <formula>LEFT(LF28,LEN("Ms"))="Ms"</formula>
    </cfRule>
    <cfRule type="containsText" dxfId="6778" priority="2720" operator="containsText" text="C">
      <formula>NOT(ISERROR(SEARCH("C",LF28)))</formula>
    </cfRule>
    <cfRule type="containsText" dxfId="6777" priority="2721" operator="containsText" text="S">
      <formula>NOT(ISERROR(SEARCH("S",LF28)))</formula>
    </cfRule>
    <cfRule type="containsText" dxfId="6776" priority="2722" operator="containsText" text="T">
      <formula>NOT(ISERROR(SEARCH("T",LF28)))</formula>
    </cfRule>
    <cfRule type="containsText" dxfId="6775" priority="2723" operator="containsText" text="H">
      <formula>NOT(ISERROR(SEARCH("H",LF28)))</formula>
    </cfRule>
    <cfRule type="containsText" dxfId="6774" priority="2724" operator="containsText" text="AF">
      <formula>NOT(ISERROR(SEARCH("AF",LF28)))</formula>
    </cfRule>
    <cfRule type="endsWith" dxfId="6773" priority="2725" operator="endsWith" text="M">
      <formula>RIGHT(LF28,LEN("M"))="M"</formula>
    </cfRule>
    <cfRule type="beginsWith" dxfId="6772" priority="2726" operator="beginsWith" text="MN">
      <formula>LEFT(LF28,LEN("MN"))="MN"</formula>
    </cfRule>
  </conditionalFormatting>
  <conditionalFormatting sqref="KG32:KJ32">
    <cfRule type="expression" dxfId="6771" priority="2714">
      <formula>MOD(MONTH(#REF!),4)=1</formula>
    </cfRule>
    <cfRule type="expression" dxfId="6770" priority="2715">
      <formula>MOD(MONTH(#REF!),4)=2</formula>
    </cfRule>
    <cfRule type="expression" dxfId="6769" priority="2716">
      <formula>MOD(MONTH(#REF!),4)=3</formula>
    </cfRule>
    <cfRule type="expression" dxfId="6768" priority="2717">
      <formula>MOD(MONTH(#REF!),4)=0</formula>
    </cfRule>
  </conditionalFormatting>
  <conditionalFormatting sqref="KG32:KJ32">
    <cfRule type="containsText" dxfId="6767" priority="2705" operator="containsText" text="Hm">
      <formula>NOT(ISERROR(SEARCH("Hm",KG32)))</formula>
    </cfRule>
    <cfRule type="beginsWith" dxfId="6766" priority="2706" operator="beginsWith" text="Ms">
      <formula>LEFT(KG32,LEN("Ms"))="Ms"</formula>
    </cfRule>
    <cfRule type="containsText" dxfId="6765" priority="2707" operator="containsText" text="C">
      <formula>NOT(ISERROR(SEARCH("C",KG32)))</formula>
    </cfRule>
    <cfRule type="containsText" dxfId="6764" priority="2708" operator="containsText" text="S">
      <formula>NOT(ISERROR(SEARCH("S",KG32)))</formula>
    </cfRule>
    <cfRule type="containsText" dxfId="6763" priority="2709" operator="containsText" text="T">
      <formula>NOT(ISERROR(SEARCH("T",KG32)))</formula>
    </cfRule>
    <cfRule type="containsText" dxfId="6762" priority="2710" operator="containsText" text="H">
      <formula>NOT(ISERROR(SEARCH("H",KG32)))</formula>
    </cfRule>
    <cfRule type="containsText" dxfId="6761" priority="2711" operator="containsText" text="AF">
      <formula>NOT(ISERROR(SEARCH("AF",KG32)))</formula>
    </cfRule>
    <cfRule type="endsWith" dxfId="6760" priority="2712" operator="endsWith" text="M">
      <formula>RIGHT(KG32,LEN("M"))="M"</formula>
    </cfRule>
    <cfRule type="beginsWith" dxfId="6759" priority="2713" operator="beginsWith" text="MN">
      <formula>LEFT(KG32,LEN("MN"))="MN"</formula>
    </cfRule>
  </conditionalFormatting>
  <conditionalFormatting sqref="KK35:KN35">
    <cfRule type="expression" dxfId="6758" priority="2701">
      <formula>MOD(MONTH(#REF!),4)=1</formula>
    </cfRule>
    <cfRule type="expression" dxfId="6757" priority="2702">
      <formula>MOD(MONTH(#REF!),4)=2</formula>
    </cfRule>
    <cfRule type="expression" dxfId="6756" priority="2703">
      <formula>MOD(MONTH(#REF!),4)=3</formula>
    </cfRule>
    <cfRule type="expression" dxfId="6755" priority="2704">
      <formula>MOD(MONTH(#REF!),4)=0</formula>
    </cfRule>
  </conditionalFormatting>
  <conditionalFormatting sqref="KK35:KN35">
    <cfRule type="containsText" dxfId="6754" priority="2692" operator="containsText" text="Hm">
      <formula>NOT(ISERROR(SEARCH("Hm",KK35)))</formula>
    </cfRule>
    <cfRule type="beginsWith" dxfId="6753" priority="2693" operator="beginsWith" text="Ms">
      <formula>LEFT(KK35,LEN("Ms"))="Ms"</formula>
    </cfRule>
    <cfRule type="containsText" dxfId="6752" priority="2694" operator="containsText" text="C">
      <formula>NOT(ISERROR(SEARCH("C",KK35)))</formula>
    </cfRule>
    <cfRule type="containsText" dxfId="6751" priority="2695" operator="containsText" text="S">
      <formula>NOT(ISERROR(SEARCH("S",KK35)))</formula>
    </cfRule>
    <cfRule type="containsText" dxfId="6750" priority="2696" operator="containsText" text="T">
      <formula>NOT(ISERROR(SEARCH("T",KK35)))</formula>
    </cfRule>
    <cfRule type="containsText" dxfId="6749" priority="2697" operator="containsText" text="H">
      <formula>NOT(ISERROR(SEARCH("H",KK35)))</formula>
    </cfRule>
    <cfRule type="containsText" dxfId="6748" priority="2698" operator="containsText" text="AF">
      <formula>NOT(ISERROR(SEARCH("AF",KK35)))</formula>
    </cfRule>
    <cfRule type="endsWith" dxfId="6747" priority="2699" operator="endsWith" text="M">
      <formula>RIGHT(KK35,LEN("M"))="M"</formula>
    </cfRule>
    <cfRule type="beginsWith" dxfId="6746" priority="2700" operator="beginsWith" text="MN">
      <formula>LEFT(KK35,LEN("MN"))="MN"</formula>
    </cfRule>
  </conditionalFormatting>
  <conditionalFormatting sqref="LH30:LK30">
    <cfRule type="containsText" dxfId="6745" priority="2683" operator="containsText" text="Hm">
      <formula>NOT(ISERROR(SEARCH("Hm",LH30)))</formula>
    </cfRule>
    <cfRule type="beginsWith" dxfId="6744" priority="2684" operator="beginsWith" text="Ms">
      <formula>LEFT(LH30,LEN("Ms"))="Ms"</formula>
    </cfRule>
    <cfRule type="containsText" dxfId="6743" priority="2685" operator="containsText" text="C">
      <formula>NOT(ISERROR(SEARCH("C",LH30)))</formula>
    </cfRule>
    <cfRule type="containsText" dxfId="6742" priority="2686" operator="containsText" text="S">
      <formula>NOT(ISERROR(SEARCH("S",LH30)))</formula>
    </cfRule>
    <cfRule type="containsText" dxfId="6741" priority="2687" operator="containsText" text="T">
      <formula>NOT(ISERROR(SEARCH("T",LH30)))</formula>
    </cfRule>
    <cfRule type="containsText" dxfId="6740" priority="2688" operator="containsText" text="H">
      <formula>NOT(ISERROR(SEARCH("H",LH30)))</formula>
    </cfRule>
    <cfRule type="containsText" dxfId="6739" priority="2689" operator="containsText" text="AF">
      <formula>NOT(ISERROR(SEARCH("AF",LH30)))</formula>
    </cfRule>
    <cfRule type="endsWith" dxfId="6738" priority="2690" operator="endsWith" text="M">
      <formula>RIGHT(LH30,LEN("M"))="M"</formula>
    </cfRule>
    <cfRule type="beginsWith" dxfId="6737" priority="2691" operator="beginsWith" text="MN">
      <formula>LEFT(LH30,LEN("MN"))="MN"</formula>
    </cfRule>
  </conditionalFormatting>
  <conditionalFormatting sqref="LN28:LO28">
    <cfRule type="expression" dxfId="6736" priority="2679">
      <formula>MOD(MONTH(#REF!),4)=1</formula>
    </cfRule>
    <cfRule type="expression" dxfId="6735" priority="2680">
      <formula>MOD(MONTH(#REF!),4)=2</formula>
    </cfRule>
    <cfRule type="expression" dxfId="6734" priority="2681">
      <formula>MOD(MONTH(#REF!),4)=3</formula>
    </cfRule>
    <cfRule type="expression" dxfId="6733" priority="2682">
      <formula>MOD(MONTH(#REF!),4)=0</formula>
    </cfRule>
  </conditionalFormatting>
  <conditionalFormatting sqref="LL28:LM28">
    <cfRule type="containsText" dxfId="6732" priority="2670" operator="containsText" text="Hm">
      <formula>NOT(ISERROR(SEARCH("Hm",LL28)))</formula>
    </cfRule>
    <cfRule type="beginsWith" dxfId="6731" priority="2671" operator="beginsWith" text="Ms">
      <formula>LEFT(LL28,LEN("Ms"))="Ms"</formula>
    </cfRule>
    <cfRule type="containsText" dxfId="6730" priority="2672" operator="containsText" text="C">
      <formula>NOT(ISERROR(SEARCH("C",LL28)))</formula>
    </cfRule>
    <cfRule type="containsText" dxfId="6729" priority="2673" operator="containsText" text="S">
      <formula>NOT(ISERROR(SEARCH("S",LL28)))</formula>
    </cfRule>
    <cfRule type="containsText" dxfId="6728" priority="2674" operator="containsText" text="T">
      <formula>NOT(ISERROR(SEARCH("T",LL28)))</formula>
    </cfRule>
    <cfRule type="containsText" dxfId="6727" priority="2675" operator="containsText" text="H">
      <formula>NOT(ISERROR(SEARCH("H",LL28)))</formula>
    </cfRule>
    <cfRule type="containsText" dxfId="6726" priority="2676" operator="containsText" text="AF">
      <formula>NOT(ISERROR(SEARCH("AF",LL28)))</formula>
    </cfRule>
    <cfRule type="endsWith" dxfId="6725" priority="2677" operator="endsWith" text="M">
      <formula>RIGHT(LL28,LEN("M"))="M"</formula>
    </cfRule>
    <cfRule type="beginsWith" dxfId="6724" priority="2678" operator="beginsWith" text="MN">
      <formula>LEFT(LL28,LEN("MN"))="MN"</formula>
    </cfRule>
  </conditionalFormatting>
  <conditionalFormatting sqref="LL28:LO28">
    <cfRule type="containsText" dxfId="6723" priority="2661" operator="containsText" text="Hm">
      <formula>NOT(ISERROR(SEARCH("Hm",LL28)))</formula>
    </cfRule>
    <cfRule type="beginsWith" dxfId="6722" priority="2662" operator="beginsWith" text="Ms">
      <formula>LEFT(LL28,LEN("Ms"))="Ms"</formula>
    </cfRule>
    <cfRule type="containsText" dxfId="6721" priority="2663" operator="containsText" text="C">
      <formula>NOT(ISERROR(SEARCH("C",LL28)))</formula>
    </cfRule>
    <cfRule type="containsText" dxfId="6720" priority="2664" operator="containsText" text="S">
      <formula>NOT(ISERROR(SEARCH("S",LL28)))</formula>
    </cfRule>
    <cfRule type="containsText" dxfId="6719" priority="2665" operator="containsText" text="T">
      <formula>NOT(ISERROR(SEARCH("T",LL28)))</formula>
    </cfRule>
    <cfRule type="containsText" dxfId="6718" priority="2666" operator="containsText" text="H">
      <formula>NOT(ISERROR(SEARCH("H",LL28)))</formula>
    </cfRule>
    <cfRule type="containsText" dxfId="6717" priority="2667" operator="containsText" text="AF">
      <formula>NOT(ISERROR(SEARCH("AF",LL28)))</formula>
    </cfRule>
    <cfRule type="endsWith" dxfId="6716" priority="2668" operator="endsWith" text="M">
      <formula>RIGHT(LL28,LEN("M"))="M"</formula>
    </cfRule>
    <cfRule type="beginsWith" dxfId="6715" priority="2669" operator="beginsWith" text="MN">
      <formula>LEFT(LL28,LEN("MN"))="MN"</formula>
    </cfRule>
  </conditionalFormatting>
  <conditionalFormatting sqref="LO31:LP31">
    <cfRule type="expression" dxfId="6714" priority="2657">
      <formula>MOD(MONTH(#REF!),4)=1</formula>
    </cfRule>
    <cfRule type="expression" dxfId="6713" priority="2658">
      <formula>MOD(MONTH(#REF!),4)=2</formula>
    </cfRule>
    <cfRule type="expression" dxfId="6712" priority="2659">
      <formula>MOD(MONTH(#REF!),4)=3</formula>
    </cfRule>
    <cfRule type="expression" dxfId="6711" priority="2660">
      <formula>MOD(MONTH(#REF!),4)=0</formula>
    </cfRule>
  </conditionalFormatting>
  <conditionalFormatting sqref="LO31:LP31">
    <cfRule type="containsText" dxfId="6710" priority="2648" operator="containsText" text="Hm">
      <formula>NOT(ISERROR(SEARCH("Hm",LO31)))</formula>
    </cfRule>
    <cfRule type="beginsWith" dxfId="6709" priority="2649" operator="beginsWith" text="Ms">
      <formula>LEFT(LO31,LEN("Ms"))="Ms"</formula>
    </cfRule>
    <cfRule type="containsText" dxfId="6708" priority="2650" operator="containsText" text="C">
      <formula>NOT(ISERROR(SEARCH("C",LO31)))</formula>
    </cfRule>
    <cfRule type="containsText" dxfId="6707" priority="2651" operator="containsText" text="S">
      <formula>NOT(ISERROR(SEARCH("S",LO31)))</formula>
    </cfRule>
    <cfRule type="containsText" dxfId="6706" priority="2652" operator="containsText" text="T">
      <formula>NOT(ISERROR(SEARCH("T",LO31)))</formula>
    </cfRule>
    <cfRule type="containsText" dxfId="6705" priority="2653" operator="containsText" text="H">
      <formula>NOT(ISERROR(SEARCH("H",LO31)))</formula>
    </cfRule>
    <cfRule type="containsText" dxfId="6704" priority="2654" operator="containsText" text="AF">
      <formula>NOT(ISERROR(SEARCH("AF",LO31)))</formula>
    </cfRule>
    <cfRule type="endsWith" dxfId="6703" priority="2655" operator="endsWith" text="M">
      <formula>RIGHT(LO31,LEN("M"))="M"</formula>
    </cfRule>
    <cfRule type="beginsWith" dxfId="6702" priority="2656" operator="beginsWith" text="MN">
      <formula>LEFT(LO31,LEN("MN"))="MN"</formula>
    </cfRule>
  </conditionalFormatting>
  <conditionalFormatting sqref="LS34:LT34">
    <cfRule type="containsText" dxfId="6701" priority="1925" operator="containsText" text="Hm">
      <formula>NOT(ISERROR(SEARCH("Hm",LS34)))</formula>
    </cfRule>
    <cfRule type="beginsWith" dxfId="6700" priority="1926" operator="beginsWith" text="Ms">
      <formula>LEFT(LS34,LEN("Ms"))="Ms"</formula>
    </cfRule>
    <cfRule type="containsText" dxfId="6699" priority="1927" operator="containsText" text="C">
      <formula>NOT(ISERROR(SEARCH("C",LS34)))</formula>
    </cfRule>
    <cfRule type="containsText" dxfId="6698" priority="1928" operator="containsText" text="S">
      <formula>NOT(ISERROR(SEARCH("S",LS34)))</formula>
    </cfRule>
    <cfRule type="containsText" dxfId="6697" priority="1929" operator="containsText" text="T">
      <formula>NOT(ISERROR(SEARCH("T",LS34)))</formula>
    </cfRule>
    <cfRule type="containsText" dxfId="6696" priority="1930" operator="containsText" text="H">
      <formula>NOT(ISERROR(SEARCH("H",LS34)))</formula>
    </cfRule>
    <cfRule type="containsText" dxfId="6695" priority="1931" operator="containsText" text="AF">
      <formula>NOT(ISERROR(SEARCH("AF",LS34)))</formula>
    </cfRule>
    <cfRule type="endsWith" dxfId="6694" priority="1932" operator="endsWith" text="M">
      <formula>RIGHT(LS34,LEN("M"))="M"</formula>
    </cfRule>
    <cfRule type="beginsWith" dxfId="6693" priority="1933" operator="beginsWith" text="MN">
      <formula>LEFT(LS34,LEN("MN"))="MN"</formula>
    </cfRule>
  </conditionalFormatting>
  <conditionalFormatting sqref="MO27:MP27">
    <cfRule type="containsText" dxfId="6692" priority="1969" operator="containsText" text="Hm">
      <formula>NOT(ISERROR(SEARCH("Hm",MO27)))</formula>
    </cfRule>
    <cfRule type="beginsWith" dxfId="6691" priority="1970" operator="beginsWith" text="Ms">
      <formula>LEFT(MO27,LEN("Ms"))="Ms"</formula>
    </cfRule>
    <cfRule type="containsText" dxfId="6690" priority="1971" operator="containsText" text="C">
      <formula>NOT(ISERROR(SEARCH("C",MO27)))</formula>
    </cfRule>
    <cfRule type="containsText" dxfId="6689" priority="1972" operator="containsText" text="S">
      <formula>NOT(ISERROR(SEARCH("S",MO27)))</formula>
    </cfRule>
    <cfRule type="containsText" dxfId="6688" priority="1973" operator="containsText" text="T">
      <formula>NOT(ISERROR(SEARCH("T",MO27)))</formula>
    </cfRule>
    <cfRule type="containsText" dxfId="6687" priority="1974" operator="containsText" text="H">
      <formula>NOT(ISERROR(SEARCH("H",MO27)))</formula>
    </cfRule>
    <cfRule type="containsText" dxfId="6686" priority="1975" operator="containsText" text="AF">
      <formula>NOT(ISERROR(SEARCH("AF",MO27)))</formula>
    </cfRule>
    <cfRule type="endsWith" dxfId="6685" priority="1976" operator="endsWith" text="M">
      <formula>RIGHT(MO27,LEN("M"))="M"</formula>
    </cfRule>
    <cfRule type="beginsWith" dxfId="6684" priority="1977" operator="beginsWith" text="MN">
      <formula>LEFT(MO27,LEN("MN"))="MN"</formula>
    </cfRule>
  </conditionalFormatting>
  <conditionalFormatting sqref="MO27:MR27">
    <cfRule type="containsText" dxfId="6683" priority="1960" operator="containsText" text="Hm">
      <formula>NOT(ISERROR(SEARCH("Hm",MO27)))</formula>
    </cfRule>
    <cfRule type="beginsWith" dxfId="6682" priority="1961" operator="beginsWith" text="Ms">
      <formula>LEFT(MO27,LEN("Ms"))="Ms"</formula>
    </cfRule>
    <cfRule type="containsText" dxfId="6681" priority="1962" operator="containsText" text="C">
      <formula>NOT(ISERROR(SEARCH("C",MO27)))</formula>
    </cfRule>
    <cfRule type="containsText" dxfId="6680" priority="1963" operator="containsText" text="S">
      <formula>NOT(ISERROR(SEARCH("S",MO27)))</formula>
    </cfRule>
    <cfRule type="containsText" dxfId="6679" priority="1964" operator="containsText" text="T">
      <formula>NOT(ISERROR(SEARCH("T",MO27)))</formula>
    </cfRule>
    <cfRule type="containsText" dxfId="6678" priority="1965" operator="containsText" text="H">
      <formula>NOT(ISERROR(SEARCH("H",MO27)))</formula>
    </cfRule>
    <cfRule type="containsText" dxfId="6677" priority="1966" operator="containsText" text="AF">
      <formula>NOT(ISERROR(SEARCH("AF",MO27)))</formula>
    </cfRule>
    <cfRule type="endsWith" dxfId="6676" priority="1967" operator="endsWith" text="M">
      <formula>RIGHT(MO27,LEN("M"))="M"</formula>
    </cfRule>
    <cfRule type="beginsWith" dxfId="6675" priority="1968" operator="beginsWith" text="MN">
      <formula>LEFT(MO27,LEN("MN"))="MN"</formula>
    </cfRule>
  </conditionalFormatting>
  <conditionalFormatting sqref="MU31:MV31">
    <cfRule type="expression" dxfId="6674" priority="1956">
      <formula>MOD(MONTH(#REF!),4)=1</formula>
    </cfRule>
    <cfRule type="expression" dxfId="6673" priority="1957">
      <formula>MOD(MONTH(#REF!),4)=2</formula>
    </cfRule>
    <cfRule type="expression" dxfId="6672" priority="1958">
      <formula>MOD(MONTH(#REF!),4)=3</formula>
    </cfRule>
    <cfRule type="expression" dxfId="6671" priority="1959">
      <formula>MOD(MONTH(#REF!),4)=0</formula>
    </cfRule>
  </conditionalFormatting>
  <conditionalFormatting sqref="MS31:MT31">
    <cfRule type="containsText" dxfId="6670" priority="1947" operator="containsText" text="Hm">
      <formula>NOT(ISERROR(SEARCH("Hm",MS31)))</formula>
    </cfRule>
    <cfRule type="beginsWith" dxfId="6669" priority="1948" operator="beginsWith" text="Ms">
      <formula>LEFT(MS31,LEN("Ms"))="Ms"</formula>
    </cfRule>
    <cfRule type="containsText" dxfId="6668" priority="1949" operator="containsText" text="C">
      <formula>NOT(ISERROR(SEARCH("C",MS31)))</formula>
    </cfRule>
    <cfRule type="containsText" dxfId="6667" priority="1950" operator="containsText" text="S">
      <formula>NOT(ISERROR(SEARCH("S",MS31)))</formula>
    </cfRule>
    <cfRule type="containsText" dxfId="6666" priority="1951" operator="containsText" text="T">
      <formula>NOT(ISERROR(SEARCH("T",MS31)))</formula>
    </cfRule>
    <cfRule type="containsText" dxfId="6665" priority="1952" operator="containsText" text="H">
      <formula>NOT(ISERROR(SEARCH("H",MS31)))</formula>
    </cfRule>
    <cfRule type="containsText" dxfId="6664" priority="1953" operator="containsText" text="AF">
      <formula>NOT(ISERROR(SEARCH("AF",MS31)))</formula>
    </cfRule>
    <cfRule type="endsWith" dxfId="6663" priority="1954" operator="endsWith" text="M">
      <formula>RIGHT(MS31,LEN("M"))="M"</formula>
    </cfRule>
    <cfRule type="beginsWith" dxfId="6662" priority="1955" operator="beginsWith" text="MN">
      <formula>LEFT(MS31,LEN("MN"))="MN"</formula>
    </cfRule>
  </conditionalFormatting>
  <conditionalFormatting sqref="MS31:MV31">
    <cfRule type="containsText" dxfId="6661" priority="1938" operator="containsText" text="Hm">
      <formula>NOT(ISERROR(SEARCH("Hm",MS31)))</formula>
    </cfRule>
    <cfRule type="beginsWith" dxfId="6660" priority="1939" operator="beginsWith" text="Ms">
      <formula>LEFT(MS31,LEN("Ms"))="Ms"</formula>
    </cfRule>
    <cfRule type="containsText" dxfId="6659" priority="1940" operator="containsText" text="C">
      <formula>NOT(ISERROR(SEARCH("C",MS31)))</formula>
    </cfRule>
    <cfRule type="containsText" dxfId="6658" priority="1941" operator="containsText" text="S">
      <formula>NOT(ISERROR(SEARCH("S",MS31)))</formula>
    </cfRule>
    <cfRule type="containsText" dxfId="6657" priority="1942" operator="containsText" text="T">
      <formula>NOT(ISERROR(SEARCH("T",MS31)))</formula>
    </cfRule>
    <cfRule type="containsText" dxfId="6656" priority="1943" operator="containsText" text="H">
      <formula>NOT(ISERROR(SEARCH("H",MS31)))</formula>
    </cfRule>
    <cfRule type="containsText" dxfId="6655" priority="1944" operator="containsText" text="AF">
      <formula>NOT(ISERROR(SEARCH("AF",MS31)))</formula>
    </cfRule>
    <cfRule type="endsWith" dxfId="6654" priority="1945" operator="endsWith" text="M">
      <formula>RIGHT(MS31,LEN("M"))="M"</formula>
    </cfRule>
    <cfRule type="beginsWith" dxfId="6653" priority="1946" operator="beginsWith" text="MN">
      <formula>LEFT(MS31,LEN("MN"))="MN"</formula>
    </cfRule>
  </conditionalFormatting>
  <conditionalFormatting sqref="LW34:LX34 LU23:LV23 MA23:MB23 MC24 MM32:MN32 MS32:MT32 MT33:MU33 MZ33 MG23:MH23 MM23:MN23 MB33:MC33 MC34:MD34 MY32:MZ32 MS23:MT23 MY23:MZ23 MN33:MO33 MG32:MH32 MA32:MB32 MG27:MH27 MM27:MN27 MS27:MT27 MA27:MB27 LQ28 LU27:LV27 MY27:MZ27 MK26:ML29 LY26:LZ29 ME26:MF29 LS27:LT29 LU29:LX29 MA29:MC29 MQ26:MR26 MW26:MX29 LQ24 LQ34:LR34 LQ33 MG29:MJ29 MM29:MP29 MS29:MV29 MY29:MZ29 MG31:MR31 LS31:MD31 LU36 LV33:LW33 MI34:MJ34 MJ25 MH33:MI33 MP34 MP24 MX36 MU34:MV34 MV24 MQ28:MR29 MW31:MZ31">
    <cfRule type="expression" dxfId="6652" priority="2636">
      <formula>MOD(MONTH(#REF!),4)=1</formula>
    </cfRule>
    <cfRule type="expression" dxfId="6651" priority="2637">
      <formula>MOD(MONTH(#REF!),4)=2</formula>
    </cfRule>
    <cfRule type="expression" dxfId="6650" priority="2638">
      <formula>MOD(MONTH(#REF!),4)=3</formula>
    </cfRule>
    <cfRule type="expression" dxfId="6649" priority="2639">
      <formula>MOD(MONTH(#REF!),4)=0</formula>
    </cfRule>
  </conditionalFormatting>
  <conditionalFormatting sqref="MK31:ML31">
    <cfRule type="expression" dxfId="6648" priority="2632">
      <formula>MOD(MONTH(#REF!),4)=1</formula>
    </cfRule>
    <cfRule type="expression" dxfId="6647" priority="2633">
      <formula>MOD(MONTH(#REF!),4)=2</formula>
    </cfRule>
    <cfRule type="expression" dxfId="6646" priority="2634">
      <formula>MOD(MONTH(#REF!),4)=3</formula>
    </cfRule>
    <cfRule type="expression" dxfId="6645" priority="2635">
      <formula>MOD(MONTH(#REF!),4)=0</formula>
    </cfRule>
  </conditionalFormatting>
  <conditionalFormatting sqref="LX25:LY25 MK25 LR24 LW24:LX24 MC24:MD24 MD25:ME25 MO24 MU24 MZ28 MN28:MO28 MH28:MI28 MT28:MU28 MB28:MC28 LV28:LW28 LS35:LT36 MQ36 MW35:MW36 ME35:MF36">
    <cfRule type="expression" dxfId="6644" priority="2640">
      <formula>MOD(MONTH(#REF!),4)=1</formula>
    </cfRule>
    <cfRule type="expression" dxfId="6643" priority="2641">
      <formula>MOD(MONTH(#REF!),4)=2</formula>
    </cfRule>
    <cfRule type="expression" dxfId="6642" priority="2642">
      <formula>MOD(MONTH(#REF!),4)=3</formula>
    </cfRule>
    <cfRule type="expression" dxfId="6641" priority="2643">
      <formula>MOD(MONTH(#REF!),4)=0</formula>
    </cfRule>
  </conditionalFormatting>
  <conditionalFormatting sqref="LT36 LZ36:MA36 ML36:MM36 MR36:MS36 MY36 MF36:MG36 LR30:MY30">
    <cfRule type="expression" dxfId="6640" priority="2644">
      <formula>MOD(MONTH(#REF!),4)=1</formula>
    </cfRule>
    <cfRule type="expression" dxfId="6639" priority="2645">
      <formula>MOD(MONTH(#REF!),4)=2</formula>
    </cfRule>
    <cfRule type="expression" dxfId="6638" priority="2646">
      <formula>MOD(MONTH(#REF!),4)=3</formula>
    </cfRule>
    <cfRule type="expression" dxfId="6637" priority="2647">
      <formula>MOD(MONTH(#REF!),4)=0</formula>
    </cfRule>
  </conditionalFormatting>
  <conditionalFormatting sqref="LU32:LV32">
    <cfRule type="expression" dxfId="6636" priority="2628">
      <formula>MOD(MONTH(#REF!),4)=1</formula>
    </cfRule>
    <cfRule type="expression" dxfId="6635" priority="2629">
      <formula>MOD(MONTH(#REF!),4)=2</formula>
    </cfRule>
    <cfRule type="expression" dxfId="6634" priority="2630">
      <formula>MOD(MONTH(#REF!),4)=3</formula>
    </cfRule>
    <cfRule type="expression" dxfId="6633" priority="2631">
      <formula>MOD(MONTH(#REF!),4)=0</formula>
    </cfRule>
  </conditionalFormatting>
  <conditionalFormatting sqref="MI24:MJ24">
    <cfRule type="expression" dxfId="6632" priority="2624">
      <formula>MOD(MONTH(#REF!),4)=1</formula>
    </cfRule>
    <cfRule type="expression" dxfId="6631" priority="2625">
      <formula>MOD(MONTH(#REF!),4)=2</formula>
    </cfRule>
    <cfRule type="expression" dxfId="6630" priority="2626">
      <formula>MOD(MONTH(#REF!),4)=3</formula>
    </cfRule>
    <cfRule type="expression" dxfId="6629" priority="2627">
      <formula>MOD(MONTH(#REF!),4)=0</formula>
    </cfRule>
  </conditionalFormatting>
  <conditionalFormatting sqref="MP25:MQ25">
    <cfRule type="expression" dxfId="6628" priority="2620">
      <formula>MOD(MONTH(#REF!),4)=1</formula>
    </cfRule>
    <cfRule type="expression" dxfId="6627" priority="2621">
      <formula>MOD(MONTH(#REF!),4)=2</formula>
    </cfRule>
    <cfRule type="expression" dxfId="6626" priority="2622">
      <formula>MOD(MONTH(#REF!),4)=3</formula>
    </cfRule>
    <cfRule type="expression" dxfId="6625" priority="2623">
      <formula>MOD(MONTH(#REF!),4)=0</formula>
    </cfRule>
  </conditionalFormatting>
  <conditionalFormatting sqref="MV25:MW25">
    <cfRule type="expression" dxfId="6624" priority="2616">
      <formula>MOD(MONTH(#REF!),4)=1</formula>
    </cfRule>
    <cfRule type="expression" dxfId="6623" priority="2617">
      <formula>MOD(MONTH(#REF!),4)=2</formula>
    </cfRule>
    <cfRule type="expression" dxfId="6622" priority="2618">
      <formula>MOD(MONTH(#REF!),4)=3</formula>
    </cfRule>
    <cfRule type="expression" dxfId="6621" priority="2619">
      <formula>MOD(MONTH(#REF!),4)=0</formula>
    </cfRule>
  </conditionalFormatting>
  <conditionalFormatting sqref="LQ23:LT23 ME29:MH29 MK29:MN29 MQ29:MT29 MW29:MZ29 LS29:LV29 LU26:LV28 LW26:LX29 MA26:MD28 MG26:MH28 MI26:MJ29 MM26:MN28 MO26:MP26 MS26:MT28 MU26:MV29 MY26:MZ28 LQ26:LR29 LQ31:MD31 LQ30:MZ30 MG31:MR31 LY29:MC29 MO28:MP29 MW31:MZ31">
    <cfRule type="containsText" dxfId="6620" priority="2607" operator="containsText" text="Hm">
      <formula>NOT(ISERROR(SEARCH("Hm",LQ23)))</formula>
    </cfRule>
    <cfRule type="beginsWith" dxfId="6619" priority="2608" operator="beginsWith" text="Ms">
      <formula>LEFT(LQ23,LEN("Ms"))="Ms"</formula>
    </cfRule>
    <cfRule type="containsText" dxfId="6618" priority="2609" operator="containsText" text="C">
      <formula>NOT(ISERROR(SEARCH("C",LQ23)))</formula>
    </cfRule>
    <cfRule type="containsText" dxfId="6617" priority="2610" operator="containsText" text="S">
      <formula>NOT(ISERROR(SEARCH("S",LQ23)))</formula>
    </cfRule>
    <cfRule type="containsText" dxfId="6616" priority="2611" operator="containsText" text="T">
      <formula>NOT(ISERROR(SEARCH("T",LQ23)))</formula>
    </cfRule>
    <cfRule type="containsText" dxfId="6615" priority="2612" operator="containsText" text="H">
      <formula>NOT(ISERROR(SEARCH("H",LQ23)))</formula>
    </cfRule>
    <cfRule type="containsText" dxfId="6614" priority="2613" operator="containsText" text="AF">
      <formula>NOT(ISERROR(SEARCH("AF",LQ23)))</formula>
    </cfRule>
    <cfRule type="endsWith" dxfId="6613" priority="2614" operator="endsWith" text="M">
      <formula>RIGHT(LQ23,LEN("M"))="M"</formula>
    </cfRule>
    <cfRule type="beginsWith" dxfId="6612" priority="2615" operator="beginsWith" text="MN">
      <formula>LEFT(LQ23,LEN("MN"))="MN"</formula>
    </cfRule>
  </conditionalFormatting>
  <conditionalFormatting sqref="LW23:LZ23">
    <cfRule type="containsText" dxfId="6611" priority="2598" operator="containsText" text="Hm">
      <formula>NOT(ISERROR(SEARCH("Hm",LW23)))</formula>
    </cfRule>
    <cfRule type="beginsWith" dxfId="6610" priority="2599" operator="beginsWith" text="Ms">
      <formula>LEFT(LW23,LEN("Ms"))="Ms"</formula>
    </cfRule>
    <cfRule type="containsText" dxfId="6609" priority="2600" operator="containsText" text="C">
      <formula>NOT(ISERROR(SEARCH("C",LW23)))</formula>
    </cfRule>
    <cfRule type="containsText" dxfId="6608" priority="2601" operator="containsText" text="S">
      <formula>NOT(ISERROR(SEARCH("S",LW23)))</formula>
    </cfRule>
    <cfRule type="containsText" dxfId="6607" priority="2602" operator="containsText" text="T">
      <formula>NOT(ISERROR(SEARCH("T",LW23)))</formula>
    </cfRule>
    <cfRule type="containsText" dxfId="6606" priority="2603" operator="containsText" text="H">
      <formula>NOT(ISERROR(SEARCH("H",LW23)))</formula>
    </cfRule>
    <cfRule type="containsText" dxfId="6605" priority="2604" operator="containsText" text="AF">
      <formula>NOT(ISERROR(SEARCH("AF",LW23)))</formula>
    </cfRule>
    <cfRule type="endsWith" dxfId="6604" priority="2605" operator="endsWith" text="M">
      <formula>RIGHT(LW23,LEN("M"))="M"</formula>
    </cfRule>
    <cfRule type="beginsWith" dxfId="6603" priority="2606" operator="beginsWith" text="MN">
      <formula>LEFT(LW23,LEN("MN"))="MN"</formula>
    </cfRule>
  </conditionalFormatting>
  <conditionalFormatting sqref="LS24:LV24">
    <cfRule type="containsText" dxfId="6602" priority="2589" operator="containsText" text="Hm">
      <formula>NOT(ISERROR(SEARCH("Hm",LS24)))</formula>
    </cfRule>
    <cfRule type="beginsWith" dxfId="6601" priority="2590" operator="beginsWith" text="Ms">
      <formula>LEFT(LS24,LEN("Ms"))="Ms"</formula>
    </cfRule>
    <cfRule type="containsText" dxfId="6600" priority="2591" operator="containsText" text="C">
      <formula>NOT(ISERROR(SEARCH("C",LS24)))</formula>
    </cfRule>
    <cfRule type="containsText" dxfId="6599" priority="2592" operator="containsText" text="S">
      <formula>NOT(ISERROR(SEARCH("S",LS24)))</formula>
    </cfRule>
    <cfRule type="containsText" dxfId="6598" priority="2593" operator="containsText" text="T">
      <formula>NOT(ISERROR(SEARCH("T",LS24)))</formula>
    </cfRule>
    <cfRule type="containsText" dxfId="6597" priority="2594" operator="containsText" text="H">
      <formula>NOT(ISERROR(SEARCH("H",LS24)))</formula>
    </cfRule>
    <cfRule type="containsText" dxfId="6596" priority="2595" operator="containsText" text="AF">
      <formula>NOT(ISERROR(SEARCH("AF",LS24)))</formula>
    </cfRule>
    <cfRule type="endsWith" dxfId="6595" priority="2596" operator="endsWith" text="M">
      <formula>RIGHT(LS24,LEN("M"))="M"</formula>
    </cfRule>
    <cfRule type="beginsWith" dxfId="6594" priority="2597" operator="beginsWith" text="MN">
      <formula>LEFT(LS24,LEN("MN"))="MN"</formula>
    </cfRule>
  </conditionalFormatting>
  <conditionalFormatting sqref="LY24:MB24">
    <cfRule type="containsText" dxfId="6593" priority="2580" operator="containsText" text="Hm">
      <formula>NOT(ISERROR(SEARCH("Hm",LY24)))</formula>
    </cfRule>
    <cfRule type="beginsWith" dxfId="6592" priority="2581" operator="beginsWith" text="Ms">
      <formula>LEFT(LY24,LEN("Ms"))="Ms"</formula>
    </cfRule>
    <cfRule type="containsText" dxfId="6591" priority="2582" operator="containsText" text="C">
      <formula>NOT(ISERROR(SEARCH("C",LY24)))</formula>
    </cfRule>
    <cfRule type="containsText" dxfId="6590" priority="2583" operator="containsText" text="S">
      <formula>NOT(ISERROR(SEARCH("S",LY24)))</formula>
    </cfRule>
    <cfRule type="containsText" dxfId="6589" priority="2584" operator="containsText" text="T">
      <formula>NOT(ISERROR(SEARCH("T",LY24)))</formula>
    </cfRule>
    <cfRule type="containsText" dxfId="6588" priority="2585" operator="containsText" text="H">
      <formula>NOT(ISERROR(SEARCH("H",LY24)))</formula>
    </cfRule>
    <cfRule type="containsText" dxfId="6587" priority="2586" operator="containsText" text="AF">
      <formula>NOT(ISERROR(SEARCH("AF",LY24)))</formula>
    </cfRule>
    <cfRule type="endsWith" dxfId="6586" priority="2587" operator="endsWith" text="M">
      <formula>RIGHT(LY24,LEN("M"))="M"</formula>
    </cfRule>
    <cfRule type="beginsWith" dxfId="6585" priority="2588" operator="beginsWith" text="MN">
      <formula>LEFT(LY24,LEN("MN"))="MN"</formula>
    </cfRule>
  </conditionalFormatting>
  <conditionalFormatting sqref="LZ25:MC25">
    <cfRule type="containsText" dxfId="6584" priority="2571" operator="containsText" text="Hm">
      <formula>NOT(ISERROR(SEARCH("Hm",LZ25)))</formula>
    </cfRule>
    <cfRule type="beginsWith" dxfId="6583" priority="2572" operator="beginsWith" text="Ms">
      <formula>LEFT(LZ25,LEN("Ms"))="Ms"</formula>
    </cfRule>
    <cfRule type="containsText" dxfId="6582" priority="2573" operator="containsText" text="C">
      <formula>NOT(ISERROR(SEARCH("C",LZ25)))</formula>
    </cfRule>
    <cfRule type="containsText" dxfId="6581" priority="2574" operator="containsText" text="S">
      <formula>NOT(ISERROR(SEARCH("S",LZ25)))</formula>
    </cfRule>
    <cfRule type="containsText" dxfId="6580" priority="2575" operator="containsText" text="T">
      <formula>NOT(ISERROR(SEARCH("T",LZ25)))</formula>
    </cfRule>
    <cfRule type="containsText" dxfId="6579" priority="2576" operator="containsText" text="H">
      <formula>NOT(ISERROR(SEARCH("H",LZ25)))</formula>
    </cfRule>
    <cfRule type="containsText" dxfId="6578" priority="2577" operator="containsText" text="AF">
      <formula>NOT(ISERROR(SEARCH("AF",LZ25)))</formula>
    </cfRule>
    <cfRule type="endsWith" dxfId="6577" priority="2578" operator="endsWith" text="M">
      <formula>RIGHT(LZ25,LEN("M"))="M"</formula>
    </cfRule>
    <cfRule type="beginsWith" dxfId="6576" priority="2579" operator="beginsWith" text="MN">
      <formula>LEFT(LZ25,LEN("MN"))="MN"</formula>
    </cfRule>
  </conditionalFormatting>
  <conditionalFormatting sqref="LT25:LW25">
    <cfRule type="containsText" dxfId="6575" priority="2562" operator="containsText" text="Hm">
      <formula>NOT(ISERROR(SEARCH("Hm",LT25)))</formula>
    </cfRule>
    <cfRule type="beginsWith" dxfId="6574" priority="2563" operator="beginsWith" text="Ms">
      <formula>LEFT(LT25,LEN("Ms"))="Ms"</formula>
    </cfRule>
    <cfRule type="containsText" dxfId="6573" priority="2564" operator="containsText" text="C">
      <formula>NOT(ISERROR(SEARCH("C",LT25)))</formula>
    </cfRule>
    <cfRule type="containsText" dxfId="6572" priority="2565" operator="containsText" text="S">
      <formula>NOT(ISERROR(SEARCH("S",LT25)))</formula>
    </cfRule>
    <cfRule type="containsText" dxfId="6571" priority="2566" operator="containsText" text="T">
      <formula>NOT(ISERROR(SEARCH("T",LT25)))</formula>
    </cfRule>
    <cfRule type="containsText" dxfId="6570" priority="2567" operator="containsText" text="H">
      <formula>NOT(ISERROR(SEARCH("H",LT25)))</formula>
    </cfRule>
    <cfRule type="containsText" dxfId="6569" priority="2568" operator="containsText" text="AF">
      <formula>NOT(ISERROR(SEARCH("AF",LT25)))</formula>
    </cfRule>
    <cfRule type="endsWith" dxfId="6568" priority="2569" operator="endsWith" text="M">
      <formula>RIGHT(LT25,LEN("M"))="M"</formula>
    </cfRule>
    <cfRule type="beginsWith" dxfId="6567" priority="2570" operator="beginsWith" text="MN">
      <formula>LEFT(LT25,LEN("MN"))="MN"</formula>
    </cfRule>
  </conditionalFormatting>
  <conditionalFormatting sqref="MQ34:MT34">
    <cfRule type="containsText" dxfId="6566" priority="2535" operator="containsText" text="Hm">
      <formula>NOT(ISERROR(SEARCH("Hm",MQ34)))</formula>
    </cfRule>
    <cfRule type="beginsWith" dxfId="6565" priority="2536" operator="beginsWith" text="Ms">
      <formula>LEFT(MQ34,LEN("Ms"))="Ms"</formula>
    </cfRule>
    <cfRule type="containsText" dxfId="6564" priority="2537" operator="containsText" text="C">
      <formula>NOT(ISERROR(SEARCH("C",MQ34)))</formula>
    </cfRule>
    <cfRule type="containsText" dxfId="6563" priority="2538" operator="containsText" text="S">
      <formula>NOT(ISERROR(SEARCH("S",MQ34)))</formula>
    </cfRule>
    <cfRule type="containsText" dxfId="6562" priority="2539" operator="containsText" text="T">
      <formula>NOT(ISERROR(SEARCH("T",MQ34)))</formula>
    </cfRule>
    <cfRule type="containsText" dxfId="6561" priority="2540" operator="containsText" text="H">
      <formula>NOT(ISERROR(SEARCH("H",MQ34)))</formula>
    </cfRule>
    <cfRule type="containsText" dxfId="6560" priority="2541" operator="containsText" text="AF">
      <formula>NOT(ISERROR(SEARCH("AF",MQ34)))</formula>
    </cfRule>
    <cfRule type="endsWith" dxfId="6559" priority="2542" operator="endsWith" text="M">
      <formula>RIGHT(MQ34,LEN("M"))="M"</formula>
    </cfRule>
    <cfRule type="beginsWith" dxfId="6558" priority="2543" operator="beginsWith" text="MN">
      <formula>LEFT(MQ34,LEN("MN"))="MN"</formula>
    </cfRule>
  </conditionalFormatting>
  <conditionalFormatting sqref="MO32:MR32">
    <cfRule type="containsText" dxfId="6557" priority="2553" operator="containsText" text="Hm">
      <formula>NOT(ISERROR(SEARCH("Hm",MO32)))</formula>
    </cfRule>
    <cfRule type="beginsWith" dxfId="6556" priority="2554" operator="beginsWith" text="Ms">
      <formula>LEFT(MO32,LEN("Ms"))="Ms"</formula>
    </cfRule>
    <cfRule type="containsText" dxfId="6555" priority="2555" operator="containsText" text="C">
      <formula>NOT(ISERROR(SEARCH("C",MO32)))</formula>
    </cfRule>
    <cfRule type="containsText" dxfId="6554" priority="2556" operator="containsText" text="S">
      <formula>NOT(ISERROR(SEARCH("S",MO32)))</formula>
    </cfRule>
    <cfRule type="containsText" dxfId="6553" priority="2557" operator="containsText" text="T">
      <formula>NOT(ISERROR(SEARCH("T",MO32)))</formula>
    </cfRule>
    <cfRule type="containsText" dxfId="6552" priority="2558" operator="containsText" text="H">
      <formula>NOT(ISERROR(SEARCH("H",MO32)))</formula>
    </cfRule>
    <cfRule type="containsText" dxfId="6551" priority="2559" operator="containsText" text="AF">
      <formula>NOT(ISERROR(SEARCH("AF",MO32)))</formula>
    </cfRule>
    <cfRule type="endsWith" dxfId="6550" priority="2560" operator="endsWith" text="M">
      <formula>RIGHT(MO32,LEN("M"))="M"</formula>
    </cfRule>
    <cfRule type="beginsWith" dxfId="6549" priority="2561" operator="beginsWith" text="MN">
      <formula>LEFT(MO32,LEN("MN"))="MN"</formula>
    </cfRule>
  </conditionalFormatting>
  <conditionalFormatting sqref="MP33:MS33">
    <cfRule type="containsText" dxfId="6548" priority="2544" operator="containsText" text="Hm">
      <formula>NOT(ISERROR(SEARCH("Hm",MP33)))</formula>
    </cfRule>
    <cfRule type="beginsWith" dxfId="6547" priority="2545" operator="beginsWith" text="Ms">
      <formula>LEFT(MP33,LEN("Ms"))="Ms"</formula>
    </cfRule>
    <cfRule type="containsText" dxfId="6546" priority="2546" operator="containsText" text="C">
      <formula>NOT(ISERROR(SEARCH("C",MP33)))</formula>
    </cfRule>
    <cfRule type="containsText" dxfId="6545" priority="2547" operator="containsText" text="S">
      <formula>NOT(ISERROR(SEARCH("S",MP33)))</formula>
    </cfRule>
    <cfRule type="containsText" dxfId="6544" priority="2548" operator="containsText" text="T">
      <formula>NOT(ISERROR(SEARCH("T",MP33)))</formula>
    </cfRule>
    <cfRule type="containsText" dxfId="6543" priority="2549" operator="containsText" text="H">
      <formula>NOT(ISERROR(SEARCH("H",MP33)))</formula>
    </cfRule>
    <cfRule type="containsText" dxfId="6542" priority="2550" operator="containsText" text="AF">
      <formula>NOT(ISERROR(SEARCH("AF",MP33)))</formula>
    </cfRule>
    <cfRule type="endsWith" dxfId="6541" priority="2551" operator="endsWith" text="M">
      <formula>RIGHT(MP33,LEN("M"))="M"</formula>
    </cfRule>
    <cfRule type="beginsWith" dxfId="6540" priority="2552" operator="beginsWith" text="MN">
      <formula>LEFT(MP33,LEN("MN"))="MN"</formula>
    </cfRule>
  </conditionalFormatting>
  <conditionalFormatting sqref="MT36:MW36">
    <cfRule type="containsText" dxfId="6539" priority="2526" operator="containsText" text="Hm">
      <formula>NOT(ISERROR(SEARCH("Hm",MT36)))</formula>
    </cfRule>
    <cfRule type="beginsWith" dxfId="6538" priority="2527" operator="beginsWith" text="Ms">
      <formula>LEFT(MT36,LEN("Ms"))="Ms"</formula>
    </cfRule>
    <cfRule type="containsText" dxfId="6537" priority="2528" operator="containsText" text="C">
      <formula>NOT(ISERROR(SEARCH("C",MT36)))</formula>
    </cfRule>
    <cfRule type="containsText" dxfId="6536" priority="2529" operator="containsText" text="S">
      <formula>NOT(ISERROR(SEARCH("S",MT36)))</formula>
    </cfRule>
    <cfRule type="containsText" dxfId="6535" priority="2530" operator="containsText" text="T">
      <formula>NOT(ISERROR(SEARCH("T",MT36)))</formula>
    </cfRule>
    <cfRule type="containsText" dxfId="6534" priority="2531" operator="containsText" text="H">
      <formula>NOT(ISERROR(SEARCH("H",MT36)))</formula>
    </cfRule>
    <cfRule type="containsText" dxfId="6533" priority="2532" operator="containsText" text="AF">
      <formula>NOT(ISERROR(SEARCH("AF",MT36)))</formula>
    </cfRule>
    <cfRule type="endsWith" dxfId="6532" priority="2533" operator="endsWith" text="M">
      <formula>RIGHT(MT36,LEN("M"))="M"</formula>
    </cfRule>
    <cfRule type="beginsWith" dxfId="6531" priority="2534" operator="beginsWith" text="MN">
      <formula>LEFT(MT36,LEN("MN"))="MN"</formula>
    </cfRule>
  </conditionalFormatting>
  <conditionalFormatting sqref="MU32:MX32">
    <cfRule type="containsText" dxfId="6530" priority="2517" operator="containsText" text="Hm">
      <formula>NOT(ISERROR(SEARCH("Hm",MU32)))</formula>
    </cfRule>
    <cfRule type="beginsWith" dxfId="6529" priority="2518" operator="beginsWith" text="Ms">
      <formula>LEFT(MU32,LEN("Ms"))="Ms"</formula>
    </cfRule>
    <cfRule type="containsText" dxfId="6528" priority="2519" operator="containsText" text="C">
      <formula>NOT(ISERROR(SEARCH("C",MU32)))</formula>
    </cfRule>
    <cfRule type="containsText" dxfId="6527" priority="2520" operator="containsText" text="S">
      <formula>NOT(ISERROR(SEARCH("S",MU32)))</formula>
    </cfRule>
    <cfRule type="containsText" dxfId="6526" priority="2521" operator="containsText" text="T">
      <formula>NOT(ISERROR(SEARCH("T",MU32)))</formula>
    </cfRule>
    <cfRule type="containsText" dxfId="6525" priority="2522" operator="containsText" text="H">
      <formula>NOT(ISERROR(SEARCH("H",MU32)))</formula>
    </cfRule>
    <cfRule type="containsText" dxfId="6524" priority="2523" operator="containsText" text="AF">
      <formula>NOT(ISERROR(SEARCH("AF",MU32)))</formula>
    </cfRule>
    <cfRule type="endsWith" dxfId="6523" priority="2524" operator="endsWith" text="M">
      <formula>RIGHT(MU32,LEN("M"))="M"</formula>
    </cfRule>
    <cfRule type="beginsWith" dxfId="6522" priority="2525" operator="beginsWith" text="MN">
      <formula>LEFT(MU32,LEN("MN"))="MN"</formula>
    </cfRule>
  </conditionalFormatting>
  <conditionalFormatting sqref="MV33:MY33">
    <cfRule type="containsText" dxfId="6521" priority="2508" operator="containsText" text="Hm">
      <formula>NOT(ISERROR(SEARCH("Hm",MV33)))</formula>
    </cfRule>
    <cfRule type="beginsWith" dxfId="6520" priority="2509" operator="beginsWith" text="Ms">
      <formula>LEFT(MV33,LEN("Ms"))="Ms"</formula>
    </cfRule>
    <cfRule type="containsText" dxfId="6519" priority="2510" operator="containsText" text="C">
      <formula>NOT(ISERROR(SEARCH("C",MV33)))</formula>
    </cfRule>
    <cfRule type="containsText" dxfId="6518" priority="2511" operator="containsText" text="S">
      <formula>NOT(ISERROR(SEARCH("S",MV33)))</formula>
    </cfRule>
    <cfRule type="containsText" dxfId="6517" priority="2512" operator="containsText" text="T">
      <formula>NOT(ISERROR(SEARCH("T",MV33)))</formula>
    </cfRule>
    <cfRule type="containsText" dxfId="6516" priority="2513" operator="containsText" text="H">
      <formula>NOT(ISERROR(SEARCH("H",MV33)))</formula>
    </cfRule>
    <cfRule type="containsText" dxfId="6515" priority="2514" operator="containsText" text="AF">
      <formula>NOT(ISERROR(SEARCH("AF",MV33)))</formula>
    </cfRule>
    <cfRule type="endsWith" dxfId="6514" priority="2515" operator="endsWith" text="M">
      <formula>RIGHT(MV33,LEN("M"))="M"</formula>
    </cfRule>
    <cfRule type="beginsWith" dxfId="6513" priority="2516" operator="beginsWith" text="MN">
      <formula>LEFT(MV33,LEN("MN"))="MN"</formula>
    </cfRule>
  </conditionalFormatting>
  <conditionalFormatting sqref="MW34:MZ34">
    <cfRule type="containsText" dxfId="6512" priority="2499" operator="containsText" text="Hm">
      <formula>NOT(ISERROR(SEARCH("Hm",MW34)))</formula>
    </cfRule>
    <cfRule type="beginsWith" dxfId="6511" priority="2500" operator="beginsWith" text="Ms">
      <formula>LEFT(MW34,LEN("Ms"))="Ms"</formula>
    </cfRule>
    <cfRule type="containsText" dxfId="6510" priority="2501" operator="containsText" text="C">
      <formula>NOT(ISERROR(SEARCH("C",MW34)))</formula>
    </cfRule>
    <cfRule type="containsText" dxfId="6509" priority="2502" operator="containsText" text="S">
      <formula>NOT(ISERROR(SEARCH("S",MW34)))</formula>
    </cfRule>
    <cfRule type="containsText" dxfId="6508" priority="2503" operator="containsText" text="T">
      <formula>NOT(ISERROR(SEARCH("T",MW34)))</formula>
    </cfRule>
    <cfRule type="containsText" dxfId="6507" priority="2504" operator="containsText" text="H">
      <formula>NOT(ISERROR(SEARCH("H",MW34)))</formula>
    </cfRule>
    <cfRule type="containsText" dxfId="6506" priority="2505" operator="containsText" text="AF">
      <formula>NOT(ISERROR(SEARCH("AF",MW34)))</formula>
    </cfRule>
    <cfRule type="endsWith" dxfId="6505" priority="2506" operator="endsWith" text="M">
      <formula>RIGHT(MW34,LEN("M"))="M"</formula>
    </cfRule>
    <cfRule type="beginsWith" dxfId="6504" priority="2507" operator="beginsWith" text="MN">
      <formula>LEFT(MW34,LEN("MN"))="MN"</formula>
    </cfRule>
  </conditionalFormatting>
  <conditionalFormatting sqref="MZ36">
    <cfRule type="containsText" dxfId="6503" priority="2490" operator="containsText" text="Hm">
      <formula>NOT(ISERROR(SEARCH("Hm",MZ36)))</formula>
    </cfRule>
    <cfRule type="beginsWith" dxfId="6502" priority="2491" operator="beginsWith" text="Ms">
      <formula>LEFT(MZ36,LEN("Ms"))="Ms"</formula>
    </cfRule>
    <cfRule type="containsText" dxfId="6501" priority="2492" operator="containsText" text="C">
      <formula>NOT(ISERROR(SEARCH("C",MZ36)))</formula>
    </cfRule>
    <cfRule type="containsText" dxfId="6500" priority="2493" operator="containsText" text="S">
      <formula>NOT(ISERROR(SEARCH("S",MZ36)))</formula>
    </cfRule>
    <cfRule type="containsText" dxfId="6499" priority="2494" operator="containsText" text="T">
      <formula>NOT(ISERROR(SEARCH("T",MZ36)))</formula>
    </cfRule>
    <cfRule type="containsText" dxfId="6498" priority="2495" operator="containsText" text="H">
      <formula>NOT(ISERROR(SEARCH("H",MZ36)))</formula>
    </cfRule>
    <cfRule type="containsText" dxfId="6497" priority="2496" operator="containsText" text="AF">
      <formula>NOT(ISERROR(SEARCH("AF",MZ36)))</formula>
    </cfRule>
    <cfRule type="endsWith" dxfId="6496" priority="2497" operator="endsWith" text="M">
      <formula>RIGHT(MZ36,LEN("M"))="M"</formula>
    </cfRule>
    <cfRule type="beginsWith" dxfId="6495" priority="2498" operator="beginsWith" text="MN">
      <formula>LEFT(MZ36,LEN("MN"))="MN"</formula>
    </cfRule>
  </conditionalFormatting>
  <conditionalFormatting sqref="MI27:ML27">
    <cfRule type="containsText" dxfId="6494" priority="2481" operator="containsText" text="Hm">
      <formula>NOT(ISERROR(SEARCH("Hm",MI27)))</formula>
    </cfRule>
    <cfRule type="beginsWith" dxfId="6493" priority="2482" operator="beginsWith" text="Ms">
      <formula>LEFT(MI27,LEN("Ms"))="Ms"</formula>
    </cfRule>
    <cfRule type="containsText" dxfId="6492" priority="2483" operator="containsText" text="C">
      <formula>NOT(ISERROR(SEARCH("C",MI27)))</formula>
    </cfRule>
    <cfRule type="containsText" dxfId="6491" priority="2484" operator="containsText" text="S">
      <formula>NOT(ISERROR(SEARCH("S",MI27)))</formula>
    </cfRule>
    <cfRule type="containsText" dxfId="6490" priority="2485" operator="containsText" text="T">
      <formula>NOT(ISERROR(SEARCH("T",MI27)))</formula>
    </cfRule>
    <cfRule type="containsText" dxfId="6489" priority="2486" operator="containsText" text="H">
      <formula>NOT(ISERROR(SEARCH("H",MI27)))</formula>
    </cfRule>
    <cfRule type="containsText" dxfId="6488" priority="2487" operator="containsText" text="AF">
      <formula>NOT(ISERROR(SEARCH("AF",MI27)))</formula>
    </cfRule>
    <cfRule type="endsWith" dxfId="6487" priority="2488" operator="endsWith" text="M">
      <formula>RIGHT(MI27,LEN("M"))="M"</formula>
    </cfRule>
    <cfRule type="beginsWith" dxfId="6486" priority="2489" operator="beginsWith" text="MN">
      <formula>LEFT(MI27,LEN("MN"))="MN"</formula>
    </cfRule>
  </conditionalFormatting>
  <conditionalFormatting sqref="MJ28:MM28">
    <cfRule type="containsText" dxfId="6485" priority="2472" operator="containsText" text="Hm">
      <formula>NOT(ISERROR(SEARCH("Hm",MJ28)))</formula>
    </cfRule>
    <cfRule type="beginsWith" dxfId="6484" priority="2473" operator="beginsWith" text="Ms">
      <formula>LEFT(MJ28,LEN("Ms"))="Ms"</formula>
    </cfRule>
    <cfRule type="containsText" dxfId="6483" priority="2474" operator="containsText" text="C">
      <formula>NOT(ISERROR(SEARCH("C",MJ28)))</formula>
    </cfRule>
    <cfRule type="containsText" dxfId="6482" priority="2475" operator="containsText" text="S">
      <formula>NOT(ISERROR(SEARCH("S",MJ28)))</formula>
    </cfRule>
    <cfRule type="containsText" dxfId="6481" priority="2476" operator="containsText" text="T">
      <formula>NOT(ISERROR(SEARCH("T",MJ28)))</formula>
    </cfRule>
    <cfRule type="containsText" dxfId="6480" priority="2477" operator="containsText" text="H">
      <formula>NOT(ISERROR(SEARCH("H",MJ28)))</formula>
    </cfRule>
    <cfRule type="containsText" dxfId="6479" priority="2478" operator="containsText" text="AF">
      <formula>NOT(ISERROR(SEARCH("AF",MJ28)))</formula>
    </cfRule>
    <cfRule type="endsWith" dxfId="6478" priority="2479" operator="endsWith" text="M">
      <formula>RIGHT(MJ28,LEN("M"))="M"</formula>
    </cfRule>
    <cfRule type="beginsWith" dxfId="6477" priority="2480" operator="beginsWith" text="MN">
      <formula>LEFT(MJ28,LEN("MN"))="MN"</formula>
    </cfRule>
  </conditionalFormatting>
  <conditionalFormatting sqref="MG31:MJ31">
    <cfRule type="containsText" dxfId="6476" priority="2463" operator="containsText" text="Hm">
      <formula>NOT(ISERROR(SEARCH("Hm",MG31)))</formula>
    </cfRule>
    <cfRule type="beginsWith" dxfId="6475" priority="2464" operator="beginsWith" text="Ms">
      <formula>LEFT(MG31,LEN("Ms"))="Ms"</formula>
    </cfRule>
    <cfRule type="containsText" dxfId="6474" priority="2465" operator="containsText" text="C">
      <formula>NOT(ISERROR(SEARCH("C",MG31)))</formula>
    </cfRule>
    <cfRule type="containsText" dxfId="6473" priority="2466" operator="containsText" text="S">
      <formula>NOT(ISERROR(SEARCH("S",MG31)))</formula>
    </cfRule>
    <cfRule type="containsText" dxfId="6472" priority="2467" operator="containsText" text="T">
      <formula>NOT(ISERROR(SEARCH("T",MG31)))</formula>
    </cfRule>
    <cfRule type="containsText" dxfId="6471" priority="2468" operator="containsText" text="H">
      <formula>NOT(ISERROR(SEARCH("H",MG31)))</formula>
    </cfRule>
    <cfRule type="containsText" dxfId="6470" priority="2469" operator="containsText" text="AF">
      <formula>NOT(ISERROR(SEARCH("AF",MG31)))</formula>
    </cfRule>
    <cfRule type="endsWith" dxfId="6469" priority="2470" operator="endsWith" text="M">
      <formula>RIGHT(MG31,LEN("M"))="M"</formula>
    </cfRule>
    <cfRule type="beginsWith" dxfId="6468" priority="2471" operator="beginsWith" text="MN">
      <formula>LEFT(MG31,LEN("MN"))="MN"</formula>
    </cfRule>
  </conditionalFormatting>
  <conditionalFormatting sqref="MC27:MF27">
    <cfRule type="containsText" dxfId="6467" priority="2454" operator="containsText" text="Hm">
      <formula>NOT(ISERROR(SEARCH("Hm",MC27)))</formula>
    </cfRule>
    <cfRule type="beginsWith" dxfId="6466" priority="2455" operator="beginsWith" text="Ms">
      <formula>LEFT(MC27,LEN("Ms"))="Ms"</formula>
    </cfRule>
    <cfRule type="containsText" dxfId="6465" priority="2456" operator="containsText" text="C">
      <formula>NOT(ISERROR(SEARCH("C",MC27)))</formula>
    </cfRule>
    <cfRule type="containsText" dxfId="6464" priority="2457" operator="containsText" text="S">
      <formula>NOT(ISERROR(SEARCH("S",MC27)))</formula>
    </cfRule>
    <cfRule type="containsText" dxfId="6463" priority="2458" operator="containsText" text="T">
      <formula>NOT(ISERROR(SEARCH("T",MC27)))</formula>
    </cfRule>
    <cfRule type="containsText" dxfId="6462" priority="2459" operator="containsText" text="H">
      <formula>NOT(ISERROR(SEARCH("H",MC27)))</formula>
    </cfRule>
    <cfRule type="containsText" dxfId="6461" priority="2460" operator="containsText" text="AF">
      <formula>NOT(ISERROR(SEARCH("AF",MC27)))</formula>
    </cfRule>
    <cfRule type="endsWith" dxfId="6460" priority="2461" operator="endsWith" text="M">
      <formula>RIGHT(MC27,LEN("M"))="M"</formula>
    </cfRule>
    <cfRule type="beginsWith" dxfId="6459" priority="2462" operator="beginsWith" text="MN">
      <formula>LEFT(MC27,LEN("MN"))="MN"</formula>
    </cfRule>
  </conditionalFormatting>
  <conditionalFormatting sqref="MD28:MG28">
    <cfRule type="containsText" dxfId="6458" priority="2445" operator="containsText" text="Hm">
      <formula>NOT(ISERROR(SEARCH("Hm",MD28)))</formula>
    </cfRule>
    <cfRule type="beginsWith" dxfId="6457" priority="2446" operator="beginsWith" text="Ms">
      <formula>LEFT(MD28,LEN("Ms"))="Ms"</formula>
    </cfRule>
    <cfRule type="containsText" dxfId="6456" priority="2447" operator="containsText" text="C">
      <formula>NOT(ISERROR(SEARCH("C",MD28)))</formula>
    </cfRule>
    <cfRule type="containsText" dxfId="6455" priority="2448" operator="containsText" text="S">
      <formula>NOT(ISERROR(SEARCH("S",MD28)))</formula>
    </cfRule>
    <cfRule type="containsText" dxfId="6454" priority="2449" operator="containsText" text="T">
      <formula>NOT(ISERROR(SEARCH("T",MD28)))</formula>
    </cfRule>
    <cfRule type="containsText" dxfId="6453" priority="2450" operator="containsText" text="H">
      <formula>NOT(ISERROR(SEARCH("H",MD28)))</formula>
    </cfRule>
    <cfRule type="containsText" dxfId="6452" priority="2451" operator="containsText" text="AF">
      <formula>NOT(ISERROR(SEARCH("AF",MD28)))</formula>
    </cfRule>
    <cfRule type="endsWith" dxfId="6451" priority="2452" operator="endsWith" text="M">
      <formula>RIGHT(MD28,LEN("M"))="M"</formula>
    </cfRule>
    <cfRule type="beginsWith" dxfId="6450" priority="2453" operator="beginsWith" text="MN">
      <formula>LEFT(MD28,LEN("MN"))="MN"</formula>
    </cfRule>
  </conditionalFormatting>
  <conditionalFormatting sqref="MM31:MP31">
    <cfRule type="containsText" dxfId="6449" priority="2436" operator="containsText" text="Hm">
      <formula>NOT(ISERROR(SEARCH("Hm",MM31)))</formula>
    </cfRule>
    <cfRule type="beginsWith" dxfId="6448" priority="2437" operator="beginsWith" text="Ms">
      <formula>LEFT(MM31,LEN("Ms"))="Ms"</formula>
    </cfRule>
    <cfRule type="containsText" dxfId="6447" priority="2438" operator="containsText" text="C">
      <formula>NOT(ISERROR(SEARCH("C",MM31)))</formula>
    </cfRule>
    <cfRule type="containsText" dxfId="6446" priority="2439" operator="containsText" text="S">
      <formula>NOT(ISERROR(SEARCH("S",MM31)))</formula>
    </cfRule>
    <cfRule type="containsText" dxfId="6445" priority="2440" operator="containsText" text="T">
      <formula>NOT(ISERROR(SEARCH("T",MM31)))</formula>
    </cfRule>
    <cfRule type="containsText" dxfId="6444" priority="2441" operator="containsText" text="H">
      <formula>NOT(ISERROR(SEARCH("H",MM31)))</formula>
    </cfRule>
    <cfRule type="containsText" dxfId="6443" priority="2442" operator="containsText" text="AF">
      <formula>NOT(ISERROR(SEARCH("AF",MM31)))</formula>
    </cfRule>
    <cfRule type="endsWith" dxfId="6442" priority="2443" operator="endsWith" text="M">
      <formula>RIGHT(MM31,LEN("M"))="M"</formula>
    </cfRule>
    <cfRule type="beginsWith" dxfId="6441" priority="2444" operator="beginsWith" text="MN">
      <formula>LEFT(MM31,LEN("MN"))="MN"</formula>
    </cfRule>
  </conditionalFormatting>
  <conditionalFormatting sqref="LQ36:LS36">
    <cfRule type="containsText" dxfId="6440" priority="2427" operator="containsText" text="Hm">
      <formula>NOT(ISERROR(SEARCH("Hm",LQ36)))</formula>
    </cfRule>
    <cfRule type="beginsWith" dxfId="6439" priority="2428" operator="beginsWith" text="Ms">
      <formula>LEFT(LQ36,LEN("Ms"))="Ms"</formula>
    </cfRule>
    <cfRule type="containsText" dxfId="6438" priority="2429" operator="containsText" text="C">
      <formula>NOT(ISERROR(SEARCH("C",LQ36)))</formula>
    </cfRule>
    <cfRule type="containsText" dxfId="6437" priority="2430" operator="containsText" text="S">
      <formula>NOT(ISERROR(SEARCH("S",LQ36)))</formula>
    </cfRule>
    <cfRule type="containsText" dxfId="6436" priority="2431" operator="containsText" text="T">
      <formula>NOT(ISERROR(SEARCH("T",LQ36)))</formula>
    </cfRule>
    <cfRule type="containsText" dxfId="6435" priority="2432" operator="containsText" text="H">
      <formula>NOT(ISERROR(SEARCH("H",LQ36)))</formula>
    </cfRule>
    <cfRule type="containsText" dxfId="6434" priority="2433" operator="containsText" text="AF">
      <formula>NOT(ISERROR(SEARCH("AF",LQ36)))</formula>
    </cfRule>
    <cfRule type="endsWith" dxfId="6433" priority="2434" operator="endsWith" text="M">
      <formula>RIGHT(LQ36,LEN("M"))="M"</formula>
    </cfRule>
    <cfRule type="beginsWith" dxfId="6432" priority="2435" operator="beginsWith" text="MN">
      <formula>LEFT(LQ36,LEN("MN"))="MN"</formula>
    </cfRule>
  </conditionalFormatting>
  <conditionalFormatting sqref="MC23:MF23">
    <cfRule type="containsText" dxfId="6431" priority="2418" operator="containsText" text="Hm">
      <formula>NOT(ISERROR(SEARCH("Hm",MC23)))</formula>
    </cfRule>
    <cfRule type="beginsWith" dxfId="6430" priority="2419" operator="beginsWith" text="Ms">
      <formula>LEFT(MC23,LEN("Ms"))="Ms"</formula>
    </cfRule>
    <cfRule type="containsText" dxfId="6429" priority="2420" operator="containsText" text="C">
      <formula>NOT(ISERROR(SEARCH("C",MC23)))</formula>
    </cfRule>
    <cfRule type="containsText" dxfId="6428" priority="2421" operator="containsText" text="S">
      <formula>NOT(ISERROR(SEARCH("S",MC23)))</formula>
    </cfRule>
    <cfRule type="containsText" dxfId="6427" priority="2422" operator="containsText" text="T">
      <formula>NOT(ISERROR(SEARCH("T",MC23)))</formula>
    </cfRule>
    <cfRule type="containsText" dxfId="6426" priority="2423" operator="containsText" text="H">
      <formula>NOT(ISERROR(SEARCH("H",MC23)))</formula>
    </cfRule>
    <cfRule type="containsText" dxfId="6425" priority="2424" operator="containsText" text="AF">
      <formula>NOT(ISERROR(SEARCH("AF",MC23)))</formula>
    </cfRule>
    <cfRule type="endsWith" dxfId="6424" priority="2425" operator="endsWith" text="M">
      <formula>RIGHT(MC23,LEN("M"))="M"</formula>
    </cfRule>
    <cfRule type="beginsWith" dxfId="6423" priority="2426" operator="beginsWith" text="MN">
      <formula>LEFT(MC23,LEN("MN"))="MN"</formula>
    </cfRule>
  </conditionalFormatting>
  <conditionalFormatting sqref="MF25:MI25">
    <cfRule type="containsText" dxfId="6422" priority="2409" operator="containsText" text="Hm">
      <formula>NOT(ISERROR(SEARCH("Hm",MF25)))</formula>
    </cfRule>
    <cfRule type="beginsWith" dxfId="6421" priority="2410" operator="beginsWith" text="Ms">
      <formula>LEFT(MF25,LEN("Ms"))="Ms"</formula>
    </cfRule>
    <cfRule type="containsText" dxfId="6420" priority="2411" operator="containsText" text="C">
      <formula>NOT(ISERROR(SEARCH("C",MF25)))</formula>
    </cfRule>
    <cfRule type="containsText" dxfId="6419" priority="2412" operator="containsText" text="S">
      <formula>NOT(ISERROR(SEARCH("S",MF25)))</formula>
    </cfRule>
    <cfRule type="containsText" dxfId="6418" priority="2413" operator="containsText" text="T">
      <formula>NOT(ISERROR(SEARCH("T",MF25)))</formula>
    </cfRule>
    <cfRule type="containsText" dxfId="6417" priority="2414" operator="containsText" text="H">
      <formula>NOT(ISERROR(SEARCH("H",MF25)))</formula>
    </cfRule>
    <cfRule type="containsText" dxfId="6416" priority="2415" operator="containsText" text="AF">
      <formula>NOT(ISERROR(SEARCH("AF",MF25)))</formula>
    </cfRule>
    <cfRule type="endsWith" dxfId="6415" priority="2416" operator="endsWith" text="M">
      <formula>RIGHT(MF25,LEN("M"))="M"</formula>
    </cfRule>
    <cfRule type="beginsWith" dxfId="6414" priority="2417" operator="beginsWith" text="MN">
      <formula>LEFT(MF25,LEN("MN"))="MN"</formula>
    </cfRule>
  </conditionalFormatting>
  <conditionalFormatting sqref="MI23:ML23">
    <cfRule type="containsText" dxfId="6413" priority="2400" operator="containsText" text="Hm">
      <formula>NOT(ISERROR(SEARCH("Hm",MI23)))</formula>
    </cfRule>
    <cfRule type="beginsWith" dxfId="6412" priority="2401" operator="beginsWith" text="Ms">
      <formula>LEFT(MI23,LEN("Ms"))="Ms"</formula>
    </cfRule>
    <cfRule type="containsText" dxfId="6411" priority="2402" operator="containsText" text="C">
      <formula>NOT(ISERROR(SEARCH("C",MI23)))</formula>
    </cfRule>
    <cfRule type="containsText" dxfId="6410" priority="2403" operator="containsText" text="S">
      <formula>NOT(ISERROR(SEARCH("S",MI23)))</formula>
    </cfRule>
    <cfRule type="containsText" dxfId="6409" priority="2404" operator="containsText" text="T">
      <formula>NOT(ISERROR(SEARCH("T",MI23)))</formula>
    </cfRule>
    <cfRule type="containsText" dxfId="6408" priority="2405" operator="containsText" text="H">
      <formula>NOT(ISERROR(SEARCH("H",MI23)))</formula>
    </cfRule>
    <cfRule type="containsText" dxfId="6407" priority="2406" operator="containsText" text="AF">
      <formula>NOT(ISERROR(SEARCH("AF",MI23)))</formula>
    </cfRule>
    <cfRule type="endsWith" dxfId="6406" priority="2407" operator="endsWith" text="M">
      <formula>RIGHT(MI23,LEN("M"))="M"</formula>
    </cfRule>
    <cfRule type="beginsWith" dxfId="6405" priority="2408" operator="beginsWith" text="MN">
      <formula>LEFT(MI23,LEN("MN"))="MN"</formula>
    </cfRule>
  </conditionalFormatting>
  <conditionalFormatting sqref="MK24:MN24">
    <cfRule type="containsText" dxfId="6404" priority="2391" operator="containsText" text="Hm">
      <formula>NOT(ISERROR(SEARCH("Hm",MK24)))</formula>
    </cfRule>
    <cfRule type="beginsWith" dxfId="6403" priority="2392" operator="beginsWith" text="Ms">
      <formula>LEFT(MK24,LEN("Ms"))="Ms"</formula>
    </cfRule>
    <cfRule type="containsText" dxfId="6402" priority="2393" operator="containsText" text="C">
      <formula>NOT(ISERROR(SEARCH("C",MK24)))</formula>
    </cfRule>
    <cfRule type="containsText" dxfId="6401" priority="2394" operator="containsText" text="S">
      <formula>NOT(ISERROR(SEARCH("S",MK24)))</formula>
    </cfRule>
    <cfRule type="containsText" dxfId="6400" priority="2395" operator="containsText" text="T">
      <formula>NOT(ISERROR(SEARCH("T",MK24)))</formula>
    </cfRule>
    <cfRule type="containsText" dxfId="6399" priority="2396" operator="containsText" text="H">
      <formula>NOT(ISERROR(SEARCH("H",MK24)))</formula>
    </cfRule>
    <cfRule type="containsText" dxfId="6398" priority="2397" operator="containsText" text="AF">
      <formula>NOT(ISERROR(SEARCH("AF",MK24)))</formula>
    </cfRule>
    <cfRule type="endsWith" dxfId="6397" priority="2398" operator="endsWith" text="M">
      <formula>RIGHT(MK24,LEN("M"))="M"</formula>
    </cfRule>
    <cfRule type="beginsWith" dxfId="6396" priority="2399" operator="beginsWith" text="MN">
      <formula>LEFT(MK24,LEN("MN"))="MN"</formula>
    </cfRule>
  </conditionalFormatting>
  <conditionalFormatting sqref="ML25:MO25">
    <cfRule type="containsText" dxfId="6395" priority="2382" operator="containsText" text="Hm">
      <formula>NOT(ISERROR(SEARCH("Hm",ML25)))</formula>
    </cfRule>
    <cfRule type="beginsWith" dxfId="6394" priority="2383" operator="beginsWith" text="Ms">
      <formula>LEFT(ML25,LEN("Ms"))="Ms"</formula>
    </cfRule>
    <cfRule type="containsText" dxfId="6393" priority="2384" operator="containsText" text="C">
      <formula>NOT(ISERROR(SEARCH("C",ML25)))</formula>
    </cfRule>
    <cfRule type="containsText" dxfId="6392" priority="2385" operator="containsText" text="S">
      <formula>NOT(ISERROR(SEARCH("S",ML25)))</formula>
    </cfRule>
    <cfRule type="containsText" dxfId="6391" priority="2386" operator="containsText" text="T">
      <formula>NOT(ISERROR(SEARCH("T",ML25)))</formula>
    </cfRule>
    <cfRule type="containsText" dxfId="6390" priority="2387" operator="containsText" text="H">
      <formula>NOT(ISERROR(SEARCH("H",ML25)))</formula>
    </cfRule>
    <cfRule type="containsText" dxfId="6389" priority="2388" operator="containsText" text="AF">
      <formula>NOT(ISERROR(SEARCH("AF",ML25)))</formula>
    </cfRule>
    <cfRule type="endsWith" dxfId="6388" priority="2389" operator="endsWith" text="M">
      <formula>RIGHT(ML25,LEN("M"))="M"</formula>
    </cfRule>
    <cfRule type="beginsWith" dxfId="6387" priority="2390" operator="beginsWith" text="MN">
      <formula>LEFT(ML25,LEN("MN"))="MN"</formula>
    </cfRule>
  </conditionalFormatting>
  <conditionalFormatting sqref="MP28:MS28">
    <cfRule type="containsText" dxfId="6386" priority="2373" operator="containsText" text="Hm">
      <formula>NOT(ISERROR(SEARCH("Hm",MP28)))</formula>
    </cfRule>
    <cfRule type="beginsWith" dxfId="6385" priority="2374" operator="beginsWith" text="Ms">
      <formula>LEFT(MP28,LEN("Ms"))="Ms"</formula>
    </cfRule>
    <cfRule type="containsText" dxfId="6384" priority="2375" operator="containsText" text="C">
      <formula>NOT(ISERROR(SEARCH("C",MP28)))</formula>
    </cfRule>
    <cfRule type="containsText" dxfId="6383" priority="2376" operator="containsText" text="S">
      <formula>NOT(ISERROR(SEARCH("S",MP28)))</formula>
    </cfRule>
    <cfRule type="containsText" dxfId="6382" priority="2377" operator="containsText" text="T">
      <formula>NOT(ISERROR(SEARCH("T",MP28)))</formula>
    </cfRule>
    <cfRule type="containsText" dxfId="6381" priority="2378" operator="containsText" text="H">
      <formula>NOT(ISERROR(SEARCH("H",MP28)))</formula>
    </cfRule>
    <cfRule type="containsText" dxfId="6380" priority="2379" operator="containsText" text="AF">
      <formula>NOT(ISERROR(SEARCH("AF",MP28)))</formula>
    </cfRule>
    <cfRule type="endsWith" dxfId="6379" priority="2380" operator="endsWith" text="M">
      <formula>RIGHT(MP28,LEN("M"))="M"</formula>
    </cfRule>
    <cfRule type="beginsWith" dxfId="6378" priority="2381" operator="beginsWith" text="MN">
      <formula>LEFT(MP28,LEN("MN"))="MN"</formula>
    </cfRule>
  </conditionalFormatting>
  <conditionalFormatting sqref="MU27:MX27">
    <cfRule type="containsText" dxfId="6377" priority="2364" operator="containsText" text="Hm">
      <formula>NOT(ISERROR(SEARCH("Hm",MU27)))</formula>
    </cfRule>
    <cfRule type="beginsWith" dxfId="6376" priority="2365" operator="beginsWith" text="Ms">
      <formula>LEFT(MU27,LEN("Ms"))="Ms"</formula>
    </cfRule>
    <cfRule type="containsText" dxfId="6375" priority="2366" operator="containsText" text="C">
      <formula>NOT(ISERROR(SEARCH("C",MU27)))</formula>
    </cfRule>
    <cfRule type="containsText" dxfId="6374" priority="2367" operator="containsText" text="S">
      <formula>NOT(ISERROR(SEARCH("S",MU27)))</formula>
    </cfRule>
    <cfRule type="containsText" dxfId="6373" priority="2368" operator="containsText" text="T">
      <formula>NOT(ISERROR(SEARCH("T",MU27)))</formula>
    </cfRule>
    <cfRule type="containsText" dxfId="6372" priority="2369" operator="containsText" text="H">
      <formula>NOT(ISERROR(SEARCH("H",MU27)))</formula>
    </cfRule>
    <cfRule type="containsText" dxfId="6371" priority="2370" operator="containsText" text="AF">
      <formula>NOT(ISERROR(SEARCH("AF",MU27)))</formula>
    </cfRule>
    <cfRule type="endsWith" dxfId="6370" priority="2371" operator="endsWith" text="M">
      <formula>RIGHT(MU27,LEN("M"))="M"</formula>
    </cfRule>
    <cfRule type="beginsWith" dxfId="6369" priority="2372" operator="beginsWith" text="MN">
      <formula>LEFT(MU27,LEN("MN"))="MN"</formula>
    </cfRule>
  </conditionalFormatting>
  <conditionalFormatting sqref="MV28:MY28">
    <cfRule type="containsText" dxfId="6368" priority="2355" operator="containsText" text="Hm">
      <formula>NOT(ISERROR(SEARCH("Hm",MV28)))</formula>
    </cfRule>
    <cfRule type="beginsWith" dxfId="6367" priority="2356" operator="beginsWith" text="Ms">
      <formula>LEFT(MV28,LEN("Ms"))="Ms"</formula>
    </cfRule>
    <cfRule type="containsText" dxfId="6366" priority="2357" operator="containsText" text="C">
      <formula>NOT(ISERROR(SEARCH("C",MV28)))</formula>
    </cfRule>
    <cfRule type="containsText" dxfId="6365" priority="2358" operator="containsText" text="S">
      <formula>NOT(ISERROR(SEARCH("S",MV28)))</formula>
    </cfRule>
    <cfRule type="containsText" dxfId="6364" priority="2359" operator="containsText" text="T">
      <formula>NOT(ISERROR(SEARCH("T",MV28)))</formula>
    </cfRule>
    <cfRule type="containsText" dxfId="6363" priority="2360" operator="containsText" text="H">
      <formula>NOT(ISERROR(SEARCH("H",MV28)))</formula>
    </cfRule>
    <cfRule type="containsText" dxfId="6362" priority="2361" operator="containsText" text="AF">
      <formula>NOT(ISERROR(SEARCH("AF",MV28)))</formula>
    </cfRule>
    <cfRule type="endsWith" dxfId="6361" priority="2362" operator="endsWith" text="M">
      <formula>RIGHT(MV28,LEN("M"))="M"</formula>
    </cfRule>
    <cfRule type="beginsWith" dxfId="6360" priority="2363" operator="beginsWith" text="MN">
      <formula>LEFT(MV28,LEN("MN"))="MN"</formula>
    </cfRule>
  </conditionalFormatting>
  <conditionalFormatting sqref="MY31:MZ31">
    <cfRule type="containsText" dxfId="6359" priority="2346" operator="containsText" text="Hm">
      <formula>NOT(ISERROR(SEARCH("Hm",MY31)))</formula>
    </cfRule>
    <cfRule type="beginsWith" dxfId="6358" priority="2347" operator="beginsWith" text="Ms">
      <formula>LEFT(MY31,LEN("Ms"))="Ms"</formula>
    </cfRule>
    <cfRule type="containsText" dxfId="6357" priority="2348" operator="containsText" text="C">
      <formula>NOT(ISERROR(SEARCH("C",MY31)))</formula>
    </cfRule>
    <cfRule type="containsText" dxfId="6356" priority="2349" operator="containsText" text="S">
      <formula>NOT(ISERROR(SEARCH("S",MY31)))</formula>
    </cfRule>
    <cfRule type="containsText" dxfId="6355" priority="2350" operator="containsText" text="T">
      <formula>NOT(ISERROR(SEARCH("T",MY31)))</formula>
    </cfRule>
    <cfRule type="containsText" dxfId="6354" priority="2351" operator="containsText" text="H">
      <formula>NOT(ISERROR(SEARCH("H",MY31)))</formula>
    </cfRule>
    <cfRule type="containsText" dxfId="6353" priority="2352" operator="containsText" text="AF">
      <formula>NOT(ISERROR(SEARCH("AF",MY31)))</formula>
    </cfRule>
    <cfRule type="endsWith" dxfId="6352" priority="2353" operator="endsWith" text="M">
      <formula>RIGHT(MY31,LEN("M"))="M"</formula>
    </cfRule>
    <cfRule type="beginsWith" dxfId="6351" priority="2354" operator="beginsWith" text="MN">
      <formula>LEFT(MY31,LEN("MN"))="MN"</formula>
    </cfRule>
  </conditionalFormatting>
  <conditionalFormatting sqref="LR33:LU33">
    <cfRule type="containsText" dxfId="6350" priority="2337" operator="containsText" text="Hm">
      <formula>NOT(ISERROR(SEARCH("Hm",LR33)))</formula>
    </cfRule>
    <cfRule type="beginsWith" dxfId="6349" priority="2338" operator="beginsWith" text="Ms">
      <formula>LEFT(LR33,LEN("Ms"))="Ms"</formula>
    </cfRule>
    <cfRule type="containsText" dxfId="6348" priority="2339" operator="containsText" text="C">
      <formula>NOT(ISERROR(SEARCH("C",LR33)))</formula>
    </cfRule>
    <cfRule type="containsText" dxfId="6347" priority="2340" operator="containsText" text="S">
      <formula>NOT(ISERROR(SEARCH("S",LR33)))</formula>
    </cfRule>
    <cfRule type="containsText" dxfId="6346" priority="2341" operator="containsText" text="T">
      <formula>NOT(ISERROR(SEARCH("T",LR33)))</formula>
    </cfRule>
    <cfRule type="containsText" dxfId="6345" priority="2342" operator="containsText" text="H">
      <formula>NOT(ISERROR(SEARCH("H",LR33)))</formula>
    </cfRule>
    <cfRule type="containsText" dxfId="6344" priority="2343" operator="containsText" text="AF">
      <formula>NOT(ISERROR(SEARCH("AF",LR33)))</formula>
    </cfRule>
    <cfRule type="endsWith" dxfId="6343" priority="2344" operator="endsWith" text="M">
      <formula>RIGHT(LR33,LEN("M"))="M"</formula>
    </cfRule>
    <cfRule type="beginsWith" dxfId="6342" priority="2345" operator="beginsWith" text="MN">
      <formula>LEFT(LR33,LEN("MN"))="MN"</formula>
    </cfRule>
  </conditionalFormatting>
  <conditionalFormatting sqref="LQ32:LT32">
    <cfRule type="containsText" dxfId="6341" priority="2328" operator="containsText" text="Hm">
      <formula>NOT(ISERROR(SEARCH("Hm",LQ32)))</formula>
    </cfRule>
    <cfRule type="beginsWith" dxfId="6340" priority="2329" operator="beginsWith" text="Ms">
      <formula>LEFT(LQ32,LEN("Ms"))="Ms"</formula>
    </cfRule>
    <cfRule type="containsText" dxfId="6339" priority="2330" operator="containsText" text="C">
      <formula>NOT(ISERROR(SEARCH("C",LQ32)))</formula>
    </cfRule>
    <cfRule type="containsText" dxfId="6338" priority="2331" operator="containsText" text="S">
      <formula>NOT(ISERROR(SEARCH("S",LQ32)))</formula>
    </cfRule>
    <cfRule type="containsText" dxfId="6337" priority="2332" operator="containsText" text="T">
      <formula>NOT(ISERROR(SEARCH("T",LQ32)))</formula>
    </cfRule>
    <cfRule type="containsText" dxfId="6336" priority="2333" operator="containsText" text="H">
      <formula>NOT(ISERROR(SEARCH("H",LQ32)))</formula>
    </cfRule>
    <cfRule type="containsText" dxfId="6335" priority="2334" operator="containsText" text="AF">
      <formula>NOT(ISERROR(SEARCH("AF",LQ32)))</formula>
    </cfRule>
    <cfRule type="endsWith" dxfId="6334" priority="2335" operator="endsWith" text="M">
      <formula>RIGHT(LQ32,LEN("M"))="M"</formula>
    </cfRule>
    <cfRule type="beginsWith" dxfId="6333" priority="2336" operator="beginsWith" text="MN">
      <formula>LEFT(LQ32,LEN("MN"))="MN"</formula>
    </cfRule>
  </conditionalFormatting>
  <conditionalFormatting sqref="LW32:LZ32">
    <cfRule type="containsText" dxfId="6332" priority="2319" operator="containsText" text="Hm">
      <formula>NOT(ISERROR(SEARCH("Hm",LW32)))</formula>
    </cfRule>
    <cfRule type="beginsWith" dxfId="6331" priority="2320" operator="beginsWith" text="Ms">
      <formula>LEFT(LW32,LEN("Ms"))="Ms"</formula>
    </cfRule>
    <cfRule type="containsText" dxfId="6330" priority="2321" operator="containsText" text="C">
      <formula>NOT(ISERROR(SEARCH("C",LW32)))</formula>
    </cfRule>
    <cfRule type="containsText" dxfId="6329" priority="2322" operator="containsText" text="S">
      <formula>NOT(ISERROR(SEARCH("S",LW32)))</formula>
    </cfRule>
    <cfRule type="containsText" dxfId="6328" priority="2323" operator="containsText" text="T">
      <formula>NOT(ISERROR(SEARCH("T",LW32)))</formula>
    </cfRule>
    <cfRule type="containsText" dxfId="6327" priority="2324" operator="containsText" text="H">
      <formula>NOT(ISERROR(SEARCH("H",LW32)))</formula>
    </cfRule>
    <cfRule type="containsText" dxfId="6326" priority="2325" operator="containsText" text="AF">
      <formula>NOT(ISERROR(SEARCH("AF",LW32)))</formula>
    </cfRule>
    <cfRule type="endsWith" dxfId="6325" priority="2326" operator="endsWith" text="M">
      <formula>RIGHT(LW32,LEN("M"))="M"</formula>
    </cfRule>
    <cfRule type="beginsWith" dxfId="6324" priority="2327" operator="beginsWith" text="MN">
      <formula>LEFT(LW32,LEN("MN"))="MN"</formula>
    </cfRule>
  </conditionalFormatting>
  <conditionalFormatting sqref="LX33:MA33">
    <cfRule type="containsText" dxfId="6323" priority="2310" operator="containsText" text="Hm">
      <formula>NOT(ISERROR(SEARCH("Hm",LX33)))</formula>
    </cfRule>
    <cfRule type="beginsWith" dxfId="6322" priority="2311" operator="beginsWith" text="Ms">
      <formula>LEFT(LX33,LEN("Ms"))="Ms"</formula>
    </cfRule>
    <cfRule type="containsText" dxfId="6321" priority="2312" operator="containsText" text="C">
      <formula>NOT(ISERROR(SEARCH("C",LX33)))</formula>
    </cfRule>
    <cfRule type="containsText" dxfId="6320" priority="2313" operator="containsText" text="S">
      <formula>NOT(ISERROR(SEARCH("S",LX33)))</formula>
    </cfRule>
    <cfRule type="containsText" dxfId="6319" priority="2314" operator="containsText" text="T">
      <formula>NOT(ISERROR(SEARCH("T",LX33)))</formula>
    </cfRule>
    <cfRule type="containsText" dxfId="6318" priority="2315" operator="containsText" text="H">
      <formula>NOT(ISERROR(SEARCH("H",LX33)))</formula>
    </cfRule>
    <cfRule type="containsText" dxfId="6317" priority="2316" operator="containsText" text="AF">
      <formula>NOT(ISERROR(SEARCH("AF",LX33)))</formula>
    </cfRule>
    <cfRule type="endsWith" dxfId="6316" priority="2317" operator="endsWith" text="M">
      <formula>RIGHT(LX33,LEN("M"))="M"</formula>
    </cfRule>
    <cfRule type="beginsWith" dxfId="6315" priority="2318" operator="beginsWith" text="MN">
      <formula>LEFT(LX33,LEN("MN"))="MN"</formula>
    </cfRule>
  </conditionalFormatting>
  <conditionalFormatting sqref="LY34:MB34">
    <cfRule type="containsText" dxfId="6314" priority="2301" operator="containsText" text="Hm">
      <formula>NOT(ISERROR(SEARCH("Hm",LY34)))</formula>
    </cfRule>
    <cfRule type="beginsWith" dxfId="6313" priority="2302" operator="beginsWith" text="Ms">
      <formula>LEFT(LY34,LEN("Ms"))="Ms"</formula>
    </cfRule>
    <cfRule type="containsText" dxfId="6312" priority="2303" operator="containsText" text="C">
      <formula>NOT(ISERROR(SEARCH("C",LY34)))</formula>
    </cfRule>
    <cfRule type="containsText" dxfId="6311" priority="2304" operator="containsText" text="S">
      <formula>NOT(ISERROR(SEARCH("S",LY34)))</formula>
    </cfRule>
    <cfRule type="containsText" dxfId="6310" priority="2305" operator="containsText" text="T">
      <formula>NOT(ISERROR(SEARCH("T",LY34)))</formula>
    </cfRule>
    <cfRule type="containsText" dxfId="6309" priority="2306" operator="containsText" text="H">
      <formula>NOT(ISERROR(SEARCH("H",LY34)))</formula>
    </cfRule>
    <cfRule type="containsText" dxfId="6308" priority="2307" operator="containsText" text="AF">
      <formula>NOT(ISERROR(SEARCH("AF",LY34)))</formula>
    </cfRule>
    <cfRule type="endsWith" dxfId="6307" priority="2308" operator="endsWith" text="M">
      <formula>RIGHT(LY34,LEN("M"))="M"</formula>
    </cfRule>
    <cfRule type="beginsWith" dxfId="6306" priority="2309" operator="beginsWith" text="MN">
      <formula>LEFT(LY34,LEN("MN"))="MN"</formula>
    </cfRule>
  </conditionalFormatting>
  <conditionalFormatting sqref="MB36:ME36">
    <cfRule type="containsText" dxfId="6305" priority="2292" operator="containsText" text="Hm">
      <formula>NOT(ISERROR(SEARCH("Hm",MB36)))</formula>
    </cfRule>
    <cfRule type="beginsWith" dxfId="6304" priority="2293" operator="beginsWith" text="Ms">
      <formula>LEFT(MB36,LEN("Ms"))="Ms"</formula>
    </cfRule>
    <cfRule type="containsText" dxfId="6303" priority="2294" operator="containsText" text="C">
      <formula>NOT(ISERROR(SEARCH("C",MB36)))</formula>
    </cfRule>
    <cfRule type="containsText" dxfId="6302" priority="2295" operator="containsText" text="S">
      <formula>NOT(ISERROR(SEARCH("S",MB36)))</formula>
    </cfRule>
    <cfRule type="containsText" dxfId="6301" priority="2296" operator="containsText" text="T">
      <formula>NOT(ISERROR(SEARCH("T",MB36)))</formula>
    </cfRule>
    <cfRule type="containsText" dxfId="6300" priority="2297" operator="containsText" text="H">
      <formula>NOT(ISERROR(SEARCH("H",MB36)))</formula>
    </cfRule>
    <cfRule type="containsText" dxfId="6299" priority="2298" operator="containsText" text="AF">
      <formula>NOT(ISERROR(SEARCH("AF",MB36)))</formula>
    </cfRule>
    <cfRule type="endsWith" dxfId="6298" priority="2299" operator="endsWith" text="M">
      <formula>RIGHT(MB36,LEN("M"))="M"</formula>
    </cfRule>
    <cfRule type="beginsWith" dxfId="6297" priority="2300" operator="beginsWith" text="MN">
      <formula>LEFT(MB36,LEN("MN"))="MN"</formula>
    </cfRule>
  </conditionalFormatting>
  <conditionalFormatting sqref="LQ31:LR31">
    <cfRule type="containsText" dxfId="6296" priority="2283" operator="containsText" text="Hm">
      <formula>NOT(ISERROR(SEARCH("Hm",LQ31)))</formula>
    </cfRule>
    <cfRule type="beginsWith" dxfId="6295" priority="2284" operator="beginsWith" text="Ms">
      <formula>LEFT(LQ31,LEN("Ms"))="Ms"</formula>
    </cfRule>
    <cfRule type="containsText" dxfId="6294" priority="2285" operator="containsText" text="C">
      <formula>NOT(ISERROR(SEARCH("C",LQ31)))</formula>
    </cfRule>
    <cfRule type="containsText" dxfId="6293" priority="2286" operator="containsText" text="S">
      <formula>NOT(ISERROR(SEARCH("S",LQ31)))</formula>
    </cfRule>
    <cfRule type="containsText" dxfId="6292" priority="2287" operator="containsText" text="T">
      <formula>NOT(ISERROR(SEARCH("T",LQ31)))</formula>
    </cfRule>
    <cfRule type="containsText" dxfId="6291" priority="2288" operator="containsText" text="H">
      <formula>NOT(ISERROR(SEARCH("H",LQ31)))</formula>
    </cfRule>
    <cfRule type="containsText" dxfId="6290" priority="2289" operator="containsText" text="AF">
      <formula>NOT(ISERROR(SEARCH("AF",LQ31)))</formula>
    </cfRule>
    <cfRule type="endsWith" dxfId="6289" priority="2290" operator="endsWith" text="M">
      <formula>RIGHT(LQ31,LEN("M"))="M"</formula>
    </cfRule>
    <cfRule type="beginsWith" dxfId="6288" priority="2291" operator="beginsWith" text="MN">
      <formula>LEFT(LQ31,LEN("MN"))="MN"</formula>
    </cfRule>
  </conditionalFormatting>
  <conditionalFormatting sqref="MO23:MR23">
    <cfRule type="containsText" dxfId="6287" priority="2274" operator="containsText" text="Hm">
      <formula>NOT(ISERROR(SEARCH("Hm",MO23)))</formula>
    </cfRule>
    <cfRule type="beginsWith" dxfId="6286" priority="2275" operator="beginsWith" text="Ms">
      <formula>LEFT(MO23,LEN("Ms"))="Ms"</formula>
    </cfRule>
    <cfRule type="containsText" dxfId="6285" priority="2276" operator="containsText" text="C">
      <formula>NOT(ISERROR(SEARCH("C",MO23)))</formula>
    </cfRule>
    <cfRule type="containsText" dxfId="6284" priority="2277" operator="containsText" text="S">
      <formula>NOT(ISERROR(SEARCH("S",MO23)))</formula>
    </cfRule>
    <cfRule type="containsText" dxfId="6283" priority="2278" operator="containsText" text="T">
      <formula>NOT(ISERROR(SEARCH("T",MO23)))</formula>
    </cfRule>
    <cfRule type="containsText" dxfId="6282" priority="2279" operator="containsText" text="H">
      <formula>NOT(ISERROR(SEARCH("H",MO23)))</formula>
    </cfRule>
    <cfRule type="containsText" dxfId="6281" priority="2280" operator="containsText" text="AF">
      <formula>NOT(ISERROR(SEARCH("AF",MO23)))</formula>
    </cfRule>
    <cfRule type="endsWith" dxfId="6280" priority="2281" operator="endsWith" text="M">
      <formula>RIGHT(MO23,LEN("M"))="M"</formula>
    </cfRule>
    <cfRule type="beginsWith" dxfId="6279" priority="2282" operator="beginsWith" text="MN">
      <formula>LEFT(MO23,LEN("MN"))="MN"</formula>
    </cfRule>
  </conditionalFormatting>
  <conditionalFormatting sqref="MQ24:MT24">
    <cfRule type="containsText" dxfId="6278" priority="2265" operator="containsText" text="Hm">
      <formula>NOT(ISERROR(SEARCH("Hm",MQ24)))</formula>
    </cfRule>
    <cfRule type="beginsWith" dxfId="6277" priority="2266" operator="beginsWith" text="Ms">
      <formula>LEFT(MQ24,LEN("Ms"))="Ms"</formula>
    </cfRule>
    <cfRule type="containsText" dxfId="6276" priority="2267" operator="containsText" text="C">
      <formula>NOT(ISERROR(SEARCH("C",MQ24)))</formula>
    </cfRule>
    <cfRule type="containsText" dxfId="6275" priority="2268" operator="containsText" text="S">
      <formula>NOT(ISERROR(SEARCH("S",MQ24)))</formula>
    </cfRule>
    <cfRule type="containsText" dxfId="6274" priority="2269" operator="containsText" text="T">
      <formula>NOT(ISERROR(SEARCH("T",MQ24)))</formula>
    </cfRule>
    <cfRule type="containsText" dxfId="6273" priority="2270" operator="containsText" text="H">
      <formula>NOT(ISERROR(SEARCH("H",MQ24)))</formula>
    </cfRule>
    <cfRule type="containsText" dxfId="6272" priority="2271" operator="containsText" text="AF">
      <formula>NOT(ISERROR(SEARCH("AF",MQ24)))</formula>
    </cfRule>
    <cfRule type="endsWith" dxfId="6271" priority="2272" operator="endsWith" text="M">
      <formula>RIGHT(MQ24,LEN("M"))="M"</formula>
    </cfRule>
    <cfRule type="beginsWith" dxfId="6270" priority="2273" operator="beginsWith" text="MN">
      <formula>LEFT(MQ24,LEN("MN"))="MN"</formula>
    </cfRule>
  </conditionalFormatting>
  <conditionalFormatting sqref="MR25:MU25">
    <cfRule type="containsText" dxfId="6269" priority="2256" operator="containsText" text="Hm">
      <formula>NOT(ISERROR(SEARCH("Hm",MR25)))</formula>
    </cfRule>
    <cfRule type="beginsWith" dxfId="6268" priority="2257" operator="beginsWith" text="Ms">
      <formula>LEFT(MR25,LEN("Ms"))="Ms"</formula>
    </cfRule>
    <cfRule type="containsText" dxfId="6267" priority="2258" operator="containsText" text="C">
      <formula>NOT(ISERROR(SEARCH("C",MR25)))</formula>
    </cfRule>
    <cfRule type="containsText" dxfId="6266" priority="2259" operator="containsText" text="S">
      <formula>NOT(ISERROR(SEARCH("S",MR25)))</formula>
    </cfRule>
    <cfRule type="containsText" dxfId="6265" priority="2260" operator="containsText" text="T">
      <formula>NOT(ISERROR(SEARCH("T",MR25)))</formula>
    </cfRule>
    <cfRule type="containsText" dxfId="6264" priority="2261" operator="containsText" text="H">
      <formula>NOT(ISERROR(SEARCH("H",MR25)))</formula>
    </cfRule>
    <cfRule type="containsText" dxfId="6263" priority="2262" operator="containsText" text="AF">
      <formula>NOT(ISERROR(SEARCH("AF",MR25)))</formula>
    </cfRule>
    <cfRule type="endsWith" dxfId="6262" priority="2263" operator="endsWith" text="M">
      <formula>RIGHT(MR25,LEN("M"))="M"</formula>
    </cfRule>
    <cfRule type="beginsWith" dxfId="6261" priority="2264" operator="beginsWith" text="MN">
      <formula>LEFT(MR25,LEN("MN"))="MN"</formula>
    </cfRule>
  </conditionalFormatting>
  <conditionalFormatting sqref="MU23:MX23">
    <cfRule type="containsText" dxfId="6260" priority="2247" operator="containsText" text="Hm">
      <formula>NOT(ISERROR(SEARCH("Hm",MU23)))</formula>
    </cfRule>
    <cfRule type="beginsWith" dxfId="6259" priority="2248" operator="beginsWith" text="Ms">
      <formula>LEFT(MU23,LEN("Ms"))="Ms"</formula>
    </cfRule>
    <cfRule type="containsText" dxfId="6258" priority="2249" operator="containsText" text="C">
      <formula>NOT(ISERROR(SEARCH("C",MU23)))</formula>
    </cfRule>
    <cfRule type="containsText" dxfId="6257" priority="2250" operator="containsText" text="S">
      <formula>NOT(ISERROR(SEARCH("S",MU23)))</formula>
    </cfRule>
    <cfRule type="containsText" dxfId="6256" priority="2251" operator="containsText" text="T">
      <formula>NOT(ISERROR(SEARCH("T",MU23)))</formula>
    </cfRule>
    <cfRule type="containsText" dxfId="6255" priority="2252" operator="containsText" text="H">
      <formula>NOT(ISERROR(SEARCH("H",MU23)))</formula>
    </cfRule>
    <cfRule type="containsText" dxfId="6254" priority="2253" operator="containsText" text="AF">
      <formula>NOT(ISERROR(SEARCH("AF",MU23)))</formula>
    </cfRule>
    <cfRule type="endsWith" dxfId="6253" priority="2254" operator="endsWith" text="M">
      <formula>RIGHT(MU23,LEN("M"))="M"</formula>
    </cfRule>
    <cfRule type="beginsWith" dxfId="6252" priority="2255" operator="beginsWith" text="MN">
      <formula>LEFT(MU23,LEN("MN"))="MN"</formula>
    </cfRule>
  </conditionalFormatting>
  <conditionalFormatting sqref="MW24:MZ24">
    <cfRule type="containsText" dxfId="6251" priority="2238" operator="containsText" text="Hm">
      <formula>NOT(ISERROR(SEARCH("Hm",MW24)))</formula>
    </cfRule>
    <cfRule type="beginsWith" dxfId="6250" priority="2239" operator="beginsWith" text="Ms">
      <formula>LEFT(MW24,LEN("Ms"))="Ms"</formula>
    </cfRule>
    <cfRule type="containsText" dxfId="6249" priority="2240" operator="containsText" text="C">
      <formula>NOT(ISERROR(SEARCH("C",MW24)))</formula>
    </cfRule>
    <cfRule type="containsText" dxfId="6248" priority="2241" operator="containsText" text="S">
      <formula>NOT(ISERROR(SEARCH("S",MW24)))</formula>
    </cfRule>
    <cfRule type="containsText" dxfId="6247" priority="2242" operator="containsText" text="T">
      <formula>NOT(ISERROR(SEARCH("T",MW24)))</formula>
    </cfRule>
    <cfRule type="containsText" dxfId="6246" priority="2243" operator="containsText" text="H">
      <formula>NOT(ISERROR(SEARCH("H",MW24)))</formula>
    </cfRule>
    <cfRule type="containsText" dxfId="6245" priority="2244" operator="containsText" text="AF">
      <formula>NOT(ISERROR(SEARCH("AF",MW24)))</formula>
    </cfRule>
    <cfRule type="endsWith" dxfId="6244" priority="2245" operator="endsWith" text="M">
      <formula>RIGHT(MW24,LEN("M"))="M"</formula>
    </cfRule>
    <cfRule type="beginsWith" dxfId="6243" priority="2246" operator="beginsWith" text="MN">
      <formula>LEFT(MW24,LEN("MN"))="MN"</formula>
    </cfRule>
  </conditionalFormatting>
  <conditionalFormatting sqref="MX25:MZ25">
    <cfRule type="containsText" dxfId="6242" priority="2229" operator="containsText" text="Hm">
      <formula>NOT(ISERROR(SEARCH("Hm",MX25)))</formula>
    </cfRule>
    <cfRule type="beginsWith" dxfId="6241" priority="2230" operator="beginsWith" text="Ms">
      <formula>LEFT(MX25,LEN("Ms"))="Ms"</formula>
    </cfRule>
    <cfRule type="containsText" dxfId="6240" priority="2231" operator="containsText" text="C">
      <formula>NOT(ISERROR(SEARCH("C",MX25)))</formula>
    </cfRule>
    <cfRule type="containsText" dxfId="6239" priority="2232" operator="containsText" text="S">
      <formula>NOT(ISERROR(SEARCH("S",MX25)))</formula>
    </cfRule>
    <cfRule type="containsText" dxfId="6238" priority="2233" operator="containsText" text="T">
      <formula>NOT(ISERROR(SEARCH("T",MX25)))</formula>
    </cfRule>
    <cfRule type="containsText" dxfId="6237" priority="2234" operator="containsText" text="H">
      <formula>NOT(ISERROR(SEARCH("H",MX25)))</formula>
    </cfRule>
    <cfRule type="containsText" dxfId="6236" priority="2235" operator="containsText" text="AF">
      <formula>NOT(ISERROR(SEARCH("AF",MX25)))</formula>
    </cfRule>
    <cfRule type="endsWith" dxfId="6235" priority="2236" operator="endsWith" text="M">
      <formula>RIGHT(MX25,LEN("M"))="M"</formula>
    </cfRule>
    <cfRule type="beginsWith" dxfId="6234" priority="2237" operator="beginsWith" text="MN">
      <formula>LEFT(MX25,LEN("MN"))="MN"</formula>
    </cfRule>
  </conditionalFormatting>
  <conditionalFormatting sqref="MI32:ML32">
    <cfRule type="containsText" dxfId="6233" priority="2220" operator="containsText" text="Hm">
      <formula>NOT(ISERROR(SEARCH("Hm",MI32)))</formula>
    </cfRule>
    <cfRule type="beginsWith" dxfId="6232" priority="2221" operator="beginsWith" text="Ms">
      <formula>LEFT(MI32,LEN("Ms"))="Ms"</formula>
    </cfRule>
    <cfRule type="containsText" dxfId="6231" priority="2222" operator="containsText" text="C">
      <formula>NOT(ISERROR(SEARCH("C",MI32)))</formula>
    </cfRule>
    <cfRule type="containsText" dxfId="6230" priority="2223" operator="containsText" text="S">
      <formula>NOT(ISERROR(SEARCH("S",MI32)))</formula>
    </cfRule>
    <cfRule type="containsText" dxfId="6229" priority="2224" operator="containsText" text="T">
      <formula>NOT(ISERROR(SEARCH("T",MI32)))</formula>
    </cfRule>
    <cfRule type="containsText" dxfId="6228" priority="2225" operator="containsText" text="H">
      <formula>NOT(ISERROR(SEARCH("H",MI32)))</formula>
    </cfRule>
    <cfRule type="containsText" dxfId="6227" priority="2226" operator="containsText" text="AF">
      <formula>NOT(ISERROR(SEARCH("AF",MI32)))</formula>
    </cfRule>
    <cfRule type="endsWith" dxfId="6226" priority="2227" operator="endsWith" text="M">
      <formula>RIGHT(MI32,LEN("M"))="M"</formula>
    </cfRule>
    <cfRule type="beginsWith" dxfId="6225" priority="2228" operator="beginsWith" text="MN">
      <formula>LEFT(MI32,LEN("MN"))="MN"</formula>
    </cfRule>
  </conditionalFormatting>
  <conditionalFormatting sqref="MJ33:MM33">
    <cfRule type="containsText" dxfId="6224" priority="2211" operator="containsText" text="Hm">
      <formula>NOT(ISERROR(SEARCH("Hm",MJ33)))</formula>
    </cfRule>
    <cfRule type="beginsWith" dxfId="6223" priority="2212" operator="beginsWith" text="Ms">
      <formula>LEFT(MJ33,LEN("Ms"))="Ms"</formula>
    </cfRule>
    <cfRule type="containsText" dxfId="6222" priority="2213" operator="containsText" text="C">
      <formula>NOT(ISERROR(SEARCH("C",MJ33)))</formula>
    </cfRule>
    <cfRule type="containsText" dxfId="6221" priority="2214" operator="containsText" text="S">
      <formula>NOT(ISERROR(SEARCH("S",MJ33)))</formula>
    </cfRule>
    <cfRule type="containsText" dxfId="6220" priority="2215" operator="containsText" text="T">
      <formula>NOT(ISERROR(SEARCH("T",MJ33)))</formula>
    </cfRule>
    <cfRule type="containsText" dxfId="6219" priority="2216" operator="containsText" text="H">
      <formula>NOT(ISERROR(SEARCH("H",MJ33)))</formula>
    </cfRule>
    <cfRule type="containsText" dxfId="6218" priority="2217" operator="containsText" text="AF">
      <formula>NOT(ISERROR(SEARCH("AF",MJ33)))</formula>
    </cfRule>
    <cfRule type="endsWith" dxfId="6217" priority="2218" operator="endsWith" text="M">
      <formula>RIGHT(MJ33,LEN("M"))="M"</formula>
    </cfRule>
    <cfRule type="beginsWith" dxfId="6216" priority="2219" operator="beginsWith" text="MN">
      <formula>LEFT(MJ33,LEN("MN"))="MN"</formula>
    </cfRule>
  </conditionalFormatting>
  <conditionalFormatting sqref="MK34:MN34">
    <cfRule type="containsText" dxfId="6215" priority="2202" operator="containsText" text="Hm">
      <formula>NOT(ISERROR(SEARCH("Hm",MK34)))</formula>
    </cfRule>
    <cfRule type="beginsWith" dxfId="6214" priority="2203" operator="beginsWith" text="Ms">
      <formula>LEFT(MK34,LEN("Ms"))="Ms"</formula>
    </cfRule>
    <cfRule type="containsText" dxfId="6213" priority="2204" operator="containsText" text="C">
      <formula>NOT(ISERROR(SEARCH("C",MK34)))</formula>
    </cfRule>
    <cfRule type="containsText" dxfId="6212" priority="2205" operator="containsText" text="S">
      <formula>NOT(ISERROR(SEARCH("S",MK34)))</formula>
    </cfRule>
    <cfRule type="containsText" dxfId="6211" priority="2206" operator="containsText" text="T">
      <formula>NOT(ISERROR(SEARCH("T",MK34)))</formula>
    </cfRule>
    <cfRule type="containsText" dxfId="6210" priority="2207" operator="containsText" text="H">
      <formula>NOT(ISERROR(SEARCH("H",MK34)))</formula>
    </cfRule>
    <cfRule type="containsText" dxfId="6209" priority="2208" operator="containsText" text="AF">
      <formula>NOT(ISERROR(SEARCH("AF",MK34)))</formula>
    </cfRule>
    <cfRule type="endsWith" dxfId="6208" priority="2209" operator="endsWith" text="M">
      <formula>RIGHT(MK34,LEN("M"))="M"</formula>
    </cfRule>
    <cfRule type="beginsWith" dxfId="6207" priority="2210" operator="beginsWith" text="MN">
      <formula>LEFT(MK34,LEN("MN"))="MN"</formula>
    </cfRule>
  </conditionalFormatting>
  <conditionalFormatting sqref="ME34:MH34">
    <cfRule type="containsText" dxfId="6206" priority="2193" operator="containsText" text="Hm">
      <formula>NOT(ISERROR(SEARCH("Hm",ME34)))</formula>
    </cfRule>
    <cfRule type="beginsWith" dxfId="6205" priority="2194" operator="beginsWith" text="Ms">
      <formula>LEFT(ME34,LEN("Ms"))="Ms"</formula>
    </cfRule>
    <cfRule type="containsText" dxfId="6204" priority="2195" operator="containsText" text="C">
      <formula>NOT(ISERROR(SEARCH("C",ME34)))</formula>
    </cfRule>
    <cfRule type="containsText" dxfId="6203" priority="2196" operator="containsText" text="S">
      <formula>NOT(ISERROR(SEARCH("S",ME34)))</formula>
    </cfRule>
    <cfRule type="containsText" dxfId="6202" priority="2197" operator="containsText" text="T">
      <formula>NOT(ISERROR(SEARCH("T",ME34)))</formula>
    </cfRule>
    <cfRule type="containsText" dxfId="6201" priority="2198" operator="containsText" text="H">
      <formula>NOT(ISERROR(SEARCH("H",ME34)))</formula>
    </cfRule>
    <cfRule type="containsText" dxfId="6200" priority="2199" operator="containsText" text="AF">
      <formula>NOT(ISERROR(SEARCH("AF",ME34)))</formula>
    </cfRule>
    <cfRule type="endsWith" dxfId="6199" priority="2200" operator="endsWith" text="M">
      <formula>RIGHT(ME34,LEN("M"))="M"</formula>
    </cfRule>
    <cfRule type="beginsWith" dxfId="6198" priority="2201" operator="beginsWith" text="MN">
      <formula>LEFT(ME34,LEN("MN"))="MN"</formula>
    </cfRule>
  </conditionalFormatting>
  <conditionalFormatting sqref="MD33:MG33">
    <cfRule type="containsText" dxfId="6197" priority="2184" operator="containsText" text="Hm">
      <formula>NOT(ISERROR(SEARCH("Hm",MD33)))</formula>
    </cfRule>
    <cfRule type="beginsWith" dxfId="6196" priority="2185" operator="beginsWith" text="Ms">
      <formula>LEFT(MD33,LEN("Ms"))="Ms"</formula>
    </cfRule>
    <cfRule type="containsText" dxfId="6195" priority="2186" operator="containsText" text="C">
      <formula>NOT(ISERROR(SEARCH("C",MD33)))</formula>
    </cfRule>
    <cfRule type="containsText" dxfId="6194" priority="2187" operator="containsText" text="S">
      <formula>NOT(ISERROR(SEARCH("S",MD33)))</formula>
    </cfRule>
    <cfRule type="containsText" dxfId="6193" priority="2188" operator="containsText" text="T">
      <formula>NOT(ISERROR(SEARCH("T",MD33)))</formula>
    </cfRule>
    <cfRule type="containsText" dxfId="6192" priority="2189" operator="containsText" text="H">
      <formula>NOT(ISERROR(SEARCH("H",MD33)))</formula>
    </cfRule>
    <cfRule type="containsText" dxfId="6191" priority="2190" operator="containsText" text="AF">
      <formula>NOT(ISERROR(SEARCH("AF",MD33)))</formula>
    </cfRule>
    <cfRule type="endsWith" dxfId="6190" priority="2191" operator="endsWith" text="M">
      <formula>RIGHT(MD33,LEN("M"))="M"</formula>
    </cfRule>
    <cfRule type="beginsWith" dxfId="6189" priority="2192" operator="beginsWith" text="MN">
      <formula>LEFT(MD33,LEN("MN"))="MN"</formula>
    </cfRule>
  </conditionalFormatting>
  <conditionalFormatting sqref="MC32:MF32">
    <cfRule type="containsText" dxfId="6188" priority="2175" operator="containsText" text="Hm">
      <formula>NOT(ISERROR(SEARCH("Hm",MC32)))</formula>
    </cfRule>
    <cfRule type="beginsWith" dxfId="6187" priority="2176" operator="beginsWith" text="Ms">
      <formula>LEFT(MC32,LEN("Ms"))="Ms"</formula>
    </cfRule>
    <cfRule type="containsText" dxfId="6186" priority="2177" operator="containsText" text="C">
      <formula>NOT(ISERROR(SEARCH("C",MC32)))</formula>
    </cfRule>
    <cfRule type="containsText" dxfId="6185" priority="2178" operator="containsText" text="S">
      <formula>NOT(ISERROR(SEARCH("S",MC32)))</formula>
    </cfRule>
    <cfRule type="containsText" dxfId="6184" priority="2179" operator="containsText" text="T">
      <formula>NOT(ISERROR(SEARCH("T",MC32)))</formula>
    </cfRule>
    <cfRule type="containsText" dxfId="6183" priority="2180" operator="containsText" text="H">
      <formula>NOT(ISERROR(SEARCH("H",MC32)))</formula>
    </cfRule>
    <cfRule type="containsText" dxfId="6182" priority="2181" operator="containsText" text="AF">
      <formula>NOT(ISERROR(SEARCH("AF",MC32)))</formula>
    </cfRule>
    <cfRule type="endsWith" dxfId="6181" priority="2182" operator="endsWith" text="M">
      <formula>RIGHT(MC32,LEN("M"))="M"</formula>
    </cfRule>
    <cfRule type="beginsWith" dxfId="6180" priority="2183" operator="beginsWith" text="MN">
      <formula>LEFT(MC32,LEN("MN"))="MN"</formula>
    </cfRule>
  </conditionalFormatting>
  <conditionalFormatting sqref="MH36:MK36">
    <cfRule type="containsText" dxfId="6179" priority="2166" operator="containsText" text="Hm">
      <formula>NOT(ISERROR(SEARCH("Hm",MH36)))</formula>
    </cfRule>
    <cfRule type="beginsWith" dxfId="6178" priority="2167" operator="beginsWith" text="Ms">
      <formula>LEFT(MH36,LEN("Ms"))="Ms"</formula>
    </cfRule>
    <cfRule type="containsText" dxfId="6177" priority="2168" operator="containsText" text="C">
      <formula>NOT(ISERROR(SEARCH("C",MH36)))</formula>
    </cfRule>
    <cfRule type="containsText" dxfId="6176" priority="2169" operator="containsText" text="S">
      <formula>NOT(ISERROR(SEARCH("S",MH36)))</formula>
    </cfRule>
    <cfRule type="containsText" dxfId="6175" priority="2170" operator="containsText" text="T">
      <formula>NOT(ISERROR(SEARCH("T",MH36)))</formula>
    </cfRule>
    <cfRule type="containsText" dxfId="6174" priority="2171" operator="containsText" text="H">
      <formula>NOT(ISERROR(SEARCH("H",MH36)))</formula>
    </cfRule>
    <cfRule type="containsText" dxfId="6173" priority="2172" operator="containsText" text="AF">
      <formula>NOT(ISERROR(SEARCH("AF",MH36)))</formula>
    </cfRule>
    <cfRule type="endsWith" dxfId="6172" priority="2173" operator="endsWith" text="M">
      <formula>RIGHT(MH36,LEN("M"))="M"</formula>
    </cfRule>
    <cfRule type="beginsWith" dxfId="6171" priority="2174" operator="beginsWith" text="MN">
      <formula>LEFT(MH36,LEN("MN"))="MN"</formula>
    </cfRule>
  </conditionalFormatting>
  <conditionalFormatting sqref="MN36:MQ36">
    <cfRule type="containsText" dxfId="6170" priority="2157" operator="containsText" text="Hm">
      <formula>NOT(ISERROR(SEARCH("Hm",MN36)))</formula>
    </cfRule>
    <cfRule type="beginsWith" dxfId="6169" priority="2158" operator="beginsWith" text="Ms">
      <formula>LEFT(MN36,LEN("Ms"))="Ms"</formula>
    </cfRule>
    <cfRule type="containsText" dxfId="6168" priority="2159" operator="containsText" text="C">
      <formula>NOT(ISERROR(SEARCH("C",MN36)))</formula>
    </cfRule>
    <cfRule type="containsText" dxfId="6167" priority="2160" operator="containsText" text="S">
      <formula>NOT(ISERROR(SEARCH("S",MN36)))</formula>
    </cfRule>
    <cfRule type="containsText" dxfId="6166" priority="2161" operator="containsText" text="T">
      <formula>NOT(ISERROR(SEARCH("T",MN36)))</formula>
    </cfRule>
    <cfRule type="containsText" dxfId="6165" priority="2162" operator="containsText" text="H">
      <formula>NOT(ISERROR(SEARCH("H",MN36)))</formula>
    </cfRule>
    <cfRule type="containsText" dxfId="6164" priority="2163" operator="containsText" text="AF">
      <formula>NOT(ISERROR(SEARCH("AF",MN36)))</formula>
    </cfRule>
    <cfRule type="endsWith" dxfId="6163" priority="2164" operator="endsWith" text="M">
      <formula>RIGHT(MN36,LEN("M"))="M"</formula>
    </cfRule>
    <cfRule type="beginsWith" dxfId="6162" priority="2165" operator="beginsWith" text="MN">
      <formula>LEFT(MN36,LEN("MN"))="MN"</formula>
    </cfRule>
  </conditionalFormatting>
  <conditionalFormatting sqref="LW27:LZ27">
    <cfRule type="containsText" dxfId="6161" priority="2148" operator="containsText" text="Hm">
      <formula>NOT(ISERROR(SEARCH("Hm",LW27)))</formula>
    </cfRule>
    <cfRule type="beginsWith" dxfId="6160" priority="2149" operator="beginsWith" text="Ms">
      <formula>LEFT(LW27,LEN("Ms"))="Ms"</formula>
    </cfRule>
    <cfRule type="containsText" dxfId="6159" priority="2150" operator="containsText" text="C">
      <formula>NOT(ISERROR(SEARCH("C",LW27)))</formula>
    </cfRule>
    <cfRule type="containsText" dxfId="6158" priority="2151" operator="containsText" text="S">
      <formula>NOT(ISERROR(SEARCH("S",LW27)))</formula>
    </cfRule>
    <cfRule type="containsText" dxfId="6157" priority="2152" operator="containsText" text="T">
      <formula>NOT(ISERROR(SEARCH("T",LW27)))</formula>
    </cfRule>
    <cfRule type="containsText" dxfId="6156" priority="2153" operator="containsText" text="H">
      <formula>NOT(ISERROR(SEARCH("H",LW27)))</formula>
    </cfRule>
    <cfRule type="containsText" dxfId="6155" priority="2154" operator="containsText" text="AF">
      <formula>NOT(ISERROR(SEARCH("AF",LW27)))</formula>
    </cfRule>
    <cfRule type="endsWith" dxfId="6154" priority="2155" operator="endsWith" text="M">
      <formula>RIGHT(LW27,LEN("M"))="M"</formula>
    </cfRule>
    <cfRule type="beginsWith" dxfId="6153" priority="2156" operator="beginsWith" text="MN">
      <formula>LEFT(LW27,LEN("MN"))="MN"</formula>
    </cfRule>
  </conditionalFormatting>
  <conditionalFormatting sqref="LQ27:LT27">
    <cfRule type="containsText" dxfId="6152" priority="2139" operator="containsText" text="Hm">
      <formula>NOT(ISERROR(SEARCH("Hm",LQ27)))</formula>
    </cfRule>
    <cfRule type="beginsWith" dxfId="6151" priority="2140" operator="beginsWith" text="Ms">
      <formula>LEFT(LQ27,LEN("Ms"))="Ms"</formula>
    </cfRule>
    <cfRule type="containsText" dxfId="6150" priority="2141" operator="containsText" text="C">
      <formula>NOT(ISERROR(SEARCH("C",LQ27)))</formula>
    </cfRule>
    <cfRule type="containsText" dxfId="6149" priority="2142" operator="containsText" text="S">
      <formula>NOT(ISERROR(SEARCH("S",LQ27)))</formula>
    </cfRule>
    <cfRule type="containsText" dxfId="6148" priority="2143" operator="containsText" text="T">
      <formula>NOT(ISERROR(SEARCH("T",LQ27)))</formula>
    </cfRule>
    <cfRule type="containsText" dxfId="6147" priority="2144" operator="containsText" text="H">
      <formula>NOT(ISERROR(SEARCH("H",LQ27)))</formula>
    </cfRule>
    <cfRule type="containsText" dxfId="6146" priority="2145" operator="containsText" text="AF">
      <formula>NOT(ISERROR(SEARCH("AF",LQ27)))</formula>
    </cfRule>
    <cfRule type="endsWith" dxfId="6145" priority="2146" operator="endsWith" text="M">
      <formula>RIGHT(LQ27,LEN("M"))="M"</formula>
    </cfRule>
    <cfRule type="beginsWith" dxfId="6144" priority="2147" operator="beginsWith" text="MN">
      <formula>LEFT(LQ27,LEN("MN"))="MN"</formula>
    </cfRule>
  </conditionalFormatting>
  <conditionalFormatting sqref="LR28:LU28">
    <cfRule type="containsText" dxfId="6143" priority="2130" operator="containsText" text="Hm">
      <formula>NOT(ISERROR(SEARCH("Hm",LR28)))</formula>
    </cfRule>
    <cfRule type="beginsWith" dxfId="6142" priority="2131" operator="beginsWith" text="Ms">
      <formula>LEFT(LR28,LEN("Ms"))="Ms"</formula>
    </cfRule>
    <cfRule type="containsText" dxfId="6141" priority="2132" operator="containsText" text="C">
      <formula>NOT(ISERROR(SEARCH("C",LR28)))</formula>
    </cfRule>
    <cfRule type="containsText" dxfId="6140" priority="2133" operator="containsText" text="S">
      <formula>NOT(ISERROR(SEARCH("S",LR28)))</formula>
    </cfRule>
    <cfRule type="containsText" dxfId="6139" priority="2134" operator="containsText" text="T">
      <formula>NOT(ISERROR(SEARCH("T",LR28)))</formula>
    </cfRule>
    <cfRule type="containsText" dxfId="6138" priority="2135" operator="containsText" text="H">
      <formula>NOT(ISERROR(SEARCH("H",LR28)))</formula>
    </cfRule>
    <cfRule type="containsText" dxfId="6137" priority="2136" operator="containsText" text="AF">
      <formula>NOT(ISERROR(SEARCH("AF",LR28)))</formula>
    </cfRule>
    <cfRule type="endsWith" dxfId="6136" priority="2137" operator="endsWith" text="M">
      <formula>RIGHT(LR28,LEN("M"))="M"</formula>
    </cfRule>
    <cfRule type="beginsWith" dxfId="6135" priority="2138" operator="beginsWith" text="MN">
      <formula>LEFT(LR28,LEN("MN"))="MN"</formula>
    </cfRule>
  </conditionalFormatting>
  <conditionalFormatting sqref="LX28:MA28">
    <cfRule type="containsText" dxfId="6134" priority="2121" operator="containsText" text="Hm">
      <formula>NOT(ISERROR(SEARCH("Hm",LX28)))</formula>
    </cfRule>
    <cfRule type="beginsWith" dxfId="6133" priority="2122" operator="beginsWith" text="Ms">
      <formula>LEFT(LX28,LEN("Ms"))="Ms"</formula>
    </cfRule>
    <cfRule type="containsText" dxfId="6132" priority="2123" operator="containsText" text="C">
      <formula>NOT(ISERROR(SEARCH("C",LX28)))</formula>
    </cfRule>
    <cfRule type="containsText" dxfId="6131" priority="2124" operator="containsText" text="S">
      <formula>NOT(ISERROR(SEARCH("S",LX28)))</formula>
    </cfRule>
    <cfRule type="containsText" dxfId="6130" priority="2125" operator="containsText" text="T">
      <formula>NOT(ISERROR(SEARCH("T",LX28)))</formula>
    </cfRule>
    <cfRule type="containsText" dxfId="6129" priority="2126" operator="containsText" text="H">
      <formula>NOT(ISERROR(SEARCH("H",LX28)))</formula>
    </cfRule>
    <cfRule type="containsText" dxfId="6128" priority="2127" operator="containsText" text="AF">
      <formula>NOT(ISERROR(SEARCH("AF",LX28)))</formula>
    </cfRule>
    <cfRule type="endsWith" dxfId="6127" priority="2128" operator="endsWith" text="M">
      <formula>RIGHT(LX28,LEN("M"))="M"</formula>
    </cfRule>
    <cfRule type="beginsWith" dxfId="6126" priority="2129" operator="beginsWith" text="MN">
      <formula>LEFT(LX28,LEN("MN"))="MN"</formula>
    </cfRule>
  </conditionalFormatting>
  <conditionalFormatting sqref="LU31:LX31">
    <cfRule type="containsText" dxfId="6125" priority="2112" operator="containsText" text="Hm">
      <formula>NOT(ISERROR(SEARCH("Hm",LU31)))</formula>
    </cfRule>
    <cfRule type="beginsWith" dxfId="6124" priority="2113" operator="beginsWith" text="Ms">
      <formula>LEFT(LU31,LEN("Ms"))="Ms"</formula>
    </cfRule>
    <cfRule type="containsText" dxfId="6123" priority="2114" operator="containsText" text="C">
      <formula>NOT(ISERROR(SEARCH("C",LU31)))</formula>
    </cfRule>
    <cfRule type="containsText" dxfId="6122" priority="2115" operator="containsText" text="S">
      <formula>NOT(ISERROR(SEARCH("S",LU31)))</formula>
    </cfRule>
    <cfRule type="containsText" dxfId="6121" priority="2116" operator="containsText" text="T">
      <formula>NOT(ISERROR(SEARCH("T",LU31)))</formula>
    </cfRule>
    <cfRule type="containsText" dxfId="6120" priority="2117" operator="containsText" text="H">
      <formula>NOT(ISERROR(SEARCH("H",LU31)))</formula>
    </cfRule>
    <cfRule type="containsText" dxfId="6119" priority="2118" operator="containsText" text="AF">
      <formula>NOT(ISERROR(SEARCH("AF",LU31)))</formula>
    </cfRule>
    <cfRule type="endsWith" dxfId="6118" priority="2119" operator="endsWith" text="M">
      <formula>RIGHT(LU31,LEN("M"))="M"</formula>
    </cfRule>
    <cfRule type="beginsWith" dxfId="6117" priority="2120" operator="beginsWith" text="MN">
      <formula>LEFT(LU31,LEN("MN"))="MN"</formula>
    </cfRule>
  </conditionalFormatting>
  <conditionalFormatting sqref="MA31:MD31">
    <cfRule type="containsText" dxfId="6116" priority="2103" operator="containsText" text="Hm">
      <formula>NOT(ISERROR(SEARCH("Hm",MA31)))</formula>
    </cfRule>
    <cfRule type="beginsWith" dxfId="6115" priority="2104" operator="beginsWith" text="Ms">
      <formula>LEFT(MA31,LEN("Ms"))="Ms"</formula>
    </cfRule>
    <cfRule type="containsText" dxfId="6114" priority="2105" operator="containsText" text="C">
      <formula>NOT(ISERROR(SEARCH("C",MA31)))</formula>
    </cfRule>
    <cfRule type="containsText" dxfId="6113" priority="2106" operator="containsText" text="S">
      <formula>NOT(ISERROR(SEARCH("S",MA31)))</formula>
    </cfRule>
    <cfRule type="containsText" dxfId="6112" priority="2107" operator="containsText" text="T">
      <formula>NOT(ISERROR(SEARCH("T",MA31)))</formula>
    </cfRule>
    <cfRule type="containsText" dxfId="6111" priority="2108" operator="containsText" text="H">
      <formula>NOT(ISERROR(SEARCH("H",MA31)))</formula>
    </cfRule>
    <cfRule type="containsText" dxfId="6110" priority="2109" operator="containsText" text="AF">
      <formula>NOT(ISERROR(SEARCH("AF",MA31)))</formula>
    </cfRule>
    <cfRule type="endsWith" dxfId="6109" priority="2110" operator="endsWith" text="M">
      <formula>RIGHT(MA31,LEN("M"))="M"</formula>
    </cfRule>
    <cfRule type="beginsWith" dxfId="6108" priority="2111" operator="beginsWith" text="MN">
      <formula>LEFT(MA31,LEN("MN"))="MN"</formula>
    </cfRule>
  </conditionalFormatting>
  <conditionalFormatting sqref="LQ25">
    <cfRule type="containsText" dxfId="6107" priority="2094" operator="containsText" text="Hm">
      <formula>NOT(ISERROR(SEARCH("Hm",LQ25)))</formula>
    </cfRule>
    <cfRule type="beginsWith" dxfId="6106" priority="2095" operator="beginsWith" text="Ms">
      <formula>LEFT(LQ25,LEN("Ms"))="Ms"</formula>
    </cfRule>
    <cfRule type="containsText" dxfId="6105" priority="2096" operator="containsText" text="C">
      <formula>NOT(ISERROR(SEARCH("C",LQ25)))</formula>
    </cfRule>
    <cfRule type="containsText" dxfId="6104" priority="2097" operator="containsText" text="S">
      <formula>NOT(ISERROR(SEARCH("S",LQ25)))</formula>
    </cfRule>
    <cfRule type="containsText" dxfId="6103" priority="2098" operator="containsText" text="T">
      <formula>NOT(ISERROR(SEARCH("T",LQ25)))</formula>
    </cfRule>
    <cfRule type="containsText" dxfId="6102" priority="2099" operator="containsText" text="H">
      <formula>NOT(ISERROR(SEARCH("H",LQ25)))</formula>
    </cfRule>
    <cfRule type="containsText" dxfId="6101" priority="2100" operator="containsText" text="AF">
      <formula>NOT(ISERROR(SEARCH("AF",LQ25)))</formula>
    </cfRule>
    <cfRule type="endsWith" dxfId="6100" priority="2101" operator="endsWith" text="M">
      <formula>RIGHT(LQ25,LEN("M"))="M"</formula>
    </cfRule>
    <cfRule type="beginsWith" dxfId="6099" priority="2102" operator="beginsWith" text="MN">
      <formula>LEFT(LQ25,LEN("MN"))="MN"</formula>
    </cfRule>
  </conditionalFormatting>
  <conditionalFormatting sqref="LY35:LZ35 LZ36">
    <cfRule type="expression" dxfId="6098" priority="2090">
      <formula>MOD(MONTH(#REF!),4)=1</formula>
    </cfRule>
    <cfRule type="expression" dxfId="6097" priority="2091">
      <formula>MOD(MONTH(#REF!),4)=2</formula>
    </cfRule>
    <cfRule type="expression" dxfId="6096" priority="2092">
      <formula>MOD(MONTH(#REF!),4)=3</formula>
    </cfRule>
    <cfRule type="expression" dxfId="6095" priority="2093">
      <formula>MOD(MONTH(#REF!),4)=0</formula>
    </cfRule>
  </conditionalFormatting>
  <conditionalFormatting sqref="MK35:ML36">
    <cfRule type="expression" dxfId="6094" priority="2086">
      <formula>MOD(MONTH(#REF!),4)=1</formula>
    </cfRule>
    <cfRule type="expression" dxfId="6093" priority="2087">
      <formula>MOD(MONTH(#REF!),4)=2</formula>
    </cfRule>
    <cfRule type="expression" dxfId="6092" priority="2088">
      <formula>MOD(MONTH(#REF!),4)=3</formula>
    </cfRule>
    <cfRule type="expression" dxfId="6091" priority="2089">
      <formula>MOD(MONTH(#REF!),4)=0</formula>
    </cfRule>
  </conditionalFormatting>
  <conditionalFormatting sqref="MR35:MR36">
    <cfRule type="expression" dxfId="6090" priority="2082">
      <formula>MOD(MONTH(#REF!),4)=1</formula>
    </cfRule>
    <cfRule type="expression" dxfId="6089" priority="2083">
      <formula>MOD(MONTH(#REF!),4)=2</formula>
    </cfRule>
    <cfRule type="expression" dxfId="6088" priority="2084">
      <formula>MOD(MONTH(#REF!),4)=3</formula>
    </cfRule>
    <cfRule type="expression" dxfId="6087" priority="2085">
      <formula>MOD(MONTH(#REF!),4)=0</formula>
    </cfRule>
  </conditionalFormatting>
  <conditionalFormatting sqref="MX35:MX36">
    <cfRule type="expression" dxfId="6086" priority="2078">
      <formula>MOD(MONTH(#REF!),4)=1</formula>
    </cfRule>
    <cfRule type="expression" dxfId="6085" priority="2079">
      <formula>MOD(MONTH(#REF!),4)=2</formula>
    </cfRule>
    <cfRule type="expression" dxfId="6084" priority="2080">
      <formula>MOD(MONTH(#REF!),4)=3</formula>
    </cfRule>
    <cfRule type="expression" dxfId="6083" priority="2081">
      <formula>MOD(MONTH(#REF!),4)=0</formula>
    </cfRule>
  </conditionalFormatting>
  <conditionalFormatting sqref="MS35:MV36">
    <cfRule type="containsText" dxfId="6082" priority="2069" operator="containsText" text="Hm">
      <formula>NOT(ISERROR(SEARCH("Hm",MS35)))</formula>
    </cfRule>
    <cfRule type="beginsWith" dxfId="6081" priority="2070" operator="beginsWith" text="Ms">
      <formula>LEFT(MS35,LEN("Ms"))="Ms"</formula>
    </cfRule>
    <cfRule type="containsText" dxfId="6080" priority="2071" operator="containsText" text="C">
      <formula>NOT(ISERROR(SEARCH("C",MS35)))</formula>
    </cfRule>
    <cfRule type="containsText" dxfId="6079" priority="2072" operator="containsText" text="S">
      <formula>NOT(ISERROR(SEARCH("S",MS35)))</formula>
    </cfRule>
    <cfRule type="containsText" dxfId="6078" priority="2073" operator="containsText" text="T">
      <formula>NOT(ISERROR(SEARCH("T",MS35)))</formula>
    </cfRule>
    <cfRule type="containsText" dxfId="6077" priority="2074" operator="containsText" text="H">
      <formula>NOT(ISERROR(SEARCH("H",MS35)))</formula>
    </cfRule>
    <cfRule type="containsText" dxfId="6076" priority="2075" operator="containsText" text="AF">
      <formula>NOT(ISERROR(SEARCH("AF",MS35)))</formula>
    </cfRule>
    <cfRule type="endsWith" dxfId="6075" priority="2076" operator="endsWith" text="M">
      <formula>RIGHT(MS35,LEN("M"))="M"</formula>
    </cfRule>
    <cfRule type="beginsWith" dxfId="6074" priority="2077" operator="beginsWith" text="MN">
      <formula>LEFT(MS35,LEN("MN"))="MN"</formula>
    </cfRule>
  </conditionalFormatting>
  <conditionalFormatting sqref="MY35:MZ36">
    <cfRule type="containsText" dxfId="6073" priority="2060" operator="containsText" text="Hm">
      <formula>NOT(ISERROR(SEARCH("Hm",MY35)))</formula>
    </cfRule>
    <cfRule type="beginsWith" dxfId="6072" priority="2061" operator="beginsWith" text="Ms">
      <formula>LEFT(MY35,LEN("Ms"))="Ms"</formula>
    </cfRule>
    <cfRule type="containsText" dxfId="6071" priority="2062" operator="containsText" text="C">
      <formula>NOT(ISERROR(SEARCH("C",MY35)))</formula>
    </cfRule>
    <cfRule type="containsText" dxfId="6070" priority="2063" operator="containsText" text="S">
      <formula>NOT(ISERROR(SEARCH("S",MY35)))</formula>
    </cfRule>
    <cfRule type="containsText" dxfId="6069" priority="2064" operator="containsText" text="T">
      <formula>NOT(ISERROR(SEARCH("T",MY35)))</formula>
    </cfRule>
    <cfRule type="containsText" dxfId="6068" priority="2065" operator="containsText" text="H">
      <formula>NOT(ISERROR(SEARCH("H",MY35)))</formula>
    </cfRule>
    <cfRule type="containsText" dxfId="6067" priority="2066" operator="containsText" text="AF">
      <formula>NOT(ISERROR(SEARCH("AF",MY35)))</formula>
    </cfRule>
    <cfRule type="endsWith" dxfId="6066" priority="2067" operator="endsWith" text="M">
      <formula>RIGHT(MY35,LEN("M"))="M"</formula>
    </cfRule>
    <cfRule type="beginsWith" dxfId="6065" priority="2068" operator="beginsWith" text="MN">
      <formula>LEFT(MY35,LEN("MN"))="MN"</formula>
    </cfRule>
  </conditionalFormatting>
  <conditionalFormatting sqref="LU35:LX35 LU36">
    <cfRule type="containsText" dxfId="6064" priority="2051" operator="containsText" text="Hm">
      <formula>NOT(ISERROR(SEARCH("Hm",LU35)))</formula>
    </cfRule>
    <cfRule type="beginsWith" dxfId="6063" priority="2052" operator="beginsWith" text="Ms">
      <formula>LEFT(LU35,LEN("Ms"))="Ms"</formula>
    </cfRule>
    <cfRule type="containsText" dxfId="6062" priority="2053" operator="containsText" text="C">
      <formula>NOT(ISERROR(SEARCH("C",LU35)))</formula>
    </cfRule>
    <cfRule type="containsText" dxfId="6061" priority="2054" operator="containsText" text="S">
      <formula>NOT(ISERROR(SEARCH("S",LU35)))</formula>
    </cfRule>
    <cfRule type="containsText" dxfId="6060" priority="2055" operator="containsText" text="T">
      <formula>NOT(ISERROR(SEARCH("T",LU35)))</formula>
    </cfRule>
    <cfRule type="containsText" dxfId="6059" priority="2056" operator="containsText" text="H">
      <formula>NOT(ISERROR(SEARCH("H",LU35)))</formula>
    </cfRule>
    <cfRule type="containsText" dxfId="6058" priority="2057" operator="containsText" text="AF">
      <formula>NOT(ISERROR(SEARCH("AF",LU35)))</formula>
    </cfRule>
    <cfRule type="endsWith" dxfId="6057" priority="2058" operator="endsWith" text="M">
      <formula>RIGHT(LU35,LEN("M"))="M"</formula>
    </cfRule>
    <cfRule type="beginsWith" dxfId="6056" priority="2059" operator="beginsWith" text="MN">
      <formula>LEFT(LU35,LEN("MN"))="MN"</formula>
    </cfRule>
  </conditionalFormatting>
  <conditionalFormatting sqref="MA35:MD36">
    <cfRule type="containsText" dxfId="6055" priority="2042" operator="containsText" text="Hm">
      <formula>NOT(ISERROR(SEARCH("Hm",MA35)))</formula>
    </cfRule>
    <cfRule type="beginsWith" dxfId="6054" priority="2043" operator="beginsWith" text="Ms">
      <formula>LEFT(MA35,LEN("Ms"))="Ms"</formula>
    </cfRule>
    <cfRule type="containsText" dxfId="6053" priority="2044" operator="containsText" text="C">
      <formula>NOT(ISERROR(SEARCH("C",MA35)))</formula>
    </cfRule>
    <cfRule type="containsText" dxfId="6052" priority="2045" operator="containsText" text="S">
      <formula>NOT(ISERROR(SEARCH("S",MA35)))</formula>
    </cfRule>
    <cfRule type="containsText" dxfId="6051" priority="2046" operator="containsText" text="T">
      <formula>NOT(ISERROR(SEARCH("T",MA35)))</formula>
    </cfRule>
    <cfRule type="containsText" dxfId="6050" priority="2047" operator="containsText" text="H">
      <formula>NOT(ISERROR(SEARCH("H",MA35)))</formula>
    </cfRule>
    <cfRule type="containsText" dxfId="6049" priority="2048" operator="containsText" text="AF">
      <formula>NOT(ISERROR(SEARCH("AF",MA35)))</formula>
    </cfRule>
    <cfRule type="endsWith" dxfId="6048" priority="2049" operator="endsWith" text="M">
      <formula>RIGHT(MA35,LEN("M"))="M"</formula>
    </cfRule>
    <cfRule type="beginsWith" dxfId="6047" priority="2050" operator="beginsWith" text="MN">
      <formula>LEFT(MA35,LEN("MN"))="MN"</formula>
    </cfRule>
  </conditionalFormatting>
  <conditionalFormatting sqref="MM35:MP36">
    <cfRule type="containsText" dxfId="6046" priority="2033" operator="containsText" text="Hm">
      <formula>NOT(ISERROR(SEARCH("Hm",MM35)))</formula>
    </cfRule>
    <cfRule type="beginsWith" dxfId="6045" priority="2034" operator="beginsWith" text="Ms">
      <formula>LEFT(MM35,LEN("Ms"))="Ms"</formula>
    </cfRule>
    <cfRule type="containsText" dxfId="6044" priority="2035" operator="containsText" text="C">
      <formula>NOT(ISERROR(SEARCH("C",MM35)))</formula>
    </cfRule>
    <cfRule type="containsText" dxfId="6043" priority="2036" operator="containsText" text="S">
      <formula>NOT(ISERROR(SEARCH("S",MM35)))</formula>
    </cfRule>
    <cfRule type="containsText" dxfId="6042" priority="2037" operator="containsText" text="T">
      <formula>NOT(ISERROR(SEARCH("T",MM35)))</formula>
    </cfRule>
    <cfRule type="containsText" dxfId="6041" priority="2038" operator="containsText" text="H">
      <formula>NOT(ISERROR(SEARCH("H",MM35)))</formula>
    </cfRule>
    <cfRule type="containsText" dxfId="6040" priority="2039" operator="containsText" text="AF">
      <formula>NOT(ISERROR(SEARCH("AF",MM35)))</formula>
    </cfRule>
    <cfRule type="endsWith" dxfId="6039" priority="2040" operator="endsWith" text="M">
      <formula>RIGHT(MM35,LEN("M"))="M"</formula>
    </cfRule>
    <cfRule type="beginsWith" dxfId="6038" priority="2041" operator="beginsWith" text="MN">
      <formula>LEFT(MM35,LEN("MN"))="MN"</formula>
    </cfRule>
  </conditionalFormatting>
  <conditionalFormatting sqref="MG35:MJ36 MK36">
    <cfRule type="containsText" dxfId="6037" priority="2024" operator="containsText" text="Hm">
      <formula>NOT(ISERROR(SEARCH("Hm",MG35)))</formula>
    </cfRule>
    <cfRule type="beginsWith" dxfId="6036" priority="2025" operator="beginsWith" text="Ms">
      <formula>LEFT(MG35,LEN("Ms"))="Ms"</formula>
    </cfRule>
    <cfRule type="containsText" dxfId="6035" priority="2026" operator="containsText" text="C">
      <formula>NOT(ISERROR(SEARCH("C",MG35)))</formula>
    </cfRule>
    <cfRule type="containsText" dxfId="6034" priority="2027" operator="containsText" text="S">
      <formula>NOT(ISERROR(SEARCH("S",MG35)))</formula>
    </cfRule>
    <cfRule type="containsText" dxfId="6033" priority="2028" operator="containsText" text="T">
      <formula>NOT(ISERROR(SEARCH("T",MG35)))</formula>
    </cfRule>
    <cfRule type="containsText" dxfId="6032" priority="2029" operator="containsText" text="H">
      <formula>NOT(ISERROR(SEARCH("H",MG35)))</formula>
    </cfRule>
    <cfRule type="containsText" dxfId="6031" priority="2030" operator="containsText" text="AF">
      <formula>NOT(ISERROR(SEARCH("AF",MG35)))</formula>
    </cfRule>
    <cfRule type="endsWith" dxfId="6030" priority="2031" operator="endsWith" text="M">
      <formula>RIGHT(MG35,LEN("M"))="M"</formula>
    </cfRule>
    <cfRule type="beginsWith" dxfId="6029" priority="2032" operator="beginsWith" text="MN">
      <formula>LEFT(MG35,LEN("MN"))="MN"</formula>
    </cfRule>
  </conditionalFormatting>
  <conditionalFormatting sqref="LQ35:LR36">
    <cfRule type="containsText" dxfId="6028" priority="2015" operator="containsText" text="Hm">
      <formula>NOT(ISERROR(SEARCH("Hm",LQ35)))</formula>
    </cfRule>
    <cfRule type="beginsWith" dxfId="6027" priority="2016" operator="beginsWith" text="Ms">
      <formula>LEFT(LQ35,LEN("Ms"))="Ms"</formula>
    </cfRule>
    <cfRule type="containsText" dxfId="6026" priority="2017" operator="containsText" text="C">
      <formula>NOT(ISERROR(SEARCH("C",LQ35)))</formula>
    </cfRule>
    <cfRule type="containsText" dxfId="6025" priority="2018" operator="containsText" text="S">
      <formula>NOT(ISERROR(SEARCH("S",LQ35)))</formula>
    </cfRule>
    <cfRule type="containsText" dxfId="6024" priority="2019" operator="containsText" text="T">
      <formula>NOT(ISERROR(SEARCH("T",LQ35)))</formula>
    </cfRule>
    <cfRule type="containsText" dxfId="6023" priority="2020" operator="containsText" text="H">
      <formula>NOT(ISERROR(SEARCH("H",LQ35)))</formula>
    </cfRule>
    <cfRule type="containsText" dxfId="6022" priority="2021" operator="containsText" text="AF">
      <formula>NOT(ISERROR(SEARCH("AF",LQ35)))</formula>
    </cfRule>
    <cfRule type="endsWith" dxfId="6021" priority="2022" operator="endsWith" text="M">
      <formula>RIGHT(LQ35,LEN("M"))="M"</formula>
    </cfRule>
    <cfRule type="beginsWith" dxfId="6020" priority="2023" operator="beginsWith" text="MN">
      <formula>LEFT(LQ35,LEN("MN"))="MN"</formula>
    </cfRule>
  </conditionalFormatting>
  <conditionalFormatting sqref="MO34">
    <cfRule type="expression" dxfId="6019" priority="2011">
      <formula>MOD(MONTH(#REF!),4)=1</formula>
    </cfRule>
    <cfRule type="expression" dxfId="6018" priority="2012">
      <formula>MOD(MONTH(#REF!),4)=2</formula>
    </cfRule>
    <cfRule type="expression" dxfId="6017" priority="2013">
      <formula>MOD(MONTH(#REF!),4)=3</formula>
    </cfRule>
    <cfRule type="expression" dxfId="6016" priority="2014">
      <formula>MOD(MONTH(#REF!),4)=0</formula>
    </cfRule>
  </conditionalFormatting>
  <conditionalFormatting sqref="MQ35">
    <cfRule type="expression" dxfId="6015" priority="2007">
      <formula>MOD(MONTH(#REF!),4)=1</formula>
    </cfRule>
    <cfRule type="expression" dxfId="6014" priority="2008">
      <formula>MOD(MONTH(#REF!),4)=2</formula>
    </cfRule>
    <cfRule type="expression" dxfId="6013" priority="2009">
      <formula>MOD(MONTH(#REF!),4)=3</formula>
    </cfRule>
    <cfRule type="expression" dxfId="6012" priority="2010">
      <formula>MOD(MONTH(#REF!),4)=0</formula>
    </cfRule>
  </conditionalFormatting>
  <conditionalFormatting sqref="ME31:MF31">
    <cfRule type="expression" dxfId="6011" priority="2003">
      <formula>MOD(MONTH(#REF!),4)=1</formula>
    </cfRule>
    <cfRule type="expression" dxfId="6010" priority="2004">
      <formula>MOD(MONTH(#REF!),4)=2</formula>
    </cfRule>
    <cfRule type="expression" dxfId="6009" priority="2005">
      <formula>MOD(MONTH(#REF!),4)=3</formula>
    </cfRule>
    <cfRule type="expression" dxfId="6008" priority="2006">
      <formula>MOD(MONTH(#REF!),4)=0</formula>
    </cfRule>
  </conditionalFormatting>
  <conditionalFormatting sqref="MD29">
    <cfRule type="expression" dxfId="6007" priority="1999">
      <formula>MOD(MONTH(#REF!),4)=1</formula>
    </cfRule>
    <cfRule type="expression" dxfId="6006" priority="2000">
      <formula>MOD(MONTH(#REF!),4)=2</formula>
    </cfRule>
    <cfRule type="expression" dxfId="6005" priority="2001">
      <formula>MOD(MONTH(#REF!),4)=3</formula>
    </cfRule>
    <cfRule type="expression" dxfId="6004" priority="2002">
      <formula>MOD(MONTH(#REF!),4)=0</formula>
    </cfRule>
  </conditionalFormatting>
  <conditionalFormatting sqref="LS26:LT26">
    <cfRule type="expression" dxfId="6003" priority="1995">
      <formula>MOD(MONTH(#REF!),4)=1</formula>
    </cfRule>
    <cfRule type="expression" dxfId="6002" priority="1996">
      <formula>MOD(MONTH(#REF!),4)=2</formula>
    </cfRule>
    <cfRule type="expression" dxfId="6001" priority="1997">
      <formula>MOD(MONTH(#REF!),4)=3</formula>
    </cfRule>
    <cfRule type="expression" dxfId="6000" priority="1998">
      <formula>MOD(MONTH(#REF!),4)=0</formula>
    </cfRule>
  </conditionalFormatting>
  <conditionalFormatting sqref="LR25:LS25">
    <cfRule type="expression" dxfId="5999" priority="1991">
      <formula>MOD(MONTH(#REF!),4)=1</formula>
    </cfRule>
    <cfRule type="expression" dxfId="5998" priority="1992">
      <formula>MOD(MONTH(#REF!),4)=2</formula>
    </cfRule>
    <cfRule type="expression" dxfId="5997" priority="1993">
      <formula>MOD(MONTH(#REF!),4)=3</formula>
    </cfRule>
    <cfRule type="expression" dxfId="5996" priority="1994">
      <formula>MOD(MONTH(#REF!),4)=0</formula>
    </cfRule>
  </conditionalFormatting>
  <conditionalFormatting sqref="ME24:MH24">
    <cfRule type="containsText" dxfId="5995" priority="1982" operator="containsText" text="Hm">
      <formula>NOT(ISERROR(SEARCH("Hm",ME24)))</formula>
    </cfRule>
    <cfRule type="beginsWith" dxfId="5994" priority="1983" operator="beginsWith" text="Ms">
      <formula>LEFT(ME24,LEN("Ms"))="Ms"</formula>
    </cfRule>
    <cfRule type="containsText" dxfId="5993" priority="1984" operator="containsText" text="C">
      <formula>NOT(ISERROR(SEARCH("C",ME24)))</formula>
    </cfRule>
    <cfRule type="containsText" dxfId="5992" priority="1985" operator="containsText" text="S">
      <formula>NOT(ISERROR(SEARCH("S",ME24)))</formula>
    </cfRule>
    <cfRule type="containsText" dxfId="5991" priority="1986" operator="containsText" text="T">
      <formula>NOT(ISERROR(SEARCH("T",ME24)))</formula>
    </cfRule>
    <cfRule type="containsText" dxfId="5990" priority="1987" operator="containsText" text="H">
      <formula>NOT(ISERROR(SEARCH("H",ME24)))</formula>
    </cfRule>
    <cfRule type="containsText" dxfId="5989" priority="1988" operator="containsText" text="AF">
      <formula>NOT(ISERROR(SEARCH("AF",ME24)))</formula>
    </cfRule>
    <cfRule type="endsWith" dxfId="5988" priority="1989" operator="endsWith" text="M">
      <formula>RIGHT(ME24,LEN("M"))="M"</formula>
    </cfRule>
    <cfRule type="beginsWith" dxfId="5987" priority="1990" operator="beginsWith" text="MN">
      <formula>LEFT(ME24,LEN("MN"))="MN"</formula>
    </cfRule>
  </conditionalFormatting>
  <conditionalFormatting sqref="MQ27:MR27">
    <cfRule type="expression" dxfId="5986" priority="1978">
      <formula>MOD(MONTH(#REF!),4)=1</formula>
    </cfRule>
    <cfRule type="expression" dxfId="5985" priority="1979">
      <formula>MOD(MONTH(#REF!),4)=2</formula>
    </cfRule>
    <cfRule type="expression" dxfId="5984" priority="1980">
      <formula>MOD(MONTH(#REF!),4)=3</formula>
    </cfRule>
    <cfRule type="expression" dxfId="5983" priority="1981">
      <formula>MOD(MONTH(#REF!),4)=0</formula>
    </cfRule>
  </conditionalFormatting>
  <conditionalFormatting sqref="LU34:LV34">
    <cfRule type="expression" dxfId="5982" priority="1934">
      <formula>MOD(MONTH(#REF!),4)=1</formula>
    </cfRule>
    <cfRule type="expression" dxfId="5981" priority="1935">
      <formula>MOD(MONTH(#REF!),4)=2</formula>
    </cfRule>
    <cfRule type="expression" dxfId="5980" priority="1936">
      <formula>MOD(MONTH(#REF!),4)=3</formula>
    </cfRule>
    <cfRule type="expression" dxfId="5979" priority="1937">
      <formula>MOD(MONTH(#REF!),4)=0</formula>
    </cfRule>
  </conditionalFormatting>
  <conditionalFormatting sqref="LS34:LV34">
    <cfRule type="containsText" dxfId="5978" priority="1916" operator="containsText" text="Hm">
      <formula>NOT(ISERROR(SEARCH("Hm",LS34)))</formula>
    </cfRule>
    <cfRule type="beginsWith" dxfId="5977" priority="1917" operator="beginsWith" text="Ms">
      <formula>LEFT(LS34,LEN("Ms"))="Ms"</formula>
    </cfRule>
    <cfRule type="containsText" dxfId="5976" priority="1918" operator="containsText" text="C">
      <formula>NOT(ISERROR(SEARCH("C",LS34)))</formula>
    </cfRule>
    <cfRule type="containsText" dxfId="5975" priority="1919" operator="containsText" text="S">
      <formula>NOT(ISERROR(SEARCH("S",LS34)))</formula>
    </cfRule>
    <cfRule type="containsText" dxfId="5974" priority="1920" operator="containsText" text="T">
      <formula>NOT(ISERROR(SEARCH("T",LS34)))</formula>
    </cfRule>
    <cfRule type="containsText" dxfId="5973" priority="1921" operator="containsText" text="H">
      <formula>NOT(ISERROR(SEARCH("H",LS34)))</formula>
    </cfRule>
    <cfRule type="containsText" dxfId="5972" priority="1922" operator="containsText" text="AF">
      <formula>NOT(ISERROR(SEARCH("AF",LS34)))</formula>
    </cfRule>
    <cfRule type="endsWith" dxfId="5971" priority="1923" operator="endsWith" text="M">
      <formula>RIGHT(LS34,LEN("M"))="M"</formula>
    </cfRule>
    <cfRule type="beginsWith" dxfId="5970" priority="1924" operator="beginsWith" text="MN">
      <formula>LEFT(LS34,LEN("MN"))="MN"</formula>
    </cfRule>
  </conditionalFormatting>
  <conditionalFormatting sqref="LO29:LP29">
    <cfRule type="expression" dxfId="5969" priority="1912">
      <formula>MOD(MONTH(#REF!),4)=1</formula>
    </cfRule>
    <cfRule type="expression" dxfId="5968" priority="1913">
      <formula>MOD(MONTH(#REF!),4)=2</formula>
    </cfRule>
    <cfRule type="expression" dxfId="5967" priority="1914">
      <formula>MOD(MONTH(#REF!),4)=3</formula>
    </cfRule>
    <cfRule type="expression" dxfId="5966" priority="1915">
      <formula>MOD(MONTH(#REF!),4)=0</formula>
    </cfRule>
  </conditionalFormatting>
  <conditionalFormatting sqref="LM29:LN29">
    <cfRule type="containsText" dxfId="5965" priority="1903" operator="containsText" text="Hm">
      <formula>NOT(ISERROR(SEARCH("Hm",LM29)))</formula>
    </cfRule>
    <cfRule type="beginsWith" dxfId="5964" priority="1904" operator="beginsWith" text="Ms">
      <formula>LEFT(LM29,LEN("Ms"))="Ms"</formula>
    </cfRule>
    <cfRule type="containsText" dxfId="5963" priority="1905" operator="containsText" text="C">
      <formula>NOT(ISERROR(SEARCH("C",LM29)))</formula>
    </cfRule>
    <cfRule type="containsText" dxfId="5962" priority="1906" operator="containsText" text="S">
      <formula>NOT(ISERROR(SEARCH("S",LM29)))</formula>
    </cfRule>
    <cfRule type="containsText" dxfId="5961" priority="1907" operator="containsText" text="T">
      <formula>NOT(ISERROR(SEARCH("T",LM29)))</formula>
    </cfRule>
    <cfRule type="containsText" dxfId="5960" priority="1908" operator="containsText" text="H">
      <formula>NOT(ISERROR(SEARCH("H",LM29)))</formula>
    </cfRule>
    <cfRule type="containsText" dxfId="5959" priority="1909" operator="containsText" text="AF">
      <formula>NOT(ISERROR(SEARCH("AF",LM29)))</formula>
    </cfRule>
    <cfRule type="endsWith" dxfId="5958" priority="1910" operator="endsWith" text="M">
      <formula>RIGHT(LM29,LEN("M"))="M"</formula>
    </cfRule>
    <cfRule type="beginsWith" dxfId="5957" priority="1911" operator="beginsWith" text="MN">
      <formula>LEFT(LM29,LEN("MN"))="MN"</formula>
    </cfRule>
  </conditionalFormatting>
  <conditionalFormatting sqref="LM29:LP29">
    <cfRule type="containsText" dxfId="5956" priority="1894" operator="containsText" text="Hm">
      <formula>NOT(ISERROR(SEARCH("Hm",LM29)))</formula>
    </cfRule>
    <cfRule type="beginsWith" dxfId="5955" priority="1895" operator="beginsWith" text="Ms">
      <formula>LEFT(LM29,LEN("Ms"))="Ms"</formula>
    </cfRule>
    <cfRule type="containsText" dxfId="5954" priority="1896" operator="containsText" text="C">
      <formula>NOT(ISERROR(SEARCH("C",LM29)))</formula>
    </cfRule>
    <cfRule type="containsText" dxfId="5953" priority="1897" operator="containsText" text="S">
      <formula>NOT(ISERROR(SEARCH("S",LM29)))</formula>
    </cfRule>
    <cfRule type="containsText" dxfId="5952" priority="1898" operator="containsText" text="T">
      <formula>NOT(ISERROR(SEARCH("T",LM29)))</formula>
    </cfRule>
    <cfRule type="containsText" dxfId="5951" priority="1899" operator="containsText" text="H">
      <formula>NOT(ISERROR(SEARCH("H",LM29)))</formula>
    </cfRule>
    <cfRule type="containsText" dxfId="5950" priority="1900" operator="containsText" text="AF">
      <formula>NOT(ISERROR(SEARCH("AF",LM29)))</formula>
    </cfRule>
    <cfRule type="endsWith" dxfId="5949" priority="1901" operator="endsWith" text="M">
      <formula>RIGHT(LM29,LEN("M"))="M"</formula>
    </cfRule>
    <cfRule type="beginsWith" dxfId="5948" priority="1902" operator="beginsWith" text="MN">
      <formula>LEFT(LM29,LEN("MN"))="MN"</formula>
    </cfRule>
  </conditionalFormatting>
  <conditionalFormatting sqref="LB25:LE25">
    <cfRule type="containsText" dxfId="5947" priority="1885" operator="containsText" text="Hm">
      <formula>NOT(ISERROR(SEARCH("Hm",LB25)))</formula>
    </cfRule>
    <cfRule type="beginsWith" dxfId="5946" priority="1886" operator="beginsWith" text="Ms">
      <formula>LEFT(LB25,LEN("Ms"))="Ms"</formula>
    </cfRule>
    <cfRule type="containsText" dxfId="5945" priority="1887" operator="containsText" text="C">
      <formula>NOT(ISERROR(SEARCH("C",LB25)))</formula>
    </cfRule>
    <cfRule type="containsText" dxfId="5944" priority="1888" operator="containsText" text="S">
      <formula>NOT(ISERROR(SEARCH("S",LB25)))</formula>
    </cfRule>
    <cfRule type="containsText" dxfId="5943" priority="1889" operator="containsText" text="T">
      <formula>NOT(ISERROR(SEARCH("T",LB25)))</formula>
    </cfRule>
    <cfRule type="containsText" dxfId="5942" priority="1890" operator="containsText" text="H">
      <formula>NOT(ISERROR(SEARCH("H",LB25)))</formula>
    </cfRule>
    <cfRule type="containsText" dxfId="5941" priority="1891" operator="containsText" text="AF">
      <formula>NOT(ISERROR(SEARCH("AF",LB25)))</formula>
    </cfRule>
    <cfRule type="endsWith" dxfId="5940" priority="1892" operator="endsWith" text="M">
      <formula>RIGHT(LB25,LEN("M"))="M"</formula>
    </cfRule>
    <cfRule type="beginsWith" dxfId="5939" priority="1893" operator="beginsWith" text="MN">
      <formula>LEFT(LB25,LEN("MN"))="MN"</formula>
    </cfRule>
  </conditionalFormatting>
  <conditionalFormatting sqref="LG29:LJ29">
    <cfRule type="containsText" dxfId="5938" priority="1876" operator="containsText" text="Hm">
      <formula>NOT(ISERROR(SEARCH("Hm",LG29)))</formula>
    </cfRule>
    <cfRule type="beginsWith" dxfId="5937" priority="1877" operator="beginsWith" text="Ms">
      <formula>LEFT(LG29,LEN("Ms"))="Ms"</formula>
    </cfRule>
    <cfRule type="containsText" dxfId="5936" priority="1878" operator="containsText" text="C">
      <formula>NOT(ISERROR(SEARCH("C",LG29)))</formula>
    </cfRule>
    <cfRule type="containsText" dxfId="5935" priority="1879" operator="containsText" text="S">
      <formula>NOT(ISERROR(SEARCH("S",LG29)))</formula>
    </cfRule>
    <cfRule type="containsText" dxfId="5934" priority="1880" operator="containsText" text="T">
      <formula>NOT(ISERROR(SEARCH("T",LG29)))</formula>
    </cfRule>
    <cfRule type="containsText" dxfId="5933" priority="1881" operator="containsText" text="H">
      <formula>NOT(ISERROR(SEARCH("H",LG29)))</formula>
    </cfRule>
    <cfRule type="containsText" dxfId="5932" priority="1882" operator="containsText" text="AF">
      <formula>NOT(ISERROR(SEARCH("AF",LG29)))</formula>
    </cfRule>
    <cfRule type="endsWith" dxfId="5931" priority="1883" operator="endsWith" text="M">
      <formula>RIGHT(LG29,LEN("M"))="M"</formula>
    </cfRule>
    <cfRule type="beginsWith" dxfId="5930" priority="1884" operator="beginsWith" text="MN">
      <formula>LEFT(LG29,LEN("MN"))="MN"</formula>
    </cfRule>
  </conditionalFormatting>
  <conditionalFormatting sqref="LG29:LJ29">
    <cfRule type="containsText" dxfId="5929" priority="1867" operator="containsText" text="Hm">
      <formula>NOT(ISERROR(SEARCH("Hm",LG29)))</formula>
    </cfRule>
    <cfRule type="beginsWith" dxfId="5928" priority="1868" operator="beginsWith" text="Ms">
      <formula>LEFT(LG29,LEN("Ms"))="Ms"</formula>
    </cfRule>
    <cfRule type="containsText" dxfId="5927" priority="1869" operator="containsText" text="C">
      <formula>NOT(ISERROR(SEARCH("C",LG29)))</formula>
    </cfRule>
    <cfRule type="containsText" dxfId="5926" priority="1870" operator="containsText" text="S">
      <formula>NOT(ISERROR(SEARCH("S",LG29)))</formula>
    </cfRule>
    <cfRule type="containsText" dxfId="5925" priority="1871" operator="containsText" text="T">
      <formula>NOT(ISERROR(SEARCH("T",LG29)))</formula>
    </cfRule>
    <cfRule type="containsText" dxfId="5924" priority="1872" operator="containsText" text="H">
      <formula>NOT(ISERROR(SEARCH("H",LG29)))</formula>
    </cfRule>
    <cfRule type="containsText" dxfId="5923" priority="1873" operator="containsText" text="AF">
      <formula>NOT(ISERROR(SEARCH("AF",LG29)))</formula>
    </cfRule>
    <cfRule type="endsWith" dxfId="5922" priority="1874" operator="endsWith" text="M">
      <formula>RIGHT(LG29,LEN("M"))="M"</formula>
    </cfRule>
    <cfRule type="beginsWith" dxfId="5921" priority="1875" operator="beginsWith" text="MN">
      <formula>LEFT(LG29,LEN("MN"))="MN"</formula>
    </cfRule>
  </conditionalFormatting>
  <conditionalFormatting sqref="LV36:LY36">
    <cfRule type="containsText" dxfId="5920" priority="1858" operator="containsText" text="Hm">
      <formula>NOT(ISERROR(SEARCH("Hm",LV36)))</formula>
    </cfRule>
    <cfRule type="beginsWith" dxfId="5919" priority="1859" operator="beginsWith" text="Ms">
      <formula>LEFT(LV36,LEN("Ms"))="Ms"</formula>
    </cfRule>
    <cfRule type="containsText" dxfId="5918" priority="1860" operator="containsText" text="C">
      <formula>NOT(ISERROR(SEARCH("C",LV36)))</formula>
    </cfRule>
    <cfRule type="containsText" dxfId="5917" priority="1861" operator="containsText" text="S">
      <formula>NOT(ISERROR(SEARCH("S",LV36)))</formula>
    </cfRule>
    <cfRule type="containsText" dxfId="5916" priority="1862" operator="containsText" text="T">
      <formula>NOT(ISERROR(SEARCH("T",LV36)))</formula>
    </cfRule>
    <cfRule type="containsText" dxfId="5915" priority="1863" operator="containsText" text="H">
      <formula>NOT(ISERROR(SEARCH("H",LV36)))</formula>
    </cfRule>
    <cfRule type="containsText" dxfId="5914" priority="1864" operator="containsText" text="AF">
      <formula>NOT(ISERROR(SEARCH("AF",LV36)))</formula>
    </cfRule>
    <cfRule type="endsWith" dxfId="5913" priority="1865" operator="endsWith" text="M">
      <formula>RIGHT(LV36,LEN("M"))="M"</formula>
    </cfRule>
    <cfRule type="beginsWith" dxfId="5912" priority="1866" operator="beginsWith" text="MN">
      <formula>LEFT(LV36,LEN("MN"))="MN"</formula>
    </cfRule>
  </conditionalFormatting>
  <conditionalFormatting sqref="KN33:KQ33">
    <cfRule type="containsText" dxfId="5911" priority="1849" operator="containsText" text="Hm">
      <formula>NOT(ISERROR(SEARCH("Hm",KN33)))</formula>
    </cfRule>
    <cfRule type="beginsWith" dxfId="5910" priority="1850" operator="beginsWith" text="Ms">
      <formula>LEFT(KN33,LEN("Ms"))="Ms"</formula>
    </cfRule>
    <cfRule type="containsText" dxfId="5909" priority="1851" operator="containsText" text="C">
      <formula>NOT(ISERROR(SEARCH("C",KN33)))</formula>
    </cfRule>
    <cfRule type="containsText" dxfId="5908" priority="1852" operator="containsText" text="S">
      <formula>NOT(ISERROR(SEARCH("S",KN33)))</formula>
    </cfRule>
    <cfRule type="containsText" dxfId="5907" priority="1853" operator="containsText" text="T">
      <formula>NOT(ISERROR(SEARCH("T",KN33)))</formula>
    </cfRule>
    <cfRule type="containsText" dxfId="5906" priority="1854" operator="containsText" text="H">
      <formula>NOT(ISERROR(SEARCH("H",KN33)))</formula>
    </cfRule>
    <cfRule type="containsText" dxfId="5905" priority="1855" operator="containsText" text="AF">
      <formula>NOT(ISERROR(SEARCH("AF",KN33)))</formula>
    </cfRule>
    <cfRule type="endsWith" dxfId="5904" priority="1856" operator="endsWith" text="M">
      <formula>RIGHT(KN33,LEN("M"))="M"</formula>
    </cfRule>
    <cfRule type="beginsWith" dxfId="5903" priority="1857" operator="beginsWith" text="MN">
      <formula>LEFT(KN33,LEN("MN"))="MN"</formula>
    </cfRule>
  </conditionalFormatting>
  <conditionalFormatting sqref="NB24 NC35:ND36">
    <cfRule type="expression" dxfId="5902" priority="1841">
      <formula>MOD(MONTH(#REF!),4)=1</formula>
    </cfRule>
    <cfRule type="expression" dxfId="5901" priority="1842">
      <formula>MOD(MONTH(#REF!),4)=2</formula>
    </cfRule>
    <cfRule type="expression" dxfId="5900" priority="1843">
      <formula>MOD(MONTH(#REF!),4)=3</formula>
    </cfRule>
    <cfRule type="expression" dxfId="5899" priority="1844">
      <formula>MOD(MONTH(#REF!),4)=0</formula>
    </cfRule>
  </conditionalFormatting>
  <conditionalFormatting sqref="ND36 NB30:NI30">
    <cfRule type="expression" dxfId="5898" priority="1845">
      <formula>MOD(MONTH(#REF!),4)=1</formula>
    </cfRule>
    <cfRule type="expression" dxfId="5897" priority="1846">
      <formula>MOD(MONTH(#REF!),4)=2</formula>
    </cfRule>
    <cfRule type="expression" dxfId="5896" priority="1847">
      <formula>MOD(MONTH(#REF!),4)=3</formula>
    </cfRule>
    <cfRule type="expression" dxfId="5895" priority="1848">
      <formula>MOD(MONTH(#REF!),4)=0</formula>
    </cfRule>
  </conditionalFormatting>
  <conditionalFormatting sqref="NE32:NI32">
    <cfRule type="expression" dxfId="5894" priority="1833">
      <formula>MOD(MONTH(#REF!),4)=1</formula>
    </cfRule>
    <cfRule type="expression" dxfId="5893" priority="1834">
      <formula>MOD(MONTH(#REF!),4)=2</formula>
    </cfRule>
    <cfRule type="expression" dxfId="5892" priority="1835">
      <formula>MOD(MONTH(#REF!),4)=3</formula>
    </cfRule>
    <cfRule type="expression" dxfId="5891" priority="1836">
      <formula>MOD(MONTH(#REF!),4)=0</formula>
    </cfRule>
  </conditionalFormatting>
  <conditionalFormatting sqref="NA23:ND23 NC29:NI29 NE26:NI28 NA26:NB29 NA30:NI31">
    <cfRule type="containsText" dxfId="5890" priority="1812" operator="containsText" text="Hm">
      <formula>NOT(ISERROR(SEARCH("Hm",NA23)))</formula>
    </cfRule>
    <cfRule type="beginsWith" dxfId="5889" priority="1813" operator="beginsWith" text="Ms">
      <formula>LEFT(NA23,LEN("Ms"))="Ms"</formula>
    </cfRule>
    <cfRule type="containsText" dxfId="5888" priority="1814" operator="containsText" text="C">
      <formula>NOT(ISERROR(SEARCH("C",NA23)))</formula>
    </cfRule>
    <cfRule type="containsText" dxfId="5887" priority="1815" operator="containsText" text="S">
      <formula>NOT(ISERROR(SEARCH("S",NA23)))</formula>
    </cfRule>
    <cfRule type="containsText" dxfId="5886" priority="1816" operator="containsText" text="T">
      <formula>NOT(ISERROR(SEARCH("T",NA23)))</formula>
    </cfRule>
    <cfRule type="containsText" dxfId="5885" priority="1817" operator="containsText" text="H">
      <formula>NOT(ISERROR(SEARCH("H",NA23)))</formula>
    </cfRule>
    <cfRule type="containsText" dxfId="5884" priority="1818" operator="containsText" text="AF">
      <formula>NOT(ISERROR(SEARCH("AF",NA23)))</formula>
    </cfRule>
    <cfRule type="endsWith" dxfId="5883" priority="1819" operator="endsWith" text="M">
      <formula>RIGHT(NA23,LEN("M"))="M"</formula>
    </cfRule>
    <cfRule type="beginsWith" dxfId="5882" priority="1820" operator="beginsWith" text="MN">
      <formula>LEFT(NA23,LEN("MN"))="MN"</formula>
    </cfRule>
  </conditionalFormatting>
  <conditionalFormatting sqref="NC24:NI24">
    <cfRule type="containsText" dxfId="5881" priority="1794" operator="containsText" text="Hm">
      <formula>NOT(ISERROR(SEARCH("Hm",NC24)))</formula>
    </cfRule>
    <cfRule type="beginsWith" dxfId="5880" priority="1795" operator="beginsWith" text="Ms">
      <formula>LEFT(NC24,LEN("Ms"))="Ms"</formula>
    </cfRule>
    <cfRule type="containsText" dxfId="5879" priority="1796" operator="containsText" text="C">
      <formula>NOT(ISERROR(SEARCH("C",NC24)))</formula>
    </cfRule>
    <cfRule type="containsText" dxfId="5878" priority="1797" operator="containsText" text="S">
      <formula>NOT(ISERROR(SEARCH("S",NC24)))</formula>
    </cfRule>
    <cfRule type="containsText" dxfId="5877" priority="1798" operator="containsText" text="T">
      <formula>NOT(ISERROR(SEARCH("T",NC24)))</formula>
    </cfRule>
    <cfRule type="containsText" dxfId="5876" priority="1799" operator="containsText" text="H">
      <formula>NOT(ISERROR(SEARCH("H",NC24)))</formula>
    </cfRule>
    <cfRule type="containsText" dxfId="5875" priority="1800" operator="containsText" text="AF">
      <formula>NOT(ISERROR(SEARCH("AF",NC24)))</formula>
    </cfRule>
    <cfRule type="endsWith" dxfId="5874" priority="1801" operator="endsWith" text="M">
      <formula>RIGHT(NC24,LEN("M"))="M"</formula>
    </cfRule>
    <cfRule type="beginsWith" dxfId="5873" priority="1802" operator="beginsWith" text="MN">
      <formula>LEFT(NC24,LEN("MN"))="MN"</formula>
    </cfRule>
  </conditionalFormatting>
  <conditionalFormatting sqref="ND25:NI25">
    <cfRule type="containsText" dxfId="5872" priority="1767" operator="containsText" text="Hm">
      <formula>NOT(ISERROR(SEARCH("Hm",ND25)))</formula>
    </cfRule>
    <cfRule type="beginsWith" dxfId="5871" priority="1768" operator="beginsWith" text="Ms">
      <formula>LEFT(ND25,LEN("Ms"))="Ms"</formula>
    </cfRule>
    <cfRule type="containsText" dxfId="5870" priority="1769" operator="containsText" text="C">
      <formula>NOT(ISERROR(SEARCH("C",ND25)))</formula>
    </cfRule>
    <cfRule type="containsText" dxfId="5869" priority="1770" operator="containsText" text="S">
      <formula>NOT(ISERROR(SEARCH("S",ND25)))</formula>
    </cfRule>
    <cfRule type="containsText" dxfId="5868" priority="1771" operator="containsText" text="T">
      <formula>NOT(ISERROR(SEARCH("T",ND25)))</formula>
    </cfRule>
    <cfRule type="containsText" dxfId="5867" priority="1772" operator="containsText" text="H">
      <formula>NOT(ISERROR(SEARCH("H",ND25)))</formula>
    </cfRule>
    <cfRule type="containsText" dxfId="5866" priority="1773" operator="containsText" text="AF">
      <formula>NOT(ISERROR(SEARCH("AF",ND25)))</formula>
    </cfRule>
    <cfRule type="endsWith" dxfId="5865" priority="1774" operator="endsWith" text="M">
      <formula>RIGHT(ND25,LEN("M"))="M"</formula>
    </cfRule>
    <cfRule type="beginsWith" dxfId="5864" priority="1775" operator="beginsWith" text="MN">
      <formula>LEFT(ND25,LEN("MN"))="MN"</formula>
    </cfRule>
  </conditionalFormatting>
  <conditionalFormatting sqref="NA36:NC36">
    <cfRule type="containsText" dxfId="5863" priority="1632" operator="containsText" text="Hm">
      <formula>NOT(ISERROR(SEARCH("Hm",NA36)))</formula>
    </cfRule>
    <cfRule type="beginsWith" dxfId="5862" priority="1633" operator="beginsWith" text="Ms">
      <formula>LEFT(NA36,LEN("Ms"))="Ms"</formula>
    </cfRule>
    <cfRule type="containsText" dxfId="5861" priority="1634" operator="containsText" text="C">
      <formula>NOT(ISERROR(SEARCH("C",NA36)))</formula>
    </cfRule>
    <cfRule type="containsText" dxfId="5860" priority="1635" operator="containsText" text="S">
      <formula>NOT(ISERROR(SEARCH("S",NA36)))</formula>
    </cfRule>
    <cfRule type="containsText" dxfId="5859" priority="1636" operator="containsText" text="T">
      <formula>NOT(ISERROR(SEARCH("T",NA36)))</formula>
    </cfRule>
    <cfRule type="containsText" dxfId="5858" priority="1637" operator="containsText" text="H">
      <formula>NOT(ISERROR(SEARCH("H",NA36)))</formula>
    </cfRule>
    <cfRule type="containsText" dxfId="5857" priority="1638" operator="containsText" text="AF">
      <formula>NOT(ISERROR(SEARCH("AF",NA36)))</formula>
    </cfRule>
    <cfRule type="endsWith" dxfId="5856" priority="1639" operator="endsWith" text="M">
      <formula>RIGHT(NA36,LEN("M"))="M"</formula>
    </cfRule>
    <cfRule type="beginsWith" dxfId="5855" priority="1640" operator="beginsWith" text="MN">
      <formula>LEFT(NA36,LEN("MN"))="MN"</formula>
    </cfRule>
  </conditionalFormatting>
  <conditionalFormatting sqref="NC34:NI34">
    <cfRule type="containsText" dxfId="5854" priority="1560" operator="containsText" text="Hm">
      <formula>NOT(ISERROR(SEARCH("Hm",NC34)))</formula>
    </cfRule>
    <cfRule type="beginsWith" dxfId="5853" priority="1561" operator="beginsWith" text="Ms">
      <formula>LEFT(NC34,LEN("Ms"))="Ms"</formula>
    </cfRule>
    <cfRule type="containsText" dxfId="5852" priority="1562" operator="containsText" text="C">
      <formula>NOT(ISERROR(SEARCH("C",NC34)))</formula>
    </cfRule>
    <cfRule type="containsText" dxfId="5851" priority="1563" operator="containsText" text="S">
      <formula>NOT(ISERROR(SEARCH("S",NC34)))</formula>
    </cfRule>
    <cfRule type="containsText" dxfId="5850" priority="1564" operator="containsText" text="T">
      <formula>NOT(ISERROR(SEARCH("T",NC34)))</formula>
    </cfRule>
    <cfRule type="containsText" dxfId="5849" priority="1565" operator="containsText" text="H">
      <formula>NOT(ISERROR(SEARCH("H",NC34)))</formula>
    </cfRule>
    <cfRule type="containsText" dxfId="5848" priority="1566" operator="containsText" text="AF">
      <formula>NOT(ISERROR(SEARCH("AF",NC34)))</formula>
    </cfRule>
    <cfRule type="endsWith" dxfId="5847" priority="1567" operator="endsWith" text="M">
      <formula>RIGHT(NC34,LEN("M"))="M"</formula>
    </cfRule>
    <cfRule type="beginsWith" dxfId="5846" priority="1568" operator="beginsWith" text="MN">
      <formula>LEFT(NC34,LEN("MN"))="MN"</formula>
    </cfRule>
  </conditionalFormatting>
  <conditionalFormatting sqref="NB33:NI33">
    <cfRule type="containsText" dxfId="5845" priority="1551" operator="containsText" text="Hm">
      <formula>NOT(ISERROR(SEARCH("Hm",NB33)))</formula>
    </cfRule>
    <cfRule type="beginsWith" dxfId="5844" priority="1552" operator="beginsWith" text="Ms">
      <formula>LEFT(NB33,LEN("Ms"))="Ms"</formula>
    </cfRule>
    <cfRule type="containsText" dxfId="5843" priority="1553" operator="containsText" text="C">
      <formula>NOT(ISERROR(SEARCH("C",NB33)))</formula>
    </cfRule>
    <cfRule type="containsText" dxfId="5842" priority="1554" operator="containsText" text="S">
      <formula>NOT(ISERROR(SEARCH("S",NB33)))</formula>
    </cfRule>
    <cfRule type="containsText" dxfId="5841" priority="1555" operator="containsText" text="T">
      <formula>NOT(ISERROR(SEARCH("T",NB33)))</formula>
    </cfRule>
    <cfRule type="containsText" dxfId="5840" priority="1556" operator="containsText" text="H">
      <formula>NOT(ISERROR(SEARCH("H",NB33)))</formula>
    </cfRule>
    <cfRule type="containsText" dxfId="5839" priority="1557" operator="containsText" text="AF">
      <formula>NOT(ISERROR(SEARCH("AF",NB33)))</formula>
    </cfRule>
    <cfRule type="endsWith" dxfId="5838" priority="1558" operator="endsWith" text="M">
      <formula>RIGHT(NB33,LEN("M"))="M"</formula>
    </cfRule>
    <cfRule type="beginsWith" dxfId="5837" priority="1559" operator="beginsWith" text="MN">
      <formula>LEFT(NB33,LEN("MN"))="MN"</formula>
    </cfRule>
  </conditionalFormatting>
  <conditionalFormatting sqref="NA31:NB31">
    <cfRule type="containsText" dxfId="5836" priority="1515" operator="containsText" text="Hm">
      <formula>NOT(ISERROR(SEARCH("Hm",NA31)))</formula>
    </cfRule>
    <cfRule type="beginsWith" dxfId="5835" priority="1516" operator="beginsWith" text="Ms">
      <formula>LEFT(NA31,LEN("Ms"))="Ms"</formula>
    </cfRule>
    <cfRule type="containsText" dxfId="5834" priority="1517" operator="containsText" text="C">
      <formula>NOT(ISERROR(SEARCH("C",NA31)))</formula>
    </cfRule>
    <cfRule type="containsText" dxfId="5833" priority="1518" operator="containsText" text="S">
      <formula>NOT(ISERROR(SEARCH("S",NA31)))</formula>
    </cfRule>
    <cfRule type="containsText" dxfId="5832" priority="1519" operator="containsText" text="T">
      <formula>NOT(ISERROR(SEARCH("T",NA31)))</formula>
    </cfRule>
    <cfRule type="containsText" dxfId="5831" priority="1520" operator="containsText" text="H">
      <formula>NOT(ISERROR(SEARCH("H",NA31)))</formula>
    </cfRule>
    <cfRule type="containsText" dxfId="5830" priority="1521" operator="containsText" text="AF">
      <formula>NOT(ISERROR(SEARCH("AF",NA31)))</formula>
    </cfRule>
    <cfRule type="endsWith" dxfId="5829" priority="1522" operator="endsWith" text="M">
      <formula>RIGHT(NA31,LEN("M"))="M"</formula>
    </cfRule>
    <cfRule type="beginsWith" dxfId="5828" priority="1523" operator="beginsWith" text="MN">
      <formula>LEFT(NA31,LEN("MN"))="MN"</formula>
    </cfRule>
  </conditionalFormatting>
  <conditionalFormatting sqref="NA27:ND27">
    <cfRule type="containsText" dxfId="5827" priority="1371" operator="containsText" text="Hm">
      <formula>NOT(ISERROR(SEARCH("Hm",NA27)))</formula>
    </cfRule>
    <cfRule type="beginsWith" dxfId="5826" priority="1372" operator="beginsWith" text="Ms">
      <formula>LEFT(NA27,LEN("Ms"))="Ms"</formula>
    </cfRule>
    <cfRule type="containsText" dxfId="5825" priority="1373" operator="containsText" text="C">
      <formula>NOT(ISERROR(SEARCH("C",NA27)))</formula>
    </cfRule>
    <cfRule type="containsText" dxfId="5824" priority="1374" operator="containsText" text="S">
      <formula>NOT(ISERROR(SEARCH("S",NA27)))</formula>
    </cfRule>
    <cfRule type="containsText" dxfId="5823" priority="1375" operator="containsText" text="T">
      <formula>NOT(ISERROR(SEARCH("T",NA27)))</formula>
    </cfRule>
    <cfRule type="containsText" dxfId="5822" priority="1376" operator="containsText" text="H">
      <formula>NOT(ISERROR(SEARCH("H",NA27)))</formula>
    </cfRule>
    <cfRule type="containsText" dxfId="5821" priority="1377" operator="containsText" text="AF">
      <formula>NOT(ISERROR(SEARCH("AF",NA27)))</formula>
    </cfRule>
    <cfRule type="endsWith" dxfId="5820" priority="1378" operator="endsWith" text="M">
      <formula>RIGHT(NA27,LEN("M"))="M"</formula>
    </cfRule>
    <cfRule type="beginsWith" dxfId="5819" priority="1379" operator="beginsWith" text="MN">
      <formula>LEFT(NA27,LEN("MN"))="MN"</formula>
    </cfRule>
  </conditionalFormatting>
  <conditionalFormatting sqref="NB28:NI28">
    <cfRule type="containsText" dxfId="5818" priority="1362" operator="containsText" text="Hm">
      <formula>NOT(ISERROR(SEARCH("Hm",NB28)))</formula>
    </cfRule>
    <cfRule type="beginsWith" dxfId="5817" priority="1363" operator="beginsWith" text="Ms">
      <formula>LEFT(NB28,LEN("Ms"))="Ms"</formula>
    </cfRule>
    <cfRule type="containsText" dxfId="5816" priority="1364" operator="containsText" text="C">
      <formula>NOT(ISERROR(SEARCH("C",NB28)))</formula>
    </cfRule>
    <cfRule type="containsText" dxfId="5815" priority="1365" operator="containsText" text="S">
      <formula>NOT(ISERROR(SEARCH("S",NB28)))</formula>
    </cfRule>
    <cfRule type="containsText" dxfId="5814" priority="1366" operator="containsText" text="T">
      <formula>NOT(ISERROR(SEARCH("T",NB28)))</formula>
    </cfRule>
    <cfRule type="containsText" dxfId="5813" priority="1367" operator="containsText" text="H">
      <formula>NOT(ISERROR(SEARCH("H",NB28)))</formula>
    </cfRule>
    <cfRule type="containsText" dxfId="5812" priority="1368" operator="containsText" text="AF">
      <formula>NOT(ISERROR(SEARCH("AF",NB28)))</formula>
    </cfRule>
    <cfRule type="endsWith" dxfId="5811" priority="1369" operator="endsWith" text="M">
      <formula>RIGHT(NB28,LEN("M"))="M"</formula>
    </cfRule>
    <cfRule type="beginsWith" dxfId="5810" priority="1370" operator="beginsWith" text="MN">
      <formula>LEFT(NB28,LEN("MN"))="MN"</formula>
    </cfRule>
  </conditionalFormatting>
  <conditionalFormatting sqref="NE31:NI31">
    <cfRule type="containsText" dxfId="5809" priority="1344" operator="containsText" text="Hm">
      <formula>NOT(ISERROR(SEARCH("Hm",NE31)))</formula>
    </cfRule>
    <cfRule type="beginsWith" dxfId="5808" priority="1345" operator="beginsWith" text="Ms">
      <formula>LEFT(NE31,LEN("Ms"))="Ms"</formula>
    </cfRule>
    <cfRule type="containsText" dxfId="5807" priority="1346" operator="containsText" text="C">
      <formula>NOT(ISERROR(SEARCH("C",NE31)))</formula>
    </cfRule>
    <cfRule type="containsText" dxfId="5806" priority="1347" operator="containsText" text="S">
      <formula>NOT(ISERROR(SEARCH("S",NE31)))</formula>
    </cfRule>
    <cfRule type="containsText" dxfId="5805" priority="1348" operator="containsText" text="T">
      <formula>NOT(ISERROR(SEARCH("T",NE31)))</formula>
    </cfRule>
    <cfRule type="containsText" dxfId="5804" priority="1349" operator="containsText" text="H">
      <formula>NOT(ISERROR(SEARCH("H",NE31)))</formula>
    </cfRule>
    <cfRule type="containsText" dxfId="5803" priority="1350" operator="containsText" text="AF">
      <formula>NOT(ISERROR(SEARCH("AF",NE31)))</formula>
    </cfRule>
    <cfRule type="endsWith" dxfId="5802" priority="1351" operator="endsWith" text="M">
      <formula>RIGHT(NE31,LEN("M"))="M"</formula>
    </cfRule>
    <cfRule type="beginsWith" dxfId="5801" priority="1352" operator="beginsWith" text="MN">
      <formula>LEFT(NE31,LEN("MN"))="MN"</formula>
    </cfRule>
  </conditionalFormatting>
  <conditionalFormatting sqref="NA25">
    <cfRule type="containsText" dxfId="5800" priority="1326" operator="containsText" text="Hm">
      <formula>NOT(ISERROR(SEARCH("Hm",NA25)))</formula>
    </cfRule>
    <cfRule type="beginsWith" dxfId="5799" priority="1327" operator="beginsWith" text="Ms">
      <formula>LEFT(NA25,LEN("Ms"))="Ms"</formula>
    </cfRule>
    <cfRule type="containsText" dxfId="5798" priority="1328" operator="containsText" text="C">
      <formula>NOT(ISERROR(SEARCH("C",NA25)))</formula>
    </cfRule>
    <cfRule type="containsText" dxfId="5797" priority="1329" operator="containsText" text="S">
      <formula>NOT(ISERROR(SEARCH("S",NA25)))</formula>
    </cfRule>
    <cfRule type="containsText" dxfId="5796" priority="1330" operator="containsText" text="T">
      <formula>NOT(ISERROR(SEARCH("T",NA25)))</formula>
    </cfRule>
    <cfRule type="containsText" dxfId="5795" priority="1331" operator="containsText" text="H">
      <formula>NOT(ISERROR(SEARCH("H",NA25)))</formula>
    </cfRule>
    <cfRule type="containsText" dxfId="5794" priority="1332" operator="containsText" text="AF">
      <formula>NOT(ISERROR(SEARCH("AF",NA25)))</formula>
    </cfRule>
    <cfRule type="endsWith" dxfId="5793" priority="1333" operator="endsWith" text="M">
      <formula>RIGHT(NA25,LEN("M"))="M"</formula>
    </cfRule>
    <cfRule type="beginsWith" dxfId="5792" priority="1334" operator="beginsWith" text="MN">
      <formula>LEFT(NA25,LEN("MN"))="MN"</formula>
    </cfRule>
  </conditionalFormatting>
  <conditionalFormatting sqref="NE36:NI36">
    <cfRule type="containsText" dxfId="5791" priority="1283" operator="containsText" text="Hm">
      <formula>NOT(ISERROR(SEARCH("Hm",NE36)))</formula>
    </cfRule>
    <cfRule type="beginsWith" dxfId="5790" priority="1284" operator="beginsWith" text="Ms">
      <formula>LEFT(NE36,LEN("Ms"))="Ms"</formula>
    </cfRule>
    <cfRule type="containsText" dxfId="5789" priority="1285" operator="containsText" text="C">
      <formula>NOT(ISERROR(SEARCH("C",NE36)))</formula>
    </cfRule>
    <cfRule type="containsText" dxfId="5788" priority="1286" operator="containsText" text="S">
      <formula>NOT(ISERROR(SEARCH("S",NE36)))</formula>
    </cfRule>
    <cfRule type="containsText" dxfId="5787" priority="1287" operator="containsText" text="T">
      <formula>NOT(ISERROR(SEARCH("T",NE36)))</formula>
    </cfRule>
    <cfRule type="containsText" dxfId="5786" priority="1288" operator="containsText" text="H">
      <formula>NOT(ISERROR(SEARCH("H",NE36)))</formula>
    </cfRule>
    <cfRule type="containsText" dxfId="5785" priority="1289" operator="containsText" text="AF">
      <formula>NOT(ISERROR(SEARCH("AF",NE36)))</formula>
    </cfRule>
    <cfRule type="endsWith" dxfId="5784" priority="1290" operator="endsWith" text="M">
      <formula>RIGHT(NE36,LEN("M"))="M"</formula>
    </cfRule>
    <cfRule type="beginsWith" dxfId="5783" priority="1291" operator="beginsWith" text="MN">
      <formula>LEFT(NE36,LEN("MN"))="MN"</formula>
    </cfRule>
  </conditionalFormatting>
  <conditionalFormatting sqref="NA35:NB36">
    <cfRule type="containsText" dxfId="5782" priority="1247" operator="containsText" text="Hm">
      <formula>NOT(ISERROR(SEARCH("Hm",NA35)))</formula>
    </cfRule>
    <cfRule type="beginsWith" dxfId="5781" priority="1248" operator="beginsWith" text="Ms">
      <formula>LEFT(NA35,LEN("Ms"))="Ms"</formula>
    </cfRule>
    <cfRule type="containsText" dxfId="5780" priority="1249" operator="containsText" text="C">
      <formula>NOT(ISERROR(SEARCH("C",NA35)))</formula>
    </cfRule>
    <cfRule type="containsText" dxfId="5779" priority="1250" operator="containsText" text="S">
      <formula>NOT(ISERROR(SEARCH("S",NA35)))</formula>
    </cfRule>
    <cfRule type="containsText" dxfId="5778" priority="1251" operator="containsText" text="T">
      <formula>NOT(ISERROR(SEARCH("T",NA35)))</formula>
    </cfRule>
    <cfRule type="containsText" dxfId="5777" priority="1252" operator="containsText" text="H">
      <formula>NOT(ISERROR(SEARCH("H",NA35)))</formula>
    </cfRule>
    <cfRule type="containsText" dxfId="5776" priority="1253" operator="containsText" text="AF">
      <formula>NOT(ISERROR(SEARCH("AF",NA35)))</formula>
    </cfRule>
    <cfRule type="endsWith" dxfId="5775" priority="1254" operator="endsWith" text="M">
      <formula>RIGHT(NA35,LEN("M"))="M"</formula>
    </cfRule>
    <cfRule type="beginsWith" dxfId="5774" priority="1255" operator="beginsWith" text="MN">
      <formula>LEFT(NA35,LEN("MN"))="MN"</formula>
    </cfRule>
  </conditionalFormatting>
  <conditionalFormatting sqref="NC26:ND26">
    <cfRule type="expression" dxfId="5773" priority="1227">
      <formula>MOD(MONTH(#REF!),4)=1</formula>
    </cfRule>
    <cfRule type="expression" dxfId="5772" priority="1228">
      <formula>MOD(MONTH(#REF!),4)=2</formula>
    </cfRule>
    <cfRule type="expression" dxfId="5771" priority="1229">
      <formula>MOD(MONTH(#REF!),4)=3</formula>
    </cfRule>
    <cfRule type="expression" dxfId="5770" priority="1230">
      <formula>MOD(MONTH(#REF!),4)=0</formula>
    </cfRule>
  </conditionalFormatting>
  <conditionalFormatting sqref="NB25:NC25">
    <cfRule type="expression" dxfId="5769" priority="1223">
      <formula>MOD(MONTH(#REF!),4)=1</formula>
    </cfRule>
    <cfRule type="expression" dxfId="5768" priority="1224">
      <formula>MOD(MONTH(#REF!),4)=2</formula>
    </cfRule>
    <cfRule type="expression" dxfId="5767" priority="1225">
      <formula>MOD(MONTH(#REF!),4)=3</formula>
    </cfRule>
    <cfRule type="expression" dxfId="5766" priority="1226">
      <formula>MOD(MONTH(#REF!),4)=0</formula>
    </cfRule>
  </conditionalFormatting>
  <conditionalFormatting sqref="NE35:NI35">
    <cfRule type="expression" dxfId="5765" priority="1210">
      <formula>MOD(MONTH(#REF!),4)=1</formula>
    </cfRule>
    <cfRule type="expression" dxfId="5764" priority="1211">
      <formula>MOD(MONTH(#REF!),4)=2</formula>
    </cfRule>
    <cfRule type="expression" dxfId="5763" priority="1212">
      <formula>MOD(MONTH(#REF!),4)=3</formula>
    </cfRule>
    <cfRule type="expression" dxfId="5762" priority="1213">
      <formula>MOD(MONTH(#REF!),4)=0</formula>
    </cfRule>
  </conditionalFormatting>
  <conditionalFormatting sqref="NE35:NI35">
    <cfRule type="containsText" dxfId="5761" priority="1201" operator="containsText" text="Hm">
      <formula>NOT(ISERROR(SEARCH("Hm",NE35)))</formula>
    </cfRule>
    <cfRule type="beginsWith" dxfId="5760" priority="1202" operator="beginsWith" text="Ms">
      <formula>LEFT(NE35,LEN("Ms"))="Ms"</formula>
    </cfRule>
    <cfRule type="containsText" dxfId="5759" priority="1203" operator="containsText" text="C">
      <formula>NOT(ISERROR(SEARCH("C",NE35)))</formula>
    </cfRule>
    <cfRule type="containsText" dxfId="5758" priority="1204" operator="containsText" text="S">
      <formula>NOT(ISERROR(SEARCH("S",NE35)))</formula>
    </cfRule>
    <cfRule type="containsText" dxfId="5757" priority="1205" operator="containsText" text="T">
      <formula>NOT(ISERROR(SEARCH("T",NE35)))</formula>
    </cfRule>
    <cfRule type="containsText" dxfId="5756" priority="1206" operator="containsText" text="H">
      <formula>NOT(ISERROR(SEARCH("H",NE35)))</formula>
    </cfRule>
    <cfRule type="containsText" dxfId="5755" priority="1207" operator="containsText" text="AF">
      <formula>NOT(ISERROR(SEARCH("AF",NE35)))</formula>
    </cfRule>
    <cfRule type="endsWith" dxfId="5754" priority="1208" operator="endsWith" text="M">
      <formula>RIGHT(NE35,LEN("M"))="M"</formula>
    </cfRule>
    <cfRule type="beginsWith" dxfId="5753" priority="1209" operator="beginsWith" text="MN">
      <formula>LEFT(NE35,LEN("MN"))="MN"</formula>
    </cfRule>
  </conditionalFormatting>
  <conditionalFormatting sqref="NJ23:NL37">
    <cfRule type="colorScale" priority="3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22">
    <cfRule type="containsText" dxfId="5752" priority="263" operator="containsText" text="Hm">
      <formula>NOT(ISERROR(SEARCH("Hm",A22)))</formula>
    </cfRule>
    <cfRule type="beginsWith" dxfId="5751" priority="264" operator="beginsWith" text="Ms">
      <formula>LEFT(A22,LEN("Ms"))="Ms"</formula>
    </cfRule>
    <cfRule type="containsText" dxfId="5750" priority="265" operator="containsText" text="C">
      <formula>NOT(ISERROR(SEARCH("C",A22)))</formula>
    </cfRule>
    <cfRule type="containsText" dxfId="5749" priority="266" operator="containsText" text="S">
      <formula>NOT(ISERROR(SEARCH("S",A22)))</formula>
    </cfRule>
    <cfRule type="containsText" dxfId="5748" priority="267" operator="containsText" text="T">
      <formula>NOT(ISERROR(SEARCH("T",A22)))</formula>
    </cfRule>
    <cfRule type="containsText" dxfId="5747" priority="268" operator="containsText" text="H">
      <formula>NOT(ISERROR(SEARCH("H",A22)))</formula>
    </cfRule>
    <cfRule type="containsText" dxfId="5746" priority="269" operator="containsText" text="AF">
      <formula>NOT(ISERROR(SEARCH("AF",A22)))</formula>
    </cfRule>
    <cfRule type="endsWith" dxfId="5745" priority="270" operator="endsWith" text="M">
      <formula>RIGHT(A22,LEN("M"))="M"</formula>
    </cfRule>
    <cfRule type="beginsWith" dxfId="5744" priority="271" operator="beginsWith" text="MN">
      <formula>LEFT(A22,LEN("MN"))="MN"</formula>
    </cfRule>
  </conditionalFormatting>
  <conditionalFormatting sqref="A22">
    <cfRule type="containsText" dxfId="5743" priority="254" operator="containsText" text="Hm">
      <formula>NOT(ISERROR(SEARCH("Hm",A22)))</formula>
    </cfRule>
    <cfRule type="beginsWith" dxfId="5742" priority="255" operator="beginsWith" text="Ms">
      <formula>LEFT(A22,LEN("Ms"))="Ms"</formula>
    </cfRule>
    <cfRule type="containsText" dxfId="5741" priority="256" operator="containsText" text="C">
      <formula>NOT(ISERROR(SEARCH("C",A22)))</formula>
    </cfRule>
    <cfRule type="containsText" dxfId="5740" priority="257" operator="containsText" text="S">
      <formula>NOT(ISERROR(SEARCH("S",A22)))</formula>
    </cfRule>
    <cfRule type="containsText" dxfId="5739" priority="258" operator="containsText" text="T">
      <formula>NOT(ISERROR(SEARCH("T",A22)))</formula>
    </cfRule>
    <cfRule type="containsText" dxfId="5738" priority="259" operator="containsText" text="H">
      <formula>NOT(ISERROR(SEARCH("H",A22)))</formula>
    </cfRule>
    <cfRule type="containsText" dxfId="5737" priority="260" operator="containsText" text="AF">
      <formula>NOT(ISERROR(SEARCH("AF",A22)))</formula>
    </cfRule>
    <cfRule type="endsWith" dxfId="5736" priority="261" operator="endsWith" text="M">
      <formula>RIGHT(A22,LEN("M"))="M"</formula>
    </cfRule>
    <cfRule type="beginsWith" dxfId="5735" priority="262" operator="beginsWith" text="MN">
      <formula>LEFT(A22,LEN("MN"))="MN"</formula>
    </cfRule>
  </conditionalFormatting>
  <conditionalFormatting sqref="B22">
    <cfRule type="containsText" dxfId="5734" priority="245" operator="containsText" text="Hm">
      <formula>NOT(ISERROR(SEARCH("Hm",B22)))</formula>
    </cfRule>
    <cfRule type="beginsWith" dxfId="5733" priority="246" operator="beginsWith" text="Ms">
      <formula>LEFT(B22,LEN("Ms"))="Ms"</formula>
    </cfRule>
    <cfRule type="containsText" dxfId="5732" priority="247" operator="containsText" text="C">
      <formula>NOT(ISERROR(SEARCH("C",B22)))</formula>
    </cfRule>
    <cfRule type="containsText" dxfId="5731" priority="248" operator="containsText" text="S">
      <formula>NOT(ISERROR(SEARCH("S",B22)))</formula>
    </cfRule>
    <cfRule type="containsText" dxfId="5730" priority="249" operator="containsText" text="T">
      <formula>NOT(ISERROR(SEARCH("T",B22)))</formula>
    </cfRule>
    <cfRule type="containsText" dxfId="5729" priority="250" operator="containsText" text="H">
      <formula>NOT(ISERROR(SEARCH("H",B22)))</formula>
    </cfRule>
    <cfRule type="containsText" dxfId="5728" priority="251" operator="containsText" text="AF">
      <formula>NOT(ISERROR(SEARCH("AF",B22)))</formula>
    </cfRule>
    <cfRule type="endsWith" dxfId="5727" priority="252" operator="endsWith" text="M">
      <formula>RIGHT(B22,LEN("M"))="M"</formula>
    </cfRule>
    <cfRule type="beginsWith" dxfId="5726" priority="253" operator="beginsWith" text="MN">
      <formula>LEFT(B22,LEN("MN"))="MN"</formula>
    </cfRule>
  </conditionalFormatting>
  <conditionalFormatting sqref="C22">
    <cfRule type="expression" dxfId="5725" priority="241">
      <formula>MOD(MONTH(#REF!),4)=1</formula>
    </cfRule>
    <cfRule type="expression" dxfId="5724" priority="242">
      <formula>MOD(MONTH(#REF!),4)=2</formula>
    </cfRule>
    <cfRule type="expression" dxfId="5723" priority="243">
      <formula>MOD(MONTH(#REF!),4)=3</formula>
    </cfRule>
    <cfRule type="expression" dxfId="5722" priority="244">
      <formula>MOD(MONTH(#REF!),4)=0</formula>
    </cfRule>
  </conditionalFormatting>
  <conditionalFormatting sqref="C22">
    <cfRule type="containsText" dxfId="5721" priority="232" operator="containsText" text="Hm">
      <formula>NOT(ISERROR(SEARCH("Hm",C22)))</formula>
    </cfRule>
    <cfRule type="beginsWith" dxfId="5720" priority="233" operator="beginsWith" text="Ms">
      <formula>LEFT(C22,LEN("Ms"))="Ms"</formula>
    </cfRule>
    <cfRule type="containsText" dxfId="5719" priority="234" operator="containsText" text="C">
      <formula>NOT(ISERROR(SEARCH("C",C22)))</formula>
    </cfRule>
    <cfRule type="containsText" dxfId="5718" priority="235" operator="containsText" text="S">
      <formula>NOT(ISERROR(SEARCH("S",C22)))</formula>
    </cfRule>
    <cfRule type="containsText" dxfId="5717" priority="236" operator="containsText" text="T">
      <formula>NOT(ISERROR(SEARCH("T",C22)))</formula>
    </cfRule>
    <cfRule type="containsText" dxfId="5716" priority="237" operator="containsText" text="H">
      <formula>NOT(ISERROR(SEARCH("H",C22)))</formula>
    </cfRule>
    <cfRule type="containsText" dxfId="5715" priority="238" operator="containsText" text="AF">
      <formula>NOT(ISERROR(SEARCH("AF",C22)))</formula>
    </cfRule>
    <cfRule type="endsWith" dxfId="5714" priority="239" operator="endsWith" text="M">
      <formula>RIGHT(C22,LEN("M"))="M"</formula>
    </cfRule>
    <cfRule type="beginsWith" dxfId="5713" priority="240" operator="beginsWith" text="MN">
      <formula>LEFT(C22,LEN("MN"))="MN"</formula>
    </cfRule>
  </conditionalFormatting>
  <conditionalFormatting sqref="C22">
    <cfRule type="containsText" dxfId="5712" priority="223" operator="containsText" text="Hm">
      <formula>NOT(ISERROR(SEARCH("Hm",C22)))</formula>
    </cfRule>
    <cfRule type="beginsWith" dxfId="5711" priority="224" operator="beginsWith" text="Ms">
      <formula>LEFT(C22,LEN("Ms"))="Ms"</formula>
    </cfRule>
    <cfRule type="containsText" dxfId="5710" priority="225" operator="containsText" text="C">
      <formula>NOT(ISERROR(SEARCH("C",C22)))</formula>
    </cfRule>
    <cfRule type="containsText" dxfId="5709" priority="226" operator="containsText" text="S">
      <formula>NOT(ISERROR(SEARCH("S",C22)))</formula>
    </cfRule>
    <cfRule type="containsText" dxfId="5708" priority="227" operator="containsText" text="T">
      <formula>NOT(ISERROR(SEARCH("T",C22)))</formula>
    </cfRule>
    <cfRule type="containsText" dxfId="5707" priority="228" operator="containsText" text="H">
      <formula>NOT(ISERROR(SEARCH("H",C22)))</formula>
    </cfRule>
    <cfRule type="containsText" dxfId="5706" priority="229" operator="containsText" text="AF">
      <formula>NOT(ISERROR(SEARCH("AF",C22)))</formula>
    </cfRule>
    <cfRule type="endsWith" dxfId="5705" priority="230" operator="endsWith" text="M">
      <formula>RIGHT(C22,LEN("M"))="M"</formula>
    </cfRule>
    <cfRule type="beginsWith" dxfId="5704" priority="231" operator="beginsWith" text="MN">
      <formula>LEFT(C22,LEN("MN"))="MN"</formula>
    </cfRule>
  </conditionalFormatting>
  <conditionalFormatting sqref="AD28:AE28">
    <cfRule type="containsText" dxfId="5703" priority="212" operator="containsText" text="Hm">
      <formula>NOT(ISERROR(SEARCH("Hm",AD28)))</formula>
    </cfRule>
    <cfRule type="beginsWith" dxfId="5702" priority="213" operator="beginsWith" text="Ms">
      <formula>LEFT(AD28,LEN("Ms"))="Ms"</formula>
    </cfRule>
    <cfRule type="containsText" dxfId="5701" priority="214" operator="containsText" text="C">
      <formula>NOT(ISERROR(SEARCH("C",AD28)))</formula>
    </cfRule>
    <cfRule type="containsText" dxfId="5700" priority="215" operator="containsText" text="S">
      <formula>NOT(ISERROR(SEARCH("S",AD28)))</formula>
    </cfRule>
    <cfRule type="containsText" dxfId="5699" priority="216" operator="containsText" text="T">
      <formula>NOT(ISERROR(SEARCH("T",AD28)))</formula>
    </cfRule>
    <cfRule type="containsText" dxfId="5698" priority="217" operator="containsText" text="H">
      <formula>NOT(ISERROR(SEARCH("H",AD28)))</formula>
    </cfRule>
    <cfRule type="containsText" dxfId="5697" priority="218" operator="containsText" text="AF">
      <formula>NOT(ISERROR(SEARCH("AF",AD28)))</formula>
    </cfRule>
    <cfRule type="endsWith" dxfId="5696" priority="219" operator="endsWith" text="M">
      <formula>RIGHT(AD28,LEN("M"))="M"</formula>
    </cfRule>
    <cfRule type="beginsWith" dxfId="5695" priority="220" operator="beginsWith" text="MN">
      <formula>LEFT(AD28,LEN("MN"))="MN"</formula>
    </cfRule>
  </conditionalFormatting>
  <conditionalFormatting sqref="AD28:AG28">
    <cfRule type="containsText" dxfId="5694" priority="203" operator="containsText" text="Hm">
      <formula>NOT(ISERROR(SEARCH("Hm",AD28)))</formula>
    </cfRule>
    <cfRule type="beginsWith" dxfId="5693" priority="204" operator="beginsWith" text="Ms">
      <formula>LEFT(AD28,LEN("Ms"))="Ms"</formula>
    </cfRule>
    <cfRule type="containsText" dxfId="5692" priority="205" operator="containsText" text="C">
      <formula>NOT(ISERROR(SEARCH("C",AD28)))</formula>
    </cfRule>
    <cfRule type="containsText" dxfId="5691" priority="206" operator="containsText" text="S">
      <formula>NOT(ISERROR(SEARCH("S",AD28)))</formula>
    </cfRule>
    <cfRule type="containsText" dxfId="5690" priority="207" operator="containsText" text="T">
      <formula>NOT(ISERROR(SEARCH("T",AD28)))</formula>
    </cfRule>
    <cfRule type="containsText" dxfId="5689" priority="208" operator="containsText" text="H">
      <formula>NOT(ISERROR(SEARCH("H",AD28)))</formula>
    </cfRule>
    <cfRule type="containsText" dxfId="5688" priority="209" operator="containsText" text="AF">
      <formula>NOT(ISERROR(SEARCH("AF",AD28)))</formula>
    </cfRule>
    <cfRule type="endsWith" dxfId="5687" priority="210" operator="endsWith" text="M">
      <formula>RIGHT(AD28,LEN("M"))="M"</formula>
    </cfRule>
    <cfRule type="beginsWith" dxfId="5686" priority="211" operator="beginsWith" text="MN">
      <formula>LEFT(AD28,LEN("MN"))="MN"</formula>
    </cfRule>
  </conditionalFormatting>
  <conditionalFormatting sqref="AC27:AF27">
    <cfRule type="containsText" dxfId="5685" priority="194" operator="containsText" text="Hm">
      <formula>NOT(ISERROR(SEARCH("Hm",AC27)))</formula>
    </cfRule>
    <cfRule type="beginsWith" dxfId="5684" priority="195" operator="beginsWith" text="Ms">
      <formula>LEFT(AC27,LEN("Ms"))="Ms"</formula>
    </cfRule>
    <cfRule type="containsText" dxfId="5683" priority="196" operator="containsText" text="C">
      <formula>NOT(ISERROR(SEARCH("C",AC27)))</formula>
    </cfRule>
    <cfRule type="containsText" dxfId="5682" priority="197" operator="containsText" text="S">
      <formula>NOT(ISERROR(SEARCH("S",AC27)))</formula>
    </cfRule>
    <cfRule type="containsText" dxfId="5681" priority="198" operator="containsText" text="T">
      <formula>NOT(ISERROR(SEARCH("T",AC27)))</formula>
    </cfRule>
    <cfRule type="containsText" dxfId="5680" priority="199" operator="containsText" text="H">
      <formula>NOT(ISERROR(SEARCH("H",AC27)))</formula>
    </cfRule>
    <cfRule type="containsText" dxfId="5679" priority="200" operator="containsText" text="AF">
      <formula>NOT(ISERROR(SEARCH("AF",AC27)))</formula>
    </cfRule>
    <cfRule type="endsWith" dxfId="5678" priority="201" operator="endsWith" text="M">
      <formula>RIGHT(AC27,LEN("M"))="M"</formula>
    </cfRule>
    <cfRule type="beginsWith" dxfId="5677" priority="202" operator="beginsWith" text="MN">
      <formula>LEFT(AC27,LEN("MN"))="MN"</formula>
    </cfRule>
  </conditionalFormatting>
  <conditionalFormatting sqref="A23:A36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5:BG25">
    <cfRule type="containsText" dxfId="5676" priority="37" operator="containsText" text="Hm">
      <formula>NOT(ISERROR(SEARCH("Hm",BD25)))</formula>
    </cfRule>
    <cfRule type="beginsWith" dxfId="5675" priority="38" operator="beginsWith" text="Ms">
      <formula>LEFT(BD25,LEN("Ms"))="Ms"</formula>
    </cfRule>
    <cfRule type="containsText" dxfId="5674" priority="39" operator="containsText" text="C">
      <formula>NOT(ISERROR(SEARCH("C",BD25)))</formula>
    </cfRule>
    <cfRule type="containsText" dxfId="5673" priority="40" operator="containsText" text="S">
      <formula>NOT(ISERROR(SEARCH("S",BD25)))</formula>
    </cfRule>
    <cfRule type="containsText" dxfId="5672" priority="41" operator="containsText" text="T">
      <formula>NOT(ISERROR(SEARCH("T",BD25)))</formula>
    </cfRule>
    <cfRule type="containsText" dxfId="5671" priority="42" operator="containsText" text="H">
      <formula>NOT(ISERROR(SEARCH("H",BD25)))</formula>
    </cfRule>
    <cfRule type="containsText" dxfId="5670" priority="43" operator="containsText" text="AF">
      <formula>NOT(ISERROR(SEARCH("AF",BD25)))</formula>
    </cfRule>
    <cfRule type="endsWith" dxfId="5669" priority="44" operator="endsWith" text="M">
      <formula>RIGHT(BD25,LEN("M"))="M"</formula>
    </cfRule>
    <cfRule type="beginsWith" dxfId="5668" priority="45" operator="beginsWith" text="MN">
      <formula>LEFT(BD25,LEN("MN"))="MN"</formula>
    </cfRule>
  </conditionalFormatting>
  <conditionalFormatting sqref="E32:H32">
    <cfRule type="expression" dxfId="5667" priority="180">
      <formula>MOD(MONTH(#REF!),4)=1</formula>
    </cfRule>
    <cfRule type="expression" dxfId="5666" priority="181">
      <formula>MOD(MONTH(#REF!),4)=2</formula>
    </cfRule>
    <cfRule type="expression" dxfId="5665" priority="182">
      <formula>MOD(MONTH(#REF!),4)=3</formula>
    </cfRule>
    <cfRule type="expression" dxfId="5664" priority="183">
      <formula>MOD(MONTH(#REF!),4)=0</formula>
    </cfRule>
  </conditionalFormatting>
  <conditionalFormatting sqref="E32:H32">
    <cfRule type="containsText" dxfId="5663" priority="171" operator="containsText" text="Hm">
      <formula>NOT(ISERROR(SEARCH("Hm",E32)))</formula>
    </cfRule>
    <cfRule type="beginsWith" dxfId="5662" priority="172" operator="beginsWith" text="Ms">
      <formula>LEFT(E32,LEN("Ms"))="Ms"</formula>
    </cfRule>
    <cfRule type="containsText" dxfId="5661" priority="173" operator="containsText" text="C">
      <formula>NOT(ISERROR(SEARCH("C",E32)))</formula>
    </cfRule>
    <cfRule type="containsText" dxfId="5660" priority="174" operator="containsText" text="S">
      <formula>NOT(ISERROR(SEARCH("S",E32)))</formula>
    </cfRule>
    <cfRule type="containsText" dxfId="5659" priority="175" operator="containsText" text="T">
      <formula>NOT(ISERROR(SEARCH("T",E32)))</formula>
    </cfRule>
    <cfRule type="containsText" dxfId="5658" priority="176" operator="containsText" text="H">
      <formula>NOT(ISERROR(SEARCH("H",E32)))</formula>
    </cfRule>
    <cfRule type="containsText" dxfId="5657" priority="177" operator="containsText" text="AF">
      <formula>NOT(ISERROR(SEARCH("AF",E32)))</formula>
    </cfRule>
    <cfRule type="endsWith" dxfId="5656" priority="178" operator="endsWith" text="M">
      <formula>RIGHT(E32,LEN("M"))="M"</formula>
    </cfRule>
    <cfRule type="beginsWith" dxfId="5655" priority="179" operator="beginsWith" text="MN">
      <formula>LEFT(E32,LEN("MN"))="MN"</formula>
    </cfRule>
  </conditionalFormatting>
  <conditionalFormatting sqref="AT36:AU36">
    <cfRule type="containsText" dxfId="5654" priority="158" operator="containsText" text="Hm">
      <formula>NOT(ISERROR(SEARCH("Hm",AT36)))</formula>
    </cfRule>
    <cfRule type="beginsWith" dxfId="5653" priority="159" operator="beginsWith" text="Ms">
      <formula>LEFT(AT36,LEN("Ms"))="Ms"</formula>
    </cfRule>
    <cfRule type="containsText" dxfId="5652" priority="160" operator="containsText" text="C">
      <formula>NOT(ISERROR(SEARCH("C",AT36)))</formula>
    </cfRule>
    <cfRule type="containsText" dxfId="5651" priority="161" operator="containsText" text="S">
      <formula>NOT(ISERROR(SEARCH("S",AT36)))</formula>
    </cfRule>
    <cfRule type="containsText" dxfId="5650" priority="162" operator="containsText" text="T">
      <formula>NOT(ISERROR(SEARCH("T",AT36)))</formula>
    </cfRule>
    <cfRule type="containsText" dxfId="5649" priority="163" operator="containsText" text="H">
      <formula>NOT(ISERROR(SEARCH("H",AT36)))</formula>
    </cfRule>
    <cfRule type="containsText" dxfId="5648" priority="164" operator="containsText" text="AF">
      <formula>NOT(ISERROR(SEARCH("AF",AT36)))</formula>
    </cfRule>
    <cfRule type="endsWith" dxfId="5647" priority="165" operator="endsWith" text="M">
      <formula>RIGHT(AT36,LEN("M"))="M"</formula>
    </cfRule>
    <cfRule type="beginsWith" dxfId="5646" priority="166" operator="beginsWith" text="MN">
      <formula>LEFT(AT36,LEN("MN"))="MN"</formula>
    </cfRule>
  </conditionalFormatting>
  <conditionalFormatting sqref="AV36:AW36">
    <cfRule type="expression" dxfId="5645" priority="167">
      <formula>MOD(MONTH(#REF!),4)=1</formula>
    </cfRule>
    <cfRule type="expression" dxfId="5644" priority="168">
      <formula>MOD(MONTH(#REF!),4)=2</formula>
    </cfRule>
    <cfRule type="expression" dxfId="5643" priority="169">
      <formula>MOD(MONTH(#REF!),4)=3</formula>
    </cfRule>
    <cfRule type="expression" dxfId="5642" priority="170">
      <formula>MOD(MONTH(#REF!),4)=0</formula>
    </cfRule>
  </conditionalFormatting>
  <conditionalFormatting sqref="AT36:AW36">
    <cfRule type="containsText" dxfId="5641" priority="149" operator="containsText" text="Hm">
      <formula>NOT(ISERROR(SEARCH("Hm",AT36)))</formula>
    </cfRule>
    <cfRule type="beginsWith" dxfId="5640" priority="150" operator="beginsWith" text="Ms">
      <formula>LEFT(AT36,LEN("Ms"))="Ms"</formula>
    </cfRule>
    <cfRule type="containsText" dxfId="5639" priority="151" operator="containsText" text="C">
      <formula>NOT(ISERROR(SEARCH("C",AT36)))</formula>
    </cfRule>
    <cfRule type="containsText" dxfId="5638" priority="152" operator="containsText" text="S">
      <formula>NOT(ISERROR(SEARCH("S",AT36)))</formula>
    </cfRule>
    <cfRule type="containsText" dxfId="5637" priority="153" operator="containsText" text="T">
      <formula>NOT(ISERROR(SEARCH("T",AT36)))</formula>
    </cfRule>
    <cfRule type="containsText" dxfId="5636" priority="154" operator="containsText" text="H">
      <formula>NOT(ISERROR(SEARCH("H",AT36)))</formula>
    </cfRule>
    <cfRule type="containsText" dxfId="5635" priority="155" operator="containsText" text="AF">
      <formula>NOT(ISERROR(SEARCH("AF",AT36)))</formula>
    </cfRule>
    <cfRule type="endsWith" dxfId="5634" priority="156" operator="endsWith" text="M">
      <formula>RIGHT(AT36,LEN("M"))="M"</formula>
    </cfRule>
    <cfRule type="beginsWith" dxfId="5633" priority="157" operator="beginsWith" text="MN">
      <formula>LEFT(AT36,LEN("MN"))="MN"</formula>
    </cfRule>
  </conditionalFormatting>
  <conditionalFormatting sqref="AQ34:AT34">
    <cfRule type="containsText" dxfId="5632" priority="140" operator="containsText" text="Hm">
      <formula>NOT(ISERROR(SEARCH("Hm",AQ34)))</formula>
    </cfRule>
    <cfRule type="beginsWith" dxfId="5631" priority="141" operator="beginsWith" text="Ms">
      <formula>LEFT(AQ34,LEN("Ms"))="Ms"</formula>
    </cfRule>
    <cfRule type="containsText" dxfId="5630" priority="142" operator="containsText" text="C">
      <formula>NOT(ISERROR(SEARCH("C",AQ34)))</formula>
    </cfRule>
    <cfRule type="containsText" dxfId="5629" priority="143" operator="containsText" text="S">
      <formula>NOT(ISERROR(SEARCH("S",AQ34)))</formula>
    </cfRule>
    <cfRule type="containsText" dxfId="5628" priority="144" operator="containsText" text="T">
      <formula>NOT(ISERROR(SEARCH("T",AQ34)))</formula>
    </cfRule>
    <cfRule type="containsText" dxfId="5627" priority="145" operator="containsText" text="H">
      <formula>NOT(ISERROR(SEARCH("H",AQ34)))</formula>
    </cfRule>
    <cfRule type="containsText" dxfId="5626" priority="146" operator="containsText" text="AF">
      <formula>NOT(ISERROR(SEARCH("AF",AQ34)))</formula>
    </cfRule>
    <cfRule type="endsWith" dxfId="5625" priority="147" operator="endsWith" text="M">
      <formula>RIGHT(AQ34,LEN("M"))="M"</formula>
    </cfRule>
    <cfRule type="beginsWith" dxfId="5624" priority="148" operator="beginsWith" text="MN">
      <formula>LEFT(AQ34,LEN("MN"))="MN"</formula>
    </cfRule>
  </conditionalFormatting>
  <conditionalFormatting sqref="BZ33:CC33">
    <cfRule type="containsText" dxfId="5623" priority="131" operator="containsText" text="Hm">
      <formula>NOT(ISERROR(SEARCH("Hm",BZ33)))</formula>
    </cfRule>
    <cfRule type="beginsWith" dxfId="5622" priority="132" operator="beginsWith" text="Ms">
      <formula>LEFT(BZ33,LEN("Ms"))="Ms"</formula>
    </cfRule>
    <cfRule type="containsText" dxfId="5621" priority="133" operator="containsText" text="C">
      <formula>NOT(ISERROR(SEARCH("C",BZ33)))</formula>
    </cfRule>
    <cfRule type="containsText" dxfId="5620" priority="134" operator="containsText" text="S">
      <formula>NOT(ISERROR(SEARCH("S",BZ33)))</formula>
    </cfRule>
    <cfRule type="containsText" dxfId="5619" priority="135" operator="containsText" text="T">
      <formula>NOT(ISERROR(SEARCH("T",BZ33)))</formula>
    </cfRule>
    <cfRule type="containsText" dxfId="5618" priority="136" operator="containsText" text="H">
      <formula>NOT(ISERROR(SEARCH("H",BZ33)))</formula>
    </cfRule>
    <cfRule type="containsText" dxfId="5617" priority="137" operator="containsText" text="AF">
      <formula>NOT(ISERROR(SEARCH("AF",BZ33)))</formula>
    </cfRule>
    <cfRule type="endsWith" dxfId="5616" priority="138" operator="endsWith" text="M">
      <formula>RIGHT(BZ33,LEN("M"))="M"</formula>
    </cfRule>
    <cfRule type="beginsWith" dxfId="5615" priority="139" operator="beginsWith" text="MN">
      <formula>LEFT(BZ33,LEN("MN"))="MN"</formula>
    </cfRule>
  </conditionalFormatting>
  <conditionalFormatting sqref="CA34:CD34">
    <cfRule type="containsText" dxfId="5614" priority="122" operator="containsText" text="Hm">
      <formula>NOT(ISERROR(SEARCH("Hm",CA34)))</formula>
    </cfRule>
    <cfRule type="beginsWith" dxfId="5613" priority="123" operator="beginsWith" text="Ms">
      <formula>LEFT(CA34,LEN("Ms"))="Ms"</formula>
    </cfRule>
    <cfRule type="containsText" dxfId="5612" priority="124" operator="containsText" text="C">
      <formula>NOT(ISERROR(SEARCH("C",CA34)))</formula>
    </cfRule>
    <cfRule type="containsText" dxfId="5611" priority="125" operator="containsText" text="S">
      <formula>NOT(ISERROR(SEARCH("S",CA34)))</formula>
    </cfRule>
    <cfRule type="containsText" dxfId="5610" priority="126" operator="containsText" text="T">
      <formula>NOT(ISERROR(SEARCH("T",CA34)))</formula>
    </cfRule>
    <cfRule type="containsText" dxfId="5609" priority="127" operator="containsText" text="H">
      <formula>NOT(ISERROR(SEARCH("H",CA34)))</formula>
    </cfRule>
    <cfRule type="containsText" dxfId="5608" priority="128" operator="containsText" text="AF">
      <formula>NOT(ISERROR(SEARCH("AF",CA34)))</formula>
    </cfRule>
    <cfRule type="endsWith" dxfId="5607" priority="129" operator="endsWith" text="M">
      <formula>RIGHT(CA34,LEN("M"))="M"</formula>
    </cfRule>
    <cfRule type="beginsWith" dxfId="5606" priority="130" operator="beginsWith" text="MN">
      <formula>LEFT(CA34,LEN("MN"))="MN"</formula>
    </cfRule>
  </conditionalFormatting>
  <conditionalFormatting sqref="AO32:AP32">
    <cfRule type="containsText" dxfId="5605" priority="109" operator="containsText" text="Hm">
      <formula>NOT(ISERROR(SEARCH("Hm",AO32)))</formula>
    </cfRule>
    <cfRule type="beginsWith" dxfId="5604" priority="110" operator="beginsWith" text="Ms">
      <formula>LEFT(AO32,LEN("Ms"))="Ms"</formula>
    </cfRule>
    <cfRule type="containsText" dxfId="5603" priority="111" operator="containsText" text="C">
      <formula>NOT(ISERROR(SEARCH("C",AO32)))</formula>
    </cfRule>
    <cfRule type="containsText" dxfId="5602" priority="112" operator="containsText" text="S">
      <formula>NOT(ISERROR(SEARCH("S",AO32)))</formula>
    </cfRule>
    <cfRule type="containsText" dxfId="5601" priority="113" operator="containsText" text="T">
      <formula>NOT(ISERROR(SEARCH("T",AO32)))</formula>
    </cfRule>
    <cfRule type="containsText" dxfId="5600" priority="114" operator="containsText" text="H">
      <formula>NOT(ISERROR(SEARCH("H",AO32)))</formula>
    </cfRule>
    <cfRule type="containsText" dxfId="5599" priority="115" operator="containsText" text="AF">
      <formula>NOT(ISERROR(SEARCH("AF",AO32)))</formula>
    </cfRule>
    <cfRule type="endsWith" dxfId="5598" priority="116" operator="endsWith" text="M">
      <formula>RIGHT(AO32,LEN("M"))="M"</formula>
    </cfRule>
    <cfRule type="beginsWith" dxfId="5597" priority="117" operator="beginsWith" text="MN">
      <formula>LEFT(AO32,LEN("MN"))="MN"</formula>
    </cfRule>
  </conditionalFormatting>
  <conditionalFormatting sqref="AQ32:AR32">
    <cfRule type="expression" dxfId="5596" priority="118">
      <formula>MOD(MONTH(#REF!),4)=1</formula>
    </cfRule>
    <cfRule type="expression" dxfId="5595" priority="119">
      <formula>MOD(MONTH(#REF!),4)=2</formula>
    </cfRule>
    <cfRule type="expression" dxfId="5594" priority="120">
      <formula>MOD(MONTH(#REF!),4)=3</formula>
    </cfRule>
    <cfRule type="expression" dxfId="5593" priority="121">
      <formula>MOD(MONTH(#REF!),4)=0</formula>
    </cfRule>
  </conditionalFormatting>
  <conditionalFormatting sqref="AO32:AR32">
    <cfRule type="containsText" dxfId="5592" priority="100" operator="containsText" text="Hm">
      <formula>NOT(ISERROR(SEARCH("Hm",AO32)))</formula>
    </cfRule>
    <cfRule type="beginsWith" dxfId="5591" priority="101" operator="beginsWith" text="Ms">
      <formula>LEFT(AO32,LEN("Ms"))="Ms"</formula>
    </cfRule>
    <cfRule type="containsText" dxfId="5590" priority="102" operator="containsText" text="C">
      <formula>NOT(ISERROR(SEARCH("C",AO32)))</formula>
    </cfRule>
    <cfRule type="containsText" dxfId="5589" priority="103" operator="containsText" text="S">
      <formula>NOT(ISERROR(SEARCH("S",AO32)))</formula>
    </cfRule>
    <cfRule type="containsText" dxfId="5588" priority="104" operator="containsText" text="T">
      <formula>NOT(ISERROR(SEARCH("T",AO32)))</formula>
    </cfRule>
    <cfRule type="containsText" dxfId="5587" priority="105" operator="containsText" text="H">
      <formula>NOT(ISERROR(SEARCH("H",AO32)))</formula>
    </cfRule>
    <cfRule type="containsText" dxfId="5586" priority="106" operator="containsText" text="AF">
      <formula>NOT(ISERROR(SEARCH("AF",AO32)))</formula>
    </cfRule>
    <cfRule type="endsWith" dxfId="5585" priority="107" operator="endsWith" text="M">
      <formula>RIGHT(AO32,LEN("M"))="M"</formula>
    </cfRule>
    <cfRule type="beginsWith" dxfId="5584" priority="108" operator="beginsWith" text="MN">
      <formula>LEFT(AO32,LEN("MN"))="MN"</formula>
    </cfRule>
  </conditionalFormatting>
  <conditionalFormatting sqref="CK23:CN23">
    <cfRule type="containsText" dxfId="5583" priority="91" operator="containsText" text="Hm">
      <formula>NOT(ISERROR(SEARCH("Hm",CK23)))</formula>
    </cfRule>
    <cfRule type="beginsWith" dxfId="5582" priority="92" operator="beginsWith" text="Ms">
      <formula>LEFT(CK23,LEN("Ms"))="Ms"</formula>
    </cfRule>
    <cfRule type="containsText" dxfId="5581" priority="93" operator="containsText" text="C">
      <formula>NOT(ISERROR(SEARCH("C",CK23)))</formula>
    </cfRule>
    <cfRule type="containsText" dxfId="5580" priority="94" operator="containsText" text="S">
      <formula>NOT(ISERROR(SEARCH("S",CK23)))</formula>
    </cfRule>
    <cfRule type="containsText" dxfId="5579" priority="95" operator="containsText" text="T">
      <formula>NOT(ISERROR(SEARCH("T",CK23)))</formula>
    </cfRule>
    <cfRule type="containsText" dxfId="5578" priority="96" operator="containsText" text="H">
      <formula>NOT(ISERROR(SEARCH("H",CK23)))</formula>
    </cfRule>
    <cfRule type="containsText" dxfId="5577" priority="97" operator="containsText" text="AF">
      <formula>NOT(ISERROR(SEARCH("AF",CK23)))</formula>
    </cfRule>
    <cfRule type="endsWith" dxfId="5576" priority="98" operator="endsWith" text="M">
      <formula>RIGHT(CK23,LEN("M"))="M"</formula>
    </cfRule>
    <cfRule type="beginsWith" dxfId="5575" priority="99" operator="beginsWith" text="MN">
      <formula>LEFT(CK23,LEN("MN"))="MN"</formula>
    </cfRule>
  </conditionalFormatting>
  <conditionalFormatting sqref="HY23:IB23">
    <cfRule type="containsText" dxfId="5574" priority="82" operator="containsText" text="Hm">
      <formula>NOT(ISERROR(SEARCH("Hm",HY23)))</formula>
    </cfRule>
    <cfRule type="beginsWith" dxfId="5573" priority="83" operator="beginsWith" text="Ms">
      <formula>LEFT(HY23,LEN("Ms"))="Ms"</formula>
    </cfRule>
    <cfRule type="containsText" dxfId="5572" priority="84" operator="containsText" text="C">
      <formula>NOT(ISERROR(SEARCH("C",HY23)))</formula>
    </cfRule>
    <cfRule type="containsText" dxfId="5571" priority="85" operator="containsText" text="S">
      <formula>NOT(ISERROR(SEARCH("S",HY23)))</formula>
    </cfRule>
    <cfRule type="containsText" dxfId="5570" priority="86" operator="containsText" text="T">
      <formula>NOT(ISERROR(SEARCH("T",HY23)))</formula>
    </cfRule>
    <cfRule type="containsText" dxfId="5569" priority="87" operator="containsText" text="H">
      <formula>NOT(ISERROR(SEARCH("H",HY23)))</formula>
    </cfRule>
    <cfRule type="containsText" dxfId="5568" priority="88" operator="containsText" text="AF">
      <formula>NOT(ISERROR(SEARCH("AF",HY23)))</formula>
    </cfRule>
    <cfRule type="endsWith" dxfId="5567" priority="89" operator="endsWith" text="M">
      <formula>RIGHT(HY23,LEN("M"))="M"</formula>
    </cfRule>
    <cfRule type="beginsWith" dxfId="5566" priority="90" operator="beginsWith" text="MN">
      <formula>LEFT(HY23,LEN("MN"))="MN"</formula>
    </cfRule>
  </conditionalFormatting>
  <conditionalFormatting sqref="DW24:DZ24">
    <cfRule type="containsText" dxfId="5565" priority="73" operator="containsText" text="Hm">
      <formula>NOT(ISERROR(SEARCH("Hm",DW24)))</formula>
    </cfRule>
    <cfRule type="beginsWith" dxfId="5564" priority="74" operator="beginsWith" text="Ms">
      <formula>LEFT(DW24,LEN("Ms"))="Ms"</formula>
    </cfRule>
    <cfRule type="containsText" dxfId="5563" priority="75" operator="containsText" text="C">
      <formula>NOT(ISERROR(SEARCH("C",DW24)))</formula>
    </cfRule>
    <cfRule type="containsText" dxfId="5562" priority="76" operator="containsText" text="S">
      <formula>NOT(ISERROR(SEARCH("S",DW24)))</formula>
    </cfRule>
    <cfRule type="containsText" dxfId="5561" priority="77" operator="containsText" text="T">
      <formula>NOT(ISERROR(SEARCH("T",DW24)))</formula>
    </cfRule>
    <cfRule type="containsText" dxfId="5560" priority="78" operator="containsText" text="H">
      <formula>NOT(ISERROR(SEARCH("H",DW24)))</formula>
    </cfRule>
    <cfRule type="containsText" dxfId="5559" priority="79" operator="containsText" text="AF">
      <formula>NOT(ISERROR(SEARCH("AF",DW24)))</formula>
    </cfRule>
    <cfRule type="endsWith" dxfId="5558" priority="80" operator="endsWith" text="M">
      <formula>RIGHT(DW24,LEN("M"))="M"</formula>
    </cfRule>
    <cfRule type="beginsWith" dxfId="5557" priority="81" operator="beginsWith" text="MN">
      <formula>LEFT(DW24,LEN("MN"))="MN"</formula>
    </cfRule>
  </conditionalFormatting>
  <conditionalFormatting sqref="BC24:BF24">
    <cfRule type="containsText" dxfId="5556" priority="46" operator="containsText" text="Hm">
      <formula>NOT(ISERROR(SEARCH("Hm",BC24)))</formula>
    </cfRule>
    <cfRule type="beginsWith" dxfId="5555" priority="47" operator="beginsWith" text="Ms">
      <formula>LEFT(BC24,LEN("Ms"))="Ms"</formula>
    </cfRule>
    <cfRule type="containsText" dxfId="5554" priority="48" operator="containsText" text="C">
      <formula>NOT(ISERROR(SEARCH("C",BC24)))</formula>
    </cfRule>
    <cfRule type="containsText" dxfId="5553" priority="49" operator="containsText" text="S">
      <formula>NOT(ISERROR(SEARCH("S",BC24)))</formula>
    </cfRule>
    <cfRule type="containsText" dxfId="5552" priority="50" operator="containsText" text="T">
      <formula>NOT(ISERROR(SEARCH("T",BC24)))</formula>
    </cfRule>
    <cfRule type="containsText" dxfId="5551" priority="51" operator="containsText" text="H">
      <formula>NOT(ISERROR(SEARCH("H",BC24)))</formula>
    </cfRule>
    <cfRule type="containsText" dxfId="5550" priority="52" operator="containsText" text="AF">
      <formula>NOT(ISERROR(SEARCH("AF",BC24)))</formula>
    </cfRule>
    <cfRule type="endsWith" dxfId="5549" priority="53" operator="endsWith" text="M">
      <formula>RIGHT(BC24,LEN("M"))="M"</formula>
    </cfRule>
    <cfRule type="beginsWith" dxfId="5548" priority="54" operator="beginsWith" text="MN">
      <formula>LEFT(BC24,LEN("MN"))="MN"</formula>
    </cfRule>
  </conditionalFormatting>
  <conditionalFormatting sqref="CO26:CR26">
    <cfRule type="containsText" dxfId="5547" priority="19" operator="containsText" text="Hm">
      <formula>NOT(ISERROR(SEARCH("Hm",CO26)))</formula>
    </cfRule>
    <cfRule type="beginsWith" dxfId="5546" priority="20" operator="beginsWith" text="Ms">
      <formula>LEFT(CO26,LEN("Ms"))="Ms"</formula>
    </cfRule>
    <cfRule type="containsText" dxfId="5545" priority="21" operator="containsText" text="C">
      <formula>NOT(ISERROR(SEARCH("C",CO26)))</formula>
    </cfRule>
    <cfRule type="containsText" dxfId="5544" priority="22" operator="containsText" text="S">
      <formula>NOT(ISERROR(SEARCH("S",CO26)))</formula>
    </cfRule>
    <cfRule type="containsText" dxfId="5543" priority="23" operator="containsText" text="T">
      <formula>NOT(ISERROR(SEARCH("T",CO26)))</formula>
    </cfRule>
    <cfRule type="containsText" dxfId="5542" priority="24" operator="containsText" text="H">
      <formula>NOT(ISERROR(SEARCH("H",CO26)))</formula>
    </cfRule>
    <cfRule type="containsText" dxfId="5541" priority="25" operator="containsText" text="AF">
      <formula>NOT(ISERROR(SEARCH("AF",CO26)))</formula>
    </cfRule>
    <cfRule type="endsWith" dxfId="5540" priority="26" operator="endsWith" text="M">
      <formula>RIGHT(CO26,LEN("M"))="M"</formula>
    </cfRule>
    <cfRule type="beginsWith" dxfId="5539" priority="27" operator="beginsWith" text="MN">
      <formula>LEFT(CO26,LEN("MN"))="MN"</formula>
    </cfRule>
  </conditionalFormatting>
  <conditionalFormatting sqref="CN25:CO25">
    <cfRule type="containsText" dxfId="5538" priority="10" operator="containsText" text="Hm">
      <formula>NOT(ISERROR(SEARCH("Hm",CN25)))</formula>
    </cfRule>
    <cfRule type="beginsWith" dxfId="5537" priority="11" operator="beginsWith" text="Ms">
      <formula>LEFT(CN25,LEN("Ms"))="Ms"</formula>
    </cfRule>
    <cfRule type="containsText" dxfId="5536" priority="12" operator="containsText" text="C">
      <formula>NOT(ISERROR(SEARCH("C",CN25)))</formula>
    </cfRule>
    <cfRule type="containsText" dxfId="5535" priority="13" operator="containsText" text="S">
      <formula>NOT(ISERROR(SEARCH("S",CN25)))</formula>
    </cfRule>
    <cfRule type="containsText" dxfId="5534" priority="14" operator="containsText" text="T">
      <formula>NOT(ISERROR(SEARCH("T",CN25)))</formula>
    </cfRule>
    <cfRule type="containsText" dxfId="5533" priority="15" operator="containsText" text="H">
      <formula>NOT(ISERROR(SEARCH("H",CN25)))</formula>
    </cfRule>
    <cfRule type="containsText" dxfId="5532" priority="16" operator="containsText" text="AF">
      <formula>NOT(ISERROR(SEARCH("AF",CN25)))</formula>
    </cfRule>
    <cfRule type="endsWith" dxfId="5531" priority="17" operator="endsWith" text="M">
      <formula>RIGHT(CN25,LEN("M"))="M"</formula>
    </cfRule>
    <cfRule type="beginsWith" dxfId="5530" priority="18" operator="beginsWith" text="MN">
      <formula>LEFT(CN25,LEN("MN"))="MN"</formula>
    </cfRule>
  </conditionalFormatting>
  <conditionalFormatting sqref="CN25:CQ25">
    <cfRule type="containsText" dxfId="5529" priority="1" operator="containsText" text="Hm">
      <formula>NOT(ISERROR(SEARCH("Hm",CN25)))</formula>
    </cfRule>
    <cfRule type="beginsWith" dxfId="5528" priority="2" operator="beginsWith" text="Ms">
      <formula>LEFT(CN25,LEN("Ms"))="Ms"</formula>
    </cfRule>
    <cfRule type="containsText" dxfId="5527" priority="3" operator="containsText" text="C">
      <formula>NOT(ISERROR(SEARCH("C",CN25)))</formula>
    </cfRule>
    <cfRule type="containsText" dxfId="5526" priority="4" operator="containsText" text="S">
      <formula>NOT(ISERROR(SEARCH("S",CN25)))</formula>
    </cfRule>
    <cfRule type="containsText" dxfId="5525" priority="5" operator="containsText" text="T">
      <formula>NOT(ISERROR(SEARCH("T",CN25)))</formula>
    </cfRule>
    <cfRule type="containsText" dxfId="5524" priority="6" operator="containsText" text="H">
      <formula>NOT(ISERROR(SEARCH("H",CN25)))</formula>
    </cfRule>
    <cfRule type="containsText" dxfId="5523" priority="7" operator="containsText" text="AF">
      <formula>NOT(ISERROR(SEARCH("AF",CN25)))</formula>
    </cfRule>
    <cfRule type="endsWith" dxfId="5522" priority="8" operator="endsWith" text="M">
      <formula>RIGHT(CN25,LEN("M"))="M"</formula>
    </cfRule>
    <cfRule type="beginsWith" dxfId="5521" priority="9" operator="beginsWith" text="MN">
      <formula>LEFT(CN25,LEN("MN"))="MN"</formula>
    </cfRule>
  </conditionalFormatting>
  <dataValidations count="1">
    <dataValidation allowBlank="1" showErrorMessage="1" sqref="G29:AN29 D2:D19 E2:CA7 G8:AN8 AQ8:BX8 E9:BX19 CB1:XFD21 BY1:CA1 CA29:DH29 D20:BX21 E48:Z48 AB48:BJ48 AB53:BB53 BB54:BK54 E53:Y53 BE53:BF53 E49:CE51 E51:BF52 E55:CE56 E54:AY54 BH51:CE53 BN52:CE54 E43:CE47 BL48:CE48 D57:CE1048576 BY8:CA21 E30:H32 NJ30:NM1048576 D23:D42 F33:H36 AO32:AR36 F37:NI40 CF41:NI1048576 IY29:KF36 DK29:ER36 EU29:GB29 HO29:IV29 HM30:IX36 GE29:HL36 ES30:GD36 KI29:LP29 NC29:NM29 NA30:NI36 LS29:MZ36 KG30:LR36 NJ22:NL28 NN23:XFD1048576 NM23:NM28 A22:C22 BY30:DJ36 E33:E40 I30:AN36 AO30:AP31 AS29:BX36 AQ29:AR31 E23:NI28" xr:uid="{BF863347-EC06-419B-8986-39477BE99445}"/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1D57E-746B-46A6-A791-F03D567C9F64}">
  <sheetPr>
    <pageSetUpPr autoPageBreaks="0"/>
  </sheetPr>
  <dimension ref="A1:GF75"/>
  <sheetViews>
    <sheetView tabSelected="1" topLeftCell="B1" zoomScaleNormal="100" workbookViewId="0">
      <pane xSplit="2" topLeftCell="AV1" activePane="topRight" state="frozen"/>
      <selection activeCell="B19" sqref="B19"/>
      <selection pane="topRight" activeCell="B52" sqref="A52:XFD52"/>
    </sheetView>
  </sheetViews>
  <sheetFormatPr defaultRowHeight="15" x14ac:dyDescent="0.25"/>
  <cols>
    <col min="1" max="1" width="5.5703125" style="15" hidden="1" customWidth="1"/>
    <col min="2" max="2" width="4.5703125" customWidth="1"/>
    <col min="3" max="3" width="28" bestFit="1" customWidth="1"/>
    <col min="4" max="33" width="5.85546875" bestFit="1" customWidth="1"/>
    <col min="34" max="49" width="6.42578125" bestFit="1" customWidth="1"/>
    <col min="50" max="50" width="7.42578125" customWidth="1"/>
    <col min="51" max="52" width="6.42578125" bestFit="1" customWidth="1"/>
    <col min="53" max="53" width="7.7109375" bestFit="1" customWidth="1"/>
    <col min="54" max="79" width="6.42578125" bestFit="1" customWidth="1"/>
    <col min="80" max="184" width="5.85546875" bestFit="1" customWidth="1"/>
  </cols>
  <sheetData>
    <row r="1" spans="1:188" x14ac:dyDescent="0.25">
      <c r="A1" s="505"/>
      <c r="B1" s="380"/>
      <c r="C1" s="405" t="s">
        <v>16</v>
      </c>
      <c r="D1" s="406">
        <v>44562</v>
      </c>
      <c r="E1" s="406">
        <v>44563</v>
      </c>
      <c r="F1" s="406">
        <v>44564</v>
      </c>
      <c r="G1" s="406">
        <v>44565</v>
      </c>
      <c r="H1" s="406">
        <v>44566</v>
      </c>
      <c r="I1" s="406">
        <v>44567</v>
      </c>
      <c r="J1" s="406">
        <v>44568</v>
      </c>
      <c r="K1" s="406">
        <v>44569</v>
      </c>
      <c r="L1" s="406">
        <v>44570</v>
      </c>
      <c r="M1" s="406">
        <v>44571</v>
      </c>
      <c r="N1" s="406">
        <v>44572</v>
      </c>
      <c r="O1" s="406">
        <v>44573</v>
      </c>
      <c r="P1" s="406">
        <v>44574</v>
      </c>
      <c r="Q1" s="406">
        <v>44575</v>
      </c>
      <c r="R1" s="406">
        <v>44576</v>
      </c>
      <c r="S1" s="406">
        <v>44577</v>
      </c>
      <c r="T1" s="406">
        <v>44578</v>
      </c>
      <c r="U1" s="406">
        <v>44579</v>
      </c>
      <c r="V1" s="406">
        <v>44580</v>
      </c>
      <c r="W1" s="406">
        <v>44581</v>
      </c>
      <c r="X1" s="406">
        <v>44582</v>
      </c>
      <c r="Y1" s="406">
        <v>44583</v>
      </c>
      <c r="Z1" s="406">
        <v>44584</v>
      </c>
      <c r="AA1" s="406">
        <v>44585</v>
      </c>
      <c r="AB1" s="406">
        <v>44586</v>
      </c>
      <c r="AC1" s="406">
        <v>44587</v>
      </c>
      <c r="AD1" s="406">
        <v>44588</v>
      </c>
      <c r="AE1" s="406">
        <v>44589</v>
      </c>
      <c r="AF1" s="406">
        <v>44590</v>
      </c>
      <c r="AG1" s="406">
        <v>44591</v>
      </c>
      <c r="AH1" s="406">
        <v>44592</v>
      </c>
      <c r="AI1" s="406">
        <v>44593</v>
      </c>
      <c r="AJ1" s="406">
        <v>44594</v>
      </c>
      <c r="AK1" s="406">
        <v>44595</v>
      </c>
      <c r="AL1" s="406">
        <v>44596</v>
      </c>
      <c r="AM1" s="406">
        <v>44597</v>
      </c>
      <c r="AN1" s="406">
        <v>44598</v>
      </c>
      <c r="AO1" s="406">
        <v>44599</v>
      </c>
      <c r="AP1" s="406">
        <v>44600</v>
      </c>
      <c r="AQ1" s="406">
        <v>44601</v>
      </c>
      <c r="AR1" s="406">
        <v>44602</v>
      </c>
      <c r="AS1" s="406">
        <v>44603</v>
      </c>
      <c r="AT1" s="406">
        <v>44604</v>
      </c>
      <c r="AU1" s="406">
        <v>44605</v>
      </c>
      <c r="AV1" s="406">
        <v>44606</v>
      </c>
      <c r="AW1" s="406">
        <v>44607</v>
      </c>
      <c r="AX1" s="406">
        <v>44608</v>
      </c>
      <c r="AY1" s="406">
        <v>44609</v>
      </c>
      <c r="AZ1" s="406">
        <v>44610</v>
      </c>
      <c r="BA1" s="406">
        <v>44611</v>
      </c>
      <c r="BB1" s="406">
        <v>44612</v>
      </c>
      <c r="BC1" s="406">
        <v>44613</v>
      </c>
      <c r="BD1" s="406">
        <v>44614</v>
      </c>
      <c r="BE1" s="406">
        <v>44615</v>
      </c>
      <c r="BF1" s="406">
        <v>44616</v>
      </c>
      <c r="BG1" s="406">
        <v>44617</v>
      </c>
      <c r="BH1" s="406">
        <v>44618</v>
      </c>
      <c r="BI1" s="406">
        <v>44619</v>
      </c>
      <c r="BJ1" s="406">
        <v>44620</v>
      </c>
      <c r="BK1" s="406">
        <v>44621</v>
      </c>
      <c r="BL1" s="406">
        <v>44622</v>
      </c>
      <c r="BM1" s="406">
        <v>44623</v>
      </c>
      <c r="BN1" s="406">
        <v>44624</v>
      </c>
      <c r="BO1" s="406">
        <v>44625</v>
      </c>
      <c r="BP1" s="406">
        <v>44626</v>
      </c>
      <c r="BQ1" s="406">
        <v>44627</v>
      </c>
      <c r="BR1" s="406">
        <v>44628</v>
      </c>
      <c r="BS1" s="406">
        <v>44629</v>
      </c>
      <c r="BT1" s="406">
        <v>44630</v>
      </c>
      <c r="BU1" s="406">
        <v>44631</v>
      </c>
      <c r="BV1" s="406">
        <v>44632</v>
      </c>
      <c r="BW1" s="406">
        <v>44633</v>
      </c>
      <c r="BX1" s="406">
        <v>44634</v>
      </c>
      <c r="BY1" s="406">
        <v>44635</v>
      </c>
      <c r="BZ1" s="406">
        <v>44636</v>
      </c>
      <c r="CA1" s="406">
        <v>44637</v>
      </c>
      <c r="CB1" s="406">
        <v>44638</v>
      </c>
      <c r="CC1" s="406">
        <v>44639</v>
      </c>
      <c r="CD1" s="406">
        <v>44640</v>
      </c>
      <c r="CE1" s="406">
        <v>44641</v>
      </c>
      <c r="CF1" s="406">
        <v>44642</v>
      </c>
      <c r="CG1" s="406">
        <v>44643</v>
      </c>
      <c r="CH1" s="406">
        <v>44644</v>
      </c>
      <c r="CI1" s="406">
        <v>44645</v>
      </c>
      <c r="CJ1" s="406">
        <v>44646</v>
      </c>
      <c r="CK1" s="406">
        <v>44647</v>
      </c>
      <c r="CL1" s="406">
        <v>44648</v>
      </c>
      <c r="CM1" s="406">
        <v>44649</v>
      </c>
      <c r="CN1" s="406">
        <v>44650</v>
      </c>
      <c r="CO1" s="406">
        <v>44651</v>
      </c>
      <c r="CP1" s="406">
        <v>44652</v>
      </c>
      <c r="CQ1" s="406">
        <v>44653</v>
      </c>
      <c r="CR1" s="406">
        <v>44654</v>
      </c>
      <c r="CS1" s="406">
        <v>44655</v>
      </c>
      <c r="CT1" s="406">
        <v>44656</v>
      </c>
      <c r="CU1" s="406">
        <v>44657</v>
      </c>
      <c r="CV1" s="406">
        <v>44658</v>
      </c>
      <c r="CW1" s="406">
        <v>44659</v>
      </c>
      <c r="CX1" s="406">
        <v>44660</v>
      </c>
      <c r="CY1" s="406">
        <v>44661</v>
      </c>
      <c r="CZ1" s="406">
        <v>44662</v>
      </c>
      <c r="DA1" s="406">
        <v>44663</v>
      </c>
      <c r="DB1" s="406">
        <v>44664</v>
      </c>
      <c r="DC1" s="406">
        <v>44665</v>
      </c>
      <c r="DD1" s="406">
        <v>44666</v>
      </c>
      <c r="DE1" s="406">
        <v>44667</v>
      </c>
      <c r="DF1" s="406">
        <v>44668</v>
      </c>
      <c r="DG1" s="406">
        <v>44669</v>
      </c>
      <c r="DH1" s="406">
        <v>44670</v>
      </c>
      <c r="DI1" s="406">
        <v>44671</v>
      </c>
      <c r="DJ1" s="406">
        <v>44672</v>
      </c>
      <c r="DK1" s="406">
        <v>44673</v>
      </c>
      <c r="DL1" s="406">
        <v>44674</v>
      </c>
      <c r="DM1" s="406">
        <v>44675</v>
      </c>
      <c r="DN1" s="406">
        <v>44676</v>
      </c>
      <c r="DO1" s="406">
        <v>44677</v>
      </c>
      <c r="DP1" s="406">
        <v>44678</v>
      </c>
      <c r="DQ1" s="406">
        <v>44679</v>
      </c>
      <c r="DR1" s="406">
        <v>44680</v>
      </c>
      <c r="DS1" s="406">
        <v>44681</v>
      </c>
      <c r="DT1" s="406">
        <v>44682</v>
      </c>
      <c r="DU1" s="406">
        <v>44683</v>
      </c>
      <c r="DV1" s="406">
        <v>44684</v>
      </c>
      <c r="DW1" s="406">
        <v>44685</v>
      </c>
      <c r="DX1" s="406">
        <v>44686</v>
      </c>
      <c r="DY1" s="406">
        <v>44687</v>
      </c>
      <c r="DZ1" s="406">
        <v>44688</v>
      </c>
      <c r="EA1" s="406">
        <v>44689</v>
      </c>
      <c r="EB1" s="406">
        <v>44690</v>
      </c>
      <c r="EC1" s="406">
        <v>44691</v>
      </c>
      <c r="ED1" s="406">
        <v>44692</v>
      </c>
      <c r="EE1" s="406">
        <v>44693</v>
      </c>
      <c r="EF1" s="406">
        <v>44694</v>
      </c>
      <c r="EG1" s="406">
        <v>44695</v>
      </c>
      <c r="EH1" s="406">
        <v>44696</v>
      </c>
      <c r="EI1" s="406">
        <v>44697</v>
      </c>
      <c r="EJ1" s="406">
        <v>44698</v>
      </c>
      <c r="EK1" s="406">
        <v>44699</v>
      </c>
      <c r="EL1" s="406">
        <v>44700</v>
      </c>
      <c r="EM1" s="406">
        <v>44701</v>
      </c>
      <c r="EN1" s="406">
        <v>44702</v>
      </c>
      <c r="EO1" s="406">
        <v>44703</v>
      </c>
      <c r="EP1" s="406">
        <v>44704</v>
      </c>
      <c r="EQ1" s="406">
        <v>44705</v>
      </c>
      <c r="ER1" s="406">
        <v>44706</v>
      </c>
      <c r="ES1" s="406">
        <v>44707</v>
      </c>
      <c r="ET1" s="406">
        <v>44708</v>
      </c>
      <c r="EU1" s="406">
        <v>44709</v>
      </c>
      <c r="EV1" s="406">
        <v>44710</v>
      </c>
      <c r="EW1" s="406">
        <v>44711</v>
      </c>
      <c r="EX1" s="406">
        <v>44712</v>
      </c>
      <c r="EY1" s="406">
        <v>44713</v>
      </c>
      <c r="EZ1" s="406">
        <v>44714</v>
      </c>
      <c r="FA1" s="406">
        <v>44715</v>
      </c>
      <c r="FB1" s="406">
        <v>44716</v>
      </c>
      <c r="FC1" s="406">
        <v>44717</v>
      </c>
      <c r="FD1" s="406">
        <v>44718</v>
      </c>
      <c r="FE1" s="406">
        <v>44719</v>
      </c>
      <c r="FF1" s="406">
        <v>44720</v>
      </c>
      <c r="FG1" s="406">
        <v>44721</v>
      </c>
      <c r="FH1" s="406">
        <v>44722</v>
      </c>
      <c r="FI1" s="406">
        <v>44723</v>
      </c>
      <c r="FJ1" s="406">
        <v>44724</v>
      </c>
      <c r="FK1" s="406">
        <v>44725</v>
      </c>
      <c r="FL1" s="406">
        <v>44726</v>
      </c>
      <c r="FM1" s="406">
        <v>44727</v>
      </c>
      <c r="FN1" s="406">
        <v>44728</v>
      </c>
      <c r="FO1" s="406">
        <v>44729</v>
      </c>
      <c r="FP1" s="406">
        <v>44730</v>
      </c>
      <c r="FQ1" s="406">
        <v>44731</v>
      </c>
      <c r="FR1" s="406">
        <v>44732</v>
      </c>
      <c r="FS1" s="406">
        <v>44733</v>
      </c>
      <c r="FT1" s="406">
        <v>44734</v>
      </c>
      <c r="FU1" s="406">
        <v>44735</v>
      </c>
      <c r="FV1" s="406">
        <v>44736</v>
      </c>
      <c r="FW1" s="406">
        <v>44737</v>
      </c>
      <c r="FX1" s="406">
        <v>44738</v>
      </c>
      <c r="FY1" s="406">
        <v>44739</v>
      </c>
      <c r="FZ1" s="406">
        <v>44740</v>
      </c>
      <c r="GA1" s="406">
        <v>44741</v>
      </c>
      <c r="GB1" s="406">
        <v>44742</v>
      </c>
    </row>
    <row r="2" spans="1:188" s="383" customFormat="1" x14ac:dyDescent="0.25">
      <c r="A2" s="506"/>
      <c r="B2" s="397" t="s">
        <v>20</v>
      </c>
      <c r="C2" s="407" t="s">
        <v>99</v>
      </c>
      <c r="D2" s="485" t="str">
        <f t="shared" ref="D2:W2" si="0">TEXT(WEEKDAY(D1),"ddd")</f>
        <v>Sat</v>
      </c>
      <c r="E2" s="485" t="str">
        <f t="shared" si="0"/>
        <v>Sun</v>
      </c>
      <c r="F2" s="485" t="str">
        <f t="shared" si="0"/>
        <v>Mon</v>
      </c>
      <c r="G2" s="485" t="str">
        <f t="shared" si="0"/>
        <v>Tue</v>
      </c>
      <c r="H2" s="485" t="str">
        <f t="shared" si="0"/>
        <v>Wed</v>
      </c>
      <c r="I2" s="485" t="str">
        <f t="shared" si="0"/>
        <v>Thu</v>
      </c>
      <c r="J2" s="485" t="str">
        <f t="shared" si="0"/>
        <v>Fri</v>
      </c>
      <c r="K2" s="485" t="str">
        <f t="shared" si="0"/>
        <v>Sat</v>
      </c>
      <c r="L2" s="485" t="str">
        <f t="shared" si="0"/>
        <v>Sun</v>
      </c>
      <c r="M2" s="485" t="str">
        <f t="shared" si="0"/>
        <v>Mon</v>
      </c>
      <c r="N2" s="485" t="str">
        <f t="shared" si="0"/>
        <v>Tue</v>
      </c>
      <c r="O2" s="485" t="str">
        <f t="shared" si="0"/>
        <v>Wed</v>
      </c>
      <c r="P2" s="485" t="str">
        <f t="shared" si="0"/>
        <v>Thu</v>
      </c>
      <c r="Q2" s="485" t="str">
        <f t="shared" si="0"/>
        <v>Fri</v>
      </c>
      <c r="R2" s="485" t="str">
        <f t="shared" si="0"/>
        <v>Sat</v>
      </c>
      <c r="S2" s="485" t="str">
        <f t="shared" si="0"/>
        <v>Sun</v>
      </c>
      <c r="T2" s="485" t="str">
        <f t="shared" si="0"/>
        <v>Mon</v>
      </c>
      <c r="U2" s="485" t="str">
        <f t="shared" si="0"/>
        <v>Tue</v>
      </c>
      <c r="V2" s="485" t="str">
        <f t="shared" si="0"/>
        <v>Wed</v>
      </c>
      <c r="W2" s="485" t="str">
        <f t="shared" si="0"/>
        <v>Thu</v>
      </c>
      <c r="X2" s="485" t="str">
        <f t="shared" ref="X2:CI2" si="1">TEXT(WEEKDAY(X1),"ddd")</f>
        <v>Fri</v>
      </c>
      <c r="Y2" s="485" t="str">
        <f t="shared" si="1"/>
        <v>Sat</v>
      </c>
      <c r="Z2" s="485" t="str">
        <f t="shared" si="1"/>
        <v>Sun</v>
      </c>
      <c r="AA2" s="485" t="str">
        <f t="shared" si="1"/>
        <v>Mon</v>
      </c>
      <c r="AB2" s="485" t="str">
        <f t="shared" si="1"/>
        <v>Tue</v>
      </c>
      <c r="AC2" s="485" t="str">
        <f t="shared" si="1"/>
        <v>Wed</v>
      </c>
      <c r="AD2" s="485" t="str">
        <f t="shared" si="1"/>
        <v>Thu</v>
      </c>
      <c r="AE2" s="485" t="str">
        <f t="shared" si="1"/>
        <v>Fri</v>
      </c>
      <c r="AF2" s="485" t="str">
        <f t="shared" si="1"/>
        <v>Sat</v>
      </c>
      <c r="AG2" s="485" t="str">
        <f t="shared" si="1"/>
        <v>Sun</v>
      </c>
      <c r="AH2" s="485" t="str">
        <f t="shared" si="1"/>
        <v>Mon</v>
      </c>
      <c r="AI2" s="485" t="str">
        <f t="shared" si="1"/>
        <v>Tue</v>
      </c>
      <c r="AJ2" s="485" t="str">
        <f t="shared" si="1"/>
        <v>Wed</v>
      </c>
      <c r="AK2" s="485" t="str">
        <f t="shared" si="1"/>
        <v>Thu</v>
      </c>
      <c r="AL2" s="485" t="str">
        <f t="shared" si="1"/>
        <v>Fri</v>
      </c>
      <c r="AM2" s="485" t="str">
        <f t="shared" si="1"/>
        <v>Sat</v>
      </c>
      <c r="AN2" s="485" t="str">
        <f t="shared" si="1"/>
        <v>Sun</v>
      </c>
      <c r="AO2" s="485" t="str">
        <f t="shared" si="1"/>
        <v>Mon</v>
      </c>
      <c r="AP2" s="485" t="str">
        <f t="shared" si="1"/>
        <v>Tue</v>
      </c>
      <c r="AQ2" s="485" t="str">
        <f t="shared" si="1"/>
        <v>Wed</v>
      </c>
      <c r="AR2" s="485" t="str">
        <f t="shared" si="1"/>
        <v>Thu</v>
      </c>
      <c r="AS2" s="485" t="str">
        <f t="shared" si="1"/>
        <v>Fri</v>
      </c>
      <c r="AT2" s="485" t="str">
        <f t="shared" si="1"/>
        <v>Sat</v>
      </c>
      <c r="AU2" s="485" t="str">
        <f t="shared" si="1"/>
        <v>Sun</v>
      </c>
      <c r="AV2" s="485" t="str">
        <f t="shared" si="1"/>
        <v>Mon</v>
      </c>
      <c r="AW2" s="485" t="str">
        <f t="shared" si="1"/>
        <v>Tue</v>
      </c>
      <c r="AX2" s="485" t="str">
        <f t="shared" si="1"/>
        <v>Wed</v>
      </c>
      <c r="AY2" s="485" t="str">
        <f t="shared" si="1"/>
        <v>Thu</v>
      </c>
      <c r="AZ2" s="485" t="str">
        <f t="shared" si="1"/>
        <v>Fri</v>
      </c>
      <c r="BA2" s="485" t="str">
        <f t="shared" si="1"/>
        <v>Sat</v>
      </c>
      <c r="BB2" s="485" t="str">
        <f t="shared" si="1"/>
        <v>Sun</v>
      </c>
      <c r="BC2" s="485" t="str">
        <f t="shared" si="1"/>
        <v>Mon</v>
      </c>
      <c r="BD2" s="485" t="str">
        <f t="shared" si="1"/>
        <v>Tue</v>
      </c>
      <c r="BE2" s="485" t="str">
        <f t="shared" si="1"/>
        <v>Wed</v>
      </c>
      <c r="BF2" s="485" t="str">
        <f t="shared" si="1"/>
        <v>Thu</v>
      </c>
      <c r="BG2" s="485" t="str">
        <f t="shared" si="1"/>
        <v>Fri</v>
      </c>
      <c r="BH2" s="485" t="str">
        <f t="shared" si="1"/>
        <v>Sat</v>
      </c>
      <c r="BI2" s="485" t="str">
        <f t="shared" si="1"/>
        <v>Sun</v>
      </c>
      <c r="BJ2" s="485" t="str">
        <f t="shared" si="1"/>
        <v>Mon</v>
      </c>
      <c r="BK2" s="485" t="str">
        <f t="shared" si="1"/>
        <v>Tue</v>
      </c>
      <c r="BL2" s="485" t="str">
        <f t="shared" si="1"/>
        <v>Wed</v>
      </c>
      <c r="BM2" s="485" t="str">
        <f t="shared" si="1"/>
        <v>Thu</v>
      </c>
      <c r="BN2" s="485" t="str">
        <f t="shared" si="1"/>
        <v>Fri</v>
      </c>
      <c r="BO2" s="485" t="str">
        <f t="shared" si="1"/>
        <v>Sat</v>
      </c>
      <c r="BP2" s="485" t="str">
        <f t="shared" si="1"/>
        <v>Sun</v>
      </c>
      <c r="BQ2" s="485" t="str">
        <f t="shared" si="1"/>
        <v>Mon</v>
      </c>
      <c r="BR2" s="485" t="str">
        <f t="shared" si="1"/>
        <v>Tue</v>
      </c>
      <c r="BS2" s="485" t="str">
        <f t="shared" si="1"/>
        <v>Wed</v>
      </c>
      <c r="BT2" s="485" t="str">
        <f t="shared" si="1"/>
        <v>Thu</v>
      </c>
      <c r="BU2" s="485" t="str">
        <f t="shared" si="1"/>
        <v>Fri</v>
      </c>
      <c r="BV2" s="485" t="str">
        <f t="shared" si="1"/>
        <v>Sat</v>
      </c>
      <c r="BW2" s="485" t="str">
        <f t="shared" si="1"/>
        <v>Sun</v>
      </c>
      <c r="BX2" s="485" t="str">
        <f t="shared" si="1"/>
        <v>Mon</v>
      </c>
      <c r="BY2" s="485" t="str">
        <f t="shared" si="1"/>
        <v>Tue</v>
      </c>
      <c r="BZ2" s="485" t="str">
        <f t="shared" si="1"/>
        <v>Wed</v>
      </c>
      <c r="CA2" s="485" t="str">
        <f t="shared" si="1"/>
        <v>Thu</v>
      </c>
      <c r="CB2" s="485" t="str">
        <f t="shared" si="1"/>
        <v>Fri</v>
      </c>
      <c r="CC2" s="485" t="str">
        <f t="shared" si="1"/>
        <v>Sat</v>
      </c>
      <c r="CD2" s="485" t="str">
        <f t="shared" si="1"/>
        <v>Sun</v>
      </c>
      <c r="CE2" s="485" t="str">
        <f t="shared" si="1"/>
        <v>Mon</v>
      </c>
      <c r="CF2" s="485" t="str">
        <f t="shared" si="1"/>
        <v>Tue</v>
      </c>
      <c r="CG2" s="485" t="str">
        <f t="shared" si="1"/>
        <v>Wed</v>
      </c>
      <c r="CH2" s="485" t="str">
        <f t="shared" si="1"/>
        <v>Thu</v>
      </c>
      <c r="CI2" s="485" t="str">
        <f t="shared" si="1"/>
        <v>Fri</v>
      </c>
      <c r="CJ2" s="485" t="str">
        <f t="shared" ref="CJ2:EU2" si="2">TEXT(WEEKDAY(CJ1),"ddd")</f>
        <v>Sat</v>
      </c>
      <c r="CK2" s="485" t="str">
        <f t="shared" si="2"/>
        <v>Sun</v>
      </c>
      <c r="CL2" s="485" t="str">
        <f t="shared" si="2"/>
        <v>Mon</v>
      </c>
      <c r="CM2" s="485" t="str">
        <f t="shared" si="2"/>
        <v>Tue</v>
      </c>
      <c r="CN2" s="485" t="str">
        <f t="shared" si="2"/>
        <v>Wed</v>
      </c>
      <c r="CO2" s="485" t="str">
        <f t="shared" si="2"/>
        <v>Thu</v>
      </c>
      <c r="CP2" s="485" t="str">
        <f t="shared" si="2"/>
        <v>Fri</v>
      </c>
      <c r="CQ2" s="485" t="str">
        <f t="shared" si="2"/>
        <v>Sat</v>
      </c>
      <c r="CR2" s="485" t="str">
        <f t="shared" si="2"/>
        <v>Sun</v>
      </c>
      <c r="CS2" s="485" t="str">
        <f t="shared" si="2"/>
        <v>Mon</v>
      </c>
      <c r="CT2" s="485" t="str">
        <f t="shared" si="2"/>
        <v>Tue</v>
      </c>
      <c r="CU2" s="485" t="str">
        <f t="shared" si="2"/>
        <v>Wed</v>
      </c>
      <c r="CV2" s="485" t="str">
        <f t="shared" si="2"/>
        <v>Thu</v>
      </c>
      <c r="CW2" s="485" t="str">
        <f t="shared" si="2"/>
        <v>Fri</v>
      </c>
      <c r="CX2" s="485" t="str">
        <f t="shared" si="2"/>
        <v>Sat</v>
      </c>
      <c r="CY2" s="485" t="str">
        <f t="shared" si="2"/>
        <v>Sun</v>
      </c>
      <c r="CZ2" s="485" t="str">
        <f t="shared" si="2"/>
        <v>Mon</v>
      </c>
      <c r="DA2" s="485" t="str">
        <f t="shared" si="2"/>
        <v>Tue</v>
      </c>
      <c r="DB2" s="485" t="str">
        <f t="shared" si="2"/>
        <v>Wed</v>
      </c>
      <c r="DC2" s="485" t="str">
        <f t="shared" si="2"/>
        <v>Thu</v>
      </c>
      <c r="DD2" s="485" t="str">
        <f t="shared" si="2"/>
        <v>Fri</v>
      </c>
      <c r="DE2" s="485" t="str">
        <f t="shared" si="2"/>
        <v>Sat</v>
      </c>
      <c r="DF2" s="485" t="str">
        <f t="shared" si="2"/>
        <v>Sun</v>
      </c>
      <c r="DG2" s="485" t="str">
        <f t="shared" si="2"/>
        <v>Mon</v>
      </c>
      <c r="DH2" s="485" t="str">
        <f t="shared" si="2"/>
        <v>Tue</v>
      </c>
      <c r="DI2" s="485" t="str">
        <f t="shared" si="2"/>
        <v>Wed</v>
      </c>
      <c r="DJ2" s="485" t="str">
        <f t="shared" si="2"/>
        <v>Thu</v>
      </c>
      <c r="DK2" s="485" t="str">
        <f t="shared" si="2"/>
        <v>Fri</v>
      </c>
      <c r="DL2" s="485" t="str">
        <f t="shared" si="2"/>
        <v>Sat</v>
      </c>
      <c r="DM2" s="485" t="str">
        <f t="shared" si="2"/>
        <v>Sun</v>
      </c>
      <c r="DN2" s="485" t="str">
        <f t="shared" si="2"/>
        <v>Mon</v>
      </c>
      <c r="DO2" s="485" t="str">
        <f t="shared" si="2"/>
        <v>Tue</v>
      </c>
      <c r="DP2" s="485" t="str">
        <f t="shared" si="2"/>
        <v>Wed</v>
      </c>
      <c r="DQ2" s="485" t="str">
        <f t="shared" si="2"/>
        <v>Thu</v>
      </c>
      <c r="DR2" s="485" t="str">
        <f t="shared" si="2"/>
        <v>Fri</v>
      </c>
      <c r="DS2" s="485" t="str">
        <f t="shared" si="2"/>
        <v>Sat</v>
      </c>
      <c r="DT2" s="485" t="str">
        <f t="shared" si="2"/>
        <v>Sun</v>
      </c>
      <c r="DU2" s="485" t="str">
        <f t="shared" si="2"/>
        <v>Mon</v>
      </c>
      <c r="DV2" s="485" t="str">
        <f t="shared" si="2"/>
        <v>Tue</v>
      </c>
      <c r="DW2" s="485" t="str">
        <f t="shared" si="2"/>
        <v>Wed</v>
      </c>
      <c r="DX2" s="485" t="str">
        <f t="shared" si="2"/>
        <v>Thu</v>
      </c>
      <c r="DY2" s="485" t="str">
        <f t="shared" si="2"/>
        <v>Fri</v>
      </c>
      <c r="DZ2" s="485" t="str">
        <f t="shared" si="2"/>
        <v>Sat</v>
      </c>
      <c r="EA2" s="485" t="str">
        <f t="shared" si="2"/>
        <v>Sun</v>
      </c>
      <c r="EB2" s="485" t="str">
        <f t="shared" si="2"/>
        <v>Mon</v>
      </c>
      <c r="EC2" s="485" t="str">
        <f t="shared" si="2"/>
        <v>Tue</v>
      </c>
      <c r="ED2" s="485" t="str">
        <f t="shared" si="2"/>
        <v>Wed</v>
      </c>
      <c r="EE2" s="485" t="str">
        <f t="shared" si="2"/>
        <v>Thu</v>
      </c>
      <c r="EF2" s="485" t="str">
        <f t="shared" si="2"/>
        <v>Fri</v>
      </c>
      <c r="EG2" s="485" t="str">
        <f t="shared" si="2"/>
        <v>Sat</v>
      </c>
      <c r="EH2" s="485" t="str">
        <f t="shared" si="2"/>
        <v>Sun</v>
      </c>
      <c r="EI2" s="485" t="str">
        <f t="shared" si="2"/>
        <v>Mon</v>
      </c>
      <c r="EJ2" s="485" t="str">
        <f t="shared" si="2"/>
        <v>Tue</v>
      </c>
      <c r="EK2" s="485" t="str">
        <f t="shared" si="2"/>
        <v>Wed</v>
      </c>
      <c r="EL2" s="485" t="str">
        <f t="shared" si="2"/>
        <v>Thu</v>
      </c>
      <c r="EM2" s="485" t="str">
        <f t="shared" si="2"/>
        <v>Fri</v>
      </c>
      <c r="EN2" s="485" t="str">
        <f t="shared" si="2"/>
        <v>Sat</v>
      </c>
      <c r="EO2" s="485" t="str">
        <f t="shared" si="2"/>
        <v>Sun</v>
      </c>
      <c r="EP2" s="485" t="str">
        <f t="shared" si="2"/>
        <v>Mon</v>
      </c>
      <c r="EQ2" s="485" t="str">
        <f t="shared" si="2"/>
        <v>Tue</v>
      </c>
      <c r="ER2" s="485" t="str">
        <f t="shared" si="2"/>
        <v>Wed</v>
      </c>
      <c r="ES2" s="485" t="str">
        <f t="shared" si="2"/>
        <v>Thu</v>
      </c>
      <c r="ET2" s="485" t="str">
        <f t="shared" si="2"/>
        <v>Fri</v>
      </c>
      <c r="EU2" s="485" t="str">
        <f t="shared" si="2"/>
        <v>Sat</v>
      </c>
      <c r="EV2" s="485" t="str">
        <f t="shared" ref="EV2:GB2" si="3">TEXT(WEEKDAY(EV1),"ddd")</f>
        <v>Sun</v>
      </c>
      <c r="EW2" s="485" t="str">
        <f t="shared" si="3"/>
        <v>Mon</v>
      </c>
      <c r="EX2" s="485" t="str">
        <f t="shared" si="3"/>
        <v>Tue</v>
      </c>
      <c r="EY2" s="485" t="str">
        <f t="shared" si="3"/>
        <v>Wed</v>
      </c>
      <c r="EZ2" s="485" t="str">
        <f t="shared" si="3"/>
        <v>Thu</v>
      </c>
      <c r="FA2" s="485" t="str">
        <f t="shared" si="3"/>
        <v>Fri</v>
      </c>
      <c r="FB2" s="485" t="str">
        <f t="shared" si="3"/>
        <v>Sat</v>
      </c>
      <c r="FC2" s="485" t="str">
        <f t="shared" si="3"/>
        <v>Sun</v>
      </c>
      <c r="FD2" s="485" t="str">
        <f t="shared" si="3"/>
        <v>Mon</v>
      </c>
      <c r="FE2" s="485" t="str">
        <f t="shared" si="3"/>
        <v>Tue</v>
      </c>
      <c r="FF2" s="485" t="str">
        <f t="shared" si="3"/>
        <v>Wed</v>
      </c>
      <c r="FG2" s="485" t="str">
        <f t="shared" si="3"/>
        <v>Thu</v>
      </c>
      <c r="FH2" s="485" t="str">
        <f t="shared" si="3"/>
        <v>Fri</v>
      </c>
      <c r="FI2" s="485" t="str">
        <f t="shared" si="3"/>
        <v>Sat</v>
      </c>
      <c r="FJ2" s="485" t="str">
        <f t="shared" si="3"/>
        <v>Sun</v>
      </c>
      <c r="FK2" s="485" t="str">
        <f t="shared" si="3"/>
        <v>Mon</v>
      </c>
      <c r="FL2" s="485" t="str">
        <f t="shared" si="3"/>
        <v>Tue</v>
      </c>
      <c r="FM2" s="485" t="str">
        <f t="shared" si="3"/>
        <v>Wed</v>
      </c>
      <c r="FN2" s="485" t="str">
        <f t="shared" si="3"/>
        <v>Thu</v>
      </c>
      <c r="FO2" s="485" t="str">
        <f t="shared" si="3"/>
        <v>Fri</v>
      </c>
      <c r="FP2" s="485" t="str">
        <f t="shared" si="3"/>
        <v>Sat</v>
      </c>
      <c r="FQ2" s="485" t="str">
        <f t="shared" si="3"/>
        <v>Sun</v>
      </c>
      <c r="FR2" s="485" t="str">
        <f t="shared" si="3"/>
        <v>Mon</v>
      </c>
      <c r="FS2" s="485" t="str">
        <f t="shared" si="3"/>
        <v>Tue</v>
      </c>
      <c r="FT2" s="485" t="str">
        <f t="shared" si="3"/>
        <v>Wed</v>
      </c>
      <c r="FU2" s="485" t="str">
        <f t="shared" si="3"/>
        <v>Thu</v>
      </c>
      <c r="FV2" s="485" t="str">
        <f t="shared" si="3"/>
        <v>Fri</v>
      </c>
      <c r="FW2" s="485" t="str">
        <f t="shared" si="3"/>
        <v>Sat</v>
      </c>
      <c r="FX2" s="485" t="str">
        <f t="shared" si="3"/>
        <v>Sun</v>
      </c>
      <c r="FY2" s="485" t="str">
        <f t="shared" si="3"/>
        <v>Mon</v>
      </c>
      <c r="FZ2" s="485" t="str">
        <f t="shared" si="3"/>
        <v>Tue</v>
      </c>
      <c r="GA2" s="485" t="str">
        <f t="shared" si="3"/>
        <v>Wed</v>
      </c>
      <c r="GB2" s="485" t="str">
        <f t="shared" si="3"/>
        <v>Thu</v>
      </c>
      <c r="GC2" s="457" t="s">
        <v>32</v>
      </c>
      <c r="GD2" s="457" t="s">
        <v>33</v>
      </c>
      <c r="GE2" s="457" t="s">
        <v>34</v>
      </c>
      <c r="GF2" s="579" t="s">
        <v>199</v>
      </c>
    </row>
    <row r="3" spans="1:188" s="130" customFormat="1" x14ac:dyDescent="0.25">
      <c r="A3" s="506"/>
      <c r="B3" s="397">
        <v>1</v>
      </c>
      <c r="C3" s="423" t="s">
        <v>185</v>
      </c>
      <c r="D3" s="408" t="s">
        <v>32</v>
      </c>
      <c r="E3" s="415" t="s">
        <v>32</v>
      </c>
      <c r="F3" s="385"/>
      <c r="G3" s="385"/>
      <c r="H3" s="250" t="s">
        <v>32</v>
      </c>
      <c r="I3" s="250" t="s">
        <v>32</v>
      </c>
      <c r="J3" s="250" t="s">
        <v>32</v>
      </c>
      <c r="K3" s="250" t="s">
        <v>32</v>
      </c>
      <c r="L3" s="458"/>
      <c r="M3" s="354"/>
      <c r="N3" s="250" t="s">
        <v>32</v>
      </c>
      <c r="O3" s="250" t="s">
        <v>32</v>
      </c>
      <c r="P3" s="250" t="s">
        <v>32</v>
      </c>
      <c r="Q3" s="250" t="s">
        <v>32</v>
      </c>
      <c r="R3" s="458"/>
      <c r="S3" s="458"/>
      <c r="T3" s="250" t="s">
        <v>34</v>
      </c>
      <c r="U3" s="250" t="s">
        <v>34</v>
      </c>
      <c r="V3" s="250" t="s">
        <v>34</v>
      </c>
      <c r="W3" s="250" t="s">
        <v>34</v>
      </c>
      <c r="X3" s="354"/>
      <c r="Y3" s="458"/>
      <c r="Z3" s="250" t="s">
        <v>33</v>
      </c>
      <c r="AA3" s="250" t="s">
        <v>33</v>
      </c>
      <c r="AB3" s="250" t="s">
        <v>33</v>
      </c>
      <c r="AC3" s="250" t="s">
        <v>33</v>
      </c>
      <c r="AD3" s="354"/>
      <c r="AE3" s="354"/>
      <c r="AF3" s="250" t="s">
        <v>33</v>
      </c>
      <c r="AG3" s="250" t="s">
        <v>33</v>
      </c>
      <c r="AH3" s="250" t="s">
        <v>33</v>
      </c>
      <c r="AI3" s="250" t="s">
        <v>33</v>
      </c>
      <c r="AJ3" s="354"/>
      <c r="AK3" s="354"/>
      <c r="AL3" s="250" t="s">
        <v>32</v>
      </c>
      <c r="AM3" s="250" t="s">
        <v>32</v>
      </c>
      <c r="AN3" s="250" t="s">
        <v>32</v>
      </c>
      <c r="AO3" s="250" t="s">
        <v>32</v>
      </c>
      <c r="AP3" s="354"/>
      <c r="AQ3" s="354"/>
      <c r="AR3" s="56" t="s">
        <v>31</v>
      </c>
      <c r="AS3" s="250" t="s">
        <v>32</v>
      </c>
      <c r="AT3" s="250" t="s">
        <v>32</v>
      </c>
      <c r="AU3" s="250" t="s">
        <v>32</v>
      </c>
      <c r="AV3" s="354"/>
      <c r="AW3" s="354"/>
      <c r="AX3" s="250" t="s">
        <v>34</v>
      </c>
      <c r="AY3" s="250" t="s">
        <v>34</v>
      </c>
      <c r="AZ3" s="250" t="s">
        <v>34</v>
      </c>
      <c r="BA3" s="250" t="s">
        <v>34</v>
      </c>
      <c r="BB3" s="458"/>
      <c r="BC3" s="354"/>
      <c r="BD3" s="250" t="s">
        <v>34</v>
      </c>
      <c r="BE3" s="250" t="s">
        <v>34</v>
      </c>
      <c r="BF3" s="250" t="s">
        <v>34</v>
      </c>
      <c r="BG3" s="250" t="s">
        <v>34</v>
      </c>
      <c r="BH3" s="458"/>
      <c r="BI3" s="458"/>
      <c r="BJ3" s="250" t="s">
        <v>33</v>
      </c>
      <c r="BK3" s="250" t="s">
        <v>33</v>
      </c>
      <c r="BL3" s="250" t="s">
        <v>33</v>
      </c>
      <c r="BM3" s="250" t="s">
        <v>33</v>
      </c>
      <c r="BN3" s="354"/>
      <c r="BO3" s="458"/>
      <c r="BP3" s="250" t="s">
        <v>33</v>
      </c>
      <c r="BQ3" s="250" t="s">
        <v>33</v>
      </c>
      <c r="BR3" s="250" t="s">
        <v>33</v>
      </c>
      <c r="BS3" s="250" t="s">
        <v>33</v>
      </c>
      <c r="BT3" s="354"/>
      <c r="BU3" s="354"/>
      <c r="BV3" s="250" t="s">
        <v>32</v>
      </c>
      <c r="BW3" s="250" t="s">
        <v>32</v>
      </c>
      <c r="BX3" s="250" t="s">
        <v>32</v>
      </c>
      <c r="BY3" s="250" t="s">
        <v>32</v>
      </c>
      <c r="BZ3" s="354"/>
      <c r="CA3" s="354"/>
      <c r="CB3" s="250" t="s">
        <v>32</v>
      </c>
      <c r="CC3" s="250" t="s">
        <v>32</v>
      </c>
      <c r="CD3" s="250" t="s">
        <v>32</v>
      </c>
      <c r="CE3" s="250" t="s">
        <v>32</v>
      </c>
      <c r="CF3" s="354"/>
      <c r="CG3" s="354"/>
      <c r="CH3" s="250" t="s">
        <v>34</v>
      </c>
      <c r="CI3" s="250" t="s">
        <v>34</v>
      </c>
      <c r="CJ3" s="250" t="s">
        <v>34</v>
      </c>
      <c r="CK3" s="250" t="s">
        <v>34</v>
      </c>
      <c r="CL3" s="354"/>
      <c r="CM3" s="354"/>
      <c r="CN3" s="250" t="s">
        <v>34</v>
      </c>
      <c r="CO3" s="250" t="s">
        <v>34</v>
      </c>
      <c r="CP3" s="250" t="s">
        <v>34</v>
      </c>
      <c r="CQ3" s="250" t="s">
        <v>34</v>
      </c>
      <c r="CR3" s="458"/>
      <c r="CS3" s="354"/>
      <c r="CT3" s="250" t="s">
        <v>33</v>
      </c>
      <c r="CU3" s="250" t="s">
        <v>33</v>
      </c>
      <c r="CV3" s="250" t="s">
        <v>33</v>
      </c>
      <c r="CW3" s="250" t="s">
        <v>33</v>
      </c>
      <c r="CX3" s="458"/>
      <c r="CY3" s="458"/>
      <c r="CZ3" s="250" t="s">
        <v>33</v>
      </c>
      <c r="DA3" s="250" t="s">
        <v>33</v>
      </c>
      <c r="DB3" s="250" t="s">
        <v>33</v>
      </c>
      <c r="DC3" s="250" t="s">
        <v>33</v>
      </c>
      <c r="DD3" s="365"/>
      <c r="DE3" s="458"/>
      <c r="DF3" s="333" t="s">
        <v>32</v>
      </c>
      <c r="DG3" s="250" t="s">
        <v>32</v>
      </c>
      <c r="DH3" s="250" t="s">
        <v>32</v>
      </c>
      <c r="DI3" s="250" t="s">
        <v>32</v>
      </c>
      <c r="DJ3" s="354"/>
      <c r="DK3" s="354"/>
      <c r="DL3" s="250" t="s">
        <v>32</v>
      </c>
      <c r="DM3" s="250" t="s">
        <v>32</v>
      </c>
      <c r="DN3" s="333" t="s">
        <v>32</v>
      </c>
      <c r="DO3" s="250" t="s">
        <v>32</v>
      </c>
      <c r="DP3" s="354"/>
      <c r="DQ3" s="354"/>
      <c r="DR3" s="250" t="s">
        <v>32</v>
      </c>
      <c r="DS3" s="250" t="s">
        <v>32</v>
      </c>
      <c r="DT3" s="333" t="s">
        <v>32</v>
      </c>
      <c r="DU3" s="250" t="s">
        <v>32</v>
      </c>
      <c r="DV3" s="354"/>
      <c r="DW3" s="354"/>
      <c r="DX3" s="250" t="s">
        <v>34</v>
      </c>
      <c r="DY3" s="250" t="s">
        <v>34</v>
      </c>
      <c r="DZ3" s="250" t="s">
        <v>34</v>
      </c>
      <c r="EA3" s="250" t="s">
        <v>34</v>
      </c>
      <c r="EB3" s="354"/>
      <c r="EC3" s="354"/>
      <c r="ED3" s="250" t="s">
        <v>33</v>
      </c>
      <c r="EE3" s="250" t="s">
        <v>33</v>
      </c>
      <c r="EF3" s="250" t="s">
        <v>33</v>
      </c>
      <c r="EG3" s="250" t="s">
        <v>33</v>
      </c>
      <c r="EH3" s="458"/>
      <c r="EI3" s="354"/>
      <c r="EJ3" s="250" t="s">
        <v>33</v>
      </c>
      <c r="EK3" s="250" t="s">
        <v>33</v>
      </c>
      <c r="EL3" s="250" t="s">
        <v>33</v>
      </c>
      <c r="EM3" s="250" t="s">
        <v>33</v>
      </c>
      <c r="EN3" s="458"/>
      <c r="EO3" s="458"/>
      <c r="EP3" s="250" t="s">
        <v>32</v>
      </c>
      <c r="EQ3" s="250" t="s">
        <v>32</v>
      </c>
      <c r="ER3" s="250" t="s">
        <v>32</v>
      </c>
      <c r="ES3" s="250" t="s">
        <v>32</v>
      </c>
      <c r="ET3" s="354"/>
      <c r="EU3" s="458"/>
      <c r="EV3" s="250" t="s">
        <v>32</v>
      </c>
      <c r="EW3" s="250" t="s">
        <v>32</v>
      </c>
      <c r="EX3" s="250" t="s">
        <v>32</v>
      </c>
      <c r="EY3" s="250" t="s">
        <v>32</v>
      </c>
      <c r="EZ3" s="354"/>
      <c r="FA3" s="354"/>
      <c r="FB3" s="250" t="s">
        <v>32</v>
      </c>
      <c r="FC3" s="250" t="s">
        <v>32</v>
      </c>
      <c r="FD3" s="250" t="s">
        <v>32</v>
      </c>
      <c r="FE3" s="250" t="s">
        <v>32</v>
      </c>
      <c r="FF3" s="354"/>
      <c r="FG3" s="354"/>
      <c r="FH3" s="333" t="s">
        <v>34</v>
      </c>
      <c r="FI3" s="250" t="s">
        <v>34</v>
      </c>
      <c r="FJ3" s="250" t="s">
        <v>34</v>
      </c>
      <c r="FK3" s="333" t="s">
        <v>34</v>
      </c>
      <c r="FL3" s="354"/>
      <c r="FM3" s="354"/>
      <c r="FN3" s="333" t="s">
        <v>33</v>
      </c>
      <c r="FO3" s="250" t="s">
        <v>33</v>
      </c>
      <c r="FP3" s="250" t="s">
        <v>33</v>
      </c>
      <c r="FQ3" s="250" t="s">
        <v>33</v>
      </c>
      <c r="FR3" s="354"/>
      <c r="FS3" s="354"/>
      <c r="FT3" s="250" t="s">
        <v>33</v>
      </c>
      <c r="FU3" s="250" t="s">
        <v>33</v>
      </c>
      <c r="FV3" s="250" t="s">
        <v>33</v>
      </c>
      <c r="FW3" s="250" t="s">
        <v>33</v>
      </c>
      <c r="FX3" s="458"/>
      <c r="FY3" s="354"/>
      <c r="FZ3" s="250" t="s">
        <v>32</v>
      </c>
      <c r="GA3" s="250" t="s">
        <v>32</v>
      </c>
      <c r="GB3" s="250" t="s">
        <v>32</v>
      </c>
      <c r="GC3" s="130">
        <f>COUNTIF($D3:$GB3,"M")</f>
        <v>52</v>
      </c>
      <c r="GD3" s="130">
        <f>COUNTIF($D3:$GB3,"AF")</f>
        <v>40</v>
      </c>
      <c r="GE3" s="130">
        <f>COUNTIF($D3:$GB3,"MN")</f>
        <v>28</v>
      </c>
      <c r="GF3" s="508">
        <f>COUNTIF($D3:$GB3,"H")</f>
        <v>1</v>
      </c>
    </row>
    <row r="4" spans="1:188" s="130" customFormat="1" x14ac:dyDescent="0.25">
      <c r="A4" s="506"/>
      <c r="B4" s="397">
        <v>2</v>
      </c>
      <c r="C4" s="423" t="s">
        <v>186</v>
      </c>
      <c r="D4" s="408" t="s">
        <v>32</v>
      </c>
      <c r="E4" s="177" t="s">
        <v>32</v>
      </c>
      <c r="F4" s="177" t="s">
        <v>32</v>
      </c>
      <c r="G4" s="385" t="s">
        <v>32</v>
      </c>
      <c r="H4" s="354"/>
      <c r="I4" s="354"/>
      <c r="J4" s="250" t="s">
        <v>32</v>
      </c>
      <c r="K4" s="250" t="s">
        <v>32</v>
      </c>
      <c r="L4" s="250" t="s">
        <v>32</v>
      </c>
      <c r="M4" s="250" t="s">
        <v>32</v>
      </c>
      <c r="N4" s="354"/>
      <c r="O4" s="354"/>
      <c r="P4" s="250" t="s">
        <v>34</v>
      </c>
      <c r="Q4" s="250" t="s">
        <v>34</v>
      </c>
      <c r="R4" s="250" t="s">
        <v>34</v>
      </c>
      <c r="S4" s="250" t="s">
        <v>34</v>
      </c>
      <c r="T4" s="354"/>
      <c r="U4" s="354"/>
      <c r="V4" s="250" t="s">
        <v>34</v>
      </c>
      <c r="W4" s="250" t="s">
        <v>34</v>
      </c>
      <c r="X4" s="250" t="s">
        <v>34</v>
      </c>
      <c r="Y4" s="250" t="s">
        <v>34</v>
      </c>
      <c r="Z4" s="459"/>
      <c r="AA4" s="354"/>
      <c r="AB4" s="250" t="s">
        <v>33</v>
      </c>
      <c r="AC4" s="56" t="s">
        <v>31</v>
      </c>
      <c r="AD4" s="250" t="s">
        <v>33</v>
      </c>
      <c r="AE4" s="250" t="s">
        <v>33</v>
      </c>
      <c r="AF4" s="459"/>
      <c r="AG4" s="458"/>
      <c r="AH4" s="250" t="s">
        <v>33</v>
      </c>
      <c r="AI4" s="250" t="s">
        <v>33</v>
      </c>
      <c r="AJ4" s="250" t="s">
        <v>33</v>
      </c>
      <c r="AK4" s="250" t="s">
        <v>33</v>
      </c>
      <c r="AL4" s="441"/>
      <c r="AM4" s="459"/>
      <c r="AN4" s="250" t="s">
        <v>32</v>
      </c>
      <c r="AO4" s="250" t="s">
        <v>32</v>
      </c>
      <c r="AP4" s="250" t="s">
        <v>32</v>
      </c>
      <c r="AQ4" s="250" t="s">
        <v>32</v>
      </c>
      <c r="AR4" s="354"/>
      <c r="AS4" s="354"/>
      <c r="AT4" s="250" t="s">
        <v>32</v>
      </c>
      <c r="AU4" s="250" t="s">
        <v>32</v>
      </c>
      <c r="AV4" s="56" t="s">
        <v>31</v>
      </c>
      <c r="AW4" s="56" t="s">
        <v>31</v>
      </c>
      <c r="AX4" s="354"/>
      <c r="AY4" s="354"/>
      <c r="AZ4" s="250" t="s">
        <v>32</v>
      </c>
      <c r="BA4" s="250" t="s">
        <v>32</v>
      </c>
      <c r="BB4" s="250" t="s">
        <v>32</v>
      </c>
      <c r="BC4" s="250" t="s">
        <v>32</v>
      </c>
      <c r="BD4" s="354"/>
      <c r="BE4" s="354"/>
      <c r="BF4" s="250" t="s">
        <v>34</v>
      </c>
      <c r="BG4" s="250" t="s">
        <v>34</v>
      </c>
      <c r="BH4" s="250" t="s">
        <v>34</v>
      </c>
      <c r="BI4" s="250" t="s">
        <v>34</v>
      </c>
      <c r="BJ4" s="441"/>
      <c r="BK4" s="354"/>
      <c r="BL4" s="250" t="s">
        <v>33</v>
      </c>
      <c r="BM4" s="250" t="s">
        <v>33</v>
      </c>
      <c r="BN4" s="250" t="s">
        <v>33</v>
      </c>
      <c r="BO4" s="250" t="s">
        <v>33</v>
      </c>
      <c r="BP4" s="459"/>
      <c r="BQ4" s="354"/>
      <c r="BR4" s="250" t="s">
        <v>33</v>
      </c>
      <c r="BS4" s="250" t="s">
        <v>33</v>
      </c>
      <c r="BT4" s="250" t="s">
        <v>33</v>
      </c>
      <c r="BU4" s="250" t="s">
        <v>33</v>
      </c>
      <c r="BV4" s="459"/>
      <c r="BW4" s="459"/>
      <c r="BX4" s="250" t="s">
        <v>32</v>
      </c>
      <c r="BY4" s="250" t="s">
        <v>32</v>
      </c>
      <c r="BZ4" s="250" t="s">
        <v>32</v>
      </c>
      <c r="CA4" s="250" t="s">
        <v>32</v>
      </c>
      <c r="CB4" s="354"/>
      <c r="CC4" s="458"/>
      <c r="CD4" s="250" t="s">
        <v>32</v>
      </c>
      <c r="CE4" s="250" t="s">
        <v>32</v>
      </c>
      <c r="CF4" s="250" t="s">
        <v>32</v>
      </c>
      <c r="CG4" s="250" t="s">
        <v>32</v>
      </c>
      <c r="CH4" s="354"/>
      <c r="CI4" s="354"/>
      <c r="CJ4" s="250" t="s">
        <v>34</v>
      </c>
      <c r="CK4" s="250" t="s">
        <v>34</v>
      </c>
      <c r="CL4" s="250" t="s">
        <v>34</v>
      </c>
      <c r="CM4" s="250" t="s">
        <v>34</v>
      </c>
      <c r="CN4" s="354"/>
      <c r="CO4" s="354"/>
      <c r="CP4" s="250" t="s">
        <v>34</v>
      </c>
      <c r="CQ4" s="250" t="s">
        <v>34</v>
      </c>
      <c r="CR4" s="250" t="s">
        <v>34</v>
      </c>
      <c r="CS4" s="250" t="s">
        <v>34</v>
      </c>
      <c r="CT4" s="441"/>
      <c r="CU4" s="354"/>
      <c r="CV4" s="250" t="s">
        <v>33</v>
      </c>
      <c r="CW4" s="250" t="s">
        <v>33</v>
      </c>
      <c r="CX4" s="250" t="s">
        <v>33</v>
      </c>
      <c r="CY4" s="250" t="s">
        <v>33</v>
      </c>
      <c r="CZ4" s="441"/>
      <c r="DA4" s="354"/>
      <c r="DB4" s="250" t="s">
        <v>33</v>
      </c>
      <c r="DC4" s="250" t="s">
        <v>33</v>
      </c>
      <c r="DD4" s="333" t="s">
        <v>33</v>
      </c>
      <c r="DE4" s="250" t="s">
        <v>33</v>
      </c>
      <c r="DF4" s="465"/>
      <c r="DG4" s="441"/>
      <c r="DH4" s="250" t="s">
        <v>32</v>
      </c>
      <c r="DI4" s="250" t="s">
        <v>32</v>
      </c>
      <c r="DJ4" s="250" t="s">
        <v>32</v>
      </c>
      <c r="DK4" s="250" t="s">
        <v>32</v>
      </c>
      <c r="DL4" s="458"/>
      <c r="DM4" s="458"/>
      <c r="DN4" s="333" t="s">
        <v>32</v>
      </c>
      <c r="DO4" s="250" t="s">
        <v>32</v>
      </c>
      <c r="DP4" s="250" t="s">
        <v>32</v>
      </c>
      <c r="DQ4" s="250" t="s">
        <v>32</v>
      </c>
      <c r="DR4" s="354"/>
      <c r="DS4" s="458"/>
      <c r="DT4" s="333" t="s">
        <v>34</v>
      </c>
      <c r="DU4" s="250" t="s">
        <v>34</v>
      </c>
      <c r="DV4" s="250" t="s">
        <v>34</v>
      </c>
      <c r="DW4" s="250" t="s">
        <v>34</v>
      </c>
      <c r="DX4" s="354"/>
      <c r="DY4" s="354"/>
      <c r="DZ4" s="250" t="s">
        <v>34</v>
      </c>
      <c r="EA4" s="250" t="s">
        <v>34</v>
      </c>
      <c r="EB4" s="250" t="s">
        <v>34</v>
      </c>
      <c r="EC4" s="250" t="s">
        <v>34</v>
      </c>
      <c r="ED4" s="441"/>
      <c r="EE4" s="354"/>
      <c r="EF4" s="250" t="s">
        <v>33</v>
      </c>
      <c r="EG4" s="250" t="s">
        <v>33</v>
      </c>
      <c r="EH4" s="250" t="s">
        <v>33</v>
      </c>
      <c r="EI4" s="250" t="s">
        <v>33</v>
      </c>
      <c r="EJ4" s="441"/>
      <c r="EK4" s="354"/>
      <c r="EL4" s="250" t="s">
        <v>33</v>
      </c>
      <c r="EM4" s="250" t="s">
        <v>33</v>
      </c>
      <c r="EN4" s="250" t="s">
        <v>33</v>
      </c>
      <c r="EO4" s="250" t="s">
        <v>33</v>
      </c>
      <c r="EP4" s="441"/>
      <c r="EQ4" s="441"/>
      <c r="ER4" s="250" t="s">
        <v>32</v>
      </c>
      <c r="ES4" s="250" t="s">
        <v>32</v>
      </c>
      <c r="ET4" s="250" t="s">
        <v>32</v>
      </c>
      <c r="EU4" s="250" t="s">
        <v>32</v>
      </c>
      <c r="EV4" s="458"/>
      <c r="EW4" s="354"/>
      <c r="EX4" s="250" t="s">
        <v>32</v>
      </c>
      <c r="EY4" s="250" t="s">
        <v>32</v>
      </c>
      <c r="EZ4" s="250" t="s">
        <v>32</v>
      </c>
      <c r="FA4" s="250" t="s">
        <v>32</v>
      </c>
      <c r="FB4" s="458"/>
      <c r="FC4" s="458"/>
      <c r="FD4" s="250" t="s">
        <v>34</v>
      </c>
      <c r="FE4" s="250" t="s">
        <v>34</v>
      </c>
      <c r="FF4" s="250" t="s">
        <v>34</v>
      </c>
      <c r="FG4" s="250" t="s">
        <v>34</v>
      </c>
      <c r="FH4" s="365"/>
      <c r="FI4" s="458"/>
      <c r="FJ4" s="250" t="s">
        <v>34</v>
      </c>
      <c r="FK4" s="333" t="s">
        <v>34</v>
      </c>
      <c r="FL4" s="250" t="s">
        <v>34</v>
      </c>
      <c r="FM4" s="250" t="s">
        <v>34</v>
      </c>
      <c r="FN4" s="465"/>
      <c r="FO4" s="354"/>
      <c r="FP4" s="250" t="s">
        <v>33</v>
      </c>
      <c r="FQ4" s="250" t="s">
        <v>33</v>
      </c>
      <c r="FR4" s="250" t="s">
        <v>33</v>
      </c>
      <c r="FS4" s="250" t="s">
        <v>33</v>
      </c>
      <c r="FT4" s="441"/>
      <c r="FU4" s="354"/>
      <c r="FV4" s="250" t="s">
        <v>33</v>
      </c>
      <c r="FW4" s="250" t="s">
        <v>33</v>
      </c>
      <c r="FX4" s="250" t="s">
        <v>33</v>
      </c>
      <c r="FY4" s="250" t="s">
        <v>33</v>
      </c>
      <c r="FZ4" s="441"/>
      <c r="GA4" s="441"/>
      <c r="GB4" s="250" t="s">
        <v>32</v>
      </c>
      <c r="GC4" s="130">
        <f t="shared" ref="GC4:GC15" si="4">COUNTIF($D4:$GB4,"M")</f>
        <v>43</v>
      </c>
      <c r="GD4" s="130">
        <f t="shared" ref="GD4:GD15" si="5">COUNTIF($D4:$GB4,"AF")</f>
        <v>39</v>
      </c>
      <c r="GE4" s="130">
        <f t="shared" ref="GE4:GE15" si="6">COUNTIF($D4:$GB4,"MN")</f>
        <v>36</v>
      </c>
      <c r="GF4" s="508">
        <f>COUNTIF($D4:$GB4,"H")</f>
        <v>3</v>
      </c>
    </row>
    <row r="5" spans="1:188" s="130" customFormat="1" x14ac:dyDescent="0.25">
      <c r="A5" s="506"/>
      <c r="B5" s="397">
        <v>3</v>
      </c>
      <c r="C5" s="423" t="s">
        <v>187</v>
      </c>
      <c r="D5" s="235"/>
      <c r="E5" s="384" t="s">
        <v>31</v>
      </c>
      <c r="F5" s="177" t="s">
        <v>32</v>
      </c>
      <c r="G5" s="21" t="s">
        <v>32</v>
      </c>
      <c r="H5" s="250" t="s">
        <v>32</v>
      </c>
      <c r="I5" s="354"/>
      <c r="J5" s="354"/>
      <c r="K5" s="250" t="s">
        <v>32</v>
      </c>
      <c r="L5" s="250" t="s">
        <v>32</v>
      </c>
      <c r="M5" s="250" t="s">
        <v>32</v>
      </c>
      <c r="N5" s="250" t="s">
        <v>32</v>
      </c>
      <c r="O5" s="354"/>
      <c r="P5" s="354"/>
      <c r="Q5" s="250" t="s">
        <v>34</v>
      </c>
      <c r="R5" s="250" t="s">
        <v>34</v>
      </c>
      <c r="S5" s="250" t="s">
        <v>34</v>
      </c>
      <c r="T5" s="250" t="s">
        <v>34</v>
      </c>
      <c r="U5" s="354"/>
      <c r="V5" s="354"/>
      <c r="W5" s="250" t="s">
        <v>34</v>
      </c>
      <c r="X5" s="250" t="s">
        <v>34</v>
      </c>
      <c r="Y5" s="250" t="s">
        <v>34</v>
      </c>
      <c r="Z5" s="250" t="s">
        <v>34</v>
      </c>
      <c r="AA5" s="354"/>
      <c r="AB5" s="354"/>
      <c r="AC5" s="250" t="s">
        <v>33</v>
      </c>
      <c r="AD5" s="250" t="s">
        <v>33</v>
      </c>
      <c r="AE5" s="250" t="s">
        <v>33</v>
      </c>
      <c r="AF5" s="250" t="s">
        <v>33</v>
      </c>
      <c r="AG5" s="458"/>
      <c r="AH5" s="354"/>
      <c r="AI5" s="250" t="s">
        <v>33</v>
      </c>
      <c r="AJ5" s="250" t="s">
        <v>33</v>
      </c>
      <c r="AK5" s="250" t="s">
        <v>33</v>
      </c>
      <c r="AL5" s="250" t="s">
        <v>33</v>
      </c>
      <c r="AM5" s="459"/>
      <c r="AN5" s="459"/>
      <c r="AO5" s="250" t="s">
        <v>32</v>
      </c>
      <c r="AP5" s="250" t="s">
        <v>32</v>
      </c>
      <c r="AQ5" s="250" t="s">
        <v>32</v>
      </c>
      <c r="AR5" s="250" t="s">
        <v>32</v>
      </c>
      <c r="AS5" s="354"/>
      <c r="AT5" s="458"/>
      <c r="AU5" s="250" t="s">
        <v>32</v>
      </c>
      <c r="AV5" s="250" t="s">
        <v>32</v>
      </c>
      <c r="AW5" s="250" t="s">
        <v>32</v>
      </c>
      <c r="AX5" s="250" t="s">
        <v>32</v>
      </c>
      <c r="AY5" s="354"/>
      <c r="AZ5" s="354"/>
      <c r="BA5" s="250" t="s">
        <v>34</v>
      </c>
      <c r="BB5" s="250" t="s">
        <v>34</v>
      </c>
      <c r="BC5" s="250" t="s">
        <v>34</v>
      </c>
      <c r="BD5" s="250" t="s">
        <v>34</v>
      </c>
      <c r="BE5" s="354"/>
      <c r="BF5" s="354"/>
      <c r="BG5" s="250" t="s">
        <v>32</v>
      </c>
      <c r="BH5" s="250" t="s">
        <v>32</v>
      </c>
      <c r="BI5" s="250" t="s">
        <v>32</v>
      </c>
      <c r="BJ5" s="250" t="s">
        <v>32</v>
      </c>
      <c r="BK5" s="354"/>
      <c r="BL5" s="354"/>
      <c r="BM5" s="250" t="s">
        <v>33</v>
      </c>
      <c r="BN5" s="250" t="s">
        <v>33</v>
      </c>
      <c r="BO5" s="250" t="s">
        <v>33</v>
      </c>
      <c r="BP5" s="56" t="s">
        <v>31</v>
      </c>
      <c r="BQ5" s="354"/>
      <c r="BR5" s="354"/>
      <c r="BS5" s="250" t="s">
        <v>33</v>
      </c>
      <c r="BT5" s="250" t="s">
        <v>33</v>
      </c>
      <c r="BU5" s="250" t="s">
        <v>33</v>
      </c>
      <c r="BV5" s="250" t="s">
        <v>33</v>
      </c>
      <c r="BW5" s="459"/>
      <c r="BX5" s="441"/>
      <c r="BY5" s="250" t="s">
        <v>32</v>
      </c>
      <c r="BZ5" s="250" t="s">
        <v>32</v>
      </c>
      <c r="CA5" s="250" t="s">
        <v>32</v>
      </c>
      <c r="CB5" s="250" t="s">
        <v>32</v>
      </c>
      <c r="CC5" s="458"/>
      <c r="CD5" s="458"/>
      <c r="CE5" s="250" t="s">
        <v>32</v>
      </c>
      <c r="CF5" s="250" t="s">
        <v>32</v>
      </c>
      <c r="CG5" s="250" t="s">
        <v>32</v>
      </c>
      <c r="CH5" s="250" t="s">
        <v>32</v>
      </c>
      <c r="CI5" s="354"/>
      <c r="CJ5" s="458"/>
      <c r="CK5" s="250" t="s">
        <v>34</v>
      </c>
      <c r="CL5" s="250" t="s">
        <v>34</v>
      </c>
      <c r="CM5" s="250" t="s">
        <v>34</v>
      </c>
      <c r="CN5" s="250" t="s">
        <v>34</v>
      </c>
      <c r="CO5" s="354"/>
      <c r="CP5" s="354"/>
      <c r="CQ5" s="250" t="s">
        <v>34</v>
      </c>
      <c r="CR5" s="250" t="s">
        <v>34</v>
      </c>
      <c r="CS5" s="250" t="s">
        <v>34</v>
      </c>
      <c r="CT5" s="250" t="s">
        <v>34</v>
      </c>
      <c r="CU5" s="354"/>
      <c r="CV5" s="354"/>
      <c r="CW5" s="250" t="s">
        <v>33</v>
      </c>
      <c r="CX5" s="250" t="s">
        <v>33</v>
      </c>
      <c r="CY5" s="250" t="s">
        <v>33</v>
      </c>
      <c r="CZ5" s="250" t="s">
        <v>33</v>
      </c>
      <c r="DA5" s="354"/>
      <c r="DB5" s="354"/>
      <c r="DC5" s="250" t="s">
        <v>33</v>
      </c>
      <c r="DD5" s="333" t="s">
        <v>33</v>
      </c>
      <c r="DE5" s="250" t="s">
        <v>33</v>
      </c>
      <c r="DF5" s="333" t="s">
        <v>33</v>
      </c>
      <c r="DG5" s="441"/>
      <c r="DH5" s="441"/>
      <c r="DI5" s="250" t="s">
        <v>32</v>
      </c>
      <c r="DJ5" s="250" t="s">
        <v>32</v>
      </c>
      <c r="DK5" s="250" t="s">
        <v>32</v>
      </c>
      <c r="DL5" s="250" t="s">
        <v>32</v>
      </c>
      <c r="DM5" s="458"/>
      <c r="DN5" s="365"/>
      <c r="DO5" s="250" t="s">
        <v>32</v>
      </c>
      <c r="DP5" s="250" t="s">
        <v>32</v>
      </c>
      <c r="DQ5" s="250" t="s">
        <v>32</v>
      </c>
      <c r="DR5" s="250" t="s">
        <v>32</v>
      </c>
      <c r="DS5" s="458"/>
      <c r="DT5" s="365"/>
      <c r="DU5" s="250" t="s">
        <v>34</v>
      </c>
      <c r="DV5" s="250" t="s">
        <v>34</v>
      </c>
      <c r="DW5" s="250" t="s">
        <v>34</v>
      </c>
      <c r="DX5" s="250" t="s">
        <v>34</v>
      </c>
      <c r="DY5" s="354"/>
      <c r="DZ5" s="458"/>
      <c r="EA5" s="250" t="s">
        <v>34</v>
      </c>
      <c r="EB5" s="250" t="s">
        <v>34</v>
      </c>
      <c r="EC5" s="250" t="s">
        <v>34</v>
      </c>
      <c r="ED5" s="250" t="s">
        <v>34</v>
      </c>
      <c r="EE5" s="354"/>
      <c r="EF5" s="354"/>
      <c r="EG5" s="250" t="s">
        <v>33</v>
      </c>
      <c r="EH5" s="250" t="s">
        <v>33</v>
      </c>
      <c r="EI5" s="250" t="s">
        <v>33</v>
      </c>
      <c r="EJ5" s="250" t="s">
        <v>33</v>
      </c>
      <c r="EK5" s="354"/>
      <c r="EL5" s="354"/>
      <c r="EM5" s="250" t="s">
        <v>33</v>
      </c>
      <c r="EN5" s="250" t="s">
        <v>33</v>
      </c>
      <c r="EO5" s="250" t="s">
        <v>33</v>
      </c>
      <c r="EP5" s="250" t="s">
        <v>33</v>
      </c>
      <c r="EQ5" s="441"/>
      <c r="ER5" s="441"/>
      <c r="ES5" s="250" t="s">
        <v>32</v>
      </c>
      <c r="ET5" s="250" t="s">
        <v>32</v>
      </c>
      <c r="EU5" s="250" t="s">
        <v>32</v>
      </c>
      <c r="EV5" s="250" t="s">
        <v>32</v>
      </c>
      <c r="EW5" s="354"/>
      <c r="EX5" s="354"/>
      <c r="EY5" s="250" t="s">
        <v>32</v>
      </c>
      <c r="EZ5" s="250" t="s">
        <v>32</v>
      </c>
      <c r="FA5" s="250" t="s">
        <v>32</v>
      </c>
      <c r="FB5" s="250" t="s">
        <v>32</v>
      </c>
      <c r="FC5" s="458"/>
      <c r="FD5" s="354"/>
      <c r="FE5" s="250" t="s">
        <v>34</v>
      </c>
      <c r="FF5" s="250" t="s">
        <v>34</v>
      </c>
      <c r="FG5" s="250" t="s">
        <v>34</v>
      </c>
      <c r="FH5" s="333" t="s">
        <v>34</v>
      </c>
      <c r="FI5" s="458"/>
      <c r="FJ5" s="458"/>
      <c r="FK5" s="333" t="s">
        <v>34</v>
      </c>
      <c r="FL5" s="250" t="s">
        <v>34</v>
      </c>
      <c r="FM5" s="250" t="s">
        <v>34</v>
      </c>
      <c r="FN5" s="333" t="s">
        <v>34</v>
      </c>
      <c r="FO5" s="354"/>
      <c r="FP5" s="458"/>
      <c r="FQ5" s="250" t="s">
        <v>33</v>
      </c>
      <c r="FR5" s="250" t="s">
        <v>33</v>
      </c>
      <c r="FS5" s="250" t="s">
        <v>33</v>
      </c>
      <c r="FT5" s="250" t="s">
        <v>33</v>
      </c>
      <c r="FU5" s="354"/>
      <c r="FV5" s="354"/>
      <c r="FW5" s="250" t="s">
        <v>33</v>
      </c>
      <c r="FX5" s="250" t="s">
        <v>33</v>
      </c>
      <c r="FY5" s="250" t="s">
        <v>33</v>
      </c>
      <c r="FZ5" s="250" t="s">
        <v>33</v>
      </c>
      <c r="GA5" s="441"/>
      <c r="GB5" s="441"/>
      <c r="GC5" s="130">
        <f t="shared" si="4"/>
        <v>43</v>
      </c>
      <c r="GD5" s="130">
        <f t="shared" si="5"/>
        <v>39</v>
      </c>
      <c r="GE5" s="130">
        <f t="shared" si="6"/>
        <v>36</v>
      </c>
      <c r="GF5" s="508">
        <f t="shared" ref="GF5:GF15" si="7">COUNTIF($D5:$GB5,"H")</f>
        <v>2</v>
      </c>
    </row>
    <row r="6" spans="1:188" s="130" customFormat="1" x14ac:dyDescent="0.25">
      <c r="A6" s="506"/>
      <c r="B6" s="397">
        <v>4</v>
      </c>
      <c r="C6" s="423" t="s">
        <v>188</v>
      </c>
      <c r="D6" s="408"/>
      <c r="E6" s="177"/>
      <c r="F6" s="177" t="s">
        <v>32</v>
      </c>
      <c r="G6" s="385" t="s">
        <v>32</v>
      </c>
      <c r="H6" s="250" t="s">
        <v>32</v>
      </c>
      <c r="I6" s="250" t="s">
        <v>32</v>
      </c>
      <c r="J6" s="354"/>
      <c r="K6" s="458"/>
      <c r="L6" s="250" t="s">
        <v>32</v>
      </c>
      <c r="M6" s="250" t="s">
        <v>32</v>
      </c>
      <c r="N6" s="250" t="s">
        <v>32</v>
      </c>
      <c r="O6" s="250" t="s">
        <v>32</v>
      </c>
      <c r="P6" s="354"/>
      <c r="Q6" s="354"/>
      <c r="R6" s="250" t="s">
        <v>34</v>
      </c>
      <c r="S6" s="250" t="s">
        <v>34</v>
      </c>
      <c r="T6" s="250" t="s">
        <v>34</v>
      </c>
      <c r="U6" s="250" t="s">
        <v>34</v>
      </c>
      <c r="V6" s="354"/>
      <c r="W6" s="354"/>
      <c r="X6" s="250" t="s">
        <v>34</v>
      </c>
      <c r="Y6" s="250" t="s">
        <v>34</v>
      </c>
      <c r="Z6" s="250" t="s">
        <v>34</v>
      </c>
      <c r="AA6" s="250" t="s">
        <v>34</v>
      </c>
      <c r="AB6" s="354"/>
      <c r="AC6" s="441"/>
      <c r="AD6" s="250" t="s">
        <v>33</v>
      </c>
      <c r="AE6" s="250" t="s">
        <v>33</v>
      </c>
      <c r="AF6" s="250" t="s">
        <v>33</v>
      </c>
      <c r="AG6" s="250" t="s">
        <v>33</v>
      </c>
      <c r="AH6" s="354"/>
      <c r="AI6" s="354"/>
      <c r="AJ6" s="250" t="s">
        <v>33</v>
      </c>
      <c r="AK6" s="250" t="s">
        <v>33</v>
      </c>
      <c r="AL6" s="250" t="s">
        <v>33</v>
      </c>
      <c r="AM6" s="250" t="s">
        <v>33</v>
      </c>
      <c r="AN6" s="459"/>
      <c r="AO6" s="441"/>
      <c r="AP6" s="250" t="s">
        <v>32</v>
      </c>
      <c r="AQ6" s="250" t="s">
        <v>32</v>
      </c>
      <c r="AR6" s="250" t="s">
        <v>32</v>
      </c>
      <c r="AS6" s="250" t="s">
        <v>32</v>
      </c>
      <c r="AT6" s="458"/>
      <c r="AU6" s="458"/>
      <c r="AV6" s="250" t="s">
        <v>32</v>
      </c>
      <c r="AW6" s="250" t="s">
        <v>32</v>
      </c>
      <c r="AX6" s="250" t="s">
        <v>32</v>
      </c>
      <c r="AY6" s="250" t="s">
        <v>32</v>
      </c>
      <c r="AZ6" s="354"/>
      <c r="BA6" s="458"/>
      <c r="BB6" s="250" t="s">
        <v>34</v>
      </c>
      <c r="BC6" s="250" t="s">
        <v>34</v>
      </c>
      <c r="BD6" s="250" t="s">
        <v>34</v>
      </c>
      <c r="BE6" s="250" t="s">
        <v>34</v>
      </c>
      <c r="BF6" s="354"/>
      <c r="BG6" s="354"/>
      <c r="BH6" s="250" t="s">
        <v>34</v>
      </c>
      <c r="BI6" s="250" t="s">
        <v>34</v>
      </c>
      <c r="BJ6" s="250" t="s">
        <v>34</v>
      </c>
      <c r="BK6" s="250" t="s">
        <v>34</v>
      </c>
      <c r="BL6" s="354"/>
      <c r="BM6" s="441"/>
      <c r="BN6" s="250" t="s">
        <v>33</v>
      </c>
      <c r="BO6" s="250" t="s">
        <v>33</v>
      </c>
      <c r="BP6" s="250" t="s">
        <v>33</v>
      </c>
      <c r="BQ6" s="250" t="s">
        <v>33</v>
      </c>
      <c r="BR6" s="354"/>
      <c r="BS6" s="354"/>
      <c r="BT6" s="250" t="s">
        <v>33</v>
      </c>
      <c r="BU6" s="250" t="s">
        <v>33</v>
      </c>
      <c r="BV6" s="250" t="s">
        <v>33</v>
      </c>
      <c r="BW6" s="250" t="s">
        <v>33</v>
      </c>
      <c r="BX6" s="441"/>
      <c r="BY6" s="441"/>
      <c r="BZ6" s="250" t="s">
        <v>32</v>
      </c>
      <c r="CA6" s="250" t="s">
        <v>32</v>
      </c>
      <c r="CB6" s="250" t="s">
        <v>32</v>
      </c>
      <c r="CC6" s="250" t="s">
        <v>32</v>
      </c>
      <c r="CD6" s="458"/>
      <c r="CE6" s="354"/>
      <c r="CF6" s="250" t="s">
        <v>32</v>
      </c>
      <c r="CG6" s="250" t="s">
        <v>32</v>
      </c>
      <c r="CH6" s="250" t="s">
        <v>32</v>
      </c>
      <c r="CI6" s="250" t="s">
        <v>32</v>
      </c>
      <c r="CJ6" s="458"/>
      <c r="CK6" s="458"/>
      <c r="CL6" s="250" t="s">
        <v>34</v>
      </c>
      <c r="CM6" s="250" t="s">
        <v>34</v>
      </c>
      <c r="CN6" s="250" t="s">
        <v>34</v>
      </c>
      <c r="CO6" s="250" t="s">
        <v>34</v>
      </c>
      <c r="CP6" s="354"/>
      <c r="CQ6" s="458"/>
      <c r="CR6" s="458"/>
      <c r="CS6" s="250" t="s">
        <v>32</v>
      </c>
      <c r="CT6" s="250" t="s">
        <v>32</v>
      </c>
      <c r="CU6" s="250" t="s">
        <v>32</v>
      </c>
      <c r="CV6" s="354"/>
      <c r="CW6" s="441"/>
      <c r="CX6" s="250" t="s">
        <v>33</v>
      </c>
      <c r="CY6" s="250" t="s">
        <v>33</v>
      </c>
      <c r="CZ6" s="250" t="s">
        <v>33</v>
      </c>
      <c r="DA6" s="250" t="s">
        <v>33</v>
      </c>
      <c r="DB6" s="354"/>
      <c r="DC6" s="354"/>
      <c r="DD6" s="333" t="s">
        <v>33</v>
      </c>
      <c r="DE6" s="250" t="s">
        <v>33</v>
      </c>
      <c r="DF6" s="333" t="s">
        <v>33</v>
      </c>
      <c r="DG6" s="250" t="s">
        <v>33</v>
      </c>
      <c r="DH6" s="441"/>
      <c r="DI6" s="441"/>
      <c r="DJ6" s="250" t="s">
        <v>32</v>
      </c>
      <c r="DK6" s="250" t="s">
        <v>32</v>
      </c>
      <c r="DL6" s="250" t="s">
        <v>32</v>
      </c>
      <c r="DM6" s="250" t="s">
        <v>32</v>
      </c>
      <c r="DN6" s="365"/>
      <c r="DO6" s="354"/>
      <c r="DP6" s="250" t="s">
        <v>32</v>
      </c>
      <c r="DQ6" s="250" t="s">
        <v>32</v>
      </c>
      <c r="DR6" s="250" t="s">
        <v>32</v>
      </c>
      <c r="DS6" s="250" t="s">
        <v>32</v>
      </c>
      <c r="DT6" s="365"/>
      <c r="DU6" s="354"/>
      <c r="DV6" s="250" t="s">
        <v>34</v>
      </c>
      <c r="DW6" s="250" t="s">
        <v>34</v>
      </c>
      <c r="DX6" s="250" t="s">
        <v>34</v>
      </c>
      <c r="DY6" s="250" t="s">
        <v>34</v>
      </c>
      <c r="DZ6" s="458"/>
      <c r="EA6" s="458"/>
      <c r="EB6" s="250" t="s">
        <v>34</v>
      </c>
      <c r="EC6" s="250" t="s">
        <v>34</v>
      </c>
      <c r="ED6" s="250" t="s">
        <v>34</v>
      </c>
      <c r="EE6" s="250" t="s">
        <v>34</v>
      </c>
      <c r="EF6" s="354"/>
      <c r="EG6" s="459"/>
      <c r="EH6" s="250" t="s">
        <v>33</v>
      </c>
      <c r="EI6" s="250" t="s">
        <v>33</v>
      </c>
      <c r="EJ6" s="250" t="s">
        <v>33</v>
      </c>
      <c r="EK6" s="250" t="s">
        <v>33</v>
      </c>
      <c r="EL6" s="354"/>
      <c r="EM6" s="354"/>
      <c r="EN6" s="250" t="s">
        <v>33</v>
      </c>
      <c r="EO6" s="250" t="s">
        <v>33</v>
      </c>
      <c r="EP6" s="250" t="s">
        <v>33</v>
      </c>
      <c r="EQ6" s="250" t="s">
        <v>33</v>
      </c>
      <c r="ER6" s="441"/>
      <c r="ES6" s="441"/>
      <c r="ET6" s="250" t="s">
        <v>32</v>
      </c>
      <c r="EU6" s="250" t="s">
        <v>32</v>
      </c>
      <c r="EV6" s="250" t="s">
        <v>32</v>
      </c>
      <c r="EW6" s="250" t="s">
        <v>32</v>
      </c>
      <c r="EX6" s="354"/>
      <c r="EY6" s="354"/>
      <c r="EZ6" s="250" t="s">
        <v>32</v>
      </c>
      <c r="FA6" s="250" t="s">
        <v>32</v>
      </c>
      <c r="FB6" s="250" t="s">
        <v>32</v>
      </c>
      <c r="FC6" s="250" t="s">
        <v>32</v>
      </c>
      <c r="FD6" s="354"/>
      <c r="FE6" s="354"/>
      <c r="FF6" s="250" t="s">
        <v>34</v>
      </c>
      <c r="FG6" s="250" t="s">
        <v>34</v>
      </c>
      <c r="FH6" s="333" t="s">
        <v>34</v>
      </c>
      <c r="FI6" s="250" t="s">
        <v>34</v>
      </c>
      <c r="FJ6" s="458"/>
      <c r="FK6" s="365"/>
      <c r="FL6" s="250" t="s">
        <v>34</v>
      </c>
      <c r="FM6" s="250" t="s">
        <v>34</v>
      </c>
      <c r="FN6" s="333" t="s">
        <v>34</v>
      </c>
      <c r="FO6" s="250" t="s">
        <v>34</v>
      </c>
      <c r="FP6" s="458"/>
      <c r="FQ6" s="459"/>
      <c r="FR6" s="250" t="s">
        <v>33</v>
      </c>
      <c r="FS6" s="250" t="s">
        <v>33</v>
      </c>
      <c r="FT6" s="250" t="s">
        <v>33</v>
      </c>
      <c r="FU6" s="250" t="s">
        <v>33</v>
      </c>
      <c r="FV6" s="354"/>
      <c r="FW6" s="458"/>
      <c r="FX6" s="250" t="s">
        <v>33</v>
      </c>
      <c r="FY6" s="250" t="s">
        <v>33</v>
      </c>
      <c r="FZ6" s="250" t="s">
        <v>33</v>
      </c>
      <c r="GA6" s="250" t="s">
        <v>33</v>
      </c>
      <c r="GB6" s="441"/>
      <c r="GC6" s="130">
        <f t="shared" si="4"/>
        <v>43</v>
      </c>
      <c r="GD6" s="130">
        <f t="shared" si="5"/>
        <v>40</v>
      </c>
      <c r="GE6" s="130">
        <f t="shared" si="6"/>
        <v>36</v>
      </c>
      <c r="GF6" s="508">
        <f t="shared" si="7"/>
        <v>0</v>
      </c>
    </row>
    <row r="7" spans="1:188" s="130" customFormat="1" x14ac:dyDescent="0.25">
      <c r="A7" s="506"/>
      <c r="B7" s="397">
        <v>5</v>
      </c>
      <c r="C7" s="423" t="s">
        <v>189</v>
      </c>
      <c r="D7" s="408" t="s">
        <v>33</v>
      </c>
      <c r="E7" s="177" t="s">
        <v>33</v>
      </c>
      <c r="F7" s="386"/>
      <c r="G7" s="386"/>
      <c r="H7" s="250" t="s">
        <v>33</v>
      </c>
      <c r="I7" s="250" t="s">
        <v>33</v>
      </c>
      <c r="J7" s="250" t="s">
        <v>33</v>
      </c>
      <c r="K7" s="250" t="s">
        <v>33</v>
      </c>
      <c r="L7" s="458"/>
      <c r="M7" s="354"/>
      <c r="N7" s="250" t="s">
        <v>32</v>
      </c>
      <c r="O7" s="250" t="s">
        <v>32</v>
      </c>
      <c r="P7" s="250" t="s">
        <v>32</v>
      </c>
      <c r="Q7" s="250" t="s">
        <v>32</v>
      </c>
      <c r="R7" s="458"/>
      <c r="S7" s="458"/>
      <c r="T7" s="250" t="s">
        <v>32</v>
      </c>
      <c r="U7" s="250" t="s">
        <v>32</v>
      </c>
      <c r="V7" s="250" t="s">
        <v>32</v>
      </c>
      <c r="W7" s="250" t="s">
        <v>32</v>
      </c>
      <c r="X7" s="354"/>
      <c r="Y7" s="458"/>
      <c r="Z7" s="250" t="s">
        <v>32</v>
      </c>
      <c r="AA7" s="250" t="s">
        <v>32</v>
      </c>
      <c r="AB7" s="250" t="s">
        <v>32</v>
      </c>
      <c r="AC7" s="250" t="s">
        <v>32</v>
      </c>
      <c r="AD7" s="354"/>
      <c r="AE7" s="354"/>
      <c r="AF7" s="250" t="s">
        <v>34</v>
      </c>
      <c r="AG7" s="250" t="s">
        <v>34</v>
      </c>
      <c r="AH7" s="250" t="s">
        <v>34</v>
      </c>
      <c r="AI7" s="250" t="s">
        <v>34</v>
      </c>
      <c r="AJ7" s="354"/>
      <c r="AK7" s="354"/>
      <c r="AL7" s="250" t="s">
        <v>33</v>
      </c>
      <c r="AM7" s="250" t="s">
        <v>33</v>
      </c>
      <c r="AN7" s="250" t="s">
        <v>33</v>
      </c>
      <c r="AO7" s="250" t="s">
        <v>33</v>
      </c>
      <c r="AP7" s="354"/>
      <c r="AQ7" s="354"/>
      <c r="AR7" s="250" t="s">
        <v>33</v>
      </c>
      <c r="AS7" s="250" t="s">
        <v>33</v>
      </c>
      <c r="AT7" s="250" t="s">
        <v>33</v>
      </c>
      <c r="AU7" s="250" t="s">
        <v>33</v>
      </c>
      <c r="AV7" s="354"/>
      <c r="AW7" s="354"/>
      <c r="AX7" s="250" t="s">
        <v>32</v>
      </c>
      <c r="AY7" s="250" t="s">
        <v>32</v>
      </c>
      <c r="AZ7" s="250" t="s">
        <v>32</v>
      </c>
      <c r="BA7" s="250" t="s">
        <v>32</v>
      </c>
      <c r="BB7" s="458"/>
      <c r="BC7" s="354"/>
      <c r="BD7" s="250" t="s">
        <v>32</v>
      </c>
      <c r="BE7" s="250" t="s">
        <v>32</v>
      </c>
      <c r="BF7" s="250" t="s">
        <v>32</v>
      </c>
      <c r="BG7" s="250" t="s">
        <v>32</v>
      </c>
      <c r="BH7" s="458"/>
      <c r="BI7" s="458"/>
      <c r="BJ7" s="250" t="s">
        <v>34</v>
      </c>
      <c r="BK7" s="250" t="s">
        <v>34</v>
      </c>
      <c r="BL7" s="250" t="s">
        <v>34</v>
      </c>
      <c r="BM7" s="250" t="s">
        <v>34</v>
      </c>
      <c r="BN7" s="354"/>
      <c r="BO7" s="458"/>
      <c r="BP7" s="250" t="s">
        <v>34</v>
      </c>
      <c r="BQ7" s="250" t="s">
        <v>34</v>
      </c>
      <c r="BR7" s="250" t="s">
        <v>34</v>
      </c>
      <c r="BS7" s="250" t="s">
        <v>34</v>
      </c>
      <c r="BT7" s="354"/>
      <c r="BU7" s="354"/>
      <c r="BV7" s="250" t="s">
        <v>33</v>
      </c>
      <c r="BW7" s="250" t="s">
        <v>33</v>
      </c>
      <c r="BX7" s="250" t="s">
        <v>33</v>
      </c>
      <c r="BY7" s="250" t="s">
        <v>33</v>
      </c>
      <c r="BZ7" s="354"/>
      <c r="CA7" s="354"/>
      <c r="CB7" s="250" t="s">
        <v>33</v>
      </c>
      <c r="CC7" s="250" t="s">
        <v>33</v>
      </c>
      <c r="CD7" s="250" t="s">
        <v>33</v>
      </c>
      <c r="CE7" s="250" t="s">
        <v>33</v>
      </c>
      <c r="CF7" s="354"/>
      <c r="CG7" s="354"/>
      <c r="CH7" s="250" t="s">
        <v>32</v>
      </c>
      <c r="CI7" s="250" t="s">
        <v>32</v>
      </c>
      <c r="CJ7" s="250" t="s">
        <v>32</v>
      </c>
      <c r="CK7" s="250" t="s">
        <v>32</v>
      </c>
      <c r="CL7" s="354"/>
      <c r="CM7" s="354"/>
      <c r="CN7" s="250" t="s">
        <v>32</v>
      </c>
      <c r="CO7" s="250" t="s">
        <v>32</v>
      </c>
      <c r="CP7" s="250" t="s">
        <v>32</v>
      </c>
      <c r="CQ7" s="250" t="s">
        <v>32</v>
      </c>
      <c r="CR7" s="458"/>
      <c r="CS7" s="354"/>
      <c r="CT7" s="250" t="s">
        <v>34</v>
      </c>
      <c r="CU7" s="250" t="s">
        <v>34</v>
      </c>
      <c r="CV7" s="250" t="s">
        <v>34</v>
      </c>
      <c r="CW7" s="250" t="s">
        <v>34</v>
      </c>
      <c r="CX7" s="458"/>
      <c r="CY7" s="458"/>
      <c r="CZ7" s="250" t="s">
        <v>34</v>
      </c>
      <c r="DA7" s="250" t="s">
        <v>34</v>
      </c>
      <c r="DB7" s="250" t="s">
        <v>34</v>
      </c>
      <c r="DC7" s="250" t="s">
        <v>34</v>
      </c>
      <c r="DD7" s="365"/>
      <c r="DE7" s="458"/>
      <c r="DF7" s="333" t="s">
        <v>33</v>
      </c>
      <c r="DG7" s="250" t="s">
        <v>33</v>
      </c>
      <c r="DH7" s="250" t="s">
        <v>33</v>
      </c>
      <c r="DI7" s="250" t="s">
        <v>33</v>
      </c>
      <c r="DJ7" s="354"/>
      <c r="DK7" s="354"/>
      <c r="DL7" s="250" t="s">
        <v>33</v>
      </c>
      <c r="DM7" s="250" t="s">
        <v>33</v>
      </c>
      <c r="DN7" s="333" t="s">
        <v>33</v>
      </c>
      <c r="DO7" s="250" t="s">
        <v>33</v>
      </c>
      <c r="DP7" s="354"/>
      <c r="DQ7" s="354"/>
      <c r="DR7" s="250" t="s">
        <v>32</v>
      </c>
      <c r="DS7" s="250" t="s">
        <v>32</v>
      </c>
      <c r="DT7" s="333" t="s">
        <v>32</v>
      </c>
      <c r="DU7" s="250" t="s">
        <v>32</v>
      </c>
      <c r="DV7" s="354"/>
      <c r="DW7" s="354"/>
      <c r="DX7" s="250" t="s">
        <v>32</v>
      </c>
      <c r="DY7" s="250" t="s">
        <v>32</v>
      </c>
      <c r="DZ7" s="250" t="s">
        <v>32</v>
      </c>
      <c r="EA7" s="250" t="s">
        <v>32</v>
      </c>
      <c r="EB7" s="354"/>
      <c r="EC7" s="354"/>
      <c r="ED7" s="250" t="s">
        <v>32</v>
      </c>
      <c r="EE7" s="250" t="s">
        <v>32</v>
      </c>
      <c r="EF7" s="250" t="s">
        <v>32</v>
      </c>
      <c r="EG7" s="250" t="s">
        <v>32</v>
      </c>
      <c r="EH7" s="458"/>
      <c r="EI7" s="354"/>
      <c r="EJ7" s="250" t="s">
        <v>34</v>
      </c>
      <c r="EK7" s="250" t="s">
        <v>34</v>
      </c>
      <c r="EL7" s="250" t="s">
        <v>34</v>
      </c>
      <c r="EM7" s="250" t="s">
        <v>34</v>
      </c>
      <c r="EN7" s="458"/>
      <c r="EO7" s="458"/>
      <c r="EP7" s="250" t="s">
        <v>33</v>
      </c>
      <c r="EQ7" s="250" t="s">
        <v>33</v>
      </c>
      <c r="ER7" s="250" t="s">
        <v>33</v>
      </c>
      <c r="ES7" s="250" t="s">
        <v>33</v>
      </c>
      <c r="ET7" s="354"/>
      <c r="EU7" s="458"/>
      <c r="EV7" s="250" t="s">
        <v>33</v>
      </c>
      <c r="EW7" s="250" t="s">
        <v>33</v>
      </c>
      <c r="EX7" s="250" t="s">
        <v>33</v>
      </c>
      <c r="EY7" s="250" t="s">
        <v>33</v>
      </c>
      <c r="EZ7" s="354"/>
      <c r="FA7" s="354"/>
      <c r="FB7" s="250" t="s">
        <v>32</v>
      </c>
      <c r="FC7" s="250" t="s">
        <v>32</v>
      </c>
      <c r="FD7" s="250" t="s">
        <v>32</v>
      </c>
      <c r="FE7" s="250" t="s">
        <v>32</v>
      </c>
      <c r="FF7" s="354"/>
      <c r="FG7" s="354"/>
      <c r="FH7" s="333" t="s">
        <v>32</v>
      </c>
      <c r="FI7" s="250" t="s">
        <v>32</v>
      </c>
      <c r="FJ7" s="250" t="s">
        <v>32</v>
      </c>
      <c r="FK7" s="333" t="s">
        <v>32</v>
      </c>
      <c r="FL7" s="354"/>
      <c r="FM7" s="354"/>
      <c r="FN7" s="333" t="s">
        <v>32</v>
      </c>
      <c r="FO7" s="250" t="s">
        <v>32</v>
      </c>
      <c r="FP7" s="250" t="s">
        <v>32</v>
      </c>
      <c r="FQ7" s="250" t="s">
        <v>32</v>
      </c>
      <c r="FR7" s="354"/>
      <c r="FS7" s="354"/>
      <c r="FT7" s="250" t="s">
        <v>34</v>
      </c>
      <c r="FU7" s="250" t="s">
        <v>34</v>
      </c>
      <c r="FV7" s="250" t="s">
        <v>34</v>
      </c>
      <c r="FW7" s="250" t="s">
        <v>34</v>
      </c>
      <c r="FX7" s="458"/>
      <c r="FY7" s="354"/>
      <c r="FZ7" s="250" t="s">
        <v>33</v>
      </c>
      <c r="GA7" s="250" t="s">
        <v>33</v>
      </c>
      <c r="GB7" s="250" t="s">
        <v>33</v>
      </c>
      <c r="GC7" s="130">
        <f t="shared" si="4"/>
        <v>52</v>
      </c>
      <c r="GD7" s="130">
        <f t="shared" si="5"/>
        <v>41</v>
      </c>
      <c r="GE7" s="130">
        <f t="shared" si="6"/>
        <v>28</v>
      </c>
      <c r="GF7" s="508">
        <f t="shared" si="7"/>
        <v>0</v>
      </c>
    </row>
    <row r="8" spans="1:188" s="130" customFormat="1" x14ac:dyDescent="0.25">
      <c r="A8" s="506"/>
      <c r="B8" s="397">
        <v>6</v>
      </c>
      <c r="C8" s="423" t="s">
        <v>190</v>
      </c>
      <c r="D8" s="408" t="s">
        <v>33</v>
      </c>
      <c r="E8" s="177" t="s">
        <v>33</v>
      </c>
      <c r="F8" s="177" t="s">
        <v>33</v>
      </c>
      <c r="G8" s="385"/>
      <c r="H8" s="354"/>
      <c r="I8" s="250" t="s">
        <v>33</v>
      </c>
      <c r="J8" s="250" t="s">
        <v>33</v>
      </c>
      <c r="K8" s="250" t="s">
        <v>33</v>
      </c>
      <c r="L8" s="250" t="s">
        <v>33</v>
      </c>
      <c r="M8" s="354"/>
      <c r="N8" s="354"/>
      <c r="O8" s="250" t="s">
        <v>32</v>
      </c>
      <c r="P8" s="250" t="s">
        <v>32</v>
      </c>
      <c r="Q8" s="250" t="s">
        <v>32</v>
      </c>
      <c r="R8" s="250" t="s">
        <v>32</v>
      </c>
      <c r="S8" s="458"/>
      <c r="T8" s="354"/>
      <c r="U8" s="250" t="s">
        <v>32</v>
      </c>
      <c r="V8" s="250" t="s">
        <v>32</v>
      </c>
      <c r="W8" s="250" t="s">
        <v>32</v>
      </c>
      <c r="X8" s="250" t="s">
        <v>32</v>
      </c>
      <c r="Y8" s="458"/>
      <c r="Z8" s="458"/>
      <c r="AA8" s="250" t="s">
        <v>34</v>
      </c>
      <c r="AB8" s="250" t="s">
        <v>34</v>
      </c>
      <c r="AC8" s="250" t="s">
        <v>34</v>
      </c>
      <c r="AD8" s="250" t="s">
        <v>34</v>
      </c>
      <c r="AE8" s="354"/>
      <c r="AF8" s="458"/>
      <c r="AG8" s="250" t="s">
        <v>34</v>
      </c>
      <c r="AH8" s="250" t="s">
        <v>34</v>
      </c>
      <c r="AI8" s="250" t="s">
        <v>34</v>
      </c>
      <c r="AJ8" s="250" t="s">
        <v>34</v>
      </c>
      <c r="AK8" s="354"/>
      <c r="AL8" s="248"/>
      <c r="AM8" s="250" t="s">
        <v>33</v>
      </c>
      <c r="AN8" s="250" t="s">
        <v>33</v>
      </c>
      <c r="AO8" s="250" t="s">
        <v>33</v>
      </c>
      <c r="AP8" s="250" t="s">
        <v>33</v>
      </c>
      <c r="AQ8" s="354"/>
      <c r="AR8" s="354"/>
      <c r="AS8" s="250" t="s">
        <v>33</v>
      </c>
      <c r="AT8" s="250" t="s">
        <v>33</v>
      </c>
      <c r="AU8" s="250" t="s">
        <v>33</v>
      </c>
      <c r="AV8" s="250" t="s">
        <v>33</v>
      </c>
      <c r="AW8" s="354"/>
      <c r="AX8" s="354"/>
      <c r="AY8" s="250" t="s">
        <v>32</v>
      </c>
      <c r="AZ8" s="250" t="s">
        <v>32</v>
      </c>
      <c r="BA8" s="250" t="s">
        <v>32</v>
      </c>
      <c r="BB8" s="250" t="s">
        <v>32</v>
      </c>
      <c r="BC8" s="354"/>
      <c r="BD8" s="354"/>
      <c r="BE8" s="250" t="s">
        <v>32</v>
      </c>
      <c r="BF8" s="250" t="s">
        <v>32</v>
      </c>
      <c r="BG8" s="250" t="s">
        <v>32</v>
      </c>
      <c r="BH8" s="250" t="s">
        <v>32</v>
      </c>
      <c r="BI8" s="458"/>
      <c r="BJ8" s="354"/>
      <c r="BK8" s="250" t="s">
        <v>32</v>
      </c>
      <c r="BL8" s="250" t="s">
        <v>32</v>
      </c>
      <c r="BM8" s="250" t="s">
        <v>32</v>
      </c>
      <c r="BN8" s="250" t="s">
        <v>32</v>
      </c>
      <c r="BO8" s="458"/>
      <c r="BP8" s="458"/>
      <c r="BQ8" s="250" t="s">
        <v>34</v>
      </c>
      <c r="BR8" s="250" t="s">
        <v>34</v>
      </c>
      <c r="BS8" s="250" t="s">
        <v>34</v>
      </c>
      <c r="BT8" s="250" t="s">
        <v>34</v>
      </c>
      <c r="BU8" s="354"/>
      <c r="BV8" s="460"/>
      <c r="BW8" s="250" t="s">
        <v>33</v>
      </c>
      <c r="BX8" s="250" t="s">
        <v>33</v>
      </c>
      <c r="BY8" s="250" t="s">
        <v>33</v>
      </c>
      <c r="BZ8" s="250" t="s">
        <v>33</v>
      </c>
      <c r="CA8" s="354"/>
      <c r="CB8" s="354"/>
      <c r="CC8" s="250" t="s">
        <v>33</v>
      </c>
      <c r="CD8" s="250" t="s">
        <v>33</v>
      </c>
      <c r="CE8" s="250" t="s">
        <v>33</v>
      </c>
      <c r="CF8" s="250" t="s">
        <v>33</v>
      </c>
      <c r="CG8" s="354"/>
      <c r="CH8" s="354"/>
      <c r="CI8" s="250" t="s">
        <v>32</v>
      </c>
      <c r="CJ8" s="250" t="s">
        <v>32</v>
      </c>
      <c r="CK8" s="250" t="s">
        <v>32</v>
      </c>
      <c r="CL8" s="250" t="s">
        <v>32</v>
      </c>
      <c r="CM8" s="354"/>
      <c r="CN8" s="354"/>
      <c r="CO8" s="250" t="s">
        <v>32</v>
      </c>
      <c r="CP8" s="250" t="s">
        <v>32</v>
      </c>
      <c r="CQ8" s="250" t="s">
        <v>32</v>
      </c>
      <c r="CR8" s="250" t="s">
        <v>32</v>
      </c>
      <c r="CS8" s="354"/>
      <c r="CT8" s="354"/>
      <c r="CU8" s="250" t="s">
        <v>34</v>
      </c>
      <c r="CV8" s="250" t="s">
        <v>34</v>
      </c>
      <c r="CW8" s="250" t="s">
        <v>34</v>
      </c>
      <c r="CX8" s="250" t="s">
        <v>34</v>
      </c>
      <c r="CY8" s="458"/>
      <c r="CZ8" s="354"/>
      <c r="DA8" s="354"/>
      <c r="DB8" s="250" t="s">
        <v>32</v>
      </c>
      <c r="DC8" s="250" t="s">
        <v>32</v>
      </c>
      <c r="DD8" s="333" t="s">
        <v>32</v>
      </c>
      <c r="DE8" s="458"/>
      <c r="DF8" s="337"/>
      <c r="DG8" s="250" t="s">
        <v>33</v>
      </c>
      <c r="DH8" s="250" t="s">
        <v>33</v>
      </c>
      <c r="DI8" s="250" t="s">
        <v>33</v>
      </c>
      <c r="DJ8" s="250" t="s">
        <v>33</v>
      </c>
      <c r="DK8" s="354"/>
      <c r="DL8" s="458"/>
      <c r="DM8" s="250" t="s">
        <v>33</v>
      </c>
      <c r="DN8" s="333" t="s">
        <v>33</v>
      </c>
      <c r="DO8" s="250" t="s">
        <v>33</v>
      </c>
      <c r="DP8" s="250" t="s">
        <v>33</v>
      </c>
      <c r="DQ8" s="354"/>
      <c r="DR8" s="354"/>
      <c r="DS8" s="250" t="s">
        <v>32</v>
      </c>
      <c r="DT8" s="333" t="s">
        <v>32</v>
      </c>
      <c r="DU8" s="250" t="s">
        <v>32</v>
      </c>
      <c r="DV8" s="250" t="s">
        <v>32</v>
      </c>
      <c r="DW8" s="354"/>
      <c r="DX8" s="354"/>
      <c r="DY8" s="250" t="s">
        <v>32</v>
      </c>
      <c r="DZ8" s="250" t="s">
        <v>32</v>
      </c>
      <c r="EA8" s="250" t="s">
        <v>32</v>
      </c>
      <c r="EB8" s="250" t="s">
        <v>32</v>
      </c>
      <c r="EC8" s="354"/>
      <c r="ED8" s="354"/>
      <c r="EE8" s="250" t="s">
        <v>34</v>
      </c>
      <c r="EF8" s="250" t="s">
        <v>34</v>
      </c>
      <c r="EG8" s="250" t="s">
        <v>34</v>
      </c>
      <c r="EH8" s="250" t="s">
        <v>34</v>
      </c>
      <c r="EI8" s="354"/>
      <c r="EJ8" s="354"/>
      <c r="EK8" s="250" t="s">
        <v>34</v>
      </c>
      <c r="EL8" s="250" t="s">
        <v>34</v>
      </c>
      <c r="EM8" s="250" t="s">
        <v>34</v>
      </c>
      <c r="EN8" s="250" t="s">
        <v>34</v>
      </c>
      <c r="EO8" s="458"/>
      <c r="EP8" s="248"/>
      <c r="EQ8" s="250" t="s">
        <v>33</v>
      </c>
      <c r="ER8" s="250" t="s">
        <v>33</v>
      </c>
      <c r="ES8" s="250" t="s">
        <v>33</v>
      </c>
      <c r="ET8" s="250" t="s">
        <v>33</v>
      </c>
      <c r="EU8" s="458"/>
      <c r="EV8" s="458"/>
      <c r="EW8" s="250" t="s">
        <v>33</v>
      </c>
      <c r="EX8" s="250" t="s">
        <v>33</v>
      </c>
      <c r="EY8" s="250" t="s">
        <v>33</v>
      </c>
      <c r="EZ8" s="250" t="s">
        <v>33</v>
      </c>
      <c r="FA8" s="354"/>
      <c r="FB8" s="458"/>
      <c r="FC8" s="250" t="s">
        <v>32</v>
      </c>
      <c r="FD8" s="250" t="s">
        <v>32</v>
      </c>
      <c r="FE8" s="250" t="s">
        <v>32</v>
      </c>
      <c r="FF8" s="250" t="s">
        <v>32</v>
      </c>
      <c r="FG8" s="354"/>
      <c r="FH8" s="365"/>
      <c r="FI8" s="250" t="s">
        <v>32</v>
      </c>
      <c r="FJ8" s="250" t="s">
        <v>32</v>
      </c>
      <c r="FK8" s="333" t="s">
        <v>32</v>
      </c>
      <c r="FL8" s="250" t="s">
        <v>32</v>
      </c>
      <c r="FM8" s="354"/>
      <c r="FN8" s="365"/>
      <c r="FO8" s="250" t="s">
        <v>34</v>
      </c>
      <c r="FP8" s="250" t="s">
        <v>34</v>
      </c>
      <c r="FQ8" s="250" t="s">
        <v>34</v>
      </c>
      <c r="FR8" s="250" t="s">
        <v>34</v>
      </c>
      <c r="FS8" s="354"/>
      <c r="FT8" s="354"/>
      <c r="FU8" s="250" t="s">
        <v>34</v>
      </c>
      <c r="FV8" s="250" t="s">
        <v>34</v>
      </c>
      <c r="FW8" s="250" t="s">
        <v>34</v>
      </c>
      <c r="FX8" s="250" t="s">
        <v>34</v>
      </c>
      <c r="FY8" s="354"/>
      <c r="FZ8" s="248"/>
      <c r="GA8" s="250" t="s">
        <v>33</v>
      </c>
      <c r="GB8" s="250" t="s">
        <v>33</v>
      </c>
      <c r="GC8" s="130">
        <f t="shared" si="4"/>
        <v>47</v>
      </c>
      <c r="GD8" s="130">
        <f t="shared" si="5"/>
        <v>41</v>
      </c>
      <c r="GE8" s="130">
        <f t="shared" si="6"/>
        <v>32</v>
      </c>
      <c r="GF8" s="508">
        <f t="shared" si="7"/>
        <v>0</v>
      </c>
    </row>
    <row r="9" spans="1:188" s="130" customFormat="1" x14ac:dyDescent="0.25">
      <c r="A9" s="506"/>
      <c r="B9" s="397">
        <v>7</v>
      </c>
      <c r="C9" s="423" t="s">
        <v>191</v>
      </c>
      <c r="D9" s="408" t="s">
        <v>33</v>
      </c>
      <c r="E9" s="177" t="s">
        <v>33</v>
      </c>
      <c r="F9" s="177" t="s">
        <v>33</v>
      </c>
      <c r="G9" s="21" t="s">
        <v>33</v>
      </c>
      <c r="H9" s="354"/>
      <c r="I9" s="354"/>
      <c r="J9" s="250" t="s">
        <v>33</v>
      </c>
      <c r="K9" s="250" t="s">
        <v>33</v>
      </c>
      <c r="L9" s="250" t="s">
        <v>33</v>
      </c>
      <c r="M9" s="250" t="s">
        <v>33</v>
      </c>
      <c r="N9" s="354"/>
      <c r="O9" s="441"/>
      <c r="P9" s="250" t="s">
        <v>32</v>
      </c>
      <c r="Q9" s="250" t="s">
        <v>32</v>
      </c>
      <c r="R9" s="250" t="s">
        <v>32</v>
      </c>
      <c r="S9" s="250" t="s">
        <v>32</v>
      </c>
      <c r="T9" s="354"/>
      <c r="U9" s="354"/>
      <c r="V9" s="250" t="s">
        <v>32</v>
      </c>
      <c r="W9" s="250" t="s">
        <v>32</v>
      </c>
      <c r="X9" s="250" t="s">
        <v>32</v>
      </c>
      <c r="Y9" s="250" t="s">
        <v>32</v>
      </c>
      <c r="Z9" s="458"/>
      <c r="AA9" s="354"/>
      <c r="AB9" s="250" t="s">
        <v>34</v>
      </c>
      <c r="AC9" s="250" t="s">
        <v>34</v>
      </c>
      <c r="AD9" s="250" t="s">
        <v>34</v>
      </c>
      <c r="AE9" s="250" t="s">
        <v>34</v>
      </c>
      <c r="AF9" s="458"/>
      <c r="AG9" s="458"/>
      <c r="AH9" s="250" t="s">
        <v>34</v>
      </c>
      <c r="AI9" s="250" t="s">
        <v>34</v>
      </c>
      <c r="AJ9" s="250" t="s">
        <v>34</v>
      </c>
      <c r="AK9" s="250" t="s">
        <v>34</v>
      </c>
      <c r="AL9" s="248"/>
      <c r="AM9" s="460"/>
      <c r="AN9" s="250" t="s">
        <v>33</v>
      </c>
      <c r="AO9" s="250" t="s">
        <v>33</v>
      </c>
      <c r="AP9" s="250" t="s">
        <v>33</v>
      </c>
      <c r="AQ9" s="250" t="s">
        <v>33</v>
      </c>
      <c r="AR9" s="354"/>
      <c r="AS9" s="354"/>
      <c r="AT9" s="250" t="s">
        <v>33</v>
      </c>
      <c r="AU9" s="250" t="s">
        <v>33</v>
      </c>
      <c r="AV9" s="250" t="s">
        <v>33</v>
      </c>
      <c r="AW9" s="250" t="s">
        <v>33</v>
      </c>
      <c r="AX9" s="354"/>
      <c r="AY9" s="441"/>
      <c r="AZ9" s="250" t="s">
        <v>32</v>
      </c>
      <c r="BA9" s="250" t="s">
        <v>32</v>
      </c>
      <c r="BB9" s="250" t="s">
        <v>32</v>
      </c>
      <c r="BC9" s="250" t="s">
        <v>32</v>
      </c>
      <c r="BD9" s="354"/>
      <c r="BE9" s="354"/>
      <c r="BF9" s="250" t="s">
        <v>32</v>
      </c>
      <c r="BG9" s="250" t="s">
        <v>32</v>
      </c>
      <c r="BH9" s="250" t="s">
        <v>32</v>
      </c>
      <c r="BI9" s="250" t="s">
        <v>32</v>
      </c>
      <c r="BJ9" s="354"/>
      <c r="BK9" s="354"/>
      <c r="BL9" s="250" t="s">
        <v>34</v>
      </c>
      <c r="BM9" s="250" t="s">
        <v>34</v>
      </c>
      <c r="BN9" s="250" t="s">
        <v>34</v>
      </c>
      <c r="BO9" s="250" t="s">
        <v>34</v>
      </c>
      <c r="BP9" s="458"/>
      <c r="BQ9" s="354"/>
      <c r="BR9" s="56" t="s">
        <v>31</v>
      </c>
      <c r="BS9" s="56" t="s">
        <v>31</v>
      </c>
      <c r="BT9" s="56" t="s">
        <v>31</v>
      </c>
      <c r="BU9" s="56" t="s">
        <v>31</v>
      </c>
      <c r="BV9" s="460"/>
      <c r="BW9" s="460"/>
      <c r="BX9" s="250" t="s">
        <v>33</v>
      </c>
      <c r="BY9" s="250" t="s">
        <v>33</v>
      </c>
      <c r="BZ9" s="250" t="s">
        <v>33</v>
      </c>
      <c r="CA9" s="250" t="s">
        <v>33</v>
      </c>
      <c r="CB9" s="354"/>
      <c r="CC9" s="458"/>
      <c r="CD9" s="250" t="s">
        <v>33</v>
      </c>
      <c r="CE9" s="250" t="s">
        <v>33</v>
      </c>
      <c r="CF9" s="250" t="s">
        <v>33</v>
      </c>
      <c r="CG9" s="250" t="s">
        <v>33</v>
      </c>
      <c r="CH9" s="354"/>
      <c r="CI9" s="441"/>
      <c r="CJ9" s="250" t="s">
        <v>32</v>
      </c>
      <c r="CK9" s="250" t="s">
        <v>32</v>
      </c>
      <c r="CL9" s="250" t="s">
        <v>32</v>
      </c>
      <c r="CM9" s="250" t="s">
        <v>32</v>
      </c>
      <c r="CN9" s="354"/>
      <c r="CO9" s="354"/>
      <c r="CP9" s="250" t="s">
        <v>32</v>
      </c>
      <c r="CQ9" s="250" t="s">
        <v>32</v>
      </c>
      <c r="CR9" s="250" t="s">
        <v>32</v>
      </c>
      <c r="CS9" s="250" t="s">
        <v>32</v>
      </c>
      <c r="CT9" s="354"/>
      <c r="CU9" s="354"/>
      <c r="CV9" s="250" t="s">
        <v>32</v>
      </c>
      <c r="CW9" s="250" t="s">
        <v>32</v>
      </c>
      <c r="CX9" s="250" t="s">
        <v>32</v>
      </c>
      <c r="CY9" s="250" t="s">
        <v>32</v>
      </c>
      <c r="CZ9" s="354"/>
      <c r="DA9" s="354"/>
      <c r="DB9" s="250" t="s">
        <v>34</v>
      </c>
      <c r="DC9" s="250" t="s">
        <v>34</v>
      </c>
      <c r="DD9" s="333" t="s">
        <v>34</v>
      </c>
      <c r="DE9" s="250" t="s">
        <v>34</v>
      </c>
      <c r="DF9" s="337"/>
      <c r="DG9" s="248"/>
      <c r="DH9" s="250" t="s">
        <v>33</v>
      </c>
      <c r="DI9" s="250" t="s">
        <v>33</v>
      </c>
      <c r="DJ9" s="250" t="s">
        <v>33</v>
      </c>
      <c r="DK9" s="250" t="s">
        <v>33</v>
      </c>
      <c r="DL9" s="458"/>
      <c r="DM9" s="458"/>
      <c r="DN9" s="333" t="s">
        <v>33</v>
      </c>
      <c r="DO9" s="250" t="s">
        <v>33</v>
      </c>
      <c r="DP9" s="250" t="s">
        <v>33</v>
      </c>
      <c r="DQ9" s="250" t="s">
        <v>33</v>
      </c>
      <c r="DR9" s="354"/>
      <c r="DS9" s="459"/>
      <c r="DT9" s="333" t="s">
        <v>32</v>
      </c>
      <c r="DU9" s="250" t="s">
        <v>32</v>
      </c>
      <c r="DV9" s="250" t="s">
        <v>32</v>
      </c>
      <c r="DW9" s="250" t="s">
        <v>32</v>
      </c>
      <c r="DX9" s="354"/>
      <c r="DY9" s="354"/>
      <c r="DZ9" s="250" t="s">
        <v>32</v>
      </c>
      <c r="EA9" s="250" t="s">
        <v>32</v>
      </c>
      <c r="EB9" s="250" t="s">
        <v>32</v>
      </c>
      <c r="EC9" s="250" t="s">
        <v>32</v>
      </c>
      <c r="ED9" s="354"/>
      <c r="EE9" s="354"/>
      <c r="EF9" s="250" t="s">
        <v>34</v>
      </c>
      <c r="EG9" s="250" t="s">
        <v>34</v>
      </c>
      <c r="EH9" s="250" t="s">
        <v>34</v>
      </c>
      <c r="EI9" s="250" t="s">
        <v>34</v>
      </c>
      <c r="EJ9" s="354"/>
      <c r="EK9" s="354"/>
      <c r="EL9" s="354"/>
      <c r="EM9" s="250" t="s">
        <v>32</v>
      </c>
      <c r="EN9" s="250" t="s">
        <v>32</v>
      </c>
      <c r="EO9" s="250" t="s">
        <v>32</v>
      </c>
      <c r="EP9" s="248"/>
      <c r="EQ9" s="248"/>
      <c r="ER9" s="250" t="s">
        <v>33</v>
      </c>
      <c r="ES9" s="250" t="s">
        <v>33</v>
      </c>
      <c r="ET9" s="250" t="s">
        <v>33</v>
      </c>
      <c r="EU9" s="250" t="s">
        <v>33</v>
      </c>
      <c r="EV9" s="458"/>
      <c r="EW9" s="354"/>
      <c r="EX9" s="250" t="s">
        <v>33</v>
      </c>
      <c r="EY9" s="250" t="s">
        <v>33</v>
      </c>
      <c r="EZ9" s="250" t="s">
        <v>33</v>
      </c>
      <c r="FA9" s="250" t="s">
        <v>33</v>
      </c>
      <c r="FB9" s="458"/>
      <c r="FC9" s="459"/>
      <c r="FD9" s="250" t="s">
        <v>32</v>
      </c>
      <c r="FE9" s="250" t="s">
        <v>32</v>
      </c>
      <c r="FF9" s="250" t="s">
        <v>32</v>
      </c>
      <c r="FG9" s="250" t="s">
        <v>32</v>
      </c>
      <c r="FH9" s="365"/>
      <c r="FI9" s="458"/>
      <c r="FJ9" s="250" t="s">
        <v>32</v>
      </c>
      <c r="FK9" s="333" t="s">
        <v>32</v>
      </c>
      <c r="FL9" s="250" t="s">
        <v>32</v>
      </c>
      <c r="FM9" s="250" t="s">
        <v>32</v>
      </c>
      <c r="FN9" s="365"/>
      <c r="FO9" s="354"/>
      <c r="FP9" s="250" t="s">
        <v>34</v>
      </c>
      <c r="FQ9" s="250" t="s">
        <v>34</v>
      </c>
      <c r="FR9" s="250" t="s">
        <v>34</v>
      </c>
      <c r="FS9" s="250" t="s">
        <v>34</v>
      </c>
      <c r="FT9" s="354"/>
      <c r="FU9" s="354"/>
      <c r="FV9" s="250" t="s">
        <v>32</v>
      </c>
      <c r="FW9" s="250" t="s">
        <v>32</v>
      </c>
      <c r="FX9" s="250" t="s">
        <v>32</v>
      </c>
      <c r="FY9" s="250" t="s">
        <v>32</v>
      </c>
      <c r="FZ9" s="248"/>
      <c r="GA9" s="248"/>
      <c r="GB9" s="250" t="s">
        <v>33</v>
      </c>
      <c r="GC9" s="130">
        <f t="shared" si="4"/>
        <v>51</v>
      </c>
      <c r="GD9" s="130">
        <f t="shared" si="5"/>
        <v>41</v>
      </c>
      <c r="GE9" s="130">
        <f t="shared" si="6"/>
        <v>24</v>
      </c>
      <c r="GF9" s="508">
        <f t="shared" si="7"/>
        <v>4</v>
      </c>
    </row>
    <row r="10" spans="1:188" s="130" customFormat="1" ht="14.25" customHeight="1" x14ac:dyDescent="0.25">
      <c r="A10" s="506"/>
      <c r="B10" s="397">
        <v>8</v>
      </c>
      <c r="C10" s="423" t="s">
        <v>192</v>
      </c>
      <c r="D10" s="408"/>
      <c r="E10" s="13" t="s">
        <v>33</v>
      </c>
      <c r="F10" s="13" t="s">
        <v>33</v>
      </c>
      <c r="G10" s="385" t="s">
        <v>33</v>
      </c>
      <c r="H10" s="250" t="s">
        <v>33</v>
      </c>
      <c r="I10" s="354"/>
      <c r="J10" s="354"/>
      <c r="K10" s="250" t="s">
        <v>33</v>
      </c>
      <c r="L10" s="250" t="s">
        <v>33</v>
      </c>
      <c r="M10" s="250" t="s">
        <v>33</v>
      </c>
      <c r="N10" s="250" t="s">
        <v>33</v>
      </c>
      <c r="O10" s="354"/>
      <c r="P10" s="354"/>
      <c r="Q10" s="250" t="s">
        <v>32</v>
      </c>
      <c r="R10" s="250" t="s">
        <v>32</v>
      </c>
      <c r="S10" s="250" t="s">
        <v>32</v>
      </c>
      <c r="T10" s="250" t="s">
        <v>32</v>
      </c>
      <c r="U10" s="354"/>
      <c r="V10" s="354"/>
      <c r="W10" s="250" t="s">
        <v>32</v>
      </c>
      <c r="X10" s="250" t="s">
        <v>32</v>
      </c>
      <c r="Y10" s="250" t="s">
        <v>32</v>
      </c>
      <c r="Z10" s="250" t="s">
        <v>32</v>
      </c>
      <c r="AA10" s="354"/>
      <c r="AB10" s="354"/>
      <c r="AC10" s="250" t="s">
        <v>34</v>
      </c>
      <c r="AD10" s="250" t="s">
        <v>34</v>
      </c>
      <c r="AE10" s="250" t="s">
        <v>34</v>
      </c>
      <c r="AF10" s="250" t="s">
        <v>34</v>
      </c>
      <c r="AG10" s="458"/>
      <c r="AH10" s="354"/>
      <c r="AI10" s="250" t="s">
        <v>34</v>
      </c>
      <c r="AJ10" s="250" t="s">
        <v>34</v>
      </c>
      <c r="AK10" s="250" t="s">
        <v>34</v>
      </c>
      <c r="AL10" s="250" t="s">
        <v>34</v>
      </c>
      <c r="AM10" s="458"/>
      <c r="AN10" s="458"/>
      <c r="AO10" s="250" t="s">
        <v>33</v>
      </c>
      <c r="AP10" s="250" t="s">
        <v>33</v>
      </c>
      <c r="AQ10" s="250" t="s">
        <v>33</v>
      </c>
      <c r="AR10" s="250" t="s">
        <v>33</v>
      </c>
      <c r="AS10" s="354"/>
      <c r="AT10" s="458"/>
      <c r="AU10" s="250" t="s">
        <v>33</v>
      </c>
      <c r="AV10" s="250" t="s">
        <v>33</v>
      </c>
      <c r="AW10" s="250" t="s">
        <v>33</v>
      </c>
      <c r="AX10" s="250" t="s">
        <v>33</v>
      </c>
      <c r="AY10" s="354"/>
      <c r="AZ10" s="354"/>
      <c r="BA10" s="250" t="s">
        <v>32</v>
      </c>
      <c r="BB10" s="250" t="s">
        <v>32</v>
      </c>
      <c r="BC10" s="250" t="s">
        <v>32</v>
      </c>
      <c r="BD10" s="250" t="s">
        <v>32</v>
      </c>
      <c r="BE10" s="354"/>
      <c r="BF10" s="354"/>
      <c r="BG10" s="250" t="s">
        <v>32</v>
      </c>
      <c r="BH10" s="250" t="s">
        <v>32</v>
      </c>
      <c r="BI10" s="250" t="s">
        <v>32</v>
      </c>
      <c r="BJ10" s="250" t="s">
        <v>32</v>
      </c>
      <c r="BK10" s="354"/>
      <c r="BL10" s="354"/>
      <c r="BM10" s="250" t="s">
        <v>34</v>
      </c>
      <c r="BN10" s="250" t="s">
        <v>34</v>
      </c>
      <c r="BO10" s="250" t="s">
        <v>34</v>
      </c>
      <c r="BP10" s="250" t="s">
        <v>34</v>
      </c>
      <c r="BQ10" s="354"/>
      <c r="BR10" s="354"/>
      <c r="BS10" s="250" t="s">
        <v>34</v>
      </c>
      <c r="BT10" s="250" t="s">
        <v>34</v>
      </c>
      <c r="BU10" s="250" t="s">
        <v>34</v>
      </c>
      <c r="BV10" s="250" t="s">
        <v>34</v>
      </c>
      <c r="BW10" s="458"/>
      <c r="BX10" s="354"/>
      <c r="BY10" s="250" t="s">
        <v>33</v>
      </c>
      <c r="BZ10" s="250" t="s">
        <v>33</v>
      </c>
      <c r="CA10" s="250" t="s">
        <v>33</v>
      </c>
      <c r="CB10" s="250" t="s">
        <v>33</v>
      </c>
      <c r="CC10" s="458"/>
      <c r="CD10" s="458"/>
      <c r="CE10" s="250" t="s">
        <v>33</v>
      </c>
      <c r="CF10" s="250" t="s">
        <v>33</v>
      </c>
      <c r="CG10" s="250" t="s">
        <v>33</v>
      </c>
      <c r="CH10" s="250" t="s">
        <v>33</v>
      </c>
      <c r="CI10" s="354"/>
      <c r="CJ10" s="458"/>
      <c r="CK10" s="250" t="s">
        <v>32</v>
      </c>
      <c r="CL10" s="250" t="s">
        <v>32</v>
      </c>
      <c r="CM10" s="250" t="s">
        <v>32</v>
      </c>
      <c r="CN10" s="250" t="s">
        <v>32</v>
      </c>
      <c r="CO10" s="354"/>
      <c r="CP10" s="354"/>
      <c r="CQ10" s="250" t="s">
        <v>32</v>
      </c>
      <c r="CR10" s="250" t="s">
        <v>32</v>
      </c>
      <c r="CS10" s="250" t="s">
        <v>32</v>
      </c>
      <c r="CT10" s="250" t="s">
        <v>32</v>
      </c>
      <c r="CU10" s="354"/>
      <c r="CV10" s="354"/>
      <c r="CW10" s="250" t="s">
        <v>34</v>
      </c>
      <c r="CX10" s="250" t="s">
        <v>34</v>
      </c>
      <c r="CY10" s="250" t="s">
        <v>34</v>
      </c>
      <c r="CZ10" s="250" t="s">
        <v>34</v>
      </c>
      <c r="DA10" s="354"/>
      <c r="DB10" s="354"/>
      <c r="DC10" s="250" t="s">
        <v>34</v>
      </c>
      <c r="DD10" s="333" t="s">
        <v>34</v>
      </c>
      <c r="DE10" s="250" t="s">
        <v>34</v>
      </c>
      <c r="DF10" s="333" t="s">
        <v>34</v>
      </c>
      <c r="DG10" s="354"/>
      <c r="DH10" s="354"/>
      <c r="DI10" s="250" t="s">
        <v>33</v>
      </c>
      <c r="DJ10" s="250" t="s">
        <v>33</v>
      </c>
      <c r="DK10" s="250" t="s">
        <v>33</v>
      </c>
      <c r="DL10" s="250" t="s">
        <v>33</v>
      </c>
      <c r="DM10" s="458"/>
      <c r="DN10" s="365"/>
      <c r="DO10" s="250" t="s">
        <v>33</v>
      </c>
      <c r="DP10" s="250" t="s">
        <v>33</v>
      </c>
      <c r="DQ10" s="250" t="s">
        <v>33</v>
      </c>
      <c r="DR10" s="250" t="s">
        <v>33</v>
      </c>
      <c r="DS10" s="458"/>
      <c r="DT10" s="365"/>
      <c r="DU10" s="250" t="s">
        <v>32</v>
      </c>
      <c r="DV10" s="250" t="s">
        <v>32</v>
      </c>
      <c r="DW10" s="250" t="s">
        <v>32</v>
      </c>
      <c r="DX10" s="250" t="s">
        <v>32</v>
      </c>
      <c r="DY10" s="354"/>
      <c r="DZ10" s="458"/>
      <c r="EA10" s="250" t="s">
        <v>32</v>
      </c>
      <c r="EB10" s="250" t="s">
        <v>32</v>
      </c>
      <c r="EC10" s="250" t="s">
        <v>32</v>
      </c>
      <c r="ED10" s="250" t="s">
        <v>32</v>
      </c>
      <c r="EE10" s="354"/>
      <c r="EF10" s="354"/>
      <c r="EG10" s="250" t="s">
        <v>32</v>
      </c>
      <c r="EH10" s="250" t="s">
        <v>32</v>
      </c>
      <c r="EI10" s="250" t="s">
        <v>32</v>
      </c>
      <c r="EJ10" s="250" t="s">
        <v>32</v>
      </c>
      <c r="EK10" s="354"/>
      <c r="EL10" s="354"/>
      <c r="EM10" s="250" t="s">
        <v>34</v>
      </c>
      <c r="EN10" s="250" t="s">
        <v>34</v>
      </c>
      <c r="EO10" s="250" t="s">
        <v>34</v>
      </c>
      <c r="EP10" s="250" t="s">
        <v>34</v>
      </c>
      <c r="EQ10" s="354"/>
      <c r="ER10" s="354"/>
      <c r="ES10" s="250" t="s">
        <v>33</v>
      </c>
      <c r="ET10" s="250" t="s">
        <v>33</v>
      </c>
      <c r="EU10" s="250" t="s">
        <v>33</v>
      </c>
      <c r="EV10" s="250" t="s">
        <v>33</v>
      </c>
      <c r="EW10" s="354"/>
      <c r="EX10" s="354"/>
      <c r="EY10" s="250" t="s">
        <v>33</v>
      </c>
      <c r="EZ10" s="250" t="s">
        <v>33</v>
      </c>
      <c r="FA10" s="250" t="s">
        <v>33</v>
      </c>
      <c r="FB10" s="250" t="s">
        <v>33</v>
      </c>
      <c r="FC10" s="458"/>
      <c r="FD10" s="354"/>
      <c r="FE10" s="250" t="s">
        <v>32</v>
      </c>
      <c r="FF10" s="250" t="s">
        <v>32</v>
      </c>
      <c r="FG10" s="250" t="s">
        <v>32</v>
      </c>
      <c r="FH10" s="333" t="s">
        <v>32</v>
      </c>
      <c r="FI10" s="458"/>
      <c r="FJ10" s="458"/>
      <c r="FK10" s="333" t="s">
        <v>32</v>
      </c>
      <c r="FL10" s="250" t="s">
        <v>32</v>
      </c>
      <c r="FM10" s="250" t="s">
        <v>32</v>
      </c>
      <c r="FN10" s="333" t="s">
        <v>32</v>
      </c>
      <c r="FO10" s="354"/>
      <c r="FP10" s="458"/>
      <c r="FQ10" s="250" t="s">
        <v>32</v>
      </c>
      <c r="FR10" s="250" t="s">
        <v>32</v>
      </c>
      <c r="FS10" s="250" t="s">
        <v>32</v>
      </c>
      <c r="FT10" s="250" t="s">
        <v>32</v>
      </c>
      <c r="FU10" s="354"/>
      <c r="FV10" s="354"/>
      <c r="FW10" s="250" t="s">
        <v>34</v>
      </c>
      <c r="FX10" s="250" t="s">
        <v>34</v>
      </c>
      <c r="FY10" s="250" t="s">
        <v>34</v>
      </c>
      <c r="FZ10" s="250" t="s">
        <v>34</v>
      </c>
      <c r="GA10" s="354"/>
      <c r="GB10" s="354"/>
      <c r="GC10" s="130">
        <f t="shared" si="4"/>
        <v>48</v>
      </c>
      <c r="GD10" s="130">
        <f t="shared" si="5"/>
        <v>40</v>
      </c>
      <c r="GE10" s="130">
        <f t="shared" si="6"/>
        <v>32</v>
      </c>
      <c r="GF10" s="508">
        <f t="shared" si="7"/>
        <v>0</v>
      </c>
    </row>
    <row r="11" spans="1:188" s="130" customFormat="1" x14ac:dyDescent="0.25">
      <c r="A11" s="506"/>
      <c r="B11" s="397">
        <v>9</v>
      </c>
      <c r="C11" s="423" t="s">
        <v>193</v>
      </c>
      <c r="D11" s="408"/>
      <c r="E11" s="13"/>
      <c r="F11" s="385"/>
      <c r="G11" s="385"/>
      <c r="H11" s="385"/>
      <c r="I11" s="385"/>
      <c r="J11" s="385"/>
      <c r="K11" s="458"/>
      <c r="L11" s="250"/>
      <c r="M11" s="441"/>
      <c r="N11" s="441"/>
      <c r="O11" s="441"/>
      <c r="P11" s="441"/>
      <c r="Q11" s="441"/>
      <c r="R11" s="458"/>
      <c r="S11" s="250"/>
      <c r="T11" s="354"/>
      <c r="U11" s="354"/>
      <c r="V11" s="354"/>
      <c r="W11" s="354"/>
      <c r="X11" s="354"/>
      <c r="Y11" s="458"/>
      <c r="Z11" s="250"/>
      <c r="AA11" s="354"/>
      <c r="AB11" s="354"/>
      <c r="AC11" s="441"/>
      <c r="AD11" s="354"/>
      <c r="AE11" s="354"/>
      <c r="AF11" s="458"/>
      <c r="AG11" s="250"/>
      <c r="AH11" s="354"/>
      <c r="AI11" s="55" t="s">
        <v>40</v>
      </c>
      <c r="AJ11" s="55" t="s">
        <v>40</v>
      </c>
      <c r="AK11" s="55" t="s">
        <v>40</v>
      </c>
      <c r="AL11" s="55" t="s">
        <v>40</v>
      </c>
      <c r="AM11" s="250"/>
      <c r="AN11" s="458"/>
      <c r="AO11" s="55" t="s">
        <v>40</v>
      </c>
      <c r="AP11" s="55" t="s">
        <v>40</v>
      </c>
      <c r="AQ11" s="55" t="s">
        <v>40</v>
      </c>
      <c r="AR11" s="55" t="s">
        <v>40</v>
      </c>
      <c r="AS11" s="55" t="s">
        <v>40</v>
      </c>
      <c r="AT11" s="458"/>
      <c r="AU11" s="458"/>
      <c r="AV11" s="250" t="s">
        <v>32</v>
      </c>
      <c r="AW11" s="250" t="s">
        <v>32</v>
      </c>
      <c r="AX11" s="250" t="s">
        <v>32</v>
      </c>
      <c r="AY11" s="250" t="s">
        <v>32</v>
      </c>
      <c r="AZ11" s="250" t="s">
        <v>32</v>
      </c>
      <c r="BA11" s="459"/>
      <c r="BB11" s="250"/>
      <c r="BC11" s="250" t="s">
        <v>32</v>
      </c>
      <c r="BD11" s="250" t="s">
        <v>32</v>
      </c>
      <c r="BE11" s="250" t="s">
        <v>32</v>
      </c>
      <c r="BF11" s="250" t="s">
        <v>32</v>
      </c>
      <c r="BG11" s="250" t="s">
        <v>32</v>
      </c>
      <c r="BH11" s="250"/>
      <c r="BI11" s="250"/>
      <c r="BJ11" s="250" t="s">
        <v>32</v>
      </c>
      <c r="BK11" s="250" t="s">
        <v>32</v>
      </c>
      <c r="BL11" s="250" t="s">
        <v>32</v>
      </c>
      <c r="BM11" s="250" t="s">
        <v>32</v>
      </c>
      <c r="BN11" s="354"/>
      <c r="BO11" s="250"/>
      <c r="BP11" s="250" t="s">
        <v>32</v>
      </c>
      <c r="BQ11" s="250" t="s">
        <v>32</v>
      </c>
      <c r="BR11" s="250" t="s">
        <v>32</v>
      </c>
      <c r="BU11" s="250" t="s">
        <v>34</v>
      </c>
      <c r="BV11" s="250" t="s">
        <v>34</v>
      </c>
      <c r="BW11" s="250" t="s">
        <v>34</v>
      </c>
      <c r="BX11" s="250" t="s">
        <v>34</v>
      </c>
      <c r="BY11" s="354"/>
      <c r="BZ11" s="317"/>
      <c r="CA11" s="250" t="s">
        <v>33</v>
      </c>
      <c r="CB11" s="250" t="s">
        <v>33</v>
      </c>
      <c r="CC11" s="250" t="s">
        <v>33</v>
      </c>
      <c r="CD11" s="250" t="s">
        <v>33</v>
      </c>
      <c r="CE11" s="354"/>
      <c r="CF11" s="317"/>
      <c r="CG11" s="250" t="s">
        <v>33</v>
      </c>
      <c r="CH11" s="250" t="s">
        <v>33</v>
      </c>
      <c r="CI11" s="250" t="s">
        <v>33</v>
      </c>
      <c r="CJ11" s="250" t="s">
        <v>33</v>
      </c>
      <c r="CK11" s="459"/>
      <c r="CL11" s="250" t="s">
        <v>32</v>
      </c>
      <c r="CM11" s="250" t="s">
        <v>32</v>
      </c>
      <c r="CN11" s="250" t="s">
        <v>32</v>
      </c>
      <c r="CO11" s="250" t="s">
        <v>32</v>
      </c>
      <c r="CP11" s="354"/>
      <c r="CQ11" s="458"/>
      <c r="CR11" s="250" t="s">
        <v>32</v>
      </c>
      <c r="CS11" s="250" t="s">
        <v>32</v>
      </c>
      <c r="CT11" s="250" t="s">
        <v>32</v>
      </c>
      <c r="CU11" s="250" t="s">
        <v>32</v>
      </c>
      <c r="CV11" s="354"/>
      <c r="CW11" s="441"/>
      <c r="CX11" s="250" t="s">
        <v>34</v>
      </c>
      <c r="CY11" s="250" t="s">
        <v>34</v>
      </c>
      <c r="CZ11" s="250" t="s">
        <v>34</v>
      </c>
      <c r="DA11" s="250" t="s">
        <v>34</v>
      </c>
      <c r="DB11" s="354"/>
      <c r="DC11" s="354"/>
      <c r="DD11" s="250" t="s">
        <v>34</v>
      </c>
      <c r="DE11" s="250" t="s">
        <v>34</v>
      </c>
      <c r="DF11" s="250" t="s">
        <v>34</v>
      </c>
      <c r="DG11" s="250" t="s">
        <v>34</v>
      </c>
      <c r="DH11" s="354"/>
      <c r="DI11" s="354"/>
      <c r="DJ11" s="250" t="s">
        <v>33</v>
      </c>
      <c r="DK11" s="250" t="s">
        <v>33</v>
      </c>
      <c r="DL11" s="250" t="s">
        <v>33</v>
      </c>
      <c r="DM11" s="250" t="s">
        <v>33</v>
      </c>
      <c r="DN11" s="365"/>
      <c r="DO11" s="354"/>
      <c r="DP11" s="250" t="s">
        <v>33</v>
      </c>
      <c r="DQ11" s="250" t="s">
        <v>33</v>
      </c>
      <c r="DR11" s="250" t="s">
        <v>33</v>
      </c>
      <c r="DS11" s="250" t="s">
        <v>33</v>
      </c>
      <c r="DT11" s="465"/>
      <c r="DU11" s="441"/>
      <c r="DV11" s="250" t="s">
        <v>32</v>
      </c>
      <c r="DW11" s="250" t="s">
        <v>32</v>
      </c>
      <c r="DX11" s="250" t="s">
        <v>32</v>
      </c>
      <c r="DY11" s="250" t="s">
        <v>32</v>
      </c>
      <c r="DZ11" s="458"/>
      <c r="EA11" s="458"/>
      <c r="EB11" s="250" t="s">
        <v>32</v>
      </c>
      <c r="EC11" s="250" t="s">
        <v>32</v>
      </c>
      <c r="ED11" s="250" t="s">
        <v>32</v>
      </c>
      <c r="EE11" s="250" t="s">
        <v>32</v>
      </c>
      <c r="EF11" s="354"/>
      <c r="EG11" s="459"/>
      <c r="EH11" s="250" t="s">
        <v>34</v>
      </c>
      <c r="EI11" s="250" t="s">
        <v>34</v>
      </c>
      <c r="EJ11" s="250" t="s">
        <v>34</v>
      </c>
      <c r="EK11" s="250" t="s">
        <v>34</v>
      </c>
      <c r="EL11" s="354"/>
      <c r="EM11" s="354"/>
      <c r="EN11" s="250" t="s">
        <v>34</v>
      </c>
      <c r="EO11" s="250" t="s">
        <v>34</v>
      </c>
      <c r="EP11" s="250" t="s">
        <v>34</v>
      </c>
      <c r="EQ11" s="250" t="s">
        <v>34</v>
      </c>
      <c r="ER11" s="354"/>
      <c r="ES11" s="354"/>
      <c r="ET11" s="250" t="s">
        <v>33</v>
      </c>
      <c r="EU11" s="250" t="s">
        <v>33</v>
      </c>
      <c r="EV11" s="250" t="s">
        <v>33</v>
      </c>
      <c r="EW11" s="250" t="s">
        <v>33</v>
      </c>
      <c r="EX11" s="365"/>
      <c r="EY11" s="354"/>
      <c r="EZ11" s="250" t="s">
        <v>33</v>
      </c>
      <c r="FA11" s="250" t="s">
        <v>33</v>
      </c>
      <c r="FB11" s="250" t="s">
        <v>33</v>
      </c>
      <c r="FC11" s="250" t="s">
        <v>33</v>
      </c>
      <c r="FD11" s="465"/>
      <c r="FE11" s="441"/>
      <c r="FF11" s="250" t="s">
        <v>32</v>
      </c>
      <c r="FG11" s="250" t="s">
        <v>32</v>
      </c>
      <c r="FH11" s="250" t="s">
        <v>32</v>
      </c>
      <c r="FI11" s="250" t="s">
        <v>32</v>
      </c>
      <c r="FJ11" s="458"/>
      <c r="FK11" s="458"/>
      <c r="FL11" s="250" t="s">
        <v>32</v>
      </c>
      <c r="FM11" s="250" t="s">
        <v>32</v>
      </c>
      <c r="FN11" s="250" t="s">
        <v>32</v>
      </c>
      <c r="FO11" s="250" t="s">
        <v>32</v>
      </c>
      <c r="FP11" s="354"/>
      <c r="FQ11" s="459"/>
      <c r="FR11" s="250" t="s">
        <v>34</v>
      </c>
      <c r="FS11" s="250" t="s">
        <v>34</v>
      </c>
      <c r="FT11" s="250" t="s">
        <v>34</v>
      </c>
      <c r="FU11" s="250" t="s">
        <v>34</v>
      </c>
      <c r="FV11" s="354"/>
      <c r="FW11" s="354"/>
      <c r="FX11" s="250" t="s">
        <v>34</v>
      </c>
      <c r="FY11" s="250" t="s">
        <v>34</v>
      </c>
      <c r="FZ11" s="250" t="s">
        <v>34</v>
      </c>
      <c r="GA11" s="250" t="s">
        <v>34</v>
      </c>
      <c r="GB11" s="354"/>
      <c r="GC11" s="130">
        <f t="shared" si="4"/>
        <v>41</v>
      </c>
      <c r="GD11" s="130">
        <f t="shared" si="5"/>
        <v>24</v>
      </c>
      <c r="GE11" s="130">
        <f t="shared" si="6"/>
        <v>28</v>
      </c>
      <c r="GF11" s="508">
        <f t="shared" si="7"/>
        <v>0</v>
      </c>
    </row>
    <row r="12" spans="1:188" s="130" customFormat="1" x14ac:dyDescent="0.25">
      <c r="A12" s="506"/>
      <c r="B12" s="397">
        <v>10</v>
      </c>
      <c r="C12" s="423" t="s">
        <v>194</v>
      </c>
      <c r="D12" s="408" t="s">
        <v>34</v>
      </c>
      <c r="E12" s="13" t="s">
        <v>34</v>
      </c>
      <c r="F12" s="385"/>
      <c r="G12" s="385"/>
      <c r="H12" s="250" t="s">
        <v>34</v>
      </c>
      <c r="I12" s="250" t="s">
        <v>34</v>
      </c>
      <c r="J12" s="250" t="s">
        <v>34</v>
      </c>
      <c r="K12" s="250" t="s">
        <v>34</v>
      </c>
      <c r="L12" s="458"/>
      <c r="M12" s="354"/>
      <c r="N12" s="250" t="s">
        <v>33</v>
      </c>
      <c r="O12" s="250" t="s">
        <v>33</v>
      </c>
      <c r="P12" s="250" t="s">
        <v>33</v>
      </c>
      <c r="Q12" s="250" t="s">
        <v>33</v>
      </c>
      <c r="R12" s="458"/>
      <c r="S12" s="458"/>
      <c r="T12" s="250" t="s">
        <v>33</v>
      </c>
      <c r="U12" s="250" t="s">
        <v>33</v>
      </c>
      <c r="V12" s="250" t="s">
        <v>33</v>
      </c>
      <c r="W12" s="250" t="s">
        <v>33</v>
      </c>
      <c r="X12" s="354"/>
      <c r="Y12" s="458"/>
      <c r="Z12" s="250" t="s">
        <v>32</v>
      </c>
      <c r="AA12" s="250" t="s">
        <v>32</v>
      </c>
      <c r="AB12" s="250" t="s">
        <v>32</v>
      </c>
      <c r="AC12" s="250" t="s">
        <v>32</v>
      </c>
      <c r="AD12" s="354"/>
      <c r="AE12" s="354"/>
      <c r="AF12" s="250" t="s">
        <v>32</v>
      </c>
      <c r="AG12" s="250" t="s">
        <v>32</v>
      </c>
      <c r="AH12" s="250" t="s">
        <v>32</v>
      </c>
      <c r="AI12" s="250" t="s">
        <v>32</v>
      </c>
      <c r="AJ12" s="354"/>
      <c r="AK12" s="354"/>
      <c r="AL12" s="250" t="s">
        <v>34</v>
      </c>
      <c r="AM12" s="250" t="s">
        <v>34</v>
      </c>
      <c r="AN12" s="250" t="s">
        <v>34</v>
      </c>
      <c r="AO12" s="250" t="s">
        <v>34</v>
      </c>
      <c r="AP12" s="354"/>
      <c r="AQ12" s="354"/>
      <c r="AR12" s="250" t="s">
        <v>34</v>
      </c>
      <c r="AS12" s="250" t="s">
        <v>34</v>
      </c>
      <c r="AT12" s="250" t="s">
        <v>34</v>
      </c>
      <c r="AU12" s="250" t="s">
        <v>34</v>
      </c>
      <c r="AV12" s="354"/>
      <c r="AW12" s="354"/>
      <c r="AX12" s="250" t="s">
        <v>33</v>
      </c>
      <c r="AY12" s="250" t="s">
        <v>33</v>
      </c>
      <c r="AZ12" s="250" t="s">
        <v>33</v>
      </c>
      <c r="BA12" s="250" t="s">
        <v>33</v>
      </c>
      <c r="BB12" s="458"/>
      <c r="BC12" s="354"/>
      <c r="BD12" s="250" t="s">
        <v>33</v>
      </c>
      <c r="BE12" s="250" t="s">
        <v>33</v>
      </c>
      <c r="BF12" s="250" t="s">
        <v>33</v>
      </c>
      <c r="BG12" s="250" t="s">
        <v>33</v>
      </c>
      <c r="BH12" s="458"/>
      <c r="BI12" s="458"/>
      <c r="BJ12" s="250" t="s">
        <v>32</v>
      </c>
      <c r="BK12" s="250" t="s">
        <v>32</v>
      </c>
      <c r="BL12" s="250" t="s">
        <v>32</v>
      </c>
      <c r="BM12" s="250" t="s">
        <v>32</v>
      </c>
      <c r="BN12" s="354"/>
      <c r="BO12" s="458"/>
      <c r="BP12" s="250" t="s">
        <v>32</v>
      </c>
      <c r="BQ12" s="250" t="s">
        <v>32</v>
      </c>
      <c r="BR12" s="250" t="s">
        <v>32</v>
      </c>
      <c r="BS12" s="250" t="s">
        <v>32</v>
      </c>
      <c r="BT12" s="354"/>
      <c r="BU12" s="354"/>
      <c r="BV12" s="250" t="s">
        <v>32</v>
      </c>
      <c r="BW12" s="250" t="s">
        <v>32</v>
      </c>
      <c r="BX12" s="250" t="s">
        <v>32</v>
      </c>
      <c r="BY12" s="250" t="s">
        <v>32</v>
      </c>
      <c r="BZ12" s="354"/>
      <c r="CA12" s="354"/>
      <c r="CB12" s="250" t="s">
        <v>34</v>
      </c>
      <c r="CC12" s="250" t="s">
        <v>34</v>
      </c>
      <c r="CD12" s="250" t="s">
        <v>34</v>
      </c>
      <c r="CE12" s="250" t="s">
        <v>34</v>
      </c>
      <c r="CF12" s="354"/>
      <c r="CG12" s="354"/>
      <c r="CH12" s="250" t="s">
        <v>33</v>
      </c>
      <c r="CI12" s="250" t="s">
        <v>33</v>
      </c>
      <c r="CJ12" s="250" t="s">
        <v>33</v>
      </c>
      <c r="CK12" s="250" t="s">
        <v>33</v>
      </c>
      <c r="CL12" s="354"/>
      <c r="CM12" s="354"/>
      <c r="CN12" s="250" t="s">
        <v>33</v>
      </c>
      <c r="CO12" s="250" t="s">
        <v>33</v>
      </c>
      <c r="CP12" s="250" t="s">
        <v>33</v>
      </c>
      <c r="CQ12" s="250" t="s">
        <v>33</v>
      </c>
      <c r="CR12" s="458"/>
      <c r="CS12" s="354"/>
      <c r="CT12" s="250" t="s">
        <v>32</v>
      </c>
      <c r="CU12" s="250" t="s">
        <v>32</v>
      </c>
      <c r="CV12" s="250" t="s">
        <v>32</v>
      </c>
      <c r="CW12" s="250" t="s">
        <v>32</v>
      </c>
      <c r="CX12" s="458"/>
      <c r="CY12" s="458"/>
      <c r="CZ12" s="250" t="s">
        <v>32</v>
      </c>
      <c r="DA12" s="250" t="s">
        <v>32</v>
      </c>
      <c r="DB12" s="250" t="s">
        <v>32</v>
      </c>
      <c r="DC12" s="250" t="s">
        <v>32</v>
      </c>
      <c r="DD12" s="365"/>
      <c r="DE12" s="458"/>
      <c r="DF12" s="333" t="s">
        <v>34</v>
      </c>
      <c r="DG12" s="250" t="s">
        <v>34</v>
      </c>
      <c r="DH12" s="250" t="s">
        <v>34</v>
      </c>
      <c r="DI12" s="250" t="s">
        <v>34</v>
      </c>
      <c r="DJ12" s="354"/>
      <c r="DK12" s="354"/>
      <c r="DL12" s="250" t="s">
        <v>34</v>
      </c>
      <c r="DM12" s="250" t="s">
        <v>34</v>
      </c>
      <c r="DN12" s="333" t="s">
        <v>34</v>
      </c>
      <c r="DO12" s="250" t="s">
        <v>34</v>
      </c>
      <c r="DP12" s="354"/>
      <c r="DQ12" s="354"/>
      <c r="DR12" s="250" t="s">
        <v>33</v>
      </c>
      <c r="DS12" s="250" t="s">
        <v>33</v>
      </c>
      <c r="DT12" s="333" t="s">
        <v>33</v>
      </c>
      <c r="DU12" s="250" t="s">
        <v>33</v>
      </c>
      <c r="DV12" s="354"/>
      <c r="DW12" s="354"/>
      <c r="DX12" s="250" t="s">
        <v>33</v>
      </c>
      <c r="DY12" s="250" t="s">
        <v>33</v>
      </c>
      <c r="DZ12" s="250" t="s">
        <v>33</v>
      </c>
      <c r="EA12" s="250" t="s">
        <v>33</v>
      </c>
      <c r="EB12" s="354"/>
      <c r="EC12" s="354"/>
      <c r="ED12" s="250" t="s">
        <v>32</v>
      </c>
      <c r="EE12" s="250" t="s">
        <v>32</v>
      </c>
      <c r="EF12" s="250" t="s">
        <v>32</v>
      </c>
      <c r="EG12" s="250" t="s">
        <v>32</v>
      </c>
      <c r="EH12" s="458"/>
      <c r="EI12" s="354"/>
      <c r="EJ12" s="250" t="s">
        <v>32</v>
      </c>
      <c r="EK12" s="250" t="s">
        <v>32</v>
      </c>
      <c r="EL12" s="250" t="s">
        <v>32</v>
      </c>
      <c r="EM12" s="250" t="s">
        <v>32</v>
      </c>
      <c r="EN12" s="458"/>
      <c r="EO12" s="458"/>
      <c r="EP12" s="250" t="s">
        <v>32</v>
      </c>
      <c r="EQ12" s="250" t="s">
        <v>32</v>
      </c>
      <c r="ER12" s="250" t="s">
        <v>32</v>
      </c>
      <c r="ES12" s="250" t="s">
        <v>32</v>
      </c>
      <c r="ET12" s="354"/>
      <c r="EU12" s="458"/>
      <c r="EV12" s="250" t="s">
        <v>34</v>
      </c>
      <c r="EW12" s="250" t="s">
        <v>34</v>
      </c>
      <c r="EX12" s="250" t="s">
        <v>34</v>
      </c>
      <c r="EY12" s="250" t="s">
        <v>34</v>
      </c>
      <c r="EZ12" s="354"/>
      <c r="FA12" s="354"/>
      <c r="FB12" s="250" t="s">
        <v>33</v>
      </c>
      <c r="FC12" s="250" t="s">
        <v>33</v>
      </c>
      <c r="FD12" s="250" t="s">
        <v>33</v>
      </c>
      <c r="FE12" s="250" t="s">
        <v>33</v>
      </c>
      <c r="FF12" s="354"/>
      <c r="FG12" s="354"/>
      <c r="FH12" s="333" t="s">
        <v>33</v>
      </c>
      <c r="FI12" s="250" t="s">
        <v>33</v>
      </c>
      <c r="FJ12" s="250" t="s">
        <v>33</v>
      </c>
      <c r="FK12" s="333" t="s">
        <v>33</v>
      </c>
      <c r="FL12" s="354"/>
      <c r="FM12" s="354"/>
      <c r="FN12" s="333" t="s">
        <v>32</v>
      </c>
      <c r="FO12" s="250" t="s">
        <v>32</v>
      </c>
      <c r="FP12" s="250" t="s">
        <v>32</v>
      </c>
      <c r="FQ12" s="250" t="s">
        <v>32</v>
      </c>
      <c r="FR12" s="354"/>
      <c r="FS12" s="354"/>
      <c r="FT12" s="250" t="s">
        <v>32</v>
      </c>
      <c r="FU12" s="250" t="s">
        <v>32</v>
      </c>
      <c r="FV12" s="250" t="s">
        <v>32</v>
      </c>
      <c r="FW12" s="250" t="s">
        <v>32</v>
      </c>
      <c r="FX12" s="458"/>
      <c r="FY12" s="354"/>
      <c r="FZ12" s="250" t="s">
        <v>34</v>
      </c>
      <c r="GA12" s="250" t="s">
        <v>34</v>
      </c>
      <c r="GB12" s="250" t="s">
        <v>34</v>
      </c>
      <c r="GC12" s="130">
        <f t="shared" si="4"/>
        <v>48</v>
      </c>
      <c r="GD12" s="130">
        <f t="shared" si="5"/>
        <v>40</v>
      </c>
      <c r="GE12" s="130">
        <f t="shared" si="6"/>
        <v>33</v>
      </c>
      <c r="GF12" s="508">
        <f t="shared" si="7"/>
        <v>0</v>
      </c>
    </row>
    <row r="13" spans="1:188" s="130" customFormat="1" x14ac:dyDescent="0.25">
      <c r="A13" s="506"/>
      <c r="B13" s="397">
        <v>11</v>
      </c>
      <c r="C13" s="423" t="s">
        <v>195</v>
      </c>
      <c r="D13" s="408" t="s">
        <v>34</v>
      </c>
      <c r="E13" s="177" t="s">
        <v>34</v>
      </c>
      <c r="F13" s="177" t="s">
        <v>34</v>
      </c>
      <c r="G13" s="385"/>
      <c r="H13" s="354"/>
      <c r="I13" s="250" t="s">
        <v>34</v>
      </c>
      <c r="J13" s="250" t="s">
        <v>34</v>
      </c>
      <c r="K13" s="250" t="s">
        <v>34</v>
      </c>
      <c r="L13" s="250" t="s">
        <v>34</v>
      </c>
      <c r="M13" s="354"/>
      <c r="N13" s="354"/>
      <c r="O13" s="250" t="s">
        <v>33</v>
      </c>
      <c r="P13" s="250" t="s">
        <v>33</v>
      </c>
      <c r="Q13" s="250" t="s">
        <v>33</v>
      </c>
      <c r="R13" s="250" t="s">
        <v>33</v>
      </c>
      <c r="S13" s="458"/>
      <c r="T13" s="354"/>
      <c r="U13" s="250" t="s">
        <v>33</v>
      </c>
      <c r="V13" s="250" t="s">
        <v>33</v>
      </c>
      <c r="W13" s="250" t="s">
        <v>33</v>
      </c>
      <c r="X13" s="250" t="s">
        <v>33</v>
      </c>
      <c r="Y13" s="459"/>
      <c r="Z13" s="458"/>
      <c r="AA13" s="250" t="s">
        <v>32</v>
      </c>
      <c r="AB13" s="250" t="s">
        <v>32</v>
      </c>
      <c r="AC13" s="250" t="s">
        <v>32</v>
      </c>
      <c r="AD13" s="250" t="s">
        <v>32</v>
      </c>
      <c r="AE13" s="354"/>
      <c r="AF13" s="458"/>
      <c r="AG13" s="250" t="s">
        <v>32</v>
      </c>
      <c r="AH13" s="250" t="s">
        <v>32</v>
      </c>
      <c r="AI13" s="250" t="s">
        <v>32</v>
      </c>
      <c r="AJ13" s="250" t="s">
        <v>32</v>
      </c>
      <c r="AK13" s="441"/>
      <c r="AL13" s="354"/>
      <c r="AM13" s="250" t="s">
        <v>34</v>
      </c>
      <c r="AN13" s="250" t="s">
        <v>34</v>
      </c>
      <c r="AO13" s="250" t="s">
        <v>34</v>
      </c>
      <c r="AP13" s="250" t="s">
        <v>34</v>
      </c>
      <c r="AQ13" s="354"/>
      <c r="AR13" s="354"/>
      <c r="AS13" s="250" t="s">
        <v>34</v>
      </c>
      <c r="AT13" s="250" t="s">
        <v>34</v>
      </c>
      <c r="AU13" s="250" t="s">
        <v>34</v>
      </c>
      <c r="AV13" s="250" t="s">
        <v>34</v>
      </c>
      <c r="AW13" s="354"/>
      <c r="AX13" s="354"/>
      <c r="AY13" s="250" t="s">
        <v>33</v>
      </c>
      <c r="AZ13" s="250" t="s">
        <v>33</v>
      </c>
      <c r="BA13" s="250" t="s">
        <v>33</v>
      </c>
      <c r="BB13" s="250" t="s">
        <v>33</v>
      </c>
      <c r="BC13" s="354"/>
      <c r="BD13" s="354"/>
      <c r="BE13" s="250" t="s">
        <v>33</v>
      </c>
      <c r="BF13" s="250" t="s">
        <v>33</v>
      </c>
      <c r="BG13" s="250" t="s">
        <v>33</v>
      </c>
      <c r="BH13" s="250" t="s">
        <v>33</v>
      </c>
      <c r="BI13" s="459"/>
      <c r="BJ13" s="354"/>
      <c r="BK13" s="250" t="s">
        <v>32</v>
      </c>
      <c r="BL13" s="250" t="s">
        <v>32</v>
      </c>
      <c r="BM13" s="250" t="s">
        <v>32</v>
      </c>
      <c r="BN13" s="250" t="s">
        <v>32</v>
      </c>
      <c r="BO13" s="458"/>
      <c r="BP13" s="458"/>
      <c r="BQ13" s="250" t="s">
        <v>32</v>
      </c>
      <c r="BR13" s="250" t="s">
        <v>32</v>
      </c>
      <c r="BS13" s="250" t="s">
        <v>32</v>
      </c>
      <c r="BT13" s="250" t="s">
        <v>32</v>
      </c>
      <c r="BU13" s="441"/>
      <c r="BV13" s="458"/>
      <c r="BW13" s="250" t="s">
        <v>34</v>
      </c>
      <c r="BX13" s="250" t="s">
        <v>34</v>
      </c>
      <c r="BY13" s="250" t="s">
        <v>34</v>
      </c>
      <c r="BZ13" s="250" t="s">
        <v>34</v>
      </c>
      <c r="CA13" s="354"/>
      <c r="CB13" s="354"/>
      <c r="CC13" s="250" t="s">
        <v>34</v>
      </c>
      <c r="CD13" s="250" t="s">
        <v>34</v>
      </c>
      <c r="CE13" s="250" t="s">
        <v>34</v>
      </c>
      <c r="CF13" s="250" t="s">
        <v>34</v>
      </c>
      <c r="CG13" s="354"/>
      <c r="CH13" s="354"/>
      <c r="CI13" s="250" t="s">
        <v>33</v>
      </c>
      <c r="CJ13" s="250" t="s">
        <v>33</v>
      </c>
      <c r="CK13" s="250" t="s">
        <v>33</v>
      </c>
      <c r="CL13" s="250" t="s">
        <v>33</v>
      </c>
      <c r="CM13" s="354"/>
      <c r="CN13" s="354"/>
      <c r="CO13" s="250" t="s">
        <v>33</v>
      </c>
      <c r="CP13" s="250" t="s">
        <v>33</v>
      </c>
      <c r="CQ13" s="250" t="s">
        <v>33</v>
      </c>
      <c r="CR13" s="250" t="s">
        <v>33</v>
      </c>
      <c r="CS13" s="441"/>
      <c r="CT13" s="354"/>
      <c r="CU13" s="250" t="s">
        <v>32</v>
      </c>
      <c r="CV13" s="250" t="s">
        <v>32</v>
      </c>
      <c r="CW13" s="250" t="s">
        <v>32</v>
      </c>
      <c r="CX13" s="250" t="s">
        <v>32</v>
      </c>
      <c r="CY13" s="458"/>
      <c r="CZ13" s="354"/>
      <c r="DA13" s="250" t="s">
        <v>32</v>
      </c>
      <c r="DB13" s="250" t="s">
        <v>32</v>
      </c>
      <c r="DC13" s="250" t="s">
        <v>32</v>
      </c>
      <c r="DD13" s="333" t="s">
        <v>32</v>
      </c>
      <c r="DE13" s="459"/>
      <c r="DF13" s="365"/>
      <c r="DG13" s="250" t="s">
        <v>32</v>
      </c>
      <c r="DH13" s="250" t="s">
        <v>32</v>
      </c>
      <c r="DI13" s="250" t="s">
        <v>32</v>
      </c>
      <c r="DJ13" s="250" t="s">
        <v>32</v>
      </c>
      <c r="DK13" s="354"/>
      <c r="DL13" s="458"/>
      <c r="DM13" s="250" t="s">
        <v>34</v>
      </c>
      <c r="DN13" s="333" t="s">
        <v>34</v>
      </c>
      <c r="DO13" s="250" t="s">
        <v>34</v>
      </c>
      <c r="DP13" s="250" t="s">
        <v>34</v>
      </c>
      <c r="DQ13" s="354"/>
      <c r="DR13" s="354"/>
      <c r="DS13" s="250" t="s">
        <v>33</v>
      </c>
      <c r="DT13" s="333" t="s">
        <v>33</v>
      </c>
      <c r="DU13" s="250" t="s">
        <v>33</v>
      </c>
      <c r="DV13" s="250" t="s">
        <v>33</v>
      </c>
      <c r="DW13" s="354"/>
      <c r="DX13" s="354"/>
      <c r="DY13" s="250" t="s">
        <v>33</v>
      </c>
      <c r="DZ13" s="250" t="s">
        <v>33</v>
      </c>
      <c r="EA13" s="250" t="s">
        <v>33</v>
      </c>
      <c r="EB13" s="250" t="s">
        <v>33</v>
      </c>
      <c r="EC13" s="441"/>
      <c r="ED13" s="354"/>
      <c r="EE13" s="250" t="s">
        <v>32</v>
      </c>
      <c r="EF13" s="250" t="s">
        <v>32</v>
      </c>
      <c r="EG13" s="250" t="s">
        <v>32</v>
      </c>
      <c r="EH13" s="250" t="s">
        <v>32</v>
      </c>
      <c r="EI13" s="354"/>
      <c r="EJ13" s="354"/>
      <c r="EK13" s="250" t="s">
        <v>32</v>
      </c>
      <c r="EL13" s="250" t="s">
        <v>32</v>
      </c>
      <c r="EM13" s="250" t="s">
        <v>32</v>
      </c>
      <c r="EN13" s="250" t="s">
        <v>32</v>
      </c>
      <c r="EO13" s="459"/>
      <c r="EP13" s="354"/>
      <c r="EQ13" s="250" t="s">
        <v>34</v>
      </c>
      <c r="ER13" s="250" t="s">
        <v>34</v>
      </c>
      <c r="ES13" s="250" t="s">
        <v>34</v>
      </c>
      <c r="ET13" s="250" t="s">
        <v>34</v>
      </c>
      <c r="EU13" s="458"/>
      <c r="EV13" s="458"/>
      <c r="EW13" s="250" t="s">
        <v>34</v>
      </c>
      <c r="EX13" s="250" t="s">
        <v>34</v>
      </c>
      <c r="EY13" s="250" t="s">
        <v>34</v>
      </c>
      <c r="EZ13" s="250" t="s">
        <v>34</v>
      </c>
      <c r="FA13" s="354"/>
      <c r="FB13" s="458"/>
      <c r="FC13" s="250" t="s">
        <v>33</v>
      </c>
      <c r="FD13" s="250" t="s">
        <v>33</v>
      </c>
      <c r="FE13" s="250" t="s">
        <v>33</v>
      </c>
      <c r="FF13" s="250" t="s">
        <v>33</v>
      </c>
      <c r="FG13" s="354"/>
      <c r="FH13" s="365"/>
      <c r="FI13" s="250" t="s">
        <v>33</v>
      </c>
      <c r="FJ13" s="250" t="s">
        <v>33</v>
      </c>
      <c r="FK13" s="333" t="s">
        <v>33</v>
      </c>
      <c r="FL13" s="250" t="s">
        <v>33</v>
      </c>
      <c r="FM13" s="441"/>
      <c r="FN13" s="365"/>
      <c r="FO13" s="250" t="s">
        <v>32</v>
      </c>
      <c r="FP13" s="250" t="s">
        <v>32</v>
      </c>
      <c r="FQ13" s="250" t="s">
        <v>32</v>
      </c>
      <c r="FR13" s="250" t="s">
        <v>32</v>
      </c>
      <c r="FS13" s="354"/>
      <c r="FT13" s="354"/>
      <c r="FU13" s="250" t="s">
        <v>32</v>
      </c>
      <c r="FV13" s="250" t="s">
        <v>32</v>
      </c>
      <c r="FW13" s="250" t="s">
        <v>32</v>
      </c>
      <c r="FX13" s="250" t="s">
        <v>32</v>
      </c>
      <c r="FY13" s="441"/>
      <c r="FZ13" s="354"/>
      <c r="GA13" s="250" t="s">
        <v>32</v>
      </c>
      <c r="GB13" s="250" t="s">
        <v>32</v>
      </c>
      <c r="GC13" s="130">
        <f t="shared" si="4"/>
        <v>46</v>
      </c>
      <c r="GD13" s="130">
        <f t="shared" si="5"/>
        <v>40</v>
      </c>
      <c r="GE13" s="130">
        <f t="shared" si="6"/>
        <v>35</v>
      </c>
      <c r="GF13" s="508">
        <f t="shared" si="7"/>
        <v>0</v>
      </c>
    </row>
    <row r="14" spans="1:188" s="130" customFormat="1" x14ac:dyDescent="0.25">
      <c r="A14" s="506"/>
      <c r="B14" s="397">
        <v>12</v>
      </c>
      <c r="C14" s="423" t="s">
        <v>196</v>
      </c>
      <c r="D14" s="82" t="s">
        <v>34</v>
      </c>
      <c r="E14" s="177" t="s">
        <v>34</v>
      </c>
      <c r="F14" s="177" t="s">
        <v>34</v>
      </c>
      <c r="G14" s="386" t="s">
        <v>34</v>
      </c>
      <c r="H14" s="354"/>
      <c r="I14" s="354"/>
      <c r="J14" s="250" t="s">
        <v>32</v>
      </c>
      <c r="K14" s="250" t="s">
        <v>32</v>
      </c>
      <c r="L14" s="250" t="s">
        <v>32</v>
      </c>
      <c r="M14" s="250" t="s">
        <v>32</v>
      </c>
      <c r="N14" s="354"/>
      <c r="O14" s="354"/>
      <c r="P14" s="250" t="s">
        <v>33</v>
      </c>
      <c r="Q14" s="250" t="s">
        <v>33</v>
      </c>
      <c r="R14" s="250" t="s">
        <v>32</v>
      </c>
      <c r="S14" s="461" t="s">
        <v>31</v>
      </c>
      <c r="T14" s="354"/>
      <c r="U14" s="354"/>
      <c r="V14" s="250" t="s">
        <v>33</v>
      </c>
      <c r="W14" s="250" t="s">
        <v>33</v>
      </c>
      <c r="X14" s="250" t="s">
        <v>33</v>
      </c>
      <c r="Y14" s="250" t="s">
        <v>33</v>
      </c>
      <c r="Z14" s="459"/>
      <c r="AA14" s="354"/>
      <c r="AB14" s="250" t="s">
        <v>32</v>
      </c>
      <c r="AC14" s="250" t="s">
        <v>32</v>
      </c>
      <c r="AD14" s="250" t="s">
        <v>32</v>
      </c>
      <c r="AE14" s="250" t="s">
        <v>32</v>
      </c>
      <c r="AF14" s="458"/>
      <c r="AG14" s="458"/>
      <c r="AH14" s="250" t="s">
        <v>32</v>
      </c>
      <c r="AI14" s="250" t="s">
        <v>32</v>
      </c>
      <c r="AJ14" s="250" t="s">
        <v>32</v>
      </c>
      <c r="AK14" s="250" t="s">
        <v>32</v>
      </c>
      <c r="AL14" s="354"/>
      <c r="AM14" s="458"/>
      <c r="AN14" s="250" t="s">
        <v>34</v>
      </c>
      <c r="AO14" s="250" t="s">
        <v>34</v>
      </c>
      <c r="AP14" s="250" t="s">
        <v>34</v>
      </c>
      <c r="AQ14" s="250" t="s">
        <v>34</v>
      </c>
      <c r="AR14" s="354"/>
      <c r="AS14" s="354"/>
      <c r="AT14" s="250" t="s">
        <v>34</v>
      </c>
      <c r="AU14" s="250" t="s">
        <v>34</v>
      </c>
      <c r="AV14" s="250" t="s">
        <v>34</v>
      </c>
      <c r="AW14" s="250" t="s">
        <v>34</v>
      </c>
      <c r="AX14" s="354"/>
      <c r="AY14" s="354"/>
      <c r="AZ14" s="250" t="s">
        <v>33</v>
      </c>
      <c r="BA14" s="250" t="s">
        <v>33</v>
      </c>
      <c r="BB14" s="250" t="s">
        <v>33</v>
      </c>
      <c r="BC14" s="250" t="s">
        <v>33</v>
      </c>
      <c r="BD14" s="354"/>
      <c r="BE14" s="354"/>
      <c r="BF14" s="250" t="s">
        <v>33</v>
      </c>
      <c r="BG14" s="250" t="s">
        <v>33</v>
      </c>
      <c r="BH14" s="56" t="s">
        <v>31</v>
      </c>
      <c r="BI14" s="56" t="s">
        <v>31</v>
      </c>
      <c r="BJ14" s="441"/>
      <c r="BK14" s="354"/>
      <c r="BL14" s="250" t="s">
        <v>32</v>
      </c>
      <c r="BM14" s="250" t="s">
        <v>32</v>
      </c>
      <c r="BN14" s="250" t="s">
        <v>32</v>
      </c>
      <c r="BO14" s="250" t="s">
        <v>32</v>
      </c>
      <c r="BP14" s="458"/>
      <c r="BQ14" s="354"/>
      <c r="BR14" s="250" t="s">
        <v>32</v>
      </c>
      <c r="BS14" s="250" t="s">
        <v>32</v>
      </c>
      <c r="BT14" s="250" t="s">
        <v>32</v>
      </c>
      <c r="BU14" s="250" t="s">
        <v>32</v>
      </c>
      <c r="BV14" s="458"/>
      <c r="BW14" s="458"/>
      <c r="BX14" s="250" t="s">
        <v>34</v>
      </c>
      <c r="BY14" s="250" t="s">
        <v>34</v>
      </c>
      <c r="BZ14" s="250" t="s">
        <v>34</v>
      </c>
      <c r="CA14" s="250" t="s">
        <v>34</v>
      </c>
      <c r="CB14" s="354"/>
      <c r="CC14" s="458"/>
      <c r="CD14" s="458"/>
      <c r="CE14" s="250" t="s">
        <v>32</v>
      </c>
      <c r="CF14" s="250" t="s">
        <v>32</v>
      </c>
      <c r="CG14" s="250" t="s">
        <v>32</v>
      </c>
      <c r="CH14" s="354"/>
      <c r="CI14" s="354"/>
      <c r="CJ14" s="250" t="s">
        <v>33</v>
      </c>
      <c r="CK14" s="250" t="s">
        <v>33</v>
      </c>
      <c r="CL14" s="250" t="s">
        <v>33</v>
      </c>
      <c r="CM14" s="250" t="s">
        <v>33</v>
      </c>
      <c r="CN14" s="354"/>
      <c r="CO14" s="354"/>
      <c r="CP14" s="250" t="s">
        <v>33</v>
      </c>
      <c r="CQ14" s="250" t="s">
        <v>33</v>
      </c>
      <c r="CR14" s="250" t="s">
        <v>33</v>
      </c>
      <c r="CS14" s="250" t="s">
        <v>33</v>
      </c>
      <c r="CT14" s="441"/>
      <c r="CU14" s="354"/>
      <c r="CV14" s="250" t="s">
        <v>32</v>
      </c>
      <c r="CW14" s="250" t="s">
        <v>32</v>
      </c>
      <c r="CX14" s="250" t="s">
        <v>32</v>
      </c>
      <c r="CY14" s="250" t="s">
        <v>32</v>
      </c>
      <c r="CZ14" s="354"/>
      <c r="DA14" s="354"/>
      <c r="DB14" s="250" t="s">
        <v>32</v>
      </c>
      <c r="DC14" s="250" t="s">
        <v>32</v>
      </c>
      <c r="DD14" s="333" t="s">
        <v>32</v>
      </c>
      <c r="DE14" s="250" t="s">
        <v>32</v>
      </c>
      <c r="DF14" s="365"/>
      <c r="DG14" s="354"/>
      <c r="DH14" s="250" t="s">
        <v>34</v>
      </c>
      <c r="DI14" s="250" t="s">
        <v>34</v>
      </c>
      <c r="DJ14" s="250" t="s">
        <v>34</v>
      </c>
      <c r="DK14" s="250" t="s">
        <v>34</v>
      </c>
      <c r="DL14" s="458"/>
      <c r="DM14" s="458"/>
      <c r="DN14" s="365"/>
      <c r="DO14" s="250" t="s">
        <v>32</v>
      </c>
      <c r="DP14" s="250" t="s">
        <v>32</v>
      </c>
      <c r="DQ14" s="250" t="s">
        <v>32</v>
      </c>
      <c r="DR14" s="354"/>
      <c r="DS14" s="458"/>
      <c r="DT14" s="333" t="s">
        <v>33</v>
      </c>
      <c r="DU14" s="250" t="s">
        <v>33</v>
      </c>
      <c r="DV14" s="250" t="s">
        <v>33</v>
      </c>
      <c r="DW14" s="250" t="s">
        <v>33</v>
      </c>
      <c r="DX14" s="354"/>
      <c r="DY14" s="354"/>
      <c r="DZ14" s="250" t="s">
        <v>33</v>
      </c>
      <c r="EA14" s="250" t="s">
        <v>33</v>
      </c>
      <c r="EB14" s="250" t="s">
        <v>33</v>
      </c>
      <c r="EC14" s="250" t="s">
        <v>33</v>
      </c>
      <c r="ED14" s="441"/>
      <c r="EE14" s="354"/>
      <c r="EF14" s="250" t="s">
        <v>32</v>
      </c>
      <c r="EG14" s="250" t="s">
        <v>32</v>
      </c>
      <c r="EH14" s="250" t="s">
        <v>32</v>
      </c>
      <c r="EI14" s="250" t="s">
        <v>32</v>
      </c>
      <c r="EJ14" s="354"/>
      <c r="EK14" s="354"/>
      <c r="EL14" s="250" t="s">
        <v>32</v>
      </c>
      <c r="EM14" s="250" t="s">
        <v>32</v>
      </c>
      <c r="EN14" s="250" t="s">
        <v>32</v>
      </c>
      <c r="EO14" s="250" t="s">
        <v>32</v>
      </c>
      <c r="EP14" s="354"/>
      <c r="EQ14" s="354"/>
      <c r="ER14" s="250" t="s">
        <v>34</v>
      </c>
      <c r="ES14" s="250" t="s">
        <v>34</v>
      </c>
      <c r="ET14" s="250" t="s">
        <v>34</v>
      </c>
      <c r="EU14" s="250" t="s">
        <v>34</v>
      </c>
      <c r="EV14" s="458"/>
      <c r="EW14" s="354"/>
      <c r="EX14" s="354"/>
      <c r="EY14" s="250" t="s">
        <v>32</v>
      </c>
      <c r="EZ14" s="250" t="s">
        <v>32</v>
      </c>
      <c r="FA14" s="250" t="s">
        <v>32</v>
      </c>
      <c r="FB14" s="458"/>
      <c r="FC14" s="458"/>
      <c r="FD14" s="250" t="s">
        <v>33</v>
      </c>
      <c r="FE14" s="250" t="s">
        <v>33</v>
      </c>
      <c r="FF14" s="250" t="s">
        <v>33</v>
      </c>
      <c r="FG14" s="250" t="s">
        <v>33</v>
      </c>
      <c r="FH14" s="365"/>
      <c r="FI14" s="458"/>
      <c r="FJ14" s="250" t="s">
        <v>33</v>
      </c>
      <c r="FK14" s="333" t="s">
        <v>33</v>
      </c>
      <c r="FL14" s="250" t="s">
        <v>33</v>
      </c>
      <c r="FM14" s="250" t="s">
        <v>33</v>
      </c>
      <c r="FN14" s="465"/>
      <c r="FO14" s="354"/>
      <c r="FP14" s="250" t="s">
        <v>32</v>
      </c>
      <c r="FQ14" s="250" t="s">
        <v>32</v>
      </c>
      <c r="FR14" s="250" t="s">
        <v>32</v>
      </c>
      <c r="FS14" s="250" t="s">
        <v>32</v>
      </c>
      <c r="FT14" s="354"/>
      <c r="FU14" s="354"/>
      <c r="FV14" s="250" t="s">
        <v>32</v>
      </c>
      <c r="FW14" s="250" t="s">
        <v>32</v>
      </c>
      <c r="FX14" s="250" t="s">
        <v>32</v>
      </c>
      <c r="FY14" s="250" t="s">
        <v>32</v>
      </c>
      <c r="FZ14" s="354"/>
      <c r="GA14" s="354"/>
      <c r="GB14" s="250" t="s">
        <v>34</v>
      </c>
      <c r="GC14" s="130">
        <f t="shared" si="4"/>
        <v>54</v>
      </c>
      <c r="GD14" s="130">
        <f t="shared" si="5"/>
        <v>36</v>
      </c>
      <c r="GE14" s="130">
        <f t="shared" si="6"/>
        <v>25</v>
      </c>
      <c r="GF14" s="508">
        <f t="shared" si="7"/>
        <v>3</v>
      </c>
    </row>
    <row r="15" spans="1:188" s="130" customFormat="1" x14ac:dyDescent="0.25">
      <c r="A15" s="506"/>
      <c r="B15" s="397">
        <v>13</v>
      </c>
      <c r="C15" s="423" t="s">
        <v>32</v>
      </c>
      <c r="D15" s="408"/>
      <c r="E15" s="13"/>
      <c r="F15" s="13" t="s">
        <v>34</v>
      </c>
      <c r="G15" s="385" t="s">
        <v>34</v>
      </c>
      <c r="H15" s="385" t="s">
        <v>34</v>
      </c>
      <c r="I15" s="385" t="s">
        <v>34</v>
      </c>
      <c r="J15" s="354"/>
      <c r="K15" s="458"/>
      <c r="L15" s="250" t="s">
        <v>34</v>
      </c>
      <c r="M15" s="250" t="s">
        <v>34</v>
      </c>
      <c r="N15" s="250" t="s">
        <v>34</v>
      </c>
      <c r="O15" s="250" t="s">
        <v>34</v>
      </c>
      <c r="P15" s="354"/>
      <c r="Q15" s="354"/>
      <c r="R15" s="250" t="s">
        <v>33</v>
      </c>
      <c r="S15" s="250" t="s">
        <v>33</v>
      </c>
      <c r="T15" s="250" t="s">
        <v>33</v>
      </c>
      <c r="U15" s="250" t="s">
        <v>33</v>
      </c>
      <c r="V15" s="354"/>
      <c r="W15" s="354"/>
      <c r="X15" s="250" t="s">
        <v>33</v>
      </c>
      <c r="Y15" s="250" t="s">
        <v>33</v>
      </c>
      <c r="Z15" s="250" t="s">
        <v>33</v>
      </c>
      <c r="AA15" s="250" t="s">
        <v>33</v>
      </c>
      <c r="AB15" s="441"/>
      <c r="AC15" s="354"/>
      <c r="AD15" s="250" t="s">
        <v>32</v>
      </c>
      <c r="AE15" s="250" t="s">
        <v>32</v>
      </c>
      <c r="AF15" s="250" t="s">
        <v>32</v>
      </c>
      <c r="AG15" s="250" t="s">
        <v>32</v>
      </c>
      <c r="AH15" s="354"/>
      <c r="AI15" s="354"/>
      <c r="AJ15" s="250" t="s">
        <v>32</v>
      </c>
      <c r="AK15" s="250" t="s">
        <v>32</v>
      </c>
      <c r="AL15" s="250" t="s">
        <v>32</v>
      </c>
      <c r="AM15" s="250" t="s">
        <v>32</v>
      </c>
      <c r="AN15" s="458"/>
      <c r="AO15" s="354"/>
      <c r="AP15" s="250" t="s">
        <v>34</v>
      </c>
      <c r="AQ15" s="250" t="s">
        <v>34</v>
      </c>
      <c r="AR15" s="250" t="s">
        <v>34</v>
      </c>
      <c r="AS15" s="250" t="s">
        <v>34</v>
      </c>
      <c r="AT15" s="458"/>
      <c r="AU15" s="458"/>
      <c r="AV15" s="56" t="s">
        <v>31</v>
      </c>
      <c r="AW15" s="56" t="s">
        <v>31</v>
      </c>
      <c r="AX15" s="250" t="s">
        <v>34</v>
      </c>
      <c r="AY15" s="250" t="s">
        <v>34</v>
      </c>
      <c r="AZ15" s="354"/>
      <c r="BA15" s="458"/>
      <c r="BB15" s="250" t="s">
        <v>33</v>
      </c>
      <c r="BC15" s="250" t="s">
        <v>33</v>
      </c>
      <c r="BD15" s="250" t="s">
        <v>33</v>
      </c>
      <c r="BE15" s="250" t="s">
        <v>33</v>
      </c>
      <c r="BF15" s="354"/>
      <c r="BG15" s="354"/>
      <c r="BH15" s="250" t="s">
        <v>33</v>
      </c>
      <c r="BI15" s="250" t="s">
        <v>33</v>
      </c>
      <c r="BJ15" s="250" t="s">
        <v>33</v>
      </c>
      <c r="BK15" s="250" t="s">
        <v>33</v>
      </c>
      <c r="BL15" s="441"/>
      <c r="BM15" s="354"/>
      <c r="BN15" s="250" t="s">
        <v>32</v>
      </c>
      <c r="BO15" s="250" t="s">
        <v>32</v>
      </c>
      <c r="BP15" s="250" t="s">
        <v>32</v>
      </c>
      <c r="BQ15" s="250" t="s">
        <v>32</v>
      </c>
      <c r="BR15" s="354"/>
      <c r="BS15" s="354"/>
      <c r="BT15" s="250" t="s">
        <v>32</v>
      </c>
      <c r="BU15" s="250" t="s">
        <v>32</v>
      </c>
      <c r="BV15" s="250" t="s">
        <v>32</v>
      </c>
      <c r="BW15" s="250" t="s">
        <v>32</v>
      </c>
      <c r="BX15" s="354"/>
      <c r="BY15" s="354"/>
      <c r="BZ15" s="250" t="s">
        <v>32</v>
      </c>
      <c r="CA15" s="250" t="s">
        <v>32</v>
      </c>
      <c r="CB15" s="250" t="s">
        <v>32</v>
      </c>
      <c r="CC15" s="250" t="s">
        <v>32</v>
      </c>
      <c r="CD15" s="458"/>
      <c r="CE15" s="354"/>
      <c r="CF15" s="250" t="s">
        <v>34</v>
      </c>
      <c r="CG15" s="250" t="s">
        <v>34</v>
      </c>
      <c r="CH15" s="250" t="s">
        <v>34</v>
      </c>
      <c r="CI15" s="250" t="s">
        <v>34</v>
      </c>
      <c r="CJ15" s="458"/>
      <c r="CK15" s="458"/>
      <c r="CL15" s="250" t="s">
        <v>33</v>
      </c>
      <c r="CM15" s="250" t="s">
        <v>33</v>
      </c>
      <c r="CN15" s="250" t="s">
        <v>33</v>
      </c>
      <c r="CO15" s="250" t="s">
        <v>33</v>
      </c>
      <c r="CP15" s="354"/>
      <c r="CQ15" s="458"/>
      <c r="CR15" s="250" t="s">
        <v>33</v>
      </c>
      <c r="CS15" s="250" t="s">
        <v>33</v>
      </c>
      <c r="CT15" s="250" t="s">
        <v>33</v>
      </c>
      <c r="CU15" s="250" t="s">
        <v>33</v>
      </c>
      <c r="CV15" s="441"/>
      <c r="CW15" s="354"/>
      <c r="CX15" s="250" t="s">
        <v>32</v>
      </c>
      <c r="CY15" s="250" t="s">
        <v>32</v>
      </c>
      <c r="CZ15" s="250" t="s">
        <v>32</v>
      </c>
      <c r="DA15" s="250" t="s">
        <v>32</v>
      </c>
      <c r="DB15" s="354"/>
      <c r="DC15" s="354"/>
      <c r="DD15" s="333" t="s">
        <v>32</v>
      </c>
      <c r="DE15" s="250" t="s">
        <v>32</v>
      </c>
      <c r="DF15" s="333" t="s">
        <v>32</v>
      </c>
      <c r="DG15" s="250" t="s">
        <v>32</v>
      </c>
      <c r="DH15" s="354"/>
      <c r="DI15" s="354"/>
      <c r="DJ15" s="250" t="s">
        <v>34</v>
      </c>
      <c r="DK15" s="250" t="s">
        <v>34</v>
      </c>
      <c r="DL15" s="250" t="s">
        <v>34</v>
      </c>
      <c r="DM15" s="250" t="s">
        <v>34</v>
      </c>
      <c r="DN15" s="365"/>
      <c r="DO15" s="354"/>
      <c r="DP15" s="250" t="s">
        <v>34</v>
      </c>
      <c r="DQ15" s="250" t="s">
        <v>34</v>
      </c>
      <c r="DR15" s="250" t="s">
        <v>34</v>
      </c>
      <c r="DS15" s="250" t="s">
        <v>34</v>
      </c>
      <c r="DT15" s="365"/>
      <c r="DU15" s="354"/>
      <c r="DV15" s="250" t="s">
        <v>33</v>
      </c>
      <c r="DW15" s="250" t="s">
        <v>33</v>
      </c>
      <c r="DX15" s="250" t="s">
        <v>33</v>
      </c>
      <c r="DY15" s="250" t="s">
        <v>33</v>
      </c>
      <c r="DZ15" s="458"/>
      <c r="EA15" s="458"/>
      <c r="EB15" s="250" t="s">
        <v>33</v>
      </c>
      <c r="EC15" s="250" t="s">
        <v>33</v>
      </c>
      <c r="ED15" s="250" t="s">
        <v>33</v>
      </c>
      <c r="EE15" s="250" t="s">
        <v>33</v>
      </c>
      <c r="EF15" s="441"/>
      <c r="EG15" s="458"/>
      <c r="EH15" s="250" t="s">
        <v>32</v>
      </c>
      <c r="EI15" s="250" t="s">
        <v>32</v>
      </c>
      <c r="EJ15" s="250" t="s">
        <v>32</v>
      </c>
      <c r="EK15" s="250" t="s">
        <v>32</v>
      </c>
      <c r="EL15" s="354"/>
      <c r="EM15" s="354"/>
      <c r="EN15" s="250" t="s">
        <v>32</v>
      </c>
      <c r="EO15" s="250" t="s">
        <v>32</v>
      </c>
      <c r="EP15" s="250" t="s">
        <v>32</v>
      </c>
      <c r="EQ15" s="250" t="s">
        <v>32</v>
      </c>
      <c r="ER15" s="354"/>
      <c r="ES15" s="354"/>
      <c r="ET15" s="250" t="s">
        <v>32</v>
      </c>
      <c r="EU15" s="250" t="s">
        <v>32</v>
      </c>
      <c r="EV15" s="250" t="s">
        <v>32</v>
      </c>
      <c r="EW15" s="250" t="s">
        <v>32</v>
      </c>
      <c r="EX15" s="354"/>
      <c r="EY15" s="354"/>
      <c r="EZ15" s="250" t="s">
        <v>34</v>
      </c>
      <c r="FA15" s="250" t="s">
        <v>34</v>
      </c>
      <c r="FB15" s="250" t="s">
        <v>34</v>
      </c>
      <c r="FC15" s="250" t="s">
        <v>34</v>
      </c>
      <c r="FD15" s="354"/>
      <c r="FE15" s="354"/>
      <c r="FF15" s="250" t="s">
        <v>33</v>
      </c>
      <c r="FG15" s="250" t="s">
        <v>33</v>
      </c>
      <c r="FH15" s="333" t="s">
        <v>33</v>
      </c>
      <c r="FI15" s="250" t="s">
        <v>33</v>
      </c>
      <c r="FJ15" s="458"/>
      <c r="FK15" s="365"/>
      <c r="FL15" s="250" t="s">
        <v>33</v>
      </c>
      <c r="FM15" s="250" t="s">
        <v>33</v>
      </c>
      <c r="FN15" s="333" t="s">
        <v>33</v>
      </c>
      <c r="FO15" s="250" t="s">
        <v>33</v>
      </c>
      <c r="FP15" s="459"/>
      <c r="FQ15" s="458"/>
      <c r="FR15" s="250" t="s">
        <v>32</v>
      </c>
      <c r="FS15" s="250" t="s">
        <v>32</v>
      </c>
      <c r="FT15" s="250" t="s">
        <v>32</v>
      </c>
      <c r="FU15" s="250" t="s">
        <v>32</v>
      </c>
      <c r="FV15" s="354"/>
      <c r="FW15" s="458"/>
      <c r="FX15" s="250" t="s">
        <v>32</v>
      </c>
      <c r="FY15" s="250" t="s">
        <v>32</v>
      </c>
      <c r="FZ15" s="250" t="s">
        <v>32</v>
      </c>
      <c r="GA15" s="250" t="s">
        <v>32</v>
      </c>
      <c r="GB15" s="354"/>
      <c r="GC15" s="130">
        <f t="shared" si="4"/>
        <v>48</v>
      </c>
      <c r="GD15" s="130">
        <f t="shared" si="5"/>
        <v>40</v>
      </c>
      <c r="GE15" s="130">
        <f t="shared" si="6"/>
        <v>30</v>
      </c>
      <c r="GF15" s="508">
        <f t="shared" si="7"/>
        <v>2</v>
      </c>
    </row>
    <row r="16" spans="1:188" s="130" customFormat="1" x14ac:dyDescent="0.25">
      <c r="A16" s="506"/>
      <c r="B16" s="397">
        <v>14</v>
      </c>
      <c r="C16" s="423" t="s">
        <v>197</v>
      </c>
      <c r="D16" s="386" t="s">
        <v>32</v>
      </c>
      <c r="E16" s="177"/>
      <c r="F16" s="385"/>
      <c r="G16" s="385" t="s">
        <v>34</v>
      </c>
      <c r="H16" s="250" t="s">
        <v>34</v>
      </c>
      <c r="I16" s="250" t="s">
        <v>34</v>
      </c>
      <c r="J16" s="250" t="s">
        <v>34</v>
      </c>
      <c r="K16" s="462"/>
      <c r="L16" s="462"/>
      <c r="M16" s="250" t="s">
        <v>34</v>
      </c>
      <c r="N16" s="250" t="s">
        <v>34</v>
      </c>
      <c r="O16" s="250" t="s">
        <v>34</v>
      </c>
      <c r="P16" s="250" t="s">
        <v>34</v>
      </c>
      <c r="Q16" s="463"/>
      <c r="R16" s="462"/>
      <c r="S16" s="250" t="s">
        <v>33</v>
      </c>
      <c r="T16" s="250" t="s">
        <v>33</v>
      </c>
      <c r="U16" s="250" t="s">
        <v>33</v>
      </c>
      <c r="V16" s="250" t="s">
        <v>33</v>
      </c>
      <c r="W16" s="463"/>
      <c r="X16" s="463"/>
      <c r="Y16" s="250" t="s">
        <v>33</v>
      </c>
      <c r="Z16" s="250" t="s">
        <v>33</v>
      </c>
      <c r="AA16" s="250" t="s">
        <v>33</v>
      </c>
      <c r="AB16" s="250" t="s">
        <v>33</v>
      </c>
      <c r="AC16" s="463"/>
      <c r="AD16" s="463"/>
      <c r="AE16" s="250" t="s">
        <v>32</v>
      </c>
      <c r="AF16" s="250" t="s">
        <v>32</v>
      </c>
      <c r="AG16" s="250" t="s">
        <v>32</v>
      </c>
      <c r="AH16" s="250" t="s">
        <v>32</v>
      </c>
      <c r="AI16" s="463"/>
      <c r="AJ16" s="463"/>
      <c r="AK16" s="250" t="s">
        <v>32</v>
      </c>
      <c r="AL16" s="250" t="s">
        <v>32</v>
      </c>
      <c r="AM16" s="250" t="s">
        <v>32</v>
      </c>
      <c r="AN16" s="250" t="s">
        <v>32</v>
      </c>
      <c r="AO16" s="463"/>
      <c r="AP16" s="463"/>
      <c r="AQ16" s="250" t="s">
        <v>32</v>
      </c>
      <c r="AR16" s="250" t="s">
        <v>32</v>
      </c>
      <c r="AS16" s="250" t="s">
        <v>32</v>
      </c>
      <c r="AT16" s="250" t="s">
        <v>32</v>
      </c>
      <c r="AU16" s="462"/>
      <c r="AV16" s="463"/>
      <c r="AW16" s="250" t="s">
        <v>34</v>
      </c>
      <c r="AX16" s="250" t="s">
        <v>34</v>
      </c>
      <c r="AY16" s="250" t="s">
        <v>34</v>
      </c>
      <c r="AZ16" s="250" t="s">
        <v>34</v>
      </c>
      <c r="BA16" s="462"/>
      <c r="BB16" s="462"/>
      <c r="BC16" s="250" t="s">
        <v>33</v>
      </c>
      <c r="BD16" s="250" t="s">
        <v>33</v>
      </c>
      <c r="BE16" s="250" t="s">
        <v>33</v>
      </c>
      <c r="BF16" s="250" t="s">
        <v>33</v>
      </c>
      <c r="BG16" s="463"/>
      <c r="BH16" s="462"/>
      <c r="BI16" s="250" t="s">
        <v>33</v>
      </c>
      <c r="BJ16" s="250" t="s">
        <v>33</v>
      </c>
      <c r="BK16" s="250" t="s">
        <v>33</v>
      </c>
      <c r="BL16" s="250" t="s">
        <v>33</v>
      </c>
      <c r="BM16" s="463"/>
      <c r="BN16" s="463"/>
      <c r="BO16" s="250" t="s">
        <v>32</v>
      </c>
      <c r="BP16" s="250" t="s">
        <v>32</v>
      </c>
      <c r="BQ16" s="250" t="s">
        <v>32</v>
      </c>
      <c r="BR16" s="250" t="s">
        <v>32</v>
      </c>
      <c r="BS16" s="463"/>
      <c r="BT16" s="463"/>
      <c r="BU16" s="250" t="s">
        <v>32</v>
      </c>
      <c r="BV16" s="250" t="s">
        <v>32</v>
      </c>
      <c r="BW16" s="250" t="s">
        <v>32</v>
      </c>
      <c r="BX16" s="250" t="s">
        <v>32</v>
      </c>
      <c r="BY16" s="463"/>
      <c r="BZ16" s="463"/>
      <c r="CA16" s="250" t="s">
        <v>34</v>
      </c>
      <c r="CB16" s="250" t="s">
        <v>34</v>
      </c>
      <c r="CC16" s="250" t="s">
        <v>34</v>
      </c>
      <c r="CD16" s="250" t="s">
        <v>34</v>
      </c>
      <c r="CE16" s="463"/>
      <c r="CF16" s="463"/>
      <c r="CG16" s="250" t="s">
        <v>34</v>
      </c>
      <c r="CH16" s="250" t="s">
        <v>34</v>
      </c>
    </row>
    <row r="17" spans="1:187" x14ac:dyDescent="0.25">
      <c r="A17" s="505"/>
    </row>
    <row r="18" spans="1:187" s="9" customFormat="1" x14ac:dyDescent="0.25">
      <c r="A18" s="505"/>
      <c r="B18" s="89"/>
      <c r="C18" s="17" t="s">
        <v>55</v>
      </c>
      <c r="D18" s="403"/>
      <c r="E18" s="403"/>
      <c r="F18" s="403"/>
      <c r="G18" s="403"/>
      <c r="H18" s="403"/>
      <c r="I18" s="403"/>
      <c r="J18" s="403"/>
      <c r="V18"/>
      <c r="CI18" s="250" t="s">
        <v>34</v>
      </c>
      <c r="CJ18" s="250" t="s">
        <v>34</v>
      </c>
      <c r="CK18" s="462"/>
      <c r="CL18" s="463"/>
      <c r="CM18" s="250" t="s">
        <v>33</v>
      </c>
      <c r="CN18" s="250" t="s">
        <v>33</v>
      </c>
      <c r="CO18" s="250" t="s">
        <v>33</v>
      </c>
      <c r="CP18" s="250" t="s">
        <v>33</v>
      </c>
      <c r="CQ18" s="462"/>
      <c r="CR18" s="462"/>
      <c r="CS18" s="250" t="s">
        <v>33</v>
      </c>
      <c r="CT18" s="250" t="s">
        <v>33</v>
      </c>
      <c r="CU18" s="250" t="s">
        <v>33</v>
      </c>
      <c r="CV18" s="250" t="s">
        <v>33</v>
      </c>
      <c r="CW18" s="463"/>
      <c r="CX18" s="462"/>
      <c r="CY18" s="250" t="s">
        <v>32</v>
      </c>
      <c r="CZ18" s="250" t="s">
        <v>32</v>
      </c>
      <c r="DA18" s="250" t="s">
        <v>32</v>
      </c>
      <c r="DB18" s="250" t="s">
        <v>32</v>
      </c>
      <c r="DC18" s="463"/>
      <c r="DD18" s="464"/>
      <c r="DE18" s="250" t="s">
        <v>32</v>
      </c>
      <c r="DF18" s="333" t="s">
        <v>32</v>
      </c>
      <c r="DG18" s="250" t="s">
        <v>32</v>
      </c>
      <c r="DH18" s="250" t="s">
        <v>32</v>
      </c>
      <c r="DI18" s="463"/>
      <c r="DJ18" s="463"/>
      <c r="DK18" s="250" t="s">
        <v>32</v>
      </c>
      <c r="DL18" s="250" t="s">
        <v>32</v>
      </c>
      <c r="DM18" s="250" t="s">
        <v>32</v>
      </c>
      <c r="DN18" s="333" t="s">
        <v>32</v>
      </c>
      <c r="DO18" s="463"/>
      <c r="DP18" s="463"/>
      <c r="DQ18" s="250" t="s">
        <v>34</v>
      </c>
      <c r="DR18" s="250" t="s">
        <v>34</v>
      </c>
      <c r="DS18" s="250" t="s">
        <v>34</v>
      </c>
      <c r="DT18" s="333" t="s">
        <v>34</v>
      </c>
      <c r="DU18" s="463"/>
      <c r="DV18" s="463"/>
      <c r="DW18" s="250" t="s">
        <v>33</v>
      </c>
      <c r="DX18" s="250" t="s">
        <v>33</v>
      </c>
      <c r="DY18" s="250" t="s">
        <v>33</v>
      </c>
      <c r="DZ18" s="250" t="s">
        <v>33</v>
      </c>
      <c r="EA18" s="462"/>
      <c r="EB18" s="463"/>
      <c r="EC18" s="250" t="s">
        <v>33</v>
      </c>
      <c r="ED18" s="250" t="s">
        <v>33</v>
      </c>
      <c r="EE18" s="250" t="s">
        <v>33</v>
      </c>
      <c r="EF18" s="250" t="s">
        <v>33</v>
      </c>
      <c r="EG18" s="462"/>
      <c r="EH18" s="462"/>
      <c r="EI18" s="250" t="s">
        <v>32</v>
      </c>
      <c r="EJ18" s="250" t="s">
        <v>32</v>
      </c>
      <c r="EK18" s="250" t="s">
        <v>32</v>
      </c>
      <c r="EL18" s="250" t="s">
        <v>32</v>
      </c>
      <c r="EM18" s="463"/>
      <c r="EN18" s="462"/>
      <c r="EO18" s="250" t="s">
        <v>32</v>
      </c>
      <c r="EP18" s="250" t="s">
        <v>32</v>
      </c>
      <c r="EQ18" s="250" t="s">
        <v>32</v>
      </c>
      <c r="ER18" s="250" t="s">
        <v>32</v>
      </c>
      <c r="ES18" s="463"/>
      <c r="ET18" s="463"/>
      <c r="EU18" s="250" t="s">
        <v>34</v>
      </c>
      <c r="EV18" s="250" t="s">
        <v>34</v>
      </c>
      <c r="EW18" s="250" t="s">
        <v>34</v>
      </c>
      <c r="EX18" s="250" t="s">
        <v>34</v>
      </c>
      <c r="EY18" s="463"/>
      <c r="EZ18" s="463"/>
      <c r="FA18" s="250" t="s">
        <v>34</v>
      </c>
      <c r="FB18" s="250" t="s">
        <v>34</v>
      </c>
      <c r="FC18" s="250" t="s">
        <v>34</v>
      </c>
      <c r="FD18" s="250" t="s">
        <v>34</v>
      </c>
      <c r="FE18" s="463"/>
      <c r="FF18" s="463"/>
      <c r="FG18" s="250" t="s">
        <v>33</v>
      </c>
      <c r="FH18" s="333" t="s">
        <v>33</v>
      </c>
      <c r="FI18" s="250" t="s">
        <v>33</v>
      </c>
      <c r="FJ18" s="250" t="s">
        <v>33</v>
      </c>
      <c r="FK18" s="464"/>
      <c r="FL18" s="463"/>
      <c r="FM18" s="250" t="s">
        <v>33</v>
      </c>
      <c r="FN18" s="333" t="s">
        <v>33</v>
      </c>
      <c r="FO18" s="250" t="s">
        <v>33</v>
      </c>
      <c r="FP18" s="250" t="s">
        <v>33</v>
      </c>
      <c r="FQ18" s="462"/>
      <c r="FR18" s="463"/>
      <c r="FS18" s="250" t="s">
        <v>32</v>
      </c>
      <c r="FT18" s="250" t="s">
        <v>32</v>
      </c>
      <c r="FU18" s="250" t="s">
        <v>32</v>
      </c>
      <c r="FV18" s="250" t="s">
        <v>32</v>
      </c>
      <c r="FW18" s="462"/>
      <c r="FX18" s="462"/>
      <c r="FY18" s="250" t="s">
        <v>32</v>
      </c>
      <c r="FZ18" s="250" t="s">
        <v>32</v>
      </c>
      <c r="GA18" s="250" t="s">
        <v>32</v>
      </c>
      <c r="GB18" s="250" t="s">
        <v>32</v>
      </c>
      <c r="GC18" s="130">
        <f>COUNTIF($D16:$GB16,"M")</f>
        <v>21</v>
      </c>
      <c r="GD18" s="130">
        <f>COUNTIF($D16:$GB16,"AF")</f>
        <v>16</v>
      </c>
      <c r="GE18" s="130">
        <f>COUNTIF($D16:$GB16,"MN")</f>
        <v>18</v>
      </c>
    </row>
    <row r="19" spans="1:187" s="396" customFormat="1" x14ac:dyDescent="0.25">
      <c r="A19" s="507"/>
      <c r="B19" s="401" t="s">
        <v>34</v>
      </c>
      <c r="C19" s="12" t="s">
        <v>57</v>
      </c>
      <c r="D19" s="94">
        <f t="shared" ref="D19:M21" si="8">COUNTIF(D$3:D$16,$B19)</f>
        <v>3</v>
      </c>
      <c r="E19" s="94">
        <f t="shared" si="8"/>
        <v>3</v>
      </c>
      <c r="F19" s="94">
        <f t="shared" si="8"/>
        <v>3</v>
      </c>
      <c r="G19" s="94">
        <f t="shared" si="8"/>
        <v>3</v>
      </c>
      <c r="H19" s="94">
        <f t="shared" si="8"/>
        <v>3</v>
      </c>
      <c r="I19" s="94">
        <f t="shared" si="8"/>
        <v>4</v>
      </c>
      <c r="J19" s="94">
        <f t="shared" si="8"/>
        <v>3</v>
      </c>
      <c r="K19" s="94">
        <f t="shared" si="8"/>
        <v>2</v>
      </c>
      <c r="L19" s="94">
        <f t="shared" si="8"/>
        <v>2</v>
      </c>
      <c r="M19" s="94">
        <f t="shared" si="8"/>
        <v>2</v>
      </c>
      <c r="N19" s="94">
        <f t="shared" ref="N19:W21" si="9">COUNTIF(N$3:N$16,$B19)</f>
        <v>2</v>
      </c>
      <c r="O19" s="94">
        <f t="shared" si="9"/>
        <v>2</v>
      </c>
      <c r="P19" s="94">
        <f t="shared" si="9"/>
        <v>2</v>
      </c>
      <c r="Q19" s="94">
        <f t="shared" si="9"/>
        <v>2</v>
      </c>
      <c r="R19" s="94">
        <f t="shared" si="9"/>
        <v>3</v>
      </c>
      <c r="S19" s="94">
        <f t="shared" si="9"/>
        <v>3</v>
      </c>
      <c r="T19" s="94">
        <f t="shared" si="9"/>
        <v>3</v>
      </c>
      <c r="U19" s="94">
        <f t="shared" si="9"/>
        <v>2</v>
      </c>
      <c r="V19" s="94">
        <f t="shared" si="9"/>
        <v>2</v>
      </c>
      <c r="W19" s="94">
        <f t="shared" si="9"/>
        <v>3</v>
      </c>
      <c r="X19" s="94">
        <f t="shared" ref="X19:AG21" si="10">COUNTIF(X$3:X$16,$B19)</f>
        <v>3</v>
      </c>
      <c r="Y19" s="94">
        <f t="shared" si="10"/>
        <v>3</v>
      </c>
      <c r="Z19" s="94">
        <f t="shared" si="10"/>
        <v>2</v>
      </c>
      <c r="AA19" s="94">
        <f t="shared" si="10"/>
        <v>2</v>
      </c>
      <c r="AB19" s="94">
        <f t="shared" si="10"/>
        <v>2</v>
      </c>
      <c r="AC19" s="94">
        <f t="shared" si="10"/>
        <v>3</v>
      </c>
      <c r="AD19" s="94">
        <f t="shared" si="10"/>
        <v>3</v>
      </c>
      <c r="AE19" s="94">
        <f t="shared" si="10"/>
        <v>2</v>
      </c>
      <c r="AF19" s="94">
        <f t="shared" si="10"/>
        <v>2</v>
      </c>
      <c r="AG19" s="94">
        <f t="shared" si="10"/>
        <v>2</v>
      </c>
      <c r="AH19" s="94">
        <f t="shared" ref="AH19:AQ21" si="11">COUNTIF(AH$3:AH$16,$B19)</f>
        <v>3</v>
      </c>
      <c r="AI19" s="94">
        <f t="shared" si="11"/>
        <v>4</v>
      </c>
      <c r="AJ19" s="94">
        <f t="shared" si="11"/>
        <v>3</v>
      </c>
      <c r="AK19" s="94">
        <f t="shared" si="11"/>
        <v>2</v>
      </c>
      <c r="AL19" s="94">
        <f t="shared" si="11"/>
        <v>2</v>
      </c>
      <c r="AM19" s="94">
        <f t="shared" si="11"/>
        <v>2</v>
      </c>
      <c r="AN19" s="94">
        <f t="shared" si="11"/>
        <v>3</v>
      </c>
      <c r="AO19" s="94">
        <f t="shared" si="11"/>
        <v>3</v>
      </c>
      <c r="AP19" s="94">
        <f t="shared" si="11"/>
        <v>3</v>
      </c>
      <c r="AQ19" s="94">
        <f t="shared" si="11"/>
        <v>2</v>
      </c>
      <c r="AR19" s="94">
        <f t="shared" ref="AR19:BA21" si="12">COUNTIF(AR$3:AR$16,$B19)</f>
        <v>2</v>
      </c>
      <c r="AS19" s="94">
        <f t="shared" si="12"/>
        <v>3</v>
      </c>
      <c r="AT19" s="94">
        <f t="shared" si="12"/>
        <v>3</v>
      </c>
      <c r="AU19" s="94">
        <f t="shared" si="12"/>
        <v>3</v>
      </c>
      <c r="AV19" s="94">
        <f t="shared" si="12"/>
        <v>2</v>
      </c>
      <c r="AW19" s="94">
        <f t="shared" si="12"/>
        <v>2</v>
      </c>
      <c r="AX19" s="94">
        <f t="shared" si="12"/>
        <v>3</v>
      </c>
      <c r="AY19" s="94">
        <f t="shared" si="12"/>
        <v>3</v>
      </c>
      <c r="AZ19" s="94">
        <f t="shared" si="12"/>
        <v>2</v>
      </c>
      <c r="BA19" s="94">
        <f t="shared" si="12"/>
        <v>2</v>
      </c>
      <c r="BB19" s="94">
        <f t="shared" ref="BB19:BK21" si="13">COUNTIF(BB$3:BB$16,$B19)</f>
        <v>2</v>
      </c>
      <c r="BC19" s="94">
        <f t="shared" si="13"/>
        <v>2</v>
      </c>
      <c r="BD19" s="94">
        <f t="shared" si="13"/>
        <v>3</v>
      </c>
      <c r="BE19" s="94">
        <f t="shared" si="13"/>
        <v>2</v>
      </c>
      <c r="BF19" s="94">
        <f t="shared" si="13"/>
        <v>2</v>
      </c>
      <c r="BG19" s="94">
        <f t="shared" si="13"/>
        <v>2</v>
      </c>
      <c r="BH19" s="94">
        <f t="shared" si="13"/>
        <v>2</v>
      </c>
      <c r="BI19" s="94">
        <f t="shared" si="13"/>
        <v>2</v>
      </c>
      <c r="BJ19" s="94">
        <f t="shared" si="13"/>
        <v>2</v>
      </c>
      <c r="BK19" s="94">
        <f t="shared" si="13"/>
        <v>2</v>
      </c>
      <c r="BL19" s="94">
        <f t="shared" ref="BL19:BU21" si="14">COUNTIF(BL$3:BL$16,$B19)</f>
        <v>2</v>
      </c>
      <c r="BM19" s="94">
        <f t="shared" si="14"/>
        <v>3</v>
      </c>
      <c r="BN19" s="94">
        <f t="shared" si="14"/>
        <v>2</v>
      </c>
      <c r="BO19" s="94">
        <f t="shared" si="14"/>
        <v>2</v>
      </c>
      <c r="BP19" s="94">
        <f t="shared" si="14"/>
        <v>2</v>
      </c>
      <c r="BQ19" s="94">
        <f t="shared" si="14"/>
        <v>2</v>
      </c>
      <c r="BR19" s="94">
        <f t="shared" si="14"/>
        <v>2</v>
      </c>
      <c r="BS19" s="94">
        <f t="shared" si="14"/>
        <v>3</v>
      </c>
      <c r="BT19" s="94">
        <f t="shared" si="14"/>
        <v>2</v>
      </c>
      <c r="BU19" s="94">
        <f t="shared" si="14"/>
        <v>2</v>
      </c>
      <c r="BV19" s="94">
        <f t="shared" ref="BV19:CE21" si="15">COUNTIF(BV$3:BV$16,$B19)</f>
        <v>2</v>
      </c>
      <c r="BW19" s="94">
        <f t="shared" si="15"/>
        <v>2</v>
      </c>
      <c r="BX19" s="94">
        <f t="shared" si="15"/>
        <v>3</v>
      </c>
      <c r="BY19" s="94">
        <f t="shared" si="15"/>
        <v>2</v>
      </c>
      <c r="BZ19" s="94">
        <f t="shared" si="15"/>
        <v>2</v>
      </c>
      <c r="CA19" s="94">
        <f t="shared" si="15"/>
        <v>2</v>
      </c>
      <c r="CB19" s="94">
        <f t="shared" si="15"/>
        <v>2</v>
      </c>
      <c r="CC19" s="94">
        <f t="shared" si="15"/>
        <v>3</v>
      </c>
      <c r="CD19" s="94">
        <f t="shared" si="15"/>
        <v>3</v>
      </c>
      <c r="CE19" s="94">
        <f t="shared" si="15"/>
        <v>2</v>
      </c>
      <c r="CF19" s="94">
        <f t="shared" ref="CF19:CO21" si="16">COUNTIF(CF$3:CF$16,$B19)</f>
        <v>2</v>
      </c>
      <c r="CG19" s="94">
        <f t="shared" si="16"/>
        <v>2</v>
      </c>
      <c r="CH19" s="94">
        <f t="shared" si="16"/>
        <v>3</v>
      </c>
      <c r="CI19" s="94">
        <f t="shared" si="16"/>
        <v>2</v>
      </c>
      <c r="CJ19" s="94">
        <f t="shared" si="16"/>
        <v>2</v>
      </c>
      <c r="CK19" s="94">
        <f t="shared" si="16"/>
        <v>3</v>
      </c>
      <c r="CL19" s="94">
        <f t="shared" si="16"/>
        <v>3</v>
      </c>
      <c r="CM19" s="94">
        <f t="shared" si="16"/>
        <v>3</v>
      </c>
      <c r="CN19" s="94">
        <f t="shared" si="16"/>
        <v>3</v>
      </c>
      <c r="CO19" s="94">
        <f t="shared" si="16"/>
        <v>2</v>
      </c>
      <c r="CP19" s="94">
        <f t="shared" ref="CP19:CY21" si="17">COUNTIF(CP$3:CP$16,$B19)</f>
        <v>2</v>
      </c>
      <c r="CQ19" s="94">
        <f t="shared" si="17"/>
        <v>3</v>
      </c>
      <c r="CR19" s="94">
        <f t="shared" si="17"/>
        <v>2</v>
      </c>
      <c r="CS19" s="94">
        <f t="shared" si="17"/>
        <v>2</v>
      </c>
      <c r="CT19" s="94">
        <f t="shared" si="17"/>
        <v>2</v>
      </c>
      <c r="CU19" s="94">
        <f t="shared" si="17"/>
        <v>2</v>
      </c>
      <c r="CV19" s="94">
        <f t="shared" si="17"/>
        <v>2</v>
      </c>
      <c r="CW19" s="94">
        <f t="shared" si="17"/>
        <v>3</v>
      </c>
      <c r="CX19" s="94">
        <f t="shared" si="17"/>
        <v>3</v>
      </c>
      <c r="CY19" s="94">
        <f t="shared" si="17"/>
        <v>2</v>
      </c>
      <c r="CZ19" s="94">
        <f t="shared" ref="CZ19:DI21" si="18">COUNTIF(CZ$3:CZ$16,$B19)</f>
        <v>3</v>
      </c>
      <c r="DA19" s="94">
        <f t="shared" si="18"/>
        <v>2</v>
      </c>
      <c r="DB19" s="94">
        <f t="shared" si="18"/>
        <v>2</v>
      </c>
      <c r="DC19" s="94">
        <f t="shared" si="18"/>
        <v>3</v>
      </c>
      <c r="DD19" s="94">
        <f t="shared" si="18"/>
        <v>3</v>
      </c>
      <c r="DE19" s="94">
        <f t="shared" si="18"/>
        <v>3</v>
      </c>
      <c r="DF19" s="94">
        <f t="shared" si="18"/>
        <v>3</v>
      </c>
      <c r="DG19" s="94">
        <f t="shared" si="18"/>
        <v>2</v>
      </c>
      <c r="DH19" s="94">
        <f t="shared" si="18"/>
        <v>2</v>
      </c>
      <c r="DI19" s="94">
        <f t="shared" si="18"/>
        <v>2</v>
      </c>
      <c r="DJ19" s="94">
        <f t="shared" ref="DJ19:DS21" si="19">COUNTIF(DJ$3:DJ$16,$B19)</f>
        <v>2</v>
      </c>
      <c r="DK19" s="94">
        <f t="shared" si="19"/>
        <v>2</v>
      </c>
      <c r="DL19" s="94">
        <f t="shared" si="19"/>
        <v>2</v>
      </c>
      <c r="DM19" s="94">
        <f t="shared" si="19"/>
        <v>3</v>
      </c>
      <c r="DN19" s="94">
        <f t="shared" si="19"/>
        <v>2</v>
      </c>
      <c r="DO19" s="94">
        <f t="shared" si="19"/>
        <v>2</v>
      </c>
      <c r="DP19" s="94">
        <f t="shared" si="19"/>
        <v>2</v>
      </c>
      <c r="DQ19" s="94">
        <f t="shared" si="19"/>
        <v>1</v>
      </c>
      <c r="DR19" s="94">
        <f t="shared" si="19"/>
        <v>1</v>
      </c>
      <c r="DS19" s="94">
        <f t="shared" si="19"/>
        <v>1</v>
      </c>
      <c r="DT19" s="94">
        <f t="shared" ref="DT19:EC21" si="20">COUNTIF(DT$3:DT$16,$B19)</f>
        <v>1</v>
      </c>
      <c r="DU19" s="94">
        <f t="shared" si="20"/>
        <v>2</v>
      </c>
      <c r="DV19" s="94">
        <f t="shared" si="20"/>
        <v>3</v>
      </c>
      <c r="DW19" s="94">
        <f t="shared" si="20"/>
        <v>3</v>
      </c>
      <c r="DX19" s="94">
        <f t="shared" si="20"/>
        <v>3</v>
      </c>
      <c r="DY19" s="94">
        <f t="shared" si="20"/>
        <v>2</v>
      </c>
      <c r="DZ19" s="94">
        <f t="shared" si="20"/>
        <v>2</v>
      </c>
      <c r="EA19" s="94">
        <f t="shared" si="20"/>
        <v>3</v>
      </c>
      <c r="EB19" s="94">
        <f t="shared" si="20"/>
        <v>3</v>
      </c>
      <c r="EC19" s="94">
        <f t="shared" si="20"/>
        <v>3</v>
      </c>
      <c r="ED19" s="94">
        <f t="shared" ref="ED19:EM21" si="21">COUNTIF(ED$3:ED$16,$B19)</f>
        <v>2</v>
      </c>
      <c r="EE19" s="94">
        <f t="shared" si="21"/>
        <v>2</v>
      </c>
      <c r="EF19" s="94">
        <f t="shared" si="21"/>
        <v>2</v>
      </c>
      <c r="EG19" s="94">
        <f t="shared" si="21"/>
        <v>2</v>
      </c>
      <c r="EH19" s="94">
        <f t="shared" si="21"/>
        <v>3</v>
      </c>
      <c r="EI19" s="94">
        <f t="shared" si="21"/>
        <v>2</v>
      </c>
      <c r="EJ19" s="94">
        <f t="shared" si="21"/>
        <v>2</v>
      </c>
      <c r="EK19" s="94">
        <f t="shared" si="21"/>
        <v>3</v>
      </c>
      <c r="EL19" s="94">
        <f t="shared" si="21"/>
        <v>2</v>
      </c>
      <c r="EM19" s="94">
        <f t="shared" si="21"/>
        <v>3</v>
      </c>
      <c r="EN19" s="94">
        <f t="shared" ref="EN19:EW21" si="22">COUNTIF(EN$3:EN$16,$B19)</f>
        <v>3</v>
      </c>
      <c r="EO19" s="94">
        <f t="shared" si="22"/>
        <v>2</v>
      </c>
      <c r="EP19" s="94">
        <f t="shared" si="22"/>
        <v>2</v>
      </c>
      <c r="EQ19" s="94">
        <f t="shared" si="22"/>
        <v>2</v>
      </c>
      <c r="ER19" s="94">
        <f t="shared" si="22"/>
        <v>2</v>
      </c>
      <c r="ES19" s="94">
        <f t="shared" si="22"/>
        <v>2</v>
      </c>
      <c r="ET19" s="94">
        <f t="shared" si="22"/>
        <v>2</v>
      </c>
      <c r="EU19" s="94">
        <f t="shared" si="22"/>
        <v>1</v>
      </c>
      <c r="EV19" s="94">
        <f t="shared" si="22"/>
        <v>1</v>
      </c>
      <c r="EW19" s="94">
        <f t="shared" si="22"/>
        <v>2</v>
      </c>
      <c r="EX19" s="94">
        <f t="shared" ref="EX19:FG21" si="23">COUNTIF(EX$3:EX$16,$B19)</f>
        <v>2</v>
      </c>
      <c r="EY19" s="94">
        <f t="shared" si="23"/>
        <v>2</v>
      </c>
      <c r="EZ19" s="94">
        <f t="shared" si="23"/>
        <v>2</v>
      </c>
      <c r="FA19" s="94">
        <f t="shared" si="23"/>
        <v>1</v>
      </c>
      <c r="FB19" s="94">
        <f t="shared" si="23"/>
        <v>1</v>
      </c>
      <c r="FC19" s="94">
        <f t="shared" si="23"/>
        <v>1</v>
      </c>
      <c r="FD19" s="94">
        <f t="shared" si="23"/>
        <v>1</v>
      </c>
      <c r="FE19" s="94">
        <f t="shared" si="23"/>
        <v>2</v>
      </c>
      <c r="FF19" s="94">
        <f t="shared" si="23"/>
        <v>3</v>
      </c>
      <c r="FG19" s="94">
        <f t="shared" si="23"/>
        <v>3</v>
      </c>
      <c r="FH19" s="94">
        <f t="shared" ref="FH19:FQ21" si="24">COUNTIF(FH$3:FH$16,$B19)</f>
        <v>3</v>
      </c>
      <c r="FI19" s="94">
        <f t="shared" si="24"/>
        <v>2</v>
      </c>
      <c r="FJ19" s="94">
        <f t="shared" si="24"/>
        <v>2</v>
      </c>
      <c r="FK19" s="94">
        <f t="shared" si="24"/>
        <v>3</v>
      </c>
      <c r="FL19" s="94">
        <f t="shared" si="24"/>
        <v>3</v>
      </c>
      <c r="FM19" s="94">
        <f t="shared" si="24"/>
        <v>3</v>
      </c>
      <c r="FN19" s="94">
        <f t="shared" si="24"/>
        <v>2</v>
      </c>
      <c r="FO19" s="94">
        <f t="shared" si="24"/>
        <v>2</v>
      </c>
      <c r="FP19" s="94">
        <f t="shared" si="24"/>
        <v>2</v>
      </c>
      <c r="FQ19" s="94">
        <f t="shared" si="24"/>
        <v>2</v>
      </c>
      <c r="FR19" s="94">
        <f t="shared" ref="FR19:GB21" si="25">COUNTIF(FR$3:FR$16,$B19)</f>
        <v>3</v>
      </c>
      <c r="FS19" s="94">
        <f t="shared" si="25"/>
        <v>2</v>
      </c>
      <c r="FT19" s="94">
        <f t="shared" si="25"/>
        <v>2</v>
      </c>
      <c r="FU19" s="94">
        <f t="shared" si="25"/>
        <v>3</v>
      </c>
      <c r="FV19" s="94">
        <f t="shared" si="25"/>
        <v>2</v>
      </c>
      <c r="FW19" s="94">
        <f t="shared" si="25"/>
        <v>3</v>
      </c>
      <c r="FX19" s="94">
        <f t="shared" si="25"/>
        <v>3</v>
      </c>
      <c r="FY19" s="94">
        <f t="shared" si="25"/>
        <v>2</v>
      </c>
      <c r="FZ19" s="94">
        <f t="shared" si="25"/>
        <v>3</v>
      </c>
      <c r="GA19" s="94">
        <f t="shared" si="25"/>
        <v>2</v>
      </c>
      <c r="GB19" s="94">
        <f t="shared" si="25"/>
        <v>2</v>
      </c>
      <c r="GC19" s="466"/>
      <c r="GD19" s="466"/>
      <c r="GE19" s="466"/>
    </row>
    <row r="20" spans="1:187" s="396" customFormat="1" x14ac:dyDescent="0.25">
      <c r="A20" s="507"/>
      <c r="B20" s="282" t="s">
        <v>32</v>
      </c>
      <c r="C20" s="12" t="s">
        <v>58</v>
      </c>
      <c r="D20" s="94">
        <f t="shared" si="8"/>
        <v>3</v>
      </c>
      <c r="E20" s="94">
        <f t="shared" si="8"/>
        <v>2</v>
      </c>
      <c r="F20" s="94">
        <f t="shared" si="8"/>
        <v>3</v>
      </c>
      <c r="G20" s="94">
        <f t="shared" si="8"/>
        <v>3</v>
      </c>
      <c r="H20" s="94">
        <f t="shared" si="8"/>
        <v>3</v>
      </c>
      <c r="I20" s="94">
        <f t="shared" si="8"/>
        <v>2</v>
      </c>
      <c r="J20" s="94">
        <f t="shared" si="8"/>
        <v>3</v>
      </c>
      <c r="K20" s="94">
        <f t="shared" si="8"/>
        <v>4</v>
      </c>
      <c r="L20" s="94">
        <f t="shared" si="8"/>
        <v>4</v>
      </c>
      <c r="M20" s="94">
        <f t="shared" si="8"/>
        <v>4</v>
      </c>
      <c r="N20" s="94">
        <f t="shared" si="9"/>
        <v>4</v>
      </c>
      <c r="O20" s="94">
        <f t="shared" si="9"/>
        <v>4</v>
      </c>
      <c r="P20" s="94">
        <f t="shared" si="9"/>
        <v>4</v>
      </c>
      <c r="Q20" s="94">
        <f t="shared" si="9"/>
        <v>5</v>
      </c>
      <c r="R20" s="94">
        <f t="shared" si="9"/>
        <v>4</v>
      </c>
      <c r="S20" s="94">
        <f t="shared" si="9"/>
        <v>2</v>
      </c>
      <c r="T20" s="94">
        <f t="shared" si="9"/>
        <v>2</v>
      </c>
      <c r="U20" s="94">
        <f t="shared" si="9"/>
        <v>2</v>
      </c>
      <c r="V20" s="94">
        <f t="shared" si="9"/>
        <v>3</v>
      </c>
      <c r="W20" s="94">
        <f t="shared" si="9"/>
        <v>4</v>
      </c>
      <c r="X20" s="94">
        <f t="shared" si="10"/>
        <v>3</v>
      </c>
      <c r="Y20" s="94">
        <f t="shared" si="10"/>
        <v>2</v>
      </c>
      <c r="Z20" s="94">
        <f t="shared" si="10"/>
        <v>3</v>
      </c>
      <c r="AA20" s="94">
        <f t="shared" si="10"/>
        <v>3</v>
      </c>
      <c r="AB20" s="94">
        <f t="shared" si="10"/>
        <v>4</v>
      </c>
      <c r="AC20" s="94">
        <f t="shared" si="10"/>
        <v>4</v>
      </c>
      <c r="AD20" s="94">
        <f t="shared" si="10"/>
        <v>3</v>
      </c>
      <c r="AE20" s="94">
        <f t="shared" si="10"/>
        <v>3</v>
      </c>
      <c r="AF20" s="94">
        <f t="shared" si="10"/>
        <v>3</v>
      </c>
      <c r="AG20" s="94">
        <f t="shared" si="10"/>
        <v>4</v>
      </c>
      <c r="AH20" s="94">
        <f t="shared" si="11"/>
        <v>4</v>
      </c>
      <c r="AI20" s="94">
        <f t="shared" si="11"/>
        <v>3</v>
      </c>
      <c r="AJ20" s="94">
        <f t="shared" si="11"/>
        <v>3</v>
      </c>
      <c r="AK20" s="94">
        <f t="shared" si="11"/>
        <v>3</v>
      </c>
      <c r="AL20" s="94">
        <f t="shared" si="11"/>
        <v>3</v>
      </c>
      <c r="AM20" s="94">
        <f t="shared" si="11"/>
        <v>3</v>
      </c>
      <c r="AN20" s="94">
        <f t="shared" si="11"/>
        <v>3</v>
      </c>
      <c r="AO20" s="94">
        <f t="shared" si="11"/>
        <v>3</v>
      </c>
      <c r="AP20" s="94">
        <f t="shared" si="11"/>
        <v>3</v>
      </c>
      <c r="AQ20" s="94">
        <f t="shared" si="11"/>
        <v>4</v>
      </c>
      <c r="AR20" s="94">
        <f t="shared" si="12"/>
        <v>3</v>
      </c>
      <c r="AS20" s="94">
        <f t="shared" si="12"/>
        <v>3</v>
      </c>
      <c r="AT20" s="94">
        <f t="shared" si="12"/>
        <v>3</v>
      </c>
      <c r="AU20" s="94">
        <f t="shared" si="12"/>
        <v>3</v>
      </c>
      <c r="AV20" s="94">
        <f t="shared" si="12"/>
        <v>3</v>
      </c>
      <c r="AW20" s="94">
        <f t="shared" si="12"/>
        <v>3</v>
      </c>
      <c r="AX20" s="94">
        <f t="shared" si="12"/>
        <v>4</v>
      </c>
      <c r="AY20" s="94">
        <f t="shared" si="12"/>
        <v>4</v>
      </c>
      <c r="AZ20" s="94">
        <f t="shared" si="12"/>
        <v>5</v>
      </c>
      <c r="BA20" s="94">
        <f t="shared" si="12"/>
        <v>5</v>
      </c>
      <c r="BB20" s="94">
        <f t="shared" si="13"/>
        <v>4</v>
      </c>
      <c r="BC20" s="94">
        <f t="shared" si="13"/>
        <v>4</v>
      </c>
      <c r="BD20" s="94">
        <f t="shared" si="13"/>
        <v>3</v>
      </c>
      <c r="BE20" s="94">
        <f t="shared" si="13"/>
        <v>3</v>
      </c>
      <c r="BF20" s="94">
        <f t="shared" si="13"/>
        <v>4</v>
      </c>
      <c r="BG20" s="94">
        <f t="shared" si="13"/>
        <v>6</v>
      </c>
      <c r="BH20" s="94">
        <f t="shared" si="13"/>
        <v>4</v>
      </c>
      <c r="BI20" s="94">
        <f t="shared" si="13"/>
        <v>3</v>
      </c>
      <c r="BJ20" s="94">
        <f t="shared" si="13"/>
        <v>4</v>
      </c>
      <c r="BK20" s="94">
        <f t="shared" si="13"/>
        <v>4</v>
      </c>
      <c r="BL20" s="94">
        <f t="shared" si="14"/>
        <v>5</v>
      </c>
      <c r="BM20" s="94">
        <f t="shared" si="14"/>
        <v>5</v>
      </c>
      <c r="BN20" s="94">
        <f t="shared" si="14"/>
        <v>4</v>
      </c>
      <c r="BO20" s="94">
        <f t="shared" si="14"/>
        <v>3</v>
      </c>
      <c r="BP20" s="94">
        <f t="shared" si="14"/>
        <v>4</v>
      </c>
      <c r="BQ20" s="94">
        <f t="shared" si="14"/>
        <v>5</v>
      </c>
      <c r="BR20" s="94">
        <f t="shared" si="14"/>
        <v>5</v>
      </c>
      <c r="BS20" s="94">
        <f t="shared" si="14"/>
        <v>3</v>
      </c>
      <c r="BT20" s="94">
        <f t="shared" si="14"/>
        <v>3</v>
      </c>
      <c r="BU20" s="94">
        <f t="shared" si="14"/>
        <v>3</v>
      </c>
      <c r="BV20" s="94">
        <f t="shared" si="15"/>
        <v>4</v>
      </c>
      <c r="BW20" s="94">
        <f t="shared" si="15"/>
        <v>4</v>
      </c>
      <c r="BX20" s="94">
        <f t="shared" si="15"/>
        <v>4</v>
      </c>
      <c r="BY20" s="94">
        <f t="shared" si="15"/>
        <v>4</v>
      </c>
      <c r="BZ20" s="94">
        <f t="shared" si="15"/>
        <v>4</v>
      </c>
      <c r="CA20" s="94">
        <f t="shared" si="15"/>
        <v>4</v>
      </c>
      <c r="CB20" s="94">
        <f t="shared" si="15"/>
        <v>4</v>
      </c>
      <c r="CC20" s="94">
        <f t="shared" si="15"/>
        <v>3</v>
      </c>
      <c r="CD20" s="94">
        <f t="shared" si="15"/>
        <v>2</v>
      </c>
      <c r="CE20" s="94">
        <f t="shared" si="15"/>
        <v>4</v>
      </c>
      <c r="CF20" s="94">
        <f t="shared" si="16"/>
        <v>4</v>
      </c>
      <c r="CG20" s="94">
        <f t="shared" si="16"/>
        <v>4</v>
      </c>
      <c r="CH20" s="94">
        <f t="shared" si="16"/>
        <v>3</v>
      </c>
      <c r="CI20" s="94">
        <f t="shared" si="16"/>
        <v>3</v>
      </c>
      <c r="CJ20" s="94">
        <f t="shared" si="16"/>
        <v>3</v>
      </c>
      <c r="CK20" s="94">
        <f t="shared" si="16"/>
        <v>4</v>
      </c>
      <c r="CL20" s="94">
        <f t="shared" si="16"/>
        <v>4</v>
      </c>
      <c r="CM20" s="94">
        <f t="shared" si="16"/>
        <v>3</v>
      </c>
      <c r="CN20" s="94">
        <f t="shared" si="16"/>
        <v>3</v>
      </c>
      <c r="CO20" s="94">
        <f t="shared" si="16"/>
        <v>3</v>
      </c>
      <c r="CP20" s="94">
        <f t="shared" si="17"/>
        <v>3</v>
      </c>
      <c r="CQ20" s="94">
        <f t="shared" si="17"/>
        <v>4</v>
      </c>
      <c r="CR20" s="94">
        <f t="shared" si="17"/>
        <v>4</v>
      </c>
      <c r="CS20" s="94">
        <f t="shared" si="17"/>
        <v>4</v>
      </c>
      <c r="CT20" s="94">
        <f t="shared" si="17"/>
        <v>4</v>
      </c>
      <c r="CU20" s="94">
        <f t="shared" si="17"/>
        <v>4</v>
      </c>
      <c r="CV20" s="94">
        <f t="shared" si="17"/>
        <v>4</v>
      </c>
      <c r="CW20" s="94">
        <f t="shared" si="17"/>
        <v>4</v>
      </c>
      <c r="CX20" s="94">
        <f t="shared" si="17"/>
        <v>4</v>
      </c>
      <c r="CY20" s="94">
        <f t="shared" si="17"/>
        <v>3</v>
      </c>
      <c r="CZ20" s="94">
        <f t="shared" si="18"/>
        <v>2</v>
      </c>
      <c r="DA20" s="94">
        <f t="shared" si="18"/>
        <v>3</v>
      </c>
      <c r="DB20" s="94">
        <f t="shared" si="18"/>
        <v>4</v>
      </c>
      <c r="DC20" s="94">
        <f t="shared" si="18"/>
        <v>4</v>
      </c>
      <c r="DD20" s="94">
        <f t="shared" si="18"/>
        <v>4</v>
      </c>
      <c r="DE20" s="94">
        <f t="shared" si="18"/>
        <v>2</v>
      </c>
      <c r="DF20" s="94">
        <f t="shared" si="18"/>
        <v>2</v>
      </c>
      <c r="DG20" s="94">
        <f t="shared" si="18"/>
        <v>3</v>
      </c>
      <c r="DH20" s="94">
        <f t="shared" si="18"/>
        <v>3</v>
      </c>
      <c r="DI20" s="94">
        <f t="shared" si="18"/>
        <v>4</v>
      </c>
      <c r="DJ20" s="94">
        <f t="shared" si="19"/>
        <v>4</v>
      </c>
      <c r="DK20" s="94">
        <f t="shared" si="19"/>
        <v>3</v>
      </c>
      <c r="DL20" s="94">
        <f t="shared" si="19"/>
        <v>3</v>
      </c>
      <c r="DM20" s="94">
        <f t="shared" si="19"/>
        <v>2</v>
      </c>
      <c r="DN20" s="94">
        <f t="shared" si="19"/>
        <v>2</v>
      </c>
      <c r="DO20" s="94">
        <f t="shared" si="19"/>
        <v>4</v>
      </c>
      <c r="DP20" s="94">
        <f t="shared" si="19"/>
        <v>4</v>
      </c>
      <c r="DQ20" s="94">
        <f t="shared" si="19"/>
        <v>4</v>
      </c>
      <c r="DR20" s="94">
        <f t="shared" si="19"/>
        <v>4</v>
      </c>
      <c r="DS20" s="94">
        <f t="shared" si="19"/>
        <v>4</v>
      </c>
      <c r="DT20" s="94">
        <f t="shared" si="20"/>
        <v>4</v>
      </c>
      <c r="DU20" s="94">
        <f t="shared" si="20"/>
        <v>5</v>
      </c>
      <c r="DV20" s="94">
        <f t="shared" si="20"/>
        <v>4</v>
      </c>
      <c r="DW20" s="94">
        <f t="shared" si="20"/>
        <v>3</v>
      </c>
      <c r="DX20" s="94">
        <f t="shared" si="20"/>
        <v>3</v>
      </c>
      <c r="DY20" s="94">
        <f t="shared" si="20"/>
        <v>3</v>
      </c>
      <c r="DZ20" s="94">
        <f t="shared" si="20"/>
        <v>3</v>
      </c>
      <c r="EA20" s="94">
        <f t="shared" si="20"/>
        <v>4</v>
      </c>
      <c r="EB20" s="94">
        <f t="shared" si="20"/>
        <v>4</v>
      </c>
      <c r="EC20" s="94">
        <f t="shared" si="20"/>
        <v>3</v>
      </c>
      <c r="ED20" s="94">
        <f t="shared" si="21"/>
        <v>4</v>
      </c>
      <c r="EE20" s="94">
        <f t="shared" si="21"/>
        <v>4</v>
      </c>
      <c r="EF20" s="94">
        <f t="shared" si="21"/>
        <v>4</v>
      </c>
      <c r="EG20" s="94">
        <f t="shared" si="21"/>
        <v>5</v>
      </c>
      <c r="EH20" s="94">
        <f t="shared" si="21"/>
        <v>4</v>
      </c>
      <c r="EI20" s="94">
        <f t="shared" si="21"/>
        <v>3</v>
      </c>
      <c r="EJ20" s="94">
        <f t="shared" si="21"/>
        <v>3</v>
      </c>
      <c r="EK20" s="94">
        <f t="shared" si="21"/>
        <v>3</v>
      </c>
      <c r="EL20" s="94">
        <f t="shared" si="21"/>
        <v>3</v>
      </c>
      <c r="EM20" s="94">
        <f t="shared" si="21"/>
        <v>4</v>
      </c>
      <c r="EN20" s="94">
        <f t="shared" si="22"/>
        <v>4</v>
      </c>
      <c r="EO20" s="94">
        <f t="shared" si="22"/>
        <v>3</v>
      </c>
      <c r="EP20" s="94">
        <f t="shared" si="22"/>
        <v>3</v>
      </c>
      <c r="EQ20" s="94">
        <f t="shared" si="22"/>
        <v>3</v>
      </c>
      <c r="ER20" s="94">
        <f t="shared" si="22"/>
        <v>3</v>
      </c>
      <c r="ES20" s="94">
        <f t="shared" si="22"/>
        <v>4</v>
      </c>
      <c r="ET20" s="94">
        <f t="shared" si="22"/>
        <v>4</v>
      </c>
      <c r="EU20" s="94">
        <f t="shared" si="22"/>
        <v>4</v>
      </c>
      <c r="EV20" s="94">
        <f t="shared" si="22"/>
        <v>4</v>
      </c>
      <c r="EW20" s="94">
        <f t="shared" si="22"/>
        <v>3</v>
      </c>
      <c r="EX20" s="94">
        <f t="shared" si="23"/>
        <v>2</v>
      </c>
      <c r="EY20" s="94">
        <f t="shared" si="23"/>
        <v>4</v>
      </c>
      <c r="EZ20" s="94">
        <f t="shared" si="23"/>
        <v>4</v>
      </c>
      <c r="FA20" s="94">
        <f t="shared" si="23"/>
        <v>4</v>
      </c>
      <c r="FB20" s="94">
        <f t="shared" si="23"/>
        <v>4</v>
      </c>
      <c r="FC20" s="94">
        <f t="shared" si="23"/>
        <v>4</v>
      </c>
      <c r="FD20" s="94">
        <f t="shared" si="23"/>
        <v>4</v>
      </c>
      <c r="FE20" s="94">
        <f t="shared" si="23"/>
        <v>5</v>
      </c>
      <c r="FF20" s="94">
        <f t="shared" si="23"/>
        <v>4</v>
      </c>
      <c r="FG20" s="94">
        <f t="shared" si="23"/>
        <v>3</v>
      </c>
      <c r="FH20" s="94">
        <f t="shared" si="24"/>
        <v>3</v>
      </c>
      <c r="FI20" s="94">
        <f t="shared" si="24"/>
        <v>3</v>
      </c>
      <c r="FJ20" s="94">
        <f t="shared" si="24"/>
        <v>3</v>
      </c>
      <c r="FK20" s="94">
        <f t="shared" si="24"/>
        <v>4</v>
      </c>
      <c r="FL20" s="94">
        <f t="shared" si="24"/>
        <v>4</v>
      </c>
      <c r="FM20" s="94">
        <f t="shared" si="24"/>
        <v>3</v>
      </c>
      <c r="FN20" s="94">
        <f t="shared" si="24"/>
        <v>4</v>
      </c>
      <c r="FO20" s="94">
        <f t="shared" si="24"/>
        <v>4</v>
      </c>
      <c r="FP20" s="94">
        <f t="shared" si="24"/>
        <v>4</v>
      </c>
      <c r="FQ20" s="94">
        <f t="shared" si="24"/>
        <v>5</v>
      </c>
      <c r="FR20" s="94">
        <f t="shared" si="25"/>
        <v>4</v>
      </c>
      <c r="FS20" s="94">
        <f t="shared" si="25"/>
        <v>3</v>
      </c>
      <c r="FT20" s="94">
        <f t="shared" si="25"/>
        <v>3</v>
      </c>
      <c r="FU20" s="94">
        <f t="shared" si="25"/>
        <v>3</v>
      </c>
      <c r="FV20" s="94">
        <f t="shared" si="25"/>
        <v>4</v>
      </c>
      <c r="FW20" s="94">
        <f t="shared" si="25"/>
        <v>4</v>
      </c>
      <c r="FX20" s="94">
        <f t="shared" si="25"/>
        <v>4</v>
      </c>
      <c r="FY20" s="94">
        <f t="shared" si="25"/>
        <v>3</v>
      </c>
      <c r="FZ20" s="94">
        <f t="shared" si="25"/>
        <v>2</v>
      </c>
      <c r="GA20" s="94">
        <f t="shared" si="25"/>
        <v>3</v>
      </c>
      <c r="GB20" s="94">
        <f t="shared" si="25"/>
        <v>3</v>
      </c>
      <c r="GC20" s="466"/>
      <c r="GD20" s="466"/>
      <c r="GE20" s="466"/>
    </row>
    <row r="21" spans="1:187" s="396" customFormat="1" x14ac:dyDescent="0.25">
      <c r="A21" s="507"/>
      <c r="B21" s="283" t="s">
        <v>33</v>
      </c>
      <c r="C21" s="12" t="s">
        <v>59</v>
      </c>
      <c r="D21" s="94">
        <f t="shared" si="8"/>
        <v>3</v>
      </c>
      <c r="E21" s="94">
        <f t="shared" si="8"/>
        <v>4</v>
      </c>
      <c r="F21" s="94">
        <f t="shared" si="8"/>
        <v>3</v>
      </c>
      <c r="G21" s="94">
        <f t="shared" si="8"/>
        <v>2</v>
      </c>
      <c r="H21" s="94">
        <f t="shared" si="8"/>
        <v>2</v>
      </c>
      <c r="I21" s="94">
        <f t="shared" si="8"/>
        <v>2</v>
      </c>
      <c r="J21" s="94">
        <f t="shared" si="8"/>
        <v>3</v>
      </c>
      <c r="K21" s="94">
        <f t="shared" si="8"/>
        <v>4</v>
      </c>
      <c r="L21" s="94">
        <f t="shared" si="8"/>
        <v>3</v>
      </c>
      <c r="M21" s="94">
        <f t="shared" si="8"/>
        <v>2</v>
      </c>
      <c r="N21" s="94">
        <f t="shared" si="9"/>
        <v>2</v>
      </c>
      <c r="O21" s="94">
        <f t="shared" si="9"/>
        <v>2</v>
      </c>
      <c r="P21" s="94">
        <f t="shared" si="9"/>
        <v>3</v>
      </c>
      <c r="Q21" s="94">
        <f t="shared" si="9"/>
        <v>3</v>
      </c>
      <c r="R21" s="94">
        <f t="shared" si="9"/>
        <v>2</v>
      </c>
      <c r="S21" s="94">
        <f t="shared" si="9"/>
        <v>2</v>
      </c>
      <c r="T21" s="94">
        <f t="shared" si="9"/>
        <v>3</v>
      </c>
      <c r="U21" s="94">
        <f t="shared" si="9"/>
        <v>4</v>
      </c>
      <c r="V21" s="94">
        <f t="shared" si="9"/>
        <v>4</v>
      </c>
      <c r="W21" s="94">
        <f t="shared" si="9"/>
        <v>3</v>
      </c>
      <c r="X21" s="94">
        <f t="shared" si="10"/>
        <v>3</v>
      </c>
      <c r="Y21" s="94">
        <f t="shared" si="10"/>
        <v>3</v>
      </c>
      <c r="Z21" s="94">
        <f t="shared" si="10"/>
        <v>3</v>
      </c>
      <c r="AA21" s="94">
        <f t="shared" si="10"/>
        <v>3</v>
      </c>
      <c r="AB21" s="94">
        <f t="shared" si="10"/>
        <v>3</v>
      </c>
      <c r="AC21" s="94">
        <f t="shared" si="10"/>
        <v>2</v>
      </c>
      <c r="AD21" s="94">
        <f t="shared" si="10"/>
        <v>3</v>
      </c>
      <c r="AE21" s="94">
        <f t="shared" si="10"/>
        <v>3</v>
      </c>
      <c r="AF21" s="94">
        <f t="shared" si="10"/>
        <v>3</v>
      </c>
      <c r="AG21" s="94">
        <f t="shared" si="10"/>
        <v>2</v>
      </c>
      <c r="AH21" s="94">
        <f t="shared" si="11"/>
        <v>2</v>
      </c>
      <c r="AI21" s="94">
        <f t="shared" si="11"/>
        <v>3</v>
      </c>
      <c r="AJ21" s="94">
        <f t="shared" si="11"/>
        <v>3</v>
      </c>
      <c r="AK21" s="94">
        <f t="shared" si="11"/>
        <v>3</v>
      </c>
      <c r="AL21" s="94">
        <f t="shared" si="11"/>
        <v>3</v>
      </c>
      <c r="AM21" s="94">
        <f t="shared" si="11"/>
        <v>3</v>
      </c>
      <c r="AN21" s="94">
        <f t="shared" si="11"/>
        <v>3</v>
      </c>
      <c r="AO21" s="94">
        <f t="shared" si="11"/>
        <v>4</v>
      </c>
      <c r="AP21" s="94">
        <f t="shared" si="11"/>
        <v>3</v>
      </c>
      <c r="AQ21" s="94">
        <f t="shared" si="11"/>
        <v>2</v>
      </c>
      <c r="AR21" s="94">
        <f t="shared" si="12"/>
        <v>2</v>
      </c>
      <c r="AS21" s="94">
        <f t="shared" si="12"/>
        <v>2</v>
      </c>
      <c r="AT21" s="94">
        <f t="shared" si="12"/>
        <v>3</v>
      </c>
      <c r="AU21" s="94">
        <f t="shared" si="12"/>
        <v>4</v>
      </c>
      <c r="AV21" s="94">
        <f t="shared" si="12"/>
        <v>3</v>
      </c>
      <c r="AW21" s="94">
        <f t="shared" si="12"/>
        <v>2</v>
      </c>
      <c r="AX21" s="94">
        <f t="shared" si="12"/>
        <v>2</v>
      </c>
      <c r="AY21" s="94">
        <f t="shared" si="12"/>
        <v>2</v>
      </c>
      <c r="AZ21" s="94">
        <f t="shared" si="12"/>
        <v>3</v>
      </c>
      <c r="BA21" s="94">
        <f t="shared" si="12"/>
        <v>3</v>
      </c>
      <c r="BB21" s="94">
        <f t="shared" si="13"/>
        <v>3</v>
      </c>
      <c r="BC21" s="94">
        <f t="shared" si="13"/>
        <v>3</v>
      </c>
      <c r="BD21" s="94">
        <f t="shared" si="13"/>
        <v>3</v>
      </c>
      <c r="BE21" s="94">
        <f t="shared" si="13"/>
        <v>4</v>
      </c>
      <c r="BF21" s="94">
        <f t="shared" si="13"/>
        <v>4</v>
      </c>
      <c r="BG21" s="94">
        <f t="shared" si="13"/>
        <v>3</v>
      </c>
      <c r="BH21" s="94">
        <f t="shared" si="13"/>
        <v>2</v>
      </c>
      <c r="BI21" s="94">
        <f t="shared" si="13"/>
        <v>2</v>
      </c>
      <c r="BJ21" s="94">
        <f t="shared" si="13"/>
        <v>3</v>
      </c>
      <c r="BK21" s="94">
        <f t="shared" si="13"/>
        <v>3</v>
      </c>
      <c r="BL21" s="94">
        <f t="shared" si="14"/>
        <v>3</v>
      </c>
      <c r="BM21" s="94">
        <f t="shared" si="14"/>
        <v>3</v>
      </c>
      <c r="BN21" s="94">
        <f t="shared" si="14"/>
        <v>3</v>
      </c>
      <c r="BO21" s="94">
        <f t="shared" si="14"/>
        <v>3</v>
      </c>
      <c r="BP21" s="94">
        <f t="shared" si="14"/>
        <v>2</v>
      </c>
      <c r="BQ21" s="94">
        <f t="shared" si="14"/>
        <v>2</v>
      </c>
      <c r="BR21" s="94">
        <f t="shared" si="14"/>
        <v>2</v>
      </c>
      <c r="BS21" s="94">
        <f t="shared" si="14"/>
        <v>3</v>
      </c>
      <c r="BT21" s="94">
        <f t="shared" si="14"/>
        <v>3</v>
      </c>
      <c r="BU21" s="94">
        <f t="shared" si="14"/>
        <v>3</v>
      </c>
      <c r="BV21" s="94">
        <f t="shared" si="15"/>
        <v>3</v>
      </c>
      <c r="BW21" s="94">
        <f t="shared" si="15"/>
        <v>3</v>
      </c>
      <c r="BX21" s="94">
        <f t="shared" si="15"/>
        <v>3</v>
      </c>
      <c r="BY21" s="94">
        <f t="shared" si="15"/>
        <v>4</v>
      </c>
      <c r="BZ21" s="94">
        <f t="shared" si="15"/>
        <v>3</v>
      </c>
      <c r="CA21" s="94">
        <f t="shared" si="15"/>
        <v>3</v>
      </c>
      <c r="CB21" s="94">
        <f t="shared" si="15"/>
        <v>3</v>
      </c>
      <c r="CC21" s="94">
        <f t="shared" si="15"/>
        <v>3</v>
      </c>
      <c r="CD21" s="94">
        <f t="shared" si="15"/>
        <v>4</v>
      </c>
      <c r="CE21" s="94">
        <f t="shared" si="15"/>
        <v>4</v>
      </c>
      <c r="CF21" s="94">
        <f t="shared" si="16"/>
        <v>3</v>
      </c>
      <c r="CG21" s="94">
        <f t="shared" si="16"/>
        <v>3</v>
      </c>
      <c r="CH21" s="94">
        <f t="shared" si="16"/>
        <v>3</v>
      </c>
      <c r="CI21" s="94">
        <f t="shared" si="16"/>
        <v>3</v>
      </c>
      <c r="CJ21" s="94">
        <f t="shared" si="16"/>
        <v>4</v>
      </c>
      <c r="CK21" s="94">
        <f t="shared" si="16"/>
        <v>3</v>
      </c>
      <c r="CL21" s="94">
        <f t="shared" si="16"/>
        <v>3</v>
      </c>
      <c r="CM21" s="94">
        <f t="shared" si="16"/>
        <v>2</v>
      </c>
      <c r="CN21" s="94">
        <f t="shared" si="16"/>
        <v>2</v>
      </c>
      <c r="CO21" s="94">
        <f t="shared" si="16"/>
        <v>3</v>
      </c>
      <c r="CP21" s="94">
        <f t="shared" si="17"/>
        <v>3</v>
      </c>
      <c r="CQ21" s="94">
        <f t="shared" si="17"/>
        <v>3</v>
      </c>
      <c r="CR21" s="94">
        <f t="shared" si="17"/>
        <v>3</v>
      </c>
      <c r="CS21" s="94">
        <f t="shared" si="17"/>
        <v>2</v>
      </c>
      <c r="CT21" s="94">
        <f t="shared" si="17"/>
        <v>2</v>
      </c>
      <c r="CU21" s="94">
        <f t="shared" si="17"/>
        <v>2</v>
      </c>
      <c r="CV21" s="94">
        <f t="shared" si="17"/>
        <v>2</v>
      </c>
      <c r="CW21" s="94">
        <f t="shared" si="17"/>
        <v>3</v>
      </c>
      <c r="CX21" s="94">
        <f t="shared" si="17"/>
        <v>3</v>
      </c>
      <c r="CY21" s="94">
        <f t="shared" si="17"/>
        <v>3</v>
      </c>
      <c r="CZ21" s="94">
        <f t="shared" si="18"/>
        <v>3</v>
      </c>
      <c r="DA21" s="94">
        <f t="shared" si="18"/>
        <v>2</v>
      </c>
      <c r="DB21" s="94">
        <f t="shared" si="18"/>
        <v>2</v>
      </c>
      <c r="DC21" s="94">
        <f t="shared" si="18"/>
        <v>3</v>
      </c>
      <c r="DD21" s="94">
        <f t="shared" si="18"/>
        <v>3</v>
      </c>
      <c r="DE21" s="94">
        <f t="shared" si="18"/>
        <v>3</v>
      </c>
      <c r="DF21" s="94">
        <f t="shared" si="18"/>
        <v>3</v>
      </c>
      <c r="DG21" s="94">
        <f t="shared" si="18"/>
        <v>3</v>
      </c>
      <c r="DH21" s="94">
        <f t="shared" si="18"/>
        <v>3</v>
      </c>
      <c r="DI21" s="94">
        <f t="shared" si="18"/>
        <v>4</v>
      </c>
      <c r="DJ21" s="94">
        <f t="shared" si="19"/>
        <v>4</v>
      </c>
      <c r="DK21" s="94">
        <f t="shared" si="19"/>
        <v>3</v>
      </c>
      <c r="DL21" s="94">
        <f t="shared" si="19"/>
        <v>3</v>
      </c>
      <c r="DM21" s="94">
        <f t="shared" si="19"/>
        <v>3</v>
      </c>
      <c r="DN21" s="94">
        <f t="shared" si="19"/>
        <v>3</v>
      </c>
      <c r="DO21" s="94">
        <f t="shared" si="19"/>
        <v>4</v>
      </c>
      <c r="DP21" s="94">
        <f t="shared" si="19"/>
        <v>4</v>
      </c>
      <c r="DQ21" s="94">
        <f t="shared" si="19"/>
        <v>3</v>
      </c>
      <c r="DR21" s="94">
        <f t="shared" si="19"/>
        <v>3</v>
      </c>
      <c r="DS21" s="94">
        <f t="shared" si="19"/>
        <v>3</v>
      </c>
      <c r="DT21" s="94">
        <f t="shared" si="20"/>
        <v>3</v>
      </c>
      <c r="DU21" s="94">
        <f t="shared" si="20"/>
        <v>3</v>
      </c>
      <c r="DV21" s="94">
        <f t="shared" si="20"/>
        <v>3</v>
      </c>
      <c r="DW21" s="94">
        <f t="shared" si="20"/>
        <v>2</v>
      </c>
      <c r="DX21" s="94">
        <f t="shared" si="20"/>
        <v>2</v>
      </c>
      <c r="DY21" s="94">
        <f t="shared" si="20"/>
        <v>3</v>
      </c>
      <c r="DZ21" s="94">
        <f t="shared" si="20"/>
        <v>3</v>
      </c>
      <c r="EA21" s="94">
        <f t="shared" si="20"/>
        <v>3</v>
      </c>
      <c r="EB21" s="94">
        <f t="shared" si="20"/>
        <v>3</v>
      </c>
      <c r="EC21" s="94">
        <f t="shared" si="20"/>
        <v>2</v>
      </c>
      <c r="ED21" s="94">
        <f t="shared" si="21"/>
        <v>2</v>
      </c>
      <c r="EE21" s="94">
        <f t="shared" si="21"/>
        <v>2</v>
      </c>
      <c r="EF21" s="94">
        <f t="shared" si="21"/>
        <v>2</v>
      </c>
      <c r="EG21" s="94">
        <f t="shared" si="21"/>
        <v>3</v>
      </c>
      <c r="EH21" s="94">
        <f t="shared" si="21"/>
        <v>3</v>
      </c>
      <c r="EI21" s="94">
        <f t="shared" si="21"/>
        <v>3</v>
      </c>
      <c r="EJ21" s="94">
        <f t="shared" si="21"/>
        <v>3</v>
      </c>
      <c r="EK21" s="94">
        <f t="shared" si="21"/>
        <v>2</v>
      </c>
      <c r="EL21" s="94">
        <f t="shared" si="21"/>
        <v>2</v>
      </c>
      <c r="EM21" s="94">
        <f t="shared" si="21"/>
        <v>3</v>
      </c>
      <c r="EN21" s="94">
        <f t="shared" si="22"/>
        <v>3</v>
      </c>
      <c r="EO21" s="94">
        <f t="shared" si="22"/>
        <v>3</v>
      </c>
      <c r="EP21" s="94">
        <f t="shared" si="22"/>
        <v>3</v>
      </c>
      <c r="EQ21" s="94">
        <f t="shared" si="22"/>
        <v>3</v>
      </c>
      <c r="ER21" s="94">
        <f t="shared" si="22"/>
        <v>3</v>
      </c>
      <c r="ES21" s="94">
        <f t="shared" si="22"/>
        <v>4</v>
      </c>
      <c r="ET21" s="94">
        <f t="shared" si="22"/>
        <v>4</v>
      </c>
      <c r="EU21" s="94">
        <f t="shared" si="22"/>
        <v>3</v>
      </c>
      <c r="EV21" s="94">
        <f t="shared" si="22"/>
        <v>3</v>
      </c>
      <c r="EW21" s="94">
        <f t="shared" si="22"/>
        <v>3</v>
      </c>
      <c r="EX21" s="94">
        <f t="shared" si="23"/>
        <v>3</v>
      </c>
      <c r="EY21" s="94">
        <f t="shared" si="23"/>
        <v>4</v>
      </c>
      <c r="EZ21" s="94">
        <f t="shared" si="23"/>
        <v>4</v>
      </c>
      <c r="FA21" s="94">
        <f t="shared" si="23"/>
        <v>3</v>
      </c>
      <c r="FB21" s="94">
        <f t="shared" si="23"/>
        <v>3</v>
      </c>
      <c r="FC21" s="94">
        <f t="shared" si="23"/>
        <v>3</v>
      </c>
      <c r="FD21" s="94">
        <f t="shared" si="23"/>
        <v>3</v>
      </c>
      <c r="FE21" s="94">
        <f t="shared" si="23"/>
        <v>3</v>
      </c>
      <c r="FF21" s="94">
        <f t="shared" si="23"/>
        <v>3</v>
      </c>
      <c r="FG21" s="94">
        <f t="shared" si="23"/>
        <v>2</v>
      </c>
      <c r="FH21" s="94">
        <f t="shared" si="24"/>
        <v>2</v>
      </c>
      <c r="FI21" s="94">
        <f t="shared" si="24"/>
        <v>3</v>
      </c>
      <c r="FJ21" s="94">
        <f t="shared" si="24"/>
        <v>3</v>
      </c>
      <c r="FK21" s="94">
        <f t="shared" si="24"/>
        <v>3</v>
      </c>
      <c r="FL21" s="94">
        <f t="shared" si="24"/>
        <v>3</v>
      </c>
      <c r="FM21" s="94">
        <f t="shared" si="24"/>
        <v>2</v>
      </c>
      <c r="FN21" s="94">
        <f t="shared" si="24"/>
        <v>2</v>
      </c>
      <c r="FO21" s="94">
        <f t="shared" si="24"/>
        <v>2</v>
      </c>
      <c r="FP21" s="94">
        <f t="shared" si="24"/>
        <v>2</v>
      </c>
      <c r="FQ21" s="94">
        <f t="shared" si="24"/>
        <v>3</v>
      </c>
      <c r="FR21" s="94">
        <f t="shared" si="25"/>
        <v>3</v>
      </c>
      <c r="FS21" s="94">
        <f t="shared" si="25"/>
        <v>3</v>
      </c>
      <c r="FT21" s="94">
        <f t="shared" si="25"/>
        <v>3</v>
      </c>
      <c r="FU21" s="94">
        <f t="shared" si="25"/>
        <v>2</v>
      </c>
      <c r="FV21" s="94">
        <f t="shared" si="25"/>
        <v>2</v>
      </c>
      <c r="FW21" s="94">
        <f t="shared" si="25"/>
        <v>3</v>
      </c>
      <c r="FX21" s="94">
        <f t="shared" si="25"/>
        <v>3</v>
      </c>
      <c r="FY21" s="94">
        <f t="shared" si="25"/>
        <v>3</v>
      </c>
      <c r="FZ21" s="94">
        <f t="shared" si="25"/>
        <v>3</v>
      </c>
      <c r="GA21" s="94">
        <f t="shared" si="25"/>
        <v>3</v>
      </c>
      <c r="GB21" s="94">
        <f t="shared" si="25"/>
        <v>3</v>
      </c>
      <c r="GC21" s="466"/>
      <c r="GD21" s="466"/>
      <c r="GE21" s="466"/>
    </row>
    <row r="22" spans="1:187" s="396" customFormat="1" x14ac:dyDescent="0.25">
      <c r="A22" s="505"/>
      <c r="B22"/>
      <c r="C22"/>
      <c r="D22" s="476">
        <f t="shared" ref="D22:K22" si="26">SUM(D19:D21)</f>
        <v>9</v>
      </c>
      <c r="E22" s="476">
        <f t="shared" si="26"/>
        <v>9</v>
      </c>
      <c r="F22" s="476">
        <f t="shared" si="26"/>
        <v>9</v>
      </c>
      <c r="G22" s="476">
        <f t="shared" si="26"/>
        <v>8</v>
      </c>
      <c r="H22" s="476">
        <f t="shared" si="26"/>
        <v>8</v>
      </c>
      <c r="I22" s="476">
        <f t="shared" si="26"/>
        <v>8</v>
      </c>
      <c r="J22" s="476">
        <f t="shared" si="26"/>
        <v>9</v>
      </c>
      <c r="K22" s="476">
        <f t="shared" si="26"/>
        <v>10</v>
      </c>
      <c r="L22" s="476">
        <f t="shared" ref="L22:BW22" si="27">SUM(L19:L21)</f>
        <v>9</v>
      </c>
      <c r="M22" s="476">
        <f t="shared" si="27"/>
        <v>8</v>
      </c>
      <c r="N22" s="476">
        <f t="shared" si="27"/>
        <v>8</v>
      </c>
      <c r="O22" s="476">
        <f t="shared" si="27"/>
        <v>8</v>
      </c>
      <c r="P22" s="476">
        <f t="shared" si="27"/>
        <v>9</v>
      </c>
      <c r="Q22" s="476">
        <f t="shared" si="27"/>
        <v>10</v>
      </c>
      <c r="R22" s="476">
        <f t="shared" si="27"/>
        <v>9</v>
      </c>
      <c r="S22" s="476">
        <f t="shared" si="27"/>
        <v>7</v>
      </c>
      <c r="T22" s="476">
        <f t="shared" si="27"/>
        <v>8</v>
      </c>
      <c r="U22" s="476">
        <f t="shared" si="27"/>
        <v>8</v>
      </c>
      <c r="V22" s="476">
        <f t="shared" si="27"/>
        <v>9</v>
      </c>
      <c r="W22" s="476">
        <f t="shared" si="27"/>
        <v>10</v>
      </c>
      <c r="X22" s="476">
        <f t="shared" si="27"/>
        <v>9</v>
      </c>
      <c r="Y22" s="476">
        <f t="shared" si="27"/>
        <v>8</v>
      </c>
      <c r="Z22" s="476">
        <f t="shared" si="27"/>
        <v>8</v>
      </c>
      <c r="AA22" s="476">
        <f t="shared" si="27"/>
        <v>8</v>
      </c>
      <c r="AB22" s="476">
        <f t="shared" si="27"/>
        <v>9</v>
      </c>
      <c r="AC22" s="476">
        <f t="shared" si="27"/>
        <v>9</v>
      </c>
      <c r="AD22" s="476">
        <f t="shared" si="27"/>
        <v>9</v>
      </c>
      <c r="AE22" s="476">
        <f t="shared" si="27"/>
        <v>8</v>
      </c>
      <c r="AF22" s="476">
        <f t="shared" si="27"/>
        <v>8</v>
      </c>
      <c r="AG22" s="476">
        <f t="shared" si="27"/>
        <v>8</v>
      </c>
      <c r="AH22" s="476">
        <f t="shared" si="27"/>
        <v>9</v>
      </c>
      <c r="AI22" s="476">
        <f t="shared" si="27"/>
        <v>10</v>
      </c>
      <c r="AJ22" s="476">
        <f t="shared" si="27"/>
        <v>9</v>
      </c>
      <c r="AK22" s="476">
        <f t="shared" si="27"/>
        <v>8</v>
      </c>
      <c r="AL22" s="476">
        <f t="shared" si="27"/>
        <v>8</v>
      </c>
      <c r="AM22" s="476">
        <f t="shared" si="27"/>
        <v>8</v>
      </c>
      <c r="AN22" s="476">
        <f t="shared" si="27"/>
        <v>9</v>
      </c>
      <c r="AO22" s="476">
        <f t="shared" si="27"/>
        <v>10</v>
      </c>
      <c r="AP22" s="476">
        <f t="shared" si="27"/>
        <v>9</v>
      </c>
      <c r="AQ22" s="476">
        <f t="shared" si="27"/>
        <v>8</v>
      </c>
      <c r="AR22" s="476">
        <f t="shared" si="27"/>
        <v>7</v>
      </c>
      <c r="AS22" s="476">
        <f t="shared" si="27"/>
        <v>8</v>
      </c>
      <c r="AT22" s="476">
        <f t="shared" si="27"/>
        <v>9</v>
      </c>
      <c r="AU22" s="476">
        <f t="shared" si="27"/>
        <v>10</v>
      </c>
      <c r="AV22" s="476">
        <f t="shared" si="27"/>
        <v>8</v>
      </c>
      <c r="AW22" s="476">
        <f t="shared" si="27"/>
        <v>7</v>
      </c>
      <c r="AX22" s="476">
        <f t="shared" si="27"/>
        <v>9</v>
      </c>
      <c r="AY22" s="476">
        <f t="shared" si="27"/>
        <v>9</v>
      </c>
      <c r="AZ22" s="476">
        <f t="shared" si="27"/>
        <v>10</v>
      </c>
      <c r="BA22" s="476">
        <f t="shared" si="27"/>
        <v>10</v>
      </c>
      <c r="BB22" s="476">
        <f t="shared" si="27"/>
        <v>9</v>
      </c>
      <c r="BC22" s="476">
        <f t="shared" si="27"/>
        <v>9</v>
      </c>
      <c r="BD22" s="476">
        <f t="shared" si="27"/>
        <v>9</v>
      </c>
      <c r="BE22" s="476">
        <f t="shared" si="27"/>
        <v>9</v>
      </c>
      <c r="BF22" s="476">
        <f t="shared" si="27"/>
        <v>10</v>
      </c>
      <c r="BG22" s="476">
        <f t="shared" si="27"/>
        <v>11</v>
      </c>
      <c r="BH22" s="476">
        <f t="shared" si="27"/>
        <v>8</v>
      </c>
      <c r="BI22" s="476">
        <f t="shared" si="27"/>
        <v>7</v>
      </c>
      <c r="BJ22" s="476">
        <f t="shared" si="27"/>
        <v>9</v>
      </c>
      <c r="BK22" s="476">
        <f t="shared" si="27"/>
        <v>9</v>
      </c>
      <c r="BL22" s="476">
        <f t="shared" si="27"/>
        <v>10</v>
      </c>
      <c r="BM22" s="476">
        <f t="shared" si="27"/>
        <v>11</v>
      </c>
      <c r="BN22" s="476">
        <f t="shared" si="27"/>
        <v>9</v>
      </c>
      <c r="BO22" s="476">
        <f t="shared" si="27"/>
        <v>8</v>
      </c>
      <c r="BP22" s="476">
        <f t="shared" si="27"/>
        <v>8</v>
      </c>
      <c r="BQ22" s="476">
        <f t="shared" si="27"/>
        <v>9</v>
      </c>
      <c r="BR22" s="476">
        <f t="shared" si="27"/>
        <v>9</v>
      </c>
      <c r="BS22" s="476">
        <f t="shared" si="27"/>
        <v>9</v>
      </c>
      <c r="BT22" s="476">
        <f t="shared" si="27"/>
        <v>8</v>
      </c>
      <c r="BU22" s="476">
        <f t="shared" si="27"/>
        <v>8</v>
      </c>
      <c r="BV22" s="476">
        <f t="shared" si="27"/>
        <v>9</v>
      </c>
      <c r="BW22" s="476">
        <f t="shared" si="27"/>
        <v>9</v>
      </c>
      <c r="BX22" s="476">
        <f t="shared" ref="BX22:EI22" si="28">SUM(BX19:BX21)</f>
        <v>10</v>
      </c>
      <c r="BY22" s="476">
        <f t="shared" si="28"/>
        <v>10</v>
      </c>
      <c r="BZ22" s="476">
        <f t="shared" si="28"/>
        <v>9</v>
      </c>
      <c r="CA22" s="476">
        <f t="shared" si="28"/>
        <v>9</v>
      </c>
      <c r="CB22" s="476">
        <f t="shared" si="28"/>
        <v>9</v>
      </c>
      <c r="CC22" s="476">
        <f t="shared" si="28"/>
        <v>9</v>
      </c>
      <c r="CD22" s="476">
        <f t="shared" si="28"/>
        <v>9</v>
      </c>
      <c r="CE22" s="476">
        <f t="shared" si="28"/>
        <v>10</v>
      </c>
      <c r="CF22" s="476">
        <f t="shared" si="28"/>
        <v>9</v>
      </c>
      <c r="CG22" s="476">
        <f t="shared" si="28"/>
        <v>9</v>
      </c>
      <c r="CH22" s="476">
        <f t="shared" si="28"/>
        <v>9</v>
      </c>
      <c r="CI22" s="476">
        <f t="shared" si="28"/>
        <v>8</v>
      </c>
      <c r="CJ22" s="476">
        <f t="shared" si="28"/>
        <v>9</v>
      </c>
      <c r="CK22" s="476">
        <f t="shared" si="28"/>
        <v>10</v>
      </c>
      <c r="CL22" s="476">
        <f t="shared" si="28"/>
        <v>10</v>
      </c>
      <c r="CM22" s="476">
        <f t="shared" si="28"/>
        <v>8</v>
      </c>
      <c r="CN22" s="476">
        <f t="shared" si="28"/>
        <v>8</v>
      </c>
      <c r="CO22" s="476">
        <f t="shared" si="28"/>
        <v>8</v>
      </c>
      <c r="CP22" s="476">
        <f t="shared" si="28"/>
        <v>8</v>
      </c>
      <c r="CQ22" s="476">
        <f t="shared" si="28"/>
        <v>10</v>
      </c>
      <c r="CR22" s="476">
        <f t="shared" si="28"/>
        <v>9</v>
      </c>
      <c r="CS22" s="476">
        <f t="shared" si="28"/>
        <v>8</v>
      </c>
      <c r="CT22" s="476">
        <f t="shared" si="28"/>
        <v>8</v>
      </c>
      <c r="CU22" s="476">
        <f t="shared" si="28"/>
        <v>8</v>
      </c>
      <c r="CV22" s="476">
        <f t="shared" si="28"/>
        <v>8</v>
      </c>
      <c r="CW22" s="476">
        <f t="shared" si="28"/>
        <v>10</v>
      </c>
      <c r="CX22" s="476">
        <f t="shared" si="28"/>
        <v>10</v>
      </c>
      <c r="CY22" s="476">
        <f t="shared" si="28"/>
        <v>8</v>
      </c>
      <c r="CZ22" s="476">
        <f t="shared" si="28"/>
        <v>8</v>
      </c>
      <c r="DA22" s="476">
        <f t="shared" si="28"/>
        <v>7</v>
      </c>
      <c r="DB22" s="476">
        <f t="shared" si="28"/>
        <v>8</v>
      </c>
      <c r="DC22" s="476">
        <f t="shared" si="28"/>
        <v>10</v>
      </c>
      <c r="DD22" s="476">
        <f t="shared" si="28"/>
        <v>10</v>
      </c>
      <c r="DE22" s="476">
        <f t="shared" si="28"/>
        <v>8</v>
      </c>
      <c r="DF22" s="476">
        <f t="shared" si="28"/>
        <v>8</v>
      </c>
      <c r="DG22" s="476">
        <f t="shared" si="28"/>
        <v>8</v>
      </c>
      <c r="DH22" s="476">
        <f t="shared" si="28"/>
        <v>8</v>
      </c>
      <c r="DI22" s="476">
        <f t="shared" si="28"/>
        <v>10</v>
      </c>
      <c r="DJ22" s="476">
        <f t="shared" si="28"/>
        <v>10</v>
      </c>
      <c r="DK22" s="476">
        <f t="shared" si="28"/>
        <v>8</v>
      </c>
      <c r="DL22" s="476">
        <f t="shared" si="28"/>
        <v>8</v>
      </c>
      <c r="DM22" s="476">
        <f t="shared" si="28"/>
        <v>8</v>
      </c>
      <c r="DN22" s="476">
        <f t="shared" si="28"/>
        <v>7</v>
      </c>
      <c r="DO22" s="476">
        <f t="shared" si="28"/>
        <v>10</v>
      </c>
      <c r="DP22" s="476">
        <f t="shared" si="28"/>
        <v>10</v>
      </c>
      <c r="DQ22" s="476">
        <f t="shared" si="28"/>
        <v>8</v>
      </c>
      <c r="DR22" s="476">
        <f t="shared" si="28"/>
        <v>8</v>
      </c>
      <c r="DS22" s="476">
        <f t="shared" si="28"/>
        <v>8</v>
      </c>
      <c r="DT22" s="476">
        <f t="shared" si="28"/>
        <v>8</v>
      </c>
      <c r="DU22" s="476">
        <f t="shared" si="28"/>
        <v>10</v>
      </c>
      <c r="DV22" s="476">
        <f t="shared" si="28"/>
        <v>10</v>
      </c>
      <c r="DW22" s="476">
        <f t="shared" si="28"/>
        <v>8</v>
      </c>
      <c r="DX22" s="476">
        <f t="shared" si="28"/>
        <v>8</v>
      </c>
      <c r="DY22" s="476">
        <f t="shared" si="28"/>
        <v>8</v>
      </c>
      <c r="DZ22" s="476">
        <f t="shared" si="28"/>
        <v>8</v>
      </c>
      <c r="EA22" s="476">
        <f t="shared" si="28"/>
        <v>10</v>
      </c>
      <c r="EB22" s="476">
        <f t="shared" si="28"/>
        <v>10</v>
      </c>
      <c r="EC22" s="476">
        <f t="shared" si="28"/>
        <v>8</v>
      </c>
      <c r="ED22" s="476">
        <f t="shared" si="28"/>
        <v>8</v>
      </c>
      <c r="EE22" s="476">
        <f t="shared" si="28"/>
        <v>8</v>
      </c>
      <c r="EF22" s="476">
        <f t="shared" si="28"/>
        <v>8</v>
      </c>
      <c r="EG22" s="476">
        <f t="shared" si="28"/>
        <v>10</v>
      </c>
      <c r="EH22" s="476">
        <f t="shared" si="28"/>
        <v>10</v>
      </c>
      <c r="EI22" s="476">
        <f t="shared" si="28"/>
        <v>8</v>
      </c>
      <c r="EJ22" s="476">
        <f t="shared" ref="EJ22:GB22" si="29">SUM(EJ19:EJ21)</f>
        <v>8</v>
      </c>
      <c r="EK22" s="476">
        <f t="shared" si="29"/>
        <v>8</v>
      </c>
      <c r="EL22" s="476">
        <f t="shared" si="29"/>
        <v>7</v>
      </c>
      <c r="EM22" s="476">
        <f t="shared" si="29"/>
        <v>10</v>
      </c>
      <c r="EN22" s="476">
        <f t="shared" si="29"/>
        <v>10</v>
      </c>
      <c r="EO22" s="476">
        <f t="shared" si="29"/>
        <v>8</v>
      </c>
      <c r="EP22" s="476">
        <f t="shared" si="29"/>
        <v>8</v>
      </c>
      <c r="EQ22" s="476">
        <f t="shared" si="29"/>
        <v>8</v>
      </c>
      <c r="ER22" s="476">
        <f t="shared" si="29"/>
        <v>8</v>
      </c>
      <c r="ES22" s="476">
        <f t="shared" si="29"/>
        <v>10</v>
      </c>
      <c r="ET22" s="476">
        <f t="shared" si="29"/>
        <v>10</v>
      </c>
      <c r="EU22" s="476">
        <f t="shared" si="29"/>
        <v>8</v>
      </c>
      <c r="EV22" s="476">
        <f t="shared" si="29"/>
        <v>8</v>
      </c>
      <c r="EW22" s="476">
        <f t="shared" si="29"/>
        <v>8</v>
      </c>
      <c r="EX22" s="476">
        <f t="shared" si="29"/>
        <v>7</v>
      </c>
      <c r="EY22" s="476">
        <f t="shared" si="29"/>
        <v>10</v>
      </c>
      <c r="EZ22" s="476">
        <f t="shared" si="29"/>
        <v>10</v>
      </c>
      <c r="FA22" s="476">
        <f t="shared" si="29"/>
        <v>8</v>
      </c>
      <c r="FB22" s="476">
        <f t="shared" si="29"/>
        <v>8</v>
      </c>
      <c r="FC22" s="476">
        <f t="shared" si="29"/>
        <v>8</v>
      </c>
      <c r="FD22" s="476">
        <f t="shared" si="29"/>
        <v>8</v>
      </c>
      <c r="FE22" s="476">
        <f t="shared" si="29"/>
        <v>10</v>
      </c>
      <c r="FF22" s="476">
        <f t="shared" si="29"/>
        <v>10</v>
      </c>
      <c r="FG22" s="476">
        <f t="shared" si="29"/>
        <v>8</v>
      </c>
      <c r="FH22" s="476">
        <f t="shared" si="29"/>
        <v>8</v>
      </c>
      <c r="FI22" s="476">
        <f t="shared" si="29"/>
        <v>8</v>
      </c>
      <c r="FJ22" s="476">
        <f t="shared" si="29"/>
        <v>8</v>
      </c>
      <c r="FK22" s="476">
        <f t="shared" si="29"/>
        <v>10</v>
      </c>
      <c r="FL22" s="476">
        <f t="shared" si="29"/>
        <v>10</v>
      </c>
      <c r="FM22" s="476">
        <f t="shared" si="29"/>
        <v>8</v>
      </c>
      <c r="FN22" s="476">
        <f t="shared" si="29"/>
        <v>8</v>
      </c>
      <c r="FO22" s="476">
        <f t="shared" si="29"/>
        <v>8</v>
      </c>
      <c r="FP22" s="476">
        <f t="shared" si="29"/>
        <v>8</v>
      </c>
      <c r="FQ22" s="476">
        <f t="shared" si="29"/>
        <v>10</v>
      </c>
      <c r="FR22" s="476">
        <f t="shared" si="29"/>
        <v>10</v>
      </c>
      <c r="FS22" s="476">
        <f t="shared" si="29"/>
        <v>8</v>
      </c>
      <c r="FT22" s="476">
        <f t="shared" si="29"/>
        <v>8</v>
      </c>
      <c r="FU22" s="476">
        <f t="shared" si="29"/>
        <v>8</v>
      </c>
      <c r="FV22" s="476">
        <f t="shared" si="29"/>
        <v>8</v>
      </c>
      <c r="FW22" s="476">
        <f t="shared" si="29"/>
        <v>10</v>
      </c>
      <c r="FX22" s="476">
        <f t="shared" si="29"/>
        <v>10</v>
      </c>
      <c r="FY22" s="476">
        <f t="shared" si="29"/>
        <v>8</v>
      </c>
      <c r="FZ22" s="476">
        <f t="shared" si="29"/>
        <v>8</v>
      </c>
      <c r="GA22" s="476">
        <f t="shared" si="29"/>
        <v>8</v>
      </c>
      <c r="GB22" s="476">
        <f t="shared" si="29"/>
        <v>8</v>
      </c>
      <c r="GC22" s="466"/>
      <c r="GD22" s="466"/>
      <c r="GE22" s="466"/>
    </row>
    <row r="23" spans="1:187" s="396" customFormat="1" x14ac:dyDescent="0.25">
      <c r="A23" s="505"/>
      <c r="B23"/>
      <c r="C23"/>
      <c r="D23" s="52"/>
      <c r="E23" s="52"/>
      <c r="F23" s="52"/>
      <c r="G23" s="52"/>
      <c r="H23" s="52"/>
      <c r="I23" s="52"/>
      <c r="J23" s="52"/>
      <c r="K23" s="466"/>
      <c r="L23" s="466"/>
      <c r="M23" s="466"/>
      <c r="N23" s="466"/>
      <c r="O23" s="466"/>
      <c r="P23" s="466"/>
      <c r="Q23" s="466"/>
      <c r="R23" s="466"/>
      <c r="S23" s="466"/>
      <c r="T23" s="466"/>
      <c r="U23" s="466"/>
      <c r="V23" s="466"/>
      <c r="W23" s="466"/>
      <c r="X23" s="466"/>
      <c r="Y23" s="466"/>
      <c r="Z23" s="466"/>
      <c r="AA23" s="466"/>
      <c r="AB23" s="466"/>
      <c r="AC23" s="466"/>
      <c r="AD23" s="466"/>
      <c r="AE23" s="466"/>
      <c r="AF23" s="466"/>
      <c r="AG23" s="466"/>
      <c r="AH23" s="466"/>
      <c r="AI23" s="466"/>
      <c r="AJ23" s="466"/>
      <c r="AK23" s="466"/>
      <c r="AL23" s="466"/>
      <c r="AM23" s="466"/>
      <c r="AN23" s="466"/>
      <c r="AO23" s="466"/>
      <c r="AP23" s="466"/>
      <c r="AQ23" s="466"/>
      <c r="AR23" s="466"/>
      <c r="AS23" s="466"/>
      <c r="AT23" s="466"/>
      <c r="AU23" s="466"/>
      <c r="AV23" s="466"/>
      <c r="AW23" s="466"/>
      <c r="AX23" s="466"/>
      <c r="AY23" s="466"/>
      <c r="AZ23" s="466"/>
      <c r="BA23" s="466"/>
      <c r="BB23" s="466"/>
      <c r="BC23" s="466"/>
      <c r="BD23" s="466"/>
      <c r="BE23" s="466"/>
      <c r="BF23" s="466"/>
      <c r="BG23" s="466"/>
      <c r="BH23" s="466"/>
      <c r="BI23" s="466"/>
      <c r="BJ23" s="466"/>
      <c r="BK23" s="466"/>
      <c r="BL23" s="466"/>
      <c r="BM23" s="466"/>
      <c r="BN23" s="466"/>
      <c r="BO23" s="466"/>
      <c r="BP23" s="466"/>
      <c r="BQ23" s="466"/>
      <c r="BR23" s="466"/>
      <c r="BS23" s="466"/>
      <c r="BT23" s="466"/>
      <c r="BU23" s="466"/>
      <c r="BV23" s="466"/>
      <c r="BW23" s="466"/>
      <c r="BX23" s="466"/>
      <c r="BY23" s="466"/>
      <c r="BZ23" s="466"/>
      <c r="CA23" s="466"/>
      <c r="CB23" s="466"/>
      <c r="CC23" s="466"/>
      <c r="CD23" s="466"/>
      <c r="CE23" s="466"/>
      <c r="CF23" s="466"/>
      <c r="CG23" s="466"/>
      <c r="CH23" s="466"/>
      <c r="CI23" s="466"/>
      <c r="CJ23" s="466"/>
      <c r="CK23" s="466"/>
      <c r="CL23" s="466"/>
      <c r="CM23" s="466"/>
      <c r="CN23" s="466"/>
      <c r="CO23" s="466"/>
      <c r="CP23" s="466"/>
      <c r="CQ23" s="466"/>
      <c r="CR23" s="466"/>
      <c r="CS23" s="466"/>
      <c r="CT23" s="466"/>
      <c r="CU23" s="466"/>
      <c r="CV23" s="466"/>
      <c r="CW23" s="466"/>
      <c r="CX23" s="466"/>
      <c r="CY23" s="466"/>
      <c r="CZ23" s="466"/>
      <c r="DA23" s="466"/>
      <c r="DB23" s="466"/>
      <c r="DC23" s="466"/>
      <c r="DD23" s="466"/>
      <c r="DE23" s="466"/>
      <c r="DF23" s="466"/>
      <c r="DG23" s="466"/>
      <c r="DH23" s="466"/>
      <c r="DI23" s="466"/>
      <c r="DJ23" s="466"/>
      <c r="DK23" s="466"/>
      <c r="DL23" s="466"/>
      <c r="DM23" s="466"/>
      <c r="DN23" s="466"/>
      <c r="DO23" s="466"/>
      <c r="DP23" s="466"/>
      <c r="DQ23" s="466"/>
      <c r="DR23" s="466"/>
      <c r="DS23" s="466"/>
      <c r="DT23" s="466"/>
      <c r="DU23" s="466"/>
      <c r="DV23" s="466"/>
      <c r="DW23" s="466"/>
      <c r="DX23" s="466"/>
      <c r="DY23" s="466"/>
      <c r="DZ23" s="466"/>
      <c r="EA23" s="466"/>
      <c r="EB23" s="466"/>
      <c r="EC23" s="466"/>
      <c r="ED23" s="466"/>
      <c r="EE23" s="466"/>
      <c r="EF23" s="466"/>
      <c r="EG23" s="466"/>
      <c r="EH23" s="466"/>
      <c r="EI23" s="466"/>
      <c r="EJ23" s="466"/>
      <c r="EK23" s="466"/>
      <c r="EL23" s="466"/>
      <c r="EM23" s="466"/>
      <c r="EN23" s="466"/>
      <c r="EO23" s="466"/>
      <c r="EP23" s="466"/>
      <c r="EQ23" s="466"/>
      <c r="ER23" s="466"/>
      <c r="ES23" s="466"/>
      <c r="ET23" s="466"/>
      <c r="EU23" s="466"/>
      <c r="EV23" s="466"/>
      <c r="EW23" s="466"/>
      <c r="EX23" s="466"/>
      <c r="EY23" s="466"/>
      <c r="EZ23" s="466"/>
      <c r="FA23" s="466"/>
      <c r="FB23" s="466"/>
      <c r="FC23" s="466"/>
      <c r="FD23" s="466"/>
      <c r="FE23" s="466"/>
      <c r="FF23" s="466"/>
      <c r="FG23" s="466"/>
      <c r="FH23" s="466"/>
      <c r="FI23" s="466"/>
      <c r="FJ23" s="466"/>
      <c r="FK23" s="466"/>
      <c r="FL23" s="466"/>
      <c r="FM23" s="466"/>
      <c r="FN23" s="466"/>
      <c r="FO23" s="466"/>
      <c r="FP23" s="466"/>
      <c r="FQ23" s="466"/>
      <c r="FR23" s="466"/>
      <c r="FS23" s="466"/>
      <c r="FT23" s="466"/>
      <c r="FU23" s="466"/>
      <c r="FV23" s="466"/>
      <c r="FW23" s="466"/>
      <c r="FX23" s="466"/>
      <c r="FY23" s="466"/>
      <c r="FZ23" s="466"/>
      <c r="GA23" s="466"/>
      <c r="GB23" s="466"/>
      <c r="GC23" s="466"/>
      <c r="GD23" s="466"/>
      <c r="GE23" s="466"/>
    </row>
    <row r="24" spans="1:187" s="396" customFormat="1" x14ac:dyDescent="0.25">
      <c r="A24" s="505"/>
      <c r="B24" s="54" t="s">
        <v>60</v>
      </c>
      <c r="C24" s="53" t="s">
        <v>61</v>
      </c>
      <c r="D24" s="74">
        <f t="shared" ref="D24:M31" si="30">COUNTIF(D$3:D$16,$B24)</f>
        <v>0</v>
      </c>
      <c r="E24" s="74">
        <f t="shared" si="30"/>
        <v>0</v>
      </c>
      <c r="F24" s="74">
        <f t="shared" si="30"/>
        <v>0</v>
      </c>
      <c r="G24" s="74">
        <f t="shared" si="30"/>
        <v>0</v>
      </c>
      <c r="H24" s="74">
        <f t="shared" si="30"/>
        <v>0</v>
      </c>
      <c r="I24" s="74">
        <f t="shared" si="30"/>
        <v>0</v>
      </c>
      <c r="J24" s="74">
        <f t="shared" si="30"/>
        <v>0</v>
      </c>
      <c r="K24" s="74">
        <f t="shared" si="30"/>
        <v>0</v>
      </c>
      <c r="L24" s="74">
        <f t="shared" si="30"/>
        <v>0</v>
      </c>
      <c r="M24" s="74">
        <f t="shared" si="30"/>
        <v>0</v>
      </c>
      <c r="N24" s="74">
        <f t="shared" ref="N24:W31" si="31">COUNTIF(N$3:N$16,$B24)</f>
        <v>0</v>
      </c>
      <c r="O24" s="74">
        <f t="shared" si="31"/>
        <v>0</v>
      </c>
      <c r="P24" s="74">
        <f t="shared" si="31"/>
        <v>0</v>
      </c>
      <c r="Q24" s="74">
        <f t="shared" si="31"/>
        <v>0</v>
      </c>
      <c r="R24" s="74">
        <f t="shared" si="31"/>
        <v>0</v>
      </c>
      <c r="S24" s="74">
        <f t="shared" si="31"/>
        <v>0</v>
      </c>
      <c r="T24" s="74">
        <f t="shared" si="31"/>
        <v>0</v>
      </c>
      <c r="U24" s="74">
        <f t="shared" si="31"/>
        <v>0</v>
      </c>
      <c r="V24" s="74">
        <f t="shared" si="31"/>
        <v>0</v>
      </c>
      <c r="W24" s="74">
        <f t="shared" si="31"/>
        <v>0</v>
      </c>
      <c r="X24" s="74">
        <f t="shared" ref="X24:AG31" si="32">COUNTIF(X$3:X$16,$B24)</f>
        <v>0</v>
      </c>
      <c r="Y24" s="74">
        <f t="shared" si="32"/>
        <v>0</v>
      </c>
      <c r="Z24" s="74">
        <f t="shared" si="32"/>
        <v>0</v>
      </c>
      <c r="AA24" s="74">
        <f t="shared" si="32"/>
        <v>0</v>
      </c>
      <c r="AB24" s="74">
        <f t="shared" si="32"/>
        <v>0</v>
      </c>
      <c r="AC24" s="74">
        <f t="shared" si="32"/>
        <v>0</v>
      </c>
      <c r="AD24" s="74">
        <f t="shared" si="32"/>
        <v>0</v>
      </c>
      <c r="AE24" s="74">
        <f t="shared" si="32"/>
        <v>0</v>
      </c>
      <c r="AF24" s="74">
        <f t="shared" si="32"/>
        <v>0</v>
      </c>
      <c r="AG24" s="74">
        <f t="shared" si="32"/>
        <v>0</v>
      </c>
      <c r="AH24" s="74">
        <f t="shared" ref="AH24:AQ31" si="33">COUNTIF(AH$3:AH$16,$B24)</f>
        <v>0</v>
      </c>
      <c r="AI24" s="74">
        <f t="shared" si="33"/>
        <v>0</v>
      </c>
      <c r="AJ24" s="74">
        <f t="shared" si="33"/>
        <v>0</v>
      </c>
      <c r="AK24" s="74">
        <f t="shared" si="33"/>
        <v>0</v>
      </c>
      <c r="AL24" s="74">
        <f t="shared" si="33"/>
        <v>0</v>
      </c>
      <c r="AM24" s="74">
        <f t="shared" si="33"/>
        <v>0</v>
      </c>
      <c r="AN24" s="74">
        <f t="shared" si="33"/>
        <v>0</v>
      </c>
      <c r="AO24" s="74">
        <f t="shared" si="33"/>
        <v>0</v>
      </c>
      <c r="AP24" s="74">
        <f t="shared" si="33"/>
        <v>0</v>
      </c>
      <c r="AQ24" s="74">
        <f t="shared" si="33"/>
        <v>0</v>
      </c>
      <c r="AR24" s="74">
        <f t="shared" ref="AR24:BA31" si="34">COUNTIF(AR$3:AR$16,$B24)</f>
        <v>0</v>
      </c>
      <c r="AS24" s="74">
        <f t="shared" si="34"/>
        <v>0</v>
      </c>
      <c r="AT24" s="74">
        <f t="shared" si="34"/>
        <v>0</v>
      </c>
      <c r="AU24" s="74">
        <f t="shared" si="34"/>
        <v>0</v>
      </c>
      <c r="AV24" s="74">
        <f t="shared" si="34"/>
        <v>0</v>
      </c>
      <c r="AW24" s="74">
        <f t="shared" si="34"/>
        <v>0</v>
      </c>
      <c r="AX24" s="74">
        <f t="shared" si="34"/>
        <v>0</v>
      </c>
      <c r="AY24" s="74">
        <f t="shared" si="34"/>
        <v>0</v>
      </c>
      <c r="AZ24" s="74">
        <f t="shared" si="34"/>
        <v>0</v>
      </c>
      <c r="BA24" s="74">
        <f t="shared" si="34"/>
        <v>0</v>
      </c>
      <c r="BB24" s="74">
        <f t="shared" ref="BB24:BK31" si="35">COUNTIF(BB$3:BB$16,$B24)</f>
        <v>0</v>
      </c>
      <c r="BC24" s="74">
        <f t="shared" si="35"/>
        <v>0</v>
      </c>
      <c r="BD24" s="74">
        <f t="shared" si="35"/>
        <v>0</v>
      </c>
      <c r="BE24" s="74">
        <f t="shared" si="35"/>
        <v>0</v>
      </c>
      <c r="BF24" s="74">
        <f t="shared" si="35"/>
        <v>0</v>
      </c>
      <c r="BG24" s="74">
        <f t="shared" si="35"/>
        <v>0</v>
      </c>
      <c r="BH24" s="74">
        <f t="shared" si="35"/>
        <v>0</v>
      </c>
      <c r="BI24" s="74">
        <f t="shared" si="35"/>
        <v>0</v>
      </c>
      <c r="BJ24" s="74">
        <f t="shared" si="35"/>
        <v>0</v>
      </c>
      <c r="BK24" s="74">
        <f t="shared" si="35"/>
        <v>0</v>
      </c>
      <c r="BL24" s="74">
        <f t="shared" ref="BL24:BU31" si="36">COUNTIF(BL$3:BL$16,$B24)</f>
        <v>0</v>
      </c>
      <c r="BM24" s="74">
        <f t="shared" si="36"/>
        <v>0</v>
      </c>
      <c r="BN24" s="74">
        <f t="shared" si="36"/>
        <v>0</v>
      </c>
      <c r="BO24" s="74">
        <f t="shared" si="36"/>
        <v>0</v>
      </c>
      <c r="BP24" s="74">
        <f t="shared" si="36"/>
        <v>0</v>
      </c>
      <c r="BQ24" s="74">
        <f t="shared" si="36"/>
        <v>0</v>
      </c>
      <c r="BR24" s="74">
        <f t="shared" si="36"/>
        <v>0</v>
      </c>
      <c r="BS24" s="74">
        <f t="shared" si="36"/>
        <v>0</v>
      </c>
      <c r="BT24" s="74">
        <f t="shared" si="36"/>
        <v>0</v>
      </c>
      <c r="BU24" s="74">
        <f t="shared" si="36"/>
        <v>0</v>
      </c>
      <c r="BV24" s="74">
        <f t="shared" ref="BV24:CE31" si="37">COUNTIF(BV$3:BV$16,$B24)</f>
        <v>0</v>
      </c>
      <c r="BW24" s="74">
        <f t="shared" si="37"/>
        <v>0</v>
      </c>
      <c r="BX24" s="74">
        <f t="shared" si="37"/>
        <v>0</v>
      </c>
      <c r="BY24" s="74">
        <f t="shared" si="37"/>
        <v>0</v>
      </c>
      <c r="BZ24" s="74">
        <f t="shared" si="37"/>
        <v>0</v>
      </c>
      <c r="CA24" s="74">
        <f t="shared" si="37"/>
        <v>0</v>
      </c>
      <c r="CB24" s="74">
        <f t="shared" si="37"/>
        <v>0</v>
      </c>
      <c r="CC24" s="74">
        <f t="shared" si="37"/>
        <v>0</v>
      </c>
      <c r="CD24" s="74">
        <f t="shared" si="37"/>
        <v>0</v>
      </c>
      <c r="CE24" s="74">
        <f t="shared" si="37"/>
        <v>0</v>
      </c>
      <c r="CF24" s="74">
        <f t="shared" ref="CF24:CO31" si="38">COUNTIF(CF$3:CF$16,$B24)</f>
        <v>0</v>
      </c>
      <c r="CG24" s="74">
        <f t="shared" si="38"/>
        <v>0</v>
      </c>
      <c r="CH24" s="74">
        <f t="shared" si="38"/>
        <v>0</v>
      </c>
      <c r="CI24" s="74">
        <f t="shared" si="38"/>
        <v>0</v>
      </c>
      <c r="CJ24" s="74">
        <f t="shared" si="38"/>
        <v>0</v>
      </c>
      <c r="CK24" s="74">
        <f t="shared" si="38"/>
        <v>0</v>
      </c>
      <c r="CL24" s="74">
        <f t="shared" si="38"/>
        <v>0</v>
      </c>
      <c r="CM24" s="74">
        <f t="shared" si="38"/>
        <v>0</v>
      </c>
      <c r="CN24" s="74">
        <f t="shared" si="38"/>
        <v>0</v>
      </c>
      <c r="CO24" s="74">
        <f t="shared" si="38"/>
        <v>0</v>
      </c>
      <c r="CP24" s="74">
        <f t="shared" ref="CP24:CY31" si="39">COUNTIF(CP$3:CP$16,$B24)</f>
        <v>0</v>
      </c>
      <c r="CQ24" s="74">
        <f t="shared" si="39"/>
        <v>0</v>
      </c>
      <c r="CR24" s="74">
        <f t="shared" si="39"/>
        <v>0</v>
      </c>
      <c r="CS24" s="74">
        <f t="shared" si="39"/>
        <v>0</v>
      </c>
      <c r="CT24" s="74">
        <f t="shared" si="39"/>
        <v>0</v>
      </c>
      <c r="CU24" s="74">
        <f t="shared" si="39"/>
        <v>0</v>
      </c>
      <c r="CV24" s="74">
        <f t="shared" si="39"/>
        <v>0</v>
      </c>
      <c r="CW24" s="74">
        <f t="shared" si="39"/>
        <v>0</v>
      </c>
      <c r="CX24" s="74">
        <f t="shared" si="39"/>
        <v>0</v>
      </c>
      <c r="CY24" s="74">
        <f t="shared" si="39"/>
        <v>0</v>
      </c>
      <c r="CZ24" s="74">
        <f t="shared" ref="CZ24:DI31" si="40">COUNTIF(CZ$3:CZ$16,$B24)</f>
        <v>0</v>
      </c>
      <c r="DA24" s="74">
        <f t="shared" si="40"/>
        <v>0</v>
      </c>
      <c r="DB24" s="74">
        <f t="shared" si="40"/>
        <v>0</v>
      </c>
      <c r="DC24" s="74">
        <f t="shared" si="40"/>
        <v>0</v>
      </c>
      <c r="DD24" s="74">
        <f t="shared" si="40"/>
        <v>0</v>
      </c>
      <c r="DE24" s="74">
        <f t="shared" si="40"/>
        <v>0</v>
      </c>
      <c r="DF24" s="74">
        <f t="shared" si="40"/>
        <v>0</v>
      </c>
      <c r="DG24" s="74">
        <f t="shared" si="40"/>
        <v>0</v>
      </c>
      <c r="DH24" s="74">
        <f t="shared" si="40"/>
        <v>0</v>
      </c>
      <c r="DI24" s="74">
        <f t="shared" si="40"/>
        <v>0</v>
      </c>
      <c r="DJ24" s="74">
        <f t="shared" ref="DJ24:DS31" si="41">COUNTIF(DJ$3:DJ$16,$B24)</f>
        <v>0</v>
      </c>
      <c r="DK24" s="74">
        <f t="shared" si="41"/>
        <v>0</v>
      </c>
      <c r="DL24" s="74">
        <f t="shared" si="41"/>
        <v>0</v>
      </c>
      <c r="DM24" s="74">
        <f t="shared" si="41"/>
        <v>0</v>
      </c>
      <c r="DN24" s="74">
        <f t="shared" si="41"/>
        <v>0</v>
      </c>
      <c r="DO24" s="74">
        <f t="shared" si="41"/>
        <v>0</v>
      </c>
      <c r="DP24" s="74">
        <f t="shared" si="41"/>
        <v>0</v>
      </c>
      <c r="DQ24" s="74">
        <f t="shared" si="41"/>
        <v>0</v>
      </c>
      <c r="DR24" s="74">
        <f t="shared" si="41"/>
        <v>0</v>
      </c>
      <c r="DS24" s="74">
        <f t="shared" si="41"/>
        <v>0</v>
      </c>
      <c r="DT24" s="74">
        <f t="shared" ref="DT24:EC31" si="42">COUNTIF(DT$3:DT$16,$B24)</f>
        <v>0</v>
      </c>
      <c r="DU24" s="74">
        <f t="shared" si="42"/>
        <v>0</v>
      </c>
      <c r="DV24" s="74">
        <f t="shared" si="42"/>
        <v>0</v>
      </c>
      <c r="DW24" s="74">
        <f t="shared" si="42"/>
        <v>0</v>
      </c>
      <c r="DX24" s="74">
        <f t="shared" si="42"/>
        <v>0</v>
      </c>
      <c r="DY24" s="74">
        <f t="shared" si="42"/>
        <v>0</v>
      </c>
      <c r="DZ24" s="74">
        <f t="shared" si="42"/>
        <v>0</v>
      </c>
      <c r="EA24" s="74">
        <f t="shared" si="42"/>
        <v>0</v>
      </c>
      <c r="EB24" s="74">
        <f t="shared" si="42"/>
        <v>0</v>
      </c>
      <c r="EC24" s="74">
        <f t="shared" si="42"/>
        <v>0</v>
      </c>
      <c r="ED24" s="74">
        <f t="shared" ref="ED24:EM31" si="43">COUNTIF(ED$3:ED$16,$B24)</f>
        <v>0</v>
      </c>
      <c r="EE24" s="74">
        <f t="shared" si="43"/>
        <v>0</v>
      </c>
      <c r="EF24" s="74">
        <f t="shared" si="43"/>
        <v>0</v>
      </c>
      <c r="EG24" s="74">
        <f t="shared" si="43"/>
        <v>0</v>
      </c>
      <c r="EH24" s="74">
        <f t="shared" si="43"/>
        <v>0</v>
      </c>
      <c r="EI24" s="74">
        <f t="shared" si="43"/>
        <v>0</v>
      </c>
      <c r="EJ24" s="74">
        <f t="shared" si="43"/>
        <v>0</v>
      </c>
      <c r="EK24" s="74">
        <f t="shared" si="43"/>
        <v>0</v>
      </c>
      <c r="EL24" s="74">
        <f t="shared" si="43"/>
        <v>0</v>
      </c>
      <c r="EM24" s="74">
        <f t="shared" si="43"/>
        <v>0</v>
      </c>
      <c r="EN24" s="74">
        <f t="shared" ref="EN24:EW31" si="44">COUNTIF(EN$3:EN$16,$B24)</f>
        <v>0</v>
      </c>
      <c r="EO24" s="74">
        <f t="shared" si="44"/>
        <v>0</v>
      </c>
      <c r="EP24" s="74">
        <f t="shared" si="44"/>
        <v>0</v>
      </c>
      <c r="EQ24" s="74">
        <f t="shared" si="44"/>
        <v>0</v>
      </c>
      <c r="ER24" s="74">
        <f t="shared" si="44"/>
        <v>0</v>
      </c>
      <c r="ES24" s="74">
        <f t="shared" si="44"/>
        <v>0</v>
      </c>
      <c r="ET24" s="74">
        <f t="shared" si="44"/>
        <v>0</v>
      </c>
      <c r="EU24" s="74">
        <f t="shared" si="44"/>
        <v>0</v>
      </c>
      <c r="EV24" s="74">
        <f t="shared" si="44"/>
        <v>0</v>
      </c>
      <c r="EW24" s="74">
        <f t="shared" si="44"/>
        <v>0</v>
      </c>
      <c r="EX24" s="74">
        <f t="shared" ref="EX24:FG31" si="45">COUNTIF(EX$3:EX$16,$B24)</f>
        <v>0</v>
      </c>
      <c r="EY24" s="74">
        <f t="shared" si="45"/>
        <v>0</v>
      </c>
      <c r="EZ24" s="74">
        <f t="shared" si="45"/>
        <v>0</v>
      </c>
      <c r="FA24" s="74">
        <f t="shared" si="45"/>
        <v>0</v>
      </c>
      <c r="FB24" s="74">
        <f t="shared" si="45"/>
        <v>0</v>
      </c>
      <c r="FC24" s="74">
        <f t="shared" si="45"/>
        <v>0</v>
      </c>
      <c r="FD24" s="74">
        <f t="shared" si="45"/>
        <v>0</v>
      </c>
      <c r="FE24" s="74">
        <f t="shared" si="45"/>
        <v>0</v>
      </c>
      <c r="FF24" s="74">
        <f t="shared" si="45"/>
        <v>0</v>
      </c>
      <c r="FG24" s="74">
        <f t="shared" si="45"/>
        <v>0</v>
      </c>
      <c r="FH24" s="74">
        <f t="shared" ref="FH24:FQ31" si="46">COUNTIF(FH$3:FH$16,$B24)</f>
        <v>0</v>
      </c>
      <c r="FI24" s="74">
        <f t="shared" si="46"/>
        <v>0</v>
      </c>
      <c r="FJ24" s="74">
        <f t="shared" si="46"/>
        <v>0</v>
      </c>
      <c r="FK24" s="74">
        <f t="shared" si="46"/>
        <v>0</v>
      </c>
      <c r="FL24" s="74">
        <f t="shared" si="46"/>
        <v>0</v>
      </c>
      <c r="FM24" s="74">
        <f t="shared" si="46"/>
        <v>0</v>
      </c>
      <c r="FN24" s="74">
        <f t="shared" si="46"/>
        <v>0</v>
      </c>
      <c r="FO24" s="74">
        <f t="shared" si="46"/>
        <v>0</v>
      </c>
      <c r="FP24" s="74">
        <f t="shared" si="46"/>
        <v>0</v>
      </c>
      <c r="FQ24" s="74">
        <f t="shared" si="46"/>
        <v>0</v>
      </c>
      <c r="FR24" s="74">
        <f t="shared" ref="FR24:GB31" si="47">COUNTIF(FR$3:FR$16,$B24)</f>
        <v>0</v>
      </c>
      <c r="FS24" s="74">
        <f t="shared" si="47"/>
        <v>0</v>
      </c>
      <c r="FT24" s="74">
        <f t="shared" si="47"/>
        <v>0</v>
      </c>
      <c r="FU24" s="74">
        <f t="shared" si="47"/>
        <v>0</v>
      </c>
      <c r="FV24" s="74">
        <f t="shared" si="47"/>
        <v>0</v>
      </c>
      <c r="FW24" s="74">
        <f t="shared" si="47"/>
        <v>0</v>
      </c>
      <c r="FX24" s="74">
        <f t="shared" si="47"/>
        <v>0</v>
      </c>
      <c r="FY24" s="74">
        <f t="shared" si="47"/>
        <v>0</v>
      </c>
      <c r="FZ24" s="74">
        <f t="shared" si="47"/>
        <v>0</v>
      </c>
      <c r="GA24" s="74">
        <f t="shared" si="47"/>
        <v>0</v>
      </c>
      <c r="GB24" s="74">
        <f t="shared" si="47"/>
        <v>0</v>
      </c>
      <c r="GC24" s="466"/>
      <c r="GD24" s="466"/>
      <c r="GE24" s="466"/>
    </row>
    <row r="25" spans="1:187" x14ac:dyDescent="0.25">
      <c r="A25" s="505">
        <v>55.5</v>
      </c>
      <c r="B25" s="55" t="s">
        <v>40</v>
      </c>
      <c r="C25" s="53" t="s">
        <v>62</v>
      </c>
      <c r="D25" s="74">
        <f t="shared" si="30"/>
        <v>0</v>
      </c>
      <c r="E25" s="74">
        <f t="shared" si="30"/>
        <v>0</v>
      </c>
      <c r="F25" s="74">
        <f t="shared" si="30"/>
        <v>0</v>
      </c>
      <c r="G25" s="74">
        <f t="shared" si="30"/>
        <v>0</v>
      </c>
      <c r="H25" s="74">
        <f t="shared" si="30"/>
        <v>0</v>
      </c>
      <c r="I25" s="74">
        <f t="shared" si="30"/>
        <v>0</v>
      </c>
      <c r="J25" s="74">
        <f t="shared" si="30"/>
        <v>0</v>
      </c>
      <c r="K25" s="74">
        <f t="shared" si="30"/>
        <v>0</v>
      </c>
      <c r="L25" s="74">
        <f t="shared" si="30"/>
        <v>0</v>
      </c>
      <c r="M25" s="74">
        <f t="shared" si="30"/>
        <v>0</v>
      </c>
      <c r="N25" s="74">
        <f t="shared" si="31"/>
        <v>0</v>
      </c>
      <c r="O25" s="74">
        <f t="shared" si="31"/>
        <v>0</v>
      </c>
      <c r="P25" s="74">
        <f t="shared" si="31"/>
        <v>0</v>
      </c>
      <c r="Q25" s="74">
        <f t="shared" si="31"/>
        <v>0</v>
      </c>
      <c r="R25" s="74">
        <f t="shared" si="31"/>
        <v>0</v>
      </c>
      <c r="S25" s="74">
        <f t="shared" si="31"/>
        <v>0</v>
      </c>
      <c r="T25" s="74">
        <f t="shared" si="31"/>
        <v>0</v>
      </c>
      <c r="U25" s="74">
        <f t="shared" si="31"/>
        <v>0</v>
      </c>
      <c r="V25" s="74">
        <f t="shared" si="31"/>
        <v>0</v>
      </c>
      <c r="W25" s="74">
        <f t="shared" si="31"/>
        <v>0</v>
      </c>
      <c r="X25" s="74">
        <f t="shared" si="32"/>
        <v>0</v>
      </c>
      <c r="Y25" s="74">
        <f t="shared" si="32"/>
        <v>0</v>
      </c>
      <c r="Z25" s="74">
        <f t="shared" si="32"/>
        <v>0</v>
      </c>
      <c r="AA25" s="74">
        <f t="shared" si="32"/>
        <v>0</v>
      </c>
      <c r="AB25" s="74">
        <f t="shared" si="32"/>
        <v>0</v>
      </c>
      <c r="AC25" s="74">
        <f t="shared" si="32"/>
        <v>0</v>
      </c>
      <c r="AD25" s="74">
        <f t="shared" si="32"/>
        <v>0</v>
      </c>
      <c r="AE25" s="74">
        <f t="shared" si="32"/>
        <v>0</v>
      </c>
      <c r="AF25" s="74">
        <f t="shared" si="32"/>
        <v>0</v>
      </c>
      <c r="AG25" s="74">
        <f t="shared" si="32"/>
        <v>0</v>
      </c>
      <c r="AH25" s="74">
        <f t="shared" si="33"/>
        <v>0</v>
      </c>
      <c r="AI25" s="74">
        <f t="shared" si="33"/>
        <v>1</v>
      </c>
      <c r="AJ25" s="74">
        <f t="shared" si="33"/>
        <v>1</v>
      </c>
      <c r="AK25" s="74">
        <f t="shared" si="33"/>
        <v>1</v>
      </c>
      <c r="AL25" s="74">
        <f t="shared" si="33"/>
        <v>1</v>
      </c>
      <c r="AM25" s="74">
        <f t="shared" si="33"/>
        <v>0</v>
      </c>
      <c r="AN25" s="74">
        <f t="shared" si="33"/>
        <v>0</v>
      </c>
      <c r="AO25" s="74">
        <f t="shared" si="33"/>
        <v>1</v>
      </c>
      <c r="AP25" s="74">
        <f t="shared" si="33"/>
        <v>1</v>
      </c>
      <c r="AQ25" s="74">
        <f t="shared" si="33"/>
        <v>1</v>
      </c>
      <c r="AR25" s="74">
        <f t="shared" si="34"/>
        <v>1</v>
      </c>
      <c r="AS25" s="74">
        <f t="shared" si="34"/>
        <v>1</v>
      </c>
      <c r="AT25" s="74">
        <f t="shared" si="34"/>
        <v>0</v>
      </c>
      <c r="AU25" s="74">
        <f t="shared" si="34"/>
        <v>0</v>
      </c>
      <c r="AV25" s="74">
        <f t="shared" si="34"/>
        <v>0</v>
      </c>
      <c r="AW25" s="74">
        <f t="shared" si="34"/>
        <v>0</v>
      </c>
      <c r="AX25" s="74">
        <f t="shared" si="34"/>
        <v>0</v>
      </c>
      <c r="AY25" s="74">
        <f t="shared" si="34"/>
        <v>0</v>
      </c>
      <c r="AZ25" s="74">
        <f t="shared" si="34"/>
        <v>0</v>
      </c>
      <c r="BA25" s="74">
        <f t="shared" si="34"/>
        <v>0</v>
      </c>
      <c r="BB25" s="74">
        <f t="shared" si="35"/>
        <v>0</v>
      </c>
      <c r="BC25" s="74">
        <f t="shared" si="35"/>
        <v>0</v>
      </c>
      <c r="BD25" s="74">
        <f t="shared" si="35"/>
        <v>0</v>
      </c>
      <c r="BE25" s="74">
        <f t="shared" si="35"/>
        <v>0</v>
      </c>
      <c r="BF25" s="74">
        <f t="shared" si="35"/>
        <v>0</v>
      </c>
      <c r="BG25" s="74">
        <f t="shared" si="35"/>
        <v>0</v>
      </c>
      <c r="BH25" s="74">
        <f t="shared" si="35"/>
        <v>0</v>
      </c>
      <c r="BI25" s="74">
        <f t="shared" si="35"/>
        <v>0</v>
      </c>
      <c r="BJ25" s="74">
        <f t="shared" si="35"/>
        <v>0</v>
      </c>
      <c r="BK25" s="74">
        <f t="shared" si="35"/>
        <v>0</v>
      </c>
      <c r="BL25" s="74">
        <f t="shared" si="36"/>
        <v>0</v>
      </c>
      <c r="BM25" s="74">
        <f t="shared" si="36"/>
        <v>0</v>
      </c>
      <c r="BN25" s="74">
        <f t="shared" si="36"/>
        <v>0</v>
      </c>
      <c r="BO25" s="74">
        <f t="shared" si="36"/>
        <v>0</v>
      </c>
      <c r="BP25" s="74">
        <f t="shared" si="36"/>
        <v>0</v>
      </c>
      <c r="BQ25" s="74">
        <f t="shared" si="36"/>
        <v>0</v>
      </c>
      <c r="BR25" s="74">
        <f t="shared" si="36"/>
        <v>0</v>
      </c>
      <c r="BS25" s="74">
        <f t="shared" si="36"/>
        <v>0</v>
      </c>
      <c r="BT25" s="74">
        <f t="shared" si="36"/>
        <v>0</v>
      </c>
      <c r="BU25" s="74">
        <f t="shared" si="36"/>
        <v>0</v>
      </c>
      <c r="BV25" s="74">
        <f t="shared" si="37"/>
        <v>0</v>
      </c>
      <c r="BW25" s="74">
        <f t="shared" si="37"/>
        <v>0</v>
      </c>
      <c r="BX25" s="74">
        <f t="shared" si="37"/>
        <v>0</v>
      </c>
      <c r="BY25" s="74">
        <f t="shared" si="37"/>
        <v>0</v>
      </c>
      <c r="BZ25" s="74">
        <f t="shared" si="37"/>
        <v>0</v>
      </c>
      <c r="CA25" s="74">
        <f t="shared" si="37"/>
        <v>0</v>
      </c>
      <c r="CB25" s="74">
        <f t="shared" si="37"/>
        <v>0</v>
      </c>
      <c r="CC25" s="74">
        <f t="shared" si="37"/>
        <v>0</v>
      </c>
      <c r="CD25" s="74">
        <f t="shared" si="37"/>
        <v>0</v>
      </c>
      <c r="CE25" s="74">
        <f t="shared" si="37"/>
        <v>0</v>
      </c>
      <c r="CF25" s="74">
        <f t="shared" si="38"/>
        <v>0</v>
      </c>
      <c r="CG25" s="74">
        <f t="shared" si="38"/>
        <v>0</v>
      </c>
      <c r="CH25" s="74">
        <f t="shared" si="38"/>
        <v>0</v>
      </c>
      <c r="CI25" s="74">
        <f t="shared" si="38"/>
        <v>0</v>
      </c>
      <c r="CJ25" s="74">
        <f t="shared" si="38"/>
        <v>0</v>
      </c>
      <c r="CK25" s="74">
        <f t="shared" si="38"/>
        <v>0</v>
      </c>
      <c r="CL25" s="74">
        <f t="shared" si="38"/>
        <v>0</v>
      </c>
      <c r="CM25" s="74">
        <f t="shared" si="38"/>
        <v>0</v>
      </c>
      <c r="CN25" s="74">
        <f t="shared" si="38"/>
        <v>0</v>
      </c>
      <c r="CO25" s="74">
        <f t="shared" si="38"/>
        <v>0</v>
      </c>
      <c r="CP25" s="74">
        <f t="shared" si="39"/>
        <v>0</v>
      </c>
      <c r="CQ25" s="74">
        <f t="shared" si="39"/>
        <v>0</v>
      </c>
      <c r="CR25" s="74">
        <f t="shared" si="39"/>
        <v>0</v>
      </c>
      <c r="CS25" s="74">
        <f t="shared" si="39"/>
        <v>0</v>
      </c>
      <c r="CT25" s="74">
        <f t="shared" si="39"/>
        <v>0</v>
      </c>
      <c r="CU25" s="74">
        <f t="shared" si="39"/>
        <v>0</v>
      </c>
      <c r="CV25" s="74">
        <f t="shared" si="39"/>
        <v>0</v>
      </c>
      <c r="CW25" s="74">
        <f t="shared" si="39"/>
        <v>0</v>
      </c>
      <c r="CX25" s="74">
        <f t="shared" si="39"/>
        <v>0</v>
      </c>
      <c r="CY25" s="74">
        <f t="shared" si="39"/>
        <v>0</v>
      </c>
      <c r="CZ25" s="74">
        <f t="shared" si="40"/>
        <v>0</v>
      </c>
      <c r="DA25" s="74">
        <f t="shared" si="40"/>
        <v>0</v>
      </c>
      <c r="DB25" s="74">
        <f t="shared" si="40"/>
        <v>0</v>
      </c>
      <c r="DC25" s="74">
        <f t="shared" si="40"/>
        <v>0</v>
      </c>
      <c r="DD25" s="74">
        <f t="shared" si="40"/>
        <v>0</v>
      </c>
      <c r="DE25" s="74">
        <f t="shared" si="40"/>
        <v>0</v>
      </c>
      <c r="DF25" s="74">
        <f t="shared" si="40"/>
        <v>0</v>
      </c>
      <c r="DG25" s="74">
        <f t="shared" si="40"/>
        <v>0</v>
      </c>
      <c r="DH25" s="74">
        <f t="shared" si="40"/>
        <v>0</v>
      </c>
      <c r="DI25" s="74">
        <f t="shared" si="40"/>
        <v>0</v>
      </c>
      <c r="DJ25" s="74">
        <f t="shared" si="41"/>
        <v>0</v>
      </c>
      <c r="DK25" s="74">
        <f t="shared" si="41"/>
        <v>0</v>
      </c>
      <c r="DL25" s="74">
        <f t="shared" si="41"/>
        <v>0</v>
      </c>
      <c r="DM25" s="74">
        <f t="shared" si="41"/>
        <v>0</v>
      </c>
      <c r="DN25" s="74">
        <f t="shared" si="41"/>
        <v>0</v>
      </c>
      <c r="DO25" s="74">
        <f t="shared" si="41"/>
        <v>0</v>
      </c>
      <c r="DP25" s="74">
        <f t="shared" si="41"/>
        <v>0</v>
      </c>
      <c r="DQ25" s="74">
        <f t="shared" si="41"/>
        <v>0</v>
      </c>
      <c r="DR25" s="74">
        <f t="shared" si="41"/>
        <v>0</v>
      </c>
      <c r="DS25" s="74">
        <f t="shared" si="41"/>
        <v>0</v>
      </c>
      <c r="DT25" s="74">
        <f t="shared" si="42"/>
        <v>0</v>
      </c>
      <c r="DU25" s="74">
        <f t="shared" si="42"/>
        <v>0</v>
      </c>
      <c r="DV25" s="74">
        <f t="shared" si="42"/>
        <v>0</v>
      </c>
      <c r="DW25" s="74">
        <f t="shared" si="42"/>
        <v>0</v>
      </c>
      <c r="DX25" s="74">
        <f t="shared" si="42"/>
        <v>0</v>
      </c>
      <c r="DY25" s="74">
        <f t="shared" si="42"/>
        <v>0</v>
      </c>
      <c r="DZ25" s="74">
        <f t="shared" si="42"/>
        <v>0</v>
      </c>
      <c r="EA25" s="74">
        <f t="shared" si="42"/>
        <v>0</v>
      </c>
      <c r="EB25" s="74">
        <f t="shared" si="42"/>
        <v>0</v>
      </c>
      <c r="EC25" s="74">
        <f t="shared" si="42"/>
        <v>0</v>
      </c>
      <c r="ED25" s="74">
        <f t="shared" si="43"/>
        <v>0</v>
      </c>
      <c r="EE25" s="74">
        <f t="shared" si="43"/>
        <v>0</v>
      </c>
      <c r="EF25" s="74">
        <f t="shared" si="43"/>
        <v>0</v>
      </c>
      <c r="EG25" s="74">
        <f t="shared" si="43"/>
        <v>0</v>
      </c>
      <c r="EH25" s="74">
        <f t="shared" si="43"/>
        <v>0</v>
      </c>
      <c r="EI25" s="74">
        <f t="shared" si="43"/>
        <v>0</v>
      </c>
      <c r="EJ25" s="74">
        <f t="shared" si="43"/>
        <v>0</v>
      </c>
      <c r="EK25" s="74">
        <f t="shared" si="43"/>
        <v>0</v>
      </c>
      <c r="EL25" s="74">
        <f t="shared" si="43"/>
        <v>0</v>
      </c>
      <c r="EM25" s="74">
        <f t="shared" si="43"/>
        <v>0</v>
      </c>
      <c r="EN25" s="74">
        <f t="shared" si="44"/>
        <v>0</v>
      </c>
      <c r="EO25" s="74">
        <f t="shared" si="44"/>
        <v>0</v>
      </c>
      <c r="EP25" s="74">
        <f t="shared" si="44"/>
        <v>0</v>
      </c>
      <c r="EQ25" s="74">
        <f t="shared" si="44"/>
        <v>0</v>
      </c>
      <c r="ER25" s="74">
        <f t="shared" si="44"/>
        <v>0</v>
      </c>
      <c r="ES25" s="74">
        <f t="shared" si="44"/>
        <v>0</v>
      </c>
      <c r="ET25" s="74">
        <f t="shared" si="44"/>
        <v>0</v>
      </c>
      <c r="EU25" s="74">
        <f t="shared" si="44"/>
        <v>0</v>
      </c>
      <c r="EV25" s="74">
        <f t="shared" si="44"/>
        <v>0</v>
      </c>
      <c r="EW25" s="74">
        <f t="shared" si="44"/>
        <v>0</v>
      </c>
      <c r="EX25" s="74">
        <f t="shared" si="45"/>
        <v>0</v>
      </c>
      <c r="EY25" s="74">
        <f t="shared" si="45"/>
        <v>0</v>
      </c>
      <c r="EZ25" s="74">
        <f t="shared" si="45"/>
        <v>0</v>
      </c>
      <c r="FA25" s="74">
        <f t="shared" si="45"/>
        <v>0</v>
      </c>
      <c r="FB25" s="74">
        <f t="shared" si="45"/>
        <v>0</v>
      </c>
      <c r="FC25" s="74">
        <f t="shared" si="45"/>
        <v>0</v>
      </c>
      <c r="FD25" s="74">
        <f t="shared" si="45"/>
        <v>0</v>
      </c>
      <c r="FE25" s="74">
        <f t="shared" si="45"/>
        <v>0</v>
      </c>
      <c r="FF25" s="74">
        <f t="shared" si="45"/>
        <v>0</v>
      </c>
      <c r="FG25" s="74">
        <f t="shared" si="45"/>
        <v>0</v>
      </c>
      <c r="FH25" s="74">
        <f t="shared" si="46"/>
        <v>0</v>
      </c>
      <c r="FI25" s="74">
        <f t="shared" si="46"/>
        <v>0</v>
      </c>
      <c r="FJ25" s="74">
        <f t="shared" si="46"/>
        <v>0</v>
      </c>
      <c r="FK25" s="74">
        <f t="shared" si="46"/>
        <v>0</v>
      </c>
      <c r="FL25" s="74">
        <f t="shared" si="46"/>
        <v>0</v>
      </c>
      <c r="FM25" s="74">
        <f t="shared" si="46"/>
        <v>0</v>
      </c>
      <c r="FN25" s="74">
        <f t="shared" si="46"/>
        <v>0</v>
      </c>
      <c r="FO25" s="74">
        <f t="shared" si="46"/>
        <v>0</v>
      </c>
      <c r="FP25" s="74">
        <f t="shared" si="46"/>
        <v>0</v>
      </c>
      <c r="FQ25" s="74">
        <f t="shared" si="46"/>
        <v>0</v>
      </c>
      <c r="FR25" s="74">
        <f t="shared" si="47"/>
        <v>0</v>
      </c>
      <c r="FS25" s="74">
        <f t="shared" si="47"/>
        <v>0</v>
      </c>
      <c r="FT25" s="74">
        <f t="shared" si="47"/>
        <v>0</v>
      </c>
      <c r="FU25" s="74">
        <f t="shared" si="47"/>
        <v>0</v>
      </c>
      <c r="FV25" s="74">
        <f t="shared" si="47"/>
        <v>0</v>
      </c>
      <c r="FW25" s="74">
        <f t="shared" si="47"/>
        <v>0</v>
      </c>
      <c r="FX25" s="74">
        <f t="shared" si="47"/>
        <v>0</v>
      </c>
      <c r="FY25" s="74">
        <f t="shared" si="47"/>
        <v>0</v>
      </c>
      <c r="FZ25" s="74">
        <f t="shared" si="47"/>
        <v>0</v>
      </c>
      <c r="GA25" s="74">
        <f t="shared" si="47"/>
        <v>0</v>
      </c>
      <c r="GB25" s="74">
        <f t="shared" si="47"/>
        <v>0</v>
      </c>
    </row>
    <row r="26" spans="1:187" x14ac:dyDescent="0.25">
      <c r="A26" s="505"/>
      <c r="B26" s="56" t="s">
        <v>31</v>
      </c>
      <c r="C26" s="53" t="s">
        <v>63</v>
      </c>
      <c r="D26" s="74">
        <f t="shared" si="30"/>
        <v>0</v>
      </c>
      <c r="E26" s="74">
        <f t="shared" si="30"/>
        <v>1</v>
      </c>
      <c r="F26" s="74">
        <f t="shared" si="30"/>
        <v>0</v>
      </c>
      <c r="G26" s="74">
        <f t="shared" si="30"/>
        <v>0</v>
      </c>
      <c r="H26" s="74">
        <f t="shared" si="30"/>
        <v>0</v>
      </c>
      <c r="I26" s="74">
        <f t="shared" si="30"/>
        <v>0</v>
      </c>
      <c r="J26" s="74">
        <f t="shared" si="30"/>
        <v>0</v>
      </c>
      <c r="K26" s="74">
        <f t="shared" si="30"/>
        <v>0</v>
      </c>
      <c r="L26" s="74">
        <f t="shared" si="30"/>
        <v>0</v>
      </c>
      <c r="M26" s="74">
        <f t="shared" si="30"/>
        <v>0</v>
      </c>
      <c r="N26" s="74">
        <f t="shared" si="31"/>
        <v>0</v>
      </c>
      <c r="O26" s="74">
        <f t="shared" si="31"/>
        <v>0</v>
      </c>
      <c r="P26" s="74">
        <f t="shared" si="31"/>
        <v>0</v>
      </c>
      <c r="Q26" s="74">
        <f t="shared" si="31"/>
        <v>0</v>
      </c>
      <c r="R26" s="74">
        <f t="shared" si="31"/>
        <v>0</v>
      </c>
      <c r="S26" s="74">
        <f t="shared" si="31"/>
        <v>1</v>
      </c>
      <c r="T26" s="74">
        <f t="shared" si="31"/>
        <v>0</v>
      </c>
      <c r="U26" s="74">
        <f t="shared" si="31"/>
        <v>0</v>
      </c>
      <c r="V26" s="74">
        <f t="shared" si="31"/>
        <v>0</v>
      </c>
      <c r="W26" s="74">
        <f t="shared" si="31"/>
        <v>0</v>
      </c>
      <c r="X26" s="74">
        <f t="shared" si="32"/>
        <v>0</v>
      </c>
      <c r="Y26" s="74">
        <f t="shared" si="32"/>
        <v>0</v>
      </c>
      <c r="Z26" s="74">
        <f t="shared" si="32"/>
        <v>0</v>
      </c>
      <c r="AA26" s="74">
        <f t="shared" si="32"/>
        <v>0</v>
      </c>
      <c r="AB26" s="74">
        <f t="shared" si="32"/>
        <v>0</v>
      </c>
      <c r="AC26" s="74">
        <f t="shared" si="32"/>
        <v>1</v>
      </c>
      <c r="AD26" s="74">
        <f t="shared" si="32"/>
        <v>0</v>
      </c>
      <c r="AE26" s="74">
        <f t="shared" si="32"/>
        <v>0</v>
      </c>
      <c r="AF26" s="74">
        <f t="shared" si="32"/>
        <v>0</v>
      </c>
      <c r="AG26" s="74">
        <f t="shared" si="32"/>
        <v>0</v>
      </c>
      <c r="AH26" s="74">
        <f t="shared" si="33"/>
        <v>0</v>
      </c>
      <c r="AI26" s="74">
        <f t="shared" si="33"/>
        <v>0</v>
      </c>
      <c r="AJ26" s="74">
        <f t="shared" si="33"/>
        <v>0</v>
      </c>
      <c r="AK26" s="74">
        <f t="shared" si="33"/>
        <v>0</v>
      </c>
      <c r="AL26" s="74">
        <f t="shared" si="33"/>
        <v>0</v>
      </c>
      <c r="AM26" s="74">
        <f t="shared" si="33"/>
        <v>0</v>
      </c>
      <c r="AN26" s="74">
        <f t="shared" si="33"/>
        <v>0</v>
      </c>
      <c r="AO26" s="74">
        <f t="shared" si="33"/>
        <v>0</v>
      </c>
      <c r="AP26" s="74">
        <f t="shared" si="33"/>
        <v>0</v>
      </c>
      <c r="AQ26" s="74">
        <f t="shared" si="33"/>
        <v>0</v>
      </c>
      <c r="AR26" s="74">
        <f t="shared" si="34"/>
        <v>1</v>
      </c>
      <c r="AS26" s="74">
        <f t="shared" si="34"/>
        <v>0</v>
      </c>
      <c r="AT26" s="74">
        <f t="shared" si="34"/>
        <v>0</v>
      </c>
      <c r="AU26" s="74">
        <f t="shared" si="34"/>
        <v>0</v>
      </c>
      <c r="AV26" s="74">
        <f t="shared" si="34"/>
        <v>2</v>
      </c>
      <c r="AW26" s="74">
        <f t="shared" si="34"/>
        <v>2</v>
      </c>
      <c r="AX26" s="74">
        <f t="shared" si="34"/>
        <v>0</v>
      </c>
      <c r="AY26" s="74">
        <f t="shared" si="34"/>
        <v>0</v>
      </c>
      <c r="AZ26" s="74">
        <f t="shared" si="34"/>
        <v>0</v>
      </c>
      <c r="BA26" s="74">
        <f t="shared" si="34"/>
        <v>0</v>
      </c>
      <c r="BB26" s="74">
        <f t="shared" si="35"/>
        <v>0</v>
      </c>
      <c r="BC26" s="74">
        <f t="shared" si="35"/>
        <v>0</v>
      </c>
      <c r="BD26" s="74">
        <f t="shared" si="35"/>
        <v>0</v>
      </c>
      <c r="BE26" s="74">
        <f t="shared" si="35"/>
        <v>0</v>
      </c>
      <c r="BF26" s="74">
        <f t="shared" si="35"/>
        <v>0</v>
      </c>
      <c r="BG26" s="74">
        <f t="shared" si="35"/>
        <v>0</v>
      </c>
      <c r="BH26" s="74">
        <f t="shared" si="35"/>
        <v>1</v>
      </c>
      <c r="BI26" s="74">
        <f t="shared" si="35"/>
        <v>1</v>
      </c>
      <c r="BJ26" s="74">
        <f t="shared" si="35"/>
        <v>0</v>
      </c>
      <c r="BK26" s="74">
        <f t="shared" si="35"/>
        <v>0</v>
      </c>
      <c r="BL26" s="74">
        <f t="shared" si="36"/>
        <v>0</v>
      </c>
      <c r="BM26" s="74">
        <f t="shared" si="36"/>
        <v>0</v>
      </c>
      <c r="BN26" s="74">
        <f t="shared" si="36"/>
        <v>0</v>
      </c>
      <c r="BO26" s="74">
        <f t="shared" si="36"/>
        <v>0</v>
      </c>
      <c r="BP26" s="74">
        <f t="shared" si="36"/>
        <v>1</v>
      </c>
      <c r="BQ26" s="74">
        <f t="shared" si="36"/>
        <v>0</v>
      </c>
      <c r="BR26" s="74">
        <f t="shared" si="36"/>
        <v>1</v>
      </c>
      <c r="BS26" s="74">
        <f t="shared" si="36"/>
        <v>1</v>
      </c>
      <c r="BT26" s="74">
        <f t="shared" si="36"/>
        <v>1</v>
      </c>
      <c r="BU26" s="74">
        <f t="shared" si="36"/>
        <v>1</v>
      </c>
      <c r="BV26" s="74">
        <f t="shared" si="37"/>
        <v>0</v>
      </c>
      <c r="BW26" s="74">
        <f t="shared" si="37"/>
        <v>0</v>
      </c>
      <c r="BX26" s="74">
        <f t="shared" si="37"/>
        <v>0</v>
      </c>
      <c r="BY26" s="74">
        <f t="shared" si="37"/>
        <v>0</v>
      </c>
      <c r="BZ26" s="74">
        <f t="shared" si="37"/>
        <v>0</v>
      </c>
      <c r="CA26" s="74">
        <f t="shared" si="37"/>
        <v>0</v>
      </c>
      <c r="CB26" s="74">
        <f t="shared" si="37"/>
        <v>0</v>
      </c>
      <c r="CC26" s="74">
        <f t="shared" si="37"/>
        <v>0</v>
      </c>
      <c r="CD26" s="74">
        <f t="shared" si="37"/>
        <v>0</v>
      </c>
      <c r="CE26" s="74">
        <f t="shared" si="37"/>
        <v>0</v>
      </c>
      <c r="CF26" s="74">
        <f t="shared" si="38"/>
        <v>0</v>
      </c>
      <c r="CG26" s="74">
        <f t="shared" si="38"/>
        <v>0</v>
      </c>
      <c r="CH26" s="74">
        <f t="shared" si="38"/>
        <v>0</v>
      </c>
      <c r="CI26" s="74">
        <f t="shared" si="38"/>
        <v>0</v>
      </c>
      <c r="CJ26" s="74">
        <f t="shared" si="38"/>
        <v>0</v>
      </c>
      <c r="CK26" s="74">
        <f t="shared" si="38"/>
        <v>0</v>
      </c>
      <c r="CL26" s="74">
        <f t="shared" si="38"/>
        <v>0</v>
      </c>
      <c r="CM26" s="74">
        <f t="shared" si="38"/>
        <v>0</v>
      </c>
      <c r="CN26" s="74">
        <f t="shared" si="38"/>
        <v>0</v>
      </c>
      <c r="CO26" s="74">
        <f t="shared" si="38"/>
        <v>0</v>
      </c>
      <c r="CP26" s="74">
        <f t="shared" si="39"/>
        <v>0</v>
      </c>
      <c r="CQ26" s="74">
        <f t="shared" si="39"/>
        <v>0</v>
      </c>
      <c r="CR26" s="74">
        <f t="shared" si="39"/>
        <v>0</v>
      </c>
      <c r="CS26" s="74">
        <f t="shared" si="39"/>
        <v>0</v>
      </c>
      <c r="CT26" s="74">
        <f t="shared" si="39"/>
        <v>0</v>
      </c>
      <c r="CU26" s="74">
        <f t="shared" si="39"/>
        <v>0</v>
      </c>
      <c r="CV26" s="74">
        <f t="shared" si="39"/>
        <v>0</v>
      </c>
      <c r="CW26" s="74">
        <f t="shared" si="39"/>
        <v>0</v>
      </c>
      <c r="CX26" s="74">
        <f t="shared" si="39"/>
        <v>0</v>
      </c>
      <c r="CY26" s="74">
        <f t="shared" si="39"/>
        <v>0</v>
      </c>
      <c r="CZ26" s="74">
        <f t="shared" si="40"/>
        <v>0</v>
      </c>
      <c r="DA26" s="74">
        <f t="shared" si="40"/>
        <v>0</v>
      </c>
      <c r="DB26" s="74">
        <f t="shared" si="40"/>
        <v>0</v>
      </c>
      <c r="DC26" s="74">
        <f t="shared" si="40"/>
        <v>0</v>
      </c>
      <c r="DD26" s="74">
        <f t="shared" si="40"/>
        <v>0</v>
      </c>
      <c r="DE26" s="74">
        <f t="shared" si="40"/>
        <v>0</v>
      </c>
      <c r="DF26" s="74">
        <f t="shared" si="40"/>
        <v>0</v>
      </c>
      <c r="DG26" s="74">
        <f t="shared" si="40"/>
        <v>0</v>
      </c>
      <c r="DH26" s="74">
        <f t="shared" si="40"/>
        <v>0</v>
      </c>
      <c r="DI26" s="74">
        <f t="shared" si="40"/>
        <v>0</v>
      </c>
      <c r="DJ26" s="74">
        <f t="shared" si="41"/>
        <v>0</v>
      </c>
      <c r="DK26" s="74">
        <f t="shared" si="41"/>
        <v>0</v>
      </c>
      <c r="DL26" s="74">
        <f t="shared" si="41"/>
        <v>0</v>
      </c>
      <c r="DM26" s="74">
        <f t="shared" si="41"/>
        <v>0</v>
      </c>
      <c r="DN26" s="74">
        <f t="shared" si="41"/>
        <v>0</v>
      </c>
      <c r="DO26" s="74">
        <f t="shared" si="41"/>
        <v>0</v>
      </c>
      <c r="DP26" s="74">
        <f t="shared" si="41"/>
        <v>0</v>
      </c>
      <c r="DQ26" s="74">
        <f t="shared" si="41"/>
        <v>0</v>
      </c>
      <c r="DR26" s="74">
        <f t="shared" si="41"/>
        <v>0</v>
      </c>
      <c r="DS26" s="74">
        <f t="shared" si="41"/>
        <v>0</v>
      </c>
      <c r="DT26" s="74">
        <f t="shared" si="42"/>
        <v>0</v>
      </c>
      <c r="DU26" s="74">
        <f t="shared" si="42"/>
        <v>0</v>
      </c>
      <c r="DV26" s="74">
        <f t="shared" si="42"/>
        <v>0</v>
      </c>
      <c r="DW26" s="74">
        <f t="shared" si="42"/>
        <v>0</v>
      </c>
      <c r="DX26" s="74">
        <f t="shared" si="42"/>
        <v>0</v>
      </c>
      <c r="DY26" s="74">
        <f t="shared" si="42"/>
        <v>0</v>
      </c>
      <c r="DZ26" s="74">
        <f t="shared" si="42"/>
        <v>0</v>
      </c>
      <c r="EA26" s="74">
        <f t="shared" si="42"/>
        <v>0</v>
      </c>
      <c r="EB26" s="74">
        <f t="shared" si="42"/>
        <v>0</v>
      </c>
      <c r="EC26" s="74">
        <f t="shared" si="42"/>
        <v>0</v>
      </c>
      <c r="ED26" s="74">
        <f t="shared" si="43"/>
        <v>0</v>
      </c>
      <c r="EE26" s="74">
        <f t="shared" si="43"/>
        <v>0</v>
      </c>
      <c r="EF26" s="74">
        <f t="shared" si="43"/>
        <v>0</v>
      </c>
      <c r="EG26" s="74">
        <f t="shared" si="43"/>
        <v>0</v>
      </c>
      <c r="EH26" s="74">
        <f t="shared" si="43"/>
        <v>0</v>
      </c>
      <c r="EI26" s="74">
        <f t="shared" si="43"/>
        <v>0</v>
      </c>
      <c r="EJ26" s="74">
        <f t="shared" si="43"/>
        <v>0</v>
      </c>
      <c r="EK26" s="74">
        <f t="shared" si="43"/>
        <v>0</v>
      </c>
      <c r="EL26" s="74">
        <f t="shared" si="43"/>
        <v>0</v>
      </c>
      <c r="EM26" s="74">
        <f t="shared" si="43"/>
        <v>0</v>
      </c>
      <c r="EN26" s="74">
        <f t="shared" si="44"/>
        <v>0</v>
      </c>
      <c r="EO26" s="74">
        <f t="shared" si="44"/>
        <v>0</v>
      </c>
      <c r="EP26" s="74">
        <f t="shared" si="44"/>
        <v>0</v>
      </c>
      <c r="EQ26" s="74">
        <f t="shared" si="44"/>
        <v>0</v>
      </c>
      <c r="ER26" s="74">
        <f t="shared" si="44"/>
        <v>0</v>
      </c>
      <c r="ES26" s="74">
        <f t="shared" si="44"/>
        <v>0</v>
      </c>
      <c r="ET26" s="74">
        <f t="shared" si="44"/>
        <v>0</v>
      </c>
      <c r="EU26" s="74">
        <f t="shared" si="44"/>
        <v>0</v>
      </c>
      <c r="EV26" s="74">
        <f t="shared" si="44"/>
        <v>0</v>
      </c>
      <c r="EW26" s="74">
        <f t="shared" si="44"/>
        <v>0</v>
      </c>
      <c r="EX26" s="74">
        <f t="shared" si="45"/>
        <v>0</v>
      </c>
      <c r="EY26" s="74">
        <f t="shared" si="45"/>
        <v>0</v>
      </c>
      <c r="EZ26" s="74">
        <f t="shared" si="45"/>
        <v>0</v>
      </c>
      <c r="FA26" s="74">
        <f t="shared" si="45"/>
        <v>0</v>
      </c>
      <c r="FB26" s="74">
        <f t="shared" si="45"/>
        <v>0</v>
      </c>
      <c r="FC26" s="74">
        <f t="shared" si="45"/>
        <v>0</v>
      </c>
      <c r="FD26" s="74">
        <f t="shared" si="45"/>
        <v>0</v>
      </c>
      <c r="FE26" s="74">
        <f t="shared" si="45"/>
        <v>0</v>
      </c>
      <c r="FF26" s="74">
        <f t="shared" si="45"/>
        <v>0</v>
      </c>
      <c r="FG26" s="74">
        <f t="shared" si="45"/>
        <v>0</v>
      </c>
      <c r="FH26" s="74">
        <f t="shared" si="46"/>
        <v>0</v>
      </c>
      <c r="FI26" s="74">
        <f t="shared" si="46"/>
        <v>0</v>
      </c>
      <c r="FJ26" s="74">
        <f t="shared" si="46"/>
        <v>0</v>
      </c>
      <c r="FK26" s="74">
        <f t="shared" si="46"/>
        <v>0</v>
      </c>
      <c r="FL26" s="74">
        <f t="shared" si="46"/>
        <v>0</v>
      </c>
      <c r="FM26" s="74">
        <f t="shared" si="46"/>
        <v>0</v>
      </c>
      <c r="FN26" s="74">
        <f t="shared" si="46"/>
        <v>0</v>
      </c>
      <c r="FO26" s="74">
        <f t="shared" si="46"/>
        <v>0</v>
      </c>
      <c r="FP26" s="74">
        <f t="shared" si="46"/>
        <v>0</v>
      </c>
      <c r="FQ26" s="74">
        <f t="shared" si="46"/>
        <v>0</v>
      </c>
      <c r="FR26" s="74">
        <f t="shared" si="47"/>
        <v>0</v>
      </c>
      <c r="FS26" s="74">
        <f t="shared" si="47"/>
        <v>0</v>
      </c>
      <c r="FT26" s="74">
        <f t="shared" si="47"/>
        <v>0</v>
      </c>
      <c r="FU26" s="74">
        <f t="shared" si="47"/>
        <v>0</v>
      </c>
      <c r="FV26" s="74">
        <f t="shared" si="47"/>
        <v>0</v>
      </c>
      <c r="FW26" s="74">
        <f t="shared" si="47"/>
        <v>0</v>
      </c>
      <c r="FX26" s="74">
        <f t="shared" si="47"/>
        <v>0</v>
      </c>
      <c r="FY26" s="74">
        <f t="shared" si="47"/>
        <v>0</v>
      </c>
      <c r="FZ26" s="74">
        <f t="shared" si="47"/>
        <v>0</v>
      </c>
      <c r="GA26" s="74">
        <f t="shared" si="47"/>
        <v>0</v>
      </c>
      <c r="GB26" s="74">
        <f t="shared" si="47"/>
        <v>0</v>
      </c>
    </row>
    <row r="27" spans="1:187" x14ac:dyDescent="0.25">
      <c r="A27" s="505"/>
      <c r="B27" s="55" t="s">
        <v>47</v>
      </c>
      <c r="C27" t="s">
        <v>64</v>
      </c>
      <c r="D27" s="74">
        <f t="shared" si="30"/>
        <v>0</v>
      </c>
      <c r="E27" s="74">
        <f t="shared" si="30"/>
        <v>0</v>
      </c>
      <c r="F27" s="74">
        <f t="shared" si="30"/>
        <v>0</v>
      </c>
      <c r="G27" s="74">
        <f t="shared" si="30"/>
        <v>0</v>
      </c>
      <c r="H27" s="74">
        <f t="shared" si="30"/>
        <v>0</v>
      </c>
      <c r="I27" s="74">
        <f t="shared" si="30"/>
        <v>0</v>
      </c>
      <c r="J27" s="74">
        <f t="shared" si="30"/>
        <v>0</v>
      </c>
      <c r="K27" s="74">
        <f t="shared" si="30"/>
        <v>0</v>
      </c>
      <c r="L27" s="74">
        <f t="shared" si="30"/>
        <v>0</v>
      </c>
      <c r="M27" s="74">
        <f t="shared" si="30"/>
        <v>0</v>
      </c>
      <c r="N27" s="74">
        <f t="shared" si="31"/>
        <v>0</v>
      </c>
      <c r="O27" s="74">
        <f t="shared" si="31"/>
        <v>0</v>
      </c>
      <c r="P27" s="74">
        <f t="shared" si="31"/>
        <v>0</v>
      </c>
      <c r="Q27" s="74">
        <f t="shared" si="31"/>
        <v>0</v>
      </c>
      <c r="R27" s="74">
        <f t="shared" si="31"/>
        <v>0</v>
      </c>
      <c r="S27" s="74">
        <f t="shared" si="31"/>
        <v>0</v>
      </c>
      <c r="T27" s="74">
        <f t="shared" si="31"/>
        <v>0</v>
      </c>
      <c r="U27" s="74">
        <f t="shared" si="31"/>
        <v>0</v>
      </c>
      <c r="V27" s="74">
        <f t="shared" si="31"/>
        <v>0</v>
      </c>
      <c r="W27" s="74">
        <f t="shared" si="31"/>
        <v>0</v>
      </c>
      <c r="X27" s="74">
        <f t="shared" si="32"/>
        <v>0</v>
      </c>
      <c r="Y27" s="74">
        <f t="shared" si="32"/>
        <v>0</v>
      </c>
      <c r="Z27" s="74">
        <f t="shared" si="32"/>
        <v>0</v>
      </c>
      <c r="AA27" s="74">
        <f t="shared" si="32"/>
        <v>0</v>
      </c>
      <c r="AB27" s="74">
        <f t="shared" si="32"/>
        <v>0</v>
      </c>
      <c r="AC27" s="74">
        <f t="shared" si="32"/>
        <v>0</v>
      </c>
      <c r="AD27" s="74">
        <f t="shared" si="32"/>
        <v>0</v>
      </c>
      <c r="AE27" s="74">
        <f t="shared" si="32"/>
        <v>0</v>
      </c>
      <c r="AF27" s="74">
        <f t="shared" si="32"/>
        <v>0</v>
      </c>
      <c r="AG27" s="74">
        <f t="shared" si="32"/>
        <v>0</v>
      </c>
      <c r="AH27" s="74">
        <f t="shared" si="33"/>
        <v>0</v>
      </c>
      <c r="AI27" s="74">
        <f t="shared" si="33"/>
        <v>0</v>
      </c>
      <c r="AJ27" s="74">
        <f t="shared" si="33"/>
        <v>0</v>
      </c>
      <c r="AK27" s="74">
        <f t="shared" si="33"/>
        <v>0</v>
      </c>
      <c r="AL27" s="74">
        <f t="shared" si="33"/>
        <v>0</v>
      </c>
      <c r="AM27" s="74">
        <f t="shared" si="33"/>
        <v>0</v>
      </c>
      <c r="AN27" s="74">
        <f t="shared" si="33"/>
        <v>0</v>
      </c>
      <c r="AO27" s="74">
        <f t="shared" si="33"/>
        <v>0</v>
      </c>
      <c r="AP27" s="74">
        <f t="shared" si="33"/>
        <v>0</v>
      </c>
      <c r="AQ27" s="74">
        <f t="shared" si="33"/>
        <v>0</v>
      </c>
      <c r="AR27" s="74">
        <f t="shared" si="34"/>
        <v>0</v>
      </c>
      <c r="AS27" s="74">
        <f t="shared" si="34"/>
        <v>0</v>
      </c>
      <c r="AT27" s="74">
        <f t="shared" si="34"/>
        <v>0</v>
      </c>
      <c r="AU27" s="74">
        <f t="shared" si="34"/>
        <v>0</v>
      </c>
      <c r="AV27" s="74">
        <f t="shared" si="34"/>
        <v>0</v>
      </c>
      <c r="AW27" s="74">
        <f t="shared" si="34"/>
        <v>0</v>
      </c>
      <c r="AX27" s="74">
        <f t="shared" si="34"/>
        <v>0</v>
      </c>
      <c r="AY27" s="74">
        <f t="shared" si="34"/>
        <v>0</v>
      </c>
      <c r="AZ27" s="74">
        <f t="shared" si="34"/>
        <v>0</v>
      </c>
      <c r="BA27" s="74">
        <f t="shared" si="34"/>
        <v>0</v>
      </c>
      <c r="BB27" s="74">
        <f t="shared" si="35"/>
        <v>0</v>
      </c>
      <c r="BC27" s="74">
        <f t="shared" si="35"/>
        <v>0</v>
      </c>
      <c r="BD27" s="74">
        <f t="shared" si="35"/>
        <v>0</v>
      </c>
      <c r="BE27" s="74">
        <f t="shared" si="35"/>
        <v>0</v>
      </c>
      <c r="BF27" s="74">
        <f t="shared" si="35"/>
        <v>0</v>
      </c>
      <c r="BG27" s="74">
        <f t="shared" si="35"/>
        <v>0</v>
      </c>
      <c r="BH27" s="74">
        <f t="shared" si="35"/>
        <v>0</v>
      </c>
      <c r="BI27" s="74">
        <f t="shared" si="35"/>
        <v>0</v>
      </c>
      <c r="BJ27" s="74">
        <f t="shared" si="35"/>
        <v>0</v>
      </c>
      <c r="BK27" s="74">
        <f t="shared" si="35"/>
        <v>0</v>
      </c>
      <c r="BL27" s="74">
        <f t="shared" si="36"/>
        <v>0</v>
      </c>
      <c r="BM27" s="74">
        <f t="shared" si="36"/>
        <v>0</v>
      </c>
      <c r="BN27" s="74">
        <f t="shared" si="36"/>
        <v>0</v>
      </c>
      <c r="BO27" s="74">
        <f t="shared" si="36"/>
        <v>0</v>
      </c>
      <c r="BP27" s="74">
        <f t="shared" si="36"/>
        <v>0</v>
      </c>
      <c r="BQ27" s="74">
        <f t="shared" si="36"/>
        <v>0</v>
      </c>
      <c r="BR27" s="74">
        <f t="shared" si="36"/>
        <v>0</v>
      </c>
      <c r="BS27" s="74">
        <f t="shared" si="36"/>
        <v>0</v>
      </c>
      <c r="BT27" s="74">
        <f t="shared" si="36"/>
        <v>0</v>
      </c>
      <c r="BU27" s="74">
        <f t="shared" si="36"/>
        <v>0</v>
      </c>
      <c r="BV27" s="74">
        <f t="shared" si="37"/>
        <v>0</v>
      </c>
      <c r="BW27" s="74">
        <f t="shared" si="37"/>
        <v>0</v>
      </c>
      <c r="BX27" s="74">
        <f t="shared" si="37"/>
        <v>0</v>
      </c>
      <c r="BY27" s="74">
        <f t="shared" si="37"/>
        <v>0</v>
      </c>
      <c r="BZ27" s="74">
        <f t="shared" si="37"/>
        <v>0</v>
      </c>
      <c r="CA27" s="74">
        <f t="shared" si="37"/>
        <v>0</v>
      </c>
      <c r="CB27" s="74">
        <f t="shared" si="37"/>
        <v>0</v>
      </c>
      <c r="CC27" s="74">
        <f t="shared" si="37"/>
        <v>0</v>
      </c>
      <c r="CD27" s="74">
        <f t="shared" si="37"/>
        <v>0</v>
      </c>
      <c r="CE27" s="74">
        <f t="shared" si="37"/>
        <v>0</v>
      </c>
      <c r="CF27" s="74">
        <f t="shared" si="38"/>
        <v>0</v>
      </c>
      <c r="CG27" s="74">
        <f t="shared" si="38"/>
        <v>0</v>
      </c>
      <c r="CH27" s="74">
        <f t="shared" si="38"/>
        <v>0</v>
      </c>
      <c r="CI27" s="74">
        <f t="shared" si="38"/>
        <v>0</v>
      </c>
      <c r="CJ27" s="74">
        <f t="shared" si="38"/>
        <v>0</v>
      </c>
      <c r="CK27" s="74">
        <f t="shared" si="38"/>
        <v>0</v>
      </c>
      <c r="CL27" s="74">
        <f t="shared" si="38"/>
        <v>0</v>
      </c>
      <c r="CM27" s="74">
        <f t="shared" si="38"/>
        <v>0</v>
      </c>
      <c r="CN27" s="74">
        <f t="shared" si="38"/>
        <v>0</v>
      </c>
      <c r="CO27" s="74">
        <f t="shared" si="38"/>
        <v>0</v>
      </c>
      <c r="CP27" s="74">
        <f t="shared" si="39"/>
        <v>0</v>
      </c>
      <c r="CQ27" s="74">
        <f t="shared" si="39"/>
        <v>0</v>
      </c>
      <c r="CR27" s="74">
        <f t="shared" si="39"/>
        <v>0</v>
      </c>
      <c r="CS27" s="74">
        <f t="shared" si="39"/>
        <v>0</v>
      </c>
      <c r="CT27" s="74">
        <f t="shared" si="39"/>
        <v>0</v>
      </c>
      <c r="CU27" s="74">
        <f t="shared" si="39"/>
        <v>0</v>
      </c>
      <c r="CV27" s="74">
        <f t="shared" si="39"/>
        <v>0</v>
      </c>
      <c r="CW27" s="74">
        <f t="shared" si="39"/>
        <v>0</v>
      </c>
      <c r="CX27" s="74">
        <f t="shared" si="39"/>
        <v>0</v>
      </c>
      <c r="CY27" s="74">
        <f t="shared" si="39"/>
        <v>0</v>
      </c>
      <c r="CZ27" s="74">
        <f t="shared" si="40"/>
        <v>0</v>
      </c>
      <c r="DA27" s="74">
        <f t="shared" si="40"/>
        <v>0</v>
      </c>
      <c r="DB27" s="74">
        <f t="shared" si="40"/>
        <v>0</v>
      </c>
      <c r="DC27" s="74">
        <f t="shared" si="40"/>
        <v>0</v>
      </c>
      <c r="DD27" s="74">
        <f t="shared" si="40"/>
        <v>0</v>
      </c>
      <c r="DE27" s="74">
        <f t="shared" si="40"/>
        <v>0</v>
      </c>
      <c r="DF27" s="74">
        <f t="shared" si="40"/>
        <v>0</v>
      </c>
      <c r="DG27" s="74">
        <f t="shared" si="40"/>
        <v>0</v>
      </c>
      <c r="DH27" s="74">
        <f t="shared" si="40"/>
        <v>0</v>
      </c>
      <c r="DI27" s="74">
        <f t="shared" si="40"/>
        <v>0</v>
      </c>
      <c r="DJ27" s="74">
        <f t="shared" si="41"/>
        <v>0</v>
      </c>
      <c r="DK27" s="74">
        <f t="shared" si="41"/>
        <v>0</v>
      </c>
      <c r="DL27" s="74">
        <f t="shared" si="41"/>
        <v>0</v>
      </c>
      <c r="DM27" s="74">
        <f t="shared" si="41"/>
        <v>0</v>
      </c>
      <c r="DN27" s="74">
        <f t="shared" si="41"/>
        <v>0</v>
      </c>
      <c r="DO27" s="74">
        <f t="shared" si="41"/>
        <v>0</v>
      </c>
      <c r="DP27" s="74">
        <f t="shared" si="41"/>
        <v>0</v>
      </c>
      <c r="DQ27" s="74">
        <f t="shared" si="41"/>
        <v>0</v>
      </c>
      <c r="DR27" s="74">
        <f t="shared" si="41"/>
        <v>0</v>
      </c>
      <c r="DS27" s="74">
        <f t="shared" si="41"/>
        <v>0</v>
      </c>
      <c r="DT27" s="74">
        <f t="shared" si="42"/>
        <v>0</v>
      </c>
      <c r="DU27" s="74">
        <f t="shared" si="42"/>
        <v>0</v>
      </c>
      <c r="DV27" s="74">
        <f t="shared" si="42"/>
        <v>0</v>
      </c>
      <c r="DW27" s="74">
        <f t="shared" si="42"/>
        <v>0</v>
      </c>
      <c r="DX27" s="74">
        <f t="shared" si="42"/>
        <v>0</v>
      </c>
      <c r="DY27" s="74">
        <f t="shared" si="42"/>
        <v>0</v>
      </c>
      <c r="DZ27" s="74">
        <f t="shared" si="42"/>
        <v>0</v>
      </c>
      <c r="EA27" s="74">
        <f t="shared" si="42"/>
        <v>0</v>
      </c>
      <c r="EB27" s="74">
        <f t="shared" si="42"/>
        <v>0</v>
      </c>
      <c r="EC27" s="74">
        <f t="shared" si="42"/>
        <v>0</v>
      </c>
      <c r="ED27" s="74">
        <f t="shared" si="43"/>
        <v>0</v>
      </c>
      <c r="EE27" s="74">
        <f t="shared" si="43"/>
        <v>0</v>
      </c>
      <c r="EF27" s="74">
        <f t="shared" si="43"/>
        <v>0</v>
      </c>
      <c r="EG27" s="74">
        <f t="shared" si="43"/>
        <v>0</v>
      </c>
      <c r="EH27" s="74">
        <f t="shared" si="43"/>
        <v>0</v>
      </c>
      <c r="EI27" s="74">
        <f t="shared" si="43"/>
        <v>0</v>
      </c>
      <c r="EJ27" s="74">
        <f t="shared" si="43"/>
        <v>0</v>
      </c>
      <c r="EK27" s="74">
        <f t="shared" si="43"/>
        <v>0</v>
      </c>
      <c r="EL27" s="74">
        <f t="shared" si="43"/>
        <v>0</v>
      </c>
      <c r="EM27" s="74">
        <f t="shared" si="43"/>
        <v>0</v>
      </c>
      <c r="EN27" s="74">
        <f t="shared" si="44"/>
        <v>0</v>
      </c>
      <c r="EO27" s="74">
        <f t="shared" si="44"/>
        <v>0</v>
      </c>
      <c r="EP27" s="74">
        <f t="shared" si="44"/>
        <v>0</v>
      </c>
      <c r="EQ27" s="74">
        <f t="shared" si="44"/>
        <v>0</v>
      </c>
      <c r="ER27" s="74">
        <f t="shared" si="44"/>
        <v>0</v>
      </c>
      <c r="ES27" s="74">
        <f t="shared" si="44"/>
        <v>0</v>
      </c>
      <c r="ET27" s="74">
        <f t="shared" si="44"/>
        <v>0</v>
      </c>
      <c r="EU27" s="74">
        <f t="shared" si="44"/>
        <v>0</v>
      </c>
      <c r="EV27" s="74">
        <f t="shared" si="44"/>
        <v>0</v>
      </c>
      <c r="EW27" s="74">
        <f t="shared" si="44"/>
        <v>0</v>
      </c>
      <c r="EX27" s="74">
        <f t="shared" si="45"/>
        <v>0</v>
      </c>
      <c r="EY27" s="74">
        <f t="shared" si="45"/>
        <v>0</v>
      </c>
      <c r="EZ27" s="74">
        <f t="shared" si="45"/>
        <v>0</v>
      </c>
      <c r="FA27" s="74">
        <f t="shared" si="45"/>
        <v>0</v>
      </c>
      <c r="FB27" s="74">
        <f t="shared" si="45"/>
        <v>0</v>
      </c>
      <c r="FC27" s="74">
        <f t="shared" si="45"/>
        <v>0</v>
      </c>
      <c r="FD27" s="74">
        <f t="shared" si="45"/>
        <v>0</v>
      </c>
      <c r="FE27" s="74">
        <f t="shared" si="45"/>
        <v>0</v>
      </c>
      <c r="FF27" s="74">
        <f t="shared" si="45"/>
        <v>0</v>
      </c>
      <c r="FG27" s="74">
        <f t="shared" si="45"/>
        <v>0</v>
      </c>
      <c r="FH27" s="74">
        <f t="shared" si="46"/>
        <v>0</v>
      </c>
      <c r="FI27" s="74">
        <f t="shared" si="46"/>
        <v>0</v>
      </c>
      <c r="FJ27" s="74">
        <f t="shared" si="46"/>
        <v>0</v>
      </c>
      <c r="FK27" s="74">
        <f t="shared" si="46"/>
        <v>0</v>
      </c>
      <c r="FL27" s="74">
        <f t="shared" si="46"/>
        <v>0</v>
      </c>
      <c r="FM27" s="74">
        <f t="shared" si="46"/>
        <v>0</v>
      </c>
      <c r="FN27" s="74">
        <f t="shared" si="46"/>
        <v>0</v>
      </c>
      <c r="FO27" s="74">
        <f t="shared" si="46"/>
        <v>0</v>
      </c>
      <c r="FP27" s="74">
        <f t="shared" si="46"/>
        <v>0</v>
      </c>
      <c r="FQ27" s="74">
        <f t="shared" si="46"/>
        <v>0</v>
      </c>
      <c r="FR27" s="74">
        <f t="shared" si="47"/>
        <v>0</v>
      </c>
      <c r="FS27" s="74">
        <f t="shared" si="47"/>
        <v>0</v>
      </c>
      <c r="FT27" s="74">
        <f t="shared" si="47"/>
        <v>0</v>
      </c>
      <c r="FU27" s="74">
        <f t="shared" si="47"/>
        <v>0</v>
      </c>
      <c r="FV27" s="74">
        <f t="shared" si="47"/>
        <v>0</v>
      </c>
      <c r="FW27" s="74">
        <f t="shared" si="47"/>
        <v>0</v>
      </c>
      <c r="FX27" s="74">
        <f t="shared" si="47"/>
        <v>0</v>
      </c>
      <c r="FY27" s="74">
        <f t="shared" si="47"/>
        <v>0</v>
      </c>
      <c r="FZ27" s="74">
        <f t="shared" si="47"/>
        <v>0</v>
      </c>
      <c r="GA27" s="74">
        <f t="shared" si="47"/>
        <v>0</v>
      </c>
      <c r="GB27" s="74">
        <f t="shared" si="47"/>
        <v>0</v>
      </c>
    </row>
    <row r="28" spans="1:187" x14ac:dyDescent="0.25">
      <c r="A28" s="505"/>
      <c r="B28" s="97" t="s">
        <v>52</v>
      </c>
      <c r="C28" t="s">
        <v>107</v>
      </c>
      <c r="D28" s="74">
        <f t="shared" si="30"/>
        <v>0</v>
      </c>
      <c r="E28" s="74">
        <f t="shared" si="30"/>
        <v>0</v>
      </c>
      <c r="F28" s="74">
        <f t="shared" si="30"/>
        <v>0</v>
      </c>
      <c r="G28" s="74">
        <f t="shared" si="30"/>
        <v>0</v>
      </c>
      <c r="H28" s="74">
        <f t="shared" si="30"/>
        <v>0</v>
      </c>
      <c r="I28" s="74">
        <f t="shared" si="30"/>
        <v>0</v>
      </c>
      <c r="J28" s="74">
        <f t="shared" si="30"/>
        <v>0</v>
      </c>
      <c r="K28" s="74">
        <f t="shared" si="30"/>
        <v>0</v>
      </c>
      <c r="L28" s="74">
        <f t="shared" si="30"/>
        <v>0</v>
      </c>
      <c r="M28" s="74">
        <f t="shared" si="30"/>
        <v>0</v>
      </c>
      <c r="N28" s="74">
        <f t="shared" si="31"/>
        <v>0</v>
      </c>
      <c r="O28" s="74">
        <f t="shared" si="31"/>
        <v>0</v>
      </c>
      <c r="P28" s="74">
        <f t="shared" si="31"/>
        <v>0</v>
      </c>
      <c r="Q28" s="74">
        <f t="shared" si="31"/>
        <v>0</v>
      </c>
      <c r="R28" s="74">
        <f t="shared" si="31"/>
        <v>0</v>
      </c>
      <c r="S28" s="74">
        <f t="shared" si="31"/>
        <v>0</v>
      </c>
      <c r="T28" s="74">
        <f t="shared" si="31"/>
        <v>0</v>
      </c>
      <c r="U28" s="74">
        <f t="shared" si="31"/>
        <v>0</v>
      </c>
      <c r="V28" s="74">
        <f t="shared" si="31"/>
        <v>0</v>
      </c>
      <c r="W28" s="74">
        <f t="shared" si="31"/>
        <v>0</v>
      </c>
      <c r="X28" s="74">
        <f t="shared" si="32"/>
        <v>0</v>
      </c>
      <c r="Y28" s="74">
        <f t="shared" si="32"/>
        <v>0</v>
      </c>
      <c r="Z28" s="74">
        <f t="shared" si="32"/>
        <v>0</v>
      </c>
      <c r="AA28" s="74">
        <f t="shared" si="32"/>
        <v>0</v>
      </c>
      <c r="AB28" s="74">
        <f t="shared" si="32"/>
        <v>0</v>
      </c>
      <c r="AC28" s="74">
        <f t="shared" si="32"/>
        <v>0</v>
      </c>
      <c r="AD28" s="74">
        <f t="shared" si="32"/>
        <v>0</v>
      </c>
      <c r="AE28" s="74">
        <f t="shared" si="32"/>
        <v>0</v>
      </c>
      <c r="AF28" s="74">
        <f t="shared" si="32"/>
        <v>0</v>
      </c>
      <c r="AG28" s="74">
        <f t="shared" si="32"/>
        <v>0</v>
      </c>
      <c r="AH28" s="74">
        <f t="shared" si="33"/>
        <v>0</v>
      </c>
      <c r="AI28" s="74">
        <f t="shared" si="33"/>
        <v>0</v>
      </c>
      <c r="AJ28" s="74">
        <f t="shared" si="33"/>
        <v>0</v>
      </c>
      <c r="AK28" s="74">
        <f t="shared" si="33"/>
        <v>0</v>
      </c>
      <c r="AL28" s="74">
        <f t="shared" si="33"/>
        <v>0</v>
      </c>
      <c r="AM28" s="74">
        <f t="shared" si="33"/>
        <v>0</v>
      </c>
      <c r="AN28" s="74">
        <f t="shared" si="33"/>
        <v>0</v>
      </c>
      <c r="AO28" s="74">
        <f t="shared" si="33"/>
        <v>0</v>
      </c>
      <c r="AP28" s="74">
        <f t="shared" si="33"/>
        <v>0</v>
      </c>
      <c r="AQ28" s="74">
        <f t="shared" si="33"/>
        <v>0</v>
      </c>
      <c r="AR28" s="74">
        <f t="shared" si="34"/>
        <v>0</v>
      </c>
      <c r="AS28" s="74">
        <f t="shared" si="34"/>
        <v>0</v>
      </c>
      <c r="AT28" s="74">
        <f t="shared" si="34"/>
        <v>0</v>
      </c>
      <c r="AU28" s="74">
        <f t="shared" si="34"/>
        <v>0</v>
      </c>
      <c r="AV28" s="74">
        <f t="shared" si="34"/>
        <v>0</v>
      </c>
      <c r="AW28" s="74">
        <f t="shared" si="34"/>
        <v>0</v>
      </c>
      <c r="AX28" s="74">
        <f t="shared" si="34"/>
        <v>0</v>
      </c>
      <c r="AY28" s="74">
        <f t="shared" si="34"/>
        <v>0</v>
      </c>
      <c r="AZ28" s="74">
        <f t="shared" si="34"/>
        <v>0</v>
      </c>
      <c r="BA28" s="74">
        <f t="shared" si="34"/>
        <v>0</v>
      </c>
      <c r="BB28" s="74">
        <f t="shared" si="35"/>
        <v>0</v>
      </c>
      <c r="BC28" s="74">
        <f t="shared" si="35"/>
        <v>0</v>
      </c>
      <c r="BD28" s="74">
        <f t="shared" si="35"/>
        <v>0</v>
      </c>
      <c r="BE28" s="74">
        <f t="shared" si="35"/>
        <v>0</v>
      </c>
      <c r="BF28" s="74">
        <f t="shared" si="35"/>
        <v>0</v>
      </c>
      <c r="BG28" s="74">
        <f t="shared" si="35"/>
        <v>0</v>
      </c>
      <c r="BH28" s="74">
        <f t="shared" si="35"/>
        <v>0</v>
      </c>
      <c r="BI28" s="74">
        <f t="shared" si="35"/>
        <v>0</v>
      </c>
      <c r="BJ28" s="74">
        <f t="shared" si="35"/>
        <v>0</v>
      </c>
      <c r="BK28" s="74">
        <f t="shared" si="35"/>
        <v>0</v>
      </c>
      <c r="BL28" s="74">
        <f t="shared" si="36"/>
        <v>0</v>
      </c>
      <c r="BM28" s="74">
        <f t="shared" si="36"/>
        <v>0</v>
      </c>
      <c r="BN28" s="74">
        <f t="shared" si="36"/>
        <v>0</v>
      </c>
      <c r="BO28" s="74">
        <f t="shared" si="36"/>
        <v>0</v>
      </c>
      <c r="BP28" s="74">
        <f t="shared" si="36"/>
        <v>0</v>
      </c>
      <c r="BQ28" s="74">
        <f t="shared" si="36"/>
        <v>0</v>
      </c>
      <c r="BR28" s="74">
        <f t="shared" si="36"/>
        <v>0</v>
      </c>
      <c r="BS28" s="74">
        <f t="shared" si="36"/>
        <v>0</v>
      </c>
      <c r="BT28" s="74">
        <f t="shared" si="36"/>
        <v>0</v>
      </c>
      <c r="BU28" s="74">
        <f t="shared" si="36"/>
        <v>0</v>
      </c>
      <c r="BV28" s="74">
        <f t="shared" si="37"/>
        <v>0</v>
      </c>
      <c r="BW28" s="74">
        <f t="shared" si="37"/>
        <v>0</v>
      </c>
      <c r="BX28" s="74">
        <f t="shared" si="37"/>
        <v>0</v>
      </c>
      <c r="BY28" s="74">
        <f t="shared" si="37"/>
        <v>0</v>
      </c>
      <c r="BZ28" s="74">
        <f t="shared" si="37"/>
        <v>0</v>
      </c>
      <c r="CA28" s="74">
        <f t="shared" si="37"/>
        <v>0</v>
      </c>
      <c r="CB28" s="74">
        <f t="shared" si="37"/>
        <v>0</v>
      </c>
      <c r="CC28" s="74">
        <f t="shared" si="37"/>
        <v>0</v>
      </c>
      <c r="CD28" s="74">
        <f t="shared" si="37"/>
        <v>0</v>
      </c>
      <c r="CE28" s="74">
        <f t="shared" si="37"/>
        <v>0</v>
      </c>
      <c r="CF28" s="74">
        <f t="shared" si="38"/>
        <v>0</v>
      </c>
      <c r="CG28" s="74">
        <f t="shared" si="38"/>
        <v>0</v>
      </c>
      <c r="CH28" s="74">
        <f t="shared" si="38"/>
        <v>0</v>
      </c>
      <c r="CI28" s="74">
        <f t="shared" si="38"/>
        <v>0</v>
      </c>
      <c r="CJ28" s="74">
        <f t="shared" si="38"/>
        <v>0</v>
      </c>
      <c r="CK28" s="74">
        <f t="shared" si="38"/>
        <v>0</v>
      </c>
      <c r="CL28" s="74">
        <f t="shared" si="38"/>
        <v>0</v>
      </c>
      <c r="CM28" s="74">
        <f t="shared" si="38"/>
        <v>0</v>
      </c>
      <c r="CN28" s="74">
        <f t="shared" si="38"/>
        <v>0</v>
      </c>
      <c r="CO28" s="74">
        <f t="shared" si="38"/>
        <v>0</v>
      </c>
      <c r="CP28" s="74">
        <f t="shared" si="39"/>
        <v>0</v>
      </c>
      <c r="CQ28" s="74">
        <f t="shared" si="39"/>
        <v>0</v>
      </c>
      <c r="CR28" s="74">
        <f t="shared" si="39"/>
        <v>0</v>
      </c>
      <c r="CS28" s="74">
        <f t="shared" si="39"/>
        <v>0</v>
      </c>
      <c r="CT28" s="74">
        <f t="shared" si="39"/>
        <v>0</v>
      </c>
      <c r="CU28" s="74">
        <f t="shared" si="39"/>
        <v>0</v>
      </c>
      <c r="CV28" s="74">
        <f t="shared" si="39"/>
        <v>0</v>
      </c>
      <c r="CW28" s="74">
        <f t="shared" si="39"/>
        <v>0</v>
      </c>
      <c r="CX28" s="74">
        <f t="shared" si="39"/>
        <v>0</v>
      </c>
      <c r="CY28" s="74">
        <f t="shared" si="39"/>
        <v>0</v>
      </c>
      <c r="CZ28" s="74">
        <f t="shared" si="40"/>
        <v>0</v>
      </c>
      <c r="DA28" s="74">
        <f t="shared" si="40"/>
        <v>0</v>
      </c>
      <c r="DB28" s="74">
        <f t="shared" si="40"/>
        <v>0</v>
      </c>
      <c r="DC28" s="74">
        <f t="shared" si="40"/>
        <v>0</v>
      </c>
      <c r="DD28" s="74">
        <f t="shared" si="40"/>
        <v>0</v>
      </c>
      <c r="DE28" s="74">
        <f t="shared" si="40"/>
        <v>0</v>
      </c>
      <c r="DF28" s="74">
        <f t="shared" si="40"/>
        <v>0</v>
      </c>
      <c r="DG28" s="74">
        <f t="shared" si="40"/>
        <v>0</v>
      </c>
      <c r="DH28" s="74">
        <f t="shared" si="40"/>
        <v>0</v>
      </c>
      <c r="DI28" s="74">
        <f t="shared" si="40"/>
        <v>0</v>
      </c>
      <c r="DJ28" s="74">
        <f t="shared" si="41"/>
        <v>0</v>
      </c>
      <c r="DK28" s="74">
        <f t="shared" si="41"/>
        <v>0</v>
      </c>
      <c r="DL28" s="74">
        <f t="shared" si="41"/>
        <v>0</v>
      </c>
      <c r="DM28" s="74">
        <f t="shared" si="41"/>
        <v>0</v>
      </c>
      <c r="DN28" s="74">
        <f t="shared" si="41"/>
        <v>0</v>
      </c>
      <c r="DO28" s="74">
        <f t="shared" si="41"/>
        <v>0</v>
      </c>
      <c r="DP28" s="74">
        <f t="shared" si="41"/>
        <v>0</v>
      </c>
      <c r="DQ28" s="74">
        <f t="shared" si="41"/>
        <v>0</v>
      </c>
      <c r="DR28" s="74">
        <f t="shared" si="41"/>
        <v>0</v>
      </c>
      <c r="DS28" s="74">
        <f t="shared" si="41"/>
        <v>0</v>
      </c>
      <c r="DT28" s="74">
        <f t="shared" si="42"/>
        <v>0</v>
      </c>
      <c r="DU28" s="74">
        <f t="shared" si="42"/>
        <v>0</v>
      </c>
      <c r="DV28" s="74">
        <f t="shared" si="42"/>
        <v>0</v>
      </c>
      <c r="DW28" s="74">
        <f t="shared" si="42"/>
        <v>0</v>
      </c>
      <c r="DX28" s="74">
        <f t="shared" si="42"/>
        <v>0</v>
      </c>
      <c r="DY28" s="74">
        <f t="shared" si="42"/>
        <v>0</v>
      </c>
      <c r="DZ28" s="74">
        <f t="shared" si="42"/>
        <v>0</v>
      </c>
      <c r="EA28" s="74">
        <f t="shared" si="42"/>
        <v>0</v>
      </c>
      <c r="EB28" s="74">
        <f t="shared" si="42"/>
        <v>0</v>
      </c>
      <c r="EC28" s="74">
        <f t="shared" si="42"/>
        <v>0</v>
      </c>
      <c r="ED28" s="74">
        <f t="shared" si="43"/>
        <v>0</v>
      </c>
      <c r="EE28" s="74">
        <f t="shared" si="43"/>
        <v>0</v>
      </c>
      <c r="EF28" s="74">
        <f t="shared" si="43"/>
        <v>0</v>
      </c>
      <c r="EG28" s="74">
        <f t="shared" si="43"/>
        <v>0</v>
      </c>
      <c r="EH28" s="74">
        <f t="shared" si="43"/>
        <v>0</v>
      </c>
      <c r="EI28" s="74">
        <f t="shared" si="43"/>
        <v>0</v>
      </c>
      <c r="EJ28" s="74">
        <f t="shared" si="43"/>
        <v>0</v>
      </c>
      <c r="EK28" s="74">
        <f t="shared" si="43"/>
        <v>0</v>
      </c>
      <c r="EL28" s="74">
        <f t="shared" si="43"/>
        <v>0</v>
      </c>
      <c r="EM28" s="74">
        <f t="shared" si="43"/>
        <v>0</v>
      </c>
      <c r="EN28" s="74">
        <f t="shared" si="44"/>
        <v>0</v>
      </c>
      <c r="EO28" s="74">
        <f t="shared" si="44"/>
        <v>0</v>
      </c>
      <c r="EP28" s="74">
        <f t="shared" si="44"/>
        <v>0</v>
      </c>
      <c r="EQ28" s="74">
        <f t="shared" si="44"/>
        <v>0</v>
      </c>
      <c r="ER28" s="74">
        <f t="shared" si="44"/>
        <v>0</v>
      </c>
      <c r="ES28" s="74">
        <f t="shared" si="44"/>
        <v>0</v>
      </c>
      <c r="ET28" s="74">
        <f t="shared" si="44"/>
        <v>0</v>
      </c>
      <c r="EU28" s="74">
        <f t="shared" si="44"/>
        <v>0</v>
      </c>
      <c r="EV28" s="74">
        <f t="shared" si="44"/>
        <v>0</v>
      </c>
      <c r="EW28" s="74">
        <f t="shared" si="44"/>
        <v>0</v>
      </c>
      <c r="EX28" s="74">
        <f t="shared" si="45"/>
        <v>0</v>
      </c>
      <c r="EY28" s="74">
        <f t="shared" si="45"/>
        <v>0</v>
      </c>
      <c r="EZ28" s="74">
        <f t="shared" si="45"/>
        <v>0</v>
      </c>
      <c r="FA28" s="74">
        <f t="shared" si="45"/>
        <v>0</v>
      </c>
      <c r="FB28" s="74">
        <f t="shared" si="45"/>
        <v>0</v>
      </c>
      <c r="FC28" s="74">
        <f t="shared" si="45"/>
        <v>0</v>
      </c>
      <c r="FD28" s="74">
        <f t="shared" si="45"/>
        <v>0</v>
      </c>
      <c r="FE28" s="74">
        <f t="shared" si="45"/>
        <v>0</v>
      </c>
      <c r="FF28" s="74">
        <f t="shared" si="45"/>
        <v>0</v>
      </c>
      <c r="FG28" s="74">
        <f t="shared" si="45"/>
        <v>0</v>
      </c>
      <c r="FH28" s="74">
        <f t="shared" si="46"/>
        <v>0</v>
      </c>
      <c r="FI28" s="74">
        <f t="shared" si="46"/>
        <v>0</v>
      </c>
      <c r="FJ28" s="74">
        <f t="shared" si="46"/>
        <v>0</v>
      </c>
      <c r="FK28" s="74">
        <f t="shared" si="46"/>
        <v>0</v>
      </c>
      <c r="FL28" s="74">
        <f t="shared" si="46"/>
        <v>0</v>
      </c>
      <c r="FM28" s="74">
        <f t="shared" si="46"/>
        <v>0</v>
      </c>
      <c r="FN28" s="74">
        <f t="shared" si="46"/>
        <v>0</v>
      </c>
      <c r="FO28" s="74">
        <f t="shared" si="46"/>
        <v>0</v>
      </c>
      <c r="FP28" s="74">
        <f t="shared" si="46"/>
        <v>0</v>
      </c>
      <c r="FQ28" s="74">
        <f t="shared" si="46"/>
        <v>0</v>
      </c>
      <c r="FR28" s="74">
        <f t="shared" si="47"/>
        <v>0</v>
      </c>
      <c r="FS28" s="74">
        <f t="shared" si="47"/>
        <v>0</v>
      </c>
      <c r="FT28" s="74">
        <f t="shared" si="47"/>
        <v>0</v>
      </c>
      <c r="FU28" s="74">
        <f t="shared" si="47"/>
        <v>0</v>
      </c>
      <c r="FV28" s="74">
        <f t="shared" si="47"/>
        <v>0</v>
      </c>
      <c r="FW28" s="74">
        <f t="shared" si="47"/>
        <v>0</v>
      </c>
      <c r="FX28" s="74">
        <f t="shared" si="47"/>
        <v>0</v>
      </c>
      <c r="FY28" s="74">
        <f t="shared" si="47"/>
        <v>0</v>
      </c>
      <c r="FZ28" s="74">
        <f t="shared" si="47"/>
        <v>0</v>
      </c>
      <c r="GA28" s="74">
        <f t="shared" si="47"/>
        <v>0</v>
      </c>
      <c r="GB28" s="74">
        <f t="shared" si="47"/>
        <v>0</v>
      </c>
    </row>
    <row r="29" spans="1:187" x14ac:dyDescent="0.25">
      <c r="A29" s="505"/>
      <c r="B29" s="58" t="s">
        <v>36</v>
      </c>
      <c r="C29" t="s">
        <v>66</v>
      </c>
      <c r="D29" s="74">
        <f t="shared" si="30"/>
        <v>0</v>
      </c>
      <c r="E29" s="74">
        <f t="shared" si="30"/>
        <v>0</v>
      </c>
      <c r="F29" s="74">
        <f t="shared" si="30"/>
        <v>0</v>
      </c>
      <c r="G29" s="74">
        <f t="shared" si="30"/>
        <v>0</v>
      </c>
      <c r="H29" s="74">
        <f t="shared" si="30"/>
        <v>0</v>
      </c>
      <c r="I29" s="74">
        <f t="shared" si="30"/>
        <v>0</v>
      </c>
      <c r="J29" s="74">
        <f t="shared" si="30"/>
        <v>0</v>
      </c>
      <c r="K29" s="74">
        <f t="shared" si="30"/>
        <v>0</v>
      </c>
      <c r="L29" s="74">
        <f t="shared" si="30"/>
        <v>0</v>
      </c>
      <c r="M29" s="74">
        <f t="shared" si="30"/>
        <v>0</v>
      </c>
      <c r="N29" s="74">
        <f t="shared" si="31"/>
        <v>0</v>
      </c>
      <c r="O29" s="74">
        <f t="shared" si="31"/>
        <v>0</v>
      </c>
      <c r="P29" s="74">
        <f t="shared" si="31"/>
        <v>0</v>
      </c>
      <c r="Q29" s="74">
        <f t="shared" si="31"/>
        <v>0</v>
      </c>
      <c r="R29" s="74">
        <f t="shared" si="31"/>
        <v>0</v>
      </c>
      <c r="S29" s="74">
        <f t="shared" si="31"/>
        <v>0</v>
      </c>
      <c r="T29" s="74">
        <f t="shared" si="31"/>
        <v>0</v>
      </c>
      <c r="U29" s="74">
        <f t="shared" si="31"/>
        <v>0</v>
      </c>
      <c r="V29" s="74">
        <f t="shared" si="31"/>
        <v>0</v>
      </c>
      <c r="W29" s="74">
        <f t="shared" si="31"/>
        <v>0</v>
      </c>
      <c r="X29" s="74">
        <f t="shared" si="32"/>
        <v>0</v>
      </c>
      <c r="Y29" s="74">
        <f t="shared" si="32"/>
        <v>0</v>
      </c>
      <c r="Z29" s="74">
        <f t="shared" si="32"/>
        <v>0</v>
      </c>
      <c r="AA29" s="74">
        <f t="shared" si="32"/>
        <v>0</v>
      </c>
      <c r="AB29" s="74">
        <f t="shared" si="32"/>
        <v>0</v>
      </c>
      <c r="AC29" s="74">
        <f t="shared" si="32"/>
        <v>0</v>
      </c>
      <c r="AD29" s="74">
        <f t="shared" si="32"/>
        <v>0</v>
      </c>
      <c r="AE29" s="74">
        <f t="shared" si="32"/>
        <v>0</v>
      </c>
      <c r="AF29" s="74">
        <f t="shared" si="32"/>
        <v>0</v>
      </c>
      <c r="AG29" s="74">
        <f t="shared" si="32"/>
        <v>0</v>
      </c>
      <c r="AH29" s="74">
        <f t="shared" si="33"/>
        <v>0</v>
      </c>
      <c r="AI29" s="74">
        <f t="shared" si="33"/>
        <v>0</v>
      </c>
      <c r="AJ29" s="74">
        <f t="shared" si="33"/>
        <v>0</v>
      </c>
      <c r="AK29" s="74">
        <f t="shared" si="33"/>
        <v>0</v>
      </c>
      <c r="AL29" s="74">
        <f t="shared" si="33"/>
        <v>0</v>
      </c>
      <c r="AM29" s="74">
        <f t="shared" si="33"/>
        <v>0</v>
      </c>
      <c r="AN29" s="74">
        <f t="shared" si="33"/>
        <v>0</v>
      </c>
      <c r="AO29" s="74">
        <f t="shared" si="33"/>
        <v>0</v>
      </c>
      <c r="AP29" s="74">
        <f t="shared" si="33"/>
        <v>0</v>
      </c>
      <c r="AQ29" s="74">
        <f t="shared" si="33"/>
        <v>0</v>
      </c>
      <c r="AR29" s="74">
        <f t="shared" si="34"/>
        <v>0</v>
      </c>
      <c r="AS29" s="74">
        <f t="shared" si="34"/>
        <v>0</v>
      </c>
      <c r="AT29" s="74">
        <f t="shared" si="34"/>
        <v>0</v>
      </c>
      <c r="AU29" s="74">
        <f t="shared" si="34"/>
        <v>0</v>
      </c>
      <c r="AV29" s="74">
        <f t="shared" si="34"/>
        <v>0</v>
      </c>
      <c r="AW29" s="74">
        <f t="shared" si="34"/>
        <v>0</v>
      </c>
      <c r="AX29" s="74">
        <f t="shared" si="34"/>
        <v>0</v>
      </c>
      <c r="AY29" s="74">
        <f t="shared" si="34"/>
        <v>0</v>
      </c>
      <c r="AZ29" s="74">
        <f t="shared" si="34"/>
        <v>0</v>
      </c>
      <c r="BA29" s="74">
        <f t="shared" si="34"/>
        <v>0</v>
      </c>
      <c r="BB29" s="74">
        <f t="shared" si="35"/>
        <v>0</v>
      </c>
      <c r="BC29" s="74">
        <f t="shared" si="35"/>
        <v>0</v>
      </c>
      <c r="BD29" s="74">
        <f t="shared" si="35"/>
        <v>0</v>
      </c>
      <c r="BE29" s="74">
        <f t="shared" si="35"/>
        <v>0</v>
      </c>
      <c r="BF29" s="74">
        <f t="shared" si="35"/>
        <v>0</v>
      </c>
      <c r="BG29" s="74">
        <f t="shared" si="35"/>
        <v>0</v>
      </c>
      <c r="BH29" s="74">
        <f t="shared" si="35"/>
        <v>0</v>
      </c>
      <c r="BI29" s="74">
        <f t="shared" si="35"/>
        <v>0</v>
      </c>
      <c r="BJ29" s="74">
        <f t="shared" si="35"/>
        <v>0</v>
      </c>
      <c r="BK29" s="74">
        <f t="shared" si="35"/>
        <v>0</v>
      </c>
      <c r="BL29" s="74">
        <f t="shared" si="36"/>
        <v>0</v>
      </c>
      <c r="BM29" s="74">
        <f t="shared" si="36"/>
        <v>0</v>
      </c>
      <c r="BN29" s="74">
        <f t="shared" si="36"/>
        <v>0</v>
      </c>
      <c r="BO29" s="74">
        <f t="shared" si="36"/>
        <v>0</v>
      </c>
      <c r="BP29" s="74">
        <f t="shared" si="36"/>
        <v>0</v>
      </c>
      <c r="BQ29" s="74">
        <f t="shared" si="36"/>
        <v>0</v>
      </c>
      <c r="BR29" s="74">
        <f t="shared" si="36"/>
        <v>0</v>
      </c>
      <c r="BS29" s="74">
        <f t="shared" si="36"/>
        <v>0</v>
      </c>
      <c r="BT29" s="74">
        <f t="shared" si="36"/>
        <v>0</v>
      </c>
      <c r="BU29" s="74">
        <f t="shared" si="36"/>
        <v>0</v>
      </c>
      <c r="BV29" s="74">
        <f t="shared" si="37"/>
        <v>0</v>
      </c>
      <c r="BW29" s="74">
        <f t="shared" si="37"/>
        <v>0</v>
      </c>
      <c r="BX29" s="74">
        <f t="shared" si="37"/>
        <v>0</v>
      </c>
      <c r="BY29" s="74">
        <f t="shared" si="37"/>
        <v>0</v>
      </c>
      <c r="BZ29" s="74">
        <f t="shared" si="37"/>
        <v>0</v>
      </c>
      <c r="CA29" s="74">
        <f t="shared" si="37"/>
        <v>0</v>
      </c>
      <c r="CB29" s="74">
        <f t="shared" si="37"/>
        <v>0</v>
      </c>
      <c r="CC29" s="74">
        <f t="shared" si="37"/>
        <v>0</v>
      </c>
      <c r="CD29" s="74">
        <f t="shared" si="37"/>
        <v>0</v>
      </c>
      <c r="CE29" s="74">
        <f t="shared" si="37"/>
        <v>0</v>
      </c>
      <c r="CF29" s="74">
        <f t="shared" si="38"/>
        <v>0</v>
      </c>
      <c r="CG29" s="74">
        <f t="shared" si="38"/>
        <v>0</v>
      </c>
      <c r="CH29" s="74">
        <f t="shared" si="38"/>
        <v>0</v>
      </c>
      <c r="CI29" s="74">
        <f t="shared" si="38"/>
        <v>0</v>
      </c>
      <c r="CJ29" s="74">
        <f t="shared" si="38"/>
        <v>0</v>
      </c>
      <c r="CK29" s="74">
        <f t="shared" si="38"/>
        <v>0</v>
      </c>
      <c r="CL29" s="74">
        <f t="shared" si="38"/>
        <v>0</v>
      </c>
      <c r="CM29" s="74">
        <f t="shared" si="38"/>
        <v>0</v>
      </c>
      <c r="CN29" s="74">
        <f t="shared" si="38"/>
        <v>0</v>
      </c>
      <c r="CO29" s="74">
        <f t="shared" si="38"/>
        <v>0</v>
      </c>
      <c r="CP29" s="74">
        <f t="shared" si="39"/>
        <v>0</v>
      </c>
      <c r="CQ29" s="74">
        <f t="shared" si="39"/>
        <v>0</v>
      </c>
      <c r="CR29" s="74">
        <f t="shared" si="39"/>
        <v>0</v>
      </c>
      <c r="CS29" s="74">
        <f t="shared" si="39"/>
        <v>0</v>
      </c>
      <c r="CT29" s="74">
        <f t="shared" si="39"/>
        <v>0</v>
      </c>
      <c r="CU29" s="74">
        <f t="shared" si="39"/>
        <v>0</v>
      </c>
      <c r="CV29" s="74">
        <f t="shared" si="39"/>
        <v>0</v>
      </c>
      <c r="CW29" s="74">
        <f t="shared" si="39"/>
        <v>0</v>
      </c>
      <c r="CX29" s="74">
        <f t="shared" si="39"/>
        <v>0</v>
      </c>
      <c r="CY29" s="74">
        <f t="shared" si="39"/>
        <v>0</v>
      </c>
      <c r="CZ29" s="74">
        <f t="shared" si="40"/>
        <v>0</v>
      </c>
      <c r="DA29" s="74">
        <f t="shared" si="40"/>
        <v>0</v>
      </c>
      <c r="DB29" s="74">
        <f t="shared" si="40"/>
        <v>0</v>
      </c>
      <c r="DC29" s="74">
        <f t="shared" si="40"/>
        <v>0</v>
      </c>
      <c r="DD29" s="74">
        <f t="shared" si="40"/>
        <v>0</v>
      </c>
      <c r="DE29" s="74">
        <f t="shared" si="40"/>
        <v>0</v>
      </c>
      <c r="DF29" s="74">
        <f t="shared" si="40"/>
        <v>0</v>
      </c>
      <c r="DG29" s="74">
        <f t="shared" si="40"/>
        <v>0</v>
      </c>
      <c r="DH29" s="74">
        <f t="shared" si="40"/>
        <v>0</v>
      </c>
      <c r="DI29" s="74">
        <f t="shared" si="40"/>
        <v>0</v>
      </c>
      <c r="DJ29" s="74">
        <f t="shared" si="41"/>
        <v>0</v>
      </c>
      <c r="DK29" s="74">
        <f t="shared" si="41"/>
        <v>0</v>
      </c>
      <c r="DL29" s="74">
        <f t="shared" si="41"/>
        <v>0</v>
      </c>
      <c r="DM29" s="74">
        <f t="shared" si="41"/>
        <v>0</v>
      </c>
      <c r="DN29" s="74">
        <f t="shared" si="41"/>
        <v>0</v>
      </c>
      <c r="DO29" s="74">
        <f t="shared" si="41"/>
        <v>0</v>
      </c>
      <c r="DP29" s="74">
        <f t="shared" si="41"/>
        <v>0</v>
      </c>
      <c r="DQ29" s="74">
        <f t="shared" si="41"/>
        <v>0</v>
      </c>
      <c r="DR29" s="74">
        <f t="shared" si="41"/>
        <v>0</v>
      </c>
      <c r="DS29" s="74">
        <f t="shared" si="41"/>
        <v>0</v>
      </c>
      <c r="DT29" s="74">
        <f t="shared" si="42"/>
        <v>0</v>
      </c>
      <c r="DU29" s="74">
        <f t="shared" si="42"/>
        <v>0</v>
      </c>
      <c r="DV29" s="74">
        <f t="shared" si="42"/>
        <v>0</v>
      </c>
      <c r="DW29" s="74">
        <f t="shared" si="42"/>
        <v>0</v>
      </c>
      <c r="DX29" s="74">
        <f t="shared" si="42"/>
        <v>0</v>
      </c>
      <c r="DY29" s="74">
        <f t="shared" si="42"/>
        <v>0</v>
      </c>
      <c r="DZ29" s="74">
        <f t="shared" si="42"/>
        <v>0</v>
      </c>
      <c r="EA29" s="74">
        <f t="shared" si="42"/>
        <v>0</v>
      </c>
      <c r="EB29" s="74">
        <f t="shared" si="42"/>
        <v>0</v>
      </c>
      <c r="EC29" s="74">
        <f t="shared" si="42"/>
        <v>0</v>
      </c>
      <c r="ED29" s="74">
        <f t="shared" si="43"/>
        <v>0</v>
      </c>
      <c r="EE29" s="74">
        <f t="shared" si="43"/>
        <v>0</v>
      </c>
      <c r="EF29" s="74">
        <f t="shared" si="43"/>
        <v>0</v>
      </c>
      <c r="EG29" s="74">
        <f t="shared" si="43"/>
        <v>0</v>
      </c>
      <c r="EH29" s="74">
        <f t="shared" si="43"/>
        <v>0</v>
      </c>
      <c r="EI29" s="74">
        <f t="shared" si="43"/>
        <v>0</v>
      </c>
      <c r="EJ29" s="74">
        <f t="shared" si="43"/>
        <v>0</v>
      </c>
      <c r="EK29" s="74">
        <f t="shared" si="43"/>
        <v>0</v>
      </c>
      <c r="EL29" s="74">
        <f t="shared" si="43"/>
        <v>0</v>
      </c>
      <c r="EM29" s="74">
        <f t="shared" si="43"/>
        <v>0</v>
      </c>
      <c r="EN29" s="74">
        <f t="shared" si="44"/>
        <v>0</v>
      </c>
      <c r="EO29" s="74">
        <f t="shared" si="44"/>
        <v>0</v>
      </c>
      <c r="EP29" s="74">
        <f t="shared" si="44"/>
        <v>0</v>
      </c>
      <c r="EQ29" s="74">
        <f t="shared" si="44"/>
        <v>0</v>
      </c>
      <c r="ER29" s="74">
        <f t="shared" si="44"/>
        <v>0</v>
      </c>
      <c r="ES29" s="74">
        <f t="shared" si="44"/>
        <v>0</v>
      </c>
      <c r="ET29" s="74">
        <f t="shared" si="44"/>
        <v>0</v>
      </c>
      <c r="EU29" s="74">
        <f t="shared" si="44"/>
        <v>0</v>
      </c>
      <c r="EV29" s="74">
        <f t="shared" si="44"/>
        <v>0</v>
      </c>
      <c r="EW29" s="74">
        <f t="shared" si="44"/>
        <v>0</v>
      </c>
      <c r="EX29" s="74">
        <f t="shared" si="45"/>
        <v>0</v>
      </c>
      <c r="EY29" s="74">
        <f t="shared" si="45"/>
        <v>0</v>
      </c>
      <c r="EZ29" s="74">
        <f t="shared" si="45"/>
        <v>0</v>
      </c>
      <c r="FA29" s="74">
        <f t="shared" si="45"/>
        <v>0</v>
      </c>
      <c r="FB29" s="74">
        <f t="shared" si="45"/>
        <v>0</v>
      </c>
      <c r="FC29" s="74">
        <f t="shared" si="45"/>
        <v>0</v>
      </c>
      <c r="FD29" s="74">
        <f t="shared" si="45"/>
        <v>0</v>
      </c>
      <c r="FE29" s="74">
        <f t="shared" si="45"/>
        <v>0</v>
      </c>
      <c r="FF29" s="74">
        <f t="shared" si="45"/>
        <v>0</v>
      </c>
      <c r="FG29" s="74">
        <f t="shared" si="45"/>
        <v>0</v>
      </c>
      <c r="FH29" s="74">
        <f t="shared" si="46"/>
        <v>0</v>
      </c>
      <c r="FI29" s="74">
        <f t="shared" si="46"/>
        <v>0</v>
      </c>
      <c r="FJ29" s="74">
        <f t="shared" si="46"/>
        <v>0</v>
      </c>
      <c r="FK29" s="74">
        <f t="shared" si="46"/>
        <v>0</v>
      </c>
      <c r="FL29" s="74">
        <f t="shared" si="46"/>
        <v>0</v>
      </c>
      <c r="FM29" s="74">
        <f t="shared" si="46"/>
        <v>0</v>
      </c>
      <c r="FN29" s="74">
        <f t="shared" si="46"/>
        <v>0</v>
      </c>
      <c r="FO29" s="74">
        <f t="shared" si="46"/>
        <v>0</v>
      </c>
      <c r="FP29" s="74">
        <f t="shared" si="46"/>
        <v>0</v>
      </c>
      <c r="FQ29" s="74">
        <f t="shared" si="46"/>
        <v>0</v>
      </c>
      <c r="FR29" s="74">
        <f t="shared" si="47"/>
        <v>0</v>
      </c>
      <c r="FS29" s="74">
        <f t="shared" si="47"/>
        <v>0</v>
      </c>
      <c r="FT29" s="74">
        <f t="shared" si="47"/>
        <v>0</v>
      </c>
      <c r="FU29" s="74">
        <f t="shared" si="47"/>
        <v>0</v>
      </c>
      <c r="FV29" s="74">
        <f t="shared" si="47"/>
        <v>0</v>
      </c>
      <c r="FW29" s="74">
        <f t="shared" si="47"/>
        <v>0</v>
      </c>
      <c r="FX29" s="74">
        <f t="shared" si="47"/>
        <v>0</v>
      </c>
      <c r="FY29" s="74">
        <f t="shared" si="47"/>
        <v>0</v>
      </c>
      <c r="FZ29" s="74">
        <f t="shared" si="47"/>
        <v>0</v>
      </c>
      <c r="GA29" s="74">
        <f t="shared" si="47"/>
        <v>0</v>
      </c>
      <c r="GB29" s="74">
        <f t="shared" si="47"/>
        <v>0</v>
      </c>
    </row>
    <row r="30" spans="1:187" x14ac:dyDescent="0.25">
      <c r="A30" s="505"/>
      <c r="B30" s="60" t="s">
        <v>67</v>
      </c>
      <c r="C30" t="s">
        <v>68</v>
      </c>
      <c r="D30" s="74">
        <f t="shared" si="30"/>
        <v>0</v>
      </c>
      <c r="E30" s="74">
        <f t="shared" si="30"/>
        <v>0</v>
      </c>
      <c r="F30" s="74">
        <f t="shared" si="30"/>
        <v>0</v>
      </c>
      <c r="G30" s="74">
        <f t="shared" si="30"/>
        <v>0</v>
      </c>
      <c r="H30" s="74">
        <f t="shared" si="30"/>
        <v>0</v>
      </c>
      <c r="I30" s="74">
        <f t="shared" si="30"/>
        <v>0</v>
      </c>
      <c r="J30" s="74">
        <f t="shared" si="30"/>
        <v>0</v>
      </c>
      <c r="K30" s="74">
        <f t="shared" si="30"/>
        <v>0</v>
      </c>
      <c r="L30" s="74">
        <f t="shared" si="30"/>
        <v>0</v>
      </c>
      <c r="M30" s="74">
        <f t="shared" si="30"/>
        <v>0</v>
      </c>
      <c r="N30" s="74">
        <f t="shared" si="31"/>
        <v>0</v>
      </c>
      <c r="O30" s="74">
        <f t="shared" si="31"/>
        <v>0</v>
      </c>
      <c r="P30" s="74">
        <f t="shared" si="31"/>
        <v>0</v>
      </c>
      <c r="Q30" s="74">
        <f t="shared" si="31"/>
        <v>0</v>
      </c>
      <c r="R30" s="74">
        <f t="shared" si="31"/>
        <v>0</v>
      </c>
      <c r="S30" s="74">
        <f t="shared" si="31"/>
        <v>0</v>
      </c>
      <c r="T30" s="74">
        <f t="shared" si="31"/>
        <v>0</v>
      </c>
      <c r="U30" s="74">
        <f t="shared" si="31"/>
        <v>0</v>
      </c>
      <c r="V30" s="74">
        <f t="shared" si="31"/>
        <v>0</v>
      </c>
      <c r="W30" s="74">
        <f t="shared" si="31"/>
        <v>0</v>
      </c>
      <c r="X30" s="74">
        <f t="shared" si="32"/>
        <v>0</v>
      </c>
      <c r="Y30" s="74">
        <f t="shared" si="32"/>
        <v>0</v>
      </c>
      <c r="Z30" s="74">
        <f t="shared" si="32"/>
        <v>0</v>
      </c>
      <c r="AA30" s="74">
        <f t="shared" si="32"/>
        <v>0</v>
      </c>
      <c r="AB30" s="74">
        <f t="shared" si="32"/>
        <v>0</v>
      </c>
      <c r="AC30" s="74">
        <f t="shared" si="32"/>
        <v>0</v>
      </c>
      <c r="AD30" s="74">
        <f t="shared" si="32"/>
        <v>0</v>
      </c>
      <c r="AE30" s="74">
        <f t="shared" si="32"/>
        <v>0</v>
      </c>
      <c r="AF30" s="74">
        <f t="shared" si="32"/>
        <v>0</v>
      </c>
      <c r="AG30" s="74">
        <f t="shared" si="32"/>
        <v>0</v>
      </c>
      <c r="AH30" s="74">
        <f t="shared" si="33"/>
        <v>0</v>
      </c>
      <c r="AI30" s="74">
        <f t="shared" si="33"/>
        <v>0</v>
      </c>
      <c r="AJ30" s="74">
        <f t="shared" si="33"/>
        <v>0</v>
      </c>
      <c r="AK30" s="74">
        <f t="shared" si="33"/>
        <v>0</v>
      </c>
      <c r="AL30" s="74">
        <f t="shared" si="33"/>
        <v>0</v>
      </c>
      <c r="AM30" s="74">
        <f t="shared" si="33"/>
        <v>0</v>
      </c>
      <c r="AN30" s="74">
        <f t="shared" si="33"/>
        <v>0</v>
      </c>
      <c r="AO30" s="74">
        <f t="shared" si="33"/>
        <v>0</v>
      </c>
      <c r="AP30" s="74">
        <f t="shared" si="33"/>
        <v>0</v>
      </c>
      <c r="AQ30" s="74">
        <f t="shared" si="33"/>
        <v>0</v>
      </c>
      <c r="AR30" s="74">
        <f t="shared" si="34"/>
        <v>0</v>
      </c>
      <c r="AS30" s="74">
        <f t="shared" si="34"/>
        <v>0</v>
      </c>
      <c r="AT30" s="74">
        <f t="shared" si="34"/>
        <v>0</v>
      </c>
      <c r="AU30" s="74">
        <f t="shared" si="34"/>
        <v>0</v>
      </c>
      <c r="AV30" s="74">
        <f t="shared" si="34"/>
        <v>0</v>
      </c>
      <c r="AW30" s="74">
        <f t="shared" si="34"/>
        <v>0</v>
      </c>
      <c r="AX30" s="74">
        <f t="shared" si="34"/>
        <v>0</v>
      </c>
      <c r="AY30" s="74">
        <f t="shared" si="34"/>
        <v>0</v>
      </c>
      <c r="AZ30" s="74">
        <f t="shared" si="34"/>
        <v>0</v>
      </c>
      <c r="BA30" s="74">
        <f t="shared" si="34"/>
        <v>0</v>
      </c>
      <c r="BB30" s="74">
        <f t="shared" si="35"/>
        <v>0</v>
      </c>
      <c r="BC30" s="74">
        <f t="shared" si="35"/>
        <v>0</v>
      </c>
      <c r="BD30" s="74">
        <f t="shared" si="35"/>
        <v>0</v>
      </c>
      <c r="BE30" s="74">
        <f t="shared" si="35"/>
        <v>0</v>
      </c>
      <c r="BF30" s="74">
        <f t="shared" si="35"/>
        <v>0</v>
      </c>
      <c r="BG30" s="74">
        <f t="shared" si="35"/>
        <v>0</v>
      </c>
      <c r="BH30" s="74">
        <f t="shared" si="35"/>
        <v>0</v>
      </c>
      <c r="BI30" s="74">
        <f t="shared" si="35"/>
        <v>0</v>
      </c>
      <c r="BJ30" s="74">
        <f t="shared" si="35"/>
        <v>0</v>
      </c>
      <c r="BK30" s="74">
        <f t="shared" si="35"/>
        <v>0</v>
      </c>
      <c r="BL30" s="74">
        <f t="shared" si="36"/>
        <v>0</v>
      </c>
      <c r="BM30" s="74">
        <f t="shared" si="36"/>
        <v>0</v>
      </c>
      <c r="BN30" s="74">
        <f t="shared" si="36"/>
        <v>0</v>
      </c>
      <c r="BO30" s="74">
        <f t="shared" si="36"/>
        <v>0</v>
      </c>
      <c r="BP30" s="74">
        <f t="shared" si="36"/>
        <v>0</v>
      </c>
      <c r="BQ30" s="74">
        <f t="shared" si="36"/>
        <v>0</v>
      </c>
      <c r="BR30" s="74">
        <f t="shared" si="36"/>
        <v>0</v>
      </c>
      <c r="BS30" s="74">
        <f t="shared" si="36"/>
        <v>0</v>
      </c>
      <c r="BT30" s="74">
        <f t="shared" si="36"/>
        <v>0</v>
      </c>
      <c r="BU30" s="74">
        <f t="shared" si="36"/>
        <v>0</v>
      </c>
      <c r="BV30" s="74">
        <f t="shared" si="37"/>
        <v>0</v>
      </c>
      <c r="BW30" s="74">
        <f t="shared" si="37"/>
        <v>0</v>
      </c>
      <c r="BX30" s="74">
        <f t="shared" si="37"/>
        <v>0</v>
      </c>
      <c r="BY30" s="74">
        <f t="shared" si="37"/>
        <v>0</v>
      </c>
      <c r="BZ30" s="74">
        <f t="shared" si="37"/>
        <v>0</v>
      </c>
      <c r="CA30" s="74">
        <f t="shared" si="37"/>
        <v>0</v>
      </c>
      <c r="CB30" s="74">
        <f t="shared" si="37"/>
        <v>0</v>
      </c>
      <c r="CC30" s="74">
        <f t="shared" si="37"/>
        <v>0</v>
      </c>
      <c r="CD30" s="74">
        <f t="shared" si="37"/>
        <v>0</v>
      </c>
      <c r="CE30" s="74">
        <f t="shared" si="37"/>
        <v>0</v>
      </c>
      <c r="CF30" s="74">
        <f t="shared" si="38"/>
        <v>0</v>
      </c>
      <c r="CG30" s="74">
        <f t="shared" si="38"/>
        <v>0</v>
      </c>
      <c r="CH30" s="74">
        <f t="shared" si="38"/>
        <v>0</v>
      </c>
      <c r="CI30" s="74">
        <f t="shared" si="38"/>
        <v>0</v>
      </c>
      <c r="CJ30" s="74">
        <f t="shared" si="38"/>
        <v>0</v>
      </c>
      <c r="CK30" s="74">
        <f t="shared" si="38"/>
        <v>0</v>
      </c>
      <c r="CL30" s="74">
        <f t="shared" si="38"/>
        <v>0</v>
      </c>
      <c r="CM30" s="74">
        <f t="shared" si="38"/>
        <v>0</v>
      </c>
      <c r="CN30" s="74">
        <f t="shared" si="38"/>
        <v>0</v>
      </c>
      <c r="CO30" s="74">
        <f t="shared" si="38"/>
        <v>0</v>
      </c>
      <c r="CP30" s="74">
        <f t="shared" si="39"/>
        <v>0</v>
      </c>
      <c r="CQ30" s="74">
        <f t="shared" si="39"/>
        <v>0</v>
      </c>
      <c r="CR30" s="74">
        <f t="shared" si="39"/>
        <v>0</v>
      </c>
      <c r="CS30" s="74">
        <f t="shared" si="39"/>
        <v>0</v>
      </c>
      <c r="CT30" s="74">
        <f t="shared" si="39"/>
        <v>0</v>
      </c>
      <c r="CU30" s="74">
        <f t="shared" si="39"/>
        <v>0</v>
      </c>
      <c r="CV30" s="74">
        <f t="shared" si="39"/>
        <v>0</v>
      </c>
      <c r="CW30" s="74">
        <f t="shared" si="39"/>
        <v>0</v>
      </c>
      <c r="CX30" s="74">
        <f t="shared" si="39"/>
        <v>0</v>
      </c>
      <c r="CY30" s="74">
        <f t="shared" si="39"/>
        <v>0</v>
      </c>
      <c r="CZ30" s="74">
        <f t="shared" si="40"/>
        <v>0</v>
      </c>
      <c r="DA30" s="74">
        <f t="shared" si="40"/>
        <v>0</v>
      </c>
      <c r="DB30" s="74">
        <f t="shared" si="40"/>
        <v>0</v>
      </c>
      <c r="DC30" s="74">
        <f t="shared" si="40"/>
        <v>0</v>
      </c>
      <c r="DD30" s="74">
        <f t="shared" si="40"/>
        <v>0</v>
      </c>
      <c r="DE30" s="74">
        <f t="shared" si="40"/>
        <v>0</v>
      </c>
      <c r="DF30" s="74">
        <f t="shared" si="40"/>
        <v>0</v>
      </c>
      <c r="DG30" s="74">
        <f t="shared" si="40"/>
        <v>0</v>
      </c>
      <c r="DH30" s="74">
        <f t="shared" si="40"/>
        <v>0</v>
      </c>
      <c r="DI30" s="74">
        <f t="shared" si="40"/>
        <v>0</v>
      </c>
      <c r="DJ30" s="74">
        <f t="shared" si="41"/>
        <v>0</v>
      </c>
      <c r="DK30" s="74">
        <f t="shared" si="41"/>
        <v>0</v>
      </c>
      <c r="DL30" s="74">
        <f t="shared" si="41"/>
        <v>0</v>
      </c>
      <c r="DM30" s="74">
        <f t="shared" si="41"/>
        <v>0</v>
      </c>
      <c r="DN30" s="74">
        <f t="shared" si="41"/>
        <v>0</v>
      </c>
      <c r="DO30" s="74">
        <f t="shared" si="41"/>
        <v>0</v>
      </c>
      <c r="DP30" s="74">
        <f t="shared" si="41"/>
        <v>0</v>
      </c>
      <c r="DQ30" s="74">
        <f t="shared" si="41"/>
        <v>0</v>
      </c>
      <c r="DR30" s="74">
        <f t="shared" si="41"/>
        <v>0</v>
      </c>
      <c r="DS30" s="74">
        <f t="shared" si="41"/>
        <v>0</v>
      </c>
      <c r="DT30" s="74">
        <f t="shared" si="42"/>
        <v>0</v>
      </c>
      <c r="DU30" s="74">
        <f t="shared" si="42"/>
        <v>0</v>
      </c>
      <c r="DV30" s="74">
        <f t="shared" si="42"/>
        <v>0</v>
      </c>
      <c r="DW30" s="74">
        <f t="shared" si="42"/>
        <v>0</v>
      </c>
      <c r="DX30" s="74">
        <f t="shared" si="42"/>
        <v>0</v>
      </c>
      <c r="DY30" s="74">
        <f t="shared" si="42"/>
        <v>0</v>
      </c>
      <c r="DZ30" s="74">
        <f t="shared" si="42"/>
        <v>0</v>
      </c>
      <c r="EA30" s="74">
        <f t="shared" si="42"/>
        <v>0</v>
      </c>
      <c r="EB30" s="74">
        <f t="shared" si="42"/>
        <v>0</v>
      </c>
      <c r="EC30" s="74">
        <f t="shared" si="42"/>
        <v>0</v>
      </c>
      <c r="ED30" s="74">
        <f t="shared" si="43"/>
        <v>0</v>
      </c>
      <c r="EE30" s="74">
        <f t="shared" si="43"/>
        <v>0</v>
      </c>
      <c r="EF30" s="74">
        <f t="shared" si="43"/>
        <v>0</v>
      </c>
      <c r="EG30" s="74">
        <f t="shared" si="43"/>
        <v>0</v>
      </c>
      <c r="EH30" s="74">
        <f t="shared" si="43"/>
        <v>0</v>
      </c>
      <c r="EI30" s="74">
        <f t="shared" si="43"/>
        <v>0</v>
      </c>
      <c r="EJ30" s="74">
        <f t="shared" si="43"/>
        <v>0</v>
      </c>
      <c r="EK30" s="74">
        <f t="shared" si="43"/>
        <v>0</v>
      </c>
      <c r="EL30" s="74">
        <f t="shared" si="43"/>
        <v>0</v>
      </c>
      <c r="EM30" s="74">
        <f t="shared" si="43"/>
        <v>0</v>
      </c>
      <c r="EN30" s="74">
        <f t="shared" si="44"/>
        <v>0</v>
      </c>
      <c r="EO30" s="74">
        <f t="shared" si="44"/>
        <v>0</v>
      </c>
      <c r="EP30" s="74">
        <f t="shared" si="44"/>
        <v>0</v>
      </c>
      <c r="EQ30" s="74">
        <f t="shared" si="44"/>
        <v>0</v>
      </c>
      <c r="ER30" s="74">
        <f t="shared" si="44"/>
        <v>0</v>
      </c>
      <c r="ES30" s="74">
        <f t="shared" si="44"/>
        <v>0</v>
      </c>
      <c r="ET30" s="74">
        <f t="shared" si="44"/>
        <v>0</v>
      </c>
      <c r="EU30" s="74">
        <f t="shared" si="44"/>
        <v>0</v>
      </c>
      <c r="EV30" s="74">
        <f t="shared" si="44"/>
        <v>0</v>
      </c>
      <c r="EW30" s="74">
        <f t="shared" si="44"/>
        <v>0</v>
      </c>
      <c r="EX30" s="74">
        <f t="shared" si="45"/>
        <v>0</v>
      </c>
      <c r="EY30" s="74">
        <f t="shared" si="45"/>
        <v>0</v>
      </c>
      <c r="EZ30" s="74">
        <f t="shared" si="45"/>
        <v>0</v>
      </c>
      <c r="FA30" s="74">
        <f t="shared" si="45"/>
        <v>0</v>
      </c>
      <c r="FB30" s="74">
        <f t="shared" si="45"/>
        <v>0</v>
      </c>
      <c r="FC30" s="74">
        <f t="shared" si="45"/>
        <v>0</v>
      </c>
      <c r="FD30" s="74">
        <f t="shared" si="45"/>
        <v>0</v>
      </c>
      <c r="FE30" s="74">
        <f t="shared" si="45"/>
        <v>0</v>
      </c>
      <c r="FF30" s="74">
        <f t="shared" si="45"/>
        <v>0</v>
      </c>
      <c r="FG30" s="74">
        <f t="shared" si="45"/>
        <v>0</v>
      </c>
      <c r="FH30" s="74">
        <f t="shared" si="46"/>
        <v>0</v>
      </c>
      <c r="FI30" s="74">
        <f t="shared" si="46"/>
        <v>0</v>
      </c>
      <c r="FJ30" s="74">
        <f t="shared" si="46"/>
        <v>0</v>
      </c>
      <c r="FK30" s="74">
        <f t="shared" si="46"/>
        <v>0</v>
      </c>
      <c r="FL30" s="74">
        <f t="shared" si="46"/>
        <v>0</v>
      </c>
      <c r="FM30" s="74">
        <f t="shared" si="46"/>
        <v>0</v>
      </c>
      <c r="FN30" s="74">
        <f t="shared" si="46"/>
        <v>0</v>
      </c>
      <c r="FO30" s="74">
        <f t="shared" si="46"/>
        <v>0</v>
      </c>
      <c r="FP30" s="74">
        <f t="shared" si="46"/>
        <v>0</v>
      </c>
      <c r="FQ30" s="74">
        <f t="shared" si="46"/>
        <v>0</v>
      </c>
      <c r="FR30" s="74">
        <f t="shared" si="47"/>
        <v>0</v>
      </c>
      <c r="FS30" s="74">
        <f t="shared" si="47"/>
        <v>0</v>
      </c>
      <c r="FT30" s="74">
        <f t="shared" si="47"/>
        <v>0</v>
      </c>
      <c r="FU30" s="74">
        <f t="shared" si="47"/>
        <v>0</v>
      </c>
      <c r="FV30" s="74">
        <f t="shared" si="47"/>
        <v>0</v>
      </c>
      <c r="FW30" s="74">
        <f t="shared" si="47"/>
        <v>0</v>
      </c>
      <c r="FX30" s="74">
        <f t="shared" si="47"/>
        <v>0</v>
      </c>
      <c r="FY30" s="74">
        <f t="shared" si="47"/>
        <v>0</v>
      </c>
      <c r="FZ30" s="74">
        <f t="shared" si="47"/>
        <v>0</v>
      </c>
      <c r="GA30" s="74">
        <f t="shared" si="47"/>
        <v>0</v>
      </c>
      <c r="GB30" s="74">
        <f t="shared" si="47"/>
        <v>0</v>
      </c>
    </row>
    <row r="31" spans="1:187" x14ac:dyDescent="0.25">
      <c r="A31" s="505"/>
      <c r="B31" s="61" t="s">
        <v>53</v>
      </c>
      <c r="C31" t="s">
        <v>69</v>
      </c>
      <c r="D31" s="74">
        <f t="shared" si="30"/>
        <v>0</v>
      </c>
      <c r="E31" s="74">
        <f t="shared" si="30"/>
        <v>0</v>
      </c>
      <c r="F31" s="74">
        <f t="shared" si="30"/>
        <v>0</v>
      </c>
      <c r="G31" s="74">
        <f t="shared" si="30"/>
        <v>0</v>
      </c>
      <c r="H31" s="74">
        <f t="shared" si="30"/>
        <v>0</v>
      </c>
      <c r="I31" s="74">
        <f t="shared" si="30"/>
        <v>0</v>
      </c>
      <c r="J31" s="74">
        <f t="shared" si="30"/>
        <v>0</v>
      </c>
      <c r="K31" s="74">
        <f t="shared" si="30"/>
        <v>0</v>
      </c>
      <c r="L31" s="74">
        <f t="shared" si="30"/>
        <v>0</v>
      </c>
      <c r="M31" s="74">
        <f t="shared" si="30"/>
        <v>0</v>
      </c>
      <c r="N31" s="74">
        <f t="shared" si="31"/>
        <v>0</v>
      </c>
      <c r="O31" s="74">
        <f t="shared" si="31"/>
        <v>0</v>
      </c>
      <c r="P31" s="74">
        <f t="shared" si="31"/>
        <v>0</v>
      </c>
      <c r="Q31" s="74">
        <f t="shared" si="31"/>
        <v>0</v>
      </c>
      <c r="R31" s="74">
        <f t="shared" si="31"/>
        <v>0</v>
      </c>
      <c r="S31" s="74">
        <f t="shared" si="31"/>
        <v>0</v>
      </c>
      <c r="T31" s="74">
        <f t="shared" si="31"/>
        <v>0</v>
      </c>
      <c r="U31" s="74">
        <f t="shared" si="31"/>
        <v>0</v>
      </c>
      <c r="V31" s="74">
        <f t="shared" si="31"/>
        <v>0</v>
      </c>
      <c r="W31" s="74">
        <f t="shared" si="31"/>
        <v>0</v>
      </c>
      <c r="X31" s="74">
        <f t="shared" si="32"/>
        <v>0</v>
      </c>
      <c r="Y31" s="74">
        <f t="shared" si="32"/>
        <v>0</v>
      </c>
      <c r="Z31" s="74">
        <f t="shared" si="32"/>
        <v>0</v>
      </c>
      <c r="AA31" s="74">
        <f t="shared" si="32"/>
        <v>0</v>
      </c>
      <c r="AB31" s="74">
        <f t="shared" si="32"/>
        <v>0</v>
      </c>
      <c r="AC31" s="74">
        <f t="shared" si="32"/>
        <v>0</v>
      </c>
      <c r="AD31" s="74">
        <f t="shared" si="32"/>
        <v>0</v>
      </c>
      <c r="AE31" s="74">
        <f t="shared" si="32"/>
        <v>0</v>
      </c>
      <c r="AF31" s="74">
        <f t="shared" si="32"/>
        <v>0</v>
      </c>
      <c r="AG31" s="74">
        <f t="shared" si="32"/>
        <v>0</v>
      </c>
      <c r="AH31" s="74">
        <f t="shared" si="33"/>
        <v>0</v>
      </c>
      <c r="AI31" s="74">
        <f t="shared" si="33"/>
        <v>0</v>
      </c>
      <c r="AJ31" s="74">
        <f t="shared" si="33"/>
        <v>0</v>
      </c>
      <c r="AK31" s="74">
        <f t="shared" si="33"/>
        <v>0</v>
      </c>
      <c r="AL31" s="74">
        <f t="shared" si="33"/>
        <v>0</v>
      </c>
      <c r="AM31" s="74">
        <f t="shared" si="33"/>
        <v>0</v>
      </c>
      <c r="AN31" s="74">
        <f t="shared" si="33"/>
        <v>0</v>
      </c>
      <c r="AO31" s="74">
        <f t="shared" si="33"/>
        <v>0</v>
      </c>
      <c r="AP31" s="74">
        <f t="shared" si="33"/>
        <v>0</v>
      </c>
      <c r="AQ31" s="74">
        <f t="shared" si="33"/>
        <v>0</v>
      </c>
      <c r="AR31" s="74">
        <f t="shared" si="34"/>
        <v>0</v>
      </c>
      <c r="AS31" s="74">
        <f t="shared" si="34"/>
        <v>0</v>
      </c>
      <c r="AT31" s="74">
        <f t="shared" si="34"/>
        <v>0</v>
      </c>
      <c r="AU31" s="74">
        <f t="shared" si="34"/>
        <v>0</v>
      </c>
      <c r="AV31" s="74">
        <f t="shared" si="34"/>
        <v>0</v>
      </c>
      <c r="AW31" s="74">
        <f t="shared" si="34"/>
        <v>0</v>
      </c>
      <c r="AX31" s="74">
        <f t="shared" si="34"/>
        <v>0</v>
      </c>
      <c r="AY31" s="74">
        <f t="shared" si="34"/>
        <v>0</v>
      </c>
      <c r="AZ31" s="74">
        <f t="shared" si="34"/>
        <v>0</v>
      </c>
      <c r="BA31" s="74">
        <f t="shared" si="34"/>
        <v>0</v>
      </c>
      <c r="BB31" s="74">
        <f t="shared" si="35"/>
        <v>0</v>
      </c>
      <c r="BC31" s="74">
        <f t="shared" si="35"/>
        <v>0</v>
      </c>
      <c r="BD31" s="74">
        <f t="shared" si="35"/>
        <v>0</v>
      </c>
      <c r="BE31" s="74">
        <f t="shared" si="35"/>
        <v>0</v>
      </c>
      <c r="BF31" s="74">
        <f t="shared" si="35"/>
        <v>0</v>
      </c>
      <c r="BG31" s="74">
        <f t="shared" si="35"/>
        <v>0</v>
      </c>
      <c r="BH31" s="74">
        <f t="shared" si="35"/>
        <v>0</v>
      </c>
      <c r="BI31" s="74">
        <f t="shared" si="35"/>
        <v>0</v>
      </c>
      <c r="BJ31" s="74">
        <f t="shared" si="35"/>
        <v>0</v>
      </c>
      <c r="BK31" s="74">
        <f t="shared" si="35"/>
        <v>0</v>
      </c>
      <c r="BL31" s="74">
        <f t="shared" si="36"/>
        <v>0</v>
      </c>
      <c r="BM31" s="74">
        <f t="shared" si="36"/>
        <v>0</v>
      </c>
      <c r="BN31" s="74">
        <f t="shared" si="36"/>
        <v>0</v>
      </c>
      <c r="BO31" s="74">
        <f t="shared" si="36"/>
        <v>0</v>
      </c>
      <c r="BP31" s="74">
        <f t="shared" si="36"/>
        <v>0</v>
      </c>
      <c r="BQ31" s="74">
        <f t="shared" si="36"/>
        <v>0</v>
      </c>
      <c r="BR31" s="74">
        <f t="shared" si="36"/>
        <v>0</v>
      </c>
      <c r="BS31" s="74">
        <f t="shared" si="36"/>
        <v>0</v>
      </c>
      <c r="BT31" s="74">
        <f t="shared" si="36"/>
        <v>0</v>
      </c>
      <c r="BU31" s="74">
        <f t="shared" si="36"/>
        <v>0</v>
      </c>
      <c r="BV31" s="74">
        <f t="shared" si="37"/>
        <v>0</v>
      </c>
      <c r="BW31" s="74">
        <f t="shared" si="37"/>
        <v>0</v>
      </c>
      <c r="BX31" s="74">
        <f t="shared" si="37"/>
        <v>0</v>
      </c>
      <c r="BY31" s="74">
        <f t="shared" si="37"/>
        <v>0</v>
      </c>
      <c r="BZ31" s="74">
        <f t="shared" si="37"/>
        <v>0</v>
      </c>
      <c r="CA31" s="74">
        <f t="shared" si="37"/>
        <v>0</v>
      </c>
      <c r="CB31" s="74">
        <f t="shared" si="37"/>
        <v>0</v>
      </c>
      <c r="CC31" s="74">
        <f t="shared" si="37"/>
        <v>0</v>
      </c>
      <c r="CD31" s="74">
        <f t="shared" si="37"/>
        <v>0</v>
      </c>
      <c r="CE31" s="74">
        <f t="shared" si="37"/>
        <v>0</v>
      </c>
      <c r="CF31" s="74">
        <f t="shared" si="38"/>
        <v>0</v>
      </c>
      <c r="CG31" s="74">
        <f t="shared" si="38"/>
        <v>0</v>
      </c>
      <c r="CH31" s="74">
        <f t="shared" si="38"/>
        <v>0</v>
      </c>
      <c r="CI31" s="74">
        <f t="shared" si="38"/>
        <v>0</v>
      </c>
      <c r="CJ31" s="74">
        <f t="shared" si="38"/>
        <v>0</v>
      </c>
      <c r="CK31" s="74">
        <f t="shared" si="38"/>
        <v>0</v>
      </c>
      <c r="CL31" s="74">
        <f t="shared" si="38"/>
        <v>0</v>
      </c>
      <c r="CM31" s="74">
        <f t="shared" si="38"/>
        <v>0</v>
      </c>
      <c r="CN31" s="74">
        <f t="shared" si="38"/>
        <v>0</v>
      </c>
      <c r="CO31" s="74">
        <f t="shared" si="38"/>
        <v>0</v>
      </c>
      <c r="CP31" s="74">
        <f t="shared" si="39"/>
        <v>0</v>
      </c>
      <c r="CQ31" s="74">
        <f t="shared" si="39"/>
        <v>0</v>
      </c>
      <c r="CR31" s="74">
        <f t="shared" si="39"/>
        <v>0</v>
      </c>
      <c r="CS31" s="74">
        <f t="shared" si="39"/>
        <v>0</v>
      </c>
      <c r="CT31" s="74">
        <f t="shared" si="39"/>
        <v>0</v>
      </c>
      <c r="CU31" s="74">
        <f t="shared" si="39"/>
        <v>0</v>
      </c>
      <c r="CV31" s="74">
        <f t="shared" si="39"/>
        <v>0</v>
      </c>
      <c r="CW31" s="74">
        <f t="shared" si="39"/>
        <v>0</v>
      </c>
      <c r="CX31" s="74">
        <f t="shared" si="39"/>
        <v>0</v>
      </c>
      <c r="CY31" s="74">
        <f t="shared" si="39"/>
        <v>0</v>
      </c>
      <c r="CZ31" s="74">
        <f t="shared" si="40"/>
        <v>0</v>
      </c>
      <c r="DA31" s="74">
        <f t="shared" si="40"/>
        <v>0</v>
      </c>
      <c r="DB31" s="74">
        <f t="shared" si="40"/>
        <v>0</v>
      </c>
      <c r="DC31" s="74">
        <f t="shared" si="40"/>
        <v>0</v>
      </c>
      <c r="DD31" s="74">
        <f t="shared" si="40"/>
        <v>0</v>
      </c>
      <c r="DE31" s="74">
        <f t="shared" si="40"/>
        <v>0</v>
      </c>
      <c r="DF31" s="74">
        <f t="shared" si="40"/>
        <v>0</v>
      </c>
      <c r="DG31" s="74">
        <f t="shared" si="40"/>
        <v>0</v>
      </c>
      <c r="DH31" s="74">
        <f t="shared" si="40"/>
        <v>0</v>
      </c>
      <c r="DI31" s="74">
        <f t="shared" si="40"/>
        <v>0</v>
      </c>
      <c r="DJ31" s="74">
        <f t="shared" si="41"/>
        <v>0</v>
      </c>
      <c r="DK31" s="74">
        <f t="shared" si="41"/>
        <v>0</v>
      </c>
      <c r="DL31" s="74">
        <f t="shared" si="41"/>
        <v>0</v>
      </c>
      <c r="DM31" s="74">
        <f t="shared" si="41"/>
        <v>0</v>
      </c>
      <c r="DN31" s="74">
        <f t="shared" si="41"/>
        <v>0</v>
      </c>
      <c r="DO31" s="74">
        <f t="shared" si="41"/>
        <v>0</v>
      </c>
      <c r="DP31" s="74">
        <f t="shared" si="41"/>
        <v>0</v>
      </c>
      <c r="DQ31" s="74">
        <f t="shared" si="41"/>
        <v>0</v>
      </c>
      <c r="DR31" s="74">
        <f t="shared" si="41"/>
        <v>0</v>
      </c>
      <c r="DS31" s="74">
        <f t="shared" si="41"/>
        <v>0</v>
      </c>
      <c r="DT31" s="74">
        <f t="shared" si="42"/>
        <v>0</v>
      </c>
      <c r="DU31" s="74">
        <f t="shared" si="42"/>
        <v>0</v>
      </c>
      <c r="DV31" s="74">
        <f t="shared" si="42"/>
        <v>0</v>
      </c>
      <c r="DW31" s="74">
        <f t="shared" si="42"/>
        <v>0</v>
      </c>
      <c r="DX31" s="74">
        <f t="shared" si="42"/>
        <v>0</v>
      </c>
      <c r="DY31" s="74">
        <f t="shared" si="42"/>
        <v>0</v>
      </c>
      <c r="DZ31" s="74">
        <f t="shared" si="42"/>
        <v>0</v>
      </c>
      <c r="EA31" s="74">
        <f t="shared" si="42"/>
        <v>0</v>
      </c>
      <c r="EB31" s="74">
        <f t="shared" si="42"/>
        <v>0</v>
      </c>
      <c r="EC31" s="74">
        <f t="shared" si="42"/>
        <v>0</v>
      </c>
      <c r="ED31" s="74">
        <f t="shared" si="43"/>
        <v>0</v>
      </c>
      <c r="EE31" s="74">
        <f t="shared" si="43"/>
        <v>0</v>
      </c>
      <c r="EF31" s="74">
        <f t="shared" si="43"/>
        <v>0</v>
      </c>
      <c r="EG31" s="74">
        <f t="shared" si="43"/>
        <v>0</v>
      </c>
      <c r="EH31" s="74">
        <f t="shared" si="43"/>
        <v>0</v>
      </c>
      <c r="EI31" s="74">
        <f t="shared" si="43"/>
        <v>0</v>
      </c>
      <c r="EJ31" s="74">
        <f t="shared" si="43"/>
        <v>0</v>
      </c>
      <c r="EK31" s="74">
        <f t="shared" si="43"/>
        <v>0</v>
      </c>
      <c r="EL31" s="74">
        <f t="shared" si="43"/>
        <v>0</v>
      </c>
      <c r="EM31" s="74">
        <f t="shared" si="43"/>
        <v>0</v>
      </c>
      <c r="EN31" s="74">
        <f t="shared" si="44"/>
        <v>0</v>
      </c>
      <c r="EO31" s="74">
        <f t="shared" si="44"/>
        <v>0</v>
      </c>
      <c r="EP31" s="74">
        <f t="shared" si="44"/>
        <v>0</v>
      </c>
      <c r="EQ31" s="74">
        <f t="shared" si="44"/>
        <v>0</v>
      </c>
      <c r="ER31" s="74">
        <f t="shared" si="44"/>
        <v>0</v>
      </c>
      <c r="ES31" s="74">
        <f t="shared" si="44"/>
        <v>0</v>
      </c>
      <c r="ET31" s="74">
        <f t="shared" si="44"/>
        <v>0</v>
      </c>
      <c r="EU31" s="74">
        <f t="shared" si="44"/>
        <v>0</v>
      </c>
      <c r="EV31" s="74">
        <f t="shared" si="44"/>
        <v>0</v>
      </c>
      <c r="EW31" s="74">
        <f t="shared" si="44"/>
        <v>0</v>
      </c>
      <c r="EX31" s="74">
        <f t="shared" si="45"/>
        <v>0</v>
      </c>
      <c r="EY31" s="74">
        <f t="shared" si="45"/>
        <v>0</v>
      </c>
      <c r="EZ31" s="74">
        <f t="shared" si="45"/>
        <v>0</v>
      </c>
      <c r="FA31" s="74">
        <f t="shared" si="45"/>
        <v>0</v>
      </c>
      <c r="FB31" s="74">
        <f t="shared" si="45"/>
        <v>0</v>
      </c>
      <c r="FC31" s="74">
        <f t="shared" si="45"/>
        <v>0</v>
      </c>
      <c r="FD31" s="74">
        <f t="shared" si="45"/>
        <v>0</v>
      </c>
      <c r="FE31" s="74">
        <f t="shared" si="45"/>
        <v>0</v>
      </c>
      <c r="FF31" s="74">
        <f t="shared" si="45"/>
        <v>0</v>
      </c>
      <c r="FG31" s="74">
        <f t="shared" si="45"/>
        <v>0</v>
      </c>
      <c r="FH31" s="74">
        <f t="shared" si="46"/>
        <v>0</v>
      </c>
      <c r="FI31" s="74">
        <f t="shared" si="46"/>
        <v>0</v>
      </c>
      <c r="FJ31" s="74">
        <f t="shared" si="46"/>
        <v>0</v>
      </c>
      <c r="FK31" s="74">
        <f t="shared" si="46"/>
        <v>0</v>
      </c>
      <c r="FL31" s="74">
        <f t="shared" si="46"/>
        <v>0</v>
      </c>
      <c r="FM31" s="74">
        <f t="shared" si="46"/>
        <v>0</v>
      </c>
      <c r="FN31" s="74">
        <f t="shared" si="46"/>
        <v>0</v>
      </c>
      <c r="FO31" s="74">
        <f t="shared" si="46"/>
        <v>0</v>
      </c>
      <c r="FP31" s="74">
        <f t="shared" si="46"/>
        <v>0</v>
      </c>
      <c r="FQ31" s="74">
        <f t="shared" si="46"/>
        <v>0</v>
      </c>
      <c r="FR31" s="74">
        <f t="shared" si="47"/>
        <v>0</v>
      </c>
      <c r="FS31" s="74">
        <f t="shared" si="47"/>
        <v>0</v>
      </c>
      <c r="FT31" s="74">
        <f t="shared" si="47"/>
        <v>0</v>
      </c>
      <c r="FU31" s="74">
        <f t="shared" si="47"/>
        <v>0</v>
      </c>
      <c r="FV31" s="74">
        <f t="shared" si="47"/>
        <v>0</v>
      </c>
      <c r="FW31" s="74">
        <f t="shared" si="47"/>
        <v>0</v>
      </c>
      <c r="FX31" s="74">
        <f t="shared" si="47"/>
        <v>0</v>
      </c>
      <c r="FY31" s="74">
        <f t="shared" si="47"/>
        <v>0</v>
      </c>
      <c r="FZ31" s="74">
        <f t="shared" si="47"/>
        <v>0</v>
      </c>
      <c r="GA31" s="74">
        <f t="shared" si="47"/>
        <v>0</v>
      </c>
      <c r="GB31" s="74">
        <f t="shared" si="47"/>
        <v>0</v>
      </c>
    </row>
    <row r="32" spans="1:187" x14ac:dyDescent="0.25">
      <c r="A32" s="505"/>
      <c r="B32" s="87"/>
      <c r="D32" s="88"/>
      <c r="E32" s="88"/>
      <c r="F32" s="88"/>
      <c r="G32" s="88"/>
      <c r="H32" s="88"/>
      <c r="I32" s="88"/>
      <c r="J32" s="88"/>
    </row>
    <row r="33" spans="2:60" x14ac:dyDescent="0.25">
      <c r="B33" s="87"/>
    </row>
    <row r="34" spans="2:60" x14ac:dyDescent="0.25">
      <c r="B34" s="87"/>
      <c r="D34" s="88"/>
      <c r="E34" s="88"/>
      <c r="F34" s="88"/>
      <c r="G34" s="88"/>
      <c r="H34" s="88"/>
      <c r="I34" s="88"/>
      <c r="J34" s="88"/>
    </row>
    <row r="35" spans="2:60" ht="15" customHeight="1" x14ac:dyDescent="0.25">
      <c r="AF35" s="526"/>
      <c r="AH35" s="532"/>
      <c r="AI35" s="532"/>
      <c r="BA35" s="163">
        <v>44593</v>
      </c>
      <c r="BB35" s="532"/>
      <c r="BC35" s="532"/>
    </row>
    <row r="36" spans="2:60" x14ac:dyDescent="0.25">
      <c r="AF36" s="527"/>
      <c r="AG36" s="533" t="s">
        <v>80</v>
      </c>
      <c r="AH36" s="534"/>
      <c r="AI36" s="534"/>
      <c r="AJ36" s="534"/>
      <c r="AK36" s="535"/>
      <c r="AL36" s="45"/>
      <c r="AM36" s="45"/>
      <c r="AN36" s="59"/>
      <c r="BA36" s="533" t="s">
        <v>80</v>
      </c>
      <c r="BB36" s="534"/>
      <c r="BC36" s="534"/>
      <c r="BD36" s="534"/>
      <c r="BE36" s="535"/>
      <c r="BF36" s="45"/>
      <c r="BG36" s="59"/>
    </row>
    <row r="37" spans="2:60" x14ac:dyDescent="0.25">
      <c r="AC37" s="52"/>
      <c r="AD37" s="52"/>
      <c r="AE37" s="52"/>
      <c r="AF37" s="35">
        <v>20</v>
      </c>
      <c r="AG37" s="36" t="s">
        <v>34</v>
      </c>
      <c r="AH37" s="37" t="s">
        <v>32</v>
      </c>
      <c r="AI37" s="38" t="s">
        <v>33</v>
      </c>
      <c r="AJ37" s="32" t="s">
        <v>40</v>
      </c>
      <c r="AK37" s="39" t="s">
        <v>47</v>
      </c>
      <c r="AL37" s="5" t="s">
        <v>36</v>
      </c>
      <c r="AM37" s="5" t="s">
        <v>81</v>
      </c>
      <c r="AN37" s="34" t="s">
        <v>31</v>
      </c>
      <c r="AO37" s="40" t="s">
        <v>82</v>
      </c>
      <c r="AW37" s="52"/>
      <c r="AX37" s="52"/>
      <c r="AY37" s="52"/>
      <c r="AZ37" s="35" t="s">
        <v>89</v>
      </c>
      <c r="BA37" s="36" t="s">
        <v>34</v>
      </c>
      <c r="BB37" s="37" t="s">
        <v>32</v>
      </c>
      <c r="BC37" s="38" t="s">
        <v>33</v>
      </c>
      <c r="BD37" s="32" t="s">
        <v>40</v>
      </c>
      <c r="BE37" s="5" t="s">
        <v>36</v>
      </c>
      <c r="BF37" s="5" t="s">
        <v>198</v>
      </c>
      <c r="BG37" s="34" t="s">
        <v>31</v>
      </c>
      <c r="BH37" s="40" t="s">
        <v>82</v>
      </c>
    </row>
    <row r="38" spans="2:60" x14ac:dyDescent="0.25">
      <c r="AC38" s="503"/>
      <c r="AD38" s="509" t="s">
        <v>185</v>
      </c>
      <c r="AE38" s="504"/>
      <c r="AF38" s="476">
        <f>SUM(AG38:AI38)</f>
        <v>21</v>
      </c>
      <c r="AG38" s="7">
        <f t="shared" ref="AG38:AG51" si="48">COUNTIF(D3:AH3,$B$19)</f>
        <v>4</v>
      </c>
      <c r="AH38" s="8">
        <f t="shared" ref="AH38:AH51" si="49">COUNTIF(D3:AH3,$B$20)</f>
        <v>10</v>
      </c>
      <c r="AI38" s="46">
        <f t="shared" ref="AI38:AI51" si="50">COUNTIF(D3:AH3,$B$21)</f>
        <v>7</v>
      </c>
      <c r="AJ38" s="46">
        <f t="shared" ref="AJ38:AJ51" si="51">COUNTIF(D3:AH3,$B$25)</f>
        <v>0</v>
      </c>
      <c r="AK38" s="46">
        <f t="shared" ref="AK38:AK51" si="52">COUNTIF(D3:AH3,$B$27)</f>
        <v>0</v>
      </c>
      <c r="AL38" s="46">
        <f t="shared" ref="AL38:AL51" si="53">COUNTIF(D3:AH3,$B$29)</f>
        <v>0</v>
      </c>
      <c r="AM38" s="47">
        <f t="shared" ref="AM38:AM51" si="54">COUNTA(AF3:AG3)+COUNTA(D3:E3)+COUNTA(K3:L3)+COUNTA(R3:S3)+COUNTA(Y3:Z3)</f>
        <v>6</v>
      </c>
      <c r="AN38" s="47">
        <f t="shared" ref="AN38:AN51" si="55">COUNTIF(D3:AH3,$B$26)</f>
        <v>0</v>
      </c>
      <c r="AO38" s="6">
        <f>(AG38*8)+(AI38*2)</f>
        <v>46</v>
      </c>
      <c r="AW38" s="503"/>
      <c r="AX38" s="509" t="s">
        <v>185</v>
      </c>
      <c r="AY38" s="504"/>
      <c r="AZ38" s="476">
        <f t="shared" ref="AZ38:AZ51" si="56">SUM(BA38:BD38)</f>
        <v>17</v>
      </c>
      <c r="BA38" s="7">
        <f t="shared" ref="BA38:BA51" si="57">COUNTIF(AI3:BJ3,$B$19)</f>
        <v>8</v>
      </c>
      <c r="BB38" s="7">
        <f t="shared" ref="BB38:BB51" si="58">COUNTIF(AI3:BJ3,$B$20)</f>
        <v>7</v>
      </c>
      <c r="BC38" s="7">
        <f t="shared" ref="BC38:BC51" si="59">COUNTIF(AI3:BJ3,$B$21)</f>
        <v>2</v>
      </c>
      <c r="BD38" s="7">
        <f t="shared" ref="BD38:BD51" si="60">COUNTIF(AI3:BJ3,$B$25)</f>
        <v>0</v>
      </c>
      <c r="BE38" s="7">
        <f t="shared" ref="BE38:BE51" si="61">COUNTIF(AI3:BJ3,$B$29)</f>
        <v>0</v>
      </c>
      <c r="BF38" s="47">
        <f t="shared" ref="BF38:BF51" si="62">COUNTA(BH3:BI3)+COUNTA(AM3:AN3)+COUNTA(AT3:AU3)+COUNTA(BA3:BB3)</f>
        <v>5</v>
      </c>
      <c r="BG38" s="7">
        <f t="shared" ref="BG38:BG51" si="63">COUNTIF(AI3:BJ3,$B$26)</f>
        <v>1</v>
      </c>
      <c r="BH38" s="6">
        <f t="shared" ref="BH38:BH51" si="64">(BA38*8)+(BC38*2)</f>
        <v>68</v>
      </c>
    </row>
    <row r="39" spans="2:60" x14ac:dyDescent="0.25">
      <c r="AC39" s="503"/>
      <c r="AD39" s="509" t="s">
        <v>186</v>
      </c>
      <c r="AE39" s="504"/>
      <c r="AF39" s="476">
        <f t="shared" ref="AF39:AF51" si="65">SUM(AG39:AI39)</f>
        <v>20</v>
      </c>
      <c r="AG39" s="7">
        <f t="shared" si="48"/>
        <v>8</v>
      </c>
      <c r="AH39" s="8">
        <f t="shared" si="49"/>
        <v>8</v>
      </c>
      <c r="AI39" s="46">
        <f t="shared" si="50"/>
        <v>4</v>
      </c>
      <c r="AJ39" s="46">
        <f t="shared" si="51"/>
        <v>0</v>
      </c>
      <c r="AK39" s="46">
        <f t="shared" si="52"/>
        <v>0</v>
      </c>
      <c r="AL39" s="46">
        <f t="shared" si="53"/>
        <v>0</v>
      </c>
      <c r="AM39" s="47">
        <f t="shared" si="54"/>
        <v>7</v>
      </c>
      <c r="AN39" s="47">
        <f t="shared" si="55"/>
        <v>1</v>
      </c>
      <c r="AO39" s="6">
        <f t="shared" ref="AO39:AO51" si="66">(AG39*8)+(AI39*2)</f>
        <v>72</v>
      </c>
      <c r="AW39" s="503"/>
      <c r="AX39" s="509" t="s">
        <v>186</v>
      </c>
      <c r="AY39" s="504"/>
      <c r="AZ39" s="476">
        <f t="shared" si="56"/>
        <v>17</v>
      </c>
      <c r="BA39" s="7">
        <f t="shared" si="57"/>
        <v>4</v>
      </c>
      <c r="BB39" s="7">
        <f t="shared" si="58"/>
        <v>10</v>
      </c>
      <c r="BC39" s="7">
        <f t="shared" si="59"/>
        <v>3</v>
      </c>
      <c r="BD39" s="7">
        <f t="shared" si="60"/>
        <v>0</v>
      </c>
      <c r="BE39" s="7">
        <f t="shared" si="61"/>
        <v>0</v>
      </c>
      <c r="BF39" s="47">
        <f t="shared" si="62"/>
        <v>7</v>
      </c>
      <c r="BG39" s="7">
        <f t="shared" si="63"/>
        <v>2</v>
      </c>
      <c r="BH39" s="6">
        <f t="shared" si="64"/>
        <v>38</v>
      </c>
    </row>
    <row r="40" spans="2:60" x14ac:dyDescent="0.25">
      <c r="AC40" s="503"/>
      <c r="AD40" s="509" t="s">
        <v>187</v>
      </c>
      <c r="AE40" s="504"/>
      <c r="AF40" s="476">
        <f t="shared" si="65"/>
        <v>19</v>
      </c>
      <c r="AG40" s="7">
        <f t="shared" si="48"/>
        <v>8</v>
      </c>
      <c r="AH40" s="8">
        <f t="shared" si="49"/>
        <v>7</v>
      </c>
      <c r="AI40" s="46">
        <f t="shared" si="50"/>
        <v>4</v>
      </c>
      <c r="AJ40" s="46">
        <f t="shared" si="51"/>
        <v>0</v>
      </c>
      <c r="AK40" s="46">
        <f t="shared" si="52"/>
        <v>0</v>
      </c>
      <c r="AL40" s="46">
        <f t="shared" si="53"/>
        <v>0</v>
      </c>
      <c r="AM40" s="47">
        <f t="shared" si="54"/>
        <v>8</v>
      </c>
      <c r="AN40" s="47">
        <f t="shared" si="55"/>
        <v>1</v>
      </c>
      <c r="AO40" s="6">
        <f t="shared" si="66"/>
        <v>72</v>
      </c>
      <c r="AW40" s="503"/>
      <c r="AX40" s="509" t="s">
        <v>187</v>
      </c>
      <c r="AY40" s="504"/>
      <c r="AZ40" s="476">
        <f t="shared" si="56"/>
        <v>20</v>
      </c>
      <c r="BA40" s="7">
        <f t="shared" si="57"/>
        <v>4</v>
      </c>
      <c r="BB40" s="7">
        <f t="shared" si="58"/>
        <v>12</v>
      </c>
      <c r="BC40" s="7">
        <f t="shared" si="59"/>
        <v>4</v>
      </c>
      <c r="BD40" s="7">
        <f t="shared" si="60"/>
        <v>0</v>
      </c>
      <c r="BE40" s="7">
        <f t="shared" si="61"/>
        <v>0</v>
      </c>
      <c r="BF40" s="47">
        <f t="shared" si="62"/>
        <v>5</v>
      </c>
      <c r="BG40" s="7">
        <f t="shared" si="63"/>
        <v>0</v>
      </c>
      <c r="BH40" s="6">
        <f t="shared" si="64"/>
        <v>40</v>
      </c>
    </row>
    <row r="41" spans="2:60" x14ac:dyDescent="0.25">
      <c r="AC41" s="503"/>
      <c r="AD41" s="509" t="s">
        <v>188</v>
      </c>
      <c r="AE41" s="504"/>
      <c r="AF41" s="476">
        <f t="shared" si="65"/>
        <v>20</v>
      </c>
      <c r="AG41" s="7">
        <f t="shared" si="48"/>
        <v>8</v>
      </c>
      <c r="AH41" s="8">
        <f t="shared" si="49"/>
        <v>8</v>
      </c>
      <c r="AI41" s="46">
        <f t="shared" si="50"/>
        <v>4</v>
      </c>
      <c r="AJ41" s="46">
        <f t="shared" si="51"/>
        <v>0</v>
      </c>
      <c r="AK41" s="46">
        <f t="shared" si="52"/>
        <v>0</v>
      </c>
      <c r="AL41" s="46">
        <f t="shared" si="53"/>
        <v>0</v>
      </c>
      <c r="AM41" s="47">
        <f t="shared" si="54"/>
        <v>7</v>
      </c>
      <c r="AN41" s="47">
        <f t="shared" si="55"/>
        <v>0</v>
      </c>
      <c r="AO41" s="6">
        <f t="shared" si="66"/>
        <v>72</v>
      </c>
      <c r="AW41" s="503"/>
      <c r="AX41" s="509" t="s">
        <v>188</v>
      </c>
      <c r="AY41" s="504"/>
      <c r="AZ41" s="476">
        <f t="shared" si="56"/>
        <v>19</v>
      </c>
      <c r="BA41" s="7">
        <f t="shared" si="57"/>
        <v>7</v>
      </c>
      <c r="BB41" s="7">
        <f t="shared" si="58"/>
        <v>8</v>
      </c>
      <c r="BC41" s="7">
        <f t="shared" si="59"/>
        <v>4</v>
      </c>
      <c r="BD41" s="7">
        <f t="shared" si="60"/>
        <v>0</v>
      </c>
      <c r="BE41" s="7">
        <f t="shared" si="61"/>
        <v>0</v>
      </c>
      <c r="BF41" s="47">
        <f t="shared" si="62"/>
        <v>4</v>
      </c>
      <c r="BG41" s="7">
        <f t="shared" si="63"/>
        <v>0</v>
      </c>
      <c r="BH41" s="6">
        <f t="shared" si="64"/>
        <v>64</v>
      </c>
    </row>
    <row r="42" spans="2:60" x14ac:dyDescent="0.25">
      <c r="AC42" s="503"/>
      <c r="AD42" s="509" t="s">
        <v>189</v>
      </c>
      <c r="AE42" s="504"/>
      <c r="AF42" s="476">
        <f t="shared" si="65"/>
        <v>21</v>
      </c>
      <c r="AG42" s="7">
        <f t="shared" si="48"/>
        <v>3</v>
      </c>
      <c r="AH42" s="8">
        <f t="shared" si="49"/>
        <v>12</v>
      </c>
      <c r="AI42" s="46">
        <f t="shared" si="50"/>
        <v>6</v>
      </c>
      <c r="AJ42" s="46">
        <f t="shared" si="51"/>
        <v>0</v>
      </c>
      <c r="AK42" s="46">
        <f t="shared" si="52"/>
        <v>0</v>
      </c>
      <c r="AL42" s="46">
        <f t="shared" si="53"/>
        <v>0</v>
      </c>
      <c r="AM42" s="47">
        <f t="shared" si="54"/>
        <v>6</v>
      </c>
      <c r="AN42" s="47">
        <f t="shared" si="55"/>
        <v>0</v>
      </c>
      <c r="AO42" s="6">
        <f t="shared" si="66"/>
        <v>36</v>
      </c>
      <c r="AW42" s="503"/>
      <c r="AX42" s="509" t="s">
        <v>189</v>
      </c>
      <c r="AY42" s="504"/>
      <c r="AZ42" s="476">
        <f t="shared" si="56"/>
        <v>18</v>
      </c>
      <c r="BA42" s="7">
        <f t="shared" si="57"/>
        <v>2</v>
      </c>
      <c r="BB42" s="7">
        <f t="shared" si="58"/>
        <v>8</v>
      </c>
      <c r="BC42" s="7">
        <f t="shared" si="59"/>
        <v>8</v>
      </c>
      <c r="BD42" s="7">
        <f t="shared" si="60"/>
        <v>0</v>
      </c>
      <c r="BE42" s="7">
        <f t="shared" si="61"/>
        <v>0</v>
      </c>
      <c r="BF42" s="47">
        <f t="shared" si="62"/>
        <v>5</v>
      </c>
      <c r="BG42" s="7">
        <f t="shared" si="63"/>
        <v>0</v>
      </c>
      <c r="BH42" s="6">
        <f t="shared" si="64"/>
        <v>32</v>
      </c>
    </row>
    <row r="43" spans="2:60" x14ac:dyDescent="0.25">
      <c r="AC43" s="503"/>
      <c r="AD43" s="509" t="s">
        <v>190</v>
      </c>
      <c r="AE43" s="504"/>
      <c r="AF43" s="476">
        <f t="shared" si="65"/>
        <v>21</v>
      </c>
      <c r="AG43" s="7">
        <f t="shared" si="48"/>
        <v>6</v>
      </c>
      <c r="AH43" s="8">
        <f t="shared" si="49"/>
        <v>8</v>
      </c>
      <c r="AI43" s="46">
        <f t="shared" si="50"/>
        <v>7</v>
      </c>
      <c r="AJ43" s="46">
        <f t="shared" si="51"/>
        <v>0</v>
      </c>
      <c r="AK43" s="46">
        <f t="shared" si="52"/>
        <v>0</v>
      </c>
      <c r="AL43" s="46">
        <f t="shared" si="53"/>
        <v>0</v>
      </c>
      <c r="AM43" s="47">
        <f t="shared" si="54"/>
        <v>6</v>
      </c>
      <c r="AN43" s="47">
        <f t="shared" si="55"/>
        <v>0</v>
      </c>
      <c r="AO43" s="6">
        <f t="shared" si="66"/>
        <v>62</v>
      </c>
      <c r="AW43" s="503"/>
      <c r="AX43" s="509" t="s">
        <v>190</v>
      </c>
      <c r="AY43" s="504"/>
      <c r="AZ43" s="476">
        <f t="shared" si="56"/>
        <v>18</v>
      </c>
      <c r="BA43" s="7">
        <f t="shared" si="57"/>
        <v>2</v>
      </c>
      <c r="BB43" s="7">
        <f t="shared" si="58"/>
        <v>8</v>
      </c>
      <c r="BC43" s="7">
        <f t="shared" si="59"/>
        <v>8</v>
      </c>
      <c r="BD43" s="7">
        <f t="shared" si="60"/>
        <v>0</v>
      </c>
      <c r="BE43" s="7">
        <f t="shared" si="61"/>
        <v>0</v>
      </c>
      <c r="BF43" s="47">
        <f t="shared" si="62"/>
        <v>7</v>
      </c>
      <c r="BG43" s="7">
        <f t="shared" si="63"/>
        <v>0</v>
      </c>
      <c r="BH43" s="6">
        <f t="shared" si="64"/>
        <v>32</v>
      </c>
    </row>
    <row r="44" spans="2:60" x14ac:dyDescent="0.25">
      <c r="AC44" s="503"/>
      <c r="AD44" s="509" t="s">
        <v>191</v>
      </c>
      <c r="AE44" s="504"/>
      <c r="AF44" s="476">
        <f t="shared" si="65"/>
        <v>21</v>
      </c>
      <c r="AG44" s="7">
        <f t="shared" si="48"/>
        <v>5</v>
      </c>
      <c r="AH44" s="8">
        <f t="shared" si="49"/>
        <v>8</v>
      </c>
      <c r="AI44" s="46">
        <f t="shared" si="50"/>
        <v>8</v>
      </c>
      <c r="AJ44" s="46">
        <f t="shared" si="51"/>
        <v>0</v>
      </c>
      <c r="AK44" s="46">
        <f t="shared" si="52"/>
        <v>0</v>
      </c>
      <c r="AL44" s="46">
        <f t="shared" si="53"/>
        <v>0</v>
      </c>
      <c r="AM44" s="47">
        <f t="shared" si="54"/>
        <v>7</v>
      </c>
      <c r="AN44" s="47">
        <f t="shared" si="55"/>
        <v>0</v>
      </c>
      <c r="AO44" s="6">
        <f t="shared" si="66"/>
        <v>56</v>
      </c>
      <c r="AW44" s="503"/>
      <c r="AX44" s="509" t="s">
        <v>191</v>
      </c>
      <c r="AY44" s="504"/>
      <c r="AZ44" s="476">
        <f t="shared" si="56"/>
        <v>19</v>
      </c>
      <c r="BA44" s="7">
        <f t="shared" si="57"/>
        <v>3</v>
      </c>
      <c r="BB44" s="7">
        <f t="shared" si="58"/>
        <v>8</v>
      </c>
      <c r="BC44" s="7">
        <f t="shared" si="59"/>
        <v>8</v>
      </c>
      <c r="BD44" s="7">
        <f t="shared" si="60"/>
        <v>0</v>
      </c>
      <c r="BE44" s="7">
        <f t="shared" si="61"/>
        <v>0</v>
      </c>
      <c r="BF44" s="47">
        <f t="shared" si="62"/>
        <v>7</v>
      </c>
      <c r="BG44" s="7">
        <f t="shared" si="63"/>
        <v>0</v>
      </c>
      <c r="BH44" s="6">
        <f t="shared" si="64"/>
        <v>40</v>
      </c>
    </row>
    <row r="45" spans="2:60" x14ac:dyDescent="0.25">
      <c r="AC45" s="503"/>
      <c r="AD45" s="509" t="s">
        <v>192</v>
      </c>
      <c r="AE45" s="504"/>
      <c r="AF45" s="476">
        <f t="shared" si="65"/>
        <v>20</v>
      </c>
      <c r="AG45" s="7">
        <f t="shared" si="48"/>
        <v>4</v>
      </c>
      <c r="AH45" s="8">
        <f t="shared" si="49"/>
        <v>8</v>
      </c>
      <c r="AI45" s="46">
        <f t="shared" si="50"/>
        <v>8</v>
      </c>
      <c r="AJ45" s="46">
        <f t="shared" si="51"/>
        <v>0</v>
      </c>
      <c r="AK45" s="46">
        <f t="shared" si="52"/>
        <v>0</v>
      </c>
      <c r="AL45" s="46">
        <f t="shared" si="53"/>
        <v>0</v>
      </c>
      <c r="AM45" s="47">
        <f t="shared" si="54"/>
        <v>8</v>
      </c>
      <c r="AN45" s="47">
        <f t="shared" si="55"/>
        <v>0</v>
      </c>
      <c r="AO45" s="6">
        <f t="shared" si="66"/>
        <v>48</v>
      </c>
      <c r="AW45" s="503"/>
      <c r="AX45" s="509" t="s">
        <v>192</v>
      </c>
      <c r="AY45" s="504"/>
      <c r="AZ45" s="476">
        <f t="shared" si="56"/>
        <v>20</v>
      </c>
      <c r="BA45" s="7">
        <f t="shared" si="57"/>
        <v>4</v>
      </c>
      <c r="BB45" s="7">
        <f t="shared" si="58"/>
        <v>8</v>
      </c>
      <c r="BC45" s="7">
        <f t="shared" si="59"/>
        <v>8</v>
      </c>
      <c r="BD45" s="7">
        <f t="shared" si="60"/>
        <v>0</v>
      </c>
      <c r="BE45" s="7">
        <f t="shared" si="61"/>
        <v>0</v>
      </c>
      <c r="BF45" s="47">
        <f t="shared" si="62"/>
        <v>5</v>
      </c>
      <c r="BG45" s="7">
        <f t="shared" si="63"/>
        <v>0</v>
      </c>
      <c r="BH45" s="6">
        <f t="shared" si="64"/>
        <v>48</v>
      </c>
    </row>
    <row r="46" spans="2:60" x14ac:dyDescent="0.25">
      <c r="AC46" s="503"/>
      <c r="AD46" s="509" t="s">
        <v>193</v>
      </c>
      <c r="AE46" s="504"/>
      <c r="AF46" s="476">
        <f t="shared" si="65"/>
        <v>0</v>
      </c>
      <c r="AG46" s="7">
        <f t="shared" si="48"/>
        <v>0</v>
      </c>
      <c r="AH46" s="8">
        <f t="shared" si="49"/>
        <v>0</v>
      </c>
      <c r="AI46" s="46">
        <f t="shared" si="50"/>
        <v>0</v>
      </c>
      <c r="AJ46" s="46">
        <f t="shared" si="51"/>
        <v>0</v>
      </c>
      <c r="AK46" s="46">
        <f t="shared" si="52"/>
        <v>0</v>
      </c>
      <c r="AL46" s="46">
        <f t="shared" si="53"/>
        <v>0</v>
      </c>
      <c r="AM46" s="47">
        <f t="shared" si="54"/>
        <v>0</v>
      </c>
      <c r="AN46" s="47">
        <f t="shared" si="55"/>
        <v>0</v>
      </c>
      <c r="AO46" s="6">
        <f t="shared" si="66"/>
        <v>0</v>
      </c>
      <c r="AW46" s="503"/>
      <c r="AX46" s="509" t="s">
        <v>193</v>
      </c>
      <c r="AY46" s="504"/>
      <c r="AZ46" s="476">
        <f t="shared" si="56"/>
        <v>20</v>
      </c>
      <c r="BA46" s="7">
        <f t="shared" si="57"/>
        <v>0</v>
      </c>
      <c r="BB46" s="7">
        <f t="shared" si="58"/>
        <v>11</v>
      </c>
      <c r="BC46" s="7">
        <f t="shared" si="59"/>
        <v>0</v>
      </c>
      <c r="BD46" s="7">
        <f t="shared" si="60"/>
        <v>9</v>
      </c>
      <c r="BE46" s="7">
        <f t="shared" si="61"/>
        <v>0</v>
      </c>
      <c r="BF46" s="47">
        <f t="shared" si="62"/>
        <v>0</v>
      </c>
      <c r="BG46" s="7">
        <f t="shared" si="63"/>
        <v>0</v>
      </c>
      <c r="BH46" s="6">
        <f t="shared" si="64"/>
        <v>0</v>
      </c>
    </row>
    <row r="47" spans="2:60" x14ac:dyDescent="0.25">
      <c r="AC47" s="503"/>
      <c r="AD47" s="509" t="s">
        <v>194</v>
      </c>
      <c r="AE47" s="504"/>
      <c r="AF47" s="476">
        <f t="shared" si="65"/>
        <v>21</v>
      </c>
      <c r="AG47" s="7">
        <f t="shared" si="48"/>
        <v>6</v>
      </c>
      <c r="AH47" s="8">
        <f t="shared" si="49"/>
        <v>7</v>
      </c>
      <c r="AI47" s="46">
        <f t="shared" si="50"/>
        <v>8</v>
      </c>
      <c r="AJ47" s="46">
        <f t="shared" si="51"/>
        <v>0</v>
      </c>
      <c r="AK47" s="46">
        <f t="shared" si="52"/>
        <v>0</v>
      </c>
      <c r="AL47" s="46">
        <f t="shared" si="53"/>
        <v>0</v>
      </c>
      <c r="AM47" s="47">
        <f t="shared" si="54"/>
        <v>6</v>
      </c>
      <c r="AN47" s="47">
        <f t="shared" si="55"/>
        <v>0</v>
      </c>
      <c r="AO47" s="6">
        <f t="shared" si="66"/>
        <v>64</v>
      </c>
      <c r="AW47" s="503"/>
      <c r="AX47" s="509" t="s">
        <v>194</v>
      </c>
      <c r="AY47" s="504"/>
      <c r="AZ47" s="476">
        <f t="shared" si="56"/>
        <v>18</v>
      </c>
      <c r="BA47" s="7">
        <f t="shared" si="57"/>
        <v>8</v>
      </c>
      <c r="BB47" s="7">
        <f t="shared" si="58"/>
        <v>2</v>
      </c>
      <c r="BC47" s="7">
        <f t="shared" si="59"/>
        <v>8</v>
      </c>
      <c r="BD47" s="7">
        <f t="shared" si="60"/>
        <v>0</v>
      </c>
      <c r="BE47" s="7">
        <f t="shared" si="61"/>
        <v>0</v>
      </c>
      <c r="BF47" s="47">
        <f t="shared" si="62"/>
        <v>5</v>
      </c>
      <c r="BG47" s="7">
        <f t="shared" si="63"/>
        <v>0</v>
      </c>
      <c r="BH47" s="6">
        <f t="shared" si="64"/>
        <v>80</v>
      </c>
    </row>
    <row r="48" spans="2:60" x14ac:dyDescent="0.25">
      <c r="AC48" s="503"/>
      <c r="AD48" s="509" t="s">
        <v>195</v>
      </c>
      <c r="AE48" s="504"/>
      <c r="AF48" s="476">
        <f t="shared" si="65"/>
        <v>21</v>
      </c>
      <c r="AG48" s="7">
        <f t="shared" si="48"/>
        <v>7</v>
      </c>
      <c r="AH48" s="8">
        <f t="shared" si="49"/>
        <v>6</v>
      </c>
      <c r="AI48" s="46">
        <f t="shared" si="50"/>
        <v>8</v>
      </c>
      <c r="AJ48" s="46">
        <f t="shared" si="51"/>
        <v>0</v>
      </c>
      <c r="AK48" s="46">
        <f t="shared" si="52"/>
        <v>0</v>
      </c>
      <c r="AL48" s="46">
        <f t="shared" si="53"/>
        <v>0</v>
      </c>
      <c r="AM48" s="47">
        <f t="shared" si="54"/>
        <v>6</v>
      </c>
      <c r="AN48" s="47">
        <f t="shared" si="55"/>
        <v>0</v>
      </c>
      <c r="AO48" s="6">
        <f t="shared" si="66"/>
        <v>72</v>
      </c>
      <c r="AW48" s="503"/>
      <c r="AX48" s="509" t="s">
        <v>195</v>
      </c>
      <c r="AY48" s="504"/>
      <c r="AZ48" s="476">
        <f t="shared" si="56"/>
        <v>18</v>
      </c>
      <c r="BA48" s="7">
        <f t="shared" si="57"/>
        <v>8</v>
      </c>
      <c r="BB48" s="7">
        <f t="shared" si="58"/>
        <v>2</v>
      </c>
      <c r="BC48" s="7">
        <f t="shared" si="59"/>
        <v>8</v>
      </c>
      <c r="BD48" s="7">
        <f t="shared" si="60"/>
        <v>0</v>
      </c>
      <c r="BE48" s="7">
        <f t="shared" si="61"/>
        <v>0</v>
      </c>
      <c r="BF48" s="47">
        <f t="shared" si="62"/>
        <v>7</v>
      </c>
      <c r="BG48" s="7">
        <f t="shared" si="63"/>
        <v>0</v>
      </c>
      <c r="BH48" s="6">
        <f t="shared" si="64"/>
        <v>80</v>
      </c>
    </row>
    <row r="49" spans="1:60" x14ac:dyDescent="0.25">
      <c r="AC49" s="503"/>
      <c r="AD49" s="509" t="s">
        <v>196</v>
      </c>
      <c r="AE49" s="504"/>
      <c r="AF49" s="476">
        <f t="shared" si="65"/>
        <v>20</v>
      </c>
      <c r="AG49" s="7">
        <f t="shared" si="48"/>
        <v>4</v>
      </c>
      <c r="AH49" s="8">
        <f t="shared" si="49"/>
        <v>10</v>
      </c>
      <c r="AI49" s="46">
        <f t="shared" si="50"/>
        <v>6</v>
      </c>
      <c r="AJ49" s="46">
        <f t="shared" si="51"/>
        <v>0</v>
      </c>
      <c r="AK49" s="46">
        <f t="shared" si="52"/>
        <v>0</v>
      </c>
      <c r="AL49" s="46">
        <f t="shared" si="53"/>
        <v>0</v>
      </c>
      <c r="AM49" s="47">
        <f t="shared" si="54"/>
        <v>7</v>
      </c>
      <c r="AN49" s="47">
        <f t="shared" si="55"/>
        <v>1</v>
      </c>
      <c r="AO49" s="6">
        <f t="shared" si="66"/>
        <v>44</v>
      </c>
      <c r="AW49" s="503"/>
      <c r="AX49" s="509" t="s">
        <v>196</v>
      </c>
      <c r="AY49" s="504"/>
      <c r="AZ49" s="476">
        <f t="shared" si="56"/>
        <v>17</v>
      </c>
      <c r="BA49" s="7">
        <f t="shared" si="57"/>
        <v>8</v>
      </c>
      <c r="BB49" s="7">
        <f t="shared" si="58"/>
        <v>3</v>
      </c>
      <c r="BC49" s="7">
        <f t="shared" si="59"/>
        <v>6</v>
      </c>
      <c r="BD49" s="7">
        <f t="shared" si="60"/>
        <v>0</v>
      </c>
      <c r="BE49" s="7">
        <f t="shared" si="61"/>
        <v>0</v>
      </c>
      <c r="BF49" s="47">
        <f t="shared" si="62"/>
        <v>7</v>
      </c>
      <c r="BG49" s="7">
        <f t="shared" si="63"/>
        <v>2</v>
      </c>
      <c r="BH49" s="6">
        <f t="shared" si="64"/>
        <v>76</v>
      </c>
    </row>
    <row r="50" spans="1:60" x14ac:dyDescent="0.25">
      <c r="AC50" s="503"/>
      <c r="AD50" s="509" t="s">
        <v>32</v>
      </c>
      <c r="AE50" s="504"/>
      <c r="AF50" s="476">
        <f t="shared" si="65"/>
        <v>20</v>
      </c>
      <c r="AG50" s="7">
        <f t="shared" si="48"/>
        <v>8</v>
      </c>
      <c r="AH50" s="8">
        <f t="shared" si="49"/>
        <v>4</v>
      </c>
      <c r="AI50" s="46">
        <f t="shared" si="50"/>
        <v>8</v>
      </c>
      <c r="AJ50" s="46">
        <f t="shared" si="51"/>
        <v>0</v>
      </c>
      <c r="AK50" s="46">
        <f t="shared" si="52"/>
        <v>0</v>
      </c>
      <c r="AL50" s="46">
        <f t="shared" si="53"/>
        <v>0</v>
      </c>
      <c r="AM50" s="47">
        <f t="shared" si="54"/>
        <v>7</v>
      </c>
      <c r="AN50" s="47">
        <f t="shared" si="55"/>
        <v>0</v>
      </c>
      <c r="AO50" s="6">
        <f t="shared" si="66"/>
        <v>80</v>
      </c>
      <c r="AW50" s="503"/>
      <c r="AX50" s="509" t="s">
        <v>32</v>
      </c>
      <c r="AY50" s="504"/>
      <c r="AZ50" s="476">
        <f t="shared" si="56"/>
        <v>17</v>
      </c>
      <c r="BA50" s="7">
        <f t="shared" si="57"/>
        <v>6</v>
      </c>
      <c r="BB50" s="7">
        <f t="shared" si="58"/>
        <v>4</v>
      </c>
      <c r="BC50" s="7">
        <f t="shared" si="59"/>
        <v>7</v>
      </c>
      <c r="BD50" s="7">
        <f t="shared" si="60"/>
        <v>0</v>
      </c>
      <c r="BE50" s="7">
        <f t="shared" si="61"/>
        <v>0</v>
      </c>
      <c r="BF50" s="47">
        <f t="shared" si="62"/>
        <v>4</v>
      </c>
      <c r="BG50" s="7">
        <f t="shared" si="63"/>
        <v>2</v>
      </c>
      <c r="BH50" s="6">
        <f t="shared" si="64"/>
        <v>62</v>
      </c>
    </row>
    <row r="51" spans="1:60" x14ac:dyDescent="0.25">
      <c r="AC51" s="503"/>
      <c r="AD51" s="509" t="s">
        <v>197</v>
      </c>
      <c r="AE51" s="504"/>
      <c r="AF51" s="476">
        <f t="shared" si="65"/>
        <v>21</v>
      </c>
      <c r="AG51" s="7">
        <f t="shared" si="48"/>
        <v>8</v>
      </c>
      <c r="AH51" s="8">
        <f t="shared" si="49"/>
        <v>5</v>
      </c>
      <c r="AI51" s="46">
        <f t="shared" si="50"/>
        <v>8</v>
      </c>
      <c r="AJ51" s="46">
        <f t="shared" si="51"/>
        <v>0</v>
      </c>
      <c r="AK51" s="46">
        <f t="shared" si="52"/>
        <v>0</v>
      </c>
      <c r="AL51" s="46">
        <f t="shared" si="53"/>
        <v>0</v>
      </c>
      <c r="AM51" s="47">
        <f t="shared" si="54"/>
        <v>6</v>
      </c>
      <c r="AN51" s="47">
        <f t="shared" si="55"/>
        <v>0</v>
      </c>
      <c r="AO51" s="6">
        <f t="shared" si="66"/>
        <v>80</v>
      </c>
      <c r="AW51" s="503"/>
      <c r="AX51" s="509" t="s">
        <v>197</v>
      </c>
      <c r="AY51" s="504"/>
      <c r="AZ51" s="476">
        <f t="shared" si="56"/>
        <v>18</v>
      </c>
      <c r="BA51" s="7">
        <f t="shared" si="57"/>
        <v>4</v>
      </c>
      <c r="BB51" s="7">
        <f t="shared" si="58"/>
        <v>8</v>
      </c>
      <c r="BC51" s="7">
        <f t="shared" si="59"/>
        <v>6</v>
      </c>
      <c r="BD51" s="7">
        <f t="shared" si="60"/>
        <v>0</v>
      </c>
      <c r="BE51" s="7">
        <f t="shared" si="61"/>
        <v>0</v>
      </c>
      <c r="BF51" s="47">
        <f t="shared" si="62"/>
        <v>4</v>
      </c>
      <c r="BG51" s="7">
        <f t="shared" si="63"/>
        <v>0</v>
      </c>
      <c r="BH51" s="6">
        <f t="shared" si="64"/>
        <v>44</v>
      </c>
    </row>
    <row r="52" spans="1:60" x14ac:dyDescent="0.25">
      <c r="A52"/>
    </row>
    <row r="53" spans="1:60" x14ac:dyDescent="0.25">
      <c r="A53"/>
    </row>
    <row r="71" spans="1:73" s="1" customFormat="1" x14ac:dyDescent="0.25">
      <c r="A71" s="16"/>
      <c r="AW71"/>
      <c r="AX71"/>
      <c r="AY71"/>
      <c r="AZ71"/>
      <c r="BA71"/>
      <c r="BB71"/>
      <c r="BC71"/>
      <c r="BD71"/>
      <c r="BE71"/>
      <c r="BF71"/>
      <c r="BG71"/>
      <c r="BH71"/>
      <c r="BI71"/>
    </row>
    <row r="72" spans="1:73" x14ac:dyDescent="0.25"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</row>
    <row r="73" spans="1:73" s="15" customFormat="1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</row>
    <row r="74" spans="1:73" s="15" customFormat="1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</row>
    <row r="75" spans="1:73" s="15" customFormat="1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</row>
  </sheetData>
  <mergeCells count="5">
    <mergeCell ref="AF35:AF36"/>
    <mergeCell ref="AH35:AI35"/>
    <mergeCell ref="AG36:AK36"/>
    <mergeCell ref="BB35:BC35"/>
    <mergeCell ref="BA36:BE36"/>
  </mergeCells>
  <conditionalFormatting sqref="D18:J18 D2:GB2">
    <cfRule type="cellIs" dxfId="5520" priority="18330" operator="equal">
      <formula>"N/A"</formula>
    </cfRule>
  </conditionalFormatting>
  <conditionalFormatting sqref="D2:GB2">
    <cfRule type="cellIs" dxfId="5519" priority="18328" operator="equal">
      <formula>"Sat"</formula>
    </cfRule>
    <cfRule type="cellIs" dxfId="5518" priority="18329" operator="equal">
      <formula>"Sun"</formula>
    </cfRule>
  </conditionalFormatting>
  <conditionalFormatting sqref="B21">
    <cfRule type="cellIs" dxfId="5517" priority="18323" operator="equal">
      <formula>"N"</formula>
    </cfRule>
    <cfRule type="cellIs" dxfId="5516" priority="18324" operator="equal">
      <formula>"D"</formula>
    </cfRule>
    <cfRule type="cellIs" dxfId="5515" priority="18325" operator="equal">
      <formula>"M"</formula>
    </cfRule>
    <cfRule type="cellIs" dxfId="5514" priority="18326" operator="equal">
      <formula>"E"</formula>
    </cfRule>
    <cfRule type="cellIs" dxfId="5513" priority="18327" operator="equal">
      <formula>"A"</formula>
    </cfRule>
  </conditionalFormatting>
  <conditionalFormatting sqref="B21">
    <cfRule type="cellIs" dxfId="5512" priority="18320" operator="equal">
      <formula>"T"</formula>
    </cfRule>
    <cfRule type="cellIs" dxfId="5511" priority="18321" operator="equal">
      <formula>"H"</formula>
    </cfRule>
    <cfRule type="cellIs" dxfId="5510" priority="18322" operator="equal">
      <formula>"O"</formula>
    </cfRule>
  </conditionalFormatting>
  <conditionalFormatting sqref="B21">
    <cfRule type="cellIs" dxfId="5509" priority="18319" operator="equal">
      <formula>"P"</formula>
    </cfRule>
  </conditionalFormatting>
  <conditionalFormatting sqref="B21">
    <cfRule type="cellIs" dxfId="5508" priority="18316" operator="equal">
      <formula>"S"</formula>
    </cfRule>
    <cfRule type="cellIs" dxfId="5507" priority="18317" operator="equal">
      <formula>0</formula>
    </cfRule>
    <cfRule type="cellIs" dxfId="5506" priority="18318" operator="equal">
      <formula>"C"</formula>
    </cfRule>
  </conditionalFormatting>
  <conditionalFormatting sqref="B21">
    <cfRule type="containsText" dxfId="5505" priority="18314" operator="containsText" text="AF">
      <formula>NOT(ISERROR(SEARCH("AF",B21)))</formula>
    </cfRule>
    <cfRule type="containsText" dxfId="5504" priority="18315" operator="containsText" text="MN">
      <formula>NOT(ISERROR(SEARCH("MN",B21)))</formula>
    </cfRule>
  </conditionalFormatting>
  <conditionalFormatting sqref="D24:GB31">
    <cfRule type="cellIs" dxfId="5503" priority="18267" operator="greaterThan">
      <formula>3</formula>
    </cfRule>
    <cfRule type="cellIs" dxfId="5502" priority="18268" operator="equal">
      <formula>3</formula>
    </cfRule>
    <cfRule type="cellIs" dxfId="5501" priority="18269" operator="equal">
      <formula>2</formula>
    </cfRule>
    <cfRule type="cellIs" dxfId="5500" priority="18270" operator="lessThan">
      <formula>1</formula>
    </cfRule>
  </conditionalFormatting>
  <conditionalFormatting sqref="D19:GB21">
    <cfRule type="cellIs" dxfId="5499" priority="18261" operator="equal">
      <formula>2</formula>
    </cfRule>
    <cfRule type="cellIs" dxfId="5498" priority="18262" operator="equal">
      <formula>3</formula>
    </cfRule>
    <cfRule type="cellIs" dxfId="5497" priority="18263" operator="lessThan">
      <formula>2</formula>
    </cfRule>
    <cfRule type="cellIs" dxfId="5496" priority="18264" operator="greaterThan">
      <formula>3</formula>
    </cfRule>
  </conditionalFormatting>
  <conditionalFormatting sqref="B28">
    <cfRule type="cellIs" dxfId="5495" priority="17640" operator="equal">
      <formula>$B$28</formula>
    </cfRule>
    <cfRule type="cellIs" dxfId="5494" priority="17641" operator="equal">
      <formula>$B$29</formula>
    </cfRule>
    <cfRule type="cellIs" dxfId="5493" priority="17642" operator="equal">
      <formula>$B$26</formula>
    </cfRule>
    <cfRule type="cellIs" dxfId="5492" priority="17643" operator="equal">
      <formula>$B$21</formula>
    </cfRule>
    <cfRule type="cellIs" dxfId="5491" priority="17644" operator="equal">
      <formula>$B$20</formula>
    </cfRule>
    <cfRule type="cellIs" dxfId="5490" priority="17645" operator="equal">
      <formula>$B$19</formula>
    </cfRule>
  </conditionalFormatting>
  <conditionalFormatting sqref="F5:G5 D3:G4 D6:G16 H15:I15 H11:J11">
    <cfRule type="cellIs" dxfId="5489" priority="17624" operator="equal">
      <formula>$B$29</formula>
    </cfRule>
    <cfRule type="cellIs" dxfId="5488" priority="17625" operator="equal">
      <formula>$B$28</formula>
    </cfRule>
    <cfRule type="cellIs" dxfId="5487" priority="17626" operator="equal">
      <formula>$B$26</formula>
    </cfRule>
    <cfRule type="cellIs" dxfId="5486" priority="17627" operator="equal">
      <formula>$B$21</formula>
    </cfRule>
    <cfRule type="cellIs" dxfId="5485" priority="17628" operator="equal">
      <formula>$B$20</formula>
    </cfRule>
    <cfRule type="cellIs" dxfId="5484" priority="17629" operator="equal">
      <formula>$B$19</formula>
    </cfRule>
  </conditionalFormatting>
  <conditionalFormatting sqref="F5:G5 D3:G4 D6:G16 H15:I15 H11:J11">
    <cfRule type="cellIs" dxfId="5483" priority="17623" operator="equal">
      <formula>$B$25</formula>
    </cfRule>
  </conditionalFormatting>
  <conditionalFormatting sqref="D5">
    <cfRule type="cellIs" dxfId="5482" priority="17412" operator="equal">
      <formula>$B$29</formula>
    </cfRule>
    <cfRule type="cellIs" dxfId="5481" priority="17413" operator="equal">
      <formula>$B$28</formula>
    </cfRule>
    <cfRule type="cellIs" dxfId="5480" priority="17414" operator="equal">
      <formula>$B$26</formula>
    </cfRule>
    <cfRule type="cellIs" dxfId="5479" priority="17415" operator="equal">
      <formula>$B$21</formula>
    </cfRule>
    <cfRule type="cellIs" dxfId="5478" priority="17416" operator="equal">
      <formula>$B$20</formula>
    </cfRule>
    <cfRule type="cellIs" dxfId="5477" priority="17417" operator="equal">
      <formula>$B$19</formula>
    </cfRule>
  </conditionalFormatting>
  <conditionalFormatting sqref="D5">
    <cfRule type="cellIs" dxfId="5476" priority="17411" operator="equal">
      <formula>$B$25</formula>
    </cfRule>
  </conditionalFormatting>
  <conditionalFormatting sqref="E5">
    <cfRule type="cellIs" dxfId="5475" priority="17391" operator="equal">
      <formula>$B$29</formula>
    </cfRule>
    <cfRule type="cellIs" dxfId="5474" priority="17392" operator="equal">
      <formula>$B$28</formula>
    </cfRule>
    <cfRule type="cellIs" dxfId="5473" priority="17393" operator="equal">
      <formula>$B$26</formula>
    </cfRule>
    <cfRule type="cellIs" dxfId="5472" priority="17394" operator="equal">
      <formula>$B$21</formula>
    </cfRule>
    <cfRule type="cellIs" dxfId="5471" priority="17395" operator="equal">
      <formula>$B$20</formula>
    </cfRule>
    <cfRule type="cellIs" dxfId="5470" priority="17396" operator="equal">
      <formula>$B$19</formula>
    </cfRule>
  </conditionalFormatting>
  <conditionalFormatting sqref="E5">
    <cfRule type="cellIs" dxfId="5469" priority="17390" operator="equal">
      <formula>$B$25</formula>
    </cfRule>
  </conditionalFormatting>
  <conditionalFormatting sqref="AB14:AE14 BP11:BR11 DV15:DY15 DV18:DZ18 FF15:FI15 FF18:FI18 CX15:DA15 CX18:DA18 DD15:DG15 DD18:DG18 CF15:CI15 CF16:CH16 CI18:CJ18 CR15:CU15 CR18:CU18 CL15:CO15 CL18:CO18 EH15:EK15 EH18:EK18 EN15:EQ15 EN18:EQ18 DP15:DS15 DP18:DS18 EB15:EE15 EB18:EE18 FR15:FU15 FR18:FU18 FX15:GA15 FX18:GA18 EZ15:FC15 EZ18:FC18 FL15:FO15 FL18:FO18">
    <cfRule type="containsText" dxfId="5468" priority="9316" operator="containsText" text="Hm">
      <formula>NOT(ISERROR(SEARCH("Hm",AB11)))</formula>
    </cfRule>
    <cfRule type="beginsWith" dxfId="5467" priority="9317" operator="beginsWith" text="Ms">
      <formula>LEFT(AB11,LEN("Ms"))="Ms"</formula>
    </cfRule>
    <cfRule type="containsText" dxfId="5466" priority="9318" operator="containsText" text="C">
      <formula>NOT(ISERROR(SEARCH("C",AB11)))</formula>
    </cfRule>
    <cfRule type="containsText" dxfId="5465" priority="9319" operator="containsText" text="S">
      <formula>NOT(ISERROR(SEARCH("S",AB11)))</formula>
    </cfRule>
    <cfRule type="containsText" dxfId="5464" priority="9320" operator="containsText" text="T">
      <formula>NOT(ISERROR(SEARCH("T",AB11)))</formula>
    </cfRule>
    <cfRule type="containsText" dxfId="5463" priority="9321" operator="containsText" text="H">
      <formula>NOT(ISERROR(SEARCH("H",AB11)))</formula>
    </cfRule>
    <cfRule type="containsText" dxfId="5462" priority="9322" operator="containsText" text="AF">
      <formula>NOT(ISERROR(SEARCH("AF",AB11)))</formula>
    </cfRule>
    <cfRule type="endsWith" dxfId="5461" priority="9323" operator="endsWith" text="M">
      <formula>RIGHT(AB11,LEN("M"))="M"</formula>
    </cfRule>
    <cfRule type="beginsWith" dxfId="5460" priority="9324" operator="beginsWith" text="MN">
      <formula>LEFT(AB11,LEN("MN"))="MN"</formula>
    </cfRule>
  </conditionalFormatting>
  <conditionalFormatting sqref="Z12:AC12">
    <cfRule type="containsText" dxfId="5459" priority="9307" operator="containsText" text="Hm">
      <formula>NOT(ISERROR(SEARCH("Hm",Z12)))</formula>
    </cfRule>
    <cfRule type="beginsWith" dxfId="5458" priority="9308" operator="beginsWith" text="Ms">
      <formula>LEFT(Z12,LEN("Ms"))="Ms"</formula>
    </cfRule>
    <cfRule type="containsText" dxfId="5457" priority="9309" operator="containsText" text="C">
      <formula>NOT(ISERROR(SEARCH("C",Z12)))</formula>
    </cfRule>
    <cfRule type="containsText" dxfId="5456" priority="9310" operator="containsText" text="S">
      <formula>NOT(ISERROR(SEARCH("S",Z12)))</formula>
    </cfRule>
    <cfRule type="containsText" dxfId="5455" priority="9311" operator="containsText" text="T">
      <formula>NOT(ISERROR(SEARCH("T",Z12)))</formula>
    </cfRule>
    <cfRule type="containsText" dxfId="5454" priority="9312" operator="containsText" text="H">
      <formula>NOT(ISERROR(SEARCH("H",Z12)))</formula>
    </cfRule>
    <cfRule type="containsText" dxfId="5453" priority="9313" operator="containsText" text="AF">
      <formula>NOT(ISERROR(SEARCH("AF",Z12)))</formula>
    </cfRule>
    <cfRule type="endsWith" dxfId="5452" priority="9314" operator="endsWith" text="M">
      <formula>RIGHT(Z12,LEN("M"))="M"</formula>
    </cfRule>
    <cfRule type="beginsWith" dxfId="5451" priority="9315" operator="beginsWith" text="MN">
      <formula>LEFT(Z12,LEN("MN"))="MN"</formula>
    </cfRule>
  </conditionalFormatting>
  <conditionalFormatting sqref="AA13:AD13">
    <cfRule type="containsText" dxfId="5450" priority="9298" operator="containsText" text="Hm">
      <formula>NOT(ISERROR(SEARCH("Hm",AA13)))</formula>
    </cfRule>
    <cfRule type="beginsWith" dxfId="5449" priority="9299" operator="beginsWith" text="Ms">
      <formula>LEFT(AA13,LEN("Ms"))="Ms"</formula>
    </cfRule>
    <cfRule type="containsText" dxfId="5448" priority="9300" operator="containsText" text="C">
      <formula>NOT(ISERROR(SEARCH("C",AA13)))</formula>
    </cfRule>
    <cfRule type="containsText" dxfId="5447" priority="9301" operator="containsText" text="S">
      <formula>NOT(ISERROR(SEARCH("S",AA13)))</formula>
    </cfRule>
    <cfRule type="containsText" dxfId="5446" priority="9302" operator="containsText" text="T">
      <formula>NOT(ISERROR(SEARCH("T",AA13)))</formula>
    </cfRule>
    <cfRule type="containsText" dxfId="5445" priority="9303" operator="containsText" text="H">
      <formula>NOT(ISERROR(SEARCH("H",AA13)))</formula>
    </cfRule>
    <cfRule type="containsText" dxfId="5444" priority="9304" operator="containsText" text="AF">
      <formula>NOT(ISERROR(SEARCH("AF",AA13)))</formula>
    </cfRule>
    <cfRule type="endsWith" dxfId="5443" priority="9305" operator="endsWith" text="M">
      <formula>RIGHT(AA13,LEN("M"))="M"</formula>
    </cfRule>
    <cfRule type="beginsWith" dxfId="5442" priority="9306" operator="beginsWith" text="MN">
      <formula>LEFT(AA13,LEN("MN"))="MN"</formula>
    </cfRule>
  </conditionalFormatting>
  <conditionalFormatting sqref="AE16:AH16">
    <cfRule type="containsText" dxfId="5441" priority="9289" operator="containsText" text="Hm">
      <formula>NOT(ISERROR(SEARCH("Hm",AE16)))</formula>
    </cfRule>
    <cfRule type="beginsWith" dxfId="5440" priority="9290" operator="beginsWith" text="Ms">
      <formula>LEFT(AE16,LEN("Ms"))="Ms"</formula>
    </cfRule>
    <cfRule type="containsText" dxfId="5439" priority="9291" operator="containsText" text="C">
      <formula>NOT(ISERROR(SEARCH("C",AE16)))</formula>
    </cfRule>
    <cfRule type="containsText" dxfId="5438" priority="9292" operator="containsText" text="S">
      <formula>NOT(ISERROR(SEARCH("S",AE16)))</formula>
    </cfRule>
    <cfRule type="containsText" dxfId="5437" priority="9293" operator="containsText" text="T">
      <formula>NOT(ISERROR(SEARCH("T",AE16)))</formula>
    </cfRule>
    <cfRule type="containsText" dxfId="5436" priority="9294" operator="containsText" text="H">
      <formula>NOT(ISERROR(SEARCH("H",AE16)))</formula>
    </cfRule>
    <cfRule type="containsText" dxfId="5435" priority="9295" operator="containsText" text="AF">
      <formula>NOT(ISERROR(SEARCH("AF",AE16)))</formula>
    </cfRule>
    <cfRule type="endsWith" dxfId="5434" priority="9296" operator="endsWith" text="M">
      <formula>RIGHT(AE16,LEN("M"))="M"</formula>
    </cfRule>
    <cfRule type="beginsWith" dxfId="5433" priority="9297" operator="beginsWith" text="MN">
      <formula>LEFT(AE16,LEN("MN"))="MN"</formula>
    </cfRule>
  </conditionalFormatting>
  <conditionalFormatting sqref="AF12:AI12">
    <cfRule type="containsText" dxfId="5432" priority="9280" operator="containsText" text="Hm">
      <formula>NOT(ISERROR(SEARCH("Hm",AF12)))</formula>
    </cfRule>
    <cfRule type="beginsWith" dxfId="5431" priority="9281" operator="beginsWith" text="Ms">
      <formula>LEFT(AF12,LEN("Ms"))="Ms"</formula>
    </cfRule>
    <cfRule type="containsText" dxfId="5430" priority="9282" operator="containsText" text="C">
      <formula>NOT(ISERROR(SEARCH("C",AF12)))</formula>
    </cfRule>
    <cfRule type="containsText" dxfId="5429" priority="9283" operator="containsText" text="S">
      <formula>NOT(ISERROR(SEARCH("S",AF12)))</formula>
    </cfRule>
    <cfRule type="containsText" dxfId="5428" priority="9284" operator="containsText" text="T">
      <formula>NOT(ISERROR(SEARCH("T",AF12)))</formula>
    </cfRule>
    <cfRule type="containsText" dxfId="5427" priority="9285" operator="containsText" text="H">
      <formula>NOT(ISERROR(SEARCH("H",AF12)))</formula>
    </cfRule>
    <cfRule type="containsText" dxfId="5426" priority="9286" operator="containsText" text="AF">
      <formula>NOT(ISERROR(SEARCH("AF",AF12)))</formula>
    </cfRule>
    <cfRule type="endsWith" dxfId="5425" priority="9287" operator="endsWith" text="M">
      <formula>RIGHT(AF12,LEN("M"))="M"</formula>
    </cfRule>
    <cfRule type="beginsWith" dxfId="5424" priority="9288" operator="beginsWith" text="MN">
      <formula>LEFT(AF12,LEN("MN"))="MN"</formula>
    </cfRule>
  </conditionalFormatting>
  <conditionalFormatting sqref="AG13:AJ13">
    <cfRule type="containsText" dxfId="5423" priority="9271" operator="containsText" text="Hm">
      <formula>NOT(ISERROR(SEARCH("Hm",AG13)))</formula>
    </cfRule>
    <cfRule type="beginsWith" dxfId="5422" priority="9272" operator="beginsWith" text="Ms">
      <formula>LEFT(AG13,LEN("Ms"))="Ms"</formula>
    </cfRule>
    <cfRule type="containsText" dxfId="5421" priority="9273" operator="containsText" text="C">
      <formula>NOT(ISERROR(SEARCH("C",AG13)))</formula>
    </cfRule>
    <cfRule type="containsText" dxfId="5420" priority="9274" operator="containsText" text="S">
      <formula>NOT(ISERROR(SEARCH("S",AG13)))</formula>
    </cfRule>
    <cfRule type="containsText" dxfId="5419" priority="9275" operator="containsText" text="T">
      <formula>NOT(ISERROR(SEARCH("T",AG13)))</formula>
    </cfRule>
    <cfRule type="containsText" dxfId="5418" priority="9276" operator="containsText" text="H">
      <formula>NOT(ISERROR(SEARCH("H",AG13)))</formula>
    </cfRule>
    <cfRule type="containsText" dxfId="5417" priority="9277" operator="containsText" text="AF">
      <formula>NOT(ISERROR(SEARCH("AF",AG13)))</formula>
    </cfRule>
    <cfRule type="endsWith" dxfId="5416" priority="9278" operator="endsWith" text="M">
      <formula>RIGHT(AG13,LEN("M"))="M"</formula>
    </cfRule>
    <cfRule type="beginsWith" dxfId="5415" priority="9279" operator="beginsWith" text="MN">
      <formula>LEFT(AG13,LEN("MN"))="MN"</formula>
    </cfRule>
  </conditionalFormatting>
  <conditionalFormatting sqref="AH14:AK14">
    <cfRule type="containsText" dxfId="5414" priority="9262" operator="containsText" text="Hm">
      <formula>NOT(ISERROR(SEARCH("Hm",AH14)))</formula>
    </cfRule>
    <cfRule type="beginsWith" dxfId="5413" priority="9263" operator="beginsWith" text="Ms">
      <formula>LEFT(AH14,LEN("Ms"))="Ms"</formula>
    </cfRule>
    <cfRule type="containsText" dxfId="5412" priority="9264" operator="containsText" text="C">
      <formula>NOT(ISERROR(SEARCH("C",AH14)))</formula>
    </cfRule>
    <cfRule type="containsText" dxfId="5411" priority="9265" operator="containsText" text="S">
      <formula>NOT(ISERROR(SEARCH("S",AH14)))</formula>
    </cfRule>
    <cfRule type="containsText" dxfId="5410" priority="9266" operator="containsText" text="T">
      <formula>NOT(ISERROR(SEARCH("T",AH14)))</formula>
    </cfRule>
    <cfRule type="containsText" dxfId="5409" priority="9267" operator="containsText" text="H">
      <formula>NOT(ISERROR(SEARCH("H",AH14)))</formula>
    </cfRule>
    <cfRule type="containsText" dxfId="5408" priority="9268" operator="containsText" text="AF">
      <formula>NOT(ISERROR(SEARCH("AF",AH14)))</formula>
    </cfRule>
    <cfRule type="endsWith" dxfId="5407" priority="9269" operator="endsWith" text="M">
      <formula>RIGHT(AH14,LEN("M"))="M"</formula>
    </cfRule>
    <cfRule type="beginsWith" dxfId="5406" priority="9270" operator="beginsWith" text="MN">
      <formula>LEFT(AH14,LEN("MN"))="MN"</formula>
    </cfRule>
  </conditionalFormatting>
  <conditionalFormatting sqref="AK16">
    <cfRule type="containsText" dxfId="5405" priority="9253" operator="containsText" text="Hm">
      <formula>NOT(ISERROR(SEARCH("Hm",AK16)))</formula>
    </cfRule>
    <cfRule type="beginsWith" dxfId="5404" priority="9254" operator="beginsWith" text="Ms">
      <formula>LEFT(AK16,LEN("Ms"))="Ms"</formula>
    </cfRule>
    <cfRule type="containsText" dxfId="5403" priority="9255" operator="containsText" text="C">
      <formula>NOT(ISERROR(SEARCH("C",AK16)))</formula>
    </cfRule>
    <cfRule type="containsText" dxfId="5402" priority="9256" operator="containsText" text="S">
      <formula>NOT(ISERROR(SEARCH("S",AK16)))</formula>
    </cfRule>
    <cfRule type="containsText" dxfId="5401" priority="9257" operator="containsText" text="T">
      <formula>NOT(ISERROR(SEARCH("T",AK16)))</formula>
    </cfRule>
    <cfRule type="containsText" dxfId="5400" priority="9258" operator="containsText" text="H">
      <formula>NOT(ISERROR(SEARCH("H",AK16)))</formula>
    </cfRule>
    <cfRule type="containsText" dxfId="5399" priority="9259" operator="containsText" text="AF">
      <formula>NOT(ISERROR(SEARCH("AF",AK16)))</formula>
    </cfRule>
    <cfRule type="endsWith" dxfId="5398" priority="9260" operator="endsWith" text="M">
      <formula>RIGHT(AK16,LEN("M"))="M"</formula>
    </cfRule>
    <cfRule type="beginsWith" dxfId="5397" priority="9261" operator="beginsWith" text="MN">
      <formula>LEFT(AK16,LEN("MN"))="MN"</formula>
    </cfRule>
  </conditionalFormatting>
  <conditionalFormatting sqref="T7:W7">
    <cfRule type="containsText" dxfId="5396" priority="9244" operator="containsText" text="Hm">
      <formula>NOT(ISERROR(SEARCH("Hm",T7)))</formula>
    </cfRule>
    <cfRule type="beginsWith" dxfId="5395" priority="9245" operator="beginsWith" text="Ms">
      <formula>LEFT(T7,LEN("Ms"))="Ms"</formula>
    </cfRule>
    <cfRule type="containsText" dxfId="5394" priority="9246" operator="containsText" text="C">
      <formula>NOT(ISERROR(SEARCH("C",T7)))</formula>
    </cfRule>
    <cfRule type="containsText" dxfId="5393" priority="9247" operator="containsText" text="S">
      <formula>NOT(ISERROR(SEARCH("S",T7)))</formula>
    </cfRule>
    <cfRule type="containsText" dxfId="5392" priority="9248" operator="containsText" text="T">
      <formula>NOT(ISERROR(SEARCH("T",T7)))</formula>
    </cfRule>
    <cfRule type="containsText" dxfId="5391" priority="9249" operator="containsText" text="H">
      <formula>NOT(ISERROR(SEARCH("H",T7)))</formula>
    </cfRule>
    <cfRule type="containsText" dxfId="5390" priority="9250" operator="containsText" text="AF">
      <formula>NOT(ISERROR(SEARCH("AF",T7)))</formula>
    </cfRule>
    <cfRule type="endsWith" dxfId="5389" priority="9251" operator="endsWith" text="M">
      <formula>RIGHT(T7,LEN("M"))="M"</formula>
    </cfRule>
    <cfRule type="beginsWith" dxfId="5388" priority="9252" operator="beginsWith" text="MN">
      <formula>LEFT(T7,LEN("MN"))="MN"</formula>
    </cfRule>
  </conditionalFormatting>
  <conditionalFormatting sqref="U8:X8">
    <cfRule type="containsText" dxfId="5387" priority="9235" operator="containsText" text="Hm">
      <formula>NOT(ISERROR(SEARCH("Hm",U8)))</formula>
    </cfRule>
    <cfRule type="beginsWith" dxfId="5386" priority="9236" operator="beginsWith" text="Ms">
      <formula>LEFT(U8,LEN("Ms"))="Ms"</formula>
    </cfRule>
    <cfRule type="containsText" dxfId="5385" priority="9237" operator="containsText" text="C">
      <formula>NOT(ISERROR(SEARCH("C",U8)))</formula>
    </cfRule>
    <cfRule type="containsText" dxfId="5384" priority="9238" operator="containsText" text="S">
      <formula>NOT(ISERROR(SEARCH("S",U8)))</formula>
    </cfRule>
    <cfRule type="containsText" dxfId="5383" priority="9239" operator="containsText" text="T">
      <formula>NOT(ISERROR(SEARCH("T",U8)))</formula>
    </cfRule>
    <cfRule type="containsText" dxfId="5382" priority="9240" operator="containsText" text="H">
      <formula>NOT(ISERROR(SEARCH("H",U8)))</formula>
    </cfRule>
    <cfRule type="containsText" dxfId="5381" priority="9241" operator="containsText" text="AF">
      <formula>NOT(ISERROR(SEARCH("AF",U8)))</formula>
    </cfRule>
    <cfRule type="endsWith" dxfId="5380" priority="9242" operator="endsWith" text="M">
      <formula>RIGHT(U8,LEN("M"))="M"</formula>
    </cfRule>
    <cfRule type="beginsWith" dxfId="5379" priority="9243" operator="beginsWith" text="MN">
      <formula>LEFT(U8,LEN("MN"))="MN"</formula>
    </cfRule>
  </conditionalFormatting>
  <conditionalFormatting sqref="N7:Q7">
    <cfRule type="containsText" dxfId="5378" priority="9217" operator="containsText" text="Hm">
      <formula>NOT(ISERROR(SEARCH("Hm",N7)))</formula>
    </cfRule>
    <cfRule type="beginsWith" dxfId="5377" priority="9218" operator="beginsWith" text="Ms">
      <formula>LEFT(N7,LEN("Ms"))="Ms"</formula>
    </cfRule>
    <cfRule type="containsText" dxfId="5376" priority="9219" operator="containsText" text="C">
      <formula>NOT(ISERROR(SEARCH("C",N7)))</formula>
    </cfRule>
    <cfRule type="containsText" dxfId="5375" priority="9220" operator="containsText" text="S">
      <formula>NOT(ISERROR(SEARCH("S",N7)))</formula>
    </cfRule>
    <cfRule type="containsText" dxfId="5374" priority="9221" operator="containsText" text="T">
      <formula>NOT(ISERROR(SEARCH("T",N7)))</formula>
    </cfRule>
    <cfRule type="containsText" dxfId="5373" priority="9222" operator="containsText" text="H">
      <formula>NOT(ISERROR(SEARCH("H",N7)))</formula>
    </cfRule>
    <cfRule type="containsText" dxfId="5372" priority="9223" operator="containsText" text="AF">
      <formula>NOT(ISERROR(SEARCH("AF",N7)))</formula>
    </cfRule>
    <cfRule type="endsWith" dxfId="5371" priority="9224" operator="endsWith" text="M">
      <formula>RIGHT(N7,LEN("M"))="M"</formula>
    </cfRule>
    <cfRule type="beginsWith" dxfId="5370" priority="9225" operator="beginsWith" text="MN">
      <formula>LEFT(N7,LEN("MN"))="MN"</formula>
    </cfRule>
  </conditionalFormatting>
  <conditionalFormatting sqref="O8:R8">
    <cfRule type="containsText" dxfId="5369" priority="9208" operator="containsText" text="Hm">
      <formula>NOT(ISERROR(SEARCH("Hm",O8)))</formula>
    </cfRule>
    <cfRule type="beginsWith" dxfId="5368" priority="9209" operator="beginsWith" text="Ms">
      <formula>LEFT(O8,LEN("Ms"))="Ms"</formula>
    </cfRule>
    <cfRule type="containsText" dxfId="5367" priority="9210" operator="containsText" text="C">
      <formula>NOT(ISERROR(SEARCH("C",O8)))</formula>
    </cfRule>
    <cfRule type="containsText" dxfId="5366" priority="9211" operator="containsText" text="S">
      <formula>NOT(ISERROR(SEARCH("S",O8)))</formula>
    </cfRule>
    <cfRule type="containsText" dxfId="5365" priority="9212" operator="containsText" text="T">
      <formula>NOT(ISERROR(SEARCH("T",O8)))</formula>
    </cfRule>
    <cfRule type="containsText" dxfId="5364" priority="9213" operator="containsText" text="H">
      <formula>NOT(ISERROR(SEARCH("H",O8)))</formula>
    </cfRule>
    <cfRule type="containsText" dxfId="5363" priority="9214" operator="containsText" text="AF">
      <formula>NOT(ISERROR(SEARCH("AF",O8)))</formula>
    </cfRule>
    <cfRule type="endsWith" dxfId="5362" priority="9215" operator="endsWith" text="M">
      <formula>RIGHT(O8,LEN("M"))="M"</formula>
    </cfRule>
    <cfRule type="beginsWith" dxfId="5361" priority="9216" operator="beginsWith" text="MN">
      <formula>LEFT(O8,LEN("MN"))="MN"</formula>
    </cfRule>
  </conditionalFormatting>
  <conditionalFormatting sqref="P4:S4">
    <cfRule type="containsText" dxfId="5360" priority="9190" operator="containsText" text="Hm">
      <formula>NOT(ISERROR(SEARCH("Hm",P4)))</formula>
    </cfRule>
    <cfRule type="beginsWith" dxfId="5359" priority="9191" operator="beginsWith" text="Ms">
      <formula>LEFT(P4,LEN("Ms"))="Ms"</formula>
    </cfRule>
    <cfRule type="containsText" dxfId="5358" priority="9192" operator="containsText" text="C">
      <formula>NOT(ISERROR(SEARCH("C",P4)))</formula>
    </cfRule>
    <cfRule type="containsText" dxfId="5357" priority="9193" operator="containsText" text="S">
      <formula>NOT(ISERROR(SEARCH("S",P4)))</formula>
    </cfRule>
    <cfRule type="containsText" dxfId="5356" priority="9194" operator="containsText" text="T">
      <formula>NOT(ISERROR(SEARCH("T",P4)))</formula>
    </cfRule>
    <cfRule type="containsText" dxfId="5355" priority="9195" operator="containsText" text="H">
      <formula>NOT(ISERROR(SEARCH("H",P4)))</formula>
    </cfRule>
    <cfRule type="containsText" dxfId="5354" priority="9196" operator="containsText" text="AF">
      <formula>NOT(ISERROR(SEARCH("AF",P4)))</formula>
    </cfRule>
    <cfRule type="endsWith" dxfId="5353" priority="9197" operator="endsWith" text="M">
      <formula>RIGHT(P4,LEN("M"))="M"</formula>
    </cfRule>
    <cfRule type="beginsWith" dxfId="5352" priority="9198" operator="beginsWith" text="MN">
      <formula>LEFT(P4,LEN("MN"))="MN"</formula>
    </cfRule>
  </conditionalFormatting>
  <conditionalFormatting sqref="Q5:T5">
    <cfRule type="containsText" dxfId="5351" priority="9181" operator="containsText" text="Hm">
      <formula>NOT(ISERROR(SEARCH("Hm",Q5)))</formula>
    </cfRule>
    <cfRule type="beginsWith" dxfId="5350" priority="9182" operator="beginsWith" text="Ms">
      <formula>LEFT(Q5,LEN("Ms"))="Ms"</formula>
    </cfRule>
    <cfRule type="containsText" dxfId="5349" priority="9183" operator="containsText" text="C">
      <formula>NOT(ISERROR(SEARCH("C",Q5)))</formula>
    </cfRule>
    <cfRule type="containsText" dxfId="5348" priority="9184" operator="containsText" text="S">
      <formula>NOT(ISERROR(SEARCH("S",Q5)))</formula>
    </cfRule>
    <cfRule type="containsText" dxfId="5347" priority="9185" operator="containsText" text="T">
      <formula>NOT(ISERROR(SEARCH("T",Q5)))</formula>
    </cfRule>
    <cfRule type="containsText" dxfId="5346" priority="9186" operator="containsText" text="H">
      <formula>NOT(ISERROR(SEARCH("H",Q5)))</formula>
    </cfRule>
    <cfRule type="containsText" dxfId="5345" priority="9187" operator="containsText" text="AF">
      <formula>NOT(ISERROR(SEARCH("AF",Q5)))</formula>
    </cfRule>
    <cfRule type="endsWith" dxfId="5344" priority="9188" operator="endsWith" text="M">
      <formula>RIGHT(Q5,LEN("M"))="M"</formula>
    </cfRule>
    <cfRule type="beginsWith" dxfId="5343" priority="9189" operator="beginsWith" text="MN">
      <formula>LEFT(Q5,LEN("MN"))="MN"</formula>
    </cfRule>
  </conditionalFormatting>
  <conditionalFormatting sqref="T3:W3">
    <cfRule type="containsText" dxfId="5342" priority="9172" operator="containsText" text="Hm">
      <formula>NOT(ISERROR(SEARCH("Hm",T3)))</formula>
    </cfRule>
    <cfRule type="beginsWith" dxfId="5341" priority="9173" operator="beginsWith" text="Ms">
      <formula>LEFT(T3,LEN("Ms"))="Ms"</formula>
    </cfRule>
    <cfRule type="containsText" dxfId="5340" priority="9174" operator="containsText" text="C">
      <formula>NOT(ISERROR(SEARCH("C",T3)))</formula>
    </cfRule>
    <cfRule type="containsText" dxfId="5339" priority="9175" operator="containsText" text="S">
      <formula>NOT(ISERROR(SEARCH("S",T3)))</formula>
    </cfRule>
    <cfRule type="containsText" dxfId="5338" priority="9176" operator="containsText" text="T">
      <formula>NOT(ISERROR(SEARCH("T",T3)))</formula>
    </cfRule>
    <cfRule type="containsText" dxfId="5337" priority="9177" operator="containsText" text="H">
      <formula>NOT(ISERROR(SEARCH("H",T3)))</formula>
    </cfRule>
    <cfRule type="containsText" dxfId="5336" priority="9178" operator="containsText" text="AF">
      <formula>NOT(ISERROR(SEARCH("AF",T3)))</formula>
    </cfRule>
    <cfRule type="endsWith" dxfId="5335" priority="9179" operator="endsWith" text="M">
      <formula>RIGHT(T3,LEN("M"))="M"</formula>
    </cfRule>
    <cfRule type="beginsWith" dxfId="5334" priority="9180" operator="beginsWith" text="MN">
      <formula>LEFT(T3,LEN("MN"))="MN"</formula>
    </cfRule>
  </conditionalFormatting>
  <conditionalFormatting sqref="V4:Y4">
    <cfRule type="containsText" dxfId="5333" priority="9163" operator="containsText" text="Hm">
      <formula>NOT(ISERROR(SEARCH("Hm",V4)))</formula>
    </cfRule>
    <cfRule type="beginsWith" dxfId="5332" priority="9164" operator="beginsWith" text="Ms">
      <formula>LEFT(V4,LEN("Ms"))="Ms"</formula>
    </cfRule>
    <cfRule type="containsText" dxfId="5331" priority="9165" operator="containsText" text="C">
      <formula>NOT(ISERROR(SEARCH("C",V4)))</formula>
    </cfRule>
    <cfRule type="containsText" dxfId="5330" priority="9166" operator="containsText" text="S">
      <formula>NOT(ISERROR(SEARCH("S",V4)))</formula>
    </cfRule>
    <cfRule type="containsText" dxfId="5329" priority="9167" operator="containsText" text="T">
      <formula>NOT(ISERROR(SEARCH("T",V4)))</formula>
    </cfRule>
    <cfRule type="containsText" dxfId="5328" priority="9168" operator="containsText" text="H">
      <formula>NOT(ISERROR(SEARCH("H",V4)))</formula>
    </cfRule>
    <cfRule type="containsText" dxfId="5327" priority="9169" operator="containsText" text="AF">
      <formula>NOT(ISERROR(SEARCH("AF",V4)))</formula>
    </cfRule>
    <cfRule type="endsWith" dxfId="5326" priority="9170" operator="endsWith" text="M">
      <formula>RIGHT(V4,LEN("M"))="M"</formula>
    </cfRule>
    <cfRule type="beginsWith" dxfId="5325" priority="9171" operator="beginsWith" text="MN">
      <formula>LEFT(V4,LEN("MN"))="MN"</formula>
    </cfRule>
  </conditionalFormatting>
  <conditionalFormatting sqref="AF7:AI7">
    <cfRule type="containsText" dxfId="5324" priority="9154" operator="containsText" text="Hm">
      <formula>NOT(ISERROR(SEARCH("Hm",AF7)))</formula>
    </cfRule>
    <cfRule type="beginsWith" dxfId="5323" priority="9155" operator="beginsWith" text="Ms">
      <formula>LEFT(AF7,LEN("Ms"))="Ms"</formula>
    </cfRule>
    <cfRule type="containsText" dxfId="5322" priority="9156" operator="containsText" text="C">
      <formula>NOT(ISERROR(SEARCH("C",AF7)))</formula>
    </cfRule>
    <cfRule type="containsText" dxfId="5321" priority="9157" operator="containsText" text="S">
      <formula>NOT(ISERROR(SEARCH("S",AF7)))</formula>
    </cfRule>
    <cfRule type="containsText" dxfId="5320" priority="9158" operator="containsText" text="T">
      <formula>NOT(ISERROR(SEARCH("T",AF7)))</formula>
    </cfRule>
    <cfRule type="containsText" dxfId="5319" priority="9159" operator="containsText" text="H">
      <formula>NOT(ISERROR(SEARCH("H",AF7)))</formula>
    </cfRule>
    <cfRule type="containsText" dxfId="5318" priority="9160" operator="containsText" text="AF">
      <formula>NOT(ISERROR(SEARCH("AF",AF7)))</formula>
    </cfRule>
    <cfRule type="endsWith" dxfId="5317" priority="9161" operator="endsWith" text="M">
      <formula>RIGHT(AF7,LEN("M"))="M"</formula>
    </cfRule>
    <cfRule type="beginsWith" dxfId="5316" priority="9162" operator="beginsWith" text="MN">
      <formula>LEFT(AF7,LEN("MN"))="MN"</formula>
    </cfRule>
  </conditionalFormatting>
  <conditionalFormatting sqref="H16:J16">
    <cfRule type="containsText" dxfId="5315" priority="9136" operator="containsText" text="Hm">
      <formula>NOT(ISERROR(SEARCH("Hm",H16)))</formula>
    </cfRule>
    <cfRule type="beginsWith" dxfId="5314" priority="9137" operator="beginsWith" text="Ms">
      <formula>LEFT(H16,LEN("Ms"))="Ms"</formula>
    </cfRule>
    <cfRule type="containsText" dxfId="5313" priority="9138" operator="containsText" text="C">
      <formula>NOT(ISERROR(SEARCH("C",H16)))</formula>
    </cfRule>
    <cfRule type="containsText" dxfId="5312" priority="9139" operator="containsText" text="S">
      <formula>NOT(ISERROR(SEARCH("S",H16)))</formula>
    </cfRule>
    <cfRule type="containsText" dxfId="5311" priority="9140" operator="containsText" text="T">
      <formula>NOT(ISERROR(SEARCH("T",H16)))</formula>
    </cfRule>
    <cfRule type="containsText" dxfId="5310" priority="9141" operator="containsText" text="H">
      <formula>NOT(ISERROR(SEARCH("H",H16)))</formula>
    </cfRule>
    <cfRule type="containsText" dxfId="5309" priority="9142" operator="containsText" text="AF">
      <formula>NOT(ISERROR(SEARCH("AF",H16)))</formula>
    </cfRule>
    <cfRule type="endsWith" dxfId="5308" priority="9143" operator="endsWith" text="M">
      <formula>RIGHT(H16,LEN("M"))="M"</formula>
    </cfRule>
    <cfRule type="beginsWith" dxfId="5307" priority="9144" operator="beginsWith" text="MN">
      <formula>LEFT(H16,LEN("MN"))="MN"</formula>
    </cfRule>
  </conditionalFormatting>
  <conditionalFormatting sqref="H12:K12">
    <cfRule type="containsText" dxfId="5306" priority="9127" operator="containsText" text="Hm">
      <formula>NOT(ISERROR(SEARCH("Hm",H12)))</formula>
    </cfRule>
    <cfRule type="beginsWith" dxfId="5305" priority="9128" operator="beginsWith" text="Ms">
      <formula>LEFT(H12,LEN("Ms"))="Ms"</formula>
    </cfRule>
    <cfRule type="containsText" dxfId="5304" priority="9129" operator="containsText" text="C">
      <formula>NOT(ISERROR(SEARCH("C",H12)))</formula>
    </cfRule>
    <cfRule type="containsText" dxfId="5303" priority="9130" operator="containsText" text="S">
      <formula>NOT(ISERROR(SEARCH("S",H12)))</formula>
    </cfRule>
    <cfRule type="containsText" dxfId="5302" priority="9131" operator="containsText" text="T">
      <formula>NOT(ISERROR(SEARCH("T",H12)))</formula>
    </cfRule>
    <cfRule type="containsText" dxfId="5301" priority="9132" operator="containsText" text="H">
      <formula>NOT(ISERROR(SEARCH("H",H12)))</formula>
    </cfRule>
    <cfRule type="containsText" dxfId="5300" priority="9133" operator="containsText" text="AF">
      <formula>NOT(ISERROR(SEARCH("AF",H12)))</formula>
    </cfRule>
    <cfRule type="endsWith" dxfId="5299" priority="9134" operator="endsWith" text="M">
      <formula>RIGHT(H12,LEN("M"))="M"</formula>
    </cfRule>
    <cfRule type="beginsWith" dxfId="5298" priority="9135" operator="beginsWith" text="MN">
      <formula>LEFT(H12,LEN("MN"))="MN"</formula>
    </cfRule>
  </conditionalFormatting>
  <conditionalFormatting sqref="M16:P16">
    <cfRule type="containsText" dxfId="5297" priority="9118" operator="containsText" text="Hm">
      <formula>NOT(ISERROR(SEARCH("Hm",M16)))</formula>
    </cfRule>
    <cfRule type="beginsWith" dxfId="5296" priority="9119" operator="beginsWith" text="Ms">
      <formula>LEFT(M16,LEN("Ms"))="Ms"</formula>
    </cfRule>
    <cfRule type="containsText" dxfId="5295" priority="9120" operator="containsText" text="C">
      <formula>NOT(ISERROR(SEARCH("C",M16)))</formula>
    </cfRule>
    <cfRule type="containsText" dxfId="5294" priority="9121" operator="containsText" text="S">
      <formula>NOT(ISERROR(SEARCH("S",M16)))</formula>
    </cfRule>
    <cfRule type="containsText" dxfId="5293" priority="9122" operator="containsText" text="T">
      <formula>NOT(ISERROR(SEARCH("T",M16)))</formula>
    </cfRule>
    <cfRule type="containsText" dxfId="5292" priority="9123" operator="containsText" text="H">
      <formula>NOT(ISERROR(SEARCH("H",M16)))</formula>
    </cfRule>
    <cfRule type="containsText" dxfId="5291" priority="9124" operator="containsText" text="AF">
      <formula>NOT(ISERROR(SEARCH("AF",M16)))</formula>
    </cfRule>
    <cfRule type="endsWith" dxfId="5290" priority="9125" operator="endsWith" text="M">
      <formula>RIGHT(M16,LEN("M"))="M"</formula>
    </cfRule>
    <cfRule type="beginsWith" dxfId="5289" priority="9126" operator="beginsWith" text="MN">
      <formula>LEFT(M16,LEN("MN"))="MN"</formula>
    </cfRule>
  </conditionalFormatting>
  <conditionalFormatting sqref="Z3:AC3">
    <cfRule type="containsText" dxfId="5288" priority="9109" operator="containsText" text="Hm">
      <formula>NOT(ISERROR(SEARCH("Hm",Z3)))</formula>
    </cfRule>
    <cfRule type="beginsWith" dxfId="5287" priority="9110" operator="beginsWith" text="Ms">
      <formula>LEFT(Z3,LEN("Ms"))="Ms"</formula>
    </cfRule>
    <cfRule type="containsText" dxfId="5286" priority="9111" operator="containsText" text="C">
      <formula>NOT(ISERROR(SEARCH("C",Z3)))</formula>
    </cfRule>
    <cfRule type="containsText" dxfId="5285" priority="9112" operator="containsText" text="S">
      <formula>NOT(ISERROR(SEARCH("S",Z3)))</formula>
    </cfRule>
    <cfRule type="containsText" dxfId="5284" priority="9113" operator="containsText" text="T">
      <formula>NOT(ISERROR(SEARCH("T",Z3)))</formula>
    </cfRule>
    <cfRule type="containsText" dxfId="5283" priority="9114" operator="containsText" text="H">
      <formula>NOT(ISERROR(SEARCH("H",Z3)))</formula>
    </cfRule>
    <cfRule type="containsText" dxfId="5282" priority="9115" operator="containsText" text="AF">
      <formula>NOT(ISERROR(SEARCH("AF",Z3)))</formula>
    </cfRule>
    <cfRule type="endsWith" dxfId="5281" priority="9116" operator="endsWith" text="M">
      <formula>RIGHT(Z3,LEN("M"))="M"</formula>
    </cfRule>
    <cfRule type="beginsWith" dxfId="5280" priority="9117" operator="beginsWith" text="MN">
      <formula>LEFT(Z3,LEN("MN"))="MN"</formula>
    </cfRule>
  </conditionalFormatting>
  <conditionalFormatting sqref="AB4 AD4:AE4">
    <cfRule type="containsText" dxfId="5279" priority="9100" operator="containsText" text="Hm">
      <formula>NOT(ISERROR(SEARCH("Hm",AB4)))</formula>
    </cfRule>
    <cfRule type="beginsWith" dxfId="5278" priority="9101" operator="beginsWith" text="Ms">
      <formula>LEFT(AB4,LEN("Ms"))="Ms"</formula>
    </cfRule>
    <cfRule type="containsText" dxfId="5277" priority="9102" operator="containsText" text="C">
      <formula>NOT(ISERROR(SEARCH("C",AB4)))</formula>
    </cfRule>
    <cfRule type="containsText" dxfId="5276" priority="9103" operator="containsText" text="S">
      <formula>NOT(ISERROR(SEARCH("S",AB4)))</formula>
    </cfRule>
    <cfRule type="containsText" dxfId="5275" priority="9104" operator="containsText" text="T">
      <formula>NOT(ISERROR(SEARCH("T",AB4)))</formula>
    </cfRule>
    <cfRule type="containsText" dxfId="5274" priority="9105" operator="containsText" text="H">
      <formula>NOT(ISERROR(SEARCH("H",AB4)))</formula>
    </cfRule>
    <cfRule type="containsText" dxfId="5273" priority="9106" operator="containsText" text="AF">
      <formula>NOT(ISERROR(SEARCH("AF",AB4)))</formula>
    </cfRule>
    <cfRule type="endsWith" dxfId="5272" priority="9107" operator="endsWith" text="M">
      <formula>RIGHT(AB4,LEN("M"))="M"</formula>
    </cfRule>
    <cfRule type="beginsWith" dxfId="5271" priority="9108" operator="beginsWith" text="MN">
      <formula>LEFT(AB4,LEN("MN"))="MN"</formula>
    </cfRule>
  </conditionalFormatting>
  <conditionalFormatting sqref="AC5:AF5">
    <cfRule type="containsText" dxfId="5270" priority="9091" operator="containsText" text="Hm">
      <formula>NOT(ISERROR(SEARCH("Hm",AC5)))</formula>
    </cfRule>
    <cfRule type="beginsWith" dxfId="5269" priority="9092" operator="beginsWith" text="Ms">
      <formula>LEFT(AC5,LEN("Ms"))="Ms"</formula>
    </cfRule>
    <cfRule type="containsText" dxfId="5268" priority="9093" operator="containsText" text="C">
      <formula>NOT(ISERROR(SEARCH("C",AC5)))</formula>
    </cfRule>
    <cfRule type="containsText" dxfId="5267" priority="9094" operator="containsText" text="S">
      <formula>NOT(ISERROR(SEARCH("S",AC5)))</formula>
    </cfRule>
    <cfRule type="containsText" dxfId="5266" priority="9095" operator="containsText" text="T">
      <formula>NOT(ISERROR(SEARCH("T",AC5)))</formula>
    </cfRule>
    <cfRule type="containsText" dxfId="5265" priority="9096" operator="containsText" text="H">
      <formula>NOT(ISERROR(SEARCH("H",AC5)))</formula>
    </cfRule>
    <cfRule type="containsText" dxfId="5264" priority="9097" operator="containsText" text="AF">
      <formula>NOT(ISERROR(SEARCH("AF",AC5)))</formula>
    </cfRule>
    <cfRule type="endsWith" dxfId="5263" priority="9098" operator="endsWith" text="M">
      <formula>RIGHT(AC5,LEN("M"))="M"</formula>
    </cfRule>
    <cfRule type="beginsWith" dxfId="5262" priority="9099" operator="beginsWith" text="MN">
      <formula>LEFT(AC5,LEN("MN"))="MN"</formula>
    </cfRule>
  </conditionalFormatting>
  <conditionalFormatting sqref="AF3:AI3">
    <cfRule type="containsText" dxfId="5261" priority="9082" operator="containsText" text="Hm">
      <formula>NOT(ISERROR(SEARCH("Hm",AF3)))</formula>
    </cfRule>
    <cfRule type="beginsWith" dxfId="5260" priority="9083" operator="beginsWith" text="Ms">
      <formula>LEFT(AF3,LEN("Ms"))="Ms"</formula>
    </cfRule>
    <cfRule type="containsText" dxfId="5259" priority="9084" operator="containsText" text="C">
      <formula>NOT(ISERROR(SEARCH("C",AF3)))</formula>
    </cfRule>
    <cfRule type="containsText" dxfId="5258" priority="9085" operator="containsText" text="S">
      <formula>NOT(ISERROR(SEARCH("S",AF3)))</formula>
    </cfRule>
    <cfRule type="containsText" dxfId="5257" priority="9086" operator="containsText" text="T">
      <formula>NOT(ISERROR(SEARCH("T",AF3)))</formula>
    </cfRule>
    <cfRule type="containsText" dxfId="5256" priority="9087" operator="containsText" text="H">
      <formula>NOT(ISERROR(SEARCH("H",AF3)))</formula>
    </cfRule>
    <cfRule type="containsText" dxfId="5255" priority="9088" operator="containsText" text="AF">
      <formula>NOT(ISERROR(SEARCH("AF",AF3)))</formula>
    </cfRule>
    <cfRule type="endsWith" dxfId="5254" priority="9089" operator="endsWith" text="M">
      <formula>RIGHT(AF3,LEN("M"))="M"</formula>
    </cfRule>
    <cfRule type="beginsWith" dxfId="5253" priority="9090" operator="beginsWith" text="MN">
      <formula>LEFT(AF3,LEN("MN"))="MN"</formula>
    </cfRule>
  </conditionalFormatting>
  <conditionalFormatting sqref="AH4:AK4">
    <cfRule type="containsText" dxfId="5252" priority="9073" operator="containsText" text="Hm">
      <formula>NOT(ISERROR(SEARCH("Hm",AH4)))</formula>
    </cfRule>
    <cfRule type="beginsWith" dxfId="5251" priority="9074" operator="beginsWith" text="Ms">
      <formula>LEFT(AH4,LEN("Ms"))="Ms"</formula>
    </cfRule>
    <cfRule type="containsText" dxfId="5250" priority="9075" operator="containsText" text="C">
      <formula>NOT(ISERROR(SEARCH("C",AH4)))</formula>
    </cfRule>
    <cfRule type="containsText" dxfId="5249" priority="9076" operator="containsText" text="S">
      <formula>NOT(ISERROR(SEARCH("S",AH4)))</formula>
    </cfRule>
    <cfRule type="containsText" dxfId="5248" priority="9077" operator="containsText" text="T">
      <formula>NOT(ISERROR(SEARCH("T",AH4)))</formula>
    </cfRule>
    <cfRule type="containsText" dxfId="5247" priority="9078" operator="containsText" text="H">
      <formula>NOT(ISERROR(SEARCH("H",AH4)))</formula>
    </cfRule>
    <cfRule type="containsText" dxfId="5246" priority="9079" operator="containsText" text="AF">
      <formula>NOT(ISERROR(SEARCH("AF",AH4)))</formula>
    </cfRule>
    <cfRule type="endsWith" dxfId="5245" priority="9080" operator="endsWith" text="M">
      <formula>RIGHT(AH4,LEN("M"))="M"</formula>
    </cfRule>
    <cfRule type="beginsWith" dxfId="5244" priority="9081" operator="beginsWith" text="MN">
      <formula>LEFT(AH4,LEN("MN"))="MN"</formula>
    </cfRule>
  </conditionalFormatting>
  <conditionalFormatting sqref="AI5:AK5">
    <cfRule type="containsText" dxfId="5243" priority="9064" operator="containsText" text="Hm">
      <formula>NOT(ISERROR(SEARCH("Hm",AI5)))</formula>
    </cfRule>
    <cfRule type="beginsWith" dxfId="5242" priority="9065" operator="beginsWith" text="Ms">
      <formula>LEFT(AI5,LEN("Ms"))="Ms"</formula>
    </cfRule>
    <cfRule type="containsText" dxfId="5241" priority="9066" operator="containsText" text="C">
      <formula>NOT(ISERROR(SEARCH("C",AI5)))</formula>
    </cfRule>
    <cfRule type="containsText" dxfId="5240" priority="9067" operator="containsText" text="S">
      <formula>NOT(ISERROR(SEARCH("S",AI5)))</formula>
    </cfRule>
    <cfRule type="containsText" dxfId="5239" priority="9068" operator="containsText" text="T">
      <formula>NOT(ISERROR(SEARCH("T",AI5)))</formula>
    </cfRule>
    <cfRule type="containsText" dxfId="5238" priority="9069" operator="containsText" text="H">
      <formula>NOT(ISERROR(SEARCH("H",AI5)))</formula>
    </cfRule>
    <cfRule type="containsText" dxfId="5237" priority="9070" operator="containsText" text="AF">
      <formula>NOT(ISERROR(SEARCH("AF",AI5)))</formula>
    </cfRule>
    <cfRule type="endsWith" dxfId="5236" priority="9071" operator="endsWith" text="M">
      <formula>RIGHT(AI5,LEN("M"))="M"</formula>
    </cfRule>
    <cfRule type="beginsWith" dxfId="5235" priority="9072" operator="beginsWith" text="MN">
      <formula>LEFT(AI5,LEN("MN"))="MN"</formula>
    </cfRule>
  </conditionalFormatting>
  <conditionalFormatting sqref="T12:W12">
    <cfRule type="containsText" dxfId="5234" priority="9055" operator="containsText" text="Hm">
      <formula>NOT(ISERROR(SEARCH("Hm",T12)))</formula>
    </cfRule>
    <cfRule type="beginsWith" dxfId="5233" priority="9056" operator="beginsWith" text="Ms">
      <formula>LEFT(T12,LEN("Ms"))="Ms"</formula>
    </cfRule>
    <cfRule type="containsText" dxfId="5232" priority="9057" operator="containsText" text="C">
      <formula>NOT(ISERROR(SEARCH("C",T12)))</formula>
    </cfRule>
    <cfRule type="containsText" dxfId="5231" priority="9058" operator="containsText" text="S">
      <formula>NOT(ISERROR(SEARCH("S",T12)))</formula>
    </cfRule>
    <cfRule type="containsText" dxfId="5230" priority="9059" operator="containsText" text="T">
      <formula>NOT(ISERROR(SEARCH("T",T12)))</formula>
    </cfRule>
    <cfRule type="containsText" dxfId="5229" priority="9060" operator="containsText" text="H">
      <formula>NOT(ISERROR(SEARCH("H",T12)))</formula>
    </cfRule>
    <cfRule type="containsText" dxfId="5228" priority="9061" operator="containsText" text="AF">
      <formula>NOT(ISERROR(SEARCH("AF",T12)))</formula>
    </cfRule>
    <cfRule type="endsWith" dxfId="5227" priority="9062" operator="endsWith" text="M">
      <formula>RIGHT(T12,LEN("M"))="M"</formula>
    </cfRule>
    <cfRule type="beginsWith" dxfId="5226" priority="9063" operator="beginsWith" text="MN">
      <formula>LEFT(T12,LEN("MN"))="MN"</formula>
    </cfRule>
  </conditionalFormatting>
  <conditionalFormatting sqref="U13:X13">
    <cfRule type="containsText" dxfId="5225" priority="9046" operator="containsText" text="Hm">
      <formula>NOT(ISERROR(SEARCH("Hm",U13)))</formula>
    </cfRule>
    <cfRule type="beginsWith" dxfId="5224" priority="9047" operator="beginsWith" text="Ms">
      <formula>LEFT(U13,LEN("Ms"))="Ms"</formula>
    </cfRule>
    <cfRule type="containsText" dxfId="5223" priority="9048" operator="containsText" text="C">
      <formula>NOT(ISERROR(SEARCH("C",U13)))</formula>
    </cfRule>
    <cfRule type="containsText" dxfId="5222" priority="9049" operator="containsText" text="S">
      <formula>NOT(ISERROR(SEARCH("S",U13)))</formula>
    </cfRule>
    <cfRule type="containsText" dxfId="5221" priority="9050" operator="containsText" text="T">
      <formula>NOT(ISERROR(SEARCH("T",U13)))</formula>
    </cfRule>
    <cfRule type="containsText" dxfId="5220" priority="9051" operator="containsText" text="H">
      <formula>NOT(ISERROR(SEARCH("H",U13)))</formula>
    </cfRule>
    <cfRule type="containsText" dxfId="5219" priority="9052" operator="containsText" text="AF">
      <formula>NOT(ISERROR(SEARCH("AF",U13)))</formula>
    </cfRule>
    <cfRule type="endsWith" dxfId="5218" priority="9053" operator="endsWith" text="M">
      <formula>RIGHT(U13,LEN("M"))="M"</formula>
    </cfRule>
    <cfRule type="beginsWith" dxfId="5217" priority="9054" operator="beginsWith" text="MN">
      <formula>LEFT(U13,LEN("MN"))="MN"</formula>
    </cfRule>
  </conditionalFormatting>
  <conditionalFormatting sqref="V14:Y14">
    <cfRule type="containsText" dxfId="5216" priority="9037" operator="containsText" text="Hm">
      <formula>NOT(ISERROR(SEARCH("Hm",V14)))</formula>
    </cfRule>
    <cfRule type="beginsWith" dxfId="5215" priority="9038" operator="beginsWith" text="Ms">
      <formula>LEFT(V14,LEN("Ms"))="Ms"</formula>
    </cfRule>
    <cfRule type="containsText" dxfId="5214" priority="9039" operator="containsText" text="C">
      <formula>NOT(ISERROR(SEARCH("C",V14)))</formula>
    </cfRule>
    <cfRule type="containsText" dxfId="5213" priority="9040" operator="containsText" text="S">
      <formula>NOT(ISERROR(SEARCH("S",V14)))</formula>
    </cfRule>
    <cfRule type="containsText" dxfId="5212" priority="9041" operator="containsText" text="T">
      <formula>NOT(ISERROR(SEARCH("T",V14)))</formula>
    </cfRule>
    <cfRule type="containsText" dxfId="5211" priority="9042" operator="containsText" text="H">
      <formula>NOT(ISERROR(SEARCH("H",V14)))</formula>
    </cfRule>
    <cfRule type="containsText" dxfId="5210" priority="9043" operator="containsText" text="AF">
      <formula>NOT(ISERROR(SEARCH("AF",V14)))</formula>
    </cfRule>
    <cfRule type="endsWith" dxfId="5209" priority="9044" operator="endsWith" text="M">
      <formula>RIGHT(V14,LEN("M"))="M"</formula>
    </cfRule>
    <cfRule type="beginsWith" dxfId="5208" priority="9045" operator="beginsWith" text="MN">
      <formula>LEFT(V14,LEN("MN"))="MN"</formula>
    </cfRule>
  </conditionalFormatting>
  <conditionalFormatting sqref="P14:Q14">
    <cfRule type="containsText" dxfId="5207" priority="9028" operator="containsText" text="Hm">
      <formula>NOT(ISERROR(SEARCH("Hm",P14)))</formula>
    </cfRule>
    <cfRule type="beginsWith" dxfId="5206" priority="9029" operator="beginsWith" text="Ms">
      <formula>LEFT(P14,LEN("Ms"))="Ms"</formula>
    </cfRule>
    <cfRule type="containsText" dxfId="5205" priority="9030" operator="containsText" text="C">
      <formula>NOT(ISERROR(SEARCH("C",P14)))</formula>
    </cfRule>
    <cfRule type="containsText" dxfId="5204" priority="9031" operator="containsText" text="S">
      <formula>NOT(ISERROR(SEARCH("S",P14)))</formula>
    </cfRule>
    <cfRule type="containsText" dxfId="5203" priority="9032" operator="containsText" text="T">
      <formula>NOT(ISERROR(SEARCH("T",P14)))</formula>
    </cfRule>
    <cfRule type="containsText" dxfId="5202" priority="9033" operator="containsText" text="H">
      <formula>NOT(ISERROR(SEARCH("H",P14)))</formula>
    </cfRule>
    <cfRule type="containsText" dxfId="5201" priority="9034" operator="containsText" text="AF">
      <formula>NOT(ISERROR(SEARCH("AF",P14)))</formula>
    </cfRule>
    <cfRule type="endsWith" dxfId="5200" priority="9035" operator="endsWith" text="M">
      <formula>RIGHT(P14,LEN("M"))="M"</formula>
    </cfRule>
    <cfRule type="beginsWith" dxfId="5199" priority="9036" operator="beginsWith" text="MN">
      <formula>LEFT(P14,LEN("MN"))="MN"</formula>
    </cfRule>
  </conditionalFormatting>
  <conditionalFormatting sqref="O13:R13">
    <cfRule type="containsText" dxfId="5198" priority="9019" operator="containsText" text="Hm">
      <formula>NOT(ISERROR(SEARCH("Hm",O13)))</formula>
    </cfRule>
    <cfRule type="beginsWith" dxfId="5197" priority="9020" operator="beginsWith" text="Ms">
      <formula>LEFT(O13,LEN("Ms"))="Ms"</formula>
    </cfRule>
    <cfRule type="containsText" dxfId="5196" priority="9021" operator="containsText" text="C">
      <formula>NOT(ISERROR(SEARCH("C",O13)))</formula>
    </cfRule>
    <cfRule type="containsText" dxfId="5195" priority="9022" operator="containsText" text="S">
      <formula>NOT(ISERROR(SEARCH("S",O13)))</formula>
    </cfRule>
    <cfRule type="containsText" dxfId="5194" priority="9023" operator="containsText" text="T">
      <formula>NOT(ISERROR(SEARCH("T",O13)))</formula>
    </cfRule>
    <cfRule type="containsText" dxfId="5193" priority="9024" operator="containsText" text="H">
      <formula>NOT(ISERROR(SEARCH("H",O13)))</formula>
    </cfRule>
    <cfRule type="containsText" dxfId="5192" priority="9025" operator="containsText" text="AF">
      <formula>NOT(ISERROR(SEARCH("AF",O13)))</formula>
    </cfRule>
    <cfRule type="endsWith" dxfId="5191" priority="9026" operator="endsWith" text="M">
      <formula>RIGHT(O13,LEN("M"))="M"</formula>
    </cfRule>
    <cfRule type="beginsWith" dxfId="5190" priority="9027" operator="beginsWith" text="MN">
      <formula>LEFT(O13,LEN("MN"))="MN"</formula>
    </cfRule>
  </conditionalFormatting>
  <conditionalFormatting sqref="N12:Q12">
    <cfRule type="containsText" dxfId="5189" priority="9010" operator="containsText" text="Hm">
      <formula>NOT(ISERROR(SEARCH("Hm",N12)))</formula>
    </cfRule>
    <cfRule type="beginsWith" dxfId="5188" priority="9011" operator="beginsWith" text="Ms">
      <formula>LEFT(N12,LEN("Ms"))="Ms"</formula>
    </cfRule>
    <cfRule type="containsText" dxfId="5187" priority="9012" operator="containsText" text="C">
      <formula>NOT(ISERROR(SEARCH("C",N12)))</formula>
    </cfRule>
    <cfRule type="containsText" dxfId="5186" priority="9013" operator="containsText" text="S">
      <formula>NOT(ISERROR(SEARCH("S",N12)))</formula>
    </cfRule>
    <cfRule type="containsText" dxfId="5185" priority="9014" operator="containsText" text="T">
      <formula>NOT(ISERROR(SEARCH("T",N12)))</formula>
    </cfRule>
    <cfRule type="containsText" dxfId="5184" priority="9015" operator="containsText" text="H">
      <formula>NOT(ISERROR(SEARCH("H",N12)))</formula>
    </cfRule>
    <cfRule type="containsText" dxfId="5183" priority="9016" operator="containsText" text="AF">
      <formula>NOT(ISERROR(SEARCH("AF",N12)))</formula>
    </cfRule>
    <cfRule type="endsWith" dxfId="5182" priority="9017" operator="endsWith" text="M">
      <formula>RIGHT(N12,LEN("M"))="M"</formula>
    </cfRule>
    <cfRule type="beginsWith" dxfId="5181" priority="9018" operator="beginsWith" text="MN">
      <formula>LEFT(N12,LEN("MN"))="MN"</formula>
    </cfRule>
  </conditionalFormatting>
  <conditionalFormatting sqref="S16:V16">
    <cfRule type="containsText" dxfId="5180" priority="9001" operator="containsText" text="Hm">
      <formula>NOT(ISERROR(SEARCH("Hm",S16)))</formula>
    </cfRule>
    <cfRule type="beginsWith" dxfId="5179" priority="9002" operator="beginsWith" text="Ms">
      <formula>LEFT(S16,LEN("Ms"))="Ms"</formula>
    </cfRule>
    <cfRule type="containsText" dxfId="5178" priority="9003" operator="containsText" text="C">
      <formula>NOT(ISERROR(SEARCH("C",S16)))</formula>
    </cfRule>
    <cfRule type="containsText" dxfId="5177" priority="9004" operator="containsText" text="S">
      <formula>NOT(ISERROR(SEARCH("S",S16)))</formula>
    </cfRule>
    <cfRule type="containsText" dxfId="5176" priority="9005" operator="containsText" text="T">
      <formula>NOT(ISERROR(SEARCH("T",S16)))</formula>
    </cfRule>
    <cfRule type="containsText" dxfId="5175" priority="9006" operator="containsText" text="H">
      <formula>NOT(ISERROR(SEARCH("H",S16)))</formula>
    </cfRule>
    <cfRule type="containsText" dxfId="5174" priority="9007" operator="containsText" text="AF">
      <formula>NOT(ISERROR(SEARCH("AF",S16)))</formula>
    </cfRule>
    <cfRule type="endsWith" dxfId="5173" priority="9008" operator="endsWith" text="M">
      <formula>RIGHT(S16,LEN("M"))="M"</formula>
    </cfRule>
    <cfRule type="beginsWith" dxfId="5172" priority="9009" operator="beginsWith" text="MN">
      <formula>LEFT(S16,LEN("MN"))="MN"</formula>
    </cfRule>
  </conditionalFormatting>
  <conditionalFormatting sqref="Y16:AB16">
    <cfRule type="containsText" dxfId="5171" priority="8992" operator="containsText" text="Hm">
      <formula>NOT(ISERROR(SEARCH("Hm",Y16)))</formula>
    </cfRule>
    <cfRule type="beginsWith" dxfId="5170" priority="8993" operator="beginsWith" text="Ms">
      <formula>LEFT(Y16,LEN("Ms"))="Ms"</formula>
    </cfRule>
    <cfRule type="containsText" dxfId="5169" priority="8994" operator="containsText" text="C">
      <formula>NOT(ISERROR(SEARCH("C",Y16)))</formula>
    </cfRule>
    <cfRule type="containsText" dxfId="5168" priority="8995" operator="containsText" text="S">
      <formula>NOT(ISERROR(SEARCH("S",Y16)))</formula>
    </cfRule>
    <cfRule type="containsText" dxfId="5167" priority="8996" operator="containsText" text="T">
      <formula>NOT(ISERROR(SEARCH("T",Y16)))</formula>
    </cfRule>
    <cfRule type="containsText" dxfId="5166" priority="8997" operator="containsText" text="H">
      <formula>NOT(ISERROR(SEARCH("H",Y16)))</formula>
    </cfRule>
    <cfRule type="containsText" dxfId="5165" priority="8998" operator="containsText" text="AF">
      <formula>NOT(ISERROR(SEARCH("AF",Y16)))</formula>
    </cfRule>
    <cfRule type="endsWith" dxfId="5164" priority="8999" operator="endsWith" text="M">
      <formula>RIGHT(Y16,LEN("M"))="M"</formula>
    </cfRule>
    <cfRule type="beginsWith" dxfId="5163" priority="9000" operator="beginsWith" text="MN">
      <formula>LEFT(Y16,LEN("MN"))="MN"</formula>
    </cfRule>
  </conditionalFormatting>
  <conditionalFormatting sqref="H7:K7">
    <cfRule type="containsText" dxfId="5162" priority="8983" operator="containsText" text="Hm">
      <formula>NOT(ISERROR(SEARCH("Hm",H7)))</formula>
    </cfRule>
    <cfRule type="beginsWith" dxfId="5161" priority="8984" operator="beginsWith" text="Ms">
      <formula>LEFT(H7,LEN("Ms"))="Ms"</formula>
    </cfRule>
    <cfRule type="containsText" dxfId="5160" priority="8985" operator="containsText" text="C">
      <formula>NOT(ISERROR(SEARCH("C",H7)))</formula>
    </cfRule>
    <cfRule type="containsText" dxfId="5159" priority="8986" operator="containsText" text="S">
      <formula>NOT(ISERROR(SEARCH("S",H7)))</formula>
    </cfRule>
    <cfRule type="containsText" dxfId="5158" priority="8987" operator="containsText" text="T">
      <formula>NOT(ISERROR(SEARCH("T",H7)))</formula>
    </cfRule>
    <cfRule type="containsText" dxfId="5157" priority="8988" operator="containsText" text="H">
      <formula>NOT(ISERROR(SEARCH("H",H7)))</formula>
    </cfRule>
    <cfRule type="containsText" dxfId="5156" priority="8989" operator="containsText" text="AF">
      <formula>NOT(ISERROR(SEARCH("AF",H7)))</formula>
    </cfRule>
    <cfRule type="endsWith" dxfId="5155" priority="8990" operator="endsWith" text="M">
      <formula>RIGHT(H7,LEN("M"))="M"</formula>
    </cfRule>
    <cfRule type="beginsWith" dxfId="5154" priority="8991" operator="beginsWith" text="MN">
      <formula>LEFT(H7,LEN("MN"))="MN"</formula>
    </cfRule>
  </conditionalFormatting>
  <conditionalFormatting sqref="I8:L8">
    <cfRule type="containsText" dxfId="5153" priority="8974" operator="containsText" text="Hm">
      <formula>NOT(ISERROR(SEARCH("Hm",I8)))</formula>
    </cfRule>
    <cfRule type="beginsWith" dxfId="5152" priority="8975" operator="beginsWith" text="Ms">
      <formula>LEFT(I8,LEN("Ms"))="Ms"</formula>
    </cfRule>
    <cfRule type="containsText" dxfId="5151" priority="8976" operator="containsText" text="C">
      <formula>NOT(ISERROR(SEARCH("C",I8)))</formula>
    </cfRule>
    <cfRule type="containsText" dxfId="5150" priority="8977" operator="containsText" text="S">
      <formula>NOT(ISERROR(SEARCH("S",I8)))</formula>
    </cfRule>
    <cfRule type="containsText" dxfId="5149" priority="8978" operator="containsText" text="T">
      <formula>NOT(ISERROR(SEARCH("T",I8)))</formula>
    </cfRule>
    <cfRule type="containsText" dxfId="5148" priority="8979" operator="containsText" text="H">
      <formula>NOT(ISERROR(SEARCH("H",I8)))</formula>
    </cfRule>
    <cfRule type="containsText" dxfId="5147" priority="8980" operator="containsText" text="AF">
      <formula>NOT(ISERROR(SEARCH("AF",I8)))</formula>
    </cfRule>
    <cfRule type="endsWith" dxfId="5146" priority="8981" operator="endsWith" text="M">
      <formula>RIGHT(I8,LEN("M"))="M"</formula>
    </cfRule>
    <cfRule type="beginsWith" dxfId="5145" priority="8982" operator="beginsWith" text="MN">
      <formula>LEFT(I8,LEN("MN"))="MN"</formula>
    </cfRule>
  </conditionalFormatting>
  <conditionalFormatting sqref="L11">
    <cfRule type="containsText" dxfId="5144" priority="8956" operator="containsText" text="Hm">
      <formula>NOT(ISERROR(SEARCH("Hm",L11)))</formula>
    </cfRule>
    <cfRule type="beginsWith" dxfId="5143" priority="8957" operator="beginsWith" text="Ms">
      <formula>LEFT(L11,LEN("Ms"))="Ms"</formula>
    </cfRule>
    <cfRule type="containsText" dxfId="5142" priority="8958" operator="containsText" text="C">
      <formula>NOT(ISERROR(SEARCH("C",L11)))</formula>
    </cfRule>
    <cfRule type="containsText" dxfId="5141" priority="8959" operator="containsText" text="S">
      <formula>NOT(ISERROR(SEARCH("S",L11)))</formula>
    </cfRule>
    <cfRule type="containsText" dxfId="5140" priority="8960" operator="containsText" text="T">
      <formula>NOT(ISERROR(SEARCH("T",L11)))</formula>
    </cfRule>
    <cfRule type="containsText" dxfId="5139" priority="8961" operator="containsText" text="H">
      <formula>NOT(ISERROR(SEARCH("H",L11)))</formula>
    </cfRule>
    <cfRule type="containsText" dxfId="5138" priority="8962" operator="containsText" text="AF">
      <formula>NOT(ISERROR(SEARCH("AF",L11)))</formula>
    </cfRule>
    <cfRule type="endsWith" dxfId="5137" priority="8963" operator="endsWith" text="M">
      <formula>RIGHT(L11,LEN("M"))="M"</formula>
    </cfRule>
    <cfRule type="beginsWith" dxfId="5136" priority="8964" operator="beginsWith" text="MN">
      <formula>LEFT(L11,LEN("MN"))="MN"</formula>
    </cfRule>
  </conditionalFormatting>
  <conditionalFormatting sqref="R15:U16 V16">
    <cfRule type="containsText" dxfId="5135" priority="8886" operator="containsText" text="Hm">
      <formula>NOT(ISERROR(SEARCH("Hm",R15)))</formula>
    </cfRule>
    <cfRule type="beginsWith" dxfId="5134" priority="8887" operator="beginsWith" text="Ms">
      <formula>LEFT(R15,LEN("Ms"))="Ms"</formula>
    </cfRule>
    <cfRule type="containsText" dxfId="5133" priority="8888" operator="containsText" text="C">
      <formula>NOT(ISERROR(SEARCH("C",R15)))</formula>
    </cfRule>
    <cfRule type="containsText" dxfId="5132" priority="8889" operator="containsText" text="S">
      <formula>NOT(ISERROR(SEARCH("S",R15)))</formula>
    </cfRule>
    <cfRule type="containsText" dxfId="5131" priority="8890" operator="containsText" text="T">
      <formula>NOT(ISERROR(SEARCH("T",R15)))</formula>
    </cfRule>
    <cfRule type="containsText" dxfId="5130" priority="8891" operator="containsText" text="H">
      <formula>NOT(ISERROR(SEARCH("H",R15)))</formula>
    </cfRule>
    <cfRule type="containsText" dxfId="5129" priority="8892" operator="containsText" text="AF">
      <formula>NOT(ISERROR(SEARCH("AF",R15)))</formula>
    </cfRule>
    <cfRule type="endsWith" dxfId="5128" priority="8893" operator="endsWith" text="M">
      <formula>RIGHT(R15,LEN("M"))="M"</formula>
    </cfRule>
    <cfRule type="beginsWith" dxfId="5127" priority="8894" operator="beginsWith" text="MN">
      <formula>LEFT(R15,LEN("MN"))="MN"</formula>
    </cfRule>
  </conditionalFormatting>
  <conditionalFormatting sqref="AO5:AR5">
    <cfRule type="containsText" dxfId="5126" priority="8700" operator="containsText" text="Hm">
      <formula>NOT(ISERROR(SEARCH("Hm",AO5)))</formula>
    </cfRule>
    <cfRule type="beginsWith" dxfId="5125" priority="8701" operator="beginsWith" text="Ms">
      <formula>LEFT(AO5,LEN("Ms"))="Ms"</formula>
    </cfRule>
    <cfRule type="containsText" dxfId="5124" priority="8702" operator="containsText" text="C">
      <formula>NOT(ISERROR(SEARCH("C",AO5)))</formula>
    </cfRule>
    <cfRule type="containsText" dxfId="5123" priority="8703" operator="containsText" text="S">
      <formula>NOT(ISERROR(SEARCH("S",AO5)))</formula>
    </cfRule>
    <cfRule type="containsText" dxfId="5122" priority="8704" operator="containsText" text="T">
      <formula>NOT(ISERROR(SEARCH("T",AO5)))</formula>
    </cfRule>
    <cfRule type="containsText" dxfId="5121" priority="8705" operator="containsText" text="H">
      <formula>NOT(ISERROR(SEARCH("H",AO5)))</formula>
    </cfRule>
    <cfRule type="containsText" dxfId="5120" priority="8706" operator="containsText" text="AF">
      <formula>NOT(ISERROR(SEARCH("AF",AO5)))</formula>
    </cfRule>
    <cfRule type="endsWith" dxfId="5119" priority="8707" operator="endsWith" text="M">
      <formula>RIGHT(AO5,LEN("M"))="M"</formula>
    </cfRule>
    <cfRule type="beginsWith" dxfId="5118" priority="8708" operator="beginsWith" text="MN">
      <formula>LEFT(AO5,LEN("MN"))="MN"</formula>
    </cfRule>
  </conditionalFormatting>
  <conditionalFormatting sqref="BL14:BO14">
    <cfRule type="containsText" dxfId="5117" priority="8691" operator="containsText" text="Hm">
      <formula>NOT(ISERROR(SEARCH("Hm",BL14)))</formula>
    </cfRule>
    <cfRule type="beginsWith" dxfId="5116" priority="8692" operator="beginsWith" text="Ms">
      <formula>LEFT(BL14,LEN("Ms"))="Ms"</formula>
    </cfRule>
    <cfRule type="containsText" dxfId="5115" priority="8693" operator="containsText" text="C">
      <formula>NOT(ISERROR(SEARCH("C",BL14)))</formula>
    </cfRule>
    <cfRule type="containsText" dxfId="5114" priority="8694" operator="containsText" text="S">
      <formula>NOT(ISERROR(SEARCH("S",BL14)))</formula>
    </cfRule>
    <cfRule type="containsText" dxfId="5113" priority="8695" operator="containsText" text="T">
      <formula>NOT(ISERROR(SEARCH("T",BL14)))</formula>
    </cfRule>
    <cfRule type="containsText" dxfId="5112" priority="8696" operator="containsText" text="H">
      <formula>NOT(ISERROR(SEARCH("H",BL14)))</formula>
    </cfRule>
    <cfRule type="containsText" dxfId="5111" priority="8697" operator="containsText" text="AF">
      <formula>NOT(ISERROR(SEARCH("AF",BL14)))</formula>
    </cfRule>
    <cfRule type="endsWith" dxfId="5110" priority="8698" operator="endsWith" text="M">
      <formula>RIGHT(BL14,LEN("M"))="M"</formula>
    </cfRule>
    <cfRule type="beginsWith" dxfId="5109" priority="8699" operator="beginsWith" text="MN">
      <formula>LEFT(BL14,LEN("MN"))="MN"</formula>
    </cfRule>
  </conditionalFormatting>
  <conditionalFormatting sqref="BJ12:BM12">
    <cfRule type="containsText" dxfId="5108" priority="8682" operator="containsText" text="Hm">
      <formula>NOT(ISERROR(SEARCH("Hm",BJ12)))</formula>
    </cfRule>
    <cfRule type="beginsWith" dxfId="5107" priority="8683" operator="beginsWith" text="Ms">
      <formula>LEFT(BJ12,LEN("Ms"))="Ms"</formula>
    </cfRule>
    <cfRule type="containsText" dxfId="5106" priority="8684" operator="containsText" text="C">
      <formula>NOT(ISERROR(SEARCH("C",BJ12)))</formula>
    </cfRule>
    <cfRule type="containsText" dxfId="5105" priority="8685" operator="containsText" text="S">
      <formula>NOT(ISERROR(SEARCH("S",BJ12)))</formula>
    </cfRule>
    <cfRule type="containsText" dxfId="5104" priority="8686" operator="containsText" text="T">
      <formula>NOT(ISERROR(SEARCH("T",BJ12)))</formula>
    </cfRule>
    <cfRule type="containsText" dxfId="5103" priority="8687" operator="containsText" text="H">
      <formula>NOT(ISERROR(SEARCH("H",BJ12)))</formula>
    </cfRule>
    <cfRule type="containsText" dxfId="5102" priority="8688" operator="containsText" text="AF">
      <formula>NOT(ISERROR(SEARCH("AF",BJ12)))</formula>
    </cfRule>
    <cfRule type="endsWith" dxfId="5101" priority="8689" operator="endsWith" text="M">
      <formula>RIGHT(BJ12,LEN("M"))="M"</formula>
    </cfRule>
    <cfRule type="beginsWith" dxfId="5100" priority="8690" operator="beginsWith" text="MN">
      <formula>LEFT(BJ12,LEN("MN"))="MN"</formula>
    </cfRule>
  </conditionalFormatting>
  <conditionalFormatting sqref="BK13:BN13">
    <cfRule type="containsText" dxfId="5099" priority="8673" operator="containsText" text="Hm">
      <formula>NOT(ISERROR(SEARCH("Hm",BK13)))</formula>
    </cfRule>
    <cfRule type="beginsWith" dxfId="5098" priority="8674" operator="beginsWith" text="Ms">
      <formula>LEFT(BK13,LEN("Ms"))="Ms"</formula>
    </cfRule>
    <cfRule type="containsText" dxfId="5097" priority="8675" operator="containsText" text="C">
      <formula>NOT(ISERROR(SEARCH("C",BK13)))</formula>
    </cfRule>
    <cfRule type="containsText" dxfId="5096" priority="8676" operator="containsText" text="S">
      <formula>NOT(ISERROR(SEARCH("S",BK13)))</formula>
    </cfRule>
    <cfRule type="containsText" dxfId="5095" priority="8677" operator="containsText" text="T">
      <formula>NOT(ISERROR(SEARCH("T",BK13)))</formula>
    </cfRule>
    <cfRule type="containsText" dxfId="5094" priority="8678" operator="containsText" text="H">
      <formula>NOT(ISERROR(SEARCH("H",BK13)))</formula>
    </cfRule>
    <cfRule type="containsText" dxfId="5093" priority="8679" operator="containsText" text="AF">
      <formula>NOT(ISERROR(SEARCH("AF",BK13)))</formula>
    </cfRule>
    <cfRule type="endsWith" dxfId="5092" priority="8680" operator="endsWith" text="M">
      <formula>RIGHT(BK13,LEN("M"))="M"</formula>
    </cfRule>
    <cfRule type="beginsWith" dxfId="5091" priority="8681" operator="beginsWith" text="MN">
      <formula>LEFT(BK13,LEN("MN"))="MN"</formula>
    </cfRule>
  </conditionalFormatting>
  <conditionalFormatting sqref="BO16:BR16">
    <cfRule type="containsText" dxfId="5090" priority="8664" operator="containsText" text="Hm">
      <formula>NOT(ISERROR(SEARCH("Hm",BO16)))</formula>
    </cfRule>
    <cfRule type="beginsWith" dxfId="5089" priority="8665" operator="beginsWith" text="Ms">
      <formula>LEFT(BO16,LEN("Ms"))="Ms"</formula>
    </cfRule>
    <cfRule type="containsText" dxfId="5088" priority="8666" operator="containsText" text="C">
      <formula>NOT(ISERROR(SEARCH("C",BO16)))</formula>
    </cfRule>
    <cfRule type="containsText" dxfId="5087" priority="8667" operator="containsText" text="S">
      <formula>NOT(ISERROR(SEARCH("S",BO16)))</formula>
    </cfRule>
    <cfRule type="containsText" dxfId="5086" priority="8668" operator="containsText" text="T">
      <formula>NOT(ISERROR(SEARCH("T",BO16)))</formula>
    </cfRule>
    <cfRule type="containsText" dxfId="5085" priority="8669" operator="containsText" text="H">
      <formula>NOT(ISERROR(SEARCH("H",BO16)))</formula>
    </cfRule>
    <cfRule type="containsText" dxfId="5084" priority="8670" operator="containsText" text="AF">
      <formula>NOT(ISERROR(SEARCH("AF",BO16)))</formula>
    </cfRule>
    <cfRule type="endsWith" dxfId="5083" priority="8671" operator="endsWith" text="M">
      <formula>RIGHT(BO16,LEN("M"))="M"</formula>
    </cfRule>
    <cfRule type="beginsWith" dxfId="5082" priority="8672" operator="beginsWith" text="MN">
      <formula>LEFT(BO16,LEN("MN"))="MN"</formula>
    </cfRule>
  </conditionalFormatting>
  <conditionalFormatting sqref="BP12:BS12">
    <cfRule type="containsText" dxfId="5081" priority="8655" operator="containsText" text="Hm">
      <formula>NOT(ISERROR(SEARCH("Hm",BP12)))</formula>
    </cfRule>
    <cfRule type="beginsWith" dxfId="5080" priority="8656" operator="beginsWith" text="Ms">
      <formula>LEFT(BP12,LEN("Ms"))="Ms"</formula>
    </cfRule>
    <cfRule type="containsText" dxfId="5079" priority="8657" operator="containsText" text="C">
      <formula>NOT(ISERROR(SEARCH("C",BP12)))</formula>
    </cfRule>
    <cfRule type="containsText" dxfId="5078" priority="8658" operator="containsText" text="S">
      <formula>NOT(ISERROR(SEARCH("S",BP12)))</formula>
    </cfRule>
    <cfRule type="containsText" dxfId="5077" priority="8659" operator="containsText" text="T">
      <formula>NOT(ISERROR(SEARCH("T",BP12)))</formula>
    </cfRule>
    <cfRule type="containsText" dxfId="5076" priority="8660" operator="containsText" text="H">
      <formula>NOT(ISERROR(SEARCH("H",BP12)))</formula>
    </cfRule>
    <cfRule type="containsText" dxfId="5075" priority="8661" operator="containsText" text="AF">
      <formula>NOT(ISERROR(SEARCH("AF",BP12)))</formula>
    </cfRule>
    <cfRule type="endsWith" dxfId="5074" priority="8662" operator="endsWith" text="M">
      <formula>RIGHT(BP12,LEN("M"))="M"</formula>
    </cfRule>
    <cfRule type="beginsWith" dxfId="5073" priority="8663" operator="beginsWith" text="MN">
      <formula>LEFT(BP12,LEN("MN"))="MN"</formula>
    </cfRule>
  </conditionalFormatting>
  <conditionalFormatting sqref="BQ13:BT13">
    <cfRule type="containsText" dxfId="5072" priority="8646" operator="containsText" text="Hm">
      <formula>NOT(ISERROR(SEARCH("Hm",BQ13)))</formula>
    </cfRule>
    <cfRule type="beginsWith" dxfId="5071" priority="8647" operator="beginsWith" text="Ms">
      <formula>LEFT(BQ13,LEN("Ms"))="Ms"</formula>
    </cfRule>
    <cfRule type="containsText" dxfId="5070" priority="8648" operator="containsText" text="C">
      <formula>NOT(ISERROR(SEARCH("C",BQ13)))</formula>
    </cfRule>
    <cfRule type="containsText" dxfId="5069" priority="8649" operator="containsText" text="S">
      <formula>NOT(ISERROR(SEARCH("S",BQ13)))</formula>
    </cfRule>
    <cfRule type="containsText" dxfId="5068" priority="8650" operator="containsText" text="T">
      <formula>NOT(ISERROR(SEARCH("T",BQ13)))</formula>
    </cfRule>
    <cfRule type="containsText" dxfId="5067" priority="8651" operator="containsText" text="H">
      <formula>NOT(ISERROR(SEARCH("H",BQ13)))</formula>
    </cfRule>
    <cfRule type="containsText" dxfId="5066" priority="8652" operator="containsText" text="AF">
      <formula>NOT(ISERROR(SEARCH("AF",BQ13)))</formula>
    </cfRule>
    <cfRule type="endsWith" dxfId="5065" priority="8653" operator="endsWith" text="M">
      <formula>RIGHT(BQ13,LEN("M"))="M"</formula>
    </cfRule>
    <cfRule type="beginsWith" dxfId="5064" priority="8654" operator="beginsWith" text="MN">
      <formula>LEFT(BQ13,LEN("MN"))="MN"</formula>
    </cfRule>
  </conditionalFormatting>
  <conditionalFormatting sqref="BR14:BU14">
    <cfRule type="containsText" dxfId="5063" priority="8637" operator="containsText" text="Hm">
      <formula>NOT(ISERROR(SEARCH("Hm",BR14)))</formula>
    </cfRule>
    <cfRule type="beginsWith" dxfId="5062" priority="8638" operator="beginsWith" text="Ms">
      <formula>LEFT(BR14,LEN("Ms"))="Ms"</formula>
    </cfRule>
    <cfRule type="containsText" dxfId="5061" priority="8639" operator="containsText" text="C">
      <formula>NOT(ISERROR(SEARCH("C",BR14)))</formula>
    </cfRule>
    <cfRule type="containsText" dxfId="5060" priority="8640" operator="containsText" text="S">
      <formula>NOT(ISERROR(SEARCH("S",BR14)))</formula>
    </cfRule>
    <cfRule type="containsText" dxfId="5059" priority="8641" operator="containsText" text="T">
      <formula>NOT(ISERROR(SEARCH("T",BR14)))</formula>
    </cfRule>
    <cfRule type="containsText" dxfId="5058" priority="8642" operator="containsText" text="H">
      <formula>NOT(ISERROR(SEARCH("H",BR14)))</formula>
    </cfRule>
    <cfRule type="containsText" dxfId="5057" priority="8643" operator="containsText" text="AF">
      <formula>NOT(ISERROR(SEARCH("AF",BR14)))</formula>
    </cfRule>
    <cfRule type="endsWith" dxfId="5056" priority="8644" operator="endsWith" text="M">
      <formula>RIGHT(BR14,LEN("M"))="M"</formula>
    </cfRule>
    <cfRule type="beginsWith" dxfId="5055" priority="8645" operator="beginsWith" text="MN">
      <formula>LEFT(BR14,LEN("MN"))="MN"</formula>
    </cfRule>
  </conditionalFormatting>
  <conditionalFormatting sqref="BU16">
    <cfRule type="containsText" dxfId="5054" priority="8628" operator="containsText" text="Hm">
      <formula>NOT(ISERROR(SEARCH("Hm",BU16)))</formula>
    </cfRule>
    <cfRule type="beginsWith" dxfId="5053" priority="8629" operator="beginsWith" text="Ms">
      <formula>LEFT(BU16,LEN("Ms"))="Ms"</formula>
    </cfRule>
    <cfRule type="containsText" dxfId="5052" priority="8630" operator="containsText" text="C">
      <formula>NOT(ISERROR(SEARCH("C",BU16)))</formula>
    </cfRule>
    <cfRule type="containsText" dxfId="5051" priority="8631" operator="containsText" text="S">
      <formula>NOT(ISERROR(SEARCH("S",BU16)))</formula>
    </cfRule>
    <cfRule type="containsText" dxfId="5050" priority="8632" operator="containsText" text="T">
      <formula>NOT(ISERROR(SEARCH("T",BU16)))</formula>
    </cfRule>
    <cfRule type="containsText" dxfId="5049" priority="8633" operator="containsText" text="H">
      <formula>NOT(ISERROR(SEARCH("H",BU16)))</formula>
    </cfRule>
    <cfRule type="containsText" dxfId="5048" priority="8634" operator="containsText" text="AF">
      <formula>NOT(ISERROR(SEARCH("AF",BU16)))</formula>
    </cfRule>
    <cfRule type="endsWith" dxfId="5047" priority="8635" operator="endsWith" text="M">
      <formula>RIGHT(BU16,LEN("M"))="M"</formula>
    </cfRule>
    <cfRule type="beginsWith" dxfId="5046" priority="8636" operator="beginsWith" text="MN">
      <formula>LEFT(BU16,LEN("MN"))="MN"</formula>
    </cfRule>
  </conditionalFormatting>
  <conditionalFormatting sqref="BD7:BG7">
    <cfRule type="containsText" dxfId="5045" priority="8619" operator="containsText" text="Hm">
      <formula>NOT(ISERROR(SEARCH("Hm",BD7)))</formula>
    </cfRule>
    <cfRule type="beginsWith" dxfId="5044" priority="8620" operator="beginsWith" text="Ms">
      <formula>LEFT(BD7,LEN("Ms"))="Ms"</formula>
    </cfRule>
    <cfRule type="containsText" dxfId="5043" priority="8621" operator="containsText" text="C">
      <formula>NOT(ISERROR(SEARCH("C",BD7)))</formula>
    </cfRule>
    <cfRule type="containsText" dxfId="5042" priority="8622" operator="containsText" text="S">
      <formula>NOT(ISERROR(SEARCH("S",BD7)))</formula>
    </cfRule>
    <cfRule type="containsText" dxfId="5041" priority="8623" operator="containsText" text="T">
      <formula>NOT(ISERROR(SEARCH("T",BD7)))</formula>
    </cfRule>
    <cfRule type="containsText" dxfId="5040" priority="8624" operator="containsText" text="H">
      <formula>NOT(ISERROR(SEARCH("H",BD7)))</formula>
    </cfRule>
    <cfRule type="containsText" dxfId="5039" priority="8625" operator="containsText" text="AF">
      <formula>NOT(ISERROR(SEARCH("AF",BD7)))</formula>
    </cfRule>
    <cfRule type="endsWith" dxfId="5038" priority="8626" operator="endsWith" text="M">
      <formula>RIGHT(BD7,LEN("M"))="M"</formula>
    </cfRule>
    <cfRule type="beginsWith" dxfId="5037" priority="8627" operator="beginsWith" text="MN">
      <formula>LEFT(BD7,LEN("MN"))="MN"</formula>
    </cfRule>
  </conditionalFormatting>
  <conditionalFormatting sqref="BE8:BH8">
    <cfRule type="containsText" dxfId="5036" priority="8610" operator="containsText" text="Hm">
      <formula>NOT(ISERROR(SEARCH("Hm",BE8)))</formula>
    </cfRule>
    <cfRule type="beginsWith" dxfId="5035" priority="8611" operator="beginsWith" text="Ms">
      <formula>LEFT(BE8,LEN("Ms"))="Ms"</formula>
    </cfRule>
    <cfRule type="containsText" dxfId="5034" priority="8612" operator="containsText" text="C">
      <formula>NOT(ISERROR(SEARCH("C",BE8)))</formula>
    </cfRule>
    <cfRule type="containsText" dxfId="5033" priority="8613" operator="containsText" text="S">
      <formula>NOT(ISERROR(SEARCH("S",BE8)))</formula>
    </cfRule>
    <cfRule type="containsText" dxfId="5032" priority="8614" operator="containsText" text="T">
      <formula>NOT(ISERROR(SEARCH("T",BE8)))</formula>
    </cfRule>
    <cfRule type="containsText" dxfId="5031" priority="8615" operator="containsText" text="H">
      <formula>NOT(ISERROR(SEARCH("H",BE8)))</formula>
    </cfRule>
    <cfRule type="containsText" dxfId="5030" priority="8616" operator="containsText" text="AF">
      <formula>NOT(ISERROR(SEARCH("AF",BE8)))</formula>
    </cfRule>
    <cfRule type="endsWith" dxfId="5029" priority="8617" operator="endsWith" text="M">
      <formula>RIGHT(BE8,LEN("M"))="M"</formula>
    </cfRule>
    <cfRule type="beginsWith" dxfId="5028" priority="8618" operator="beginsWith" text="MN">
      <formula>LEFT(BE8,LEN("MN"))="MN"</formula>
    </cfRule>
  </conditionalFormatting>
  <conditionalFormatting sqref="BB11:BE11">
    <cfRule type="containsText" dxfId="5027" priority="8601" operator="containsText" text="Hm">
      <formula>NOT(ISERROR(SEARCH("Hm",BB11)))</formula>
    </cfRule>
    <cfRule type="beginsWith" dxfId="5026" priority="8602" operator="beginsWith" text="Ms">
      <formula>LEFT(BB11,LEN("Ms"))="Ms"</formula>
    </cfRule>
    <cfRule type="containsText" dxfId="5025" priority="8603" operator="containsText" text="C">
      <formula>NOT(ISERROR(SEARCH("C",BB11)))</formula>
    </cfRule>
    <cfRule type="containsText" dxfId="5024" priority="8604" operator="containsText" text="S">
      <formula>NOT(ISERROR(SEARCH("S",BB11)))</formula>
    </cfRule>
    <cfRule type="containsText" dxfId="5023" priority="8605" operator="containsText" text="T">
      <formula>NOT(ISERROR(SEARCH("T",BB11)))</formula>
    </cfRule>
    <cfRule type="containsText" dxfId="5022" priority="8606" operator="containsText" text="H">
      <formula>NOT(ISERROR(SEARCH("H",BB11)))</formula>
    </cfRule>
    <cfRule type="containsText" dxfId="5021" priority="8607" operator="containsText" text="AF">
      <formula>NOT(ISERROR(SEARCH("AF",BB11)))</formula>
    </cfRule>
    <cfRule type="endsWith" dxfId="5020" priority="8608" operator="endsWith" text="M">
      <formula>RIGHT(BB11,LEN("M"))="M"</formula>
    </cfRule>
    <cfRule type="beginsWith" dxfId="5019" priority="8609" operator="beginsWith" text="MN">
      <formula>LEFT(BB11,LEN("MN"))="MN"</formula>
    </cfRule>
  </conditionalFormatting>
  <conditionalFormatting sqref="AX7:BA7">
    <cfRule type="containsText" dxfId="5018" priority="8592" operator="containsText" text="Hm">
      <formula>NOT(ISERROR(SEARCH("Hm",AX7)))</formula>
    </cfRule>
    <cfRule type="beginsWith" dxfId="5017" priority="8593" operator="beginsWith" text="Ms">
      <formula>LEFT(AX7,LEN("Ms"))="Ms"</formula>
    </cfRule>
    <cfRule type="containsText" dxfId="5016" priority="8594" operator="containsText" text="C">
      <formula>NOT(ISERROR(SEARCH("C",AX7)))</formula>
    </cfRule>
    <cfRule type="containsText" dxfId="5015" priority="8595" operator="containsText" text="S">
      <formula>NOT(ISERROR(SEARCH("S",AX7)))</formula>
    </cfRule>
    <cfRule type="containsText" dxfId="5014" priority="8596" operator="containsText" text="T">
      <formula>NOT(ISERROR(SEARCH("T",AX7)))</formula>
    </cfRule>
    <cfRule type="containsText" dxfId="5013" priority="8597" operator="containsText" text="H">
      <formula>NOT(ISERROR(SEARCH("H",AX7)))</formula>
    </cfRule>
    <cfRule type="containsText" dxfId="5012" priority="8598" operator="containsText" text="AF">
      <formula>NOT(ISERROR(SEARCH("AF",AX7)))</formula>
    </cfRule>
    <cfRule type="endsWith" dxfId="5011" priority="8599" operator="endsWith" text="M">
      <formula>RIGHT(AX7,LEN("M"))="M"</formula>
    </cfRule>
    <cfRule type="beginsWith" dxfId="5010" priority="8600" operator="beginsWith" text="MN">
      <formula>LEFT(AX7,LEN("MN"))="MN"</formula>
    </cfRule>
  </conditionalFormatting>
  <conditionalFormatting sqref="AY8:BB8">
    <cfRule type="containsText" dxfId="5009" priority="8583" operator="containsText" text="Hm">
      <formula>NOT(ISERROR(SEARCH("Hm",AY8)))</formula>
    </cfRule>
    <cfRule type="beginsWith" dxfId="5008" priority="8584" operator="beginsWith" text="Ms">
      <formula>LEFT(AY8,LEN("Ms"))="Ms"</formula>
    </cfRule>
    <cfRule type="containsText" dxfId="5007" priority="8585" operator="containsText" text="C">
      <formula>NOT(ISERROR(SEARCH("C",AY8)))</formula>
    </cfRule>
    <cfRule type="containsText" dxfId="5006" priority="8586" operator="containsText" text="S">
      <formula>NOT(ISERROR(SEARCH("S",AY8)))</formula>
    </cfRule>
    <cfRule type="containsText" dxfId="5005" priority="8587" operator="containsText" text="T">
      <formula>NOT(ISERROR(SEARCH("T",AY8)))</formula>
    </cfRule>
    <cfRule type="containsText" dxfId="5004" priority="8588" operator="containsText" text="H">
      <formula>NOT(ISERROR(SEARCH("H",AY8)))</formula>
    </cfRule>
    <cfRule type="containsText" dxfId="5003" priority="8589" operator="containsText" text="AF">
      <formula>NOT(ISERROR(SEARCH("AF",AY8)))</formula>
    </cfRule>
    <cfRule type="endsWith" dxfId="5002" priority="8590" operator="endsWith" text="M">
      <formula>RIGHT(AY8,LEN("M"))="M"</formula>
    </cfRule>
    <cfRule type="beginsWith" dxfId="5001" priority="8591" operator="beginsWith" text="MN">
      <formula>LEFT(AY8,LEN("MN"))="MN"</formula>
    </cfRule>
  </conditionalFormatting>
  <conditionalFormatting sqref="BH11:BI11">
    <cfRule type="containsText" dxfId="5000" priority="8574" operator="containsText" text="Hm">
      <formula>NOT(ISERROR(SEARCH("Hm",BH11)))</formula>
    </cfRule>
    <cfRule type="beginsWith" dxfId="4999" priority="8575" operator="beginsWith" text="Ms">
      <formula>LEFT(BH11,LEN("Ms"))="Ms"</formula>
    </cfRule>
    <cfRule type="containsText" dxfId="4998" priority="8576" operator="containsText" text="C">
      <formula>NOT(ISERROR(SEARCH("C",BH11)))</formula>
    </cfRule>
    <cfRule type="containsText" dxfId="4997" priority="8577" operator="containsText" text="S">
      <formula>NOT(ISERROR(SEARCH("S",BH11)))</formula>
    </cfRule>
    <cfRule type="containsText" dxfId="4996" priority="8578" operator="containsText" text="T">
      <formula>NOT(ISERROR(SEARCH("T",BH11)))</formula>
    </cfRule>
    <cfRule type="containsText" dxfId="4995" priority="8579" operator="containsText" text="H">
      <formula>NOT(ISERROR(SEARCH("H",BH11)))</formula>
    </cfRule>
    <cfRule type="containsText" dxfId="4994" priority="8580" operator="containsText" text="AF">
      <formula>NOT(ISERROR(SEARCH("AF",BH11)))</formula>
    </cfRule>
    <cfRule type="endsWith" dxfId="4993" priority="8581" operator="endsWith" text="M">
      <formula>RIGHT(BH11,LEN("M"))="M"</formula>
    </cfRule>
    <cfRule type="beginsWith" dxfId="4992" priority="8582" operator="beginsWith" text="MN">
      <formula>LEFT(BH11,LEN("MN"))="MN"</formula>
    </cfRule>
  </conditionalFormatting>
  <conditionalFormatting sqref="AL16:AN16">
    <cfRule type="containsText" dxfId="4991" priority="8565" operator="containsText" text="Hm">
      <formula>NOT(ISERROR(SEARCH("Hm",AL16)))</formula>
    </cfRule>
    <cfRule type="beginsWith" dxfId="4990" priority="8566" operator="beginsWith" text="Ms">
      <formula>LEFT(AL16,LEN("Ms"))="Ms"</formula>
    </cfRule>
    <cfRule type="containsText" dxfId="4989" priority="8567" operator="containsText" text="C">
      <formula>NOT(ISERROR(SEARCH("C",AL16)))</formula>
    </cfRule>
    <cfRule type="containsText" dxfId="4988" priority="8568" operator="containsText" text="S">
      <formula>NOT(ISERROR(SEARCH("S",AL16)))</formula>
    </cfRule>
    <cfRule type="containsText" dxfId="4987" priority="8569" operator="containsText" text="T">
      <formula>NOT(ISERROR(SEARCH("T",AL16)))</formula>
    </cfRule>
    <cfRule type="containsText" dxfId="4986" priority="8570" operator="containsText" text="H">
      <formula>NOT(ISERROR(SEARCH("H",AL16)))</formula>
    </cfRule>
    <cfRule type="containsText" dxfId="4985" priority="8571" operator="containsText" text="AF">
      <formula>NOT(ISERROR(SEARCH("AF",AL16)))</formula>
    </cfRule>
    <cfRule type="endsWith" dxfId="4984" priority="8572" operator="endsWith" text="M">
      <formula>RIGHT(AL16,LEN("M"))="M"</formula>
    </cfRule>
    <cfRule type="beginsWith" dxfId="4983" priority="8573" operator="beginsWith" text="MN">
      <formula>LEFT(AL16,LEN("MN"))="MN"</formula>
    </cfRule>
  </conditionalFormatting>
  <conditionalFormatting sqref="AX3:BA3">
    <cfRule type="containsText" dxfId="4982" priority="8556" operator="containsText" text="Hm">
      <formula>NOT(ISERROR(SEARCH("Hm",AX3)))</formula>
    </cfRule>
    <cfRule type="beginsWith" dxfId="4981" priority="8557" operator="beginsWith" text="Ms">
      <formula>LEFT(AX3,LEN("Ms"))="Ms"</formula>
    </cfRule>
    <cfRule type="containsText" dxfId="4980" priority="8558" operator="containsText" text="C">
      <formula>NOT(ISERROR(SEARCH("C",AX3)))</formula>
    </cfRule>
    <cfRule type="containsText" dxfId="4979" priority="8559" operator="containsText" text="S">
      <formula>NOT(ISERROR(SEARCH("S",AX3)))</formula>
    </cfRule>
    <cfRule type="containsText" dxfId="4978" priority="8560" operator="containsText" text="T">
      <formula>NOT(ISERROR(SEARCH("T",AX3)))</formula>
    </cfRule>
    <cfRule type="containsText" dxfId="4977" priority="8561" operator="containsText" text="H">
      <formula>NOT(ISERROR(SEARCH("H",AX3)))</formula>
    </cfRule>
    <cfRule type="containsText" dxfId="4976" priority="8562" operator="containsText" text="AF">
      <formula>NOT(ISERROR(SEARCH("AF",AX3)))</formula>
    </cfRule>
    <cfRule type="endsWith" dxfId="4975" priority="8563" operator="endsWith" text="M">
      <formula>RIGHT(AX3,LEN("M"))="M"</formula>
    </cfRule>
    <cfRule type="beginsWith" dxfId="4974" priority="8564" operator="beginsWith" text="MN">
      <formula>LEFT(AX3,LEN("MN"))="MN"</formula>
    </cfRule>
  </conditionalFormatting>
  <conditionalFormatting sqref="BD3:BG3">
    <cfRule type="containsText" dxfId="4973" priority="8547" operator="containsText" text="Hm">
      <formula>NOT(ISERROR(SEARCH("Hm",BD3)))</formula>
    </cfRule>
    <cfRule type="beginsWith" dxfId="4972" priority="8548" operator="beginsWith" text="Ms">
      <formula>LEFT(BD3,LEN("Ms"))="Ms"</formula>
    </cfRule>
    <cfRule type="containsText" dxfId="4971" priority="8549" operator="containsText" text="C">
      <formula>NOT(ISERROR(SEARCH("C",BD3)))</formula>
    </cfRule>
    <cfRule type="containsText" dxfId="4970" priority="8550" operator="containsText" text="S">
      <formula>NOT(ISERROR(SEARCH("S",BD3)))</formula>
    </cfRule>
    <cfRule type="containsText" dxfId="4969" priority="8551" operator="containsText" text="T">
      <formula>NOT(ISERROR(SEARCH("T",BD3)))</formula>
    </cfRule>
    <cfRule type="containsText" dxfId="4968" priority="8552" operator="containsText" text="H">
      <formula>NOT(ISERROR(SEARCH("H",BD3)))</formula>
    </cfRule>
    <cfRule type="containsText" dxfId="4967" priority="8553" operator="containsText" text="AF">
      <formula>NOT(ISERROR(SEARCH("AF",BD3)))</formula>
    </cfRule>
    <cfRule type="endsWith" dxfId="4966" priority="8554" operator="endsWith" text="M">
      <formula>RIGHT(BD3,LEN("M"))="M"</formula>
    </cfRule>
    <cfRule type="beginsWith" dxfId="4965" priority="8555" operator="beginsWith" text="MN">
      <formula>LEFT(BD3,LEN("MN"))="MN"</formula>
    </cfRule>
  </conditionalFormatting>
  <conditionalFormatting sqref="BF4:BI4">
    <cfRule type="containsText" dxfId="4964" priority="8538" operator="containsText" text="Hm">
      <formula>NOT(ISERROR(SEARCH("Hm",BF4)))</formula>
    </cfRule>
    <cfRule type="beginsWith" dxfId="4963" priority="8539" operator="beginsWith" text="Ms">
      <formula>LEFT(BF4,LEN("Ms"))="Ms"</formula>
    </cfRule>
    <cfRule type="containsText" dxfId="4962" priority="8540" operator="containsText" text="C">
      <formula>NOT(ISERROR(SEARCH("C",BF4)))</formula>
    </cfRule>
    <cfRule type="containsText" dxfId="4961" priority="8541" operator="containsText" text="S">
      <formula>NOT(ISERROR(SEARCH("S",BF4)))</formula>
    </cfRule>
    <cfRule type="containsText" dxfId="4960" priority="8542" operator="containsText" text="T">
      <formula>NOT(ISERROR(SEARCH("T",BF4)))</formula>
    </cfRule>
    <cfRule type="containsText" dxfId="4959" priority="8543" operator="containsText" text="H">
      <formula>NOT(ISERROR(SEARCH("H",BF4)))</formula>
    </cfRule>
    <cfRule type="containsText" dxfId="4958" priority="8544" operator="containsText" text="AF">
      <formula>NOT(ISERROR(SEARCH("AF",BF4)))</formula>
    </cfRule>
    <cfRule type="endsWith" dxfId="4957" priority="8545" operator="endsWith" text="M">
      <formula>RIGHT(BF4,LEN("M"))="M"</formula>
    </cfRule>
    <cfRule type="beginsWith" dxfId="4956" priority="8546" operator="beginsWith" text="MN">
      <formula>LEFT(BF4,LEN("MN"))="MN"</formula>
    </cfRule>
  </conditionalFormatting>
  <conditionalFormatting sqref="BP7:BS7">
    <cfRule type="containsText" dxfId="4955" priority="8529" operator="containsText" text="Hm">
      <formula>NOT(ISERROR(SEARCH("Hm",BP7)))</formula>
    </cfRule>
    <cfRule type="beginsWith" dxfId="4954" priority="8530" operator="beginsWith" text="Ms">
      <formula>LEFT(BP7,LEN("Ms"))="Ms"</formula>
    </cfRule>
    <cfRule type="containsText" dxfId="4953" priority="8531" operator="containsText" text="C">
      <formula>NOT(ISERROR(SEARCH("C",BP7)))</formula>
    </cfRule>
    <cfRule type="containsText" dxfId="4952" priority="8532" operator="containsText" text="S">
      <formula>NOT(ISERROR(SEARCH("S",BP7)))</formula>
    </cfRule>
    <cfRule type="containsText" dxfId="4951" priority="8533" operator="containsText" text="T">
      <formula>NOT(ISERROR(SEARCH("T",BP7)))</formula>
    </cfRule>
    <cfRule type="containsText" dxfId="4950" priority="8534" operator="containsText" text="H">
      <formula>NOT(ISERROR(SEARCH("H",BP7)))</formula>
    </cfRule>
    <cfRule type="containsText" dxfId="4949" priority="8535" operator="containsText" text="AF">
      <formula>NOT(ISERROR(SEARCH("AF",BP7)))</formula>
    </cfRule>
    <cfRule type="endsWith" dxfId="4948" priority="8536" operator="endsWith" text="M">
      <formula>RIGHT(BP7,LEN("M"))="M"</formula>
    </cfRule>
    <cfRule type="beginsWith" dxfId="4947" priority="8537" operator="beginsWith" text="MN">
      <formula>LEFT(BP7,LEN("MN"))="MN"</formula>
    </cfRule>
  </conditionalFormatting>
  <conditionalFormatting sqref="BQ8:BT8">
    <cfRule type="containsText" dxfId="4946" priority="8520" operator="containsText" text="Hm">
      <formula>NOT(ISERROR(SEARCH("Hm",BQ8)))</formula>
    </cfRule>
    <cfRule type="beginsWith" dxfId="4945" priority="8521" operator="beginsWith" text="Ms">
      <formula>LEFT(BQ8,LEN("Ms"))="Ms"</formula>
    </cfRule>
    <cfRule type="containsText" dxfId="4944" priority="8522" operator="containsText" text="C">
      <formula>NOT(ISERROR(SEARCH("C",BQ8)))</formula>
    </cfRule>
    <cfRule type="containsText" dxfId="4943" priority="8523" operator="containsText" text="S">
      <formula>NOT(ISERROR(SEARCH("S",BQ8)))</formula>
    </cfRule>
    <cfRule type="containsText" dxfId="4942" priority="8524" operator="containsText" text="T">
      <formula>NOT(ISERROR(SEARCH("T",BQ8)))</formula>
    </cfRule>
    <cfRule type="containsText" dxfId="4941" priority="8525" operator="containsText" text="H">
      <formula>NOT(ISERROR(SEARCH("H",BQ8)))</formula>
    </cfRule>
    <cfRule type="containsText" dxfId="4940" priority="8526" operator="containsText" text="AF">
      <formula>NOT(ISERROR(SEARCH("AF",BQ8)))</formula>
    </cfRule>
    <cfRule type="endsWith" dxfId="4939" priority="8527" operator="endsWith" text="M">
      <formula>RIGHT(BQ8,LEN("M"))="M"</formula>
    </cfRule>
    <cfRule type="beginsWith" dxfId="4938" priority="8528" operator="beginsWith" text="MN">
      <formula>LEFT(BQ8,LEN("MN"))="MN"</formula>
    </cfRule>
  </conditionalFormatting>
  <conditionalFormatting sqref="AR12:AU12">
    <cfRule type="containsText" dxfId="4937" priority="8502" operator="containsText" text="Hm">
      <formula>NOT(ISERROR(SEARCH("Hm",AR12)))</formula>
    </cfRule>
    <cfRule type="beginsWith" dxfId="4936" priority="8503" operator="beginsWith" text="Ms">
      <formula>LEFT(AR12,LEN("Ms"))="Ms"</formula>
    </cfRule>
    <cfRule type="containsText" dxfId="4935" priority="8504" operator="containsText" text="C">
      <formula>NOT(ISERROR(SEARCH("C",AR12)))</formula>
    </cfRule>
    <cfRule type="containsText" dxfId="4934" priority="8505" operator="containsText" text="S">
      <formula>NOT(ISERROR(SEARCH("S",AR12)))</formula>
    </cfRule>
    <cfRule type="containsText" dxfId="4933" priority="8506" operator="containsText" text="T">
      <formula>NOT(ISERROR(SEARCH("T",AR12)))</formula>
    </cfRule>
    <cfRule type="containsText" dxfId="4932" priority="8507" operator="containsText" text="H">
      <formula>NOT(ISERROR(SEARCH("H",AR12)))</formula>
    </cfRule>
    <cfRule type="containsText" dxfId="4931" priority="8508" operator="containsText" text="AF">
      <formula>NOT(ISERROR(SEARCH("AF",AR12)))</formula>
    </cfRule>
    <cfRule type="endsWith" dxfId="4930" priority="8509" operator="endsWith" text="M">
      <formula>RIGHT(AR12,LEN("M"))="M"</formula>
    </cfRule>
    <cfRule type="beginsWith" dxfId="4929" priority="8510" operator="beginsWith" text="MN">
      <formula>LEFT(AR12,LEN("MN"))="MN"</formula>
    </cfRule>
  </conditionalFormatting>
  <conditionalFormatting sqref="AS13:AV13">
    <cfRule type="containsText" dxfId="4928" priority="8493" operator="containsText" text="Hm">
      <formula>NOT(ISERROR(SEARCH("Hm",AS13)))</formula>
    </cfRule>
    <cfRule type="beginsWith" dxfId="4927" priority="8494" operator="beginsWith" text="Ms">
      <formula>LEFT(AS13,LEN("Ms"))="Ms"</formula>
    </cfRule>
    <cfRule type="containsText" dxfId="4926" priority="8495" operator="containsText" text="C">
      <formula>NOT(ISERROR(SEARCH("C",AS13)))</formula>
    </cfRule>
    <cfRule type="containsText" dxfId="4925" priority="8496" operator="containsText" text="S">
      <formula>NOT(ISERROR(SEARCH("S",AS13)))</formula>
    </cfRule>
    <cfRule type="containsText" dxfId="4924" priority="8497" operator="containsText" text="T">
      <formula>NOT(ISERROR(SEARCH("T",AS13)))</formula>
    </cfRule>
    <cfRule type="containsText" dxfId="4923" priority="8498" operator="containsText" text="H">
      <formula>NOT(ISERROR(SEARCH("H",AS13)))</formula>
    </cfRule>
    <cfRule type="containsText" dxfId="4922" priority="8499" operator="containsText" text="AF">
      <formula>NOT(ISERROR(SEARCH("AF",AS13)))</formula>
    </cfRule>
    <cfRule type="endsWith" dxfId="4921" priority="8500" operator="endsWith" text="M">
      <formula>RIGHT(AS13,LEN("M"))="M"</formula>
    </cfRule>
    <cfRule type="beginsWith" dxfId="4920" priority="8501" operator="beginsWith" text="MN">
      <formula>LEFT(AS13,LEN("MN"))="MN"</formula>
    </cfRule>
  </conditionalFormatting>
  <conditionalFormatting sqref="AW16:AZ16">
    <cfRule type="containsText" dxfId="4919" priority="8484" operator="containsText" text="Hm">
      <formula>NOT(ISERROR(SEARCH("Hm",AW16)))</formula>
    </cfRule>
    <cfRule type="beginsWith" dxfId="4918" priority="8485" operator="beginsWith" text="Ms">
      <formula>LEFT(AW16,LEN("Ms"))="Ms"</formula>
    </cfRule>
    <cfRule type="containsText" dxfId="4917" priority="8486" operator="containsText" text="C">
      <formula>NOT(ISERROR(SEARCH("C",AW16)))</formula>
    </cfRule>
    <cfRule type="containsText" dxfId="4916" priority="8487" operator="containsText" text="S">
      <formula>NOT(ISERROR(SEARCH("S",AW16)))</formula>
    </cfRule>
    <cfRule type="containsText" dxfId="4915" priority="8488" operator="containsText" text="T">
      <formula>NOT(ISERROR(SEARCH("T",AW16)))</formula>
    </cfRule>
    <cfRule type="containsText" dxfId="4914" priority="8489" operator="containsText" text="H">
      <formula>NOT(ISERROR(SEARCH("H",AW16)))</formula>
    </cfRule>
    <cfRule type="containsText" dxfId="4913" priority="8490" operator="containsText" text="AF">
      <formula>NOT(ISERROR(SEARCH("AF",AW16)))</formula>
    </cfRule>
    <cfRule type="endsWith" dxfId="4912" priority="8491" operator="endsWith" text="M">
      <formula>RIGHT(AW16,LEN("M"))="M"</formula>
    </cfRule>
    <cfRule type="beginsWith" dxfId="4911" priority="8492" operator="beginsWith" text="MN">
      <formula>LEFT(AW16,LEN("MN"))="MN"</formula>
    </cfRule>
  </conditionalFormatting>
  <conditionalFormatting sqref="AM11">
    <cfRule type="containsText" dxfId="4910" priority="8475" operator="containsText" text="Hm">
      <formula>NOT(ISERROR(SEARCH("Hm",AM11)))</formula>
    </cfRule>
    <cfRule type="beginsWith" dxfId="4909" priority="8476" operator="beginsWith" text="Ms">
      <formula>LEFT(AM11,LEN("Ms"))="Ms"</formula>
    </cfRule>
    <cfRule type="containsText" dxfId="4908" priority="8477" operator="containsText" text="C">
      <formula>NOT(ISERROR(SEARCH("C",AM11)))</formula>
    </cfRule>
    <cfRule type="containsText" dxfId="4907" priority="8478" operator="containsText" text="S">
      <formula>NOT(ISERROR(SEARCH("S",AM11)))</formula>
    </cfRule>
    <cfRule type="containsText" dxfId="4906" priority="8479" operator="containsText" text="T">
      <formula>NOT(ISERROR(SEARCH("T",AM11)))</formula>
    </cfRule>
    <cfRule type="containsText" dxfId="4905" priority="8480" operator="containsText" text="H">
      <formula>NOT(ISERROR(SEARCH("H",AM11)))</formula>
    </cfRule>
    <cfRule type="containsText" dxfId="4904" priority="8481" operator="containsText" text="AF">
      <formula>NOT(ISERROR(SEARCH("AF",AM11)))</formula>
    </cfRule>
    <cfRule type="endsWith" dxfId="4903" priority="8482" operator="endsWith" text="M">
      <formula>RIGHT(AM11,LEN("M"))="M"</formula>
    </cfRule>
    <cfRule type="beginsWith" dxfId="4902" priority="8483" operator="beginsWith" text="MN">
      <formula>LEFT(AM11,LEN("MN"))="MN"</formula>
    </cfRule>
  </conditionalFormatting>
  <conditionalFormatting sqref="BJ3:BM3">
    <cfRule type="containsText" dxfId="4901" priority="8466" operator="containsText" text="Hm">
      <formula>NOT(ISERROR(SEARCH("Hm",BJ3)))</formula>
    </cfRule>
    <cfRule type="beginsWith" dxfId="4900" priority="8467" operator="beginsWith" text="Ms">
      <formula>LEFT(BJ3,LEN("Ms"))="Ms"</formula>
    </cfRule>
    <cfRule type="containsText" dxfId="4899" priority="8468" operator="containsText" text="C">
      <formula>NOT(ISERROR(SEARCH("C",BJ3)))</formula>
    </cfRule>
    <cfRule type="containsText" dxfId="4898" priority="8469" operator="containsText" text="S">
      <formula>NOT(ISERROR(SEARCH("S",BJ3)))</formula>
    </cfRule>
    <cfRule type="containsText" dxfId="4897" priority="8470" operator="containsText" text="T">
      <formula>NOT(ISERROR(SEARCH("T",BJ3)))</formula>
    </cfRule>
    <cfRule type="containsText" dxfId="4896" priority="8471" operator="containsText" text="H">
      <formula>NOT(ISERROR(SEARCH("H",BJ3)))</formula>
    </cfRule>
    <cfRule type="containsText" dxfId="4895" priority="8472" operator="containsText" text="AF">
      <formula>NOT(ISERROR(SEARCH("AF",BJ3)))</formula>
    </cfRule>
    <cfRule type="endsWith" dxfId="4894" priority="8473" operator="endsWith" text="M">
      <formula>RIGHT(BJ3,LEN("M"))="M"</formula>
    </cfRule>
    <cfRule type="beginsWith" dxfId="4893" priority="8474" operator="beginsWith" text="MN">
      <formula>LEFT(BJ3,LEN("MN"))="MN"</formula>
    </cfRule>
  </conditionalFormatting>
  <conditionalFormatting sqref="BL4:BO4">
    <cfRule type="containsText" dxfId="4892" priority="8457" operator="containsText" text="Hm">
      <formula>NOT(ISERROR(SEARCH("Hm",BL4)))</formula>
    </cfRule>
    <cfRule type="beginsWith" dxfId="4891" priority="8458" operator="beginsWith" text="Ms">
      <formula>LEFT(BL4,LEN("Ms"))="Ms"</formula>
    </cfRule>
    <cfRule type="containsText" dxfId="4890" priority="8459" operator="containsText" text="C">
      <formula>NOT(ISERROR(SEARCH("C",BL4)))</formula>
    </cfRule>
    <cfRule type="containsText" dxfId="4889" priority="8460" operator="containsText" text="S">
      <formula>NOT(ISERROR(SEARCH("S",BL4)))</formula>
    </cfRule>
    <cfRule type="containsText" dxfId="4888" priority="8461" operator="containsText" text="T">
      <formula>NOT(ISERROR(SEARCH("T",BL4)))</formula>
    </cfRule>
    <cfRule type="containsText" dxfId="4887" priority="8462" operator="containsText" text="H">
      <formula>NOT(ISERROR(SEARCH("H",BL4)))</formula>
    </cfRule>
    <cfRule type="containsText" dxfId="4886" priority="8463" operator="containsText" text="AF">
      <formula>NOT(ISERROR(SEARCH("AF",BL4)))</formula>
    </cfRule>
    <cfRule type="endsWith" dxfId="4885" priority="8464" operator="endsWith" text="M">
      <formula>RIGHT(BL4,LEN("M"))="M"</formula>
    </cfRule>
    <cfRule type="beginsWith" dxfId="4884" priority="8465" operator="beginsWith" text="MN">
      <formula>LEFT(BL4,LEN("MN"))="MN"</formula>
    </cfRule>
  </conditionalFormatting>
  <conditionalFormatting sqref="BM5:BO5">
    <cfRule type="containsText" dxfId="4883" priority="8448" operator="containsText" text="Hm">
      <formula>NOT(ISERROR(SEARCH("Hm",BM5)))</formula>
    </cfRule>
    <cfRule type="beginsWith" dxfId="4882" priority="8449" operator="beginsWith" text="Ms">
      <formula>LEFT(BM5,LEN("Ms"))="Ms"</formula>
    </cfRule>
    <cfRule type="containsText" dxfId="4881" priority="8450" operator="containsText" text="C">
      <formula>NOT(ISERROR(SEARCH("C",BM5)))</formula>
    </cfRule>
    <cfRule type="containsText" dxfId="4880" priority="8451" operator="containsText" text="S">
      <formula>NOT(ISERROR(SEARCH("S",BM5)))</formula>
    </cfRule>
    <cfRule type="containsText" dxfId="4879" priority="8452" operator="containsText" text="T">
      <formula>NOT(ISERROR(SEARCH("T",BM5)))</formula>
    </cfRule>
    <cfRule type="containsText" dxfId="4878" priority="8453" operator="containsText" text="H">
      <formula>NOT(ISERROR(SEARCH("H",BM5)))</formula>
    </cfRule>
    <cfRule type="containsText" dxfId="4877" priority="8454" operator="containsText" text="AF">
      <formula>NOT(ISERROR(SEARCH("AF",BM5)))</formula>
    </cfRule>
    <cfRule type="endsWith" dxfId="4876" priority="8455" operator="endsWith" text="M">
      <formula>RIGHT(BM5,LEN("M"))="M"</formula>
    </cfRule>
    <cfRule type="beginsWith" dxfId="4875" priority="8456" operator="beginsWith" text="MN">
      <formula>LEFT(BM5,LEN("MN"))="MN"</formula>
    </cfRule>
  </conditionalFormatting>
  <conditionalFormatting sqref="BP3:BS3">
    <cfRule type="containsText" dxfId="4874" priority="8439" operator="containsText" text="Hm">
      <formula>NOT(ISERROR(SEARCH("Hm",BP3)))</formula>
    </cfRule>
    <cfRule type="beginsWith" dxfId="4873" priority="8440" operator="beginsWith" text="Ms">
      <formula>LEFT(BP3,LEN("Ms"))="Ms"</formula>
    </cfRule>
    <cfRule type="containsText" dxfId="4872" priority="8441" operator="containsText" text="C">
      <formula>NOT(ISERROR(SEARCH("C",BP3)))</formula>
    </cfRule>
    <cfRule type="containsText" dxfId="4871" priority="8442" operator="containsText" text="S">
      <formula>NOT(ISERROR(SEARCH("S",BP3)))</formula>
    </cfRule>
    <cfRule type="containsText" dxfId="4870" priority="8443" operator="containsText" text="T">
      <formula>NOT(ISERROR(SEARCH("T",BP3)))</formula>
    </cfRule>
    <cfRule type="containsText" dxfId="4869" priority="8444" operator="containsText" text="H">
      <formula>NOT(ISERROR(SEARCH("H",BP3)))</formula>
    </cfRule>
    <cfRule type="containsText" dxfId="4868" priority="8445" operator="containsText" text="AF">
      <formula>NOT(ISERROR(SEARCH("AF",BP3)))</formula>
    </cfRule>
    <cfRule type="endsWith" dxfId="4867" priority="8446" operator="endsWith" text="M">
      <formula>RIGHT(BP3,LEN("M"))="M"</formula>
    </cfRule>
    <cfRule type="beginsWith" dxfId="4866" priority="8447" operator="beginsWith" text="MN">
      <formula>LEFT(BP3,LEN("MN"))="MN"</formula>
    </cfRule>
  </conditionalFormatting>
  <conditionalFormatting sqref="BR4:BU4">
    <cfRule type="containsText" dxfId="4865" priority="8430" operator="containsText" text="Hm">
      <formula>NOT(ISERROR(SEARCH("Hm",BR4)))</formula>
    </cfRule>
    <cfRule type="beginsWith" dxfId="4864" priority="8431" operator="beginsWith" text="Ms">
      <formula>LEFT(BR4,LEN("Ms"))="Ms"</formula>
    </cfRule>
    <cfRule type="containsText" dxfId="4863" priority="8432" operator="containsText" text="C">
      <formula>NOT(ISERROR(SEARCH("C",BR4)))</formula>
    </cfRule>
    <cfRule type="containsText" dxfId="4862" priority="8433" operator="containsText" text="S">
      <formula>NOT(ISERROR(SEARCH("S",BR4)))</formula>
    </cfRule>
    <cfRule type="containsText" dxfId="4861" priority="8434" operator="containsText" text="T">
      <formula>NOT(ISERROR(SEARCH("T",BR4)))</formula>
    </cfRule>
    <cfRule type="containsText" dxfId="4860" priority="8435" operator="containsText" text="H">
      <formula>NOT(ISERROR(SEARCH("H",BR4)))</formula>
    </cfRule>
    <cfRule type="containsText" dxfId="4859" priority="8436" operator="containsText" text="AF">
      <formula>NOT(ISERROR(SEARCH("AF",BR4)))</formula>
    </cfRule>
    <cfRule type="endsWith" dxfId="4858" priority="8437" operator="endsWith" text="M">
      <formula>RIGHT(BR4,LEN("M"))="M"</formula>
    </cfRule>
    <cfRule type="beginsWith" dxfId="4857" priority="8438" operator="beginsWith" text="MN">
      <formula>LEFT(BR4,LEN("MN"))="MN"</formula>
    </cfRule>
  </conditionalFormatting>
  <conditionalFormatting sqref="BS5:BU5">
    <cfRule type="containsText" dxfId="4856" priority="8421" operator="containsText" text="Hm">
      <formula>NOT(ISERROR(SEARCH("Hm",BS5)))</formula>
    </cfRule>
    <cfRule type="beginsWith" dxfId="4855" priority="8422" operator="beginsWith" text="Ms">
      <formula>LEFT(BS5,LEN("Ms"))="Ms"</formula>
    </cfRule>
    <cfRule type="containsText" dxfId="4854" priority="8423" operator="containsText" text="C">
      <formula>NOT(ISERROR(SEARCH("C",BS5)))</formula>
    </cfRule>
    <cfRule type="containsText" dxfId="4853" priority="8424" operator="containsText" text="S">
      <formula>NOT(ISERROR(SEARCH("S",BS5)))</formula>
    </cfRule>
    <cfRule type="containsText" dxfId="4852" priority="8425" operator="containsText" text="T">
      <formula>NOT(ISERROR(SEARCH("T",BS5)))</formula>
    </cfRule>
    <cfRule type="containsText" dxfId="4851" priority="8426" operator="containsText" text="H">
      <formula>NOT(ISERROR(SEARCH("H",BS5)))</formula>
    </cfRule>
    <cfRule type="containsText" dxfId="4850" priority="8427" operator="containsText" text="AF">
      <formula>NOT(ISERROR(SEARCH("AF",BS5)))</formula>
    </cfRule>
    <cfRule type="endsWith" dxfId="4849" priority="8428" operator="endsWith" text="M">
      <formula>RIGHT(BS5,LEN("M"))="M"</formula>
    </cfRule>
    <cfRule type="beginsWith" dxfId="4848" priority="8429" operator="beginsWith" text="MN">
      <formula>LEFT(BS5,LEN("MN"))="MN"</formula>
    </cfRule>
  </conditionalFormatting>
  <conditionalFormatting sqref="BD12:BG12">
    <cfRule type="containsText" dxfId="4847" priority="8412" operator="containsText" text="Hm">
      <formula>NOT(ISERROR(SEARCH("Hm",BD12)))</formula>
    </cfRule>
    <cfRule type="beginsWith" dxfId="4846" priority="8413" operator="beginsWith" text="Ms">
      <formula>LEFT(BD12,LEN("Ms"))="Ms"</formula>
    </cfRule>
    <cfRule type="containsText" dxfId="4845" priority="8414" operator="containsText" text="C">
      <formula>NOT(ISERROR(SEARCH("C",BD12)))</formula>
    </cfRule>
    <cfRule type="containsText" dxfId="4844" priority="8415" operator="containsText" text="S">
      <formula>NOT(ISERROR(SEARCH("S",BD12)))</formula>
    </cfRule>
    <cfRule type="containsText" dxfId="4843" priority="8416" operator="containsText" text="T">
      <formula>NOT(ISERROR(SEARCH("T",BD12)))</formula>
    </cfRule>
    <cfRule type="containsText" dxfId="4842" priority="8417" operator="containsText" text="H">
      <formula>NOT(ISERROR(SEARCH("H",BD12)))</formula>
    </cfRule>
    <cfRule type="containsText" dxfId="4841" priority="8418" operator="containsText" text="AF">
      <formula>NOT(ISERROR(SEARCH("AF",BD12)))</formula>
    </cfRule>
    <cfRule type="endsWith" dxfId="4840" priority="8419" operator="endsWith" text="M">
      <formula>RIGHT(BD12,LEN("M"))="M"</formula>
    </cfRule>
    <cfRule type="beginsWith" dxfId="4839" priority="8420" operator="beginsWith" text="MN">
      <formula>LEFT(BD12,LEN("MN"))="MN"</formula>
    </cfRule>
  </conditionalFormatting>
  <conditionalFormatting sqref="BE13:BH13">
    <cfRule type="containsText" dxfId="4838" priority="8403" operator="containsText" text="Hm">
      <formula>NOT(ISERROR(SEARCH("Hm",BE13)))</formula>
    </cfRule>
    <cfRule type="beginsWith" dxfId="4837" priority="8404" operator="beginsWith" text="Ms">
      <formula>LEFT(BE13,LEN("Ms"))="Ms"</formula>
    </cfRule>
    <cfRule type="containsText" dxfId="4836" priority="8405" operator="containsText" text="C">
      <formula>NOT(ISERROR(SEARCH("C",BE13)))</formula>
    </cfRule>
    <cfRule type="containsText" dxfId="4835" priority="8406" operator="containsText" text="S">
      <formula>NOT(ISERROR(SEARCH("S",BE13)))</formula>
    </cfRule>
    <cfRule type="containsText" dxfId="4834" priority="8407" operator="containsText" text="T">
      <formula>NOT(ISERROR(SEARCH("T",BE13)))</formula>
    </cfRule>
    <cfRule type="containsText" dxfId="4833" priority="8408" operator="containsText" text="H">
      <formula>NOT(ISERROR(SEARCH("H",BE13)))</formula>
    </cfRule>
    <cfRule type="containsText" dxfId="4832" priority="8409" operator="containsText" text="AF">
      <formula>NOT(ISERROR(SEARCH("AF",BE13)))</formula>
    </cfRule>
    <cfRule type="endsWith" dxfId="4831" priority="8410" operator="endsWith" text="M">
      <formula>RIGHT(BE13,LEN("M"))="M"</formula>
    </cfRule>
    <cfRule type="beginsWith" dxfId="4830" priority="8411" operator="beginsWith" text="MN">
      <formula>LEFT(BE13,LEN("MN"))="MN"</formula>
    </cfRule>
  </conditionalFormatting>
  <conditionalFormatting sqref="BF14:BG14">
    <cfRule type="containsText" dxfId="4829" priority="8394" operator="containsText" text="Hm">
      <formula>NOT(ISERROR(SEARCH("Hm",BF14)))</formula>
    </cfRule>
    <cfRule type="beginsWith" dxfId="4828" priority="8395" operator="beginsWith" text="Ms">
      <formula>LEFT(BF14,LEN("Ms"))="Ms"</formula>
    </cfRule>
    <cfRule type="containsText" dxfId="4827" priority="8396" operator="containsText" text="C">
      <formula>NOT(ISERROR(SEARCH("C",BF14)))</formula>
    </cfRule>
    <cfRule type="containsText" dxfId="4826" priority="8397" operator="containsText" text="S">
      <formula>NOT(ISERROR(SEARCH("S",BF14)))</formula>
    </cfRule>
    <cfRule type="containsText" dxfId="4825" priority="8398" operator="containsText" text="T">
      <formula>NOT(ISERROR(SEARCH("T",BF14)))</formula>
    </cfRule>
    <cfRule type="containsText" dxfId="4824" priority="8399" operator="containsText" text="H">
      <formula>NOT(ISERROR(SEARCH("H",BF14)))</formula>
    </cfRule>
    <cfRule type="containsText" dxfId="4823" priority="8400" operator="containsText" text="AF">
      <formula>NOT(ISERROR(SEARCH("AF",BF14)))</formula>
    </cfRule>
    <cfRule type="endsWith" dxfId="4822" priority="8401" operator="endsWith" text="M">
      <formula>RIGHT(BF14,LEN("M"))="M"</formula>
    </cfRule>
    <cfRule type="beginsWith" dxfId="4821" priority="8402" operator="beginsWith" text="MN">
      <formula>LEFT(BF14,LEN("MN"))="MN"</formula>
    </cfRule>
  </conditionalFormatting>
  <conditionalFormatting sqref="AZ14:BC14">
    <cfRule type="containsText" dxfId="4820" priority="8385" operator="containsText" text="Hm">
      <formula>NOT(ISERROR(SEARCH("Hm",AZ14)))</formula>
    </cfRule>
    <cfRule type="beginsWith" dxfId="4819" priority="8386" operator="beginsWith" text="Ms">
      <formula>LEFT(AZ14,LEN("Ms"))="Ms"</formula>
    </cfRule>
    <cfRule type="containsText" dxfId="4818" priority="8387" operator="containsText" text="C">
      <formula>NOT(ISERROR(SEARCH("C",AZ14)))</formula>
    </cfRule>
    <cfRule type="containsText" dxfId="4817" priority="8388" operator="containsText" text="S">
      <formula>NOT(ISERROR(SEARCH("S",AZ14)))</formula>
    </cfRule>
    <cfRule type="containsText" dxfId="4816" priority="8389" operator="containsText" text="T">
      <formula>NOT(ISERROR(SEARCH("T",AZ14)))</formula>
    </cfRule>
    <cfRule type="containsText" dxfId="4815" priority="8390" operator="containsText" text="H">
      <formula>NOT(ISERROR(SEARCH("H",AZ14)))</formula>
    </cfRule>
    <cfRule type="containsText" dxfId="4814" priority="8391" operator="containsText" text="AF">
      <formula>NOT(ISERROR(SEARCH("AF",AZ14)))</formula>
    </cfRule>
    <cfRule type="endsWith" dxfId="4813" priority="8392" operator="endsWith" text="M">
      <formula>RIGHT(AZ14,LEN("M"))="M"</formula>
    </cfRule>
    <cfRule type="beginsWith" dxfId="4812" priority="8393" operator="beginsWith" text="MN">
      <formula>LEFT(AZ14,LEN("MN"))="MN"</formula>
    </cfRule>
  </conditionalFormatting>
  <conditionalFormatting sqref="AY13:BB13">
    <cfRule type="containsText" dxfId="4811" priority="8376" operator="containsText" text="Hm">
      <formula>NOT(ISERROR(SEARCH("Hm",AY13)))</formula>
    </cfRule>
    <cfRule type="beginsWith" dxfId="4810" priority="8377" operator="beginsWith" text="Ms">
      <formula>LEFT(AY13,LEN("Ms"))="Ms"</formula>
    </cfRule>
    <cfRule type="containsText" dxfId="4809" priority="8378" operator="containsText" text="C">
      <formula>NOT(ISERROR(SEARCH("C",AY13)))</formula>
    </cfRule>
    <cfRule type="containsText" dxfId="4808" priority="8379" operator="containsText" text="S">
      <formula>NOT(ISERROR(SEARCH("S",AY13)))</formula>
    </cfRule>
    <cfRule type="containsText" dxfId="4807" priority="8380" operator="containsText" text="T">
      <formula>NOT(ISERROR(SEARCH("T",AY13)))</formula>
    </cfRule>
    <cfRule type="containsText" dxfId="4806" priority="8381" operator="containsText" text="H">
      <formula>NOT(ISERROR(SEARCH("H",AY13)))</formula>
    </cfRule>
    <cfRule type="containsText" dxfId="4805" priority="8382" operator="containsText" text="AF">
      <formula>NOT(ISERROR(SEARCH("AF",AY13)))</formula>
    </cfRule>
    <cfRule type="endsWith" dxfId="4804" priority="8383" operator="endsWith" text="M">
      <formula>RIGHT(AY13,LEN("M"))="M"</formula>
    </cfRule>
    <cfRule type="beginsWith" dxfId="4803" priority="8384" operator="beginsWith" text="MN">
      <formula>LEFT(AY13,LEN("MN"))="MN"</formula>
    </cfRule>
  </conditionalFormatting>
  <conditionalFormatting sqref="AX12:BA12">
    <cfRule type="containsText" dxfId="4802" priority="8367" operator="containsText" text="Hm">
      <formula>NOT(ISERROR(SEARCH("Hm",AX12)))</formula>
    </cfRule>
    <cfRule type="beginsWith" dxfId="4801" priority="8368" operator="beginsWith" text="Ms">
      <formula>LEFT(AX12,LEN("Ms"))="Ms"</formula>
    </cfRule>
    <cfRule type="containsText" dxfId="4800" priority="8369" operator="containsText" text="C">
      <formula>NOT(ISERROR(SEARCH("C",AX12)))</formula>
    </cfRule>
    <cfRule type="containsText" dxfId="4799" priority="8370" operator="containsText" text="S">
      <formula>NOT(ISERROR(SEARCH("S",AX12)))</formula>
    </cfRule>
    <cfRule type="containsText" dxfId="4798" priority="8371" operator="containsText" text="T">
      <formula>NOT(ISERROR(SEARCH("T",AX12)))</formula>
    </cfRule>
    <cfRule type="containsText" dxfId="4797" priority="8372" operator="containsText" text="H">
      <formula>NOT(ISERROR(SEARCH("H",AX12)))</formula>
    </cfRule>
    <cfRule type="containsText" dxfId="4796" priority="8373" operator="containsText" text="AF">
      <formula>NOT(ISERROR(SEARCH("AF",AX12)))</formula>
    </cfRule>
    <cfRule type="endsWith" dxfId="4795" priority="8374" operator="endsWith" text="M">
      <formula>RIGHT(AX12,LEN("M"))="M"</formula>
    </cfRule>
    <cfRule type="beginsWith" dxfId="4794" priority="8375" operator="beginsWith" text="MN">
      <formula>LEFT(AX12,LEN("MN"))="MN"</formula>
    </cfRule>
  </conditionalFormatting>
  <conditionalFormatting sqref="BC16:BF16">
    <cfRule type="containsText" dxfId="4793" priority="8358" operator="containsText" text="Hm">
      <formula>NOT(ISERROR(SEARCH("Hm",BC16)))</formula>
    </cfRule>
    <cfRule type="beginsWith" dxfId="4792" priority="8359" operator="beginsWith" text="Ms">
      <formula>LEFT(BC16,LEN("Ms"))="Ms"</formula>
    </cfRule>
    <cfRule type="containsText" dxfId="4791" priority="8360" operator="containsText" text="C">
      <formula>NOT(ISERROR(SEARCH("C",BC16)))</formula>
    </cfRule>
    <cfRule type="containsText" dxfId="4790" priority="8361" operator="containsText" text="S">
      <formula>NOT(ISERROR(SEARCH("S",BC16)))</formula>
    </cfRule>
    <cfRule type="containsText" dxfId="4789" priority="8362" operator="containsText" text="T">
      <formula>NOT(ISERROR(SEARCH("T",BC16)))</formula>
    </cfRule>
    <cfRule type="containsText" dxfId="4788" priority="8363" operator="containsText" text="H">
      <formula>NOT(ISERROR(SEARCH("H",BC16)))</formula>
    </cfRule>
    <cfRule type="containsText" dxfId="4787" priority="8364" operator="containsText" text="AF">
      <formula>NOT(ISERROR(SEARCH("AF",BC16)))</formula>
    </cfRule>
    <cfRule type="endsWith" dxfId="4786" priority="8365" operator="endsWith" text="M">
      <formula>RIGHT(BC16,LEN("M"))="M"</formula>
    </cfRule>
    <cfRule type="beginsWith" dxfId="4785" priority="8366" operator="beginsWith" text="MN">
      <formula>LEFT(BC16,LEN("MN"))="MN"</formula>
    </cfRule>
  </conditionalFormatting>
  <conditionalFormatting sqref="BI16:BL16">
    <cfRule type="containsText" dxfId="4784" priority="8349" operator="containsText" text="Hm">
      <formula>NOT(ISERROR(SEARCH("Hm",BI16)))</formula>
    </cfRule>
    <cfRule type="beginsWith" dxfId="4783" priority="8350" operator="beginsWith" text="Ms">
      <formula>LEFT(BI16,LEN("Ms"))="Ms"</formula>
    </cfRule>
    <cfRule type="containsText" dxfId="4782" priority="8351" operator="containsText" text="C">
      <formula>NOT(ISERROR(SEARCH("C",BI16)))</formula>
    </cfRule>
    <cfRule type="containsText" dxfId="4781" priority="8352" operator="containsText" text="S">
      <formula>NOT(ISERROR(SEARCH("S",BI16)))</formula>
    </cfRule>
    <cfRule type="containsText" dxfId="4780" priority="8353" operator="containsText" text="T">
      <formula>NOT(ISERROR(SEARCH("T",BI16)))</formula>
    </cfRule>
    <cfRule type="containsText" dxfId="4779" priority="8354" operator="containsText" text="H">
      <formula>NOT(ISERROR(SEARCH("H",BI16)))</formula>
    </cfRule>
    <cfRule type="containsText" dxfId="4778" priority="8355" operator="containsText" text="AF">
      <formula>NOT(ISERROR(SEARCH("AF",BI16)))</formula>
    </cfRule>
    <cfRule type="endsWith" dxfId="4777" priority="8356" operator="endsWith" text="M">
      <formula>RIGHT(BI16,LEN("M"))="M"</formula>
    </cfRule>
    <cfRule type="beginsWith" dxfId="4776" priority="8357" operator="beginsWith" text="MN">
      <formula>LEFT(BI16,LEN("MN"))="MN"</formula>
    </cfRule>
  </conditionalFormatting>
  <conditionalFormatting sqref="AR7:AU7">
    <cfRule type="containsText" dxfId="4775" priority="8340" operator="containsText" text="Hm">
      <formula>NOT(ISERROR(SEARCH("Hm",AR7)))</formula>
    </cfRule>
    <cfRule type="beginsWith" dxfId="4774" priority="8341" operator="beginsWith" text="Ms">
      <formula>LEFT(AR7,LEN("Ms"))="Ms"</formula>
    </cfRule>
    <cfRule type="containsText" dxfId="4773" priority="8342" operator="containsText" text="C">
      <formula>NOT(ISERROR(SEARCH("C",AR7)))</formula>
    </cfRule>
    <cfRule type="containsText" dxfId="4772" priority="8343" operator="containsText" text="S">
      <formula>NOT(ISERROR(SEARCH("S",AR7)))</formula>
    </cfRule>
    <cfRule type="containsText" dxfId="4771" priority="8344" operator="containsText" text="T">
      <formula>NOT(ISERROR(SEARCH("T",AR7)))</formula>
    </cfRule>
    <cfRule type="containsText" dxfId="4770" priority="8345" operator="containsText" text="H">
      <formula>NOT(ISERROR(SEARCH("H",AR7)))</formula>
    </cfRule>
    <cfRule type="containsText" dxfId="4769" priority="8346" operator="containsText" text="AF">
      <formula>NOT(ISERROR(SEARCH("AF",AR7)))</formula>
    </cfRule>
    <cfRule type="endsWith" dxfId="4768" priority="8347" operator="endsWith" text="M">
      <formula>RIGHT(AR7,LEN("M"))="M"</formula>
    </cfRule>
    <cfRule type="beginsWith" dxfId="4767" priority="8348" operator="beginsWith" text="MN">
      <formula>LEFT(AR7,LEN("MN"))="MN"</formula>
    </cfRule>
  </conditionalFormatting>
  <conditionalFormatting sqref="AL7:AO7">
    <cfRule type="containsText" dxfId="4766" priority="8331" operator="containsText" text="Hm">
      <formula>NOT(ISERROR(SEARCH("Hm",AL7)))</formula>
    </cfRule>
    <cfRule type="beginsWith" dxfId="4765" priority="8332" operator="beginsWith" text="Ms">
      <formula>LEFT(AL7,LEN("Ms"))="Ms"</formula>
    </cfRule>
    <cfRule type="containsText" dxfId="4764" priority="8333" operator="containsText" text="C">
      <formula>NOT(ISERROR(SEARCH("C",AL7)))</formula>
    </cfRule>
    <cfRule type="containsText" dxfId="4763" priority="8334" operator="containsText" text="S">
      <formula>NOT(ISERROR(SEARCH("S",AL7)))</formula>
    </cfRule>
    <cfRule type="containsText" dxfId="4762" priority="8335" operator="containsText" text="T">
      <formula>NOT(ISERROR(SEARCH("T",AL7)))</formula>
    </cfRule>
    <cfRule type="containsText" dxfId="4761" priority="8336" operator="containsText" text="H">
      <formula>NOT(ISERROR(SEARCH("H",AL7)))</formula>
    </cfRule>
    <cfRule type="containsText" dxfId="4760" priority="8337" operator="containsText" text="AF">
      <formula>NOT(ISERROR(SEARCH("AF",AL7)))</formula>
    </cfRule>
    <cfRule type="endsWith" dxfId="4759" priority="8338" operator="endsWith" text="M">
      <formula>RIGHT(AL7,LEN("M"))="M"</formula>
    </cfRule>
    <cfRule type="beginsWith" dxfId="4758" priority="8339" operator="beginsWith" text="MN">
      <formula>LEFT(AL7,LEN("MN"))="MN"</formula>
    </cfRule>
  </conditionalFormatting>
  <conditionalFormatting sqref="AM8:AP8">
    <cfRule type="containsText" dxfId="4757" priority="8322" operator="containsText" text="Hm">
      <formula>NOT(ISERROR(SEARCH("Hm",AM8)))</formula>
    </cfRule>
    <cfRule type="beginsWith" dxfId="4756" priority="8323" operator="beginsWith" text="Ms">
      <formula>LEFT(AM8,LEN("Ms"))="Ms"</formula>
    </cfRule>
    <cfRule type="containsText" dxfId="4755" priority="8324" operator="containsText" text="C">
      <formula>NOT(ISERROR(SEARCH("C",AM8)))</formula>
    </cfRule>
    <cfRule type="containsText" dxfId="4754" priority="8325" operator="containsText" text="S">
      <formula>NOT(ISERROR(SEARCH("S",AM8)))</formula>
    </cfRule>
    <cfRule type="containsText" dxfId="4753" priority="8326" operator="containsText" text="T">
      <formula>NOT(ISERROR(SEARCH("T",AM8)))</formula>
    </cfRule>
    <cfRule type="containsText" dxfId="4752" priority="8327" operator="containsText" text="H">
      <formula>NOT(ISERROR(SEARCH("H",AM8)))</formula>
    </cfRule>
    <cfRule type="containsText" dxfId="4751" priority="8328" operator="containsText" text="AF">
      <formula>NOT(ISERROR(SEARCH("AF",AM8)))</formula>
    </cfRule>
    <cfRule type="endsWith" dxfId="4750" priority="8329" operator="endsWith" text="M">
      <formula>RIGHT(AM8,LEN("M"))="M"</formula>
    </cfRule>
    <cfRule type="beginsWith" dxfId="4749" priority="8330" operator="beginsWith" text="MN">
      <formula>LEFT(AM8,LEN("MN"))="MN"</formula>
    </cfRule>
  </conditionalFormatting>
  <conditionalFormatting sqref="AS8:AV8">
    <cfRule type="containsText" dxfId="4748" priority="8313" operator="containsText" text="Hm">
      <formula>NOT(ISERROR(SEARCH("Hm",AS8)))</formula>
    </cfRule>
    <cfRule type="beginsWith" dxfId="4747" priority="8314" operator="beginsWith" text="Ms">
      <formula>LEFT(AS8,LEN("Ms"))="Ms"</formula>
    </cfRule>
    <cfRule type="containsText" dxfId="4746" priority="8315" operator="containsText" text="C">
      <formula>NOT(ISERROR(SEARCH("C",AS8)))</formula>
    </cfRule>
    <cfRule type="containsText" dxfId="4745" priority="8316" operator="containsText" text="S">
      <formula>NOT(ISERROR(SEARCH("S",AS8)))</formula>
    </cfRule>
    <cfRule type="containsText" dxfId="4744" priority="8317" operator="containsText" text="T">
      <formula>NOT(ISERROR(SEARCH("T",AS8)))</formula>
    </cfRule>
    <cfRule type="containsText" dxfId="4743" priority="8318" operator="containsText" text="H">
      <formula>NOT(ISERROR(SEARCH("H",AS8)))</formula>
    </cfRule>
    <cfRule type="containsText" dxfId="4742" priority="8319" operator="containsText" text="AF">
      <formula>NOT(ISERROR(SEARCH("AF",AS8)))</formula>
    </cfRule>
    <cfRule type="endsWith" dxfId="4741" priority="8320" operator="endsWith" text="M">
      <formula>RIGHT(AS8,LEN("M"))="M"</formula>
    </cfRule>
    <cfRule type="beginsWith" dxfId="4740" priority="8321" operator="beginsWith" text="MN">
      <formula>LEFT(AS8,LEN("MN"))="MN"</formula>
    </cfRule>
  </conditionalFormatting>
  <conditionalFormatting sqref="AL5">
    <cfRule type="containsText" dxfId="4739" priority="8286" operator="containsText" text="Hm">
      <formula>NOT(ISERROR(SEARCH("Hm",AL5)))</formula>
    </cfRule>
    <cfRule type="beginsWith" dxfId="4738" priority="8287" operator="beginsWith" text="Ms">
      <formula>LEFT(AL5,LEN("Ms"))="Ms"</formula>
    </cfRule>
    <cfRule type="containsText" dxfId="4737" priority="8288" operator="containsText" text="C">
      <formula>NOT(ISERROR(SEARCH("C",AL5)))</formula>
    </cfRule>
    <cfRule type="containsText" dxfId="4736" priority="8289" operator="containsText" text="S">
      <formula>NOT(ISERROR(SEARCH("S",AL5)))</formula>
    </cfRule>
    <cfRule type="containsText" dxfId="4735" priority="8290" operator="containsText" text="T">
      <formula>NOT(ISERROR(SEARCH("T",AL5)))</formula>
    </cfRule>
    <cfRule type="containsText" dxfId="4734" priority="8291" operator="containsText" text="H">
      <formula>NOT(ISERROR(SEARCH("H",AL5)))</formula>
    </cfRule>
    <cfRule type="containsText" dxfId="4733" priority="8292" operator="containsText" text="AF">
      <formula>NOT(ISERROR(SEARCH("AF",AL5)))</formula>
    </cfRule>
    <cfRule type="endsWith" dxfId="4732" priority="8293" operator="endsWith" text="M">
      <formula>RIGHT(AL5,LEN("M"))="M"</formula>
    </cfRule>
    <cfRule type="beginsWith" dxfId="4731" priority="8294" operator="beginsWith" text="MN">
      <formula>LEFT(AL5,LEN("MN"))="MN"</formula>
    </cfRule>
  </conditionalFormatting>
  <conditionalFormatting sqref="BB15:BE16 BF16">
    <cfRule type="containsText" dxfId="4730" priority="8216" operator="containsText" text="Hm">
      <formula>NOT(ISERROR(SEARCH("Hm",BB15)))</formula>
    </cfRule>
    <cfRule type="beginsWith" dxfId="4729" priority="8217" operator="beginsWith" text="Ms">
      <formula>LEFT(BB15,LEN("Ms"))="Ms"</formula>
    </cfRule>
    <cfRule type="containsText" dxfId="4728" priority="8218" operator="containsText" text="C">
      <formula>NOT(ISERROR(SEARCH("C",BB15)))</formula>
    </cfRule>
    <cfRule type="containsText" dxfId="4727" priority="8219" operator="containsText" text="S">
      <formula>NOT(ISERROR(SEARCH("S",BB15)))</formula>
    </cfRule>
    <cfRule type="containsText" dxfId="4726" priority="8220" operator="containsText" text="T">
      <formula>NOT(ISERROR(SEARCH("T",BB15)))</formula>
    </cfRule>
    <cfRule type="containsText" dxfId="4725" priority="8221" operator="containsText" text="H">
      <formula>NOT(ISERROR(SEARCH("H",BB15)))</formula>
    </cfRule>
    <cfRule type="containsText" dxfId="4724" priority="8222" operator="containsText" text="AF">
      <formula>NOT(ISERROR(SEARCH("AF",BB15)))</formula>
    </cfRule>
    <cfRule type="endsWith" dxfId="4723" priority="8223" operator="endsWith" text="M">
      <formula>RIGHT(BB15,LEN("M"))="M"</formula>
    </cfRule>
    <cfRule type="beginsWith" dxfId="4722" priority="8224" operator="beginsWith" text="MN">
      <formula>LEFT(BB15,LEN("MN"))="MN"</formula>
    </cfRule>
  </conditionalFormatting>
  <conditionalFormatting sqref="AL15:AM16">
    <cfRule type="containsText" dxfId="4721" priority="8207" operator="containsText" text="Hm">
      <formula>NOT(ISERROR(SEARCH("Hm",AL15)))</formula>
    </cfRule>
    <cfRule type="beginsWith" dxfId="4720" priority="8208" operator="beginsWith" text="Ms">
      <formula>LEFT(AL15,LEN("Ms"))="Ms"</formula>
    </cfRule>
    <cfRule type="containsText" dxfId="4719" priority="8209" operator="containsText" text="C">
      <formula>NOT(ISERROR(SEARCH("C",AL15)))</formula>
    </cfRule>
    <cfRule type="containsText" dxfId="4718" priority="8210" operator="containsText" text="S">
      <formula>NOT(ISERROR(SEARCH("S",AL15)))</formula>
    </cfRule>
    <cfRule type="containsText" dxfId="4717" priority="8211" operator="containsText" text="T">
      <formula>NOT(ISERROR(SEARCH("T",AL15)))</formula>
    </cfRule>
    <cfRule type="containsText" dxfId="4716" priority="8212" operator="containsText" text="H">
      <formula>NOT(ISERROR(SEARCH("H",AL15)))</formula>
    </cfRule>
    <cfRule type="containsText" dxfId="4715" priority="8213" operator="containsText" text="AF">
      <formula>NOT(ISERROR(SEARCH("AF",AL15)))</formula>
    </cfRule>
    <cfRule type="endsWith" dxfId="4714" priority="8214" operator="endsWith" text="M">
      <formula>RIGHT(AL15,LEN("M"))="M"</formula>
    </cfRule>
    <cfRule type="beginsWith" dxfId="4713" priority="8215" operator="beginsWith" text="MN">
      <formula>LEFT(AL15,LEN("MN"))="MN"</formula>
    </cfRule>
  </conditionalFormatting>
  <conditionalFormatting sqref="I13:L13">
    <cfRule type="containsText" dxfId="4712" priority="8121" operator="containsText" text="Hm">
      <formula>NOT(ISERROR(SEARCH("Hm",I13)))</formula>
    </cfRule>
    <cfRule type="beginsWith" dxfId="4711" priority="8122" operator="beginsWith" text="Ms">
      <formula>LEFT(I13,LEN("Ms"))="Ms"</formula>
    </cfRule>
    <cfRule type="containsText" dxfId="4710" priority="8123" operator="containsText" text="C">
      <formula>NOT(ISERROR(SEARCH("C",I13)))</formula>
    </cfRule>
    <cfRule type="containsText" dxfId="4709" priority="8124" operator="containsText" text="S">
      <formula>NOT(ISERROR(SEARCH("S",I13)))</formula>
    </cfRule>
    <cfRule type="containsText" dxfId="4708" priority="8125" operator="containsText" text="T">
      <formula>NOT(ISERROR(SEARCH("T",I13)))</formula>
    </cfRule>
    <cfRule type="containsText" dxfId="4707" priority="8126" operator="containsText" text="H">
      <formula>NOT(ISERROR(SEARCH("H",I13)))</formula>
    </cfRule>
    <cfRule type="containsText" dxfId="4706" priority="8127" operator="containsText" text="AF">
      <formula>NOT(ISERROR(SEARCH("AF",I13)))</formula>
    </cfRule>
    <cfRule type="endsWith" dxfId="4705" priority="8128" operator="endsWith" text="M">
      <formula>RIGHT(I13,LEN("M"))="M"</formula>
    </cfRule>
    <cfRule type="beginsWith" dxfId="4704" priority="8129" operator="beginsWith" text="MN">
      <formula>LEFT(I13,LEN("MN"))="MN"</formula>
    </cfRule>
  </conditionalFormatting>
  <conditionalFormatting sqref="BY5:CB5">
    <cfRule type="containsText" dxfId="4703" priority="8039" operator="containsText" text="Hm">
      <formula>NOT(ISERROR(SEARCH("Hm",BY5)))</formula>
    </cfRule>
    <cfRule type="beginsWith" dxfId="4702" priority="8040" operator="beginsWith" text="Ms">
      <formula>LEFT(BY5,LEN("Ms"))="Ms"</formula>
    </cfRule>
    <cfRule type="containsText" dxfId="4701" priority="8041" operator="containsText" text="C">
      <formula>NOT(ISERROR(SEARCH("C",BY5)))</formula>
    </cfRule>
    <cfRule type="containsText" dxfId="4700" priority="8042" operator="containsText" text="S">
      <formula>NOT(ISERROR(SEARCH("S",BY5)))</formula>
    </cfRule>
    <cfRule type="containsText" dxfId="4699" priority="8043" operator="containsText" text="T">
      <formula>NOT(ISERROR(SEARCH("T",BY5)))</formula>
    </cfRule>
    <cfRule type="containsText" dxfId="4698" priority="8044" operator="containsText" text="H">
      <formula>NOT(ISERROR(SEARCH("H",BY5)))</formula>
    </cfRule>
    <cfRule type="containsText" dxfId="4697" priority="8045" operator="containsText" text="AF">
      <formula>NOT(ISERROR(SEARCH("AF",BY5)))</formula>
    </cfRule>
    <cfRule type="endsWith" dxfId="4696" priority="8046" operator="endsWith" text="M">
      <formula>RIGHT(BY5,LEN("M"))="M"</formula>
    </cfRule>
    <cfRule type="beginsWith" dxfId="4695" priority="8047" operator="beginsWith" text="MN">
      <formula>LEFT(BY5,LEN("MN"))="MN"</formula>
    </cfRule>
  </conditionalFormatting>
  <conditionalFormatting sqref="CV14:CY14">
    <cfRule type="containsText" dxfId="4694" priority="8030" operator="containsText" text="Hm">
      <formula>NOT(ISERROR(SEARCH("Hm",CV14)))</formula>
    </cfRule>
    <cfRule type="beginsWith" dxfId="4693" priority="8031" operator="beginsWith" text="Ms">
      <formula>LEFT(CV14,LEN("Ms"))="Ms"</formula>
    </cfRule>
    <cfRule type="containsText" dxfId="4692" priority="8032" operator="containsText" text="C">
      <formula>NOT(ISERROR(SEARCH("C",CV14)))</formula>
    </cfRule>
    <cfRule type="containsText" dxfId="4691" priority="8033" operator="containsText" text="S">
      <formula>NOT(ISERROR(SEARCH("S",CV14)))</formula>
    </cfRule>
    <cfRule type="containsText" dxfId="4690" priority="8034" operator="containsText" text="T">
      <formula>NOT(ISERROR(SEARCH("T",CV14)))</formula>
    </cfRule>
    <cfRule type="containsText" dxfId="4689" priority="8035" operator="containsText" text="H">
      <formula>NOT(ISERROR(SEARCH("H",CV14)))</formula>
    </cfRule>
    <cfRule type="containsText" dxfId="4688" priority="8036" operator="containsText" text="AF">
      <formula>NOT(ISERROR(SEARCH("AF",CV14)))</formula>
    </cfRule>
    <cfRule type="endsWith" dxfId="4687" priority="8037" operator="endsWith" text="M">
      <formula>RIGHT(CV14,LEN("M"))="M"</formula>
    </cfRule>
    <cfRule type="beginsWith" dxfId="4686" priority="8038" operator="beginsWith" text="MN">
      <formula>LEFT(CV14,LEN("MN"))="MN"</formula>
    </cfRule>
  </conditionalFormatting>
  <conditionalFormatting sqref="CT12:CW12">
    <cfRule type="containsText" dxfId="4685" priority="8021" operator="containsText" text="Hm">
      <formula>NOT(ISERROR(SEARCH("Hm",CT12)))</formula>
    </cfRule>
    <cfRule type="beginsWith" dxfId="4684" priority="8022" operator="beginsWith" text="Ms">
      <formula>LEFT(CT12,LEN("Ms"))="Ms"</formula>
    </cfRule>
    <cfRule type="containsText" dxfId="4683" priority="8023" operator="containsText" text="C">
      <formula>NOT(ISERROR(SEARCH("C",CT12)))</formula>
    </cfRule>
    <cfRule type="containsText" dxfId="4682" priority="8024" operator="containsText" text="S">
      <formula>NOT(ISERROR(SEARCH("S",CT12)))</formula>
    </cfRule>
    <cfRule type="containsText" dxfId="4681" priority="8025" operator="containsText" text="T">
      <formula>NOT(ISERROR(SEARCH("T",CT12)))</formula>
    </cfRule>
    <cfRule type="containsText" dxfId="4680" priority="8026" operator="containsText" text="H">
      <formula>NOT(ISERROR(SEARCH("H",CT12)))</formula>
    </cfRule>
    <cfRule type="containsText" dxfId="4679" priority="8027" operator="containsText" text="AF">
      <formula>NOT(ISERROR(SEARCH("AF",CT12)))</formula>
    </cfRule>
    <cfRule type="endsWith" dxfId="4678" priority="8028" operator="endsWith" text="M">
      <formula>RIGHT(CT12,LEN("M"))="M"</formula>
    </cfRule>
    <cfRule type="beginsWith" dxfId="4677" priority="8029" operator="beginsWith" text="MN">
      <formula>LEFT(CT12,LEN("MN"))="MN"</formula>
    </cfRule>
  </conditionalFormatting>
  <conditionalFormatting sqref="CU13:CX13">
    <cfRule type="containsText" dxfId="4676" priority="8012" operator="containsText" text="Hm">
      <formula>NOT(ISERROR(SEARCH("Hm",CU13)))</formula>
    </cfRule>
    <cfRule type="beginsWith" dxfId="4675" priority="8013" operator="beginsWith" text="Ms">
      <formula>LEFT(CU13,LEN("Ms"))="Ms"</formula>
    </cfRule>
    <cfRule type="containsText" dxfId="4674" priority="8014" operator="containsText" text="C">
      <formula>NOT(ISERROR(SEARCH("C",CU13)))</formula>
    </cfRule>
    <cfRule type="containsText" dxfId="4673" priority="8015" operator="containsText" text="S">
      <formula>NOT(ISERROR(SEARCH("S",CU13)))</formula>
    </cfRule>
    <cfRule type="containsText" dxfId="4672" priority="8016" operator="containsText" text="T">
      <formula>NOT(ISERROR(SEARCH("T",CU13)))</formula>
    </cfRule>
    <cfRule type="containsText" dxfId="4671" priority="8017" operator="containsText" text="H">
      <formula>NOT(ISERROR(SEARCH("H",CU13)))</formula>
    </cfRule>
    <cfRule type="containsText" dxfId="4670" priority="8018" operator="containsText" text="AF">
      <formula>NOT(ISERROR(SEARCH("AF",CU13)))</formula>
    </cfRule>
    <cfRule type="endsWith" dxfId="4669" priority="8019" operator="endsWith" text="M">
      <formula>RIGHT(CU13,LEN("M"))="M"</formula>
    </cfRule>
    <cfRule type="beginsWith" dxfId="4668" priority="8020" operator="beginsWith" text="MN">
      <formula>LEFT(CU13,LEN("MN"))="MN"</formula>
    </cfRule>
  </conditionalFormatting>
  <conditionalFormatting sqref="CY18:DB18">
    <cfRule type="containsText" dxfId="4667" priority="8003" operator="containsText" text="Hm">
      <formula>NOT(ISERROR(SEARCH("Hm",CY18)))</formula>
    </cfRule>
    <cfRule type="beginsWith" dxfId="4666" priority="8004" operator="beginsWith" text="Ms">
      <formula>LEFT(CY18,LEN("Ms"))="Ms"</formula>
    </cfRule>
    <cfRule type="containsText" dxfId="4665" priority="8005" operator="containsText" text="C">
      <formula>NOT(ISERROR(SEARCH("C",CY18)))</formula>
    </cfRule>
    <cfRule type="containsText" dxfId="4664" priority="8006" operator="containsText" text="S">
      <formula>NOT(ISERROR(SEARCH("S",CY18)))</formula>
    </cfRule>
    <cfRule type="containsText" dxfId="4663" priority="8007" operator="containsText" text="T">
      <formula>NOT(ISERROR(SEARCH("T",CY18)))</formula>
    </cfRule>
    <cfRule type="containsText" dxfId="4662" priority="8008" operator="containsText" text="H">
      <formula>NOT(ISERROR(SEARCH("H",CY18)))</formula>
    </cfRule>
    <cfRule type="containsText" dxfId="4661" priority="8009" operator="containsText" text="AF">
      <formula>NOT(ISERROR(SEARCH("AF",CY18)))</formula>
    </cfRule>
    <cfRule type="endsWith" dxfId="4660" priority="8010" operator="endsWith" text="M">
      <formula>RIGHT(CY18,LEN("M"))="M"</formula>
    </cfRule>
    <cfRule type="beginsWith" dxfId="4659" priority="8011" operator="beginsWith" text="MN">
      <formula>LEFT(CY18,LEN("MN"))="MN"</formula>
    </cfRule>
  </conditionalFormatting>
  <conditionalFormatting sqref="CZ12:DC12">
    <cfRule type="containsText" dxfId="4658" priority="7994" operator="containsText" text="Hm">
      <formula>NOT(ISERROR(SEARCH("Hm",CZ12)))</formula>
    </cfRule>
    <cfRule type="beginsWith" dxfId="4657" priority="7995" operator="beginsWith" text="Ms">
      <formula>LEFT(CZ12,LEN("Ms"))="Ms"</formula>
    </cfRule>
    <cfRule type="containsText" dxfId="4656" priority="7996" operator="containsText" text="C">
      <formula>NOT(ISERROR(SEARCH("C",CZ12)))</formula>
    </cfRule>
    <cfRule type="containsText" dxfId="4655" priority="7997" operator="containsText" text="S">
      <formula>NOT(ISERROR(SEARCH("S",CZ12)))</formula>
    </cfRule>
    <cfRule type="containsText" dxfId="4654" priority="7998" operator="containsText" text="T">
      <formula>NOT(ISERROR(SEARCH("T",CZ12)))</formula>
    </cfRule>
    <cfRule type="containsText" dxfId="4653" priority="7999" operator="containsText" text="H">
      <formula>NOT(ISERROR(SEARCH("H",CZ12)))</formula>
    </cfRule>
    <cfRule type="containsText" dxfId="4652" priority="8000" operator="containsText" text="AF">
      <formula>NOT(ISERROR(SEARCH("AF",CZ12)))</formula>
    </cfRule>
    <cfRule type="endsWith" dxfId="4651" priority="8001" operator="endsWith" text="M">
      <formula>RIGHT(CZ12,LEN("M"))="M"</formula>
    </cfRule>
    <cfRule type="beginsWith" dxfId="4650" priority="8002" operator="beginsWith" text="MN">
      <formula>LEFT(CZ12,LEN("MN"))="MN"</formula>
    </cfRule>
  </conditionalFormatting>
  <conditionalFormatting sqref="DA13:DD13">
    <cfRule type="containsText" dxfId="4649" priority="7985" operator="containsText" text="Hm">
      <formula>NOT(ISERROR(SEARCH("Hm",DA13)))</formula>
    </cfRule>
    <cfRule type="beginsWith" dxfId="4648" priority="7986" operator="beginsWith" text="Ms">
      <formula>LEFT(DA13,LEN("Ms"))="Ms"</formula>
    </cfRule>
    <cfRule type="containsText" dxfId="4647" priority="7987" operator="containsText" text="C">
      <formula>NOT(ISERROR(SEARCH("C",DA13)))</formula>
    </cfRule>
    <cfRule type="containsText" dxfId="4646" priority="7988" operator="containsText" text="S">
      <formula>NOT(ISERROR(SEARCH("S",DA13)))</formula>
    </cfRule>
    <cfRule type="containsText" dxfId="4645" priority="7989" operator="containsText" text="T">
      <formula>NOT(ISERROR(SEARCH("T",DA13)))</formula>
    </cfRule>
    <cfRule type="containsText" dxfId="4644" priority="7990" operator="containsText" text="H">
      <formula>NOT(ISERROR(SEARCH("H",DA13)))</formula>
    </cfRule>
    <cfRule type="containsText" dxfId="4643" priority="7991" operator="containsText" text="AF">
      <formula>NOT(ISERROR(SEARCH("AF",DA13)))</formula>
    </cfRule>
    <cfRule type="endsWith" dxfId="4642" priority="7992" operator="endsWith" text="M">
      <formula>RIGHT(DA13,LEN("M"))="M"</formula>
    </cfRule>
    <cfRule type="beginsWith" dxfId="4641" priority="7993" operator="beginsWith" text="MN">
      <formula>LEFT(DA13,LEN("MN"))="MN"</formula>
    </cfRule>
  </conditionalFormatting>
  <conditionalFormatting sqref="DB14:DE14">
    <cfRule type="containsText" dxfId="4640" priority="7976" operator="containsText" text="Hm">
      <formula>NOT(ISERROR(SEARCH("Hm",DB14)))</formula>
    </cfRule>
    <cfRule type="beginsWith" dxfId="4639" priority="7977" operator="beginsWith" text="Ms">
      <formula>LEFT(DB14,LEN("Ms"))="Ms"</formula>
    </cfRule>
    <cfRule type="containsText" dxfId="4638" priority="7978" operator="containsText" text="C">
      <formula>NOT(ISERROR(SEARCH("C",DB14)))</formula>
    </cfRule>
    <cfRule type="containsText" dxfId="4637" priority="7979" operator="containsText" text="S">
      <formula>NOT(ISERROR(SEARCH("S",DB14)))</formula>
    </cfRule>
    <cfRule type="containsText" dxfId="4636" priority="7980" operator="containsText" text="T">
      <formula>NOT(ISERROR(SEARCH("T",DB14)))</formula>
    </cfRule>
    <cfRule type="containsText" dxfId="4635" priority="7981" operator="containsText" text="H">
      <formula>NOT(ISERROR(SEARCH("H",DB14)))</formula>
    </cfRule>
    <cfRule type="containsText" dxfId="4634" priority="7982" operator="containsText" text="AF">
      <formula>NOT(ISERROR(SEARCH("AF",DB14)))</formula>
    </cfRule>
    <cfRule type="endsWith" dxfId="4633" priority="7983" operator="endsWith" text="M">
      <formula>RIGHT(DB14,LEN("M"))="M"</formula>
    </cfRule>
    <cfRule type="beginsWith" dxfId="4632" priority="7984" operator="beginsWith" text="MN">
      <formula>LEFT(DB14,LEN("MN"))="MN"</formula>
    </cfRule>
  </conditionalFormatting>
  <conditionalFormatting sqref="CN7:CQ7">
    <cfRule type="containsText" dxfId="4631" priority="7958" operator="containsText" text="Hm">
      <formula>NOT(ISERROR(SEARCH("Hm",CN7)))</formula>
    </cfRule>
    <cfRule type="beginsWith" dxfId="4630" priority="7959" operator="beginsWith" text="Ms">
      <formula>LEFT(CN7,LEN("Ms"))="Ms"</formula>
    </cfRule>
    <cfRule type="containsText" dxfId="4629" priority="7960" operator="containsText" text="C">
      <formula>NOT(ISERROR(SEARCH("C",CN7)))</formula>
    </cfRule>
    <cfRule type="containsText" dxfId="4628" priority="7961" operator="containsText" text="S">
      <formula>NOT(ISERROR(SEARCH("S",CN7)))</formula>
    </cfRule>
    <cfRule type="containsText" dxfId="4627" priority="7962" operator="containsText" text="T">
      <formula>NOT(ISERROR(SEARCH("T",CN7)))</formula>
    </cfRule>
    <cfRule type="containsText" dxfId="4626" priority="7963" operator="containsText" text="H">
      <formula>NOT(ISERROR(SEARCH("H",CN7)))</formula>
    </cfRule>
    <cfRule type="containsText" dxfId="4625" priority="7964" operator="containsText" text="AF">
      <formula>NOT(ISERROR(SEARCH("AF",CN7)))</formula>
    </cfRule>
    <cfRule type="endsWith" dxfId="4624" priority="7965" operator="endsWith" text="M">
      <formula>RIGHT(CN7,LEN("M"))="M"</formula>
    </cfRule>
    <cfRule type="beginsWith" dxfId="4623" priority="7966" operator="beginsWith" text="MN">
      <formula>LEFT(CN7,LEN("MN"))="MN"</formula>
    </cfRule>
  </conditionalFormatting>
  <conditionalFormatting sqref="CO8:CR8">
    <cfRule type="containsText" dxfId="4622" priority="7949" operator="containsText" text="Hm">
      <formula>NOT(ISERROR(SEARCH("Hm",CO8)))</formula>
    </cfRule>
    <cfRule type="beginsWith" dxfId="4621" priority="7950" operator="beginsWith" text="Ms">
      <formula>LEFT(CO8,LEN("Ms"))="Ms"</formula>
    </cfRule>
    <cfRule type="containsText" dxfId="4620" priority="7951" operator="containsText" text="C">
      <formula>NOT(ISERROR(SEARCH("C",CO8)))</formula>
    </cfRule>
    <cfRule type="containsText" dxfId="4619" priority="7952" operator="containsText" text="S">
      <formula>NOT(ISERROR(SEARCH("S",CO8)))</formula>
    </cfRule>
    <cfRule type="containsText" dxfId="4618" priority="7953" operator="containsText" text="T">
      <formula>NOT(ISERROR(SEARCH("T",CO8)))</formula>
    </cfRule>
    <cfRule type="containsText" dxfId="4617" priority="7954" operator="containsText" text="H">
      <formula>NOT(ISERROR(SEARCH("H",CO8)))</formula>
    </cfRule>
    <cfRule type="containsText" dxfId="4616" priority="7955" operator="containsText" text="AF">
      <formula>NOT(ISERROR(SEARCH("AF",CO8)))</formula>
    </cfRule>
    <cfRule type="endsWith" dxfId="4615" priority="7956" operator="endsWith" text="M">
      <formula>RIGHT(CO8,LEN("M"))="M"</formula>
    </cfRule>
    <cfRule type="beginsWith" dxfId="4614" priority="7957" operator="beginsWith" text="MN">
      <formula>LEFT(CO8,LEN("MN"))="MN"</formula>
    </cfRule>
  </conditionalFormatting>
  <conditionalFormatting sqref="CH7:CK7">
    <cfRule type="containsText" dxfId="4613" priority="7931" operator="containsText" text="Hm">
      <formula>NOT(ISERROR(SEARCH("Hm",CH7)))</formula>
    </cfRule>
    <cfRule type="beginsWith" dxfId="4612" priority="7932" operator="beginsWith" text="Ms">
      <formula>LEFT(CH7,LEN("Ms"))="Ms"</formula>
    </cfRule>
    <cfRule type="containsText" dxfId="4611" priority="7933" operator="containsText" text="C">
      <formula>NOT(ISERROR(SEARCH("C",CH7)))</formula>
    </cfRule>
    <cfRule type="containsText" dxfId="4610" priority="7934" operator="containsText" text="S">
      <formula>NOT(ISERROR(SEARCH("S",CH7)))</formula>
    </cfRule>
    <cfRule type="containsText" dxfId="4609" priority="7935" operator="containsText" text="T">
      <formula>NOT(ISERROR(SEARCH("T",CH7)))</formula>
    </cfRule>
    <cfRule type="containsText" dxfId="4608" priority="7936" operator="containsText" text="H">
      <formula>NOT(ISERROR(SEARCH("H",CH7)))</formula>
    </cfRule>
    <cfRule type="containsText" dxfId="4607" priority="7937" operator="containsText" text="AF">
      <formula>NOT(ISERROR(SEARCH("AF",CH7)))</formula>
    </cfRule>
    <cfRule type="endsWith" dxfId="4606" priority="7938" operator="endsWith" text="M">
      <formula>RIGHT(CH7,LEN("M"))="M"</formula>
    </cfRule>
    <cfRule type="beginsWith" dxfId="4605" priority="7939" operator="beginsWith" text="MN">
      <formula>LEFT(CH7,LEN("MN"))="MN"</formula>
    </cfRule>
  </conditionalFormatting>
  <conditionalFormatting sqref="CI8:CL8">
    <cfRule type="containsText" dxfId="4604" priority="7922" operator="containsText" text="Hm">
      <formula>NOT(ISERROR(SEARCH("Hm",CI8)))</formula>
    </cfRule>
    <cfRule type="beginsWith" dxfId="4603" priority="7923" operator="beginsWith" text="Ms">
      <formula>LEFT(CI8,LEN("Ms"))="Ms"</formula>
    </cfRule>
    <cfRule type="containsText" dxfId="4602" priority="7924" operator="containsText" text="C">
      <formula>NOT(ISERROR(SEARCH("C",CI8)))</formula>
    </cfRule>
    <cfRule type="containsText" dxfId="4601" priority="7925" operator="containsText" text="S">
      <formula>NOT(ISERROR(SEARCH("S",CI8)))</formula>
    </cfRule>
    <cfRule type="containsText" dxfId="4600" priority="7926" operator="containsText" text="T">
      <formula>NOT(ISERROR(SEARCH("T",CI8)))</formula>
    </cfRule>
    <cfRule type="containsText" dxfId="4599" priority="7927" operator="containsText" text="H">
      <formula>NOT(ISERROR(SEARCH("H",CI8)))</formula>
    </cfRule>
    <cfRule type="containsText" dxfId="4598" priority="7928" operator="containsText" text="AF">
      <formula>NOT(ISERROR(SEARCH("AF",CI8)))</formula>
    </cfRule>
    <cfRule type="endsWith" dxfId="4597" priority="7929" operator="endsWith" text="M">
      <formula>RIGHT(CI8,LEN("M"))="M"</formula>
    </cfRule>
    <cfRule type="beginsWith" dxfId="4596" priority="7930" operator="beginsWith" text="MN">
      <formula>LEFT(CI8,LEN("MN"))="MN"</formula>
    </cfRule>
  </conditionalFormatting>
  <conditionalFormatting sqref="CR11:CU11">
    <cfRule type="containsText" dxfId="4595" priority="7913" operator="containsText" text="Hm">
      <formula>NOT(ISERROR(SEARCH("Hm",CR11)))</formula>
    </cfRule>
    <cfRule type="beginsWith" dxfId="4594" priority="7914" operator="beginsWith" text="Ms">
      <formula>LEFT(CR11,LEN("Ms"))="Ms"</formula>
    </cfRule>
    <cfRule type="containsText" dxfId="4593" priority="7915" operator="containsText" text="C">
      <formula>NOT(ISERROR(SEARCH("C",CR11)))</formula>
    </cfRule>
    <cfRule type="containsText" dxfId="4592" priority="7916" operator="containsText" text="S">
      <formula>NOT(ISERROR(SEARCH("S",CR11)))</formula>
    </cfRule>
    <cfRule type="containsText" dxfId="4591" priority="7917" operator="containsText" text="T">
      <formula>NOT(ISERROR(SEARCH("T",CR11)))</formula>
    </cfRule>
    <cfRule type="containsText" dxfId="4590" priority="7918" operator="containsText" text="H">
      <formula>NOT(ISERROR(SEARCH("H",CR11)))</formula>
    </cfRule>
    <cfRule type="containsText" dxfId="4589" priority="7919" operator="containsText" text="AF">
      <formula>NOT(ISERROR(SEARCH("AF",CR11)))</formula>
    </cfRule>
    <cfRule type="endsWith" dxfId="4588" priority="7920" operator="endsWith" text="M">
      <formula>RIGHT(CR11,LEN("M"))="M"</formula>
    </cfRule>
    <cfRule type="beginsWith" dxfId="4587" priority="7921" operator="beginsWith" text="MN">
      <formula>LEFT(CR11,LEN("MN"))="MN"</formula>
    </cfRule>
  </conditionalFormatting>
  <conditionalFormatting sqref="BV16:BX16">
    <cfRule type="containsText" dxfId="4586" priority="7904" operator="containsText" text="Hm">
      <formula>NOT(ISERROR(SEARCH("Hm",BV16)))</formula>
    </cfRule>
    <cfRule type="beginsWith" dxfId="4585" priority="7905" operator="beginsWith" text="Ms">
      <formula>LEFT(BV16,LEN("Ms"))="Ms"</formula>
    </cfRule>
    <cfRule type="containsText" dxfId="4584" priority="7906" operator="containsText" text="C">
      <formula>NOT(ISERROR(SEARCH("C",BV16)))</formula>
    </cfRule>
    <cfRule type="containsText" dxfId="4583" priority="7907" operator="containsText" text="S">
      <formula>NOT(ISERROR(SEARCH("S",BV16)))</formula>
    </cfRule>
    <cfRule type="containsText" dxfId="4582" priority="7908" operator="containsText" text="T">
      <formula>NOT(ISERROR(SEARCH("T",BV16)))</formula>
    </cfRule>
    <cfRule type="containsText" dxfId="4581" priority="7909" operator="containsText" text="H">
      <formula>NOT(ISERROR(SEARCH("H",BV16)))</formula>
    </cfRule>
    <cfRule type="containsText" dxfId="4580" priority="7910" operator="containsText" text="AF">
      <formula>NOT(ISERROR(SEARCH("AF",BV16)))</formula>
    </cfRule>
    <cfRule type="endsWith" dxfId="4579" priority="7911" operator="endsWith" text="M">
      <formula>RIGHT(BV16,LEN("M"))="M"</formula>
    </cfRule>
    <cfRule type="beginsWith" dxfId="4578" priority="7912" operator="beginsWith" text="MN">
      <formula>LEFT(BV16,LEN("MN"))="MN"</formula>
    </cfRule>
  </conditionalFormatting>
  <conditionalFormatting sqref="CN3:CQ3">
    <cfRule type="containsText" dxfId="4577" priority="7886" operator="containsText" text="Hm">
      <formula>NOT(ISERROR(SEARCH("Hm",CN3)))</formula>
    </cfRule>
    <cfRule type="beginsWith" dxfId="4576" priority="7887" operator="beginsWith" text="Ms">
      <formula>LEFT(CN3,LEN("Ms"))="Ms"</formula>
    </cfRule>
    <cfRule type="containsText" dxfId="4575" priority="7888" operator="containsText" text="C">
      <formula>NOT(ISERROR(SEARCH("C",CN3)))</formula>
    </cfRule>
    <cfRule type="containsText" dxfId="4574" priority="7889" operator="containsText" text="S">
      <formula>NOT(ISERROR(SEARCH("S",CN3)))</formula>
    </cfRule>
    <cfRule type="containsText" dxfId="4573" priority="7890" operator="containsText" text="T">
      <formula>NOT(ISERROR(SEARCH("T",CN3)))</formula>
    </cfRule>
    <cfRule type="containsText" dxfId="4572" priority="7891" operator="containsText" text="H">
      <formula>NOT(ISERROR(SEARCH("H",CN3)))</formula>
    </cfRule>
    <cfRule type="containsText" dxfId="4571" priority="7892" operator="containsText" text="AF">
      <formula>NOT(ISERROR(SEARCH("AF",CN3)))</formula>
    </cfRule>
    <cfRule type="endsWith" dxfId="4570" priority="7893" operator="endsWith" text="M">
      <formula>RIGHT(CN3,LEN("M"))="M"</formula>
    </cfRule>
    <cfRule type="beginsWith" dxfId="4569" priority="7894" operator="beginsWith" text="MN">
      <formula>LEFT(CN3,LEN("MN"))="MN"</formula>
    </cfRule>
  </conditionalFormatting>
  <conditionalFormatting sqref="CP4:CS4">
    <cfRule type="containsText" dxfId="4568" priority="7877" operator="containsText" text="Hm">
      <formula>NOT(ISERROR(SEARCH("Hm",CP4)))</formula>
    </cfRule>
    <cfRule type="beginsWith" dxfId="4567" priority="7878" operator="beginsWith" text="Ms">
      <formula>LEFT(CP4,LEN("Ms"))="Ms"</formula>
    </cfRule>
    <cfRule type="containsText" dxfId="4566" priority="7879" operator="containsText" text="C">
      <formula>NOT(ISERROR(SEARCH("C",CP4)))</formula>
    </cfRule>
    <cfRule type="containsText" dxfId="4565" priority="7880" operator="containsText" text="S">
      <formula>NOT(ISERROR(SEARCH("S",CP4)))</formula>
    </cfRule>
    <cfRule type="containsText" dxfId="4564" priority="7881" operator="containsText" text="T">
      <formula>NOT(ISERROR(SEARCH("T",CP4)))</formula>
    </cfRule>
    <cfRule type="containsText" dxfId="4563" priority="7882" operator="containsText" text="H">
      <formula>NOT(ISERROR(SEARCH("H",CP4)))</formula>
    </cfRule>
    <cfRule type="containsText" dxfId="4562" priority="7883" operator="containsText" text="AF">
      <formula>NOT(ISERROR(SEARCH("AF",CP4)))</formula>
    </cfRule>
    <cfRule type="endsWith" dxfId="4561" priority="7884" operator="endsWith" text="M">
      <formula>RIGHT(CP4,LEN("M"))="M"</formula>
    </cfRule>
    <cfRule type="beginsWith" dxfId="4560" priority="7885" operator="beginsWith" text="MN">
      <formula>LEFT(CP4,LEN("MN"))="MN"</formula>
    </cfRule>
  </conditionalFormatting>
  <conditionalFormatting sqref="CZ7:DC7">
    <cfRule type="containsText" dxfId="4559" priority="7868" operator="containsText" text="Hm">
      <formula>NOT(ISERROR(SEARCH("Hm",CZ7)))</formula>
    </cfRule>
    <cfRule type="beginsWith" dxfId="4558" priority="7869" operator="beginsWith" text="Ms">
      <formula>LEFT(CZ7,LEN("Ms"))="Ms"</formula>
    </cfRule>
    <cfRule type="containsText" dxfId="4557" priority="7870" operator="containsText" text="C">
      <formula>NOT(ISERROR(SEARCH("C",CZ7)))</formula>
    </cfRule>
    <cfRule type="containsText" dxfId="4556" priority="7871" operator="containsText" text="S">
      <formula>NOT(ISERROR(SEARCH("S",CZ7)))</formula>
    </cfRule>
    <cfRule type="containsText" dxfId="4555" priority="7872" operator="containsText" text="T">
      <formula>NOT(ISERROR(SEARCH("T",CZ7)))</formula>
    </cfRule>
    <cfRule type="containsText" dxfId="4554" priority="7873" operator="containsText" text="H">
      <formula>NOT(ISERROR(SEARCH("H",CZ7)))</formula>
    </cfRule>
    <cfRule type="containsText" dxfId="4553" priority="7874" operator="containsText" text="AF">
      <formula>NOT(ISERROR(SEARCH("AF",CZ7)))</formula>
    </cfRule>
    <cfRule type="endsWith" dxfId="4552" priority="7875" operator="endsWith" text="M">
      <formula>RIGHT(CZ7,LEN("M"))="M"</formula>
    </cfRule>
    <cfRule type="beginsWith" dxfId="4551" priority="7876" operator="beginsWith" text="MN">
      <formula>LEFT(CZ7,LEN("MN"))="MN"</formula>
    </cfRule>
  </conditionalFormatting>
  <conditionalFormatting sqref="CB12:CE12">
    <cfRule type="containsText" dxfId="4550" priority="7850" operator="containsText" text="Hm">
      <formula>NOT(ISERROR(SEARCH("Hm",CB12)))</formula>
    </cfRule>
    <cfRule type="beginsWith" dxfId="4549" priority="7851" operator="beginsWith" text="Ms">
      <formula>LEFT(CB12,LEN("Ms"))="Ms"</formula>
    </cfRule>
    <cfRule type="containsText" dxfId="4548" priority="7852" operator="containsText" text="C">
      <formula>NOT(ISERROR(SEARCH("C",CB12)))</formula>
    </cfRule>
    <cfRule type="containsText" dxfId="4547" priority="7853" operator="containsText" text="S">
      <formula>NOT(ISERROR(SEARCH("S",CB12)))</formula>
    </cfRule>
    <cfRule type="containsText" dxfId="4546" priority="7854" operator="containsText" text="T">
      <formula>NOT(ISERROR(SEARCH("T",CB12)))</formula>
    </cfRule>
    <cfRule type="containsText" dxfId="4545" priority="7855" operator="containsText" text="H">
      <formula>NOT(ISERROR(SEARCH("H",CB12)))</formula>
    </cfRule>
    <cfRule type="containsText" dxfId="4544" priority="7856" operator="containsText" text="AF">
      <formula>NOT(ISERROR(SEARCH("AF",CB12)))</formula>
    </cfRule>
    <cfRule type="endsWith" dxfId="4543" priority="7857" operator="endsWith" text="M">
      <formula>RIGHT(CB12,LEN("M"))="M"</formula>
    </cfRule>
    <cfRule type="beginsWith" dxfId="4542" priority="7858" operator="beginsWith" text="MN">
      <formula>LEFT(CB12,LEN("MN"))="MN"</formula>
    </cfRule>
  </conditionalFormatting>
  <conditionalFormatting sqref="CT3:CW3">
    <cfRule type="containsText" dxfId="4541" priority="7823" operator="containsText" text="Hm">
      <formula>NOT(ISERROR(SEARCH("Hm",CT3)))</formula>
    </cfRule>
    <cfRule type="beginsWith" dxfId="4540" priority="7824" operator="beginsWith" text="Ms">
      <formula>LEFT(CT3,LEN("Ms"))="Ms"</formula>
    </cfRule>
    <cfRule type="containsText" dxfId="4539" priority="7825" operator="containsText" text="C">
      <formula>NOT(ISERROR(SEARCH("C",CT3)))</formula>
    </cfRule>
    <cfRule type="containsText" dxfId="4538" priority="7826" operator="containsText" text="S">
      <formula>NOT(ISERROR(SEARCH("S",CT3)))</formula>
    </cfRule>
    <cfRule type="containsText" dxfId="4537" priority="7827" operator="containsText" text="T">
      <formula>NOT(ISERROR(SEARCH("T",CT3)))</formula>
    </cfRule>
    <cfRule type="containsText" dxfId="4536" priority="7828" operator="containsText" text="H">
      <formula>NOT(ISERROR(SEARCH("H",CT3)))</formula>
    </cfRule>
    <cfRule type="containsText" dxfId="4535" priority="7829" operator="containsText" text="AF">
      <formula>NOT(ISERROR(SEARCH("AF",CT3)))</formula>
    </cfRule>
    <cfRule type="endsWith" dxfId="4534" priority="7830" operator="endsWith" text="M">
      <formula>RIGHT(CT3,LEN("M"))="M"</formula>
    </cfRule>
    <cfRule type="beginsWith" dxfId="4533" priority="7831" operator="beginsWith" text="MN">
      <formula>LEFT(CT3,LEN("MN"))="MN"</formula>
    </cfRule>
  </conditionalFormatting>
  <conditionalFormatting sqref="CV4:CY4">
    <cfRule type="containsText" dxfId="4532" priority="7814" operator="containsText" text="Hm">
      <formula>NOT(ISERROR(SEARCH("Hm",CV4)))</formula>
    </cfRule>
    <cfRule type="beginsWith" dxfId="4531" priority="7815" operator="beginsWith" text="Ms">
      <formula>LEFT(CV4,LEN("Ms"))="Ms"</formula>
    </cfRule>
    <cfRule type="containsText" dxfId="4530" priority="7816" operator="containsText" text="C">
      <formula>NOT(ISERROR(SEARCH("C",CV4)))</formula>
    </cfRule>
    <cfRule type="containsText" dxfId="4529" priority="7817" operator="containsText" text="S">
      <formula>NOT(ISERROR(SEARCH("S",CV4)))</formula>
    </cfRule>
    <cfRule type="containsText" dxfId="4528" priority="7818" operator="containsText" text="T">
      <formula>NOT(ISERROR(SEARCH("T",CV4)))</formula>
    </cfRule>
    <cfRule type="containsText" dxfId="4527" priority="7819" operator="containsText" text="H">
      <formula>NOT(ISERROR(SEARCH("H",CV4)))</formula>
    </cfRule>
    <cfRule type="containsText" dxfId="4526" priority="7820" operator="containsText" text="AF">
      <formula>NOT(ISERROR(SEARCH("AF",CV4)))</formula>
    </cfRule>
    <cfRule type="endsWith" dxfId="4525" priority="7821" operator="endsWith" text="M">
      <formula>RIGHT(CV4,LEN("M"))="M"</formula>
    </cfRule>
    <cfRule type="beginsWith" dxfId="4524" priority="7822" operator="beginsWith" text="MN">
      <formula>LEFT(CV4,LEN("MN"))="MN"</formula>
    </cfRule>
  </conditionalFormatting>
  <conditionalFormatting sqref="CW5:CZ5">
    <cfRule type="containsText" dxfId="4523" priority="7805" operator="containsText" text="Hm">
      <formula>NOT(ISERROR(SEARCH("Hm",CW5)))</formula>
    </cfRule>
    <cfRule type="beginsWith" dxfId="4522" priority="7806" operator="beginsWith" text="Ms">
      <formula>LEFT(CW5,LEN("Ms"))="Ms"</formula>
    </cfRule>
    <cfRule type="containsText" dxfId="4521" priority="7807" operator="containsText" text="C">
      <formula>NOT(ISERROR(SEARCH("C",CW5)))</formula>
    </cfRule>
    <cfRule type="containsText" dxfId="4520" priority="7808" operator="containsText" text="S">
      <formula>NOT(ISERROR(SEARCH("S",CW5)))</formula>
    </cfRule>
    <cfRule type="containsText" dxfId="4519" priority="7809" operator="containsText" text="T">
      <formula>NOT(ISERROR(SEARCH("T",CW5)))</formula>
    </cfRule>
    <cfRule type="containsText" dxfId="4518" priority="7810" operator="containsText" text="H">
      <formula>NOT(ISERROR(SEARCH("H",CW5)))</formula>
    </cfRule>
    <cfRule type="containsText" dxfId="4517" priority="7811" operator="containsText" text="AF">
      <formula>NOT(ISERROR(SEARCH("AF",CW5)))</formula>
    </cfRule>
    <cfRule type="endsWith" dxfId="4516" priority="7812" operator="endsWith" text="M">
      <formula>RIGHT(CW5,LEN("M"))="M"</formula>
    </cfRule>
    <cfRule type="beginsWith" dxfId="4515" priority="7813" operator="beginsWith" text="MN">
      <formula>LEFT(CW5,LEN("MN"))="MN"</formula>
    </cfRule>
  </conditionalFormatting>
  <conditionalFormatting sqref="CZ3:DC3">
    <cfRule type="containsText" dxfId="4514" priority="7796" operator="containsText" text="Hm">
      <formula>NOT(ISERROR(SEARCH("Hm",CZ3)))</formula>
    </cfRule>
    <cfRule type="beginsWith" dxfId="4513" priority="7797" operator="beginsWith" text="Ms">
      <formula>LEFT(CZ3,LEN("Ms"))="Ms"</formula>
    </cfRule>
    <cfRule type="containsText" dxfId="4512" priority="7798" operator="containsText" text="C">
      <formula>NOT(ISERROR(SEARCH("C",CZ3)))</formula>
    </cfRule>
    <cfRule type="containsText" dxfId="4511" priority="7799" operator="containsText" text="S">
      <formula>NOT(ISERROR(SEARCH("S",CZ3)))</formula>
    </cfRule>
    <cfRule type="containsText" dxfId="4510" priority="7800" operator="containsText" text="T">
      <formula>NOT(ISERROR(SEARCH("T",CZ3)))</formula>
    </cfRule>
    <cfRule type="containsText" dxfId="4509" priority="7801" operator="containsText" text="H">
      <formula>NOT(ISERROR(SEARCH("H",CZ3)))</formula>
    </cfRule>
    <cfRule type="containsText" dxfId="4508" priority="7802" operator="containsText" text="AF">
      <formula>NOT(ISERROR(SEARCH("AF",CZ3)))</formula>
    </cfRule>
    <cfRule type="endsWith" dxfId="4507" priority="7803" operator="endsWith" text="M">
      <formula>RIGHT(CZ3,LEN("M"))="M"</formula>
    </cfRule>
    <cfRule type="beginsWith" dxfId="4506" priority="7804" operator="beginsWith" text="MN">
      <formula>LEFT(CZ3,LEN("MN"))="MN"</formula>
    </cfRule>
  </conditionalFormatting>
  <conditionalFormatting sqref="DB4:DE4">
    <cfRule type="containsText" dxfId="4505" priority="7787" operator="containsText" text="Hm">
      <formula>NOT(ISERROR(SEARCH("Hm",DB4)))</formula>
    </cfRule>
    <cfRule type="beginsWith" dxfId="4504" priority="7788" operator="beginsWith" text="Ms">
      <formula>LEFT(DB4,LEN("Ms"))="Ms"</formula>
    </cfRule>
    <cfRule type="containsText" dxfId="4503" priority="7789" operator="containsText" text="C">
      <formula>NOT(ISERROR(SEARCH("C",DB4)))</formula>
    </cfRule>
    <cfRule type="containsText" dxfId="4502" priority="7790" operator="containsText" text="S">
      <formula>NOT(ISERROR(SEARCH("S",DB4)))</formula>
    </cfRule>
    <cfRule type="containsText" dxfId="4501" priority="7791" operator="containsText" text="T">
      <formula>NOT(ISERROR(SEARCH("T",DB4)))</formula>
    </cfRule>
    <cfRule type="containsText" dxfId="4500" priority="7792" operator="containsText" text="H">
      <formula>NOT(ISERROR(SEARCH("H",DB4)))</formula>
    </cfRule>
    <cfRule type="containsText" dxfId="4499" priority="7793" operator="containsText" text="AF">
      <formula>NOT(ISERROR(SEARCH("AF",DB4)))</formula>
    </cfRule>
    <cfRule type="endsWith" dxfId="4498" priority="7794" operator="endsWith" text="M">
      <formula>RIGHT(DB4,LEN("M"))="M"</formula>
    </cfRule>
    <cfRule type="beginsWith" dxfId="4497" priority="7795" operator="beginsWith" text="MN">
      <formula>LEFT(DB4,LEN("MN"))="MN"</formula>
    </cfRule>
  </conditionalFormatting>
  <conditionalFormatting sqref="DC5:DE5">
    <cfRule type="containsText" dxfId="4496" priority="7778" operator="containsText" text="Hm">
      <formula>NOT(ISERROR(SEARCH("Hm",DC5)))</formula>
    </cfRule>
    <cfRule type="beginsWith" dxfId="4495" priority="7779" operator="beginsWith" text="Ms">
      <formula>LEFT(DC5,LEN("Ms"))="Ms"</formula>
    </cfRule>
    <cfRule type="containsText" dxfId="4494" priority="7780" operator="containsText" text="C">
      <formula>NOT(ISERROR(SEARCH("C",DC5)))</formula>
    </cfRule>
    <cfRule type="containsText" dxfId="4493" priority="7781" operator="containsText" text="S">
      <formula>NOT(ISERROR(SEARCH("S",DC5)))</formula>
    </cfRule>
    <cfRule type="containsText" dxfId="4492" priority="7782" operator="containsText" text="T">
      <formula>NOT(ISERROR(SEARCH("T",DC5)))</formula>
    </cfRule>
    <cfRule type="containsText" dxfId="4491" priority="7783" operator="containsText" text="H">
      <formula>NOT(ISERROR(SEARCH("H",DC5)))</formula>
    </cfRule>
    <cfRule type="containsText" dxfId="4490" priority="7784" operator="containsText" text="AF">
      <formula>NOT(ISERROR(SEARCH("AF",DC5)))</formula>
    </cfRule>
    <cfRule type="endsWith" dxfId="4489" priority="7785" operator="endsWith" text="M">
      <formula>RIGHT(DC5,LEN("M"))="M"</formula>
    </cfRule>
    <cfRule type="beginsWith" dxfId="4488" priority="7786" operator="beginsWith" text="MN">
      <formula>LEFT(DC5,LEN("MN"))="MN"</formula>
    </cfRule>
  </conditionalFormatting>
  <conditionalFormatting sqref="CN12:CQ12">
    <cfRule type="containsText" dxfId="4487" priority="7769" operator="containsText" text="Hm">
      <formula>NOT(ISERROR(SEARCH("Hm",CN12)))</formula>
    </cfRule>
    <cfRule type="beginsWith" dxfId="4486" priority="7770" operator="beginsWith" text="Ms">
      <formula>LEFT(CN12,LEN("Ms"))="Ms"</formula>
    </cfRule>
    <cfRule type="containsText" dxfId="4485" priority="7771" operator="containsText" text="C">
      <formula>NOT(ISERROR(SEARCH("C",CN12)))</formula>
    </cfRule>
    <cfRule type="containsText" dxfId="4484" priority="7772" operator="containsText" text="S">
      <formula>NOT(ISERROR(SEARCH("S",CN12)))</formula>
    </cfRule>
    <cfRule type="containsText" dxfId="4483" priority="7773" operator="containsText" text="T">
      <formula>NOT(ISERROR(SEARCH("T",CN12)))</formula>
    </cfRule>
    <cfRule type="containsText" dxfId="4482" priority="7774" operator="containsText" text="H">
      <formula>NOT(ISERROR(SEARCH("H",CN12)))</formula>
    </cfRule>
    <cfRule type="containsText" dxfId="4481" priority="7775" operator="containsText" text="AF">
      <formula>NOT(ISERROR(SEARCH("AF",CN12)))</formula>
    </cfRule>
    <cfRule type="endsWith" dxfId="4480" priority="7776" operator="endsWith" text="M">
      <formula>RIGHT(CN12,LEN("M"))="M"</formula>
    </cfRule>
    <cfRule type="beginsWith" dxfId="4479" priority="7777" operator="beginsWith" text="MN">
      <formula>LEFT(CN12,LEN("MN"))="MN"</formula>
    </cfRule>
  </conditionalFormatting>
  <conditionalFormatting sqref="CO13:CR13">
    <cfRule type="containsText" dxfId="4478" priority="7760" operator="containsText" text="Hm">
      <formula>NOT(ISERROR(SEARCH("Hm",CO13)))</formula>
    </cfRule>
    <cfRule type="beginsWith" dxfId="4477" priority="7761" operator="beginsWith" text="Ms">
      <formula>LEFT(CO13,LEN("Ms"))="Ms"</formula>
    </cfRule>
    <cfRule type="containsText" dxfId="4476" priority="7762" operator="containsText" text="C">
      <formula>NOT(ISERROR(SEARCH("C",CO13)))</formula>
    </cfRule>
    <cfRule type="containsText" dxfId="4475" priority="7763" operator="containsText" text="S">
      <formula>NOT(ISERROR(SEARCH("S",CO13)))</formula>
    </cfRule>
    <cfRule type="containsText" dxfId="4474" priority="7764" operator="containsText" text="T">
      <formula>NOT(ISERROR(SEARCH("T",CO13)))</formula>
    </cfRule>
    <cfRule type="containsText" dxfId="4473" priority="7765" operator="containsText" text="H">
      <formula>NOT(ISERROR(SEARCH("H",CO13)))</formula>
    </cfRule>
    <cfRule type="containsText" dxfId="4472" priority="7766" operator="containsText" text="AF">
      <formula>NOT(ISERROR(SEARCH("AF",CO13)))</formula>
    </cfRule>
    <cfRule type="endsWith" dxfId="4471" priority="7767" operator="endsWith" text="M">
      <formula>RIGHT(CO13,LEN("M"))="M"</formula>
    </cfRule>
    <cfRule type="beginsWith" dxfId="4470" priority="7768" operator="beginsWith" text="MN">
      <formula>LEFT(CO13,LEN("MN"))="MN"</formula>
    </cfRule>
  </conditionalFormatting>
  <conditionalFormatting sqref="CP14:CS14">
    <cfRule type="containsText" dxfId="4469" priority="7751" operator="containsText" text="Hm">
      <formula>NOT(ISERROR(SEARCH("Hm",CP14)))</formula>
    </cfRule>
    <cfRule type="beginsWith" dxfId="4468" priority="7752" operator="beginsWith" text="Ms">
      <formula>LEFT(CP14,LEN("Ms"))="Ms"</formula>
    </cfRule>
    <cfRule type="containsText" dxfId="4467" priority="7753" operator="containsText" text="C">
      <formula>NOT(ISERROR(SEARCH("C",CP14)))</formula>
    </cfRule>
    <cfRule type="containsText" dxfId="4466" priority="7754" operator="containsText" text="S">
      <formula>NOT(ISERROR(SEARCH("S",CP14)))</formula>
    </cfRule>
    <cfRule type="containsText" dxfId="4465" priority="7755" operator="containsText" text="T">
      <formula>NOT(ISERROR(SEARCH("T",CP14)))</formula>
    </cfRule>
    <cfRule type="containsText" dxfId="4464" priority="7756" operator="containsText" text="H">
      <formula>NOT(ISERROR(SEARCH("H",CP14)))</formula>
    </cfRule>
    <cfRule type="containsText" dxfId="4463" priority="7757" operator="containsText" text="AF">
      <formula>NOT(ISERROR(SEARCH("AF",CP14)))</formula>
    </cfRule>
    <cfRule type="endsWith" dxfId="4462" priority="7758" operator="endsWith" text="M">
      <formula>RIGHT(CP14,LEN("M"))="M"</formula>
    </cfRule>
    <cfRule type="beginsWith" dxfId="4461" priority="7759" operator="beginsWith" text="MN">
      <formula>LEFT(CP14,LEN("MN"))="MN"</formula>
    </cfRule>
  </conditionalFormatting>
  <conditionalFormatting sqref="CJ14:CM14">
    <cfRule type="containsText" dxfId="4460" priority="7742" operator="containsText" text="Hm">
      <formula>NOT(ISERROR(SEARCH("Hm",CJ14)))</formula>
    </cfRule>
    <cfRule type="beginsWith" dxfId="4459" priority="7743" operator="beginsWith" text="Ms">
      <formula>LEFT(CJ14,LEN("Ms"))="Ms"</formula>
    </cfRule>
    <cfRule type="containsText" dxfId="4458" priority="7744" operator="containsText" text="C">
      <formula>NOT(ISERROR(SEARCH("C",CJ14)))</formula>
    </cfRule>
    <cfRule type="containsText" dxfId="4457" priority="7745" operator="containsText" text="S">
      <formula>NOT(ISERROR(SEARCH("S",CJ14)))</formula>
    </cfRule>
    <cfRule type="containsText" dxfId="4456" priority="7746" operator="containsText" text="T">
      <formula>NOT(ISERROR(SEARCH("T",CJ14)))</formula>
    </cfRule>
    <cfRule type="containsText" dxfId="4455" priority="7747" operator="containsText" text="H">
      <formula>NOT(ISERROR(SEARCH("H",CJ14)))</formula>
    </cfRule>
    <cfRule type="containsText" dxfId="4454" priority="7748" operator="containsText" text="AF">
      <formula>NOT(ISERROR(SEARCH("AF",CJ14)))</formula>
    </cfRule>
    <cfRule type="endsWith" dxfId="4453" priority="7749" operator="endsWith" text="M">
      <formula>RIGHT(CJ14,LEN("M"))="M"</formula>
    </cfRule>
    <cfRule type="beginsWith" dxfId="4452" priority="7750" operator="beginsWith" text="MN">
      <formula>LEFT(CJ14,LEN("MN"))="MN"</formula>
    </cfRule>
  </conditionalFormatting>
  <conditionalFormatting sqref="CI13:CL13">
    <cfRule type="containsText" dxfId="4451" priority="7733" operator="containsText" text="Hm">
      <formula>NOT(ISERROR(SEARCH("Hm",CI13)))</formula>
    </cfRule>
    <cfRule type="beginsWith" dxfId="4450" priority="7734" operator="beginsWith" text="Ms">
      <formula>LEFT(CI13,LEN("Ms"))="Ms"</formula>
    </cfRule>
    <cfRule type="containsText" dxfId="4449" priority="7735" operator="containsText" text="C">
      <formula>NOT(ISERROR(SEARCH("C",CI13)))</formula>
    </cfRule>
    <cfRule type="containsText" dxfId="4448" priority="7736" operator="containsText" text="S">
      <formula>NOT(ISERROR(SEARCH("S",CI13)))</formula>
    </cfRule>
    <cfRule type="containsText" dxfId="4447" priority="7737" operator="containsText" text="T">
      <formula>NOT(ISERROR(SEARCH("T",CI13)))</formula>
    </cfRule>
    <cfRule type="containsText" dxfId="4446" priority="7738" operator="containsText" text="H">
      <formula>NOT(ISERROR(SEARCH("H",CI13)))</formula>
    </cfRule>
    <cfRule type="containsText" dxfId="4445" priority="7739" operator="containsText" text="AF">
      <formula>NOT(ISERROR(SEARCH("AF",CI13)))</formula>
    </cfRule>
    <cfRule type="endsWith" dxfId="4444" priority="7740" operator="endsWith" text="M">
      <formula>RIGHT(CI13,LEN("M"))="M"</formula>
    </cfRule>
    <cfRule type="beginsWith" dxfId="4443" priority="7741" operator="beginsWith" text="MN">
      <formula>LEFT(CI13,LEN("MN"))="MN"</formula>
    </cfRule>
  </conditionalFormatting>
  <conditionalFormatting sqref="CH12:CK12">
    <cfRule type="containsText" dxfId="4442" priority="7724" operator="containsText" text="Hm">
      <formula>NOT(ISERROR(SEARCH("Hm",CH12)))</formula>
    </cfRule>
    <cfRule type="beginsWith" dxfId="4441" priority="7725" operator="beginsWith" text="Ms">
      <formula>LEFT(CH12,LEN("Ms"))="Ms"</formula>
    </cfRule>
    <cfRule type="containsText" dxfId="4440" priority="7726" operator="containsText" text="C">
      <formula>NOT(ISERROR(SEARCH("C",CH12)))</formula>
    </cfRule>
    <cfRule type="containsText" dxfId="4439" priority="7727" operator="containsText" text="S">
      <formula>NOT(ISERROR(SEARCH("S",CH12)))</formula>
    </cfRule>
    <cfRule type="containsText" dxfId="4438" priority="7728" operator="containsText" text="T">
      <formula>NOT(ISERROR(SEARCH("T",CH12)))</formula>
    </cfRule>
    <cfRule type="containsText" dxfId="4437" priority="7729" operator="containsText" text="H">
      <formula>NOT(ISERROR(SEARCH("H",CH12)))</formula>
    </cfRule>
    <cfRule type="containsText" dxfId="4436" priority="7730" operator="containsText" text="AF">
      <formula>NOT(ISERROR(SEARCH("AF",CH12)))</formula>
    </cfRule>
    <cfRule type="endsWith" dxfId="4435" priority="7731" operator="endsWith" text="M">
      <formula>RIGHT(CH12,LEN("M"))="M"</formula>
    </cfRule>
    <cfRule type="beginsWith" dxfId="4434" priority="7732" operator="beginsWith" text="MN">
      <formula>LEFT(CH12,LEN("MN"))="MN"</formula>
    </cfRule>
  </conditionalFormatting>
  <conditionalFormatting sqref="CM18:CP18">
    <cfRule type="containsText" dxfId="4433" priority="7715" operator="containsText" text="Hm">
      <formula>NOT(ISERROR(SEARCH("Hm",CM18)))</formula>
    </cfRule>
    <cfRule type="beginsWith" dxfId="4432" priority="7716" operator="beginsWith" text="Ms">
      <formula>LEFT(CM18,LEN("Ms"))="Ms"</formula>
    </cfRule>
    <cfRule type="containsText" dxfId="4431" priority="7717" operator="containsText" text="C">
      <formula>NOT(ISERROR(SEARCH("C",CM18)))</formula>
    </cfRule>
    <cfRule type="containsText" dxfId="4430" priority="7718" operator="containsText" text="S">
      <formula>NOT(ISERROR(SEARCH("S",CM18)))</formula>
    </cfRule>
    <cfRule type="containsText" dxfId="4429" priority="7719" operator="containsText" text="T">
      <formula>NOT(ISERROR(SEARCH("T",CM18)))</formula>
    </cfRule>
    <cfRule type="containsText" dxfId="4428" priority="7720" operator="containsText" text="H">
      <formula>NOT(ISERROR(SEARCH("H",CM18)))</formula>
    </cfRule>
    <cfRule type="containsText" dxfId="4427" priority="7721" operator="containsText" text="AF">
      <formula>NOT(ISERROR(SEARCH("AF",CM18)))</formula>
    </cfRule>
    <cfRule type="endsWith" dxfId="4426" priority="7722" operator="endsWith" text="M">
      <formula>RIGHT(CM18,LEN("M"))="M"</formula>
    </cfRule>
    <cfRule type="beginsWith" dxfId="4425" priority="7723" operator="beginsWith" text="MN">
      <formula>LEFT(CM18,LEN("MN"))="MN"</formula>
    </cfRule>
  </conditionalFormatting>
  <conditionalFormatting sqref="CS18:CV18">
    <cfRule type="containsText" dxfId="4424" priority="7706" operator="containsText" text="Hm">
      <formula>NOT(ISERROR(SEARCH("Hm",CS18)))</formula>
    </cfRule>
    <cfRule type="beginsWith" dxfId="4423" priority="7707" operator="beginsWith" text="Ms">
      <formula>LEFT(CS18,LEN("Ms"))="Ms"</formula>
    </cfRule>
    <cfRule type="containsText" dxfId="4422" priority="7708" operator="containsText" text="C">
      <formula>NOT(ISERROR(SEARCH("C",CS18)))</formula>
    </cfRule>
    <cfRule type="containsText" dxfId="4421" priority="7709" operator="containsText" text="S">
      <formula>NOT(ISERROR(SEARCH("S",CS18)))</formula>
    </cfRule>
    <cfRule type="containsText" dxfId="4420" priority="7710" operator="containsText" text="T">
      <formula>NOT(ISERROR(SEARCH("T",CS18)))</formula>
    </cfRule>
    <cfRule type="containsText" dxfId="4419" priority="7711" operator="containsText" text="H">
      <formula>NOT(ISERROR(SEARCH("H",CS18)))</formula>
    </cfRule>
    <cfRule type="containsText" dxfId="4418" priority="7712" operator="containsText" text="AF">
      <formula>NOT(ISERROR(SEARCH("AF",CS18)))</formula>
    </cfRule>
    <cfRule type="endsWith" dxfId="4417" priority="7713" operator="endsWith" text="M">
      <formula>RIGHT(CS18,LEN("M"))="M"</formula>
    </cfRule>
    <cfRule type="beginsWith" dxfId="4416" priority="7714" operator="beginsWith" text="MN">
      <formula>LEFT(CS18,LEN("MN"))="MN"</formula>
    </cfRule>
  </conditionalFormatting>
  <conditionalFormatting sqref="CB7:CE7">
    <cfRule type="containsText" dxfId="4415" priority="7697" operator="containsText" text="Hm">
      <formula>NOT(ISERROR(SEARCH("Hm",CB7)))</formula>
    </cfRule>
    <cfRule type="beginsWith" dxfId="4414" priority="7698" operator="beginsWith" text="Ms">
      <formula>LEFT(CB7,LEN("Ms"))="Ms"</formula>
    </cfRule>
    <cfRule type="containsText" dxfId="4413" priority="7699" operator="containsText" text="C">
      <formula>NOT(ISERROR(SEARCH("C",CB7)))</formula>
    </cfRule>
    <cfRule type="containsText" dxfId="4412" priority="7700" operator="containsText" text="S">
      <formula>NOT(ISERROR(SEARCH("S",CB7)))</formula>
    </cfRule>
    <cfRule type="containsText" dxfId="4411" priority="7701" operator="containsText" text="T">
      <formula>NOT(ISERROR(SEARCH("T",CB7)))</formula>
    </cfRule>
    <cfRule type="containsText" dxfId="4410" priority="7702" operator="containsText" text="H">
      <formula>NOT(ISERROR(SEARCH("H",CB7)))</formula>
    </cfRule>
    <cfRule type="containsText" dxfId="4409" priority="7703" operator="containsText" text="AF">
      <formula>NOT(ISERROR(SEARCH("AF",CB7)))</formula>
    </cfRule>
    <cfRule type="endsWith" dxfId="4408" priority="7704" operator="endsWith" text="M">
      <formula>RIGHT(CB7,LEN("M"))="M"</formula>
    </cfRule>
    <cfRule type="beginsWith" dxfId="4407" priority="7705" operator="beginsWith" text="MN">
      <formula>LEFT(CB7,LEN("MN"))="MN"</formula>
    </cfRule>
  </conditionalFormatting>
  <conditionalFormatting sqref="BV7:BY7">
    <cfRule type="containsText" dxfId="4406" priority="7688" operator="containsText" text="Hm">
      <formula>NOT(ISERROR(SEARCH("Hm",BV7)))</formula>
    </cfRule>
    <cfRule type="beginsWith" dxfId="4405" priority="7689" operator="beginsWith" text="Ms">
      <formula>LEFT(BV7,LEN("Ms"))="Ms"</formula>
    </cfRule>
    <cfRule type="containsText" dxfId="4404" priority="7690" operator="containsText" text="C">
      <formula>NOT(ISERROR(SEARCH("C",BV7)))</formula>
    </cfRule>
    <cfRule type="containsText" dxfId="4403" priority="7691" operator="containsText" text="S">
      <formula>NOT(ISERROR(SEARCH("S",BV7)))</formula>
    </cfRule>
    <cfRule type="containsText" dxfId="4402" priority="7692" operator="containsText" text="T">
      <formula>NOT(ISERROR(SEARCH("T",BV7)))</formula>
    </cfRule>
    <cfRule type="containsText" dxfId="4401" priority="7693" operator="containsText" text="H">
      <formula>NOT(ISERROR(SEARCH("H",BV7)))</formula>
    </cfRule>
    <cfRule type="containsText" dxfId="4400" priority="7694" operator="containsText" text="AF">
      <formula>NOT(ISERROR(SEARCH("AF",BV7)))</formula>
    </cfRule>
    <cfRule type="endsWith" dxfId="4399" priority="7695" operator="endsWith" text="M">
      <formula>RIGHT(BV7,LEN("M"))="M"</formula>
    </cfRule>
    <cfRule type="beginsWith" dxfId="4398" priority="7696" operator="beginsWith" text="MN">
      <formula>LEFT(BV7,LEN("MN"))="MN"</formula>
    </cfRule>
  </conditionalFormatting>
  <conditionalFormatting sqref="BW8:BZ8">
    <cfRule type="containsText" dxfId="4397" priority="7679" operator="containsText" text="Hm">
      <formula>NOT(ISERROR(SEARCH("Hm",BW8)))</formula>
    </cfRule>
    <cfRule type="beginsWith" dxfId="4396" priority="7680" operator="beginsWith" text="Ms">
      <formula>LEFT(BW8,LEN("Ms"))="Ms"</formula>
    </cfRule>
    <cfRule type="containsText" dxfId="4395" priority="7681" operator="containsText" text="C">
      <formula>NOT(ISERROR(SEARCH("C",BW8)))</formula>
    </cfRule>
    <cfRule type="containsText" dxfId="4394" priority="7682" operator="containsText" text="S">
      <formula>NOT(ISERROR(SEARCH("S",BW8)))</formula>
    </cfRule>
    <cfRule type="containsText" dxfId="4393" priority="7683" operator="containsText" text="T">
      <formula>NOT(ISERROR(SEARCH("T",BW8)))</formula>
    </cfRule>
    <cfRule type="containsText" dxfId="4392" priority="7684" operator="containsText" text="H">
      <formula>NOT(ISERROR(SEARCH("H",BW8)))</formula>
    </cfRule>
    <cfRule type="containsText" dxfId="4391" priority="7685" operator="containsText" text="AF">
      <formula>NOT(ISERROR(SEARCH("AF",BW8)))</formula>
    </cfRule>
    <cfRule type="endsWith" dxfId="4390" priority="7686" operator="endsWith" text="M">
      <formula>RIGHT(BW8,LEN("M"))="M"</formula>
    </cfRule>
    <cfRule type="beginsWith" dxfId="4389" priority="7687" operator="beginsWith" text="MN">
      <formula>LEFT(BW8,LEN("MN"))="MN"</formula>
    </cfRule>
  </conditionalFormatting>
  <conditionalFormatting sqref="CC8:CF8">
    <cfRule type="containsText" dxfId="4388" priority="7670" operator="containsText" text="Hm">
      <formula>NOT(ISERROR(SEARCH("Hm",CC8)))</formula>
    </cfRule>
    <cfRule type="beginsWith" dxfId="4387" priority="7671" operator="beginsWith" text="Ms">
      <formula>LEFT(CC8,LEN("Ms"))="Ms"</formula>
    </cfRule>
    <cfRule type="containsText" dxfId="4386" priority="7672" operator="containsText" text="C">
      <formula>NOT(ISERROR(SEARCH("C",CC8)))</formula>
    </cfRule>
    <cfRule type="containsText" dxfId="4385" priority="7673" operator="containsText" text="S">
      <formula>NOT(ISERROR(SEARCH("S",CC8)))</formula>
    </cfRule>
    <cfRule type="containsText" dxfId="4384" priority="7674" operator="containsText" text="T">
      <formula>NOT(ISERROR(SEARCH("T",CC8)))</formula>
    </cfRule>
    <cfRule type="containsText" dxfId="4383" priority="7675" operator="containsText" text="H">
      <formula>NOT(ISERROR(SEARCH("H",CC8)))</formula>
    </cfRule>
    <cfRule type="containsText" dxfId="4382" priority="7676" operator="containsText" text="AF">
      <formula>NOT(ISERROR(SEARCH("AF",CC8)))</formula>
    </cfRule>
    <cfRule type="endsWith" dxfId="4381" priority="7677" operator="endsWith" text="M">
      <formula>RIGHT(CC8,LEN("M"))="M"</formula>
    </cfRule>
    <cfRule type="beginsWith" dxfId="4380" priority="7678" operator="beginsWith" text="MN">
      <formula>LEFT(CC8,LEN("MN"))="MN"</formula>
    </cfRule>
  </conditionalFormatting>
  <conditionalFormatting sqref="BZ11">
    <cfRule type="containsText" dxfId="4379" priority="7661" operator="containsText" text="Hm">
      <formula>NOT(ISERROR(SEARCH("Hm",BZ11)))</formula>
    </cfRule>
    <cfRule type="beginsWith" dxfId="4378" priority="7662" operator="beginsWith" text="Ms">
      <formula>LEFT(BZ11,LEN("Ms"))="Ms"</formula>
    </cfRule>
    <cfRule type="containsText" dxfId="4377" priority="7663" operator="containsText" text="C">
      <formula>NOT(ISERROR(SEARCH("C",BZ11)))</formula>
    </cfRule>
    <cfRule type="containsText" dxfId="4376" priority="7664" operator="containsText" text="S">
      <formula>NOT(ISERROR(SEARCH("S",BZ11)))</formula>
    </cfRule>
    <cfRule type="containsText" dxfId="4375" priority="7665" operator="containsText" text="T">
      <formula>NOT(ISERROR(SEARCH("T",BZ11)))</formula>
    </cfRule>
    <cfRule type="containsText" dxfId="4374" priority="7666" operator="containsText" text="H">
      <formula>NOT(ISERROR(SEARCH("H",BZ11)))</formula>
    </cfRule>
    <cfRule type="containsText" dxfId="4373" priority="7667" operator="containsText" text="AF">
      <formula>NOT(ISERROR(SEARCH("AF",BZ11)))</formula>
    </cfRule>
    <cfRule type="endsWith" dxfId="4372" priority="7668" operator="endsWith" text="M">
      <formula>RIGHT(BZ11,LEN("M"))="M"</formula>
    </cfRule>
    <cfRule type="beginsWith" dxfId="4371" priority="7669" operator="beginsWith" text="MN">
      <formula>LEFT(BZ11,LEN("MN"))="MN"</formula>
    </cfRule>
  </conditionalFormatting>
  <conditionalFormatting sqref="CF11">
    <cfRule type="containsText" dxfId="4370" priority="7652" operator="containsText" text="Hm">
      <formula>NOT(ISERROR(SEARCH("Hm",CF11)))</formula>
    </cfRule>
    <cfRule type="beginsWith" dxfId="4369" priority="7653" operator="beginsWith" text="Ms">
      <formula>LEFT(CF11,LEN("Ms"))="Ms"</formula>
    </cfRule>
    <cfRule type="containsText" dxfId="4368" priority="7654" operator="containsText" text="C">
      <formula>NOT(ISERROR(SEARCH("C",CF11)))</formula>
    </cfRule>
    <cfRule type="containsText" dxfId="4367" priority="7655" operator="containsText" text="S">
      <formula>NOT(ISERROR(SEARCH("S",CF11)))</formula>
    </cfRule>
    <cfRule type="containsText" dxfId="4366" priority="7656" operator="containsText" text="T">
      <formula>NOT(ISERROR(SEARCH("T",CF11)))</formula>
    </cfRule>
    <cfRule type="containsText" dxfId="4365" priority="7657" operator="containsText" text="H">
      <formula>NOT(ISERROR(SEARCH("H",CF11)))</formula>
    </cfRule>
    <cfRule type="containsText" dxfId="4364" priority="7658" operator="containsText" text="AF">
      <formula>NOT(ISERROR(SEARCH("AF",CF11)))</formula>
    </cfRule>
    <cfRule type="endsWith" dxfId="4363" priority="7659" operator="endsWith" text="M">
      <formula>RIGHT(CF11,LEN("M"))="M"</formula>
    </cfRule>
    <cfRule type="beginsWith" dxfId="4362" priority="7660" operator="beginsWith" text="MN">
      <formula>LEFT(CF11,LEN("MN"))="MN"</formula>
    </cfRule>
  </conditionalFormatting>
  <conditionalFormatting sqref="BV5">
    <cfRule type="containsText" dxfId="4361" priority="7643" operator="containsText" text="Hm">
      <formula>NOT(ISERROR(SEARCH("Hm",BV5)))</formula>
    </cfRule>
    <cfRule type="beginsWith" dxfId="4360" priority="7644" operator="beginsWith" text="Ms">
      <formula>LEFT(BV5,LEN("Ms"))="Ms"</formula>
    </cfRule>
    <cfRule type="containsText" dxfId="4359" priority="7645" operator="containsText" text="C">
      <formula>NOT(ISERROR(SEARCH("C",BV5)))</formula>
    </cfRule>
    <cfRule type="containsText" dxfId="4358" priority="7646" operator="containsText" text="S">
      <formula>NOT(ISERROR(SEARCH("S",BV5)))</formula>
    </cfRule>
    <cfRule type="containsText" dxfId="4357" priority="7647" operator="containsText" text="T">
      <formula>NOT(ISERROR(SEARCH("T",BV5)))</formula>
    </cfRule>
    <cfRule type="containsText" dxfId="4356" priority="7648" operator="containsText" text="H">
      <formula>NOT(ISERROR(SEARCH("H",BV5)))</formula>
    </cfRule>
    <cfRule type="containsText" dxfId="4355" priority="7649" operator="containsText" text="AF">
      <formula>NOT(ISERROR(SEARCH("AF",BV5)))</formula>
    </cfRule>
    <cfRule type="endsWith" dxfId="4354" priority="7650" operator="endsWith" text="M">
      <formula>RIGHT(BV5,LEN("M"))="M"</formula>
    </cfRule>
    <cfRule type="beginsWith" dxfId="4353" priority="7651" operator="beginsWith" text="MN">
      <formula>LEFT(BV5,LEN("MN"))="MN"</formula>
    </cfRule>
  </conditionalFormatting>
  <conditionalFormatting sqref="BV15:BW16">
    <cfRule type="containsText" dxfId="4352" priority="7577" operator="containsText" text="Hm">
      <formula>NOT(ISERROR(SEARCH("Hm",BV15)))</formula>
    </cfRule>
    <cfRule type="beginsWith" dxfId="4351" priority="7578" operator="beginsWith" text="Ms">
      <formula>LEFT(BV15,LEN("Ms"))="Ms"</formula>
    </cfRule>
    <cfRule type="containsText" dxfId="4350" priority="7579" operator="containsText" text="C">
      <formula>NOT(ISERROR(SEARCH("C",BV15)))</formula>
    </cfRule>
    <cfRule type="containsText" dxfId="4349" priority="7580" operator="containsText" text="S">
      <formula>NOT(ISERROR(SEARCH("S",BV15)))</formula>
    </cfRule>
    <cfRule type="containsText" dxfId="4348" priority="7581" operator="containsText" text="T">
      <formula>NOT(ISERROR(SEARCH("T",BV15)))</formula>
    </cfRule>
    <cfRule type="containsText" dxfId="4347" priority="7582" operator="containsText" text="H">
      <formula>NOT(ISERROR(SEARCH("H",BV15)))</formula>
    </cfRule>
    <cfRule type="containsText" dxfId="4346" priority="7583" operator="containsText" text="AF">
      <formula>NOT(ISERROR(SEARCH("AF",BV15)))</formula>
    </cfRule>
    <cfRule type="endsWith" dxfId="4345" priority="7584" operator="endsWith" text="M">
      <formula>RIGHT(BV15,LEN("M"))="M"</formula>
    </cfRule>
    <cfRule type="beginsWith" dxfId="4344" priority="7585" operator="beginsWith" text="MN">
      <formula>LEFT(BV15,LEN("MN"))="MN"</formula>
    </cfRule>
  </conditionalFormatting>
  <conditionalFormatting sqref="AA8:AD8">
    <cfRule type="containsText" dxfId="4343" priority="7460" operator="containsText" text="Hm">
      <formula>NOT(ISERROR(SEARCH("Hm",AA8)))</formula>
    </cfRule>
    <cfRule type="beginsWith" dxfId="4342" priority="7461" operator="beginsWith" text="Ms">
      <formula>LEFT(AA8,LEN("Ms"))="Ms"</formula>
    </cfRule>
    <cfRule type="containsText" dxfId="4341" priority="7462" operator="containsText" text="C">
      <formula>NOT(ISERROR(SEARCH("C",AA8)))</formula>
    </cfRule>
    <cfRule type="containsText" dxfId="4340" priority="7463" operator="containsText" text="S">
      <formula>NOT(ISERROR(SEARCH("S",AA8)))</formula>
    </cfRule>
    <cfRule type="containsText" dxfId="4339" priority="7464" operator="containsText" text="T">
      <formula>NOT(ISERROR(SEARCH("T",AA8)))</formula>
    </cfRule>
    <cfRule type="containsText" dxfId="4338" priority="7465" operator="containsText" text="H">
      <formula>NOT(ISERROR(SEARCH("H",AA8)))</formula>
    </cfRule>
    <cfRule type="containsText" dxfId="4337" priority="7466" operator="containsText" text="AF">
      <formula>NOT(ISERROR(SEARCH("AF",AA8)))</formula>
    </cfRule>
    <cfRule type="endsWith" dxfId="4336" priority="7467" operator="endsWith" text="M">
      <formula>RIGHT(AA8,LEN("M"))="M"</formula>
    </cfRule>
    <cfRule type="beginsWith" dxfId="4335" priority="7468" operator="beginsWith" text="MN">
      <formula>LEFT(AA8,LEN("MN"))="MN"</formula>
    </cfRule>
  </conditionalFormatting>
  <conditionalFormatting sqref="Z7:AC7">
    <cfRule type="containsText" dxfId="4334" priority="7451" operator="containsText" text="Hm">
      <formula>NOT(ISERROR(SEARCH("Hm",Z7)))</formula>
    </cfRule>
    <cfRule type="beginsWith" dxfId="4333" priority="7452" operator="beginsWith" text="Ms">
      <formula>LEFT(Z7,LEN("Ms"))="Ms"</formula>
    </cfRule>
    <cfRule type="containsText" dxfId="4332" priority="7453" operator="containsText" text="C">
      <formula>NOT(ISERROR(SEARCH("C",Z7)))</formula>
    </cfRule>
    <cfRule type="containsText" dxfId="4331" priority="7454" operator="containsText" text="S">
      <formula>NOT(ISERROR(SEARCH("S",Z7)))</formula>
    </cfRule>
    <cfRule type="containsText" dxfId="4330" priority="7455" operator="containsText" text="T">
      <formula>NOT(ISERROR(SEARCH("T",Z7)))</formula>
    </cfRule>
    <cfRule type="containsText" dxfId="4329" priority="7456" operator="containsText" text="H">
      <formula>NOT(ISERROR(SEARCH("H",Z7)))</formula>
    </cfRule>
    <cfRule type="containsText" dxfId="4328" priority="7457" operator="containsText" text="AF">
      <formula>NOT(ISERROR(SEARCH("AF",Z7)))</formula>
    </cfRule>
    <cfRule type="endsWith" dxfId="4327" priority="7458" operator="endsWith" text="M">
      <formula>RIGHT(Z7,LEN("M"))="M"</formula>
    </cfRule>
    <cfRule type="beginsWith" dxfId="4326" priority="7459" operator="beginsWith" text="MN">
      <formula>LEFT(Z7,LEN("MN"))="MN"</formula>
    </cfRule>
  </conditionalFormatting>
  <conditionalFormatting sqref="BA5:BD5">
    <cfRule type="containsText" dxfId="4325" priority="7442" operator="containsText" text="Hm">
      <formula>NOT(ISERROR(SEARCH("Hm",BA5)))</formula>
    </cfRule>
    <cfRule type="beginsWith" dxfId="4324" priority="7443" operator="beginsWith" text="Ms">
      <formula>LEFT(BA5,LEN("Ms"))="Ms"</formula>
    </cfRule>
    <cfRule type="containsText" dxfId="4323" priority="7444" operator="containsText" text="C">
      <formula>NOT(ISERROR(SEARCH("C",BA5)))</formula>
    </cfRule>
    <cfRule type="containsText" dxfId="4322" priority="7445" operator="containsText" text="S">
      <formula>NOT(ISERROR(SEARCH("S",BA5)))</formula>
    </cfRule>
    <cfRule type="containsText" dxfId="4321" priority="7446" operator="containsText" text="T">
      <formula>NOT(ISERROR(SEARCH("T",BA5)))</formula>
    </cfRule>
    <cfRule type="containsText" dxfId="4320" priority="7447" operator="containsText" text="H">
      <formula>NOT(ISERROR(SEARCH("H",BA5)))</formula>
    </cfRule>
    <cfRule type="containsText" dxfId="4319" priority="7448" operator="containsText" text="AF">
      <formula>NOT(ISERROR(SEARCH("AF",BA5)))</formula>
    </cfRule>
    <cfRule type="endsWith" dxfId="4318" priority="7449" operator="endsWith" text="M">
      <formula>RIGHT(BA5,LEN("M"))="M"</formula>
    </cfRule>
    <cfRule type="beginsWith" dxfId="4317" priority="7450" operator="beginsWith" text="MN">
      <formula>LEFT(BA5,LEN("MN"))="MN"</formula>
    </cfRule>
  </conditionalFormatting>
  <conditionalFormatting sqref="AQ16:AR16">
    <cfRule type="containsText" dxfId="4316" priority="7433" operator="containsText" text="Hm">
      <formula>NOT(ISERROR(SEARCH("Hm",AQ16)))</formula>
    </cfRule>
    <cfRule type="beginsWith" dxfId="4315" priority="7434" operator="beginsWith" text="Ms">
      <formula>LEFT(AQ16,LEN("Ms"))="Ms"</formula>
    </cfRule>
    <cfRule type="containsText" dxfId="4314" priority="7435" operator="containsText" text="C">
      <formula>NOT(ISERROR(SEARCH("C",AQ16)))</formula>
    </cfRule>
    <cfRule type="containsText" dxfId="4313" priority="7436" operator="containsText" text="S">
      <formula>NOT(ISERROR(SEARCH("S",AQ16)))</formula>
    </cfRule>
    <cfRule type="containsText" dxfId="4312" priority="7437" operator="containsText" text="T">
      <formula>NOT(ISERROR(SEARCH("T",AQ16)))</formula>
    </cfRule>
    <cfRule type="containsText" dxfId="4311" priority="7438" operator="containsText" text="H">
      <formula>NOT(ISERROR(SEARCH("H",AQ16)))</formula>
    </cfRule>
    <cfRule type="containsText" dxfId="4310" priority="7439" operator="containsText" text="AF">
      <formula>NOT(ISERROR(SEARCH("AF",AQ16)))</formula>
    </cfRule>
    <cfRule type="endsWith" dxfId="4309" priority="7440" operator="endsWith" text="M">
      <formula>RIGHT(AQ16,LEN("M"))="M"</formula>
    </cfRule>
    <cfRule type="beginsWith" dxfId="4308" priority="7441" operator="beginsWith" text="MN">
      <formula>LEFT(AQ16,LEN("MN"))="MN"</formula>
    </cfRule>
  </conditionalFormatting>
  <conditionalFormatting sqref="CL6:CO6">
    <cfRule type="containsText" dxfId="4307" priority="7375" operator="containsText" text="Hm">
      <formula>NOT(ISERROR(SEARCH("Hm",CL6)))</formula>
    </cfRule>
    <cfRule type="beginsWith" dxfId="4306" priority="7376" operator="beginsWith" text="Ms">
      <formula>LEFT(CL6,LEN("Ms"))="Ms"</formula>
    </cfRule>
    <cfRule type="containsText" dxfId="4305" priority="7377" operator="containsText" text="C">
      <formula>NOT(ISERROR(SEARCH("C",CL6)))</formula>
    </cfRule>
    <cfRule type="containsText" dxfId="4304" priority="7378" operator="containsText" text="S">
      <formula>NOT(ISERROR(SEARCH("S",CL6)))</formula>
    </cfRule>
    <cfRule type="containsText" dxfId="4303" priority="7379" operator="containsText" text="T">
      <formula>NOT(ISERROR(SEARCH("T",CL6)))</formula>
    </cfRule>
    <cfRule type="containsText" dxfId="4302" priority="7380" operator="containsText" text="H">
      <formula>NOT(ISERROR(SEARCH("H",CL6)))</formula>
    </cfRule>
    <cfRule type="containsText" dxfId="4301" priority="7381" operator="containsText" text="AF">
      <formula>NOT(ISERROR(SEARCH("AF",CL6)))</formula>
    </cfRule>
    <cfRule type="endsWith" dxfId="4300" priority="7382" operator="endsWith" text="M">
      <formula>RIGHT(CL6,LEN("M"))="M"</formula>
    </cfRule>
    <cfRule type="beginsWith" dxfId="4299" priority="7383" operator="beginsWith" text="MN">
      <formula>LEFT(CL6,LEN("MN"))="MN"</formula>
    </cfRule>
  </conditionalFormatting>
  <conditionalFormatting sqref="CH3:CK3">
    <cfRule type="containsText" dxfId="4298" priority="7348" operator="containsText" text="Hm">
      <formula>NOT(ISERROR(SEARCH("Hm",CH3)))</formula>
    </cfRule>
    <cfRule type="beginsWith" dxfId="4297" priority="7349" operator="beginsWith" text="Ms">
      <formula>LEFT(CH3,LEN("Ms"))="Ms"</formula>
    </cfRule>
    <cfRule type="containsText" dxfId="4296" priority="7350" operator="containsText" text="C">
      <formula>NOT(ISERROR(SEARCH("C",CH3)))</formula>
    </cfRule>
    <cfRule type="containsText" dxfId="4295" priority="7351" operator="containsText" text="S">
      <formula>NOT(ISERROR(SEARCH("S",CH3)))</formula>
    </cfRule>
    <cfRule type="containsText" dxfId="4294" priority="7352" operator="containsText" text="T">
      <formula>NOT(ISERROR(SEARCH("T",CH3)))</formula>
    </cfRule>
    <cfRule type="containsText" dxfId="4293" priority="7353" operator="containsText" text="H">
      <formula>NOT(ISERROR(SEARCH("H",CH3)))</formula>
    </cfRule>
    <cfRule type="containsText" dxfId="4292" priority="7354" operator="containsText" text="AF">
      <formula>NOT(ISERROR(SEARCH("AF",CH3)))</formula>
    </cfRule>
    <cfRule type="endsWith" dxfId="4291" priority="7355" operator="endsWith" text="M">
      <formula>RIGHT(CH3,LEN("M"))="M"</formula>
    </cfRule>
    <cfRule type="beginsWith" dxfId="4290" priority="7356" operator="beginsWith" text="MN">
      <formula>LEFT(CH3,LEN("MN"))="MN"</formula>
    </cfRule>
  </conditionalFormatting>
  <conditionalFormatting sqref="BV12:BY12">
    <cfRule type="containsText" dxfId="4289" priority="7339" operator="containsText" text="Hm">
      <formula>NOT(ISERROR(SEARCH("Hm",BV12)))</formula>
    </cfRule>
    <cfRule type="beginsWith" dxfId="4288" priority="7340" operator="beginsWith" text="Ms">
      <formula>LEFT(BV12,LEN("Ms"))="Ms"</formula>
    </cfRule>
    <cfRule type="containsText" dxfId="4287" priority="7341" operator="containsText" text="C">
      <formula>NOT(ISERROR(SEARCH("C",BV12)))</formula>
    </cfRule>
    <cfRule type="containsText" dxfId="4286" priority="7342" operator="containsText" text="S">
      <formula>NOT(ISERROR(SEARCH("S",BV12)))</formula>
    </cfRule>
    <cfRule type="containsText" dxfId="4285" priority="7343" operator="containsText" text="T">
      <formula>NOT(ISERROR(SEARCH("T",BV12)))</formula>
    </cfRule>
    <cfRule type="containsText" dxfId="4284" priority="7344" operator="containsText" text="H">
      <formula>NOT(ISERROR(SEARCH("H",BV12)))</formula>
    </cfRule>
    <cfRule type="containsText" dxfId="4283" priority="7345" operator="containsText" text="AF">
      <formula>NOT(ISERROR(SEARCH("AF",BV12)))</formula>
    </cfRule>
    <cfRule type="endsWith" dxfId="4282" priority="7346" operator="endsWith" text="M">
      <formula>RIGHT(BV12,LEN("M"))="M"</formula>
    </cfRule>
    <cfRule type="beginsWith" dxfId="4281" priority="7347" operator="beginsWith" text="MN">
      <formula>LEFT(BV12,LEN("MN"))="MN"</formula>
    </cfRule>
  </conditionalFormatting>
  <conditionalFormatting sqref="AL12:AO12">
    <cfRule type="containsText" dxfId="4280" priority="7330" operator="containsText" text="Hm">
      <formula>NOT(ISERROR(SEARCH("Hm",AL12)))</formula>
    </cfRule>
    <cfRule type="beginsWith" dxfId="4279" priority="7331" operator="beginsWith" text="Ms">
      <formula>LEFT(AL12,LEN("Ms"))="Ms"</formula>
    </cfRule>
    <cfRule type="containsText" dxfId="4278" priority="7332" operator="containsText" text="C">
      <formula>NOT(ISERROR(SEARCH("C",AL12)))</formula>
    </cfRule>
    <cfRule type="containsText" dxfId="4277" priority="7333" operator="containsText" text="S">
      <formula>NOT(ISERROR(SEARCH("S",AL12)))</formula>
    </cfRule>
    <cfRule type="containsText" dxfId="4276" priority="7334" operator="containsText" text="T">
      <formula>NOT(ISERROR(SEARCH("T",AL12)))</formula>
    </cfRule>
    <cfRule type="containsText" dxfId="4275" priority="7335" operator="containsText" text="H">
      <formula>NOT(ISERROR(SEARCH("H",AL12)))</formula>
    </cfRule>
    <cfRule type="containsText" dxfId="4274" priority="7336" operator="containsText" text="AF">
      <formula>NOT(ISERROR(SEARCH("AF",AL12)))</formula>
    </cfRule>
    <cfRule type="endsWith" dxfId="4273" priority="7337" operator="endsWith" text="M">
      <formula>RIGHT(AL12,LEN("M"))="M"</formula>
    </cfRule>
    <cfRule type="beginsWith" dxfId="4272" priority="7338" operator="beginsWith" text="MN">
      <formula>LEFT(AL12,LEN("MN"))="MN"</formula>
    </cfRule>
  </conditionalFormatting>
  <conditionalFormatting sqref="BJ7:BM7">
    <cfRule type="containsText" dxfId="4271" priority="7312" operator="containsText" text="Hm">
      <formula>NOT(ISERROR(SEARCH("Hm",BJ7)))</formula>
    </cfRule>
    <cfRule type="beginsWith" dxfId="4270" priority="7313" operator="beginsWith" text="Ms">
      <formula>LEFT(BJ7,LEN("Ms"))="Ms"</formula>
    </cfRule>
    <cfRule type="containsText" dxfId="4269" priority="7314" operator="containsText" text="C">
      <formula>NOT(ISERROR(SEARCH("C",BJ7)))</formula>
    </cfRule>
    <cfRule type="containsText" dxfId="4268" priority="7315" operator="containsText" text="S">
      <formula>NOT(ISERROR(SEARCH("S",BJ7)))</formula>
    </cfRule>
    <cfRule type="containsText" dxfId="4267" priority="7316" operator="containsText" text="T">
      <formula>NOT(ISERROR(SEARCH("T",BJ7)))</formula>
    </cfRule>
    <cfRule type="containsText" dxfId="4266" priority="7317" operator="containsText" text="H">
      <formula>NOT(ISERROR(SEARCH("H",BJ7)))</formula>
    </cfRule>
    <cfRule type="containsText" dxfId="4265" priority="7318" operator="containsText" text="AF">
      <formula>NOT(ISERROR(SEARCH("AF",BJ7)))</formula>
    </cfRule>
    <cfRule type="endsWith" dxfId="4264" priority="7319" operator="endsWith" text="M">
      <formula>RIGHT(BJ7,LEN("M"))="M"</formula>
    </cfRule>
    <cfRule type="beginsWith" dxfId="4263" priority="7320" operator="beginsWith" text="MN">
      <formula>LEFT(BJ7,LEN("MN"))="MN"</formula>
    </cfRule>
  </conditionalFormatting>
  <conditionalFormatting sqref="CT7:CW7">
    <cfRule type="containsText" dxfId="4262" priority="7254" operator="containsText" text="Hm">
      <formula>NOT(ISERROR(SEARCH("Hm",CT7)))</formula>
    </cfRule>
    <cfRule type="beginsWith" dxfId="4261" priority="7255" operator="beginsWith" text="Ms">
      <formula>LEFT(CT7,LEN("Ms"))="Ms"</formula>
    </cfRule>
    <cfRule type="containsText" dxfId="4260" priority="7256" operator="containsText" text="C">
      <formula>NOT(ISERROR(SEARCH("C",CT7)))</formula>
    </cfRule>
    <cfRule type="containsText" dxfId="4259" priority="7257" operator="containsText" text="S">
      <formula>NOT(ISERROR(SEARCH("S",CT7)))</formula>
    </cfRule>
    <cfRule type="containsText" dxfId="4258" priority="7258" operator="containsText" text="T">
      <formula>NOT(ISERROR(SEARCH("T",CT7)))</formula>
    </cfRule>
    <cfRule type="containsText" dxfId="4257" priority="7259" operator="containsText" text="H">
      <formula>NOT(ISERROR(SEARCH("H",CT7)))</formula>
    </cfRule>
    <cfRule type="containsText" dxfId="4256" priority="7260" operator="containsText" text="AF">
      <formula>NOT(ISERROR(SEARCH("AF",CT7)))</formula>
    </cfRule>
    <cfRule type="endsWith" dxfId="4255" priority="7261" operator="endsWith" text="M">
      <formula>RIGHT(CT7,LEN("M"))="M"</formula>
    </cfRule>
    <cfRule type="beginsWith" dxfId="4254" priority="7262" operator="beginsWith" text="MN">
      <formula>LEFT(CT7,LEN("MN"))="MN"</formula>
    </cfRule>
  </conditionalFormatting>
  <conditionalFormatting sqref="CW10:CZ10">
    <cfRule type="containsText" dxfId="4253" priority="7245" operator="containsText" text="Hm">
      <formula>NOT(ISERROR(SEARCH("Hm",CW10)))</formula>
    </cfRule>
    <cfRule type="beginsWith" dxfId="4252" priority="7246" operator="beginsWith" text="Ms">
      <formula>LEFT(CW10,LEN("Ms"))="Ms"</formula>
    </cfRule>
    <cfRule type="containsText" dxfId="4251" priority="7247" operator="containsText" text="C">
      <formula>NOT(ISERROR(SEARCH("C",CW10)))</formula>
    </cfRule>
    <cfRule type="containsText" dxfId="4250" priority="7248" operator="containsText" text="S">
      <formula>NOT(ISERROR(SEARCH("S",CW10)))</formula>
    </cfRule>
    <cfRule type="containsText" dxfId="4249" priority="7249" operator="containsText" text="T">
      <formula>NOT(ISERROR(SEARCH("T",CW10)))</formula>
    </cfRule>
    <cfRule type="containsText" dxfId="4248" priority="7250" operator="containsText" text="H">
      <formula>NOT(ISERROR(SEARCH("H",CW10)))</formula>
    </cfRule>
    <cfRule type="containsText" dxfId="4247" priority="7251" operator="containsText" text="AF">
      <formula>NOT(ISERROR(SEARCH("AF",CW10)))</formula>
    </cfRule>
    <cfRule type="endsWith" dxfId="4246" priority="7252" operator="endsWith" text="M">
      <formula>RIGHT(CW10,LEN("M"))="M"</formula>
    </cfRule>
    <cfRule type="beginsWith" dxfId="4245" priority="7253" operator="beginsWith" text="MN">
      <formula>LEFT(CW10,LEN("MN"))="MN"</formula>
    </cfRule>
  </conditionalFormatting>
  <conditionalFormatting sqref="CW10:CZ10">
    <cfRule type="containsText" dxfId="4244" priority="7236" operator="containsText" text="Hm">
      <formula>NOT(ISERROR(SEARCH("Hm",CW10)))</formula>
    </cfRule>
    <cfRule type="beginsWith" dxfId="4243" priority="7237" operator="beginsWith" text="Ms">
      <formula>LEFT(CW10,LEN("Ms"))="Ms"</formula>
    </cfRule>
    <cfRule type="containsText" dxfId="4242" priority="7238" operator="containsText" text="C">
      <formula>NOT(ISERROR(SEARCH("C",CW10)))</formula>
    </cfRule>
    <cfRule type="containsText" dxfId="4241" priority="7239" operator="containsText" text="S">
      <formula>NOT(ISERROR(SEARCH("S",CW10)))</formula>
    </cfRule>
    <cfRule type="containsText" dxfId="4240" priority="7240" operator="containsText" text="T">
      <formula>NOT(ISERROR(SEARCH("T",CW10)))</formula>
    </cfRule>
    <cfRule type="containsText" dxfId="4239" priority="7241" operator="containsText" text="H">
      <formula>NOT(ISERROR(SEARCH("H",CW10)))</formula>
    </cfRule>
    <cfRule type="containsText" dxfId="4238" priority="7242" operator="containsText" text="AF">
      <formula>NOT(ISERROR(SEARCH("AF",CW10)))</formula>
    </cfRule>
    <cfRule type="endsWith" dxfId="4237" priority="7243" operator="endsWith" text="M">
      <formula>RIGHT(CW10,LEN("M"))="M"</formula>
    </cfRule>
    <cfRule type="beginsWith" dxfId="4236" priority="7244" operator="beginsWith" text="MN">
      <formula>LEFT(CW10,LEN("MN"))="MN"</formula>
    </cfRule>
  </conditionalFormatting>
  <conditionalFormatting sqref="EE8:EH8">
    <cfRule type="containsText" dxfId="4235" priority="7218" operator="containsText" text="Hm">
      <formula>NOT(ISERROR(SEARCH("Hm",EE8)))</formula>
    </cfRule>
    <cfRule type="beginsWith" dxfId="4234" priority="7219" operator="beginsWith" text="Ms">
      <formula>LEFT(EE8,LEN("Ms"))="Ms"</formula>
    </cfRule>
    <cfRule type="containsText" dxfId="4233" priority="7220" operator="containsText" text="C">
      <formula>NOT(ISERROR(SEARCH("C",EE8)))</formula>
    </cfRule>
    <cfRule type="containsText" dxfId="4232" priority="7221" operator="containsText" text="S">
      <formula>NOT(ISERROR(SEARCH("S",EE8)))</formula>
    </cfRule>
    <cfRule type="containsText" dxfId="4231" priority="7222" operator="containsText" text="T">
      <formula>NOT(ISERROR(SEARCH("T",EE8)))</formula>
    </cfRule>
    <cfRule type="containsText" dxfId="4230" priority="7223" operator="containsText" text="H">
      <formula>NOT(ISERROR(SEARCH("H",EE8)))</formula>
    </cfRule>
    <cfRule type="containsText" dxfId="4229" priority="7224" operator="containsText" text="AF">
      <formula>NOT(ISERROR(SEARCH("AF",EE8)))</formula>
    </cfRule>
    <cfRule type="endsWith" dxfId="4228" priority="7225" operator="endsWith" text="M">
      <formula>RIGHT(EE8,LEN("M"))="M"</formula>
    </cfRule>
    <cfRule type="beginsWith" dxfId="4227" priority="7226" operator="beginsWith" text="MN">
      <formula>LEFT(EE8,LEN("MN"))="MN"</formula>
    </cfRule>
  </conditionalFormatting>
  <conditionalFormatting sqref="ED7:EG7">
    <cfRule type="containsText" dxfId="4226" priority="7209" operator="containsText" text="Hm">
      <formula>NOT(ISERROR(SEARCH("Hm",ED7)))</formula>
    </cfRule>
    <cfRule type="beginsWith" dxfId="4225" priority="7210" operator="beginsWith" text="Ms">
      <formula>LEFT(ED7,LEN("Ms"))="Ms"</formula>
    </cfRule>
    <cfRule type="containsText" dxfId="4224" priority="7211" operator="containsText" text="C">
      <formula>NOT(ISERROR(SEARCH("C",ED7)))</formula>
    </cfRule>
    <cfRule type="containsText" dxfId="4223" priority="7212" operator="containsText" text="S">
      <formula>NOT(ISERROR(SEARCH("S",ED7)))</formula>
    </cfRule>
    <cfRule type="containsText" dxfId="4222" priority="7213" operator="containsText" text="T">
      <formula>NOT(ISERROR(SEARCH("T",ED7)))</formula>
    </cfRule>
    <cfRule type="containsText" dxfId="4221" priority="7214" operator="containsText" text="H">
      <formula>NOT(ISERROR(SEARCH("H",ED7)))</formula>
    </cfRule>
    <cfRule type="containsText" dxfId="4220" priority="7215" operator="containsText" text="AF">
      <formula>NOT(ISERROR(SEARCH("AF",ED7)))</formula>
    </cfRule>
    <cfRule type="endsWith" dxfId="4219" priority="7216" operator="endsWith" text="M">
      <formula>RIGHT(ED7,LEN("M"))="M"</formula>
    </cfRule>
    <cfRule type="beginsWith" dxfId="4218" priority="7217" operator="beginsWith" text="MN">
      <formula>LEFT(ED7,LEN("MN"))="MN"</formula>
    </cfRule>
  </conditionalFormatting>
  <conditionalFormatting sqref="DI5:DL5">
    <cfRule type="containsText" dxfId="4217" priority="7048" operator="containsText" text="Hm">
      <formula>NOT(ISERROR(SEARCH("Hm",DI5)))</formula>
    </cfRule>
    <cfRule type="beginsWith" dxfId="4216" priority="7049" operator="beginsWith" text="Ms">
      <formula>LEFT(DI5,LEN("Ms"))="Ms"</formula>
    </cfRule>
    <cfRule type="containsText" dxfId="4215" priority="7050" operator="containsText" text="C">
      <formula>NOT(ISERROR(SEARCH("C",DI5)))</formula>
    </cfRule>
    <cfRule type="containsText" dxfId="4214" priority="7051" operator="containsText" text="S">
      <formula>NOT(ISERROR(SEARCH("S",DI5)))</formula>
    </cfRule>
    <cfRule type="containsText" dxfId="4213" priority="7052" operator="containsText" text="T">
      <formula>NOT(ISERROR(SEARCH("T",DI5)))</formula>
    </cfRule>
    <cfRule type="containsText" dxfId="4212" priority="7053" operator="containsText" text="H">
      <formula>NOT(ISERROR(SEARCH("H",DI5)))</formula>
    </cfRule>
    <cfRule type="containsText" dxfId="4211" priority="7054" operator="containsText" text="AF">
      <formula>NOT(ISERROR(SEARCH("AF",DI5)))</formula>
    </cfRule>
    <cfRule type="endsWith" dxfId="4210" priority="7055" operator="endsWith" text="M">
      <formula>RIGHT(DI5,LEN("M"))="M"</formula>
    </cfRule>
    <cfRule type="beginsWith" dxfId="4209" priority="7056" operator="beginsWith" text="MN">
      <formula>LEFT(DI5,LEN("MN"))="MN"</formula>
    </cfRule>
  </conditionalFormatting>
  <conditionalFormatting sqref="EF14:EI14">
    <cfRule type="containsText" dxfId="4208" priority="7039" operator="containsText" text="Hm">
      <formula>NOT(ISERROR(SEARCH("Hm",EF14)))</formula>
    </cfRule>
    <cfRule type="beginsWith" dxfId="4207" priority="7040" operator="beginsWith" text="Ms">
      <formula>LEFT(EF14,LEN("Ms"))="Ms"</formula>
    </cfRule>
    <cfRule type="containsText" dxfId="4206" priority="7041" operator="containsText" text="C">
      <formula>NOT(ISERROR(SEARCH("C",EF14)))</formula>
    </cfRule>
    <cfRule type="containsText" dxfId="4205" priority="7042" operator="containsText" text="S">
      <formula>NOT(ISERROR(SEARCH("S",EF14)))</formula>
    </cfRule>
    <cfRule type="containsText" dxfId="4204" priority="7043" operator="containsText" text="T">
      <formula>NOT(ISERROR(SEARCH("T",EF14)))</formula>
    </cfRule>
    <cfRule type="containsText" dxfId="4203" priority="7044" operator="containsText" text="H">
      <formula>NOT(ISERROR(SEARCH("H",EF14)))</formula>
    </cfRule>
    <cfRule type="containsText" dxfId="4202" priority="7045" operator="containsText" text="AF">
      <formula>NOT(ISERROR(SEARCH("AF",EF14)))</formula>
    </cfRule>
    <cfRule type="endsWith" dxfId="4201" priority="7046" operator="endsWith" text="M">
      <formula>RIGHT(EF14,LEN("M"))="M"</formula>
    </cfRule>
    <cfRule type="beginsWith" dxfId="4200" priority="7047" operator="beginsWith" text="MN">
      <formula>LEFT(EF14,LEN("MN"))="MN"</formula>
    </cfRule>
  </conditionalFormatting>
  <conditionalFormatting sqref="ED12:EG12">
    <cfRule type="containsText" dxfId="4199" priority="7030" operator="containsText" text="Hm">
      <formula>NOT(ISERROR(SEARCH("Hm",ED12)))</formula>
    </cfRule>
    <cfRule type="beginsWith" dxfId="4198" priority="7031" operator="beginsWith" text="Ms">
      <formula>LEFT(ED12,LEN("Ms"))="Ms"</formula>
    </cfRule>
    <cfRule type="containsText" dxfId="4197" priority="7032" operator="containsText" text="C">
      <formula>NOT(ISERROR(SEARCH("C",ED12)))</formula>
    </cfRule>
    <cfRule type="containsText" dxfId="4196" priority="7033" operator="containsText" text="S">
      <formula>NOT(ISERROR(SEARCH("S",ED12)))</formula>
    </cfRule>
    <cfRule type="containsText" dxfId="4195" priority="7034" operator="containsText" text="T">
      <formula>NOT(ISERROR(SEARCH("T",ED12)))</formula>
    </cfRule>
    <cfRule type="containsText" dxfId="4194" priority="7035" operator="containsText" text="H">
      <formula>NOT(ISERROR(SEARCH("H",ED12)))</formula>
    </cfRule>
    <cfRule type="containsText" dxfId="4193" priority="7036" operator="containsText" text="AF">
      <formula>NOT(ISERROR(SEARCH("AF",ED12)))</formula>
    </cfRule>
    <cfRule type="endsWith" dxfId="4192" priority="7037" operator="endsWith" text="M">
      <formula>RIGHT(ED12,LEN("M"))="M"</formula>
    </cfRule>
    <cfRule type="beginsWith" dxfId="4191" priority="7038" operator="beginsWith" text="MN">
      <formula>LEFT(ED12,LEN("MN"))="MN"</formula>
    </cfRule>
  </conditionalFormatting>
  <conditionalFormatting sqref="EE13:EH13">
    <cfRule type="containsText" dxfId="4190" priority="7021" operator="containsText" text="Hm">
      <formula>NOT(ISERROR(SEARCH("Hm",EE13)))</formula>
    </cfRule>
    <cfRule type="beginsWith" dxfId="4189" priority="7022" operator="beginsWith" text="Ms">
      <formula>LEFT(EE13,LEN("Ms"))="Ms"</formula>
    </cfRule>
    <cfRule type="containsText" dxfId="4188" priority="7023" operator="containsText" text="C">
      <formula>NOT(ISERROR(SEARCH("C",EE13)))</formula>
    </cfRule>
    <cfRule type="containsText" dxfId="4187" priority="7024" operator="containsText" text="S">
      <formula>NOT(ISERROR(SEARCH("S",EE13)))</formula>
    </cfRule>
    <cfRule type="containsText" dxfId="4186" priority="7025" operator="containsText" text="T">
      <formula>NOT(ISERROR(SEARCH("T",EE13)))</formula>
    </cfRule>
    <cfRule type="containsText" dxfId="4185" priority="7026" operator="containsText" text="H">
      <formula>NOT(ISERROR(SEARCH("H",EE13)))</formula>
    </cfRule>
    <cfRule type="containsText" dxfId="4184" priority="7027" operator="containsText" text="AF">
      <formula>NOT(ISERROR(SEARCH("AF",EE13)))</formula>
    </cfRule>
    <cfRule type="endsWith" dxfId="4183" priority="7028" operator="endsWith" text="M">
      <formula>RIGHT(EE13,LEN("M"))="M"</formula>
    </cfRule>
    <cfRule type="beginsWith" dxfId="4182" priority="7029" operator="beginsWith" text="MN">
      <formula>LEFT(EE13,LEN("MN"))="MN"</formula>
    </cfRule>
  </conditionalFormatting>
  <conditionalFormatting sqref="EI18:EL18">
    <cfRule type="containsText" dxfId="4181" priority="7012" operator="containsText" text="Hm">
      <formula>NOT(ISERROR(SEARCH("Hm",EI18)))</formula>
    </cfRule>
    <cfRule type="beginsWith" dxfId="4180" priority="7013" operator="beginsWith" text="Ms">
      <formula>LEFT(EI18,LEN("Ms"))="Ms"</formula>
    </cfRule>
    <cfRule type="containsText" dxfId="4179" priority="7014" operator="containsText" text="C">
      <formula>NOT(ISERROR(SEARCH("C",EI18)))</formula>
    </cfRule>
    <cfRule type="containsText" dxfId="4178" priority="7015" operator="containsText" text="S">
      <formula>NOT(ISERROR(SEARCH("S",EI18)))</formula>
    </cfRule>
    <cfRule type="containsText" dxfId="4177" priority="7016" operator="containsText" text="T">
      <formula>NOT(ISERROR(SEARCH("T",EI18)))</formula>
    </cfRule>
    <cfRule type="containsText" dxfId="4176" priority="7017" operator="containsText" text="H">
      <formula>NOT(ISERROR(SEARCH("H",EI18)))</formula>
    </cfRule>
    <cfRule type="containsText" dxfId="4175" priority="7018" operator="containsText" text="AF">
      <formula>NOT(ISERROR(SEARCH("AF",EI18)))</formula>
    </cfRule>
    <cfRule type="endsWith" dxfId="4174" priority="7019" operator="endsWith" text="M">
      <formula>RIGHT(EI18,LEN("M"))="M"</formula>
    </cfRule>
    <cfRule type="beginsWith" dxfId="4173" priority="7020" operator="beginsWith" text="MN">
      <formula>LEFT(EI18,LEN("MN"))="MN"</formula>
    </cfRule>
  </conditionalFormatting>
  <conditionalFormatting sqref="EJ12:EM12">
    <cfRule type="containsText" dxfId="4172" priority="7003" operator="containsText" text="Hm">
      <formula>NOT(ISERROR(SEARCH("Hm",EJ12)))</formula>
    </cfRule>
    <cfRule type="beginsWith" dxfId="4171" priority="7004" operator="beginsWith" text="Ms">
      <formula>LEFT(EJ12,LEN("Ms"))="Ms"</formula>
    </cfRule>
    <cfRule type="containsText" dxfId="4170" priority="7005" operator="containsText" text="C">
      <formula>NOT(ISERROR(SEARCH("C",EJ12)))</formula>
    </cfRule>
    <cfRule type="containsText" dxfId="4169" priority="7006" operator="containsText" text="S">
      <formula>NOT(ISERROR(SEARCH("S",EJ12)))</formula>
    </cfRule>
    <cfRule type="containsText" dxfId="4168" priority="7007" operator="containsText" text="T">
      <formula>NOT(ISERROR(SEARCH("T",EJ12)))</formula>
    </cfRule>
    <cfRule type="containsText" dxfId="4167" priority="7008" operator="containsText" text="H">
      <formula>NOT(ISERROR(SEARCH("H",EJ12)))</formula>
    </cfRule>
    <cfRule type="containsText" dxfId="4166" priority="7009" operator="containsText" text="AF">
      <formula>NOT(ISERROR(SEARCH("AF",EJ12)))</formula>
    </cfRule>
    <cfRule type="endsWith" dxfId="4165" priority="7010" operator="endsWith" text="M">
      <formula>RIGHT(EJ12,LEN("M"))="M"</formula>
    </cfRule>
    <cfRule type="beginsWith" dxfId="4164" priority="7011" operator="beginsWith" text="MN">
      <formula>LEFT(EJ12,LEN("MN"))="MN"</formula>
    </cfRule>
  </conditionalFormatting>
  <conditionalFormatting sqref="EK13:EN13">
    <cfRule type="containsText" dxfId="4163" priority="6994" operator="containsText" text="Hm">
      <formula>NOT(ISERROR(SEARCH("Hm",EK13)))</formula>
    </cfRule>
    <cfRule type="beginsWith" dxfId="4162" priority="6995" operator="beginsWith" text="Ms">
      <formula>LEFT(EK13,LEN("Ms"))="Ms"</formula>
    </cfRule>
    <cfRule type="containsText" dxfId="4161" priority="6996" operator="containsText" text="C">
      <formula>NOT(ISERROR(SEARCH("C",EK13)))</formula>
    </cfRule>
    <cfRule type="containsText" dxfId="4160" priority="6997" operator="containsText" text="S">
      <formula>NOT(ISERROR(SEARCH("S",EK13)))</formula>
    </cfRule>
    <cfRule type="containsText" dxfId="4159" priority="6998" operator="containsText" text="T">
      <formula>NOT(ISERROR(SEARCH("T",EK13)))</formula>
    </cfRule>
    <cfRule type="containsText" dxfId="4158" priority="6999" operator="containsText" text="H">
      <formula>NOT(ISERROR(SEARCH("H",EK13)))</formula>
    </cfRule>
    <cfRule type="containsText" dxfId="4157" priority="7000" operator="containsText" text="AF">
      <formula>NOT(ISERROR(SEARCH("AF",EK13)))</formula>
    </cfRule>
    <cfRule type="endsWith" dxfId="4156" priority="7001" operator="endsWith" text="M">
      <formula>RIGHT(EK13,LEN("M"))="M"</formula>
    </cfRule>
    <cfRule type="beginsWith" dxfId="4155" priority="7002" operator="beginsWith" text="MN">
      <formula>LEFT(EK13,LEN("MN"))="MN"</formula>
    </cfRule>
  </conditionalFormatting>
  <conditionalFormatting sqref="EL14:EO14">
    <cfRule type="containsText" dxfId="4154" priority="6985" operator="containsText" text="Hm">
      <formula>NOT(ISERROR(SEARCH("Hm",EL14)))</formula>
    </cfRule>
    <cfRule type="beginsWith" dxfId="4153" priority="6986" operator="beginsWith" text="Ms">
      <formula>LEFT(EL14,LEN("Ms"))="Ms"</formula>
    </cfRule>
    <cfRule type="containsText" dxfId="4152" priority="6987" operator="containsText" text="C">
      <formula>NOT(ISERROR(SEARCH("C",EL14)))</formula>
    </cfRule>
    <cfRule type="containsText" dxfId="4151" priority="6988" operator="containsText" text="S">
      <formula>NOT(ISERROR(SEARCH("S",EL14)))</formula>
    </cfRule>
    <cfRule type="containsText" dxfId="4150" priority="6989" operator="containsText" text="T">
      <formula>NOT(ISERROR(SEARCH("T",EL14)))</formula>
    </cfRule>
    <cfRule type="containsText" dxfId="4149" priority="6990" operator="containsText" text="H">
      <formula>NOT(ISERROR(SEARCH("H",EL14)))</formula>
    </cfRule>
    <cfRule type="containsText" dxfId="4148" priority="6991" operator="containsText" text="AF">
      <formula>NOT(ISERROR(SEARCH("AF",EL14)))</formula>
    </cfRule>
    <cfRule type="endsWith" dxfId="4147" priority="6992" operator="endsWith" text="M">
      <formula>RIGHT(EL14,LEN("M"))="M"</formula>
    </cfRule>
    <cfRule type="beginsWith" dxfId="4146" priority="6993" operator="beginsWith" text="MN">
      <formula>LEFT(EL14,LEN("MN"))="MN"</formula>
    </cfRule>
  </conditionalFormatting>
  <conditionalFormatting sqref="DX7:EA7">
    <cfRule type="containsText" dxfId="4145" priority="6967" operator="containsText" text="Hm">
      <formula>NOT(ISERROR(SEARCH("Hm",DX7)))</formula>
    </cfRule>
    <cfRule type="beginsWith" dxfId="4144" priority="6968" operator="beginsWith" text="Ms">
      <formula>LEFT(DX7,LEN("Ms"))="Ms"</formula>
    </cfRule>
    <cfRule type="containsText" dxfId="4143" priority="6969" operator="containsText" text="C">
      <formula>NOT(ISERROR(SEARCH("C",DX7)))</formula>
    </cfRule>
    <cfRule type="containsText" dxfId="4142" priority="6970" operator="containsText" text="S">
      <formula>NOT(ISERROR(SEARCH("S",DX7)))</formula>
    </cfRule>
    <cfRule type="containsText" dxfId="4141" priority="6971" operator="containsText" text="T">
      <formula>NOT(ISERROR(SEARCH("T",DX7)))</formula>
    </cfRule>
    <cfRule type="containsText" dxfId="4140" priority="6972" operator="containsText" text="H">
      <formula>NOT(ISERROR(SEARCH("H",DX7)))</formula>
    </cfRule>
    <cfRule type="containsText" dxfId="4139" priority="6973" operator="containsText" text="AF">
      <formula>NOT(ISERROR(SEARCH("AF",DX7)))</formula>
    </cfRule>
    <cfRule type="endsWith" dxfId="4138" priority="6974" operator="endsWith" text="M">
      <formula>RIGHT(DX7,LEN("M"))="M"</formula>
    </cfRule>
    <cfRule type="beginsWith" dxfId="4137" priority="6975" operator="beginsWith" text="MN">
      <formula>LEFT(DX7,LEN("MN"))="MN"</formula>
    </cfRule>
  </conditionalFormatting>
  <conditionalFormatting sqref="DY8:EB8">
    <cfRule type="containsText" dxfId="4136" priority="6958" operator="containsText" text="Hm">
      <formula>NOT(ISERROR(SEARCH("Hm",DY8)))</formula>
    </cfRule>
    <cfRule type="beginsWith" dxfId="4135" priority="6959" operator="beginsWith" text="Ms">
      <formula>LEFT(DY8,LEN("Ms"))="Ms"</formula>
    </cfRule>
    <cfRule type="containsText" dxfId="4134" priority="6960" operator="containsText" text="C">
      <formula>NOT(ISERROR(SEARCH("C",DY8)))</formula>
    </cfRule>
    <cfRule type="containsText" dxfId="4133" priority="6961" operator="containsText" text="S">
      <formula>NOT(ISERROR(SEARCH("S",DY8)))</formula>
    </cfRule>
    <cfRule type="containsText" dxfId="4132" priority="6962" operator="containsText" text="T">
      <formula>NOT(ISERROR(SEARCH("T",DY8)))</formula>
    </cfRule>
    <cfRule type="containsText" dxfId="4131" priority="6963" operator="containsText" text="H">
      <formula>NOT(ISERROR(SEARCH("H",DY8)))</formula>
    </cfRule>
    <cfRule type="containsText" dxfId="4130" priority="6964" operator="containsText" text="AF">
      <formula>NOT(ISERROR(SEARCH("AF",DY8)))</formula>
    </cfRule>
    <cfRule type="endsWith" dxfId="4129" priority="6965" operator="endsWith" text="M">
      <formula>RIGHT(DY8,LEN("M"))="M"</formula>
    </cfRule>
    <cfRule type="beginsWith" dxfId="4128" priority="6966" operator="beginsWith" text="MN">
      <formula>LEFT(DY8,LEN("MN"))="MN"</formula>
    </cfRule>
  </conditionalFormatting>
  <conditionalFormatting sqref="DV11:DY11">
    <cfRule type="containsText" dxfId="4127" priority="6949" operator="containsText" text="Hm">
      <formula>NOT(ISERROR(SEARCH("Hm",DV11)))</formula>
    </cfRule>
    <cfRule type="beginsWith" dxfId="4126" priority="6950" operator="beginsWith" text="Ms">
      <formula>LEFT(DV11,LEN("Ms"))="Ms"</formula>
    </cfRule>
    <cfRule type="containsText" dxfId="4125" priority="6951" operator="containsText" text="C">
      <formula>NOT(ISERROR(SEARCH("C",DV11)))</formula>
    </cfRule>
    <cfRule type="containsText" dxfId="4124" priority="6952" operator="containsText" text="S">
      <formula>NOT(ISERROR(SEARCH("S",DV11)))</formula>
    </cfRule>
    <cfRule type="containsText" dxfId="4123" priority="6953" operator="containsText" text="T">
      <formula>NOT(ISERROR(SEARCH("T",DV11)))</formula>
    </cfRule>
    <cfRule type="containsText" dxfId="4122" priority="6954" operator="containsText" text="H">
      <formula>NOT(ISERROR(SEARCH("H",DV11)))</formula>
    </cfRule>
    <cfRule type="containsText" dxfId="4121" priority="6955" operator="containsText" text="AF">
      <formula>NOT(ISERROR(SEARCH("AF",DV11)))</formula>
    </cfRule>
    <cfRule type="endsWith" dxfId="4120" priority="6956" operator="endsWith" text="M">
      <formula>RIGHT(DV11,LEN("M"))="M"</formula>
    </cfRule>
    <cfRule type="beginsWith" dxfId="4119" priority="6957" operator="beginsWith" text="MN">
      <formula>LEFT(DV11,LEN("MN"))="MN"</formula>
    </cfRule>
  </conditionalFormatting>
  <conditionalFormatting sqref="DR7:DU7">
    <cfRule type="containsText" dxfId="4118" priority="6940" operator="containsText" text="Hm">
      <formula>NOT(ISERROR(SEARCH("Hm",DR7)))</formula>
    </cfRule>
    <cfRule type="beginsWith" dxfId="4117" priority="6941" operator="beginsWith" text="Ms">
      <formula>LEFT(DR7,LEN("Ms"))="Ms"</formula>
    </cfRule>
    <cfRule type="containsText" dxfId="4116" priority="6942" operator="containsText" text="C">
      <formula>NOT(ISERROR(SEARCH("C",DR7)))</formula>
    </cfRule>
    <cfRule type="containsText" dxfId="4115" priority="6943" operator="containsText" text="S">
      <formula>NOT(ISERROR(SEARCH("S",DR7)))</formula>
    </cfRule>
    <cfRule type="containsText" dxfId="4114" priority="6944" operator="containsText" text="T">
      <formula>NOT(ISERROR(SEARCH("T",DR7)))</formula>
    </cfRule>
    <cfRule type="containsText" dxfId="4113" priority="6945" operator="containsText" text="H">
      <formula>NOT(ISERROR(SEARCH("H",DR7)))</formula>
    </cfRule>
    <cfRule type="containsText" dxfId="4112" priority="6946" operator="containsText" text="AF">
      <formula>NOT(ISERROR(SEARCH("AF",DR7)))</formula>
    </cfRule>
    <cfRule type="endsWith" dxfId="4111" priority="6947" operator="endsWith" text="M">
      <formula>RIGHT(DR7,LEN("M"))="M"</formula>
    </cfRule>
    <cfRule type="beginsWith" dxfId="4110" priority="6948" operator="beginsWith" text="MN">
      <formula>LEFT(DR7,LEN("MN"))="MN"</formula>
    </cfRule>
  </conditionalFormatting>
  <conditionalFormatting sqref="DS8:DV8">
    <cfRule type="containsText" dxfId="4109" priority="6931" operator="containsText" text="Hm">
      <formula>NOT(ISERROR(SEARCH("Hm",DS8)))</formula>
    </cfRule>
    <cfRule type="beginsWith" dxfId="4108" priority="6932" operator="beginsWith" text="Ms">
      <formula>LEFT(DS8,LEN("Ms"))="Ms"</formula>
    </cfRule>
    <cfRule type="containsText" dxfId="4107" priority="6933" operator="containsText" text="C">
      <formula>NOT(ISERROR(SEARCH("C",DS8)))</formula>
    </cfRule>
    <cfRule type="containsText" dxfId="4106" priority="6934" operator="containsText" text="S">
      <formula>NOT(ISERROR(SEARCH("S",DS8)))</formula>
    </cfRule>
    <cfRule type="containsText" dxfId="4105" priority="6935" operator="containsText" text="T">
      <formula>NOT(ISERROR(SEARCH("T",DS8)))</formula>
    </cfRule>
    <cfRule type="containsText" dxfId="4104" priority="6936" operator="containsText" text="H">
      <formula>NOT(ISERROR(SEARCH("H",DS8)))</formula>
    </cfRule>
    <cfRule type="containsText" dxfId="4103" priority="6937" operator="containsText" text="AF">
      <formula>NOT(ISERROR(SEARCH("AF",DS8)))</formula>
    </cfRule>
    <cfRule type="endsWith" dxfId="4102" priority="6938" operator="endsWith" text="M">
      <formula>RIGHT(DS8,LEN("M"))="M"</formula>
    </cfRule>
    <cfRule type="beginsWith" dxfId="4101" priority="6939" operator="beginsWith" text="MN">
      <formula>LEFT(DS8,LEN("MN"))="MN"</formula>
    </cfRule>
  </conditionalFormatting>
  <conditionalFormatting sqref="EB11:EE11">
    <cfRule type="containsText" dxfId="4100" priority="6922" operator="containsText" text="Hm">
      <formula>NOT(ISERROR(SEARCH("Hm",EB11)))</formula>
    </cfRule>
    <cfRule type="beginsWith" dxfId="4099" priority="6923" operator="beginsWith" text="Ms">
      <formula>LEFT(EB11,LEN("Ms"))="Ms"</formula>
    </cfRule>
    <cfRule type="containsText" dxfId="4098" priority="6924" operator="containsText" text="C">
      <formula>NOT(ISERROR(SEARCH("C",EB11)))</formula>
    </cfRule>
    <cfRule type="containsText" dxfId="4097" priority="6925" operator="containsText" text="S">
      <formula>NOT(ISERROR(SEARCH("S",EB11)))</formula>
    </cfRule>
    <cfRule type="containsText" dxfId="4096" priority="6926" operator="containsText" text="T">
      <formula>NOT(ISERROR(SEARCH("T",EB11)))</formula>
    </cfRule>
    <cfRule type="containsText" dxfId="4095" priority="6927" operator="containsText" text="H">
      <formula>NOT(ISERROR(SEARCH("H",EB11)))</formula>
    </cfRule>
    <cfRule type="containsText" dxfId="4094" priority="6928" operator="containsText" text="AF">
      <formula>NOT(ISERROR(SEARCH("AF",EB11)))</formula>
    </cfRule>
    <cfRule type="endsWith" dxfId="4093" priority="6929" operator="endsWith" text="M">
      <formula>RIGHT(EB11,LEN("M"))="M"</formula>
    </cfRule>
    <cfRule type="beginsWith" dxfId="4092" priority="6930" operator="beginsWith" text="MN">
      <formula>LEFT(EB11,LEN("MN"))="MN"</formula>
    </cfRule>
  </conditionalFormatting>
  <conditionalFormatting sqref="DF18:DH18">
    <cfRule type="containsText" dxfId="4091" priority="6913" operator="containsText" text="Hm">
      <formula>NOT(ISERROR(SEARCH("Hm",DF18)))</formula>
    </cfRule>
    <cfRule type="beginsWith" dxfId="4090" priority="6914" operator="beginsWith" text="Ms">
      <formula>LEFT(DF18,LEN("Ms"))="Ms"</formula>
    </cfRule>
    <cfRule type="containsText" dxfId="4089" priority="6915" operator="containsText" text="C">
      <formula>NOT(ISERROR(SEARCH("C",DF18)))</formula>
    </cfRule>
    <cfRule type="containsText" dxfId="4088" priority="6916" operator="containsText" text="S">
      <formula>NOT(ISERROR(SEARCH("S",DF18)))</formula>
    </cfRule>
    <cfRule type="containsText" dxfId="4087" priority="6917" operator="containsText" text="T">
      <formula>NOT(ISERROR(SEARCH("T",DF18)))</formula>
    </cfRule>
    <cfRule type="containsText" dxfId="4086" priority="6918" operator="containsText" text="H">
      <formula>NOT(ISERROR(SEARCH("H",DF18)))</formula>
    </cfRule>
    <cfRule type="containsText" dxfId="4085" priority="6919" operator="containsText" text="AF">
      <formula>NOT(ISERROR(SEARCH("AF",DF18)))</formula>
    </cfRule>
    <cfRule type="endsWith" dxfId="4084" priority="6920" operator="endsWith" text="M">
      <formula>RIGHT(DF18,LEN("M"))="M"</formula>
    </cfRule>
    <cfRule type="beginsWith" dxfId="4083" priority="6921" operator="beginsWith" text="MN">
      <formula>LEFT(DF18,LEN("MN"))="MN"</formula>
    </cfRule>
  </conditionalFormatting>
  <conditionalFormatting sqref="DT4:DW4">
    <cfRule type="containsText" dxfId="4082" priority="6904" operator="containsText" text="Hm">
      <formula>NOT(ISERROR(SEARCH("Hm",DT4)))</formula>
    </cfRule>
    <cfRule type="beginsWith" dxfId="4081" priority="6905" operator="beginsWith" text="Ms">
      <formula>LEFT(DT4,LEN("Ms"))="Ms"</formula>
    </cfRule>
    <cfRule type="containsText" dxfId="4080" priority="6906" operator="containsText" text="C">
      <formula>NOT(ISERROR(SEARCH("C",DT4)))</formula>
    </cfRule>
    <cfRule type="containsText" dxfId="4079" priority="6907" operator="containsText" text="S">
      <formula>NOT(ISERROR(SEARCH("S",DT4)))</formula>
    </cfRule>
    <cfRule type="containsText" dxfId="4078" priority="6908" operator="containsText" text="T">
      <formula>NOT(ISERROR(SEARCH("T",DT4)))</formula>
    </cfRule>
    <cfRule type="containsText" dxfId="4077" priority="6909" operator="containsText" text="H">
      <formula>NOT(ISERROR(SEARCH("H",DT4)))</formula>
    </cfRule>
    <cfRule type="containsText" dxfId="4076" priority="6910" operator="containsText" text="AF">
      <formula>NOT(ISERROR(SEARCH("AF",DT4)))</formula>
    </cfRule>
    <cfRule type="endsWith" dxfId="4075" priority="6911" operator="endsWith" text="M">
      <formula>RIGHT(DT4,LEN("M"))="M"</formula>
    </cfRule>
    <cfRule type="beginsWith" dxfId="4074" priority="6912" operator="beginsWith" text="MN">
      <formula>LEFT(DT4,LEN("MN"))="MN"</formula>
    </cfRule>
  </conditionalFormatting>
  <conditionalFormatting sqref="DU5:DX5">
    <cfRule type="containsText" dxfId="4073" priority="6895" operator="containsText" text="Hm">
      <formula>NOT(ISERROR(SEARCH("Hm",DU5)))</formula>
    </cfRule>
    <cfRule type="beginsWith" dxfId="4072" priority="6896" operator="beginsWith" text="Ms">
      <formula>LEFT(DU5,LEN("Ms"))="Ms"</formula>
    </cfRule>
    <cfRule type="containsText" dxfId="4071" priority="6897" operator="containsText" text="C">
      <formula>NOT(ISERROR(SEARCH("C",DU5)))</formula>
    </cfRule>
    <cfRule type="containsText" dxfId="4070" priority="6898" operator="containsText" text="S">
      <formula>NOT(ISERROR(SEARCH("S",DU5)))</formula>
    </cfRule>
    <cfRule type="containsText" dxfId="4069" priority="6899" operator="containsText" text="T">
      <formula>NOT(ISERROR(SEARCH("T",DU5)))</formula>
    </cfRule>
    <cfRule type="containsText" dxfId="4068" priority="6900" operator="containsText" text="H">
      <formula>NOT(ISERROR(SEARCH("H",DU5)))</formula>
    </cfRule>
    <cfRule type="containsText" dxfId="4067" priority="6901" operator="containsText" text="AF">
      <formula>NOT(ISERROR(SEARCH("AF",DU5)))</formula>
    </cfRule>
    <cfRule type="endsWith" dxfId="4066" priority="6902" operator="endsWith" text="M">
      <formula>RIGHT(DU5,LEN("M"))="M"</formula>
    </cfRule>
    <cfRule type="beginsWith" dxfId="4065" priority="6903" operator="beginsWith" text="MN">
      <formula>LEFT(DU5,LEN("MN"))="MN"</formula>
    </cfRule>
  </conditionalFormatting>
  <conditionalFormatting sqref="DX3:EA3">
    <cfRule type="containsText" dxfId="4064" priority="6886" operator="containsText" text="Hm">
      <formula>NOT(ISERROR(SEARCH("Hm",DX3)))</formula>
    </cfRule>
    <cfRule type="beginsWith" dxfId="4063" priority="6887" operator="beginsWith" text="Ms">
      <formula>LEFT(DX3,LEN("Ms"))="Ms"</formula>
    </cfRule>
    <cfRule type="containsText" dxfId="4062" priority="6888" operator="containsText" text="C">
      <formula>NOT(ISERROR(SEARCH("C",DX3)))</formula>
    </cfRule>
    <cfRule type="containsText" dxfId="4061" priority="6889" operator="containsText" text="S">
      <formula>NOT(ISERROR(SEARCH("S",DX3)))</formula>
    </cfRule>
    <cfRule type="containsText" dxfId="4060" priority="6890" operator="containsText" text="T">
      <formula>NOT(ISERROR(SEARCH("T",DX3)))</formula>
    </cfRule>
    <cfRule type="containsText" dxfId="4059" priority="6891" operator="containsText" text="H">
      <formula>NOT(ISERROR(SEARCH("H",DX3)))</formula>
    </cfRule>
    <cfRule type="containsText" dxfId="4058" priority="6892" operator="containsText" text="AF">
      <formula>NOT(ISERROR(SEARCH("AF",DX3)))</formula>
    </cfRule>
    <cfRule type="endsWith" dxfId="4057" priority="6893" operator="endsWith" text="M">
      <formula>RIGHT(DX3,LEN("M"))="M"</formula>
    </cfRule>
    <cfRule type="beginsWith" dxfId="4056" priority="6894" operator="beginsWith" text="MN">
      <formula>LEFT(DX3,LEN("MN"))="MN"</formula>
    </cfRule>
  </conditionalFormatting>
  <conditionalFormatting sqref="DZ4:EC4">
    <cfRule type="containsText" dxfId="4055" priority="6877" operator="containsText" text="Hm">
      <formula>NOT(ISERROR(SEARCH("Hm",DZ4)))</formula>
    </cfRule>
    <cfRule type="beginsWith" dxfId="4054" priority="6878" operator="beginsWith" text="Ms">
      <formula>LEFT(DZ4,LEN("Ms"))="Ms"</formula>
    </cfRule>
    <cfRule type="containsText" dxfId="4053" priority="6879" operator="containsText" text="C">
      <formula>NOT(ISERROR(SEARCH("C",DZ4)))</formula>
    </cfRule>
    <cfRule type="containsText" dxfId="4052" priority="6880" operator="containsText" text="S">
      <formula>NOT(ISERROR(SEARCH("S",DZ4)))</formula>
    </cfRule>
    <cfRule type="containsText" dxfId="4051" priority="6881" operator="containsText" text="T">
      <formula>NOT(ISERROR(SEARCH("T",DZ4)))</formula>
    </cfRule>
    <cfRule type="containsText" dxfId="4050" priority="6882" operator="containsText" text="H">
      <formula>NOT(ISERROR(SEARCH("H",DZ4)))</formula>
    </cfRule>
    <cfRule type="containsText" dxfId="4049" priority="6883" operator="containsText" text="AF">
      <formula>NOT(ISERROR(SEARCH("AF",DZ4)))</formula>
    </cfRule>
    <cfRule type="endsWith" dxfId="4048" priority="6884" operator="endsWith" text="M">
      <formula>RIGHT(DZ4,LEN("M"))="M"</formula>
    </cfRule>
    <cfRule type="beginsWith" dxfId="4047" priority="6885" operator="beginsWith" text="MN">
      <formula>LEFT(DZ4,LEN("MN"))="MN"</formula>
    </cfRule>
  </conditionalFormatting>
  <conditionalFormatting sqref="EJ7:EM7">
    <cfRule type="containsText" dxfId="4046" priority="6868" operator="containsText" text="Hm">
      <formula>NOT(ISERROR(SEARCH("Hm",EJ7)))</formula>
    </cfRule>
    <cfRule type="beginsWith" dxfId="4045" priority="6869" operator="beginsWith" text="Ms">
      <formula>LEFT(EJ7,LEN("Ms"))="Ms"</formula>
    </cfRule>
    <cfRule type="containsText" dxfId="4044" priority="6870" operator="containsText" text="C">
      <formula>NOT(ISERROR(SEARCH("C",EJ7)))</formula>
    </cfRule>
    <cfRule type="containsText" dxfId="4043" priority="6871" operator="containsText" text="S">
      <formula>NOT(ISERROR(SEARCH("S",EJ7)))</formula>
    </cfRule>
    <cfRule type="containsText" dxfId="4042" priority="6872" operator="containsText" text="T">
      <formula>NOT(ISERROR(SEARCH("T",EJ7)))</formula>
    </cfRule>
    <cfRule type="containsText" dxfId="4041" priority="6873" operator="containsText" text="H">
      <formula>NOT(ISERROR(SEARCH("H",EJ7)))</formula>
    </cfRule>
    <cfRule type="containsText" dxfId="4040" priority="6874" operator="containsText" text="AF">
      <formula>NOT(ISERROR(SEARCH("AF",EJ7)))</formula>
    </cfRule>
    <cfRule type="endsWith" dxfId="4039" priority="6875" operator="endsWith" text="M">
      <formula>RIGHT(EJ7,LEN("M"))="M"</formula>
    </cfRule>
    <cfRule type="beginsWith" dxfId="4038" priority="6876" operator="beginsWith" text="MN">
      <formula>LEFT(EJ7,LEN("MN"))="MN"</formula>
    </cfRule>
  </conditionalFormatting>
  <conditionalFormatting sqref="DH14:DK14">
    <cfRule type="containsText" dxfId="4037" priority="6850" operator="containsText" text="Hm">
      <formula>NOT(ISERROR(SEARCH("Hm",DH14)))</formula>
    </cfRule>
    <cfRule type="beginsWith" dxfId="4036" priority="6851" operator="beginsWith" text="Ms">
      <formula>LEFT(DH14,LEN("Ms"))="Ms"</formula>
    </cfRule>
    <cfRule type="containsText" dxfId="4035" priority="6852" operator="containsText" text="C">
      <formula>NOT(ISERROR(SEARCH("C",DH14)))</formula>
    </cfRule>
    <cfRule type="containsText" dxfId="4034" priority="6853" operator="containsText" text="S">
      <formula>NOT(ISERROR(SEARCH("S",DH14)))</formula>
    </cfRule>
    <cfRule type="containsText" dxfId="4033" priority="6854" operator="containsText" text="T">
      <formula>NOT(ISERROR(SEARCH("T",DH14)))</formula>
    </cfRule>
    <cfRule type="containsText" dxfId="4032" priority="6855" operator="containsText" text="H">
      <formula>NOT(ISERROR(SEARCH("H",DH14)))</formula>
    </cfRule>
    <cfRule type="containsText" dxfId="4031" priority="6856" operator="containsText" text="AF">
      <formula>NOT(ISERROR(SEARCH("AF",DH14)))</formula>
    </cfRule>
    <cfRule type="endsWith" dxfId="4030" priority="6857" operator="endsWith" text="M">
      <formula>RIGHT(DH14,LEN("M"))="M"</formula>
    </cfRule>
    <cfRule type="beginsWith" dxfId="4029" priority="6858" operator="beginsWith" text="MN">
      <formula>LEFT(DH14,LEN("MN"))="MN"</formula>
    </cfRule>
  </conditionalFormatting>
  <conditionalFormatting sqref="DL12:DO12">
    <cfRule type="containsText" dxfId="4028" priority="6841" operator="containsText" text="Hm">
      <formula>NOT(ISERROR(SEARCH("Hm",DL12)))</formula>
    </cfRule>
    <cfRule type="beginsWith" dxfId="4027" priority="6842" operator="beginsWith" text="Ms">
      <formula>LEFT(DL12,LEN("Ms"))="Ms"</formula>
    </cfRule>
    <cfRule type="containsText" dxfId="4026" priority="6843" operator="containsText" text="C">
      <formula>NOT(ISERROR(SEARCH("C",DL12)))</formula>
    </cfRule>
    <cfRule type="containsText" dxfId="4025" priority="6844" operator="containsText" text="S">
      <formula>NOT(ISERROR(SEARCH("S",DL12)))</formula>
    </cfRule>
    <cfRule type="containsText" dxfId="4024" priority="6845" operator="containsText" text="T">
      <formula>NOT(ISERROR(SEARCH("T",DL12)))</formula>
    </cfRule>
    <cfRule type="containsText" dxfId="4023" priority="6846" operator="containsText" text="H">
      <formula>NOT(ISERROR(SEARCH("H",DL12)))</formula>
    </cfRule>
    <cfRule type="containsText" dxfId="4022" priority="6847" operator="containsText" text="AF">
      <formula>NOT(ISERROR(SEARCH("AF",DL12)))</formula>
    </cfRule>
    <cfRule type="endsWith" dxfId="4021" priority="6848" operator="endsWith" text="M">
      <formula>RIGHT(DL12,LEN("M"))="M"</formula>
    </cfRule>
    <cfRule type="beginsWith" dxfId="4020" priority="6849" operator="beginsWith" text="MN">
      <formula>LEFT(DL12,LEN("MN"))="MN"</formula>
    </cfRule>
  </conditionalFormatting>
  <conditionalFormatting sqref="DQ18:DT18">
    <cfRule type="containsText" dxfId="4019" priority="6832" operator="containsText" text="Hm">
      <formula>NOT(ISERROR(SEARCH("Hm",DQ18)))</formula>
    </cfRule>
    <cfRule type="beginsWith" dxfId="4018" priority="6833" operator="beginsWith" text="Ms">
      <formula>LEFT(DQ18,LEN("Ms"))="Ms"</formula>
    </cfRule>
    <cfRule type="containsText" dxfId="4017" priority="6834" operator="containsText" text="C">
      <formula>NOT(ISERROR(SEARCH("C",DQ18)))</formula>
    </cfRule>
    <cfRule type="containsText" dxfId="4016" priority="6835" operator="containsText" text="S">
      <formula>NOT(ISERROR(SEARCH("S",DQ18)))</formula>
    </cfRule>
    <cfRule type="containsText" dxfId="4015" priority="6836" operator="containsText" text="T">
      <formula>NOT(ISERROR(SEARCH("T",DQ18)))</formula>
    </cfRule>
    <cfRule type="containsText" dxfId="4014" priority="6837" operator="containsText" text="H">
      <formula>NOT(ISERROR(SEARCH("H",DQ18)))</formula>
    </cfRule>
    <cfRule type="containsText" dxfId="4013" priority="6838" operator="containsText" text="AF">
      <formula>NOT(ISERROR(SEARCH("AF",DQ18)))</formula>
    </cfRule>
    <cfRule type="endsWith" dxfId="4012" priority="6839" operator="endsWith" text="M">
      <formula>RIGHT(DQ18,LEN("M"))="M"</formula>
    </cfRule>
    <cfRule type="beginsWith" dxfId="4011" priority="6840" operator="beginsWith" text="MN">
      <formula>LEFT(DQ18,LEN("MN"))="MN"</formula>
    </cfRule>
  </conditionalFormatting>
  <conditionalFormatting sqref="ED3:EG3">
    <cfRule type="containsText" dxfId="4010" priority="6814" operator="containsText" text="Hm">
      <formula>NOT(ISERROR(SEARCH("Hm",ED3)))</formula>
    </cfRule>
    <cfRule type="beginsWith" dxfId="4009" priority="6815" operator="beginsWith" text="Ms">
      <formula>LEFT(ED3,LEN("Ms"))="Ms"</formula>
    </cfRule>
    <cfRule type="containsText" dxfId="4008" priority="6816" operator="containsText" text="C">
      <formula>NOT(ISERROR(SEARCH("C",ED3)))</formula>
    </cfRule>
    <cfRule type="containsText" dxfId="4007" priority="6817" operator="containsText" text="S">
      <formula>NOT(ISERROR(SEARCH("S",ED3)))</formula>
    </cfRule>
    <cfRule type="containsText" dxfId="4006" priority="6818" operator="containsText" text="T">
      <formula>NOT(ISERROR(SEARCH("T",ED3)))</formula>
    </cfRule>
    <cfRule type="containsText" dxfId="4005" priority="6819" operator="containsText" text="H">
      <formula>NOT(ISERROR(SEARCH("H",ED3)))</formula>
    </cfRule>
    <cfRule type="containsText" dxfId="4004" priority="6820" operator="containsText" text="AF">
      <formula>NOT(ISERROR(SEARCH("AF",ED3)))</formula>
    </cfRule>
    <cfRule type="endsWith" dxfId="4003" priority="6821" operator="endsWith" text="M">
      <formula>RIGHT(ED3,LEN("M"))="M"</formula>
    </cfRule>
    <cfRule type="beginsWith" dxfId="4002" priority="6822" operator="beginsWith" text="MN">
      <formula>LEFT(ED3,LEN("MN"))="MN"</formula>
    </cfRule>
  </conditionalFormatting>
  <conditionalFormatting sqref="EF4:EI4">
    <cfRule type="containsText" dxfId="4001" priority="6805" operator="containsText" text="Hm">
      <formula>NOT(ISERROR(SEARCH("Hm",EF4)))</formula>
    </cfRule>
    <cfRule type="beginsWith" dxfId="4000" priority="6806" operator="beginsWith" text="Ms">
      <formula>LEFT(EF4,LEN("Ms"))="Ms"</formula>
    </cfRule>
    <cfRule type="containsText" dxfId="3999" priority="6807" operator="containsText" text="C">
      <formula>NOT(ISERROR(SEARCH("C",EF4)))</formula>
    </cfRule>
    <cfRule type="containsText" dxfId="3998" priority="6808" operator="containsText" text="S">
      <formula>NOT(ISERROR(SEARCH("S",EF4)))</formula>
    </cfRule>
    <cfRule type="containsText" dxfId="3997" priority="6809" operator="containsText" text="T">
      <formula>NOT(ISERROR(SEARCH("T",EF4)))</formula>
    </cfRule>
    <cfRule type="containsText" dxfId="3996" priority="6810" operator="containsText" text="H">
      <formula>NOT(ISERROR(SEARCH("H",EF4)))</formula>
    </cfRule>
    <cfRule type="containsText" dxfId="3995" priority="6811" operator="containsText" text="AF">
      <formula>NOT(ISERROR(SEARCH("AF",EF4)))</formula>
    </cfRule>
    <cfRule type="endsWith" dxfId="3994" priority="6812" operator="endsWith" text="M">
      <formula>RIGHT(EF4,LEN("M"))="M"</formula>
    </cfRule>
    <cfRule type="beginsWith" dxfId="3993" priority="6813" operator="beginsWith" text="MN">
      <formula>LEFT(EF4,LEN("MN"))="MN"</formula>
    </cfRule>
  </conditionalFormatting>
  <conditionalFormatting sqref="EG5:EJ5">
    <cfRule type="containsText" dxfId="3992" priority="6796" operator="containsText" text="Hm">
      <formula>NOT(ISERROR(SEARCH("Hm",EG5)))</formula>
    </cfRule>
    <cfRule type="beginsWith" dxfId="3991" priority="6797" operator="beginsWith" text="Ms">
      <formula>LEFT(EG5,LEN("Ms"))="Ms"</formula>
    </cfRule>
    <cfRule type="containsText" dxfId="3990" priority="6798" operator="containsText" text="C">
      <formula>NOT(ISERROR(SEARCH("C",EG5)))</formula>
    </cfRule>
    <cfRule type="containsText" dxfId="3989" priority="6799" operator="containsText" text="S">
      <formula>NOT(ISERROR(SEARCH("S",EG5)))</formula>
    </cfRule>
    <cfRule type="containsText" dxfId="3988" priority="6800" operator="containsText" text="T">
      <formula>NOT(ISERROR(SEARCH("T",EG5)))</formula>
    </cfRule>
    <cfRule type="containsText" dxfId="3987" priority="6801" operator="containsText" text="H">
      <formula>NOT(ISERROR(SEARCH("H",EG5)))</formula>
    </cfRule>
    <cfRule type="containsText" dxfId="3986" priority="6802" operator="containsText" text="AF">
      <formula>NOT(ISERROR(SEARCH("AF",EG5)))</formula>
    </cfRule>
    <cfRule type="endsWith" dxfId="3985" priority="6803" operator="endsWith" text="M">
      <formula>RIGHT(EG5,LEN("M"))="M"</formula>
    </cfRule>
    <cfRule type="beginsWith" dxfId="3984" priority="6804" operator="beginsWith" text="MN">
      <formula>LEFT(EG5,LEN("MN"))="MN"</formula>
    </cfRule>
  </conditionalFormatting>
  <conditionalFormatting sqref="EJ3:EM3">
    <cfRule type="containsText" dxfId="3983" priority="6787" operator="containsText" text="Hm">
      <formula>NOT(ISERROR(SEARCH("Hm",EJ3)))</formula>
    </cfRule>
    <cfRule type="beginsWith" dxfId="3982" priority="6788" operator="beginsWith" text="Ms">
      <formula>LEFT(EJ3,LEN("Ms"))="Ms"</formula>
    </cfRule>
    <cfRule type="containsText" dxfId="3981" priority="6789" operator="containsText" text="C">
      <formula>NOT(ISERROR(SEARCH("C",EJ3)))</formula>
    </cfRule>
    <cfRule type="containsText" dxfId="3980" priority="6790" operator="containsText" text="S">
      <formula>NOT(ISERROR(SEARCH("S",EJ3)))</formula>
    </cfRule>
    <cfRule type="containsText" dxfId="3979" priority="6791" operator="containsText" text="T">
      <formula>NOT(ISERROR(SEARCH("T",EJ3)))</formula>
    </cfRule>
    <cfRule type="containsText" dxfId="3978" priority="6792" operator="containsText" text="H">
      <formula>NOT(ISERROR(SEARCH("H",EJ3)))</formula>
    </cfRule>
    <cfRule type="containsText" dxfId="3977" priority="6793" operator="containsText" text="AF">
      <formula>NOT(ISERROR(SEARCH("AF",EJ3)))</formula>
    </cfRule>
    <cfRule type="endsWith" dxfId="3976" priority="6794" operator="endsWith" text="M">
      <formula>RIGHT(EJ3,LEN("M"))="M"</formula>
    </cfRule>
    <cfRule type="beginsWith" dxfId="3975" priority="6795" operator="beginsWith" text="MN">
      <formula>LEFT(EJ3,LEN("MN"))="MN"</formula>
    </cfRule>
  </conditionalFormatting>
  <conditionalFormatting sqref="EL4:EO4">
    <cfRule type="containsText" dxfId="3974" priority="6778" operator="containsText" text="Hm">
      <formula>NOT(ISERROR(SEARCH("Hm",EL4)))</formula>
    </cfRule>
    <cfRule type="beginsWith" dxfId="3973" priority="6779" operator="beginsWith" text="Ms">
      <formula>LEFT(EL4,LEN("Ms"))="Ms"</formula>
    </cfRule>
    <cfRule type="containsText" dxfId="3972" priority="6780" operator="containsText" text="C">
      <formula>NOT(ISERROR(SEARCH("C",EL4)))</formula>
    </cfRule>
    <cfRule type="containsText" dxfId="3971" priority="6781" operator="containsText" text="S">
      <formula>NOT(ISERROR(SEARCH("S",EL4)))</formula>
    </cfRule>
    <cfRule type="containsText" dxfId="3970" priority="6782" operator="containsText" text="T">
      <formula>NOT(ISERROR(SEARCH("T",EL4)))</formula>
    </cfRule>
    <cfRule type="containsText" dxfId="3969" priority="6783" operator="containsText" text="H">
      <formula>NOT(ISERROR(SEARCH("H",EL4)))</formula>
    </cfRule>
    <cfRule type="containsText" dxfId="3968" priority="6784" operator="containsText" text="AF">
      <formula>NOT(ISERROR(SEARCH("AF",EL4)))</formula>
    </cfRule>
    <cfRule type="endsWith" dxfId="3967" priority="6785" operator="endsWith" text="M">
      <formula>RIGHT(EL4,LEN("M"))="M"</formula>
    </cfRule>
    <cfRule type="beginsWith" dxfId="3966" priority="6786" operator="beginsWith" text="MN">
      <formula>LEFT(EL4,LEN("MN"))="MN"</formula>
    </cfRule>
  </conditionalFormatting>
  <conditionalFormatting sqref="EM5:EO5">
    <cfRule type="containsText" dxfId="3965" priority="6769" operator="containsText" text="Hm">
      <formula>NOT(ISERROR(SEARCH("Hm",EM5)))</formula>
    </cfRule>
    <cfRule type="beginsWith" dxfId="3964" priority="6770" operator="beginsWith" text="Ms">
      <formula>LEFT(EM5,LEN("Ms"))="Ms"</formula>
    </cfRule>
    <cfRule type="containsText" dxfId="3963" priority="6771" operator="containsText" text="C">
      <formula>NOT(ISERROR(SEARCH("C",EM5)))</formula>
    </cfRule>
    <cfRule type="containsText" dxfId="3962" priority="6772" operator="containsText" text="S">
      <formula>NOT(ISERROR(SEARCH("S",EM5)))</formula>
    </cfRule>
    <cfRule type="containsText" dxfId="3961" priority="6773" operator="containsText" text="T">
      <formula>NOT(ISERROR(SEARCH("T",EM5)))</formula>
    </cfRule>
    <cfRule type="containsText" dxfId="3960" priority="6774" operator="containsText" text="H">
      <formula>NOT(ISERROR(SEARCH("H",EM5)))</formula>
    </cfRule>
    <cfRule type="containsText" dxfId="3959" priority="6775" operator="containsText" text="AF">
      <formula>NOT(ISERROR(SEARCH("AF",EM5)))</formula>
    </cfRule>
    <cfRule type="endsWith" dxfId="3958" priority="6776" operator="endsWith" text="M">
      <formula>RIGHT(EM5,LEN("M"))="M"</formula>
    </cfRule>
    <cfRule type="beginsWith" dxfId="3957" priority="6777" operator="beginsWith" text="MN">
      <formula>LEFT(EM5,LEN("MN"))="MN"</formula>
    </cfRule>
  </conditionalFormatting>
  <conditionalFormatting sqref="DX12:EA12">
    <cfRule type="containsText" dxfId="3956" priority="6760" operator="containsText" text="Hm">
      <formula>NOT(ISERROR(SEARCH("Hm",DX12)))</formula>
    </cfRule>
    <cfRule type="beginsWith" dxfId="3955" priority="6761" operator="beginsWith" text="Ms">
      <formula>LEFT(DX12,LEN("Ms"))="Ms"</formula>
    </cfRule>
    <cfRule type="containsText" dxfId="3954" priority="6762" operator="containsText" text="C">
      <formula>NOT(ISERROR(SEARCH("C",DX12)))</formula>
    </cfRule>
    <cfRule type="containsText" dxfId="3953" priority="6763" operator="containsText" text="S">
      <formula>NOT(ISERROR(SEARCH("S",DX12)))</formula>
    </cfRule>
    <cfRule type="containsText" dxfId="3952" priority="6764" operator="containsText" text="T">
      <formula>NOT(ISERROR(SEARCH("T",DX12)))</formula>
    </cfRule>
    <cfRule type="containsText" dxfId="3951" priority="6765" operator="containsText" text="H">
      <formula>NOT(ISERROR(SEARCH("H",DX12)))</formula>
    </cfRule>
    <cfRule type="containsText" dxfId="3950" priority="6766" operator="containsText" text="AF">
      <formula>NOT(ISERROR(SEARCH("AF",DX12)))</formula>
    </cfRule>
    <cfRule type="endsWith" dxfId="3949" priority="6767" operator="endsWith" text="M">
      <formula>RIGHT(DX12,LEN("M"))="M"</formula>
    </cfRule>
    <cfRule type="beginsWith" dxfId="3948" priority="6768" operator="beginsWith" text="MN">
      <formula>LEFT(DX12,LEN("MN"))="MN"</formula>
    </cfRule>
  </conditionalFormatting>
  <conditionalFormatting sqref="DY13:EB13">
    <cfRule type="containsText" dxfId="3947" priority="6751" operator="containsText" text="Hm">
      <formula>NOT(ISERROR(SEARCH("Hm",DY13)))</formula>
    </cfRule>
    <cfRule type="beginsWith" dxfId="3946" priority="6752" operator="beginsWith" text="Ms">
      <formula>LEFT(DY13,LEN("Ms"))="Ms"</formula>
    </cfRule>
    <cfRule type="containsText" dxfId="3945" priority="6753" operator="containsText" text="C">
      <formula>NOT(ISERROR(SEARCH("C",DY13)))</formula>
    </cfRule>
    <cfRule type="containsText" dxfId="3944" priority="6754" operator="containsText" text="S">
      <formula>NOT(ISERROR(SEARCH("S",DY13)))</formula>
    </cfRule>
    <cfRule type="containsText" dxfId="3943" priority="6755" operator="containsText" text="T">
      <formula>NOT(ISERROR(SEARCH("T",DY13)))</formula>
    </cfRule>
    <cfRule type="containsText" dxfId="3942" priority="6756" operator="containsText" text="H">
      <formula>NOT(ISERROR(SEARCH("H",DY13)))</formula>
    </cfRule>
    <cfRule type="containsText" dxfId="3941" priority="6757" operator="containsText" text="AF">
      <formula>NOT(ISERROR(SEARCH("AF",DY13)))</formula>
    </cfRule>
    <cfRule type="endsWith" dxfId="3940" priority="6758" operator="endsWith" text="M">
      <formula>RIGHT(DY13,LEN("M"))="M"</formula>
    </cfRule>
    <cfRule type="beginsWith" dxfId="3939" priority="6759" operator="beginsWith" text="MN">
      <formula>LEFT(DY13,LEN("MN"))="MN"</formula>
    </cfRule>
  </conditionalFormatting>
  <conditionalFormatting sqref="DZ14:EC14">
    <cfRule type="containsText" dxfId="3938" priority="6742" operator="containsText" text="Hm">
      <formula>NOT(ISERROR(SEARCH("Hm",DZ14)))</formula>
    </cfRule>
    <cfRule type="beginsWith" dxfId="3937" priority="6743" operator="beginsWith" text="Ms">
      <formula>LEFT(DZ14,LEN("Ms"))="Ms"</formula>
    </cfRule>
    <cfRule type="containsText" dxfId="3936" priority="6744" operator="containsText" text="C">
      <formula>NOT(ISERROR(SEARCH("C",DZ14)))</formula>
    </cfRule>
    <cfRule type="containsText" dxfId="3935" priority="6745" operator="containsText" text="S">
      <formula>NOT(ISERROR(SEARCH("S",DZ14)))</formula>
    </cfRule>
    <cfRule type="containsText" dxfId="3934" priority="6746" operator="containsText" text="T">
      <formula>NOT(ISERROR(SEARCH("T",DZ14)))</formula>
    </cfRule>
    <cfRule type="containsText" dxfId="3933" priority="6747" operator="containsText" text="H">
      <formula>NOT(ISERROR(SEARCH("H",DZ14)))</formula>
    </cfRule>
    <cfRule type="containsText" dxfId="3932" priority="6748" operator="containsText" text="AF">
      <formula>NOT(ISERROR(SEARCH("AF",DZ14)))</formula>
    </cfRule>
    <cfRule type="endsWith" dxfId="3931" priority="6749" operator="endsWith" text="M">
      <formula>RIGHT(DZ14,LEN("M"))="M"</formula>
    </cfRule>
    <cfRule type="beginsWith" dxfId="3930" priority="6750" operator="beginsWith" text="MN">
      <formula>LEFT(DZ14,LEN("MN"))="MN"</formula>
    </cfRule>
  </conditionalFormatting>
  <conditionalFormatting sqref="DT14:DW14">
    <cfRule type="containsText" dxfId="3929" priority="6733" operator="containsText" text="Hm">
      <formula>NOT(ISERROR(SEARCH("Hm",DT14)))</formula>
    </cfRule>
    <cfRule type="beginsWith" dxfId="3928" priority="6734" operator="beginsWith" text="Ms">
      <formula>LEFT(DT14,LEN("Ms"))="Ms"</formula>
    </cfRule>
    <cfRule type="containsText" dxfId="3927" priority="6735" operator="containsText" text="C">
      <formula>NOT(ISERROR(SEARCH("C",DT14)))</formula>
    </cfRule>
    <cfRule type="containsText" dxfId="3926" priority="6736" operator="containsText" text="S">
      <formula>NOT(ISERROR(SEARCH("S",DT14)))</formula>
    </cfRule>
    <cfRule type="containsText" dxfId="3925" priority="6737" operator="containsText" text="T">
      <formula>NOT(ISERROR(SEARCH("T",DT14)))</formula>
    </cfRule>
    <cfRule type="containsText" dxfId="3924" priority="6738" operator="containsText" text="H">
      <formula>NOT(ISERROR(SEARCH("H",DT14)))</formula>
    </cfRule>
    <cfRule type="containsText" dxfId="3923" priority="6739" operator="containsText" text="AF">
      <formula>NOT(ISERROR(SEARCH("AF",DT14)))</formula>
    </cfRule>
    <cfRule type="endsWith" dxfId="3922" priority="6740" operator="endsWith" text="M">
      <formula>RIGHT(DT14,LEN("M"))="M"</formula>
    </cfRule>
    <cfRule type="beginsWith" dxfId="3921" priority="6741" operator="beginsWith" text="MN">
      <formula>LEFT(DT14,LEN("MN"))="MN"</formula>
    </cfRule>
  </conditionalFormatting>
  <conditionalFormatting sqref="DS13:DV13">
    <cfRule type="containsText" dxfId="3920" priority="6724" operator="containsText" text="Hm">
      <formula>NOT(ISERROR(SEARCH("Hm",DS13)))</formula>
    </cfRule>
    <cfRule type="beginsWith" dxfId="3919" priority="6725" operator="beginsWith" text="Ms">
      <formula>LEFT(DS13,LEN("Ms"))="Ms"</formula>
    </cfRule>
    <cfRule type="containsText" dxfId="3918" priority="6726" operator="containsText" text="C">
      <formula>NOT(ISERROR(SEARCH("C",DS13)))</formula>
    </cfRule>
    <cfRule type="containsText" dxfId="3917" priority="6727" operator="containsText" text="S">
      <formula>NOT(ISERROR(SEARCH("S",DS13)))</formula>
    </cfRule>
    <cfRule type="containsText" dxfId="3916" priority="6728" operator="containsText" text="T">
      <formula>NOT(ISERROR(SEARCH("T",DS13)))</formula>
    </cfRule>
    <cfRule type="containsText" dxfId="3915" priority="6729" operator="containsText" text="H">
      <formula>NOT(ISERROR(SEARCH("H",DS13)))</formula>
    </cfRule>
    <cfRule type="containsText" dxfId="3914" priority="6730" operator="containsText" text="AF">
      <formula>NOT(ISERROR(SEARCH("AF",DS13)))</formula>
    </cfRule>
    <cfRule type="endsWith" dxfId="3913" priority="6731" operator="endsWith" text="M">
      <formula>RIGHT(DS13,LEN("M"))="M"</formula>
    </cfRule>
    <cfRule type="beginsWith" dxfId="3912" priority="6732" operator="beginsWith" text="MN">
      <formula>LEFT(DS13,LEN("MN"))="MN"</formula>
    </cfRule>
  </conditionalFormatting>
  <conditionalFormatting sqref="DR12:DU12">
    <cfRule type="containsText" dxfId="3911" priority="6715" operator="containsText" text="Hm">
      <formula>NOT(ISERROR(SEARCH("Hm",DR12)))</formula>
    </cfRule>
    <cfRule type="beginsWith" dxfId="3910" priority="6716" operator="beginsWith" text="Ms">
      <formula>LEFT(DR12,LEN("Ms"))="Ms"</formula>
    </cfRule>
    <cfRule type="containsText" dxfId="3909" priority="6717" operator="containsText" text="C">
      <formula>NOT(ISERROR(SEARCH("C",DR12)))</formula>
    </cfRule>
    <cfRule type="containsText" dxfId="3908" priority="6718" operator="containsText" text="S">
      <formula>NOT(ISERROR(SEARCH("S",DR12)))</formula>
    </cfRule>
    <cfRule type="containsText" dxfId="3907" priority="6719" operator="containsText" text="T">
      <formula>NOT(ISERROR(SEARCH("T",DR12)))</formula>
    </cfRule>
    <cfRule type="containsText" dxfId="3906" priority="6720" operator="containsText" text="H">
      <formula>NOT(ISERROR(SEARCH("H",DR12)))</formula>
    </cfRule>
    <cfRule type="containsText" dxfId="3905" priority="6721" operator="containsText" text="AF">
      <formula>NOT(ISERROR(SEARCH("AF",DR12)))</formula>
    </cfRule>
    <cfRule type="endsWith" dxfId="3904" priority="6722" operator="endsWith" text="M">
      <formula>RIGHT(DR12,LEN("M"))="M"</formula>
    </cfRule>
    <cfRule type="beginsWith" dxfId="3903" priority="6723" operator="beginsWith" text="MN">
      <formula>LEFT(DR12,LEN("MN"))="MN"</formula>
    </cfRule>
  </conditionalFormatting>
  <conditionalFormatting sqref="DW18:DZ18">
    <cfRule type="containsText" dxfId="3902" priority="6706" operator="containsText" text="Hm">
      <formula>NOT(ISERROR(SEARCH("Hm",DW18)))</formula>
    </cfRule>
    <cfRule type="beginsWith" dxfId="3901" priority="6707" operator="beginsWith" text="Ms">
      <formula>LEFT(DW18,LEN("Ms"))="Ms"</formula>
    </cfRule>
    <cfRule type="containsText" dxfId="3900" priority="6708" operator="containsText" text="C">
      <formula>NOT(ISERROR(SEARCH("C",DW18)))</formula>
    </cfRule>
    <cfRule type="containsText" dxfId="3899" priority="6709" operator="containsText" text="S">
      <formula>NOT(ISERROR(SEARCH("S",DW18)))</formula>
    </cfRule>
    <cfRule type="containsText" dxfId="3898" priority="6710" operator="containsText" text="T">
      <formula>NOT(ISERROR(SEARCH("T",DW18)))</formula>
    </cfRule>
    <cfRule type="containsText" dxfId="3897" priority="6711" operator="containsText" text="H">
      <formula>NOT(ISERROR(SEARCH("H",DW18)))</formula>
    </cfRule>
    <cfRule type="containsText" dxfId="3896" priority="6712" operator="containsText" text="AF">
      <formula>NOT(ISERROR(SEARCH("AF",DW18)))</formula>
    </cfRule>
    <cfRule type="endsWith" dxfId="3895" priority="6713" operator="endsWith" text="M">
      <formula>RIGHT(DW18,LEN("M"))="M"</formula>
    </cfRule>
    <cfRule type="beginsWith" dxfId="3894" priority="6714" operator="beginsWith" text="MN">
      <formula>LEFT(DW18,LEN("MN"))="MN"</formula>
    </cfRule>
  </conditionalFormatting>
  <conditionalFormatting sqref="EC18:EF18">
    <cfRule type="containsText" dxfId="3893" priority="6697" operator="containsText" text="Hm">
      <formula>NOT(ISERROR(SEARCH("Hm",EC18)))</formula>
    </cfRule>
    <cfRule type="beginsWith" dxfId="3892" priority="6698" operator="beginsWith" text="Ms">
      <formula>LEFT(EC18,LEN("Ms"))="Ms"</formula>
    </cfRule>
    <cfRule type="containsText" dxfId="3891" priority="6699" operator="containsText" text="C">
      <formula>NOT(ISERROR(SEARCH("C",EC18)))</formula>
    </cfRule>
    <cfRule type="containsText" dxfId="3890" priority="6700" operator="containsText" text="S">
      <formula>NOT(ISERROR(SEARCH("S",EC18)))</formula>
    </cfRule>
    <cfRule type="containsText" dxfId="3889" priority="6701" operator="containsText" text="T">
      <formula>NOT(ISERROR(SEARCH("T",EC18)))</formula>
    </cfRule>
    <cfRule type="containsText" dxfId="3888" priority="6702" operator="containsText" text="H">
      <formula>NOT(ISERROR(SEARCH("H",EC18)))</formula>
    </cfRule>
    <cfRule type="containsText" dxfId="3887" priority="6703" operator="containsText" text="AF">
      <formula>NOT(ISERROR(SEARCH("AF",EC18)))</formula>
    </cfRule>
    <cfRule type="endsWith" dxfId="3886" priority="6704" operator="endsWith" text="M">
      <formula>RIGHT(EC18,LEN("M"))="M"</formula>
    </cfRule>
    <cfRule type="beginsWith" dxfId="3885" priority="6705" operator="beginsWith" text="MN">
      <formula>LEFT(EC18,LEN("MN"))="MN"</formula>
    </cfRule>
  </conditionalFormatting>
  <conditionalFormatting sqref="DL7:DO7">
    <cfRule type="containsText" dxfId="3884" priority="6688" operator="containsText" text="Hm">
      <formula>NOT(ISERROR(SEARCH("Hm",DL7)))</formula>
    </cfRule>
    <cfRule type="beginsWith" dxfId="3883" priority="6689" operator="beginsWith" text="Ms">
      <formula>LEFT(DL7,LEN("Ms"))="Ms"</formula>
    </cfRule>
    <cfRule type="containsText" dxfId="3882" priority="6690" operator="containsText" text="C">
      <formula>NOT(ISERROR(SEARCH("C",DL7)))</formula>
    </cfRule>
    <cfRule type="containsText" dxfId="3881" priority="6691" operator="containsText" text="S">
      <formula>NOT(ISERROR(SEARCH("S",DL7)))</formula>
    </cfRule>
    <cfRule type="containsText" dxfId="3880" priority="6692" operator="containsText" text="T">
      <formula>NOT(ISERROR(SEARCH("T",DL7)))</formula>
    </cfRule>
    <cfRule type="containsText" dxfId="3879" priority="6693" operator="containsText" text="H">
      <formula>NOT(ISERROR(SEARCH("H",DL7)))</formula>
    </cfRule>
    <cfRule type="containsText" dxfId="3878" priority="6694" operator="containsText" text="AF">
      <formula>NOT(ISERROR(SEARCH("AF",DL7)))</formula>
    </cfRule>
    <cfRule type="endsWith" dxfId="3877" priority="6695" operator="endsWith" text="M">
      <formula>RIGHT(DL7,LEN("M"))="M"</formula>
    </cfRule>
    <cfRule type="beginsWith" dxfId="3876" priority="6696" operator="beginsWith" text="MN">
      <formula>LEFT(DL7,LEN("MN"))="MN"</formula>
    </cfRule>
  </conditionalFormatting>
  <conditionalFormatting sqref="DF7:DI7">
    <cfRule type="containsText" dxfId="3875" priority="6679" operator="containsText" text="Hm">
      <formula>NOT(ISERROR(SEARCH("Hm",DF7)))</formula>
    </cfRule>
    <cfRule type="beginsWith" dxfId="3874" priority="6680" operator="beginsWith" text="Ms">
      <formula>LEFT(DF7,LEN("Ms"))="Ms"</formula>
    </cfRule>
    <cfRule type="containsText" dxfId="3873" priority="6681" operator="containsText" text="C">
      <formula>NOT(ISERROR(SEARCH("C",DF7)))</formula>
    </cfRule>
    <cfRule type="containsText" dxfId="3872" priority="6682" operator="containsText" text="S">
      <formula>NOT(ISERROR(SEARCH("S",DF7)))</formula>
    </cfRule>
    <cfRule type="containsText" dxfId="3871" priority="6683" operator="containsText" text="T">
      <formula>NOT(ISERROR(SEARCH("T",DF7)))</formula>
    </cfRule>
    <cfRule type="containsText" dxfId="3870" priority="6684" operator="containsText" text="H">
      <formula>NOT(ISERROR(SEARCH("H",DF7)))</formula>
    </cfRule>
    <cfRule type="containsText" dxfId="3869" priority="6685" operator="containsText" text="AF">
      <formula>NOT(ISERROR(SEARCH("AF",DF7)))</formula>
    </cfRule>
    <cfRule type="endsWith" dxfId="3868" priority="6686" operator="endsWith" text="M">
      <formula>RIGHT(DF7,LEN("M"))="M"</formula>
    </cfRule>
    <cfRule type="beginsWith" dxfId="3867" priority="6687" operator="beginsWith" text="MN">
      <formula>LEFT(DF7,LEN("MN"))="MN"</formula>
    </cfRule>
  </conditionalFormatting>
  <conditionalFormatting sqref="DG8:DJ8">
    <cfRule type="containsText" dxfId="3866" priority="6670" operator="containsText" text="Hm">
      <formula>NOT(ISERROR(SEARCH("Hm",DG8)))</formula>
    </cfRule>
    <cfRule type="beginsWith" dxfId="3865" priority="6671" operator="beginsWith" text="Ms">
      <formula>LEFT(DG8,LEN("Ms"))="Ms"</formula>
    </cfRule>
    <cfRule type="containsText" dxfId="3864" priority="6672" operator="containsText" text="C">
      <formula>NOT(ISERROR(SEARCH("C",DG8)))</formula>
    </cfRule>
    <cfRule type="containsText" dxfId="3863" priority="6673" operator="containsText" text="S">
      <formula>NOT(ISERROR(SEARCH("S",DG8)))</formula>
    </cfRule>
    <cfRule type="containsText" dxfId="3862" priority="6674" operator="containsText" text="T">
      <formula>NOT(ISERROR(SEARCH("T",DG8)))</formula>
    </cfRule>
    <cfRule type="containsText" dxfId="3861" priority="6675" operator="containsText" text="H">
      <formula>NOT(ISERROR(SEARCH("H",DG8)))</formula>
    </cfRule>
    <cfRule type="containsText" dxfId="3860" priority="6676" operator="containsText" text="AF">
      <formula>NOT(ISERROR(SEARCH("AF",DG8)))</formula>
    </cfRule>
    <cfRule type="endsWith" dxfId="3859" priority="6677" operator="endsWith" text="M">
      <formula>RIGHT(DG8,LEN("M"))="M"</formula>
    </cfRule>
    <cfRule type="beginsWith" dxfId="3858" priority="6678" operator="beginsWith" text="MN">
      <formula>LEFT(DG8,LEN("MN"))="MN"</formula>
    </cfRule>
  </conditionalFormatting>
  <conditionalFormatting sqref="DM8:DP8">
    <cfRule type="containsText" dxfId="3857" priority="6661" operator="containsText" text="Hm">
      <formula>NOT(ISERROR(SEARCH("Hm",DM8)))</formula>
    </cfRule>
    <cfRule type="beginsWith" dxfId="3856" priority="6662" operator="beginsWith" text="Ms">
      <formula>LEFT(DM8,LEN("Ms"))="Ms"</formula>
    </cfRule>
    <cfRule type="containsText" dxfId="3855" priority="6663" operator="containsText" text="C">
      <formula>NOT(ISERROR(SEARCH("C",DM8)))</formula>
    </cfRule>
    <cfRule type="containsText" dxfId="3854" priority="6664" operator="containsText" text="S">
      <formula>NOT(ISERROR(SEARCH("S",DM8)))</formula>
    </cfRule>
    <cfRule type="containsText" dxfId="3853" priority="6665" operator="containsText" text="T">
      <formula>NOT(ISERROR(SEARCH("T",DM8)))</formula>
    </cfRule>
    <cfRule type="containsText" dxfId="3852" priority="6666" operator="containsText" text="H">
      <formula>NOT(ISERROR(SEARCH("H",DM8)))</formula>
    </cfRule>
    <cfRule type="containsText" dxfId="3851" priority="6667" operator="containsText" text="AF">
      <formula>NOT(ISERROR(SEARCH("AF",DM8)))</formula>
    </cfRule>
    <cfRule type="endsWith" dxfId="3850" priority="6668" operator="endsWith" text="M">
      <formula>RIGHT(DM8,LEN("M"))="M"</formula>
    </cfRule>
    <cfRule type="beginsWith" dxfId="3849" priority="6669" operator="beginsWith" text="MN">
      <formula>LEFT(DM8,LEN("MN"))="MN"</formula>
    </cfRule>
  </conditionalFormatting>
  <conditionalFormatting sqref="DJ11:DM11">
    <cfRule type="containsText" dxfId="3848" priority="6652" operator="containsText" text="Hm">
      <formula>NOT(ISERROR(SEARCH("Hm",DJ11)))</formula>
    </cfRule>
    <cfRule type="beginsWith" dxfId="3847" priority="6653" operator="beginsWith" text="Ms">
      <formula>LEFT(DJ11,LEN("Ms"))="Ms"</formula>
    </cfRule>
    <cfRule type="containsText" dxfId="3846" priority="6654" operator="containsText" text="C">
      <formula>NOT(ISERROR(SEARCH("C",DJ11)))</formula>
    </cfRule>
    <cfRule type="containsText" dxfId="3845" priority="6655" operator="containsText" text="S">
      <formula>NOT(ISERROR(SEARCH("S",DJ11)))</formula>
    </cfRule>
    <cfRule type="containsText" dxfId="3844" priority="6656" operator="containsText" text="T">
      <formula>NOT(ISERROR(SEARCH("T",DJ11)))</formula>
    </cfRule>
    <cfRule type="containsText" dxfId="3843" priority="6657" operator="containsText" text="H">
      <formula>NOT(ISERROR(SEARCH("H",DJ11)))</formula>
    </cfRule>
    <cfRule type="containsText" dxfId="3842" priority="6658" operator="containsText" text="AF">
      <formula>NOT(ISERROR(SEARCH("AF",DJ11)))</formula>
    </cfRule>
    <cfRule type="endsWith" dxfId="3841" priority="6659" operator="endsWith" text="M">
      <formula>RIGHT(DJ11,LEN("M"))="M"</formula>
    </cfRule>
    <cfRule type="beginsWith" dxfId="3840" priority="6660" operator="beginsWith" text="MN">
      <formula>LEFT(DJ11,LEN("MN"))="MN"</formula>
    </cfRule>
  </conditionalFormatting>
  <conditionalFormatting sqref="DP11:DS11">
    <cfRule type="containsText" dxfId="3839" priority="6643" operator="containsText" text="Hm">
      <formula>NOT(ISERROR(SEARCH("Hm",DP11)))</formula>
    </cfRule>
    <cfRule type="beginsWith" dxfId="3838" priority="6644" operator="beginsWith" text="Ms">
      <formula>LEFT(DP11,LEN("Ms"))="Ms"</formula>
    </cfRule>
    <cfRule type="containsText" dxfId="3837" priority="6645" operator="containsText" text="C">
      <formula>NOT(ISERROR(SEARCH("C",DP11)))</formula>
    </cfRule>
    <cfRule type="containsText" dxfId="3836" priority="6646" operator="containsText" text="S">
      <formula>NOT(ISERROR(SEARCH("S",DP11)))</formula>
    </cfRule>
    <cfRule type="containsText" dxfId="3835" priority="6647" operator="containsText" text="T">
      <formula>NOT(ISERROR(SEARCH("T",DP11)))</formula>
    </cfRule>
    <cfRule type="containsText" dxfId="3834" priority="6648" operator="containsText" text="H">
      <formula>NOT(ISERROR(SEARCH("H",DP11)))</formula>
    </cfRule>
    <cfRule type="containsText" dxfId="3833" priority="6649" operator="containsText" text="AF">
      <formula>NOT(ISERROR(SEARCH("AF",DP11)))</formula>
    </cfRule>
    <cfRule type="endsWith" dxfId="3832" priority="6650" operator="endsWith" text="M">
      <formula>RIGHT(DP11,LEN("M"))="M"</formula>
    </cfRule>
    <cfRule type="beginsWith" dxfId="3831" priority="6651" operator="beginsWith" text="MN">
      <formula>LEFT(DP11,LEN("MN"))="MN"</formula>
    </cfRule>
  </conditionalFormatting>
  <conditionalFormatting sqref="DF5">
    <cfRule type="containsText" dxfId="3830" priority="6634" operator="containsText" text="Hm">
      <formula>NOT(ISERROR(SEARCH("Hm",DF5)))</formula>
    </cfRule>
    <cfRule type="beginsWith" dxfId="3829" priority="6635" operator="beginsWith" text="Ms">
      <formula>LEFT(DF5,LEN("Ms"))="Ms"</formula>
    </cfRule>
    <cfRule type="containsText" dxfId="3828" priority="6636" operator="containsText" text="C">
      <formula>NOT(ISERROR(SEARCH("C",DF5)))</formula>
    </cfRule>
    <cfRule type="containsText" dxfId="3827" priority="6637" operator="containsText" text="S">
      <formula>NOT(ISERROR(SEARCH("S",DF5)))</formula>
    </cfRule>
    <cfRule type="containsText" dxfId="3826" priority="6638" operator="containsText" text="T">
      <formula>NOT(ISERROR(SEARCH("T",DF5)))</formula>
    </cfRule>
    <cfRule type="containsText" dxfId="3825" priority="6639" operator="containsText" text="H">
      <formula>NOT(ISERROR(SEARCH("H",DF5)))</formula>
    </cfRule>
    <cfRule type="containsText" dxfId="3824" priority="6640" operator="containsText" text="AF">
      <formula>NOT(ISERROR(SEARCH("AF",DF5)))</formula>
    </cfRule>
    <cfRule type="endsWith" dxfId="3823" priority="6641" operator="endsWith" text="M">
      <formula>RIGHT(DF5,LEN("M"))="M"</formula>
    </cfRule>
    <cfRule type="beginsWith" dxfId="3822" priority="6642" operator="beginsWith" text="MN">
      <formula>LEFT(DF5,LEN("MN"))="MN"</formula>
    </cfRule>
  </conditionalFormatting>
  <conditionalFormatting sqref="FO8:FR8">
    <cfRule type="containsText" dxfId="3821" priority="6419" operator="containsText" text="Hm">
      <formula>NOT(ISERROR(SEARCH("Hm",FO8)))</formula>
    </cfRule>
    <cfRule type="beginsWith" dxfId="3820" priority="6420" operator="beginsWith" text="Ms">
      <formula>LEFT(FO8,LEN("Ms"))="Ms"</formula>
    </cfRule>
    <cfRule type="containsText" dxfId="3819" priority="6421" operator="containsText" text="C">
      <formula>NOT(ISERROR(SEARCH("C",FO8)))</formula>
    </cfRule>
    <cfRule type="containsText" dxfId="3818" priority="6422" operator="containsText" text="S">
      <formula>NOT(ISERROR(SEARCH("S",FO8)))</formula>
    </cfRule>
    <cfRule type="containsText" dxfId="3817" priority="6423" operator="containsText" text="T">
      <formula>NOT(ISERROR(SEARCH("T",FO8)))</formula>
    </cfRule>
    <cfRule type="containsText" dxfId="3816" priority="6424" operator="containsText" text="H">
      <formula>NOT(ISERROR(SEARCH("H",FO8)))</formula>
    </cfRule>
    <cfRule type="containsText" dxfId="3815" priority="6425" operator="containsText" text="AF">
      <formula>NOT(ISERROR(SEARCH("AF",FO8)))</formula>
    </cfRule>
    <cfRule type="endsWith" dxfId="3814" priority="6426" operator="endsWith" text="M">
      <formula>RIGHT(FO8,LEN("M"))="M"</formula>
    </cfRule>
    <cfRule type="beginsWith" dxfId="3813" priority="6427" operator="beginsWith" text="MN">
      <formula>LEFT(FO8,LEN("MN"))="MN"</formula>
    </cfRule>
  </conditionalFormatting>
  <conditionalFormatting sqref="ES5:EV5">
    <cfRule type="containsText" dxfId="3812" priority="6181" operator="containsText" text="Hm">
      <formula>NOT(ISERROR(SEARCH("Hm",ES5)))</formula>
    </cfRule>
    <cfRule type="beginsWith" dxfId="3811" priority="6182" operator="beginsWith" text="Ms">
      <formula>LEFT(ES5,LEN("Ms"))="Ms"</formula>
    </cfRule>
    <cfRule type="containsText" dxfId="3810" priority="6183" operator="containsText" text="C">
      <formula>NOT(ISERROR(SEARCH("C",ES5)))</formula>
    </cfRule>
    <cfRule type="containsText" dxfId="3809" priority="6184" operator="containsText" text="S">
      <formula>NOT(ISERROR(SEARCH("S",ES5)))</formula>
    </cfRule>
    <cfRule type="containsText" dxfId="3808" priority="6185" operator="containsText" text="T">
      <formula>NOT(ISERROR(SEARCH("T",ES5)))</formula>
    </cfRule>
    <cfRule type="containsText" dxfId="3807" priority="6186" operator="containsText" text="H">
      <formula>NOT(ISERROR(SEARCH("H",ES5)))</formula>
    </cfRule>
    <cfRule type="containsText" dxfId="3806" priority="6187" operator="containsText" text="AF">
      <formula>NOT(ISERROR(SEARCH("AF",ES5)))</formula>
    </cfRule>
    <cfRule type="endsWith" dxfId="3805" priority="6188" operator="endsWith" text="M">
      <formula>RIGHT(ES5,LEN("M"))="M"</formula>
    </cfRule>
    <cfRule type="beginsWith" dxfId="3804" priority="6189" operator="beginsWith" text="MN">
      <formula>LEFT(ES5,LEN("MN"))="MN"</formula>
    </cfRule>
  </conditionalFormatting>
  <conditionalFormatting sqref="FP14:FS14">
    <cfRule type="containsText" dxfId="3803" priority="6172" operator="containsText" text="Hm">
      <formula>NOT(ISERROR(SEARCH("Hm",FP14)))</formula>
    </cfRule>
    <cfRule type="beginsWith" dxfId="3802" priority="6173" operator="beginsWith" text="Ms">
      <formula>LEFT(FP14,LEN("Ms"))="Ms"</formula>
    </cfRule>
    <cfRule type="containsText" dxfId="3801" priority="6174" operator="containsText" text="C">
      <formula>NOT(ISERROR(SEARCH("C",FP14)))</formula>
    </cfRule>
    <cfRule type="containsText" dxfId="3800" priority="6175" operator="containsText" text="S">
      <formula>NOT(ISERROR(SEARCH("S",FP14)))</formula>
    </cfRule>
    <cfRule type="containsText" dxfId="3799" priority="6176" operator="containsText" text="T">
      <formula>NOT(ISERROR(SEARCH("T",FP14)))</formula>
    </cfRule>
    <cfRule type="containsText" dxfId="3798" priority="6177" operator="containsText" text="H">
      <formula>NOT(ISERROR(SEARCH("H",FP14)))</formula>
    </cfRule>
    <cfRule type="containsText" dxfId="3797" priority="6178" operator="containsText" text="AF">
      <formula>NOT(ISERROR(SEARCH("AF",FP14)))</formula>
    </cfRule>
    <cfRule type="endsWith" dxfId="3796" priority="6179" operator="endsWith" text="M">
      <formula>RIGHT(FP14,LEN("M"))="M"</formula>
    </cfRule>
    <cfRule type="beginsWith" dxfId="3795" priority="6180" operator="beginsWith" text="MN">
      <formula>LEFT(FP14,LEN("MN"))="MN"</formula>
    </cfRule>
  </conditionalFormatting>
  <conditionalFormatting sqref="FN12:FQ12">
    <cfRule type="containsText" dxfId="3794" priority="6163" operator="containsText" text="Hm">
      <formula>NOT(ISERROR(SEARCH("Hm",FN12)))</formula>
    </cfRule>
    <cfRule type="beginsWith" dxfId="3793" priority="6164" operator="beginsWith" text="Ms">
      <formula>LEFT(FN12,LEN("Ms"))="Ms"</formula>
    </cfRule>
    <cfRule type="containsText" dxfId="3792" priority="6165" operator="containsText" text="C">
      <formula>NOT(ISERROR(SEARCH("C",FN12)))</formula>
    </cfRule>
    <cfRule type="containsText" dxfId="3791" priority="6166" operator="containsText" text="S">
      <formula>NOT(ISERROR(SEARCH("S",FN12)))</formula>
    </cfRule>
    <cfRule type="containsText" dxfId="3790" priority="6167" operator="containsText" text="T">
      <formula>NOT(ISERROR(SEARCH("T",FN12)))</formula>
    </cfRule>
    <cfRule type="containsText" dxfId="3789" priority="6168" operator="containsText" text="H">
      <formula>NOT(ISERROR(SEARCH("H",FN12)))</formula>
    </cfRule>
    <cfRule type="containsText" dxfId="3788" priority="6169" operator="containsText" text="AF">
      <formula>NOT(ISERROR(SEARCH("AF",FN12)))</formula>
    </cfRule>
    <cfRule type="endsWith" dxfId="3787" priority="6170" operator="endsWith" text="M">
      <formula>RIGHT(FN12,LEN("M"))="M"</formula>
    </cfRule>
    <cfRule type="beginsWith" dxfId="3786" priority="6171" operator="beginsWith" text="MN">
      <formula>LEFT(FN12,LEN("MN"))="MN"</formula>
    </cfRule>
  </conditionalFormatting>
  <conditionalFormatting sqref="FO13:FR13">
    <cfRule type="containsText" dxfId="3785" priority="6154" operator="containsText" text="Hm">
      <formula>NOT(ISERROR(SEARCH("Hm",FO13)))</formula>
    </cfRule>
    <cfRule type="beginsWith" dxfId="3784" priority="6155" operator="beginsWith" text="Ms">
      <formula>LEFT(FO13,LEN("Ms"))="Ms"</formula>
    </cfRule>
    <cfRule type="containsText" dxfId="3783" priority="6156" operator="containsText" text="C">
      <formula>NOT(ISERROR(SEARCH("C",FO13)))</formula>
    </cfRule>
    <cfRule type="containsText" dxfId="3782" priority="6157" operator="containsText" text="S">
      <formula>NOT(ISERROR(SEARCH("S",FO13)))</formula>
    </cfRule>
    <cfRule type="containsText" dxfId="3781" priority="6158" operator="containsText" text="T">
      <formula>NOT(ISERROR(SEARCH("T",FO13)))</formula>
    </cfRule>
    <cfRule type="containsText" dxfId="3780" priority="6159" operator="containsText" text="H">
      <formula>NOT(ISERROR(SEARCH("H",FO13)))</formula>
    </cfRule>
    <cfRule type="containsText" dxfId="3779" priority="6160" operator="containsText" text="AF">
      <formula>NOT(ISERROR(SEARCH("AF",FO13)))</formula>
    </cfRule>
    <cfRule type="endsWith" dxfId="3778" priority="6161" operator="endsWith" text="M">
      <formula>RIGHT(FO13,LEN("M"))="M"</formula>
    </cfRule>
    <cfRule type="beginsWith" dxfId="3777" priority="6162" operator="beginsWith" text="MN">
      <formula>LEFT(FO13,LEN("MN"))="MN"</formula>
    </cfRule>
  </conditionalFormatting>
  <conditionalFormatting sqref="FS18:FV18">
    <cfRule type="containsText" dxfId="3776" priority="6145" operator="containsText" text="Hm">
      <formula>NOT(ISERROR(SEARCH("Hm",FS18)))</formula>
    </cfRule>
    <cfRule type="beginsWith" dxfId="3775" priority="6146" operator="beginsWith" text="Ms">
      <formula>LEFT(FS18,LEN("Ms"))="Ms"</formula>
    </cfRule>
    <cfRule type="containsText" dxfId="3774" priority="6147" operator="containsText" text="C">
      <formula>NOT(ISERROR(SEARCH("C",FS18)))</formula>
    </cfRule>
    <cfRule type="containsText" dxfId="3773" priority="6148" operator="containsText" text="S">
      <formula>NOT(ISERROR(SEARCH("S",FS18)))</formula>
    </cfRule>
    <cfRule type="containsText" dxfId="3772" priority="6149" operator="containsText" text="T">
      <formula>NOT(ISERROR(SEARCH("T",FS18)))</formula>
    </cfRule>
    <cfRule type="containsText" dxfId="3771" priority="6150" operator="containsText" text="H">
      <formula>NOT(ISERROR(SEARCH("H",FS18)))</formula>
    </cfRule>
    <cfRule type="containsText" dxfId="3770" priority="6151" operator="containsText" text="AF">
      <formula>NOT(ISERROR(SEARCH("AF",FS18)))</formula>
    </cfRule>
    <cfRule type="endsWith" dxfId="3769" priority="6152" operator="endsWith" text="M">
      <formula>RIGHT(FS18,LEN("M"))="M"</formula>
    </cfRule>
    <cfRule type="beginsWith" dxfId="3768" priority="6153" operator="beginsWith" text="MN">
      <formula>LEFT(FS18,LEN("MN"))="MN"</formula>
    </cfRule>
  </conditionalFormatting>
  <conditionalFormatting sqref="FT12:FW12">
    <cfRule type="containsText" dxfId="3767" priority="6136" operator="containsText" text="Hm">
      <formula>NOT(ISERROR(SEARCH("Hm",FT12)))</formula>
    </cfRule>
    <cfRule type="beginsWith" dxfId="3766" priority="6137" operator="beginsWith" text="Ms">
      <formula>LEFT(FT12,LEN("Ms"))="Ms"</formula>
    </cfRule>
    <cfRule type="containsText" dxfId="3765" priority="6138" operator="containsText" text="C">
      <formula>NOT(ISERROR(SEARCH("C",FT12)))</formula>
    </cfRule>
    <cfRule type="containsText" dxfId="3764" priority="6139" operator="containsText" text="S">
      <formula>NOT(ISERROR(SEARCH("S",FT12)))</formula>
    </cfRule>
    <cfRule type="containsText" dxfId="3763" priority="6140" operator="containsText" text="T">
      <formula>NOT(ISERROR(SEARCH("T",FT12)))</formula>
    </cfRule>
    <cfRule type="containsText" dxfId="3762" priority="6141" operator="containsText" text="H">
      <formula>NOT(ISERROR(SEARCH("H",FT12)))</formula>
    </cfRule>
    <cfRule type="containsText" dxfId="3761" priority="6142" operator="containsText" text="AF">
      <formula>NOT(ISERROR(SEARCH("AF",FT12)))</formula>
    </cfRule>
    <cfRule type="endsWith" dxfId="3760" priority="6143" operator="endsWith" text="M">
      <formula>RIGHT(FT12,LEN("M"))="M"</formula>
    </cfRule>
    <cfRule type="beginsWith" dxfId="3759" priority="6144" operator="beginsWith" text="MN">
      <formula>LEFT(FT12,LEN("MN"))="MN"</formula>
    </cfRule>
  </conditionalFormatting>
  <conditionalFormatting sqref="FU13:FX13">
    <cfRule type="containsText" dxfId="3758" priority="6127" operator="containsText" text="Hm">
      <formula>NOT(ISERROR(SEARCH("Hm",FU13)))</formula>
    </cfRule>
    <cfRule type="beginsWith" dxfId="3757" priority="6128" operator="beginsWith" text="Ms">
      <formula>LEFT(FU13,LEN("Ms"))="Ms"</formula>
    </cfRule>
    <cfRule type="containsText" dxfId="3756" priority="6129" operator="containsText" text="C">
      <formula>NOT(ISERROR(SEARCH("C",FU13)))</formula>
    </cfRule>
    <cfRule type="containsText" dxfId="3755" priority="6130" operator="containsText" text="S">
      <formula>NOT(ISERROR(SEARCH("S",FU13)))</formula>
    </cfRule>
    <cfRule type="containsText" dxfId="3754" priority="6131" operator="containsText" text="T">
      <formula>NOT(ISERROR(SEARCH("T",FU13)))</formula>
    </cfRule>
    <cfRule type="containsText" dxfId="3753" priority="6132" operator="containsText" text="H">
      <formula>NOT(ISERROR(SEARCH("H",FU13)))</formula>
    </cfRule>
    <cfRule type="containsText" dxfId="3752" priority="6133" operator="containsText" text="AF">
      <formula>NOT(ISERROR(SEARCH("AF",FU13)))</formula>
    </cfRule>
    <cfRule type="endsWith" dxfId="3751" priority="6134" operator="endsWith" text="M">
      <formula>RIGHT(FU13,LEN("M"))="M"</formula>
    </cfRule>
    <cfRule type="beginsWith" dxfId="3750" priority="6135" operator="beginsWith" text="MN">
      <formula>LEFT(FU13,LEN("MN"))="MN"</formula>
    </cfRule>
  </conditionalFormatting>
  <conditionalFormatting sqref="FV14:FY14">
    <cfRule type="containsText" dxfId="3749" priority="6118" operator="containsText" text="Hm">
      <formula>NOT(ISERROR(SEARCH("Hm",FV14)))</formula>
    </cfRule>
    <cfRule type="beginsWith" dxfId="3748" priority="6119" operator="beginsWith" text="Ms">
      <formula>LEFT(FV14,LEN("Ms"))="Ms"</formula>
    </cfRule>
    <cfRule type="containsText" dxfId="3747" priority="6120" operator="containsText" text="C">
      <formula>NOT(ISERROR(SEARCH("C",FV14)))</formula>
    </cfRule>
    <cfRule type="containsText" dxfId="3746" priority="6121" operator="containsText" text="S">
      <formula>NOT(ISERROR(SEARCH("S",FV14)))</formula>
    </cfRule>
    <cfRule type="containsText" dxfId="3745" priority="6122" operator="containsText" text="T">
      <formula>NOT(ISERROR(SEARCH("T",FV14)))</formula>
    </cfRule>
    <cfRule type="containsText" dxfId="3744" priority="6123" operator="containsText" text="H">
      <formula>NOT(ISERROR(SEARCH("H",FV14)))</formula>
    </cfRule>
    <cfRule type="containsText" dxfId="3743" priority="6124" operator="containsText" text="AF">
      <formula>NOT(ISERROR(SEARCH("AF",FV14)))</formula>
    </cfRule>
    <cfRule type="endsWith" dxfId="3742" priority="6125" operator="endsWith" text="M">
      <formula>RIGHT(FV14,LEN("M"))="M"</formula>
    </cfRule>
    <cfRule type="beginsWith" dxfId="3741" priority="6126" operator="beginsWith" text="MN">
      <formula>LEFT(FV14,LEN("MN"))="MN"</formula>
    </cfRule>
  </conditionalFormatting>
  <conditionalFormatting sqref="FY18">
    <cfRule type="containsText" dxfId="3740" priority="6109" operator="containsText" text="Hm">
      <formula>NOT(ISERROR(SEARCH("Hm",FY18)))</formula>
    </cfRule>
    <cfRule type="beginsWith" dxfId="3739" priority="6110" operator="beginsWith" text="Ms">
      <formula>LEFT(FY18,LEN("Ms"))="Ms"</formula>
    </cfRule>
    <cfRule type="containsText" dxfId="3738" priority="6111" operator="containsText" text="C">
      <formula>NOT(ISERROR(SEARCH("C",FY18)))</formula>
    </cfRule>
    <cfRule type="containsText" dxfId="3737" priority="6112" operator="containsText" text="S">
      <formula>NOT(ISERROR(SEARCH("S",FY18)))</formula>
    </cfRule>
    <cfRule type="containsText" dxfId="3736" priority="6113" operator="containsText" text="T">
      <formula>NOT(ISERROR(SEARCH("T",FY18)))</formula>
    </cfRule>
    <cfRule type="containsText" dxfId="3735" priority="6114" operator="containsText" text="H">
      <formula>NOT(ISERROR(SEARCH("H",FY18)))</formula>
    </cfRule>
    <cfRule type="containsText" dxfId="3734" priority="6115" operator="containsText" text="AF">
      <formula>NOT(ISERROR(SEARCH("AF",FY18)))</formula>
    </cfRule>
    <cfRule type="endsWith" dxfId="3733" priority="6116" operator="endsWith" text="M">
      <formula>RIGHT(FY18,LEN("M"))="M"</formula>
    </cfRule>
    <cfRule type="beginsWith" dxfId="3732" priority="6117" operator="beginsWith" text="MN">
      <formula>LEFT(FY18,LEN("MN"))="MN"</formula>
    </cfRule>
  </conditionalFormatting>
  <conditionalFormatting sqref="FH7:FK7">
    <cfRule type="containsText" dxfId="3731" priority="6100" operator="containsText" text="Hm">
      <formula>NOT(ISERROR(SEARCH("Hm",FH7)))</formula>
    </cfRule>
    <cfRule type="beginsWith" dxfId="3730" priority="6101" operator="beginsWith" text="Ms">
      <formula>LEFT(FH7,LEN("Ms"))="Ms"</formula>
    </cfRule>
    <cfRule type="containsText" dxfId="3729" priority="6102" operator="containsText" text="C">
      <formula>NOT(ISERROR(SEARCH("C",FH7)))</formula>
    </cfRule>
    <cfRule type="containsText" dxfId="3728" priority="6103" operator="containsText" text="S">
      <formula>NOT(ISERROR(SEARCH("S",FH7)))</formula>
    </cfRule>
    <cfRule type="containsText" dxfId="3727" priority="6104" operator="containsText" text="T">
      <formula>NOT(ISERROR(SEARCH("T",FH7)))</formula>
    </cfRule>
    <cfRule type="containsText" dxfId="3726" priority="6105" operator="containsText" text="H">
      <formula>NOT(ISERROR(SEARCH("H",FH7)))</formula>
    </cfRule>
    <cfRule type="containsText" dxfId="3725" priority="6106" operator="containsText" text="AF">
      <formula>NOT(ISERROR(SEARCH("AF",FH7)))</formula>
    </cfRule>
    <cfRule type="endsWith" dxfId="3724" priority="6107" operator="endsWith" text="M">
      <formula>RIGHT(FH7,LEN("M"))="M"</formula>
    </cfRule>
    <cfRule type="beginsWith" dxfId="3723" priority="6108" operator="beginsWith" text="MN">
      <formula>LEFT(FH7,LEN("MN"))="MN"</formula>
    </cfRule>
  </conditionalFormatting>
  <conditionalFormatting sqref="FI8:FL8">
    <cfRule type="containsText" dxfId="3722" priority="6091" operator="containsText" text="Hm">
      <formula>NOT(ISERROR(SEARCH("Hm",FI8)))</formula>
    </cfRule>
    <cfRule type="beginsWith" dxfId="3721" priority="6092" operator="beginsWith" text="Ms">
      <formula>LEFT(FI8,LEN("Ms"))="Ms"</formula>
    </cfRule>
    <cfRule type="containsText" dxfId="3720" priority="6093" operator="containsText" text="C">
      <formula>NOT(ISERROR(SEARCH("C",FI8)))</formula>
    </cfRule>
    <cfRule type="containsText" dxfId="3719" priority="6094" operator="containsText" text="S">
      <formula>NOT(ISERROR(SEARCH("S",FI8)))</formula>
    </cfRule>
    <cfRule type="containsText" dxfId="3718" priority="6095" operator="containsText" text="T">
      <formula>NOT(ISERROR(SEARCH("T",FI8)))</formula>
    </cfRule>
    <cfRule type="containsText" dxfId="3717" priority="6096" operator="containsText" text="H">
      <formula>NOT(ISERROR(SEARCH("H",FI8)))</formula>
    </cfRule>
    <cfRule type="containsText" dxfId="3716" priority="6097" operator="containsText" text="AF">
      <formula>NOT(ISERROR(SEARCH("AF",FI8)))</formula>
    </cfRule>
    <cfRule type="endsWith" dxfId="3715" priority="6098" operator="endsWith" text="M">
      <formula>RIGHT(FI8,LEN("M"))="M"</formula>
    </cfRule>
    <cfRule type="beginsWith" dxfId="3714" priority="6099" operator="beginsWith" text="MN">
      <formula>LEFT(FI8,LEN("MN"))="MN"</formula>
    </cfRule>
  </conditionalFormatting>
  <conditionalFormatting sqref="FB7:FE7">
    <cfRule type="containsText" dxfId="3713" priority="6073" operator="containsText" text="Hm">
      <formula>NOT(ISERROR(SEARCH("Hm",FB7)))</formula>
    </cfRule>
    <cfRule type="beginsWith" dxfId="3712" priority="6074" operator="beginsWith" text="Ms">
      <formula>LEFT(FB7,LEN("Ms"))="Ms"</formula>
    </cfRule>
    <cfRule type="containsText" dxfId="3711" priority="6075" operator="containsText" text="C">
      <formula>NOT(ISERROR(SEARCH("C",FB7)))</formula>
    </cfRule>
    <cfRule type="containsText" dxfId="3710" priority="6076" operator="containsText" text="S">
      <formula>NOT(ISERROR(SEARCH("S",FB7)))</formula>
    </cfRule>
    <cfRule type="containsText" dxfId="3709" priority="6077" operator="containsText" text="T">
      <formula>NOT(ISERROR(SEARCH("T",FB7)))</formula>
    </cfRule>
    <cfRule type="containsText" dxfId="3708" priority="6078" operator="containsText" text="H">
      <formula>NOT(ISERROR(SEARCH("H",FB7)))</formula>
    </cfRule>
    <cfRule type="containsText" dxfId="3707" priority="6079" operator="containsText" text="AF">
      <formula>NOT(ISERROR(SEARCH("AF",FB7)))</formula>
    </cfRule>
    <cfRule type="endsWith" dxfId="3706" priority="6080" operator="endsWith" text="M">
      <formula>RIGHT(FB7,LEN("M"))="M"</formula>
    </cfRule>
    <cfRule type="beginsWith" dxfId="3705" priority="6081" operator="beginsWith" text="MN">
      <formula>LEFT(FB7,LEN("MN"))="MN"</formula>
    </cfRule>
  </conditionalFormatting>
  <conditionalFormatting sqref="FC8:FF8">
    <cfRule type="containsText" dxfId="3704" priority="6064" operator="containsText" text="Hm">
      <formula>NOT(ISERROR(SEARCH("Hm",FC8)))</formula>
    </cfRule>
    <cfRule type="beginsWith" dxfId="3703" priority="6065" operator="beginsWith" text="Ms">
      <formula>LEFT(FC8,LEN("Ms"))="Ms"</formula>
    </cfRule>
    <cfRule type="containsText" dxfId="3702" priority="6066" operator="containsText" text="C">
      <formula>NOT(ISERROR(SEARCH("C",FC8)))</formula>
    </cfRule>
    <cfRule type="containsText" dxfId="3701" priority="6067" operator="containsText" text="S">
      <formula>NOT(ISERROR(SEARCH("S",FC8)))</formula>
    </cfRule>
    <cfRule type="containsText" dxfId="3700" priority="6068" operator="containsText" text="T">
      <formula>NOT(ISERROR(SEARCH("T",FC8)))</formula>
    </cfRule>
    <cfRule type="containsText" dxfId="3699" priority="6069" operator="containsText" text="H">
      <formula>NOT(ISERROR(SEARCH("H",FC8)))</formula>
    </cfRule>
    <cfRule type="containsText" dxfId="3698" priority="6070" operator="containsText" text="AF">
      <formula>NOT(ISERROR(SEARCH("AF",FC8)))</formula>
    </cfRule>
    <cfRule type="endsWith" dxfId="3697" priority="6071" operator="endsWith" text="M">
      <formula>RIGHT(FC8,LEN("M"))="M"</formula>
    </cfRule>
    <cfRule type="beginsWith" dxfId="3696" priority="6072" operator="beginsWith" text="MN">
      <formula>LEFT(FC8,LEN("MN"))="MN"</formula>
    </cfRule>
  </conditionalFormatting>
  <conditionalFormatting sqref="EP18:ER18">
    <cfRule type="containsText" dxfId="3695" priority="6046" operator="containsText" text="Hm">
      <formula>NOT(ISERROR(SEARCH("Hm",EP18)))</formula>
    </cfRule>
    <cfRule type="beginsWith" dxfId="3694" priority="6047" operator="beginsWith" text="Ms">
      <formula>LEFT(EP18,LEN("Ms"))="Ms"</formula>
    </cfRule>
    <cfRule type="containsText" dxfId="3693" priority="6048" operator="containsText" text="C">
      <formula>NOT(ISERROR(SEARCH("C",EP18)))</formula>
    </cfRule>
    <cfRule type="containsText" dxfId="3692" priority="6049" operator="containsText" text="S">
      <formula>NOT(ISERROR(SEARCH("S",EP18)))</formula>
    </cfRule>
    <cfRule type="containsText" dxfId="3691" priority="6050" operator="containsText" text="T">
      <formula>NOT(ISERROR(SEARCH("T",EP18)))</formula>
    </cfRule>
    <cfRule type="containsText" dxfId="3690" priority="6051" operator="containsText" text="H">
      <formula>NOT(ISERROR(SEARCH("H",EP18)))</formula>
    </cfRule>
    <cfRule type="containsText" dxfId="3689" priority="6052" operator="containsText" text="AF">
      <formula>NOT(ISERROR(SEARCH("AF",EP18)))</formula>
    </cfRule>
    <cfRule type="endsWith" dxfId="3688" priority="6053" operator="endsWith" text="M">
      <formula>RIGHT(EP18,LEN("M"))="M"</formula>
    </cfRule>
    <cfRule type="beginsWith" dxfId="3687" priority="6054" operator="beginsWith" text="MN">
      <formula>LEFT(EP18,LEN("MN"))="MN"</formula>
    </cfRule>
  </conditionalFormatting>
  <conditionalFormatting sqref="FD4:FG4">
    <cfRule type="containsText" dxfId="3686" priority="6037" operator="containsText" text="Hm">
      <formula>NOT(ISERROR(SEARCH("Hm",FD4)))</formula>
    </cfRule>
    <cfRule type="beginsWith" dxfId="3685" priority="6038" operator="beginsWith" text="Ms">
      <formula>LEFT(FD4,LEN("Ms"))="Ms"</formula>
    </cfRule>
    <cfRule type="containsText" dxfId="3684" priority="6039" operator="containsText" text="C">
      <formula>NOT(ISERROR(SEARCH("C",FD4)))</formula>
    </cfRule>
    <cfRule type="containsText" dxfId="3683" priority="6040" operator="containsText" text="S">
      <formula>NOT(ISERROR(SEARCH("S",FD4)))</formula>
    </cfRule>
    <cfRule type="containsText" dxfId="3682" priority="6041" operator="containsText" text="T">
      <formula>NOT(ISERROR(SEARCH("T",FD4)))</formula>
    </cfRule>
    <cfRule type="containsText" dxfId="3681" priority="6042" operator="containsText" text="H">
      <formula>NOT(ISERROR(SEARCH("H",FD4)))</formula>
    </cfRule>
    <cfRule type="containsText" dxfId="3680" priority="6043" operator="containsText" text="AF">
      <formula>NOT(ISERROR(SEARCH("AF",FD4)))</formula>
    </cfRule>
    <cfRule type="endsWith" dxfId="3679" priority="6044" operator="endsWith" text="M">
      <formula>RIGHT(FD4,LEN("M"))="M"</formula>
    </cfRule>
    <cfRule type="beginsWith" dxfId="3678" priority="6045" operator="beginsWith" text="MN">
      <formula>LEFT(FD4,LEN("MN"))="MN"</formula>
    </cfRule>
  </conditionalFormatting>
  <conditionalFormatting sqref="FE5:FH5">
    <cfRule type="containsText" dxfId="3677" priority="6028" operator="containsText" text="Hm">
      <formula>NOT(ISERROR(SEARCH("Hm",FE5)))</formula>
    </cfRule>
    <cfRule type="beginsWith" dxfId="3676" priority="6029" operator="beginsWith" text="Ms">
      <formula>LEFT(FE5,LEN("Ms"))="Ms"</formula>
    </cfRule>
    <cfRule type="containsText" dxfId="3675" priority="6030" operator="containsText" text="C">
      <formula>NOT(ISERROR(SEARCH("C",FE5)))</formula>
    </cfRule>
    <cfRule type="containsText" dxfId="3674" priority="6031" operator="containsText" text="S">
      <formula>NOT(ISERROR(SEARCH("S",FE5)))</formula>
    </cfRule>
    <cfRule type="containsText" dxfId="3673" priority="6032" operator="containsText" text="T">
      <formula>NOT(ISERROR(SEARCH("T",FE5)))</formula>
    </cfRule>
    <cfRule type="containsText" dxfId="3672" priority="6033" operator="containsText" text="H">
      <formula>NOT(ISERROR(SEARCH("H",FE5)))</formula>
    </cfRule>
    <cfRule type="containsText" dxfId="3671" priority="6034" operator="containsText" text="AF">
      <formula>NOT(ISERROR(SEARCH("AF",FE5)))</formula>
    </cfRule>
    <cfRule type="endsWith" dxfId="3670" priority="6035" operator="endsWith" text="M">
      <formula>RIGHT(FE5,LEN("M"))="M"</formula>
    </cfRule>
    <cfRule type="beginsWith" dxfId="3669" priority="6036" operator="beginsWith" text="MN">
      <formula>LEFT(FE5,LEN("MN"))="MN"</formula>
    </cfRule>
  </conditionalFormatting>
  <conditionalFormatting sqref="FH3:FK3">
    <cfRule type="containsText" dxfId="3668" priority="6019" operator="containsText" text="Hm">
      <formula>NOT(ISERROR(SEARCH("Hm",FH3)))</formula>
    </cfRule>
    <cfRule type="beginsWith" dxfId="3667" priority="6020" operator="beginsWith" text="Ms">
      <formula>LEFT(FH3,LEN("Ms"))="Ms"</formula>
    </cfRule>
    <cfRule type="containsText" dxfId="3666" priority="6021" operator="containsText" text="C">
      <formula>NOT(ISERROR(SEARCH("C",FH3)))</formula>
    </cfRule>
    <cfRule type="containsText" dxfId="3665" priority="6022" operator="containsText" text="S">
      <formula>NOT(ISERROR(SEARCH("S",FH3)))</formula>
    </cfRule>
    <cfRule type="containsText" dxfId="3664" priority="6023" operator="containsText" text="T">
      <formula>NOT(ISERROR(SEARCH("T",FH3)))</formula>
    </cfRule>
    <cfRule type="containsText" dxfId="3663" priority="6024" operator="containsText" text="H">
      <formula>NOT(ISERROR(SEARCH("H",FH3)))</formula>
    </cfRule>
    <cfRule type="containsText" dxfId="3662" priority="6025" operator="containsText" text="AF">
      <formula>NOT(ISERROR(SEARCH("AF",FH3)))</formula>
    </cfRule>
    <cfRule type="endsWith" dxfId="3661" priority="6026" operator="endsWith" text="M">
      <formula>RIGHT(FH3,LEN("M"))="M"</formula>
    </cfRule>
    <cfRule type="beginsWith" dxfId="3660" priority="6027" operator="beginsWith" text="MN">
      <formula>LEFT(FH3,LEN("MN"))="MN"</formula>
    </cfRule>
  </conditionalFormatting>
  <conditionalFormatting sqref="FJ4:FM4">
    <cfRule type="containsText" dxfId="3659" priority="6010" operator="containsText" text="Hm">
      <formula>NOT(ISERROR(SEARCH("Hm",FJ4)))</formula>
    </cfRule>
    <cfRule type="beginsWith" dxfId="3658" priority="6011" operator="beginsWith" text="Ms">
      <formula>LEFT(FJ4,LEN("Ms"))="Ms"</formula>
    </cfRule>
    <cfRule type="containsText" dxfId="3657" priority="6012" operator="containsText" text="C">
      <formula>NOT(ISERROR(SEARCH("C",FJ4)))</formula>
    </cfRule>
    <cfRule type="containsText" dxfId="3656" priority="6013" operator="containsText" text="S">
      <formula>NOT(ISERROR(SEARCH("S",FJ4)))</formula>
    </cfRule>
    <cfRule type="containsText" dxfId="3655" priority="6014" operator="containsText" text="T">
      <formula>NOT(ISERROR(SEARCH("T",FJ4)))</formula>
    </cfRule>
    <cfRule type="containsText" dxfId="3654" priority="6015" operator="containsText" text="H">
      <formula>NOT(ISERROR(SEARCH("H",FJ4)))</formula>
    </cfRule>
    <cfRule type="containsText" dxfId="3653" priority="6016" operator="containsText" text="AF">
      <formula>NOT(ISERROR(SEARCH("AF",FJ4)))</formula>
    </cfRule>
    <cfRule type="endsWith" dxfId="3652" priority="6017" operator="endsWith" text="M">
      <formula>RIGHT(FJ4,LEN("M"))="M"</formula>
    </cfRule>
    <cfRule type="beginsWith" dxfId="3651" priority="6018" operator="beginsWith" text="MN">
      <formula>LEFT(FJ4,LEN("MN"))="MN"</formula>
    </cfRule>
  </conditionalFormatting>
  <conditionalFormatting sqref="FT7:FW7">
    <cfRule type="containsText" dxfId="3650" priority="6001" operator="containsText" text="Hm">
      <formula>NOT(ISERROR(SEARCH("Hm",FT7)))</formula>
    </cfRule>
    <cfRule type="beginsWith" dxfId="3649" priority="6002" operator="beginsWith" text="Ms">
      <formula>LEFT(FT7,LEN("Ms"))="Ms"</formula>
    </cfRule>
    <cfRule type="containsText" dxfId="3648" priority="6003" operator="containsText" text="C">
      <formula>NOT(ISERROR(SEARCH("C",FT7)))</formula>
    </cfRule>
    <cfRule type="containsText" dxfId="3647" priority="6004" operator="containsText" text="S">
      <formula>NOT(ISERROR(SEARCH("S",FT7)))</formula>
    </cfRule>
    <cfRule type="containsText" dxfId="3646" priority="6005" operator="containsText" text="T">
      <formula>NOT(ISERROR(SEARCH("T",FT7)))</formula>
    </cfRule>
    <cfRule type="containsText" dxfId="3645" priority="6006" operator="containsText" text="H">
      <formula>NOT(ISERROR(SEARCH("H",FT7)))</formula>
    </cfRule>
    <cfRule type="containsText" dxfId="3644" priority="6007" operator="containsText" text="AF">
      <formula>NOT(ISERROR(SEARCH("AF",FT7)))</formula>
    </cfRule>
    <cfRule type="endsWith" dxfId="3643" priority="6008" operator="endsWith" text="M">
      <formula>RIGHT(FT7,LEN("M"))="M"</formula>
    </cfRule>
    <cfRule type="beginsWith" dxfId="3642" priority="6009" operator="beginsWith" text="MN">
      <formula>LEFT(FT7,LEN("MN"))="MN"</formula>
    </cfRule>
  </conditionalFormatting>
  <conditionalFormatting sqref="EU18:EX18">
    <cfRule type="containsText" dxfId="3641" priority="5983" operator="containsText" text="Hm">
      <formula>NOT(ISERROR(SEARCH("Hm",EU18)))</formula>
    </cfRule>
    <cfRule type="beginsWith" dxfId="3640" priority="5984" operator="beginsWith" text="Ms">
      <formula>LEFT(EU18,LEN("Ms"))="Ms"</formula>
    </cfRule>
    <cfRule type="containsText" dxfId="3639" priority="5985" operator="containsText" text="C">
      <formula>NOT(ISERROR(SEARCH("C",EU18)))</formula>
    </cfRule>
    <cfRule type="containsText" dxfId="3638" priority="5986" operator="containsText" text="S">
      <formula>NOT(ISERROR(SEARCH("S",EU18)))</formula>
    </cfRule>
    <cfRule type="containsText" dxfId="3637" priority="5987" operator="containsText" text="T">
      <formula>NOT(ISERROR(SEARCH("T",EU18)))</formula>
    </cfRule>
    <cfRule type="containsText" dxfId="3636" priority="5988" operator="containsText" text="H">
      <formula>NOT(ISERROR(SEARCH("H",EU18)))</formula>
    </cfRule>
    <cfRule type="containsText" dxfId="3635" priority="5989" operator="containsText" text="AF">
      <formula>NOT(ISERROR(SEARCH("AF",EU18)))</formula>
    </cfRule>
    <cfRule type="endsWith" dxfId="3634" priority="5990" operator="endsWith" text="M">
      <formula>RIGHT(EU18,LEN("M"))="M"</formula>
    </cfRule>
    <cfRule type="beginsWith" dxfId="3633" priority="5991" operator="beginsWith" text="MN">
      <formula>LEFT(EU18,LEN("MN"))="MN"</formula>
    </cfRule>
  </conditionalFormatting>
  <conditionalFormatting sqref="ER14:EU14">
    <cfRule type="containsText" dxfId="3632" priority="5974" operator="containsText" text="Hm">
      <formula>NOT(ISERROR(SEARCH("Hm",ER14)))</formula>
    </cfRule>
    <cfRule type="beginsWith" dxfId="3631" priority="5975" operator="beginsWith" text="Ms">
      <formula>LEFT(ER14,LEN("Ms"))="Ms"</formula>
    </cfRule>
    <cfRule type="containsText" dxfId="3630" priority="5976" operator="containsText" text="C">
      <formula>NOT(ISERROR(SEARCH("C",ER14)))</formula>
    </cfRule>
    <cfRule type="containsText" dxfId="3629" priority="5977" operator="containsText" text="S">
      <formula>NOT(ISERROR(SEARCH("S",ER14)))</formula>
    </cfRule>
    <cfRule type="containsText" dxfId="3628" priority="5978" operator="containsText" text="T">
      <formula>NOT(ISERROR(SEARCH("T",ER14)))</formula>
    </cfRule>
    <cfRule type="containsText" dxfId="3627" priority="5979" operator="containsText" text="H">
      <formula>NOT(ISERROR(SEARCH("H",ER14)))</formula>
    </cfRule>
    <cfRule type="containsText" dxfId="3626" priority="5980" operator="containsText" text="AF">
      <formula>NOT(ISERROR(SEARCH("AF",ER14)))</formula>
    </cfRule>
    <cfRule type="endsWith" dxfId="3625" priority="5981" operator="endsWith" text="M">
      <formula>RIGHT(ER14,LEN("M"))="M"</formula>
    </cfRule>
    <cfRule type="beginsWith" dxfId="3624" priority="5982" operator="beginsWith" text="MN">
      <formula>LEFT(ER14,LEN("MN"))="MN"</formula>
    </cfRule>
  </conditionalFormatting>
  <conditionalFormatting sqref="EQ13:ET13">
    <cfRule type="containsText" dxfId="3623" priority="5965" operator="containsText" text="Hm">
      <formula>NOT(ISERROR(SEARCH("Hm",EQ13)))</formula>
    </cfRule>
    <cfRule type="beginsWith" dxfId="3622" priority="5966" operator="beginsWith" text="Ms">
      <formula>LEFT(EQ13,LEN("Ms"))="Ms"</formula>
    </cfRule>
    <cfRule type="containsText" dxfId="3621" priority="5967" operator="containsText" text="C">
      <formula>NOT(ISERROR(SEARCH("C",EQ13)))</formula>
    </cfRule>
    <cfRule type="containsText" dxfId="3620" priority="5968" operator="containsText" text="S">
      <formula>NOT(ISERROR(SEARCH("S",EQ13)))</formula>
    </cfRule>
    <cfRule type="containsText" dxfId="3619" priority="5969" operator="containsText" text="T">
      <formula>NOT(ISERROR(SEARCH("T",EQ13)))</formula>
    </cfRule>
    <cfRule type="containsText" dxfId="3618" priority="5970" operator="containsText" text="H">
      <formula>NOT(ISERROR(SEARCH("H",EQ13)))</formula>
    </cfRule>
    <cfRule type="containsText" dxfId="3617" priority="5971" operator="containsText" text="AF">
      <formula>NOT(ISERROR(SEARCH("AF",EQ13)))</formula>
    </cfRule>
    <cfRule type="endsWith" dxfId="3616" priority="5972" operator="endsWith" text="M">
      <formula>RIGHT(EQ13,LEN("M"))="M"</formula>
    </cfRule>
    <cfRule type="beginsWith" dxfId="3615" priority="5973" operator="beginsWith" text="MN">
      <formula>LEFT(EQ13,LEN("MN"))="MN"</formula>
    </cfRule>
  </conditionalFormatting>
  <conditionalFormatting sqref="EV12:EY12">
    <cfRule type="containsText" dxfId="3614" priority="5956" operator="containsText" text="Hm">
      <formula>NOT(ISERROR(SEARCH("Hm",EV12)))</formula>
    </cfRule>
    <cfRule type="beginsWith" dxfId="3613" priority="5957" operator="beginsWith" text="Ms">
      <formula>LEFT(EV12,LEN("Ms"))="Ms"</formula>
    </cfRule>
    <cfRule type="containsText" dxfId="3612" priority="5958" operator="containsText" text="C">
      <formula>NOT(ISERROR(SEARCH("C",EV12)))</formula>
    </cfRule>
    <cfRule type="containsText" dxfId="3611" priority="5959" operator="containsText" text="S">
      <formula>NOT(ISERROR(SEARCH("S",EV12)))</formula>
    </cfRule>
    <cfRule type="containsText" dxfId="3610" priority="5960" operator="containsText" text="T">
      <formula>NOT(ISERROR(SEARCH("T",EV12)))</formula>
    </cfRule>
    <cfRule type="containsText" dxfId="3609" priority="5961" operator="containsText" text="H">
      <formula>NOT(ISERROR(SEARCH("H",EV12)))</formula>
    </cfRule>
    <cfRule type="containsText" dxfId="3608" priority="5962" operator="containsText" text="AF">
      <formula>NOT(ISERROR(SEARCH("AF",EV12)))</formula>
    </cfRule>
    <cfRule type="endsWith" dxfId="3607" priority="5963" operator="endsWith" text="M">
      <formula>RIGHT(EV12,LEN("M"))="M"</formula>
    </cfRule>
    <cfRule type="beginsWith" dxfId="3606" priority="5964" operator="beginsWith" text="MN">
      <formula>LEFT(EV12,LEN("MN"))="MN"</formula>
    </cfRule>
  </conditionalFormatting>
  <conditionalFormatting sqref="FA18:FD18">
    <cfRule type="containsText" dxfId="3605" priority="5947" operator="containsText" text="Hm">
      <formula>NOT(ISERROR(SEARCH("Hm",FA18)))</formula>
    </cfRule>
    <cfRule type="beginsWith" dxfId="3604" priority="5948" operator="beginsWith" text="Ms">
      <formula>LEFT(FA18,LEN("Ms"))="Ms"</formula>
    </cfRule>
    <cfRule type="containsText" dxfId="3603" priority="5949" operator="containsText" text="C">
      <formula>NOT(ISERROR(SEARCH("C",FA18)))</formula>
    </cfRule>
    <cfRule type="containsText" dxfId="3602" priority="5950" operator="containsText" text="S">
      <formula>NOT(ISERROR(SEARCH("S",FA18)))</formula>
    </cfRule>
    <cfRule type="containsText" dxfId="3601" priority="5951" operator="containsText" text="T">
      <formula>NOT(ISERROR(SEARCH("T",FA18)))</formula>
    </cfRule>
    <cfRule type="containsText" dxfId="3600" priority="5952" operator="containsText" text="H">
      <formula>NOT(ISERROR(SEARCH("H",FA18)))</formula>
    </cfRule>
    <cfRule type="containsText" dxfId="3599" priority="5953" operator="containsText" text="AF">
      <formula>NOT(ISERROR(SEARCH("AF",FA18)))</formula>
    </cfRule>
    <cfRule type="endsWith" dxfId="3598" priority="5954" operator="endsWith" text="M">
      <formula>RIGHT(FA18,LEN("M"))="M"</formula>
    </cfRule>
    <cfRule type="beginsWith" dxfId="3597" priority="5955" operator="beginsWith" text="MN">
      <formula>LEFT(FA18,LEN("MN"))="MN"</formula>
    </cfRule>
  </conditionalFormatting>
  <conditionalFormatting sqref="FN3:FQ3">
    <cfRule type="containsText" dxfId="3596" priority="5929" operator="containsText" text="Hm">
      <formula>NOT(ISERROR(SEARCH("Hm",FN3)))</formula>
    </cfRule>
    <cfRule type="beginsWith" dxfId="3595" priority="5930" operator="beginsWith" text="Ms">
      <formula>LEFT(FN3,LEN("Ms"))="Ms"</formula>
    </cfRule>
    <cfRule type="containsText" dxfId="3594" priority="5931" operator="containsText" text="C">
      <formula>NOT(ISERROR(SEARCH("C",FN3)))</formula>
    </cfRule>
    <cfRule type="containsText" dxfId="3593" priority="5932" operator="containsText" text="S">
      <formula>NOT(ISERROR(SEARCH("S",FN3)))</formula>
    </cfRule>
    <cfRule type="containsText" dxfId="3592" priority="5933" operator="containsText" text="T">
      <formula>NOT(ISERROR(SEARCH("T",FN3)))</formula>
    </cfRule>
    <cfRule type="containsText" dxfId="3591" priority="5934" operator="containsText" text="H">
      <formula>NOT(ISERROR(SEARCH("H",FN3)))</formula>
    </cfRule>
    <cfRule type="containsText" dxfId="3590" priority="5935" operator="containsText" text="AF">
      <formula>NOT(ISERROR(SEARCH("AF",FN3)))</formula>
    </cfRule>
    <cfRule type="endsWith" dxfId="3589" priority="5936" operator="endsWith" text="M">
      <formula>RIGHT(FN3,LEN("M"))="M"</formula>
    </cfRule>
    <cfRule type="beginsWith" dxfId="3588" priority="5937" operator="beginsWith" text="MN">
      <formula>LEFT(FN3,LEN("MN"))="MN"</formula>
    </cfRule>
  </conditionalFormatting>
  <conditionalFormatting sqref="FP4:FS4">
    <cfRule type="containsText" dxfId="3587" priority="5920" operator="containsText" text="Hm">
      <formula>NOT(ISERROR(SEARCH("Hm",FP4)))</formula>
    </cfRule>
    <cfRule type="beginsWith" dxfId="3586" priority="5921" operator="beginsWith" text="Ms">
      <formula>LEFT(FP4,LEN("Ms"))="Ms"</formula>
    </cfRule>
    <cfRule type="containsText" dxfId="3585" priority="5922" operator="containsText" text="C">
      <formula>NOT(ISERROR(SEARCH("C",FP4)))</formula>
    </cfRule>
    <cfRule type="containsText" dxfId="3584" priority="5923" operator="containsText" text="S">
      <formula>NOT(ISERROR(SEARCH("S",FP4)))</formula>
    </cfRule>
    <cfRule type="containsText" dxfId="3583" priority="5924" operator="containsText" text="T">
      <formula>NOT(ISERROR(SEARCH("T",FP4)))</formula>
    </cfRule>
    <cfRule type="containsText" dxfId="3582" priority="5925" operator="containsText" text="H">
      <formula>NOT(ISERROR(SEARCH("H",FP4)))</formula>
    </cfRule>
    <cfRule type="containsText" dxfId="3581" priority="5926" operator="containsText" text="AF">
      <formula>NOT(ISERROR(SEARCH("AF",FP4)))</formula>
    </cfRule>
    <cfRule type="endsWith" dxfId="3580" priority="5927" operator="endsWith" text="M">
      <formula>RIGHT(FP4,LEN("M"))="M"</formula>
    </cfRule>
    <cfRule type="beginsWith" dxfId="3579" priority="5928" operator="beginsWith" text="MN">
      <formula>LEFT(FP4,LEN("MN"))="MN"</formula>
    </cfRule>
  </conditionalFormatting>
  <conditionalFormatting sqref="FQ5:FT5">
    <cfRule type="containsText" dxfId="3578" priority="5911" operator="containsText" text="Hm">
      <formula>NOT(ISERROR(SEARCH("Hm",FQ5)))</formula>
    </cfRule>
    <cfRule type="beginsWith" dxfId="3577" priority="5912" operator="beginsWith" text="Ms">
      <formula>LEFT(FQ5,LEN("Ms"))="Ms"</formula>
    </cfRule>
    <cfRule type="containsText" dxfId="3576" priority="5913" operator="containsText" text="C">
      <formula>NOT(ISERROR(SEARCH("C",FQ5)))</formula>
    </cfRule>
    <cfRule type="containsText" dxfId="3575" priority="5914" operator="containsText" text="S">
      <formula>NOT(ISERROR(SEARCH("S",FQ5)))</formula>
    </cfRule>
    <cfRule type="containsText" dxfId="3574" priority="5915" operator="containsText" text="T">
      <formula>NOT(ISERROR(SEARCH("T",FQ5)))</formula>
    </cfRule>
    <cfRule type="containsText" dxfId="3573" priority="5916" operator="containsText" text="H">
      <formula>NOT(ISERROR(SEARCH("H",FQ5)))</formula>
    </cfRule>
    <cfRule type="containsText" dxfId="3572" priority="5917" operator="containsText" text="AF">
      <formula>NOT(ISERROR(SEARCH("AF",FQ5)))</formula>
    </cfRule>
    <cfRule type="endsWith" dxfId="3571" priority="5918" operator="endsWith" text="M">
      <formula>RIGHT(FQ5,LEN("M"))="M"</formula>
    </cfRule>
    <cfRule type="beginsWith" dxfId="3570" priority="5919" operator="beginsWith" text="MN">
      <formula>LEFT(FQ5,LEN("MN"))="MN"</formula>
    </cfRule>
  </conditionalFormatting>
  <conditionalFormatting sqref="FT3:FW3">
    <cfRule type="containsText" dxfId="3569" priority="5902" operator="containsText" text="Hm">
      <formula>NOT(ISERROR(SEARCH("Hm",FT3)))</formula>
    </cfRule>
    <cfRule type="beginsWith" dxfId="3568" priority="5903" operator="beginsWith" text="Ms">
      <formula>LEFT(FT3,LEN("Ms"))="Ms"</formula>
    </cfRule>
    <cfRule type="containsText" dxfId="3567" priority="5904" operator="containsText" text="C">
      <formula>NOT(ISERROR(SEARCH("C",FT3)))</formula>
    </cfRule>
    <cfRule type="containsText" dxfId="3566" priority="5905" operator="containsText" text="S">
      <formula>NOT(ISERROR(SEARCH("S",FT3)))</formula>
    </cfRule>
    <cfRule type="containsText" dxfId="3565" priority="5906" operator="containsText" text="T">
      <formula>NOT(ISERROR(SEARCH("T",FT3)))</formula>
    </cfRule>
    <cfRule type="containsText" dxfId="3564" priority="5907" operator="containsText" text="H">
      <formula>NOT(ISERROR(SEARCH("H",FT3)))</formula>
    </cfRule>
    <cfRule type="containsText" dxfId="3563" priority="5908" operator="containsText" text="AF">
      <formula>NOT(ISERROR(SEARCH("AF",FT3)))</formula>
    </cfRule>
    <cfRule type="endsWith" dxfId="3562" priority="5909" operator="endsWith" text="M">
      <formula>RIGHT(FT3,LEN("M"))="M"</formula>
    </cfRule>
    <cfRule type="beginsWith" dxfId="3561" priority="5910" operator="beginsWith" text="MN">
      <formula>LEFT(FT3,LEN("MN"))="MN"</formula>
    </cfRule>
  </conditionalFormatting>
  <conditionalFormatting sqref="FV4:FY4">
    <cfRule type="containsText" dxfId="3560" priority="5893" operator="containsText" text="Hm">
      <formula>NOT(ISERROR(SEARCH("Hm",FV4)))</formula>
    </cfRule>
    <cfRule type="beginsWith" dxfId="3559" priority="5894" operator="beginsWith" text="Ms">
      <formula>LEFT(FV4,LEN("Ms"))="Ms"</formula>
    </cfRule>
    <cfRule type="containsText" dxfId="3558" priority="5895" operator="containsText" text="C">
      <formula>NOT(ISERROR(SEARCH("C",FV4)))</formula>
    </cfRule>
    <cfRule type="containsText" dxfId="3557" priority="5896" operator="containsText" text="S">
      <formula>NOT(ISERROR(SEARCH("S",FV4)))</formula>
    </cfRule>
    <cfRule type="containsText" dxfId="3556" priority="5897" operator="containsText" text="T">
      <formula>NOT(ISERROR(SEARCH("T",FV4)))</formula>
    </cfRule>
    <cfRule type="containsText" dxfId="3555" priority="5898" operator="containsText" text="H">
      <formula>NOT(ISERROR(SEARCH("H",FV4)))</formula>
    </cfRule>
    <cfRule type="containsText" dxfId="3554" priority="5899" operator="containsText" text="AF">
      <formula>NOT(ISERROR(SEARCH("AF",FV4)))</formula>
    </cfRule>
    <cfRule type="endsWith" dxfId="3553" priority="5900" operator="endsWith" text="M">
      <formula>RIGHT(FV4,LEN("M"))="M"</formula>
    </cfRule>
    <cfRule type="beginsWith" dxfId="3552" priority="5901" operator="beginsWith" text="MN">
      <formula>LEFT(FV4,LEN("MN"))="MN"</formula>
    </cfRule>
  </conditionalFormatting>
  <conditionalFormatting sqref="FW5:FY5">
    <cfRule type="containsText" dxfId="3551" priority="5884" operator="containsText" text="Hm">
      <formula>NOT(ISERROR(SEARCH("Hm",FW5)))</formula>
    </cfRule>
    <cfRule type="beginsWith" dxfId="3550" priority="5885" operator="beginsWith" text="Ms">
      <formula>LEFT(FW5,LEN("Ms"))="Ms"</formula>
    </cfRule>
    <cfRule type="containsText" dxfId="3549" priority="5886" operator="containsText" text="C">
      <formula>NOT(ISERROR(SEARCH("C",FW5)))</formula>
    </cfRule>
    <cfRule type="containsText" dxfId="3548" priority="5887" operator="containsText" text="S">
      <formula>NOT(ISERROR(SEARCH("S",FW5)))</formula>
    </cfRule>
    <cfRule type="containsText" dxfId="3547" priority="5888" operator="containsText" text="T">
      <formula>NOT(ISERROR(SEARCH("T",FW5)))</formula>
    </cfRule>
    <cfRule type="containsText" dxfId="3546" priority="5889" operator="containsText" text="H">
      <formula>NOT(ISERROR(SEARCH("H",FW5)))</formula>
    </cfRule>
    <cfRule type="containsText" dxfId="3545" priority="5890" operator="containsText" text="AF">
      <formula>NOT(ISERROR(SEARCH("AF",FW5)))</formula>
    </cfRule>
    <cfRule type="endsWith" dxfId="3544" priority="5891" operator="endsWith" text="M">
      <formula>RIGHT(FW5,LEN("M"))="M"</formula>
    </cfRule>
    <cfRule type="beginsWith" dxfId="3543" priority="5892" operator="beginsWith" text="MN">
      <formula>LEFT(FW5,LEN("MN"))="MN"</formula>
    </cfRule>
  </conditionalFormatting>
  <conditionalFormatting sqref="FH12:FK12">
    <cfRule type="containsText" dxfId="3542" priority="5875" operator="containsText" text="Hm">
      <formula>NOT(ISERROR(SEARCH("Hm",FH12)))</formula>
    </cfRule>
    <cfRule type="beginsWith" dxfId="3541" priority="5876" operator="beginsWith" text="Ms">
      <formula>LEFT(FH12,LEN("Ms"))="Ms"</formula>
    </cfRule>
    <cfRule type="containsText" dxfId="3540" priority="5877" operator="containsText" text="C">
      <formula>NOT(ISERROR(SEARCH("C",FH12)))</formula>
    </cfRule>
    <cfRule type="containsText" dxfId="3539" priority="5878" operator="containsText" text="S">
      <formula>NOT(ISERROR(SEARCH("S",FH12)))</formula>
    </cfRule>
    <cfRule type="containsText" dxfId="3538" priority="5879" operator="containsText" text="T">
      <formula>NOT(ISERROR(SEARCH("T",FH12)))</formula>
    </cfRule>
    <cfRule type="containsText" dxfId="3537" priority="5880" operator="containsText" text="H">
      <formula>NOT(ISERROR(SEARCH("H",FH12)))</formula>
    </cfRule>
    <cfRule type="containsText" dxfId="3536" priority="5881" operator="containsText" text="AF">
      <formula>NOT(ISERROR(SEARCH("AF",FH12)))</formula>
    </cfRule>
    <cfRule type="endsWith" dxfId="3535" priority="5882" operator="endsWith" text="M">
      <formula>RIGHT(FH12,LEN("M"))="M"</formula>
    </cfRule>
    <cfRule type="beginsWith" dxfId="3534" priority="5883" operator="beginsWith" text="MN">
      <formula>LEFT(FH12,LEN("MN"))="MN"</formula>
    </cfRule>
  </conditionalFormatting>
  <conditionalFormatting sqref="FI13:FL13">
    <cfRule type="containsText" dxfId="3533" priority="5866" operator="containsText" text="Hm">
      <formula>NOT(ISERROR(SEARCH("Hm",FI13)))</formula>
    </cfRule>
    <cfRule type="beginsWith" dxfId="3532" priority="5867" operator="beginsWith" text="Ms">
      <formula>LEFT(FI13,LEN("Ms"))="Ms"</formula>
    </cfRule>
    <cfRule type="containsText" dxfId="3531" priority="5868" operator="containsText" text="C">
      <formula>NOT(ISERROR(SEARCH("C",FI13)))</formula>
    </cfRule>
    <cfRule type="containsText" dxfId="3530" priority="5869" operator="containsText" text="S">
      <formula>NOT(ISERROR(SEARCH("S",FI13)))</formula>
    </cfRule>
    <cfRule type="containsText" dxfId="3529" priority="5870" operator="containsText" text="T">
      <formula>NOT(ISERROR(SEARCH("T",FI13)))</formula>
    </cfRule>
    <cfRule type="containsText" dxfId="3528" priority="5871" operator="containsText" text="H">
      <formula>NOT(ISERROR(SEARCH("H",FI13)))</formula>
    </cfRule>
    <cfRule type="containsText" dxfId="3527" priority="5872" operator="containsText" text="AF">
      <formula>NOT(ISERROR(SEARCH("AF",FI13)))</formula>
    </cfRule>
    <cfRule type="endsWith" dxfId="3526" priority="5873" operator="endsWith" text="M">
      <formula>RIGHT(FI13,LEN("M"))="M"</formula>
    </cfRule>
    <cfRule type="beginsWith" dxfId="3525" priority="5874" operator="beginsWith" text="MN">
      <formula>LEFT(FI13,LEN("MN"))="MN"</formula>
    </cfRule>
  </conditionalFormatting>
  <conditionalFormatting sqref="FJ14:FM14">
    <cfRule type="containsText" dxfId="3524" priority="5857" operator="containsText" text="Hm">
      <formula>NOT(ISERROR(SEARCH("Hm",FJ14)))</formula>
    </cfRule>
    <cfRule type="beginsWith" dxfId="3523" priority="5858" operator="beginsWith" text="Ms">
      <formula>LEFT(FJ14,LEN("Ms"))="Ms"</formula>
    </cfRule>
    <cfRule type="containsText" dxfId="3522" priority="5859" operator="containsText" text="C">
      <formula>NOT(ISERROR(SEARCH("C",FJ14)))</formula>
    </cfRule>
    <cfRule type="containsText" dxfId="3521" priority="5860" operator="containsText" text="S">
      <formula>NOT(ISERROR(SEARCH("S",FJ14)))</formula>
    </cfRule>
    <cfRule type="containsText" dxfId="3520" priority="5861" operator="containsText" text="T">
      <formula>NOT(ISERROR(SEARCH("T",FJ14)))</formula>
    </cfRule>
    <cfRule type="containsText" dxfId="3519" priority="5862" operator="containsText" text="H">
      <formula>NOT(ISERROR(SEARCH("H",FJ14)))</formula>
    </cfRule>
    <cfRule type="containsText" dxfId="3518" priority="5863" operator="containsText" text="AF">
      <formula>NOT(ISERROR(SEARCH("AF",FJ14)))</formula>
    </cfRule>
    <cfRule type="endsWith" dxfId="3517" priority="5864" operator="endsWith" text="M">
      <formula>RIGHT(FJ14,LEN("M"))="M"</formula>
    </cfRule>
    <cfRule type="beginsWith" dxfId="3516" priority="5865" operator="beginsWith" text="MN">
      <formula>LEFT(FJ14,LEN("MN"))="MN"</formula>
    </cfRule>
  </conditionalFormatting>
  <conditionalFormatting sqref="FD14:FG14">
    <cfRule type="containsText" dxfId="3515" priority="5848" operator="containsText" text="Hm">
      <formula>NOT(ISERROR(SEARCH("Hm",FD14)))</formula>
    </cfRule>
    <cfRule type="beginsWith" dxfId="3514" priority="5849" operator="beginsWith" text="Ms">
      <formula>LEFT(FD14,LEN("Ms"))="Ms"</formula>
    </cfRule>
    <cfRule type="containsText" dxfId="3513" priority="5850" operator="containsText" text="C">
      <formula>NOT(ISERROR(SEARCH("C",FD14)))</formula>
    </cfRule>
    <cfRule type="containsText" dxfId="3512" priority="5851" operator="containsText" text="S">
      <formula>NOT(ISERROR(SEARCH("S",FD14)))</formula>
    </cfRule>
    <cfRule type="containsText" dxfId="3511" priority="5852" operator="containsText" text="T">
      <formula>NOT(ISERROR(SEARCH("T",FD14)))</formula>
    </cfRule>
    <cfRule type="containsText" dxfId="3510" priority="5853" operator="containsText" text="H">
      <formula>NOT(ISERROR(SEARCH("H",FD14)))</formula>
    </cfRule>
    <cfRule type="containsText" dxfId="3509" priority="5854" operator="containsText" text="AF">
      <formula>NOT(ISERROR(SEARCH("AF",FD14)))</formula>
    </cfRule>
    <cfRule type="endsWith" dxfId="3508" priority="5855" operator="endsWith" text="M">
      <formula>RIGHT(FD14,LEN("M"))="M"</formula>
    </cfRule>
    <cfRule type="beginsWith" dxfId="3507" priority="5856" operator="beginsWith" text="MN">
      <formula>LEFT(FD14,LEN("MN"))="MN"</formula>
    </cfRule>
  </conditionalFormatting>
  <conditionalFormatting sqref="FC13:FF13">
    <cfRule type="containsText" dxfId="3506" priority="5839" operator="containsText" text="Hm">
      <formula>NOT(ISERROR(SEARCH("Hm",FC13)))</formula>
    </cfRule>
    <cfRule type="beginsWith" dxfId="3505" priority="5840" operator="beginsWith" text="Ms">
      <formula>LEFT(FC13,LEN("Ms"))="Ms"</formula>
    </cfRule>
    <cfRule type="containsText" dxfId="3504" priority="5841" operator="containsText" text="C">
      <formula>NOT(ISERROR(SEARCH("C",FC13)))</formula>
    </cfRule>
    <cfRule type="containsText" dxfId="3503" priority="5842" operator="containsText" text="S">
      <formula>NOT(ISERROR(SEARCH("S",FC13)))</formula>
    </cfRule>
    <cfRule type="containsText" dxfId="3502" priority="5843" operator="containsText" text="T">
      <formula>NOT(ISERROR(SEARCH("T",FC13)))</formula>
    </cfRule>
    <cfRule type="containsText" dxfId="3501" priority="5844" operator="containsText" text="H">
      <formula>NOT(ISERROR(SEARCH("H",FC13)))</formula>
    </cfRule>
    <cfRule type="containsText" dxfId="3500" priority="5845" operator="containsText" text="AF">
      <formula>NOT(ISERROR(SEARCH("AF",FC13)))</formula>
    </cfRule>
    <cfRule type="endsWith" dxfId="3499" priority="5846" operator="endsWith" text="M">
      <formula>RIGHT(FC13,LEN("M"))="M"</formula>
    </cfRule>
    <cfRule type="beginsWith" dxfId="3498" priority="5847" operator="beginsWith" text="MN">
      <formula>LEFT(FC13,LEN("MN"))="MN"</formula>
    </cfRule>
  </conditionalFormatting>
  <conditionalFormatting sqref="FG18:FJ18">
    <cfRule type="containsText" dxfId="3497" priority="5830" operator="containsText" text="Hm">
      <formula>NOT(ISERROR(SEARCH("Hm",FG18)))</formula>
    </cfRule>
    <cfRule type="beginsWith" dxfId="3496" priority="5831" operator="beginsWith" text="Ms">
      <formula>LEFT(FG18,LEN("Ms"))="Ms"</formula>
    </cfRule>
    <cfRule type="containsText" dxfId="3495" priority="5832" operator="containsText" text="C">
      <formula>NOT(ISERROR(SEARCH("C",FG18)))</formula>
    </cfRule>
    <cfRule type="containsText" dxfId="3494" priority="5833" operator="containsText" text="S">
      <formula>NOT(ISERROR(SEARCH("S",FG18)))</formula>
    </cfRule>
    <cfRule type="containsText" dxfId="3493" priority="5834" operator="containsText" text="T">
      <formula>NOT(ISERROR(SEARCH("T",FG18)))</formula>
    </cfRule>
    <cfRule type="containsText" dxfId="3492" priority="5835" operator="containsText" text="H">
      <formula>NOT(ISERROR(SEARCH("H",FG18)))</formula>
    </cfRule>
    <cfRule type="containsText" dxfId="3491" priority="5836" operator="containsText" text="AF">
      <formula>NOT(ISERROR(SEARCH("AF",FG18)))</formula>
    </cfRule>
    <cfRule type="endsWith" dxfId="3490" priority="5837" operator="endsWith" text="M">
      <formula>RIGHT(FG18,LEN("M"))="M"</formula>
    </cfRule>
    <cfRule type="beginsWith" dxfId="3489" priority="5838" operator="beginsWith" text="MN">
      <formula>LEFT(FG18,LEN("MN"))="MN"</formula>
    </cfRule>
  </conditionalFormatting>
  <conditionalFormatting sqref="FM18:FP18">
    <cfRule type="containsText" dxfId="3488" priority="5821" operator="containsText" text="Hm">
      <formula>NOT(ISERROR(SEARCH("Hm",FM18)))</formula>
    </cfRule>
    <cfRule type="beginsWith" dxfId="3487" priority="5822" operator="beginsWith" text="Ms">
      <formula>LEFT(FM18,LEN("Ms"))="Ms"</formula>
    </cfRule>
    <cfRule type="containsText" dxfId="3486" priority="5823" operator="containsText" text="C">
      <formula>NOT(ISERROR(SEARCH("C",FM18)))</formula>
    </cfRule>
    <cfRule type="containsText" dxfId="3485" priority="5824" operator="containsText" text="S">
      <formula>NOT(ISERROR(SEARCH("S",FM18)))</formula>
    </cfRule>
    <cfRule type="containsText" dxfId="3484" priority="5825" operator="containsText" text="T">
      <formula>NOT(ISERROR(SEARCH("T",FM18)))</formula>
    </cfRule>
    <cfRule type="containsText" dxfId="3483" priority="5826" operator="containsText" text="H">
      <formula>NOT(ISERROR(SEARCH("H",FM18)))</formula>
    </cfRule>
    <cfRule type="containsText" dxfId="3482" priority="5827" operator="containsText" text="AF">
      <formula>NOT(ISERROR(SEARCH("AF",FM18)))</formula>
    </cfRule>
    <cfRule type="endsWith" dxfId="3481" priority="5828" operator="endsWith" text="M">
      <formula>RIGHT(FM18,LEN("M"))="M"</formula>
    </cfRule>
    <cfRule type="beginsWith" dxfId="3480" priority="5829" operator="beginsWith" text="MN">
      <formula>LEFT(FM18,LEN("MN"))="MN"</formula>
    </cfRule>
  </conditionalFormatting>
  <conditionalFormatting sqref="EV7:EY7">
    <cfRule type="containsText" dxfId="3479" priority="5812" operator="containsText" text="Hm">
      <formula>NOT(ISERROR(SEARCH("Hm",EV7)))</formula>
    </cfRule>
    <cfRule type="beginsWith" dxfId="3478" priority="5813" operator="beginsWith" text="Ms">
      <formula>LEFT(EV7,LEN("Ms"))="Ms"</formula>
    </cfRule>
    <cfRule type="containsText" dxfId="3477" priority="5814" operator="containsText" text="C">
      <formula>NOT(ISERROR(SEARCH("C",EV7)))</formula>
    </cfRule>
    <cfRule type="containsText" dxfId="3476" priority="5815" operator="containsText" text="S">
      <formula>NOT(ISERROR(SEARCH("S",EV7)))</formula>
    </cfRule>
    <cfRule type="containsText" dxfId="3475" priority="5816" operator="containsText" text="T">
      <formula>NOT(ISERROR(SEARCH("T",EV7)))</formula>
    </cfRule>
    <cfRule type="containsText" dxfId="3474" priority="5817" operator="containsText" text="H">
      <formula>NOT(ISERROR(SEARCH("H",EV7)))</formula>
    </cfRule>
    <cfRule type="containsText" dxfId="3473" priority="5818" operator="containsText" text="AF">
      <formula>NOT(ISERROR(SEARCH("AF",EV7)))</formula>
    </cfRule>
    <cfRule type="endsWith" dxfId="3472" priority="5819" operator="endsWith" text="M">
      <formula>RIGHT(EV7,LEN("M"))="M"</formula>
    </cfRule>
    <cfRule type="beginsWith" dxfId="3471" priority="5820" operator="beginsWith" text="MN">
      <formula>LEFT(EV7,LEN("MN"))="MN"</formula>
    </cfRule>
  </conditionalFormatting>
  <conditionalFormatting sqref="EP7:ES7">
    <cfRule type="containsText" dxfId="3470" priority="5803" operator="containsText" text="Hm">
      <formula>NOT(ISERROR(SEARCH("Hm",EP7)))</formula>
    </cfRule>
    <cfRule type="beginsWith" dxfId="3469" priority="5804" operator="beginsWith" text="Ms">
      <formula>LEFT(EP7,LEN("Ms"))="Ms"</formula>
    </cfRule>
    <cfRule type="containsText" dxfId="3468" priority="5805" operator="containsText" text="C">
      <formula>NOT(ISERROR(SEARCH("C",EP7)))</formula>
    </cfRule>
    <cfRule type="containsText" dxfId="3467" priority="5806" operator="containsText" text="S">
      <formula>NOT(ISERROR(SEARCH("S",EP7)))</formula>
    </cfRule>
    <cfRule type="containsText" dxfId="3466" priority="5807" operator="containsText" text="T">
      <formula>NOT(ISERROR(SEARCH("T",EP7)))</formula>
    </cfRule>
    <cfRule type="containsText" dxfId="3465" priority="5808" operator="containsText" text="H">
      <formula>NOT(ISERROR(SEARCH("H",EP7)))</formula>
    </cfRule>
    <cfRule type="containsText" dxfId="3464" priority="5809" operator="containsText" text="AF">
      <formula>NOT(ISERROR(SEARCH("AF",EP7)))</formula>
    </cfRule>
    <cfRule type="endsWith" dxfId="3463" priority="5810" operator="endsWith" text="M">
      <formula>RIGHT(EP7,LEN("M"))="M"</formula>
    </cfRule>
    <cfRule type="beginsWith" dxfId="3462" priority="5811" operator="beginsWith" text="MN">
      <formula>LEFT(EP7,LEN("MN"))="MN"</formula>
    </cfRule>
  </conditionalFormatting>
  <conditionalFormatting sqref="EQ8:ET8">
    <cfRule type="containsText" dxfId="3461" priority="5794" operator="containsText" text="Hm">
      <formula>NOT(ISERROR(SEARCH("Hm",EQ8)))</formula>
    </cfRule>
    <cfRule type="beginsWith" dxfId="3460" priority="5795" operator="beginsWith" text="Ms">
      <formula>LEFT(EQ8,LEN("Ms"))="Ms"</formula>
    </cfRule>
    <cfRule type="containsText" dxfId="3459" priority="5796" operator="containsText" text="C">
      <formula>NOT(ISERROR(SEARCH("C",EQ8)))</formula>
    </cfRule>
    <cfRule type="containsText" dxfId="3458" priority="5797" operator="containsText" text="S">
      <formula>NOT(ISERROR(SEARCH("S",EQ8)))</formula>
    </cfRule>
    <cfRule type="containsText" dxfId="3457" priority="5798" operator="containsText" text="T">
      <formula>NOT(ISERROR(SEARCH("T",EQ8)))</formula>
    </cfRule>
    <cfRule type="containsText" dxfId="3456" priority="5799" operator="containsText" text="H">
      <formula>NOT(ISERROR(SEARCH("H",EQ8)))</formula>
    </cfRule>
    <cfRule type="containsText" dxfId="3455" priority="5800" operator="containsText" text="AF">
      <formula>NOT(ISERROR(SEARCH("AF",EQ8)))</formula>
    </cfRule>
    <cfRule type="endsWith" dxfId="3454" priority="5801" operator="endsWith" text="M">
      <formula>RIGHT(EQ8,LEN("M"))="M"</formula>
    </cfRule>
    <cfRule type="beginsWith" dxfId="3453" priority="5802" operator="beginsWith" text="MN">
      <formula>LEFT(EQ8,LEN("MN"))="MN"</formula>
    </cfRule>
  </conditionalFormatting>
  <conditionalFormatting sqref="EW8:EZ8">
    <cfRule type="containsText" dxfId="3452" priority="5785" operator="containsText" text="Hm">
      <formula>NOT(ISERROR(SEARCH("Hm",EW8)))</formula>
    </cfRule>
    <cfRule type="beginsWith" dxfId="3451" priority="5786" operator="beginsWith" text="Ms">
      <formula>LEFT(EW8,LEN("Ms"))="Ms"</formula>
    </cfRule>
    <cfRule type="containsText" dxfId="3450" priority="5787" operator="containsText" text="C">
      <formula>NOT(ISERROR(SEARCH("C",EW8)))</formula>
    </cfRule>
    <cfRule type="containsText" dxfId="3449" priority="5788" operator="containsText" text="S">
      <formula>NOT(ISERROR(SEARCH("S",EW8)))</formula>
    </cfRule>
    <cfRule type="containsText" dxfId="3448" priority="5789" operator="containsText" text="T">
      <formula>NOT(ISERROR(SEARCH("T",EW8)))</formula>
    </cfRule>
    <cfRule type="containsText" dxfId="3447" priority="5790" operator="containsText" text="H">
      <formula>NOT(ISERROR(SEARCH("H",EW8)))</formula>
    </cfRule>
    <cfRule type="containsText" dxfId="3446" priority="5791" operator="containsText" text="AF">
      <formula>NOT(ISERROR(SEARCH("AF",EW8)))</formula>
    </cfRule>
    <cfRule type="endsWith" dxfId="3445" priority="5792" operator="endsWith" text="M">
      <formula>RIGHT(EW8,LEN("M"))="M"</formula>
    </cfRule>
    <cfRule type="beginsWith" dxfId="3444" priority="5793" operator="beginsWith" text="MN">
      <formula>LEFT(EW8,LEN("MN"))="MN"</formula>
    </cfRule>
  </conditionalFormatting>
  <conditionalFormatting sqref="EP5">
    <cfRule type="containsText" dxfId="3443" priority="5758" operator="containsText" text="Hm">
      <formula>NOT(ISERROR(SEARCH("Hm",EP5)))</formula>
    </cfRule>
    <cfRule type="beginsWith" dxfId="3442" priority="5759" operator="beginsWith" text="Ms">
      <formula>LEFT(EP5,LEN("Ms"))="Ms"</formula>
    </cfRule>
    <cfRule type="containsText" dxfId="3441" priority="5760" operator="containsText" text="C">
      <formula>NOT(ISERROR(SEARCH("C",EP5)))</formula>
    </cfRule>
    <cfRule type="containsText" dxfId="3440" priority="5761" operator="containsText" text="S">
      <formula>NOT(ISERROR(SEARCH("S",EP5)))</formula>
    </cfRule>
    <cfRule type="containsText" dxfId="3439" priority="5762" operator="containsText" text="T">
      <formula>NOT(ISERROR(SEARCH("T",EP5)))</formula>
    </cfRule>
    <cfRule type="containsText" dxfId="3438" priority="5763" operator="containsText" text="H">
      <formula>NOT(ISERROR(SEARCH("H",EP5)))</formula>
    </cfRule>
    <cfRule type="containsText" dxfId="3437" priority="5764" operator="containsText" text="AF">
      <formula>NOT(ISERROR(SEARCH("AF",EP5)))</formula>
    </cfRule>
    <cfRule type="endsWith" dxfId="3436" priority="5765" operator="endsWith" text="M">
      <formula>RIGHT(EP5,LEN("M"))="M"</formula>
    </cfRule>
    <cfRule type="beginsWith" dxfId="3435" priority="5766" operator="beginsWith" text="MN">
      <formula>LEFT(EP5,LEN("MN"))="MN"</formula>
    </cfRule>
  </conditionalFormatting>
  <conditionalFormatting sqref="FJ18">
    <cfRule type="containsText" dxfId="3434" priority="5688" operator="containsText" text="Hm">
      <formula>NOT(ISERROR(SEARCH("Hm",FJ18)))</formula>
    </cfRule>
    <cfRule type="beginsWith" dxfId="3433" priority="5689" operator="beginsWith" text="Ms">
      <formula>LEFT(FJ18,LEN("Ms"))="Ms"</formula>
    </cfRule>
    <cfRule type="containsText" dxfId="3432" priority="5690" operator="containsText" text="C">
      <formula>NOT(ISERROR(SEARCH("C",FJ18)))</formula>
    </cfRule>
    <cfRule type="containsText" dxfId="3431" priority="5691" operator="containsText" text="S">
      <formula>NOT(ISERROR(SEARCH("S",FJ18)))</formula>
    </cfRule>
    <cfRule type="containsText" dxfId="3430" priority="5692" operator="containsText" text="T">
      <formula>NOT(ISERROR(SEARCH("T",FJ18)))</formula>
    </cfRule>
    <cfRule type="containsText" dxfId="3429" priority="5693" operator="containsText" text="H">
      <formula>NOT(ISERROR(SEARCH("H",FJ18)))</formula>
    </cfRule>
    <cfRule type="containsText" dxfId="3428" priority="5694" operator="containsText" text="AF">
      <formula>NOT(ISERROR(SEARCH("AF",FJ18)))</formula>
    </cfRule>
    <cfRule type="endsWith" dxfId="3427" priority="5695" operator="endsWith" text="M">
      <formula>RIGHT(FJ18,LEN("M"))="M"</formula>
    </cfRule>
    <cfRule type="beginsWith" dxfId="3426" priority="5696" operator="beginsWith" text="MN">
      <formula>LEFT(FJ18,LEN("MN"))="MN"</formula>
    </cfRule>
  </conditionalFormatting>
  <conditionalFormatting sqref="FZ18:GB18">
    <cfRule type="containsText" dxfId="3425" priority="5341" operator="containsText" text="Hm">
      <formula>NOT(ISERROR(SEARCH("Hm",FZ18)))</formula>
    </cfRule>
    <cfRule type="beginsWith" dxfId="3424" priority="5342" operator="beginsWith" text="Ms">
      <formula>LEFT(FZ18,LEN("Ms"))="Ms"</formula>
    </cfRule>
    <cfRule type="containsText" dxfId="3423" priority="5343" operator="containsText" text="C">
      <formula>NOT(ISERROR(SEARCH("C",FZ18)))</formula>
    </cfRule>
    <cfRule type="containsText" dxfId="3422" priority="5344" operator="containsText" text="S">
      <formula>NOT(ISERROR(SEARCH("S",FZ18)))</formula>
    </cfRule>
    <cfRule type="containsText" dxfId="3421" priority="5345" operator="containsText" text="T">
      <formula>NOT(ISERROR(SEARCH("T",FZ18)))</formula>
    </cfRule>
    <cfRule type="containsText" dxfId="3420" priority="5346" operator="containsText" text="H">
      <formula>NOT(ISERROR(SEARCH("H",FZ18)))</formula>
    </cfRule>
    <cfRule type="containsText" dxfId="3419" priority="5347" operator="containsText" text="AF">
      <formula>NOT(ISERROR(SEARCH("AF",FZ18)))</formula>
    </cfRule>
    <cfRule type="endsWith" dxfId="3418" priority="5348" operator="endsWith" text="M">
      <formula>RIGHT(FZ18,LEN("M"))="M"</formula>
    </cfRule>
    <cfRule type="beginsWith" dxfId="3417" priority="5349" operator="beginsWith" text="MN">
      <formula>LEFT(FZ18,LEN("MN"))="MN"</formula>
    </cfRule>
  </conditionalFormatting>
  <conditionalFormatting sqref="FZ7:GB7">
    <cfRule type="containsText" dxfId="3416" priority="5107" operator="containsText" text="Hm">
      <formula>NOT(ISERROR(SEARCH("Hm",FZ7)))</formula>
    </cfRule>
    <cfRule type="beginsWith" dxfId="3415" priority="5108" operator="beginsWith" text="Ms">
      <formula>LEFT(FZ7,LEN("Ms"))="Ms"</formula>
    </cfRule>
    <cfRule type="containsText" dxfId="3414" priority="5109" operator="containsText" text="C">
      <formula>NOT(ISERROR(SEARCH("C",FZ7)))</formula>
    </cfRule>
    <cfRule type="containsText" dxfId="3413" priority="5110" operator="containsText" text="S">
      <formula>NOT(ISERROR(SEARCH("S",FZ7)))</formula>
    </cfRule>
    <cfRule type="containsText" dxfId="3412" priority="5111" operator="containsText" text="T">
      <formula>NOT(ISERROR(SEARCH("T",FZ7)))</formula>
    </cfRule>
    <cfRule type="containsText" dxfId="3411" priority="5112" operator="containsText" text="H">
      <formula>NOT(ISERROR(SEARCH("H",FZ7)))</formula>
    </cfRule>
    <cfRule type="containsText" dxfId="3410" priority="5113" operator="containsText" text="AF">
      <formula>NOT(ISERROR(SEARCH("AF",FZ7)))</formula>
    </cfRule>
    <cfRule type="endsWith" dxfId="3409" priority="5114" operator="endsWith" text="M">
      <formula>RIGHT(FZ7,LEN("M"))="M"</formula>
    </cfRule>
    <cfRule type="beginsWith" dxfId="3408" priority="5115" operator="beginsWith" text="MN">
      <formula>LEFT(FZ7,LEN("MN"))="MN"</formula>
    </cfRule>
  </conditionalFormatting>
  <conditionalFormatting sqref="GA8:GB8">
    <cfRule type="containsText" dxfId="3407" priority="5098" operator="containsText" text="Hm">
      <formula>NOT(ISERROR(SEARCH("Hm",GA8)))</formula>
    </cfRule>
    <cfRule type="beginsWith" dxfId="3406" priority="5099" operator="beginsWith" text="Ms">
      <formula>LEFT(GA8,LEN("Ms"))="Ms"</formula>
    </cfRule>
    <cfRule type="containsText" dxfId="3405" priority="5100" operator="containsText" text="C">
      <formula>NOT(ISERROR(SEARCH("C",GA8)))</formula>
    </cfRule>
    <cfRule type="containsText" dxfId="3404" priority="5101" operator="containsText" text="S">
      <formula>NOT(ISERROR(SEARCH("S",GA8)))</formula>
    </cfRule>
    <cfRule type="containsText" dxfId="3403" priority="5102" operator="containsText" text="T">
      <formula>NOT(ISERROR(SEARCH("T",GA8)))</formula>
    </cfRule>
    <cfRule type="containsText" dxfId="3402" priority="5103" operator="containsText" text="H">
      <formula>NOT(ISERROR(SEARCH("H",GA8)))</formula>
    </cfRule>
    <cfRule type="containsText" dxfId="3401" priority="5104" operator="containsText" text="AF">
      <formula>NOT(ISERROR(SEARCH("AF",GA8)))</formula>
    </cfRule>
    <cfRule type="endsWith" dxfId="3400" priority="5105" operator="endsWith" text="M">
      <formula>RIGHT(GA8,LEN("M"))="M"</formula>
    </cfRule>
    <cfRule type="beginsWith" dxfId="3399" priority="5106" operator="beginsWith" text="MN">
      <formula>LEFT(GA8,LEN("MN"))="MN"</formula>
    </cfRule>
  </conditionalFormatting>
  <conditionalFormatting sqref="FZ5">
    <cfRule type="containsText" dxfId="3398" priority="5062" operator="containsText" text="Hm">
      <formula>NOT(ISERROR(SEARCH("Hm",FZ5)))</formula>
    </cfRule>
    <cfRule type="beginsWith" dxfId="3397" priority="5063" operator="beginsWith" text="Ms">
      <formula>LEFT(FZ5,LEN("Ms"))="Ms"</formula>
    </cfRule>
    <cfRule type="containsText" dxfId="3396" priority="5064" operator="containsText" text="C">
      <formula>NOT(ISERROR(SEARCH("C",FZ5)))</formula>
    </cfRule>
    <cfRule type="containsText" dxfId="3395" priority="5065" operator="containsText" text="S">
      <formula>NOT(ISERROR(SEARCH("S",FZ5)))</formula>
    </cfRule>
    <cfRule type="containsText" dxfId="3394" priority="5066" operator="containsText" text="T">
      <formula>NOT(ISERROR(SEARCH("T",FZ5)))</formula>
    </cfRule>
    <cfRule type="containsText" dxfId="3393" priority="5067" operator="containsText" text="H">
      <formula>NOT(ISERROR(SEARCH("H",FZ5)))</formula>
    </cfRule>
    <cfRule type="containsText" dxfId="3392" priority="5068" operator="containsText" text="AF">
      <formula>NOT(ISERROR(SEARCH("AF",FZ5)))</formula>
    </cfRule>
    <cfRule type="endsWith" dxfId="3391" priority="5069" operator="endsWith" text="M">
      <formula>RIGHT(FZ5,LEN("M"))="M"</formula>
    </cfRule>
    <cfRule type="beginsWith" dxfId="3390" priority="5070" operator="beginsWith" text="MN">
      <formula>LEFT(FZ5,LEN("MN"))="MN"</formula>
    </cfRule>
  </conditionalFormatting>
  <conditionalFormatting sqref="GA13:GB13">
    <cfRule type="containsText" dxfId="3389" priority="4187" operator="containsText" text="Hm">
      <formula>NOT(ISERROR(SEARCH("Hm",GA13)))</formula>
    </cfRule>
    <cfRule type="beginsWith" dxfId="3388" priority="4188" operator="beginsWith" text="Ms">
      <formula>LEFT(GA13,LEN("Ms"))="Ms"</formula>
    </cfRule>
    <cfRule type="containsText" dxfId="3387" priority="4189" operator="containsText" text="C">
      <formula>NOT(ISERROR(SEARCH("C",GA13)))</formula>
    </cfRule>
    <cfRule type="containsText" dxfId="3386" priority="4190" operator="containsText" text="S">
      <formula>NOT(ISERROR(SEARCH("S",GA13)))</formula>
    </cfRule>
    <cfRule type="containsText" dxfId="3385" priority="4191" operator="containsText" text="T">
      <formula>NOT(ISERROR(SEARCH("T",GA13)))</formula>
    </cfRule>
    <cfRule type="containsText" dxfId="3384" priority="4192" operator="containsText" text="H">
      <formula>NOT(ISERROR(SEARCH("H",GA13)))</formula>
    </cfRule>
    <cfRule type="containsText" dxfId="3383" priority="4193" operator="containsText" text="AF">
      <formula>NOT(ISERROR(SEARCH("AF",GA13)))</formula>
    </cfRule>
    <cfRule type="endsWith" dxfId="3382" priority="4194" operator="endsWith" text="M">
      <formula>RIGHT(GA13,LEN("M"))="M"</formula>
    </cfRule>
    <cfRule type="beginsWith" dxfId="3381" priority="4195" operator="beginsWith" text="MN">
      <formula>LEFT(GA13,LEN("MN"))="MN"</formula>
    </cfRule>
  </conditionalFormatting>
  <conditionalFormatting sqref="T11:X11 CJ15:CK15 CJ18:CK18 CP15:CQ15 CP18:CR18 CW15 CW18 DB15:DC15 DB18:DD18 DH15:DI15 DH18:DI18 DT15:DU15 DT18:DU18 DN15:DO15 DN18:DO18 DZ15:EA15 DZ18:EA18 EG15 EG18:EH18 EL15:EM15 EL18:EN18 ER15:ES15 ER18:ES18 FD15:FE15 FD18:FE18 EX15:EY15 EX18:EY18 FJ15:FK15 FJ18:FK18 FQ15 FP18:FQ18 FV15:FW15 FV18:FX18 GB15 GB18">
    <cfRule type="expression" dxfId="3380" priority="9390">
      <formula>MOD(MONTH(#REF!),4)=1</formula>
    </cfRule>
    <cfRule type="expression" dxfId="3379" priority="9391">
      <formula>MOD(MONTH(#REF!),4)=2</formula>
    </cfRule>
    <cfRule type="expression" dxfId="3378" priority="9392">
      <formula>MOD(MONTH(#REF!),4)=3</formula>
    </cfRule>
    <cfRule type="expression" dxfId="3377" priority="9393">
      <formula>MOD(MONTH(#REF!),4)=0</formula>
    </cfRule>
  </conditionalFormatting>
  <conditionalFormatting sqref="I5:J5 V5 H4:I4 N4:O4 O5:P5 Z4 AF4 Y8:Z8 S8:T8 AE8:AF8 M8:N8 H8 AB16 AH15:AH16 P15:Q16 AK8">
    <cfRule type="expression" dxfId="3376" priority="9386">
      <formula>MOD(MONTH(#REF!),4)=1</formula>
    </cfRule>
    <cfRule type="expression" dxfId="3375" priority="9387">
      <formula>MOD(MONTH(#REF!),4)=2</formula>
    </cfRule>
    <cfRule type="expression" dxfId="3374" priority="9388">
      <formula>MOD(MONTH(#REF!),4)=3</formula>
    </cfRule>
    <cfRule type="expression" dxfId="3373" priority="9389">
      <formula>MOD(MONTH(#REF!),4)=0</formula>
    </cfRule>
  </conditionalFormatting>
  <conditionalFormatting sqref="K16:L16 W16:X16 AC16:AD16 AJ16 Q16:R16 H10:AB10 AG10:AJ10">
    <cfRule type="expression" dxfId="3372" priority="9382">
      <formula>MOD(MONTH(#REF!),4)=1</formula>
    </cfRule>
    <cfRule type="expression" dxfId="3371" priority="9383">
      <formula>MOD(MONTH(#REF!),4)=2</formula>
    </cfRule>
    <cfRule type="expression" dxfId="3370" priority="9384">
      <formula>MOD(MONTH(#REF!),4)=3</formula>
    </cfRule>
    <cfRule type="expression" dxfId="3369" priority="9385">
      <formula>MOD(MONTH(#REF!),4)=0</formula>
    </cfRule>
  </conditionalFormatting>
  <conditionalFormatting sqref="T4:U4">
    <cfRule type="expression" dxfId="3368" priority="9378">
      <formula>MOD(MONTH(#REF!),4)=1</formula>
    </cfRule>
    <cfRule type="expression" dxfId="3367" priority="9379">
      <formula>MOD(MONTH(#REF!),4)=2</formula>
    </cfRule>
    <cfRule type="expression" dxfId="3366" priority="9380">
      <formula>MOD(MONTH(#REF!),4)=3</formula>
    </cfRule>
    <cfRule type="expression" dxfId="3365" priority="9381">
      <formula>MOD(MONTH(#REF!),4)=0</formula>
    </cfRule>
  </conditionalFormatting>
  <conditionalFormatting sqref="AA5:AB5">
    <cfRule type="expression" dxfId="3364" priority="9374">
      <formula>MOD(MONTH(#REF!),4)=1</formula>
    </cfRule>
    <cfRule type="expression" dxfId="3363" priority="9375">
      <formula>MOD(MONTH(#REF!),4)=2</formula>
    </cfRule>
    <cfRule type="expression" dxfId="3362" priority="9376">
      <formula>MOD(MONTH(#REF!),4)=3</formula>
    </cfRule>
    <cfRule type="expression" dxfId="3361" priority="9377">
      <formula>MOD(MONTH(#REF!),4)=0</formula>
    </cfRule>
  </conditionalFormatting>
  <conditionalFormatting sqref="AG5:AH5">
    <cfRule type="expression" dxfId="3360" priority="9370">
      <formula>MOD(MONTH(#REF!),4)=1</formula>
    </cfRule>
    <cfRule type="expression" dxfId="3359" priority="9371">
      <formula>MOD(MONTH(#REF!),4)=2</formula>
    </cfRule>
    <cfRule type="expression" dxfId="3358" priority="9372">
      <formula>MOD(MONTH(#REF!),4)=3</formula>
    </cfRule>
    <cfRule type="expression" dxfId="3357" priority="9373">
      <formula>MOD(MONTH(#REF!),4)=0</formula>
    </cfRule>
  </conditionalFormatting>
  <conditionalFormatting sqref="P9:S9 H6:I9 L6:O8 R6:S8 T6:U9 X6:Y8 Z6:AA6 AD6:AG7 AJ6:AK7 K11:L11 H10:AB10 J9:N9 Z8 AG10:AK10 AK8 V9:AA9 AE8:AF8 AF9:AG9 CV9:CW9 BZ16 BZ15:CC15 AF11:AH11 AA11:AC11 T11:X11">
    <cfRule type="containsText" dxfId="3356" priority="9361" operator="containsText" text="Hm">
      <formula>NOT(ISERROR(SEARCH("Hm",H6)))</formula>
    </cfRule>
    <cfRule type="beginsWith" dxfId="3355" priority="9362" operator="beginsWith" text="Ms">
      <formula>LEFT(H6,LEN("Ms"))="Ms"</formula>
    </cfRule>
    <cfRule type="containsText" dxfId="3354" priority="9363" operator="containsText" text="C">
      <formula>NOT(ISERROR(SEARCH("C",H6)))</formula>
    </cfRule>
    <cfRule type="containsText" dxfId="3353" priority="9364" operator="containsText" text="S">
      <formula>NOT(ISERROR(SEARCH("S",H6)))</formula>
    </cfRule>
    <cfRule type="containsText" dxfId="3352" priority="9365" operator="containsText" text="T">
      <formula>NOT(ISERROR(SEARCH("T",H6)))</formula>
    </cfRule>
    <cfRule type="containsText" dxfId="3351" priority="9366" operator="containsText" text="H">
      <formula>NOT(ISERROR(SEARCH("H",H6)))</formula>
    </cfRule>
    <cfRule type="containsText" dxfId="3350" priority="9367" operator="containsText" text="AF">
      <formula>NOT(ISERROR(SEARCH("AF",H6)))</formula>
    </cfRule>
    <cfRule type="endsWith" dxfId="3349" priority="9368" operator="endsWith" text="M">
      <formula>RIGHT(H6,LEN("M"))="M"</formula>
    </cfRule>
    <cfRule type="beginsWith" dxfId="3348" priority="9369" operator="beginsWith" text="MN">
      <formula>LEFT(H6,LEN("MN"))="MN"</formula>
    </cfRule>
  </conditionalFormatting>
  <conditionalFormatting sqref="H3:K3">
    <cfRule type="containsText" dxfId="3347" priority="9352" operator="containsText" text="Hm">
      <formula>NOT(ISERROR(SEARCH("Hm",H3)))</formula>
    </cfRule>
    <cfRule type="beginsWith" dxfId="3346" priority="9353" operator="beginsWith" text="Ms">
      <formula>LEFT(H3,LEN("Ms"))="Ms"</formula>
    </cfRule>
    <cfRule type="containsText" dxfId="3345" priority="9354" operator="containsText" text="C">
      <formula>NOT(ISERROR(SEARCH("C",H3)))</formula>
    </cfRule>
    <cfRule type="containsText" dxfId="3344" priority="9355" operator="containsText" text="S">
      <formula>NOT(ISERROR(SEARCH("S",H3)))</formula>
    </cfRule>
    <cfRule type="containsText" dxfId="3343" priority="9356" operator="containsText" text="T">
      <formula>NOT(ISERROR(SEARCH("T",H3)))</formula>
    </cfRule>
    <cfRule type="containsText" dxfId="3342" priority="9357" operator="containsText" text="H">
      <formula>NOT(ISERROR(SEARCH("H",H3)))</formula>
    </cfRule>
    <cfRule type="containsText" dxfId="3341" priority="9358" operator="containsText" text="AF">
      <formula>NOT(ISERROR(SEARCH("AF",H3)))</formula>
    </cfRule>
    <cfRule type="endsWith" dxfId="3340" priority="9359" operator="endsWith" text="M">
      <formula>RIGHT(H3,LEN("M"))="M"</formula>
    </cfRule>
    <cfRule type="beginsWith" dxfId="3339" priority="9360" operator="beginsWith" text="MN">
      <formula>LEFT(H3,LEN("MN"))="MN"</formula>
    </cfRule>
  </conditionalFormatting>
  <conditionalFormatting sqref="J4:M4">
    <cfRule type="containsText" dxfId="3338" priority="9343" operator="containsText" text="Hm">
      <formula>NOT(ISERROR(SEARCH("Hm",J4)))</formula>
    </cfRule>
    <cfRule type="beginsWith" dxfId="3337" priority="9344" operator="beginsWith" text="Ms">
      <formula>LEFT(J4,LEN("Ms"))="Ms"</formula>
    </cfRule>
    <cfRule type="containsText" dxfId="3336" priority="9345" operator="containsText" text="C">
      <formula>NOT(ISERROR(SEARCH("C",J4)))</formula>
    </cfRule>
    <cfRule type="containsText" dxfId="3335" priority="9346" operator="containsText" text="S">
      <formula>NOT(ISERROR(SEARCH("S",J4)))</formula>
    </cfRule>
    <cfRule type="containsText" dxfId="3334" priority="9347" operator="containsText" text="T">
      <formula>NOT(ISERROR(SEARCH("T",J4)))</formula>
    </cfRule>
    <cfRule type="containsText" dxfId="3333" priority="9348" operator="containsText" text="H">
      <formula>NOT(ISERROR(SEARCH("H",J4)))</formula>
    </cfRule>
    <cfRule type="containsText" dxfId="3332" priority="9349" operator="containsText" text="AF">
      <formula>NOT(ISERROR(SEARCH("AF",J4)))</formula>
    </cfRule>
    <cfRule type="endsWith" dxfId="3331" priority="9350" operator="endsWith" text="M">
      <formula>RIGHT(J4,LEN("M"))="M"</formula>
    </cfRule>
    <cfRule type="beginsWith" dxfId="3330" priority="9351" operator="beginsWith" text="MN">
      <formula>LEFT(J4,LEN("MN"))="MN"</formula>
    </cfRule>
  </conditionalFormatting>
  <conditionalFormatting sqref="K5:N5">
    <cfRule type="containsText" dxfId="3329" priority="9334" operator="containsText" text="Hm">
      <formula>NOT(ISERROR(SEARCH("Hm",K5)))</formula>
    </cfRule>
    <cfRule type="beginsWith" dxfId="3328" priority="9335" operator="beginsWith" text="Ms">
      <formula>LEFT(K5,LEN("Ms"))="Ms"</formula>
    </cfRule>
    <cfRule type="containsText" dxfId="3327" priority="9336" operator="containsText" text="C">
      <formula>NOT(ISERROR(SEARCH("C",K5)))</formula>
    </cfRule>
    <cfRule type="containsText" dxfId="3326" priority="9337" operator="containsText" text="S">
      <formula>NOT(ISERROR(SEARCH("S",K5)))</formula>
    </cfRule>
    <cfRule type="containsText" dxfId="3325" priority="9338" operator="containsText" text="T">
      <formula>NOT(ISERROR(SEARCH("T",K5)))</formula>
    </cfRule>
    <cfRule type="containsText" dxfId="3324" priority="9339" operator="containsText" text="H">
      <formula>NOT(ISERROR(SEARCH("H",K5)))</formula>
    </cfRule>
    <cfRule type="containsText" dxfId="3323" priority="9340" operator="containsText" text="AF">
      <formula>NOT(ISERROR(SEARCH("AF",K5)))</formula>
    </cfRule>
    <cfRule type="endsWith" dxfId="3322" priority="9341" operator="endsWith" text="M">
      <formula>RIGHT(K5,LEN("M"))="M"</formula>
    </cfRule>
    <cfRule type="beginsWith" dxfId="3321" priority="9342" operator="beginsWith" text="MN">
      <formula>LEFT(K5,LEN("MN"))="MN"</formula>
    </cfRule>
  </conditionalFormatting>
  <conditionalFormatting sqref="H5">
    <cfRule type="containsText" dxfId="3320" priority="9325" operator="containsText" text="Hm">
      <formula>NOT(ISERROR(SEARCH("Hm",H5)))</formula>
    </cfRule>
    <cfRule type="beginsWith" dxfId="3319" priority="9326" operator="beginsWith" text="Ms">
      <formula>LEFT(H5,LEN("Ms"))="Ms"</formula>
    </cfRule>
    <cfRule type="containsText" dxfId="3318" priority="9327" operator="containsText" text="C">
      <formula>NOT(ISERROR(SEARCH("C",H5)))</formula>
    </cfRule>
    <cfRule type="containsText" dxfId="3317" priority="9328" operator="containsText" text="S">
      <formula>NOT(ISERROR(SEARCH("S",H5)))</formula>
    </cfRule>
    <cfRule type="containsText" dxfId="3316" priority="9329" operator="containsText" text="T">
      <formula>NOT(ISERROR(SEARCH("T",H5)))</formula>
    </cfRule>
    <cfRule type="containsText" dxfId="3315" priority="9330" operator="containsText" text="H">
      <formula>NOT(ISERROR(SEARCH("H",H5)))</formula>
    </cfRule>
    <cfRule type="containsText" dxfId="3314" priority="9331" operator="containsText" text="AF">
      <formula>NOT(ISERROR(SEARCH("AF",H5)))</formula>
    </cfRule>
    <cfRule type="endsWith" dxfId="3313" priority="9332" operator="endsWith" text="M">
      <formula>RIGHT(H5,LEN("M"))="M"</formula>
    </cfRule>
    <cfRule type="beginsWith" dxfId="3312" priority="9333" operator="beginsWith" text="MN">
      <formula>LEFT(H5,LEN("MN"))="MN"</formula>
    </cfRule>
  </conditionalFormatting>
  <conditionalFormatting sqref="J15:K16 CE16 CC15:CE15">
    <cfRule type="expression" dxfId="3311" priority="8952">
      <formula>MOD(MONTH(#REF!),4)=1</formula>
    </cfRule>
    <cfRule type="expression" dxfId="3310" priority="8953">
      <formula>MOD(MONTH(#REF!),4)=2</formula>
    </cfRule>
    <cfRule type="expression" dxfId="3309" priority="8954">
      <formula>MOD(MONTH(#REF!),4)=3</formula>
    </cfRule>
    <cfRule type="expression" dxfId="3308" priority="8955">
      <formula>MOD(MONTH(#REF!),4)=0</formula>
    </cfRule>
  </conditionalFormatting>
  <conditionalFormatting sqref="V15:W16">
    <cfRule type="expression" dxfId="3307" priority="8948">
      <formula>MOD(MONTH(#REF!),4)=1</formula>
    </cfRule>
    <cfRule type="expression" dxfId="3306" priority="8949">
      <formula>MOD(MONTH(#REF!),4)=2</formula>
    </cfRule>
    <cfRule type="expression" dxfId="3305" priority="8950">
      <formula>MOD(MONTH(#REF!),4)=3</formula>
    </cfRule>
    <cfRule type="expression" dxfId="3304" priority="8951">
      <formula>MOD(MONTH(#REF!),4)=0</formula>
    </cfRule>
  </conditionalFormatting>
  <conditionalFormatting sqref="AC15:AC16">
    <cfRule type="expression" dxfId="3303" priority="8944">
      <formula>MOD(MONTH(#REF!),4)=1</formula>
    </cfRule>
    <cfRule type="expression" dxfId="3302" priority="8945">
      <formula>MOD(MONTH(#REF!),4)=2</formula>
    </cfRule>
    <cfRule type="expression" dxfId="3301" priority="8946">
      <formula>MOD(MONTH(#REF!),4)=3</formula>
    </cfRule>
    <cfRule type="expression" dxfId="3300" priority="8947">
      <formula>MOD(MONTH(#REF!),4)=0</formula>
    </cfRule>
  </conditionalFormatting>
  <conditionalFormatting sqref="AI15:AI16">
    <cfRule type="expression" dxfId="3299" priority="8940">
      <formula>MOD(MONTH(#REF!),4)=1</formula>
    </cfRule>
    <cfRule type="expression" dxfId="3298" priority="8941">
      <formula>MOD(MONTH(#REF!),4)=2</formula>
    </cfRule>
    <cfRule type="expression" dxfId="3297" priority="8942">
      <formula>MOD(MONTH(#REF!),4)=3</formula>
    </cfRule>
    <cfRule type="expression" dxfId="3296" priority="8943">
      <formula>MOD(MONTH(#REF!),4)=0</formula>
    </cfRule>
  </conditionalFormatting>
  <conditionalFormatting sqref="AD15:AG16">
    <cfRule type="containsText" dxfId="3295" priority="8931" operator="containsText" text="Hm">
      <formula>NOT(ISERROR(SEARCH("Hm",AD15)))</formula>
    </cfRule>
    <cfRule type="beginsWith" dxfId="3294" priority="8932" operator="beginsWith" text="Ms">
      <formula>LEFT(AD15,LEN("Ms"))="Ms"</formula>
    </cfRule>
    <cfRule type="containsText" dxfId="3293" priority="8933" operator="containsText" text="C">
      <formula>NOT(ISERROR(SEARCH("C",AD15)))</formula>
    </cfRule>
    <cfRule type="containsText" dxfId="3292" priority="8934" operator="containsText" text="S">
      <formula>NOT(ISERROR(SEARCH("S",AD15)))</formula>
    </cfRule>
    <cfRule type="containsText" dxfId="3291" priority="8935" operator="containsText" text="T">
      <formula>NOT(ISERROR(SEARCH("T",AD15)))</formula>
    </cfRule>
    <cfRule type="containsText" dxfId="3290" priority="8936" operator="containsText" text="H">
      <formula>NOT(ISERROR(SEARCH("H",AD15)))</formula>
    </cfRule>
    <cfRule type="containsText" dxfId="3289" priority="8937" operator="containsText" text="AF">
      <formula>NOT(ISERROR(SEARCH("AF",AD15)))</formula>
    </cfRule>
    <cfRule type="endsWith" dxfId="3288" priority="8938" operator="endsWith" text="M">
      <formula>RIGHT(AD15,LEN("M"))="M"</formula>
    </cfRule>
    <cfRule type="beginsWith" dxfId="3287" priority="8939" operator="beginsWith" text="MN">
      <formula>LEFT(AD15,LEN("MN"))="MN"</formula>
    </cfRule>
  </conditionalFormatting>
  <conditionalFormatting sqref="AJ15:AK16">
    <cfRule type="containsText" dxfId="3286" priority="8922" operator="containsText" text="Hm">
      <formula>NOT(ISERROR(SEARCH("Hm",AJ15)))</formula>
    </cfRule>
    <cfRule type="beginsWith" dxfId="3285" priority="8923" operator="beginsWith" text="Ms">
      <formula>LEFT(AJ15,LEN("Ms"))="Ms"</formula>
    </cfRule>
    <cfRule type="containsText" dxfId="3284" priority="8924" operator="containsText" text="C">
      <formula>NOT(ISERROR(SEARCH("C",AJ15)))</formula>
    </cfRule>
    <cfRule type="containsText" dxfId="3283" priority="8925" operator="containsText" text="S">
      <formula>NOT(ISERROR(SEARCH("S",AJ15)))</formula>
    </cfRule>
    <cfRule type="containsText" dxfId="3282" priority="8926" operator="containsText" text="T">
      <formula>NOT(ISERROR(SEARCH("T",AJ15)))</formula>
    </cfRule>
    <cfRule type="containsText" dxfId="3281" priority="8927" operator="containsText" text="H">
      <formula>NOT(ISERROR(SEARCH("H",AJ15)))</formula>
    </cfRule>
    <cfRule type="containsText" dxfId="3280" priority="8928" operator="containsText" text="AF">
      <formula>NOT(ISERROR(SEARCH("AF",AJ15)))</formula>
    </cfRule>
    <cfRule type="endsWith" dxfId="3279" priority="8929" operator="endsWith" text="M">
      <formula>RIGHT(AJ15,LEN("M"))="M"</formula>
    </cfRule>
    <cfRule type="beginsWith" dxfId="3278" priority="8930" operator="beginsWith" text="MN">
      <formula>LEFT(AJ15,LEN("MN"))="MN"</formula>
    </cfRule>
  </conditionalFormatting>
  <conditionalFormatting sqref="H16:J16">
    <cfRule type="containsText" dxfId="3277" priority="8913" operator="containsText" text="Hm">
      <formula>NOT(ISERROR(SEARCH("Hm",H16)))</formula>
    </cfRule>
    <cfRule type="beginsWith" dxfId="3276" priority="8914" operator="beginsWith" text="Ms">
      <formula>LEFT(H16,LEN("Ms"))="Ms"</formula>
    </cfRule>
    <cfRule type="containsText" dxfId="3275" priority="8915" operator="containsText" text="C">
      <formula>NOT(ISERROR(SEARCH("C",H16)))</formula>
    </cfRule>
    <cfRule type="containsText" dxfId="3274" priority="8916" operator="containsText" text="S">
      <formula>NOT(ISERROR(SEARCH("S",H16)))</formula>
    </cfRule>
    <cfRule type="containsText" dxfId="3273" priority="8917" operator="containsText" text="T">
      <formula>NOT(ISERROR(SEARCH("T",H16)))</formula>
    </cfRule>
    <cfRule type="containsText" dxfId="3272" priority="8918" operator="containsText" text="H">
      <formula>NOT(ISERROR(SEARCH("H",H16)))</formula>
    </cfRule>
    <cfRule type="containsText" dxfId="3271" priority="8919" operator="containsText" text="AF">
      <formula>NOT(ISERROR(SEARCH("AF",H16)))</formula>
    </cfRule>
    <cfRule type="endsWith" dxfId="3270" priority="8920" operator="endsWith" text="M">
      <formula>RIGHT(H16,LEN("M"))="M"</formula>
    </cfRule>
    <cfRule type="beginsWith" dxfId="3269" priority="8921" operator="beginsWith" text="MN">
      <formula>LEFT(H16,LEN("MN"))="MN"</formula>
    </cfRule>
  </conditionalFormatting>
  <conditionalFormatting sqref="L15:O16">
    <cfRule type="containsText" dxfId="3268" priority="8904" operator="containsText" text="Hm">
      <formula>NOT(ISERROR(SEARCH("Hm",L15)))</formula>
    </cfRule>
    <cfRule type="beginsWith" dxfId="3267" priority="8905" operator="beginsWith" text="Ms">
      <formula>LEFT(L15,LEN("Ms"))="Ms"</formula>
    </cfRule>
    <cfRule type="containsText" dxfId="3266" priority="8906" operator="containsText" text="C">
      <formula>NOT(ISERROR(SEARCH("C",L15)))</formula>
    </cfRule>
    <cfRule type="containsText" dxfId="3265" priority="8907" operator="containsText" text="S">
      <formula>NOT(ISERROR(SEARCH("S",L15)))</formula>
    </cfRule>
    <cfRule type="containsText" dxfId="3264" priority="8908" operator="containsText" text="T">
      <formula>NOT(ISERROR(SEARCH("T",L15)))</formula>
    </cfRule>
    <cfRule type="containsText" dxfId="3263" priority="8909" operator="containsText" text="H">
      <formula>NOT(ISERROR(SEARCH("H",L15)))</formula>
    </cfRule>
    <cfRule type="containsText" dxfId="3262" priority="8910" operator="containsText" text="AF">
      <formula>NOT(ISERROR(SEARCH("AF",L15)))</formula>
    </cfRule>
    <cfRule type="endsWith" dxfId="3261" priority="8911" operator="endsWith" text="M">
      <formula>RIGHT(L15,LEN("M"))="M"</formula>
    </cfRule>
    <cfRule type="beginsWith" dxfId="3260" priority="8912" operator="beginsWith" text="MN">
      <formula>LEFT(L15,LEN("MN"))="MN"</formula>
    </cfRule>
  </conditionalFormatting>
  <conditionalFormatting sqref="X15:AA16">
    <cfRule type="containsText" dxfId="3259" priority="8895" operator="containsText" text="Hm">
      <formula>NOT(ISERROR(SEARCH("Hm",X15)))</formula>
    </cfRule>
    <cfRule type="beginsWith" dxfId="3258" priority="8896" operator="beginsWith" text="Ms">
      <formula>LEFT(X15,LEN("Ms"))="Ms"</formula>
    </cfRule>
    <cfRule type="containsText" dxfId="3257" priority="8897" operator="containsText" text="C">
      <formula>NOT(ISERROR(SEARCH("C",X15)))</formula>
    </cfRule>
    <cfRule type="containsText" dxfId="3256" priority="8898" operator="containsText" text="S">
      <formula>NOT(ISERROR(SEARCH("S",X15)))</formula>
    </cfRule>
    <cfRule type="containsText" dxfId="3255" priority="8899" operator="containsText" text="T">
      <formula>NOT(ISERROR(SEARCH("T",X15)))</formula>
    </cfRule>
    <cfRule type="containsText" dxfId="3254" priority="8900" operator="containsText" text="H">
      <formula>NOT(ISERROR(SEARCH("H",X15)))</formula>
    </cfRule>
    <cfRule type="containsText" dxfId="3253" priority="8901" operator="containsText" text="AF">
      <formula>NOT(ISERROR(SEARCH("AF",X15)))</formula>
    </cfRule>
    <cfRule type="endsWith" dxfId="3252" priority="8902" operator="endsWith" text="M">
      <formula>RIGHT(X15,LEN("M"))="M"</formula>
    </cfRule>
    <cfRule type="beginsWith" dxfId="3251" priority="8903" operator="beginsWith" text="MN">
      <formula>LEFT(X15,LEN("MN"))="MN"</formula>
    </cfRule>
  </conditionalFormatting>
  <conditionalFormatting sqref="Z14">
    <cfRule type="expression" dxfId="3250" priority="8882">
      <formula>MOD(MONTH(#REF!),4)=1</formula>
    </cfRule>
    <cfRule type="expression" dxfId="3249" priority="8883">
      <formula>MOD(MONTH(#REF!),4)=2</formula>
    </cfRule>
    <cfRule type="expression" dxfId="3248" priority="8884">
      <formula>MOD(MONTH(#REF!),4)=3</formula>
    </cfRule>
    <cfRule type="expression" dxfId="3247" priority="8885">
      <formula>MOD(MONTH(#REF!),4)=0</formula>
    </cfRule>
  </conditionalFormatting>
  <conditionalFormatting sqref="AB15">
    <cfRule type="expression" dxfId="3246" priority="8878">
      <formula>MOD(MONTH(#REF!),4)=1</formula>
    </cfRule>
    <cfRule type="expression" dxfId="3245" priority="8879">
      <formula>MOD(MONTH(#REF!),4)=2</formula>
    </cfRule>
    <cfRule type="expression" dxfId="3244" priority="8880">
      <formula>MOD(MONTH(#REF!),4)=3</formula>
    </cfRule>
    <cfRule type="expression" dxfId="3243" priority="8881">
      <formula>MOD(MONTH(#REF!),4)=0</formula>
    </cfRule>
  </conditionalFormatting>
  <conditionalFormatting sqref="M11:Q11">
    <cfRule type="expression" dxfId="3242" priority="8874">
      <formula>MOD(MONTH(#REF!),4)=1</formula>
    </cfRule>
    <cfRule type="expression" dxfId="3241" priority="8875">
      <formula>MOD(MONTH(#REF!),4)=2</formula>
    </cfRule>
    <cfRule type="expression" dxfId="3240" priority="8876">
      <formula>MOD(MONTH(#REF!),4)=3</formula>
    </cfRule>
    <cfRule type="expression" dxfId="3239" priority="8877">
      <formula>MOD(MONTH(#REF!),4)=0</formula>
    </cfRule>
  </conditionalFormatting>
  <conditionalFormatting sqref="O9">
    <cfRule type="expression" dxfId="3238" priority="8870">
      <formula>MOD(MONTH(#REF!),4)=1</formula>
    </cfRule>
    <cfRule type="expression" dxfId="3237" priority="8871">
      <formula>MOD(MONTH(#REF!),4)=2</formula>
    </cfRule>
    <cfRule type="expression" dxfId="3236" priority="8872">
      <formula>MOD(MONTH(#REF!),4)=3</formula>
    </cfRule>
    <cfRule type="expression" dxfId="3235" priority="8873">
      <formula>MOD(MONTH(#REF!),4)=0</formula>
    </cfRule>
  </conditionalFormatting>
  <conditionalFormatting sqref="N3:Q3">
    <cfRule type="containsText" dxfId="3234" priority="8861" operator="containsText" text="Hm">
      <formula>NOT(ISERROR(SEARCH("Hm",N3)))</formula>
    </cfRule>
    <cfRule type="beginsWith" dxfId="3233" priority="8862" operator="beginsWith" text="Ms">
      <formula>LEFT(N3,LEN("Ms"))="Ms"</formula>
    </cfRule>
    <cfRule type="containsText" dxfId="3232" priority="8863" operator="containsText" text="C">
      <formula>NOT(ISERROR(SEARCH("C",N3)))</formula>
    </cfRule>
    <cfRule type="containsText" dxfId="3231" priority="8864" operator="containsText" text="S">
      <formula>NOT(ISERROR(SEARCH("S",N3)))</formula>
    </cfRule>
    <cfRule type="containsText" dxfId="3230" priority="8865" operator="containsText" text="T">
      <formula>NOT(ISERROR(SEARCH("T",N3)))</formula>
    </cfRule>
    <cfRule type="containsText" dxfId="3229" priority="8866" operator="containsText" text="H">
      <formula>NOT(ISERROR(SEARCH("H",N3)))</formula>
    </cfRule>
    <cfRule type="containsText" dxfId="3228" priority="8867" operator="containsText" text="AF">
      <formula>NOT(ISERROR(SEARCH("AF",N3)))</formula>
    </cfRule>
    <cfRule type="endsWith" dxfId="3227" priority="8868" operator="endsWith" text="M">
      <formula>RIGHT(N3,LEN("M"))="M"</formula>
    </cfRule>
    <cfRule type="beginsWith" dxfId="3226" priority="8869" operator="beginsWith" text="MN">
      <formula>LEFT(N3,LEN("MN"))="MN"</formula>
    </cfRule>
  </conditionalFormatting>
  <conditionalFormatting sqref="BK8:BL8">
    <cfRule type="containsText" dxfId="3225" priority="8817" operator="containsText" text="Hm">
      <formula>NOT(ISERROR(SEARCH("Hm",BK8)))</formula>
    </cfRule>
    <cfRule type="beginsWith" dxfId="3224" priority="8818" operator="beginsWith" text="Ms">
      <formula>LEFT(BK8,LEN("Ms"))="Ms"</formula>
    </cfRule>
    <cfRule type="containsText" dxfId="3223" priority="8819" operator="containsText" text="C">
      <formula>NOT(ISERROR(SEARCH("C",BK8)))</formula>
    </cfRule>
    <cfRule type="containsText" dxfId="3222" priority="8820" operator="containsText" text="S">
      <formula>NOT(ISERROR(SEARCH("S",BK8)))</formula>
    </cfRule>
    <cfRule type="containsText" dxfId="3221" priority="8821" operator="containsText" text="T">
      <formula>NOT(ISERROR(SEARCH("T",BK8)))</formula>
    </cfRule>
    <cfRule type="containsText" dxfId="3220" priority="8822" operator="containsText" text="H">
      <formula>NOT(ISERROR(SEARCH("H",BK8)))</formula>
    </cfRule>
    <cfRule type="containsText" dxfId="3219" priority="8823" operator="containsText" text="AF">
      <formula>NOT(ISERROR(SEARCH("AF",BK8)))</formula>
    </cfRule>
    <cfRule type="endsWith" dxfId="3218" priority="8824" operator="endsWith" text="M">
      <formula>RIGHT(BK8,LEN("M"))="M"</formula>
    </cfRule>
    <cfRule type="beginsWith" dxfId="3217" priority="8825" operator="beginsWith" text="MN">
      <formula>LEFT(BK8,LEN("MN"))="MN"</formula>
    </cfRule>
  </conditionalFormatting>
  <conditionalFormatting sqref="BK8:BN8">
    <cfRule type="containsText" dxfId="3216" priority="8808" operator="containsText" text="Hm">
      <formula>NOT(ISERROR(SEARCH("Hm",BK8)))</formula>
    </cfRule>
    <cfRule type="beginsWith" dxfId="3215" priority="8809" operator="beginsWith" text="Ms">
      <formula>LEFT(BK8,LEN("Ms"))="Ms"</formula>
    </cfRule>
    <cfRule type="containsText" dxfId="3214" priority="8810" operator="containsText" text="C">
      <formula>NOT(ISERROR(SEARCH("C",BK8)))</formula>
    </cfRule>
    <cfRule type="containsText" dxfId="3213" priority="8811" operator="containsText" text="S">
      <formula>NOT(ISERROR(SEARCH("S",BK8)))</formula>
    </cfRule>
    <cfRule type="containsText" dxfId="3212" priority="8812" operator="containsText" text="T">
      <formula>NOT(ISERROR(SEARCH("T",BK8)))</formula>
    </cfRule>
    <cfRule type="containsText" dxfId="3211" priority="8813" operator="containsText" text="H">
      <formula>NOT(ISERROR(SEARCH("H",BK8)))</formula>
    </cfRule>
    <cfRule type="containsText" dxfId="3210" priority="8814" operator="containsText" text="AF">
      <formula>NOT(ISERROR(SEARCH("AF",BK8)))</formula>
    </cfRule>
    <cfRule type="endsWith" dxfId="3209" priority="8815" operator="endsWith" text="M">
      <formula>RIGHT(BK8,LEN("M"))="M"</formula>
    </cfRule>
    <cfRule type="beginsWith" dxfId="3208" priority="8816" operator="beginsWith" text="MN">
      <formula>LEFT(BK8,LEN("MN"))="MN"</formula>
    </cfRule>
  </conditionalFormatting>
  <conditionalFormatting sqref="BO11">
    <cfRule type="containsText" dxfId="3207" priority="8795" operator="containsText" text="Hm">
      <formula>NOT(ISERROR(SEARCH("Hm",BO11)))</formula>
    </cfRule>
    <cfRule type="beginsWith" dxfId="3206" priority="8796" operator="beginsWith" text="Ms">
      <formula>LEFT(BO11,LEN("Ms"))="Ms"</formula>
    </cfRule>
    <cfRule type="containsText" dxfId="3205" priority="8797" operator="containsText" text="C">
      <formula>NOT(ISERROR(SEARCH("C",BO11)))</formula>
    </cfRule>
    <cfRule type="containsText" dxfId="3204" priority="8798" operator="containsText" text="S">
      <formula>NOT(ISERROR(SEARCH("S",BO11)))</formula>
    </cfRule>
    <cfRule type="containsText" dxfId="3203" priority="8799" operator="containsText" text="T">
      <formula>NOT(ISERROR(SEARCH("T",BO11)))</formula>
    </cfRule>
    <cfRule type="containsText" dxfId="3202" priority="8800" operator="containsText" text="H">
      <formula>NOT(ISERROR(SEARCH("H",BO11)))</formula>
    </cfRule>
    <cfRule type="containsText" dxfId="3201" priority="8801" operator="containsText" text="AF">
      <formula>NOT(ISERROR(SEARCH("AF",BO11)))</formula>
    </cfRule>
    <cfRule type="endsWith" dxfId="3200" priority="8802" operator="endsWith" text="M">
      <formula>RIGHT(BO11,LEN("M"))="M"</formula>
    </cfRule>
    <cfRule type="beginsWith" dxfId="3199" priority="8803" operator="beginsWith" text="MN">
      <formula>LEFT(BO11,LEN("MN"))="MN"</formula>
    </cfRule>
  </conditionalFormatting>
  <conditionalFormatting sqref="BO11">
    <cfRule type="containsText" dxfId="3198" priority="8786" operator="containsText" text="Hm">
      <formula>NOT(ISERROR(SEARCH("Hm",BO11)))</formula>
    </cfRule>
    <cfRule type="beginsWith" dxfId="3197" priority="8787" operator="beginsWith" text="Ms">
      <formula>LEFT(BO11,LEN("Ms"))="Ms"</formula>
    </cfRule>
    <cfRule type="containsText" dxfId="3196" priority="8788" operator="containsText" text="C">
      <formula>NOT(ISERROR(SEARCH("C",BO11)))</formula>
    </cfRule>
    <cfRule type="containsText" dxfId="3195" priority="8789" operator="containsText" text="S">
      <formula>NOT(ISERROR(SEARCH("S",BO11)))</formula>
    </cfRule>
    <cfRule type="containsText" dxfId="3194" priority="8790" operator="containsText" text="T">
      <formula>NOT(ISERROR(SEARCH("T",BO11)))</formula>
    </cfRule>
    <cfRule type="containsText" dxfId="3193" priority="8791" operator="containsText" text="H">
      <formula>NOT(ISERROR(SEARCH("H",BO11)))</formula>
    </cfRule>
    <cfRule type="containsText" dxfId="3192" priority="8792" operator="containsText" text="AF">
      <formula>NOT(ISERROR(SEARCH("AF",BO11)))</formula>
    </cfRule>
    <cfRule type="endsWith" dxfId="3191" priority="8793" operator="endsWith" text="M">
      <formula>RIGHT(BO11,LEN("M"))="M"</formula>
    </cfRule>
    <cfRule type="beginsWith" dxfId="3190" priority="8794" operator="beginsWith" text="MN">
      <formula>LEFT(BO11,LEN("MN"))="MN"</formula>
    </cfRule>
  </conditionalFormatting>
  <conditionalFormatting sqref="AR14:AS14 AP3:AQ3 AV3:AW3 AX4 BH12:BI12 BN12:BO12 BO13:BP13 BU13 BB3:BC3 BH3:BI3 AW13:AX13 AX14:AY14 BT12:BU12 BN3:BO3 BT3:BU3 BI13:BJ13 BB12:BC12 AV12:AW12 BB7:BC7 BH7:BI7 BN7:BO7 AV7:AW7 AL8 AP7:AQ7 BT7:BU7 BF6:BG9 AT6:AU9 AZ6:BA9 AN7:AO9 AP9:AS9 AV9:AX9 BL6:BM6 BR6:BS8 AL4 AL14:AM14 AL13 BB9:BE9 BH9:BK9 BN9:BQ9 BB11:BI11 AN11 AP16 AQ13:AR13 BD14:BE14 BE5 BC13:BD13 BK14 BK4 BS16 BP14:BQ14 BQ4 BL8:BM9 AT11:AU11 BN11">
    <cfRule type="expression" dxfId="3189" priority="8782">
      <formula>MOD(MONTH(#REF!),4)=1</formula>
    </cfRule>
    <cfRule type="expression" dxfId="3188" priority="8783">
      <formula>MOD(MONTH(#REF!),4)=2</formula>
    </cfRule>
    <cfRule type="expression" dxfId="3187" priority="8784">
      <formula>MOD(MONTH(#REF!),4)=3</formula>
    </cfRule>
    <cfRule type="expression" dxfId="3186" priority="8785">
      <formula>MOD(MONTH(#REF!),4)=0</formula>
    </cfRule>
  </conditionalFormatting>
  <conditionalFormatting sqref="BF11:BG11">
    <cfRule type="expression" dxfId="3185" priority="8778">
      <formula>MOD(MONTH(#REF!),4)=1</formula>
    </cfRule>
    <cfRule type="expression" dxfId="3184" priority="8779">
      <formula>MOD(MONTH(#REF!),4)=2</formula>
    </cfRule>
    <cfRule type="expression" dxfId="3183" priority="8780">
      <formula>MOD(MONTH(#REF!),4)=3</formula>
    </cfRule>
    <cfRule type="expression" dxfId="3182" priority="8781">
      <formula>MOD(MONTH(#REF!),4)=0</formula>
    </cfRule>
  </conditionalFormatting>
  <conditionalFormatting sqref="AS5:AT5 BF5 AM4 AR4:AS4 AX4:AY4 AY5:AZ5 BJ4 BP4 BU8 BI8:BJ8 BC8:BD8 BO8:BP8 AW8:AX8 AQ8:AR8 AN15:AO16 BL16 BR15:BR16 AZ15:BA16">
    <cfRule type="expression" dxfId="3181" priority="8774">
      <formula>MOD(MONTH(#REF!),4)=1</formula>
    </cfRule>
    <cfRule type="expression" dxfId="3180" priority="8775">
      <formula>MOD(MONTH(#REF!),4)=2</formula>
    </cfRule>
    <cfRule type="expression" dxfId="3179" priority="8776">
      <formula>MOD(MONTH(#REF!),4)=3</formula>
    </cfRule>
    <cfRule type="expression" dxfId="3178" priority="8777">
      <formula>MOD(MONTH(#REF!),4)=0</formula>
    </cfRule>
  </conditionalFormatting>
  <conditionalFormatting sqref="AO16 AU16:AV16 BG16:BH16 BM16:BN16 BT16 BA16:BB16 AM10:BT10">
    <cfRule type="expression" dxfId="3177" priority="8770">
      <formula>MOD(MONTH(#REF!),4)=1</formula>
    </cfRule>
    <cfRule type="expression" dxfId="3176" priority="8771">
      <formula>MOD(MONTH(#REF!),4)=2</formula>
    </cfRule>
    <cfRule type="expression" dxfId="3175" priority="8772">
      <formula>MOD(MONTH(#REF!),4)=3</formula>
    </cfRule>
    <cfRule type="expression" dxfId="3174" priority="8773">
      <formula>MOD(MONTH(#REF!),4)=0</formula>
    </cfRule>
  </conditionalFormatting>
  <conditionalFormatting sqref="AP12:AQ12">
    <cfRule type="expression" dxfId="3173" priority="8766">
      <formula>MOD(MONTH(#REF!),4)=1</formula>
    </cfRule>
    <cfRule type="expression" dxfId="3172" priority="8767">
      <formula>MOD(MONTH(#REF!),4)=2</formula>
    </cfRule>
    <cfRule type="expression" dxfId="3171" priority="8768">
      <formula>MOD(MONTH(#REF!),4)=3</formula>
    </cfRule>
    <cfRule type="expression" dxfId="3170" priority="8769">
      <formula>MOD(MONTH(#REF!),4)=0</formula>
    </cfRule>
  </conditionalFormatting>
  <conditionalFormatting sqref="BD4:BE4">
    <cfRule type="expression" dxfId="3169" priority="8762">
      <formula>MOD(MONTH(#REF!),4)=1</formula>
    </cfRule>
    <cfRule type="expression" dxfId="3168" priority="8763">
      <formula>MOD(MONTH(#REF!),4)=2</formula>
    </cfRule>
    <cfRule type="expression" dxfId="3167" priority="8764">
      <formula>MOD(MONTH(#REF!),4)=3</formula>
    </cfRule>
    <cfRule type="expression" dxfId="3166" priority="8765">
      <formula>MOD(MONTH(#REF!),4)=0</formula>
    </cfRule>
  </conditionalFormatting>
  <conditionalFormatting sqref="BK5:BL5">
    <cfRule type="expression" dxfId="3165" priority="8758">
      <formula>MOD(MONTH(#REF!),4)=1</formula>
    </cfRule>
    <cfRule type="expression" dxfId="3164" priority="8759">
      <formula>MOD(MONTH(#REF!),4)=2</formula>
    </cfRule>
    <cfRule type="expression" dxfId="3163" priority="8760">
      <formula>MOD(MONTH(#REF!),4)=3</formula>
    </cfRule>
    <cfRule type="expression" dxfId="3162" priority="8761">
      <formula>MOD(MONTH(#REF!),4)=0</formula>
    </cfRule>
  </conditionalFormatting>
  <conditionalFormatting sqref="BQ5:BR5">
    <cfRule type="expression" dxfId="3161" priority="8754">
      <formula>MOD(MONTH(#REF!),4)=1</formula>
    </cfRule>
    <cfRule type="expression" dxfId="3160" priority="8755">
      <formula>MOD(MONTH(#REF!),4)=2</formula>
    </cfRule>
    <cfRule type="expression" dxfId="3159" priority="8756">
      <formula>MOD(MONTH(#REF!),4)=3</formula>
    </cfRule>
    <cfRule type="expression" dxfId="3158" priority="8757">
      <formula>MOD(MONTH(#REF!),4)=0</formula>
    </cfRule>
  </conditionalFormatting>
  <conditionalFormatting sqref="AL3:AO3 AZ9:BC9 BF9:BI9 BL9:BO9 AN9:AQ9 AP6:AQ8 AR6:AS9 AV6:AY8 BB6:BC8 BD6:BE9 BH6:BI8 BJ6:BK6 BN6:BO8 BP6:BQ9 BT6:BU8 AL6:AM9 AM11:AN11 AL10:BU10 AT9:AX9 BJ8:BK9 AT11:AU11 BB11:BI11">
    <cfRule type="containsText" dxfId="3157" priority="8745" operator="containsText" text="Hm">
      <formula>NOT(ISERROR(SEARCH("Hm",AL3)))</formula>
    </cfRule>
    <cfRule type="beginsWith" dxfId="3156" priority="8746" operator="beginsWith" text="Ms">
      <formula>LEFT(AL3,LEN("Ms"))="Ms"</formula>
    </cfRule>
    <cfRule type="containsText" dxfId="3155" priority="8747" operator="containsText" text="C">
      <formula>NOT(ISERROR(SEARCH("C",AL3)))</formula>
    </cfRule>
    <cfRule type="containsText" dxfId="3154" priority="8748" operator="containsText" text="S">
      <formula>NOT(ISERROR(SEARCH("S",AL3)))</formula>
    </cfRule>
    <cfRule type="containsText" dxfId="3153" priority="8749" operator="containsText" text="T">
      <formula>NOT(ISERROR(SEARCH("T",AL3)))</formula>
    </cfRule>
    <cfRule type="containsText" dxfId="3152" priority="8750" operator="containsText" text="H">
      <formula>NOT(ISERROR(SEARCH("H",AL3)))</formula>
    </cfRule>
    <cfRule type="containsText" dxfId="3151" priority="8751" operator="containsText" text="AF">
      <formula>NOT(ISERROR(SEARCH("AF",AL3)))</formula>
    </cfRule>
    <cfRule type="endsWith" dxfId="3150" priority="8752" operator="endsWith" text="M">
      <formula>RIGHT(AL3,LEN("M"))="M"</formula>
    </cfRule>
    <cfRule type="beginsWith" dxfId="3149" priority="8753" operator="beginsWith" text="MN">
      <formula>LEFT(AL3,LEN("MN"))="MN"</formula>
    </cfRule>
  </conditionalFormatting>
  <conditionalFormatting sqref="AS3:AU3">
    <cfRule type="containsText" dxfId="3148" priority="8736" operator="containsText" text="Hm">
      <formula>NOT(ISERROR(SEARCH("Hm",AS3)))</formula>
    </cfRule>
    <cfRule type="beginsWith" dxfId="3147" priority="8737" operator="beginsWith" text="Ms">
      <formula>LEFT(AS3,LEN("Ms"))="Ms"</formula>
    </cfRule>
    <cfRule type="containsText" dxfId="3146" priority="8738" operator="containsText" text="C">
      <formula>NOT(ISERROR(SEARCH("C",AS3)))</formula>
    </cfRule>
    <cfRule type="containsText" dxfId="3145" priority="8739" operator="containsText" text="S">
      <formula>NOT(ISERROR(SEARCH("S",AS3)))</formula>
    </cfRule>
    <cfRule type="containsText" dxfId="3144" priority="8740" operator="containsText" text="T">
      <formula>NOT(ISERROR(SEARCH("T",AS3)))</formula>
    </cfRule>
    <cfRule type="containsText" dxfId="3143" priority="8741" operator="containsText" text="H">
      <formula>NOT(ISERROR(SEARCH("H",AS3)))</formula>
    </cfRule>
    <cfRule type="containsText" dxfId="3142" priority="8742" operator="containsText" text="AF">
      <formula>NOT(ISERROR(SEARCH("AF",AS3)))</formula>
    </cfRule>
    <cfRule type="endsWith" dxfId="3141" priority="8743" operator="endsWith" text="M">
      <formula>RIGHT(AS3,LEN("M"))="M"</formula>
    </cfRule>
    <cfRule type="beginsWith" dxfId="3140" priority="8744" operator="beginsWith" text="MN">
      <formula>LEFT(AS3,LEN("MN"))="MN"</formula>
    </cfRule>
  </conditionalFormatting>
  <conditionalFormatting sqref="AN4:AQ4">
    <cfRule type="containsText" dxfId="3139" priority="8727" operator="containsText" text="Hm">
      <formula>NOT(ISERROR(SEARCH("Hm",AN4)))</formula>
    </cfRule>
    <cfRule type="beginsWith" dxfId="3138" priority="8728" operator="beginsWith" text="Ms">
      <formula>LEFT(AN4,LEN("Ms"))="Ms"</formula>
    </cfRule>
    <cfRule type="containsText" dxfId="3137" priority="8729" operator="containsText" text="C">
      <formula>NOT(ISERROR(SEARCH("C",AN4)))</formula>
    </cfRule>
    <cfRule type="containsText" dxfId="3136" priority="8730" operator="containsText" text="S">
      <formula>NOT(ISERROR(SEARCH("S",AN4)))</formula>
    </cfRule>
    <cfRule type="containsText" dxfId="3135" priority="8731" operator="containsText" text="T">
      <formula>NOT(ISERROR(SEARCH("T",AN4)))</formula>
    </cfRule>
    <cfRule type="containsText" dxfId="3134" priority="8732" operator="containsText" text="H">
      <formula>NOT(ISERROR(SEARCH("H",AN4)))</formula>
    </cfRule>
    <cfRule type="containsText" dxfId="3133" priority="8733" operator="containsText" text="AF">
      <formula>NOT(ISERROR(SEARCH("AF",AN4)))</formula>
    </cfRule>
    <cfRule type="endsWith" dxfId="3132" priority="8734" operator="endsWith" text="M">
      <formula>RIGHT(AN4,LEN("M"))="M"</formula>
    </cfRule>
    <cfRule type="beginsWith" dxfId="3131" priority="8735" operator="beginsWith" text="MN">
      <formula>LEFT(AN4,LEN("MN"))="MN"</formula>
    </cfRule>
  </conditionalFormatting>
  <conditionalFormatting sqref="AT4:AU4">
    <cfRule type="containsText" dxfId="3130" priority="8718" operator="containsText" text="Hm">
      <formula>NOT(ISERROR(SEARCH("Hm",AT4)))</formula>
    </cfRule>
    <cfRule type="beginsWith" dxfId="3129" priority="8719" operator="beginsWith" text="Ms">
      <formula>LEFT(AT4,LEN("Ms"))="Ms"</formula>
    </cfRule>
    <cfRule type="containsText" dxfId="3128" priority="8720" operator="containsText" text="C">
      <formula>NOT(ISERROR(SEARCH("C",AT4)))</formula>
    </cfRule>
    <cfRule type="containsText" dxfId="3127" priority="8721" operator="containsText" text="S">
      <formula>NOT(ISERROR(SEARCH("S",AT4)))</formula>
    </cfRule>
    <cfRule type="containsText" dxfId="3126" priority="8722" operator="containsText" text="T">
      <formula>NOT(ISERROR(SEARCH("T",AT4)))</formula>
    </cfRule>
    <cfRule type="containsText" dxfId="3125" priority="8723" operator="containsText" text="H">
      <formula>NOT(ISERROR(SEARCH("H",AT4)))</formula>
    </cfRule>
    <cfRule type="containsText" dxfId="3124" priority="8724" operator="containsText" text="AF">
      <formula>NOT(ISERROR(SEARCH("AF",AT4)))</formula>
    </cfRule>
    <cfRule type="endsWith" dxfId="3123" priority="8725" operator="endsWith" text="M">
      <formula>RIGHT(AT4,LEN("M"))="M"</formula>
    </cfRule>
    <cfRule type="beginsWith" dxfId="3122" priority="8726" operator="beginsWith" text="MN">
      <formula>LEFT(AT4,LEN("MN"))="MN"</formula>
    </cfRule>
  </conditionalFormatting>
  <conditionalFormatting sqref="AU5:AX5">
    <cfRule type="containsText" dxfId="3121" priority="8709" operator="containsText" text="Hm">
      <formula>NOT(ISERROR(SEARCH("Hm",AU5)))</formula>
    </cfRule>
    <cfRule type="beginsWith" dxfId="3120" priority="8710" operator="beginsWith" text="Ms">
      <formula>LEFT(AU5,LEN("Ms"))="Ms"</formula>
    </cfRule>
    <cfRule type="containsText" dxfId="3119" priority="8711" operator="containsText" text="C">
      <formula>NOT(ISERROR(SEARCH("C",AU5)))</formula>
    </cfRule>
    <cfRule type="containsText" dxfId="3118" priority="8712" operator="containsText" text="S">
      <formula>NOT(ISERROR(SEARCH("S",AU5)))</formula>
    </cfRule>
    <cfRule type="containsText" dxfId="3117" priority="8713" operator="containsText" text="T">
      <formula>NOT(ISERROR(SEARCH("T",AU5)))</formula>
    </cfRule>
    <cfRule type="containsText" dxfId="3116" priority="8714" operator="containsText" text="H">
      <formula>NOT(ISERROR(SEARCH("H",AU5)))</formula>
    </cfRule>
    <cfRule type="containsText" dxfId="3115" priority="8715" operator="containsText" text="AF">
      <formula>NOT(ISERROR(SEARCH("AF",AU5)))</formula>
    </cfRule>
    <cfRule type="endsWith" dxfId="3114" priority="8716" operator="endsWith" text="M">
      <formula>RIGHT(AU5,LEN("M"))="M"</formula>
    </cfRule>
    <cfRule type="beginsWith" dxfId="3113" priority="8717" operator="beginsWith" text="MN">
      <formula>LEFT(AU5,LEN("MN"))="MN"</formula>
    </cfRule>
  </conditionalFormatting>
  <conditionalFormatting sqref="AT15:AU15 AU16">
    <cfRule type="expression" dxfId="3112" priority="8282">
      <formula>MOD(MONTH(#REF!),4)=1</formula>
    </cfRule>
    <cfRule type="expression" dxfId="3111" priority="8283">
      <formula>MOD(MONTH(#REF!),4)=2</formula>
    </cfRule>
    <cfRule type="expression" dxfId="3110" priority="8284">
      <formula>MOD(MONTH(#REF!),4)=3</formula>
    </cfRule>
    <cfRule type="expression" dxfId="3109" priority="8285">
      <formula>MOD(MONTH(#REF!),4)=0</formula>
    </cfRule>
  </conditionalFormatting>
  <conditionalFormatting sqref="BF15:BG16">
    <cfRule type="expression" dxfId="3108" priority="8278">
      <formula>MOD(MONTH(#REF!),4)=1</formula>
    </cfRule>
    <cfRule type="expression" dxfId="3107" priority="8279">
      <formula>MOD(MONTH(#REF!),4)=2</formula>
    </cfRule>
    <cfRule type="expression" dxfId="3106" priority="8280">
      <formula>MOD(MONTH(#REF!),4)=3</formula>
    </cfRule>
    <cfRule type="expression" dxfId="3105" priority="8281">
      <formula>MOD(MONTH(#REF!),4)=0</formula>
    </cfRule>
  </conditionalFormatting>
  <conditionalFormatting sqref="BM15:BM16">
    <cfRule type="expression" dxfId="3104" priority="8274">
      <formula>MOD(MONTH(#REF!),4)=1</formula>
    </cfRule>
    <cfRule type="expression" dxfId="3103" priority="8275">
      <formula>MOD(MONTH(#REF!),4)=2</formula>
    </cfRule>
    <cfRule type="expression" dxfId="3102" priority="8276">
      <formula>MOD(MONTH(#REF!),4)=3</formula>
    </cfRule>
    <cfRule type="expression" dxfId="3101" priority="8277">
      <formula>MOD(MONTH(#REF!),4)=0</formula>
    </cfRule>
  </conditionalFormatting>
  <conditionalFormatting sqref="BS15:BS16">
    <cfRule type="expression" dxfId="3100" priority="8270">
      <formula>MOD(MONTH(#REF!),4)=1</formula>
    </cfRule>
    <cfRule type="expression" dxfId="3099" priority="8271">
      <formula>MOD(MONTH(#REF!),4)=2</formula>
    </cfRule>
    <cfRule type="expression" dxfId="3098" priority="8272">
      <formula>MOD(MONTH(#REF!),4)=3</formula>
    </cfRule>
    <cfRule type="expression" dxfId="3097" priority="8273">
      <formula>MOD(MONTH(#REF!),4)=0</formula>
    </cfRule>
  </conditionalFormatting>
  <conditionalFormatting sqref="BN15:BQ16">
    <cfRule type="containsText" dxfId="3096" priority="8261" operator="containsText" text="Hm">
      <formula>NOT(ISERROR(SEARCH("Hm",BN15)))</formula>
    </cfRule>
    <cfRule type="beginsWith" dxfId="3095" priority="8262" operator="beginsWith" text="Ms">
      <formula>LEFT(BN15,LEN("Ms"))="Ms"</formula>
    </cfRule>
    <cfRule type="containsText" dxfId="3094" priority="8263" operator="containsText" text="C">
      <formula>NOT(ISERROR(SEARCH("C",BN15)))</formula>
    </cfRule>
    <cfRule type="containsText" dxfId="3093" priority="8264" operator="containsText" text="S">
      <formula>NOT(ISERROR(SEARCH("S",BN15)))</formula>
    </cfRule>
    <cfRule type="containsText" dxfId="3092" priority="8265" operator="containsText" text="T">
      <formula>NOT(ISERROR(SEARCH("T",BN15)))</formula>
    </cfRule>
    <cfRule type="containsText" dxfId="3091" priority="8266" operator="containsText" text="H">
      <formula>NOT(ISERROR(SEARCH("H",BN15)))</formula>
    </cfRule>
    <cfRule type="containsText" dxfId="3090" priority="8267" operator="containsText" text="AF">
      <formula>NOT(ISERROR(SEARCH("AF",BN15)))</formula>
    </cfRule>
    <cfRule type="endsWith" dxfId="3089" priority="8268" operator="endsWith" text="M">
      <formula>RIGHT(BN15,LEN("M"))="M"</formula>
    </cfRule>
    <cfRule type="beginsWith" dxfId="3088" priority="8269" operator="beginsWith" text="MN">
      <formula>LEFT(BN15,LEN("MN"))="MN"</formula>
    </cfRule>
  </conditionalFormatting>
  <conditionalFormatting sqref="BT15:BU16">
    <cfRule type="containsText" dxfId="3087" priority="8252" operator="containsText" text="Hm">
      <formula>NOT(ISERROR(SEARCH("Hm",BT15)))</formula>
    </cfRule>
    <cfRule type="beginsWith" dxfId="3086" priority="8253" operator="beginsWith" text="Ms">
      <formula>LEFT(BT15,LEN("Ms"))="Ms"</formula>
    </cfRule>
    <cfRule type="containsText" dxfId="3085" priority="8254" operator="containsText" text="C">
      <formula>NOT(ISERROR(SEARCH("C",BT15)))</formula>
    </cfRule>
    <cfRule type="containsText" dxfId="3084" priority="8255" operator="containsText" text="S">
      <formula>NOT(ISERROR(SEARCH("S",BT15)))</formula>
    </cfRule>
    <cfRule type="containsText" dxfId="3083" priority="8256" operator="containsText" text="T">
      <formula>NOT(ISERROR(SEARCH("T",BT15)))</formula>
    </cfRule>
    <cfRule type="containsText" dxfId="3082" priority="8257" operator="containsText" text="H">
      <formula>NOT(ISERROR(SEARCH("H",BT15)))</formula>
    </cfRule>
    <cfRule type="containsText" dxfId="3081" priority="8258" operator="containsText" text="AF">
      <formula>NOT(ISERROR(SEARCH("AF",BT15)))</formula>
    </cfRule>
    <cfRule type="endsWith" dxfId="3080" priority="8259" operator="endsWith" text="M">
      <formula>RIGHT(BT15,LEN("M"))="M"</formula>
    </cfRule>
    <cfRule type="beginsWith" dxfId="3079" priority="8260" operator="beginsWith" text="MN">
      <formula>LEFT(BT15,LEN("MN"))="MN"</formula>
    </cfRule>
  </conditionalFormatting>
  <conditionalFormatting sqref="AP15:AS15 AP16">
    <cfRule type="containsText" dxfId="3078" priority="8243" operator="containsText" text="Hm">
      <formula>NOT(ISERROR(SEARCH("Hm",AP15)))</formula>
    </cfRule>
    <cfRule type="beginsWith" dxfId="3077" priority="8244" operator="beginsWith" text="Ms">
      <formula>LEFT(AP15,LEN("Ms"))="Ms"</formula>
    </cfRule>
    <cfRule type="containsText" dxfId="3076" priority="8245" operator="containsText" text="C">
      <formula>NOT(ISERROR(SEARCH("C",AP15)))</formula>
    </cfRule>
    <cfRule type="containsText" dxfId="3075" priority="8246" operator="containsText" text="S">
      <formula>NOT(ISERROR(SEARCH("S",AP15)))</formula>
    </cfRule>
    <cfRule type="containsText" dxfId="3074" priority="8247" operator="containsText" text="T">
      <formula>NOT(ISERROR(SEARCH("T",AP15)))</formula>
    </cfRule>
    <cfRule type="containsText" dxfId="3073" priority="8248" operator="containsText" text="H">
      <formula>NOT(ISERROR(SEARCH("H",AP15)))</formula>
    </cfRule>
    <cfRule type="containsText" dxfId="3072" priority="8249" operator="containsText" text="AF">
      <formula>NOT(ISERROR(SEARCH("AF",AP15)))</formula>
    </cfRule>
    <cfRule type="endsWith" dxfId="3071" priority="8250" operator="endsWith" text="M">
      <formula>RIGHT(AP15,LEN("M"))="M"</formula>
    </cfRule>
    <cfRule type="beginsWith" dxfId="3070" priority="8251" operator="beginsWith" text="MN">
      <formula>LEFT(AP15,LEN("MN"))="MN"</formula>
    </cfRule>
  </conditionalFormatting>
  <conditionalFormatting sqref="AV16:AY16 AX15:AY15">
    <cfRule type="containsText" dxfId="3069" priority="8234" operator="containsText" text="Hm">
      <formula>NOT(ISERROR(SEARCH("Hm",AV15)))</formula>
    </cfRule>
    <cfRule type="beginsWith" dxfId="3068" priority="8235" operator="beginsWith" text="Ms">
      <formula>LEFT(AV15,LEN("Ms"))="Ms"</formula>
    </cfRule>
    <cfRule type="containsText" dxfId="3067" priority="8236" operator="containsText" text="C">
      <formula>NOT(ISERROR(SEARCH("C",AV15)))</formula>
    </cfRule>
    <cfRule type="containsText" dxfId="3066" priority="8237" operator="containsText" text="S">
      <formula>NOT(ISERROR(SEARCH("S",AV15)))</formula>
    </cfRule>
    <cfRule type="containsText" dxfId="3065" priority="8238" operator="containsText" text="T">
      <formula>NOT(ISERROR(SEARCH("T",AV15)))</formula>
    </cfRule>
    <cfRule type="containsText" dxfId="3064" priority="8239" operator="containsText" text="H">
      <formula>NOT(ISERROR(SEARCH("H",AV15)))</formula>
    </cfRule>
    <cfRule type="containsText" dxfId="3063" priority="8240" operator="containsText" text="AF">
      <formula>NOT(ISERROR(SEARCH("AF",AV15)))</formula>
    </cfRule>
    <cfRule type="endsWith" dxfId="3062" priority="8241" operator="endsWith" text="M">
      <formula>RIGHT(AV15,LEN("M"))="M"</formula>
    </cfRule>
    <cfRule type="beginsWith" dxfId="3061" priority="8242" operator="beginsWith" text="MN">
      <formula>LEFT(AV15,LEN("MN"))="MN"</formula>
    </cfRule>
  </conditionalFormatting>
  <conditionalFormatting sqref="BH15:BK16">
    <cfRule type="containsText" dxfId="3060" priority="8225" operator="containsText" text="Hm">
      <formula>NOT(ISERROR(SEARCH("Hm",BH15)))</formula>
    </cfRule>
    <cfRule type="beginsWith" dxfId="3059" priority="8226" operator="beginsWith" text="Ms">
      <formula>LEFT(BH15,LEN("Ms"))="Ms"</formula>
    </cfRule>
    <cfRule type="containsText" dxfId="3058" priority="8227" operator="containsText" text="C">
      <formula>NOT(ISERROR(SEARCH("C",BH15)))</formula>
    </cfRule>
    <cfRule type="containsText" dxfId="3057" priority="8228" operator="containsText" text="S">
      <formula>NOT(ISERROR(SEARCH("S",BH15)))</formula>
    </cfRule>
    <cfRule type="containsText" dxfId="3056" priority="8229" operator="containsText" text="T">
      <formula>NOT(ISERROR(SEARCH("T",BH15)))</formula>
    </cfRule>
    <cfRule type="containsText" dxfId="3055" priority="8230" operator="containsText" text="H">
      <formula>NOT(ISERROR(SEARCH("H",BH15)))</formula>
    </cfRule>
    <cfRule type="containsText" dxfId="3054" priority="8231" operator="containsText" text="AF">
      <formula>NOT(ISERROR(SEARCH("AF",BH15)))</formula>
    </cfRule>
    <cfRule type="endsWith" dxfId="3053" priority="8232" operator="endsWith" text="M">
      <formula>RIGHT(BH15,LEN("M"))="M"</formula>
    </cfRule>
    <cfRule type="beginsWith" dxfId="3052" priority="8233" operator="beginsWith" text="MN">
      <formula>LEFT(BH15,LEN("MN"))="MN"</formula>
    </cfRule>
  </conditionalFormatting>
  <conditionalFormatting sqref="BJ14">
    <cfRule type="expression" dxfId="3051" priority="8203">
      <formula>MOD(MONTH(#REF!),4)=1</formula>
    </cfRule>
    <cfRule type="expression" dxfId="3050" priority="8204">
      <formula>MOD(MONTH(#REF!),4)=2</formula>
    </cfRule>
    <cfRule type="expression" dxfId="3049" priority="8205">
      <formula>MOD(MONTH(#REF!),4)=3</formula>
    </cfRule>
    <cfRule type="expression" dxfId="3048" priority="8206">
      <formula>MOD(MONTH(#REF!),4)=0</formula>
    </cfRule>
  </conditionalFormatting>
  <conditionalFormatting sqref="BL15">
    <cfRule type="expression" dxfId="3047" priority="8199">
      <formula>MOD(MONTH(#REF!),4)=1</formula>
    </cfRule>
    <cfRule type="expression" dxfId="3046" priority="8200">
      <formula>MOD(MONTH(#REF!),4)=2</formula>
    </cfRule>
    <cfRule type="expression" dxfId="3045" priority="8201">
      <formula>MOD(MONTH(#REF!),4)=3</formula>
    </cfRule>
    <cfRule type="expression" dxfId="3044" priority="8202">
      <formula>MOD(MONTH(#REF!),4)=0</formula>
    </cfRule>
  </conditionalFormatting>
  <conditionalFormatting sqref="BA11">
    <cfRule type="expression" dxfId="3043" priority="8195">
      <formula>MOD(MONTH(#REF!),4)=1</formula>
    </cfRule>
    <cfRule type="expression" dxfId="3042" priority="8196">
      <formula>MOD(MONTH(#REF!),4)=2</formula>
    </cfRule>
    <cfRule type="expression" dxfId="3041" priority="8197">
      <formula>MOD(MONTH(#REF!),4)=3</formula>
    </cfRule>
    <cfRule type="expression" dxfId="3040" priority="8198">
      <formula>MOD(MONTH(#REF!),4)=0</formula>
    </cfRule>
  </conditionalFormatting>
  <conditionalFormatting sqref="AY9">
    <cfRule type="expression" dxfId="3039" priority="8191">
      <formula>MOD(MONTH(#REF!),4)=1</formula>
    </cfRule>
    <cfRule type="expression" dxfId="3038" priority="8192">
      <formula>MOD(MONTH(#REF!),4)=2</formula>
    </cfRule>
    <cfRule type="expression" dxfId="3037" priority="8193">
      <formula>MOD(MONTH(#REF!),4)=3</formula>
    </cfRule>
    <cfRule type="expression" dxfId="3036" priority="8194">
      <formula>MOD(MONTH(#REF!),4)=0</formula>
    </cfRule>
  </conditionalFormatting>
  <conditionalFormatting sqref="AN6:AO6">
    <cfRule type="expression" dxfId="3035" priority="8187">
      <formula>MOD(MONTH(#REF!),4)=1</formula>
    </cfRule>
    <cfRule type="expression" dxfId="3034" priority="8188">
      <formula>MOD(MONTH(#REF!),4)=2</formula>
    </cfRule>
    <cfRule type="expression" dxfId="3033" priority="8189">
      <formula>MOD(MONTH(#REF!),4)=3</formula>
    </cfRule>
    <cfRule type="expression" dxfId="3032" priority="8190">
      <formula>MOD(MONTH(#REF!),4)=0</formula>
    </cfRule>
  </conditionalFormatting>
  <conditionalFormatting sqref="AM5:AN5">
    <cfRule type="expression" dxfId="3031" priority="8183">
      <formula>MOD(MONTH(#REF!),4)=1</formula>
    </cfRule>
    <cfRule type="expression" dxfId="3030" priority="8184">
      <formula>MOD(MONTH(#REF!),4)=2</formula>
    </cfRule>
    <cfRule type="expression" dxfId="3029" priority="8185">
      <formula>MOD(MONTH(#REF!),4)=3</formula>
    </cfRule>
    <cfRule type="expression" dxfId="3028" priority="8186">
      <formula>MOD(MONTH(#REF!),4)=0</formula>
    </cfRule>
  </conditionalFormatting>
  <conditionalFormatting sqref="BM8:BN8">
    <cfRule type="expression" dxfId="3027" priority="8179">
      <formula>MOD(MONTH(#REF!),4)=1</formula>
    </cfRule>
    <cfRule type="expression" dxfId="3026" priority="8180">
      <formula>MOD(MONTH(#REF!),4)=2</formula>
    </cfRule>
    <cfRule type="expression" dxfId="3025" priority="8181">
      <formula>MOD(MONTH(#REF!),4)=3</formula>
    </cfRule>
    <cfRule type="expression" dxfId="3024" priority="8182">
      <formula>MOD(MONTH(#REF!),4)=0</formula>
    </cfRule>
  </conditionalFormatting>
  <conditionalFormatting sqref="AJ9:AK9">
    <cfRule type="expression" dxfId="3023" priority="8175">
      <formula>MOD(MONTH(#REF!),4)=1</formula>
    </cfRule>
    <cfRule type="expression" dxfId="3022" priority="8176">
      <formula>MOD(MONTH(#REF!),4)=2</formula>
    </cfRule>
    <cfRule type="expression" dxfId="3021" priority="8177">
      <formula>MOD(MONTH(#REF!),4)=3</formula>
    </cfRule>
    <cfRule type="expression" dxfId="3020" priority="8178">
      <formula>MOD(MONTH(#REF!),4)=0</formula>
    </cfRule>
  </conditionalFormatting>
  <conditionalFormatting sqref="AH9:AI9">
    <cfRule type="containsText" dxfId="3019" priority="8166" operator="containsText" text="Hm">
      <formula>NOT(ISERROR(SEARCH("Hm",AH9)))</formula>
    </cfRule>
    <cfRule type="beginsWith" dxfId="3018" priority="8167" operator="beginsWith" text="Ms">
      <formula>LEFT(AH9,LEN("Ms"))="Ms"</formula>
    </cfRule>
    <cfRule type="containsText" dxfId="3017" priority="8168" operator="containsText" text="C">
      <formula>NOT(ISERROR(SEARCH("C",AH9)))</formula>
    </cfRule>
    <cfRule type="containsText" dxfId="3016" priority="8169" operator="containsText" text="S">
      <formula>NOT(ISERROR(SEARCH("S",AH9)))</formula>
    </cfRule>
    <cfRule type="containsText" dxfId="3015" priority="8170" operator="containsText" text="T">
      <formula>NOT(ISERROR(SEARCH("T",AH9)))</formula>
    </cfRule>
    <cfRule type="containsText" dxfId="3014" priority="8171" operator="containsText" text="H">
      <formula>NOT(ISERROR(SEARCH("H",AH9)))</formula>
    </cfRule>
    <cfRule type="containsText" dxfId="3013" priority="8172" operator="containsText" text="AF">
      <formula>NOT(ISERROR(SEARCH("AF",AH9)))</formula>
    </cfRule>
    <cfRule type="endsWith" dxfId="3012" priority="8173" operator="endsWith" text="M">
      <formula>RIGHT(AH9,LEN("M"))="M"</formula>
    </cfRule>
    <cfRule type="beginsWith" dxfId="3011" priority="8174" operator="beginsWith" text="MN">
      <formula>LEFT(AH9,LEN("MN"))="MN"</formula>
    </cfRule>
  </conditionalFormatting>
  <conditionalFormatting sqref="AH9:AK9">
    <cfRule type="containsText" dxfId="3010" priority="8157" operator="containsText" text="Hm">
      <formula>NOT(ISERROR(SEARCH("Hm",AH9)))</formula>
    </cfRule>
    <cfRule type="beginsWith" dxfId="3009" priority="8158" operator="beginsWith" text="Ms">
      <formula>LEFT(AH9,LEN("Ms"))="Ms"</formula>
    </cfRule>
    <cfRule type="containsText" dxfId="3008" priority="8159" operator="containsText" text="C">
      <formula>NOT(ISERROR(SEARCH("C",AH9)))</formula>
    </cfRule>
    <cfRule type="containsText" dxfId="3007" priority="8160" operator="containsText" text="S">
      <formula>NOT(ISERROR(SEARCH("S",AH9)))</formula>
    </cfRule>
    <cfRule type="containsText" dxfId="3006" priority="8161" operator="containsText" text="T">
      <formula>NOT(ISERROR(SEARCH("T",AH9)))</formula>
    </cfRule>
    <cfRule type="containsText" dxfId="3005" priority="8162" operator="containsText" text="H">
      <formula>NOT(ISERROR(SEARCH("H",AH9)))</formula>
    </cfRule>
    <cfRule type="containsText" dxfId="3004" priority="8163" operator="containsText" text="AF">
      <formula>NOT(ISERROR(SEARCH("AF",AH9)))</formula>
    </cfRule>
    <cfRule type="endsWith" dxfId="3003" priority="8164" operator="endsWith" text="M">
      <formula>RIGHT(AH9,LEN("M"))="M"</formula>
    </cfRule>
    <cfRule type="beginsWith" dxfId="3002" priority="8165" operator="beginsWith" text="MN">
      <formula>LEFT(AH9,LEN("MN"))="MN"</formula>
    </cfRule>
  </conditionalFormatting>
  <conditionalFormatting sqref="W5:Z5">
    <cfRule type="containsText" dxfId="3001" priority="8148" operator="containsText" text="Hm">
      <formula>NOT(ISERROR(SEARCH("Hm",W5)))</formula>
    </cfRule>
    <cfRule type="beginsWith" dxfId="3000" priority="8149" operator="beginsWith" text="Ms">
      <formula>LEFT(W5,LEN("Ms"))="Ms"</formula>
    </cfRule>
    <cfRule type="containsText" dxfId="2999" priority="8150" operator="containsText" text="C">
      <formula>NOT(ISERROR(SEARCH("C",W5)))</formula>
    </cfRule>
    <cfRule type="containsText" dxfId="2998" priority="8151" operator="containsText" text="S">
      <formula>NOT(ISERROR(SEARCH("S",W5)))</formula>
    </cfRule>
    <cfRule type="containsText" dxfId="2997" priority="8152" operator="containsText" text="T">
      <formula>NOT(ISERROR(SEARCH("T",W5)))</formula>
    </cfRule>
    <cfRule type="containsText" dxfId="2996" priority="8153" operator="containsText" text="H">
      <formula>NOT(ISERROR(SEARCH("H",W5)))</formula>
    </cfRule>
    <cfRule type="containsText" dxfId="2995" priority="8154" operator="containsText" text="AF">
      <formula>NOT(ISERROR(SEARCH("AF",W5)))</formula>
    </cfRule>
    <cfRule type="endsWith" dxfId="2994" priority="8155" operator="endsWith" text="M">
      <formula>RIGHT(W5,LEN("M"))="M"</formula>
    </cfRule>
    <cfRule type="beginsWith" dxfId="2993" priority="8156" operator="beginsWith" text="MN">
      <formula>LEFT(W5,LEN("MN"))="MN"</formula>
    </cfRule>
  </conditionalFormatting>
  <conditionalFormatting sqref="AB9:AE9">
    <cfRule type="containsText" dxfId="2992" priority="8139" operator="containsText" text="Hm">
      <formula>NOT(ISERROR(SEARCH("Hm",AB9)))</formula>
    </cfRule>
    <cfRule type="beginsWith" dxfId="2991" priority="8140" operator="beginsWith" text="Ms">
      <formula>LEFT(AB9,LEN("Ms"))="Ms"</formula>
    </cfRule>
    <cfRule type="containsText" dxfId="2990" priority="8141" operator="containsText" text="C">
      <formula>NOT(ISERROR(SEARCH("C",AB9)))</formula>
    </cfRule>
    <cfRule type="containsText" dxfId="2989" priority="8142" operator="containsText" text="S">
      <formula>NOT(ISERROR(SEARCH("S",AB9)))</formula>
    </cfRule>
    <cfRule type="containsText" dxfId="2988" priority="8143" operator="containsText" text="T">
      <formula>NOT(ISERROR(SEARCH("T",AB9)))</formula>
    </cfRule>
    <cfRule type="containsText" dxfId="2987" priority="8144" operator="containsText" text="H">
      <formula>NOT(ISERROR(SEARCH("H",AB9)))</formula>
    </cfRule>
    <cfRule type="containsText" dxfId="2986" priority="8145" operator="containsText" text="AF">
      <formula>NOT(ISERROR(SEARCH("AF",AB9)))</formula>
    </cfRule>
    <cfRule type="endsWith" dxfId="2985" priority="8146" operator="endsWith" text="M">
      <formula>RIGHT(AB9,LEN("M"))="M"</formula>
    </cfRule>
    <cfRule type="beginsWith" dxfId="2984" priority="8147" operator="beginsWith" text="MN">
      <formula>LEFT(AB9,LEN("MN"))="MN"</formula>
    </cfRule>
  </conditionalFormatting>
  <conditionalFormatting sqref="AB9:AE9">
    <cfRule type="containsText" dxfId="2983" priority="8130" operator="containsText" text="Hm">
      <formula>NOT(ISERROR(SEARCH("Hm",AB9)))</formula>
    </cfRule>
    <cfRule type="beginsWith" dxfId="2982" priority="8131" operator="beginsWith" text="Ms">
      <formula>LEFT(AB9,LEN("Ms"))="Ms"</formula>
    </cfRule>
    <cfRule type="containsText" dxfId="2981" priority="8132" operator="containsText" text="C">
      <formula>NOT(ISERROR(SEARCH("C",AB9)))</formula>
    </cfRule>
    <cfRule type="containsText" dxfId="2980" priority="8133" operator="containsText" text="S">
      <formula>NOT(ISERROR(SEARCH("S",AB9)))</formula>
    </cfRule>
    <cfRule type="containsText" dxfId="2979" priority="8134" operator="containsText" text="T">
      <formula>NOT(ISERROR(SEARCH("T",AB9)))</formula>
    </cfRule>
    <cfRule type="containsText" dxfId="2978" priority="8135" operator="containsText" text="H">
      <formula>NOT(ISERROR(SEARCH("H",AB9)))</formula>
    </cfRule>
    <cfRule type="containsText" dxfId="2977" priority="8136" operator="containsText" text="AF">
      <formula>NOT(ISERROR(SEARCH("AF",AB9)))</formula>
    </cfRule>
    <cfRule type="endsWith" dxfId="2976" priority="8137" operator="endsWith" text="M">
      <formula>RIGHT(AB9,LEN("M"))="M"</formula>
    </cfRule>
    <cfRule type="beginsWith" dxfId="2975" priority="8138" operator="beginsWith" text="MN">
      <formula>LEFT(AB9,LEN("MN"))="MN"</formula>
    </cfRule>
  </conditionalFormatting>
  <conditionalFormatting sqref="CQ11">
    <cfRule type="expression" dxfId="2974" priority="8117">
      <formula>MOD(MONTH(#REF!),4)=1</formula>
    </cfRule>
    <cfRule type="expression" dxfId="2973" priority="8118">
      <formula>MOD(MONTH(#REF!),4)=2</formula>
    </cfRule>
    <cfRule type="expression" dxfId="2972" priority="8119">
      <formula>MOD(MONTH(#REF!),4)=3</formula>
    </cfRule>
    <cfRule type="expression" dxfId="2971" priority="8120">
      <formula>MOD(MONTH(#REF!),4)=0</formula>
    </cfRule>
  </conditionalFormatting>
  <conditionalFormatting sqref="CC5:CD5 CP5 BW4 CB4:CC4 CH4:CI4 CI5:CJ5 CT4 CZ4 CS8:CT8 CM8:CN8 CG8:CH8 CA8:CB8 BX15:BY16 CV18 DE8 CY8:DA8">
    <cfRule type="expression" dxfId="2970" priority="8113">
      <formula>MOD(MONTH(#REF!),4)=1</formula>
    </cfRule>
    <cfRule type="expression" dxfId="2969" priority="8114">
      <formula>MOD(MONTH(#REF!),4)=2</formula>
    </cfRule>
    <cfRule type="expression" dxfId="2968" priority="8115">
      <formula>MOD(MONTH(#REF!),4)=3</formula>
    </cfRule>
    <cfRule type="expression" dxfId="2967" priority="8116">
      <formula>MOD(MONTH(#REF!),4)=0</formula>
    </cfRule>
  </conditionalFormatting>
  <conditionalFormatting sqref="BY16 CE16:CF16 CW18:CX18 CK18:CL18 BW10:CV10 DA10:DD10 CP11">
    <cfRule type="expression" dxfId="2966" priority="8109">
      <formula>MOD(MONTH(#REF!),4)=1</formula>
    </cfRule>
    <cfRule type="expression" dxfId="2965" priority="8110">
      <formula>MOD(MONTH(#REF!),4)=2</formula>
    </cfRule>
    <cfRule type="expression" dxfId="2964" priority="8111">
      <formula>MOD(MONTH(#REF!),4)=3</formula>
    </cfRule>
    <cfRule type="expression" dxfId="2963" priority="8112">
      <formula>MOD(MONTH(#REF!),4)=0</formula>
    </cfRule>
  </conditionalFormatting>
  <conditionalFormatting sqref="BZ12:CA12">
    <cfRule type="expression" dxfId="2962" priority="8105">
      <formula>MOD(MONTH(#REF!),4)=1</formula>
    </cfRule>
    <cfRule type="expression" dxfId="2961" priority="8106">
      <formula>MOD(MONTH(#REF!),4)=2</formula>
    </cfRule>
    <cfRule type="expression" dxfId="2960" priority="8107">
      <formula>MOD(MONTH(#REF!),4)=3</formula>
    </cfRule>
    <cfRule type="expression" dxfId="2959" priority="8108">
      <formula>MOD(MONTH(#REF!),4)=0</formula>
    </cfRule>
  </conditionalFormatting>
  <conditionalFormatting sqref="CN4:CO4">
    <cfRule type="expression" dxfId="2958" priority="8101">
      <formula>MOD(MONTH(#REF!),4)=1</formula>
    </cfRule>
    <cfRule type="expression" dxfId="2957" priority="8102">
      <formula>MOD(MONTH(#REF!),4)=2</formula>
    </cfRule>
    <cfRule type="expression" dxfId="2956" priority="8103">
      <formula>MOD(MONTH(#REF!),4)=3</formula>
    </cfRule>
    <cfRule type="expression" dxfId="2955" priority="8104">
      <formula>MOD(MONTH(#REF!),4)=0</formula>
    </cfRule>
  </conditionalFormatting>
  <conditionalFormatting sqref="CU5:CV5">
    <cfRule type="expression" dxfId="2954" priority="8097">
      <formula>MOD(MONTH(#REF!),4)=1</formula>
    </cfRule>
    <cfRule type="expression" dxfId="2953" priority="8098">
      <formula>MOD(MONTH(#REF!),4)=2</formula>
    </cfRule>
    <cfRule type="expression" dxfId="2952" priority="8099">
      <formula>MOD(MONTH(#REF!),4)=3</formula>
    </cfRule>
    <cfRule type="expression" dxfId="2951" priority="8100">
      <formula>MOD(MONTH(#REF!),4)=0</formula>
    </cfRule>
  </conditionalFormatting>
  <conditionalFormatting sqref="DA5:DB5">
    <cfRule type="expression" dxfId="2950" priority="8093">
      <formula>MOD(MONTH(#REF!),4)=1</formula>
    </cfRule>
    <cfRule type="expression" dxfId="2949" priority="8094">
      <formula>MOD(MONTH(#REF!),4)=2</formula>
    </cfRule>
    <cfRule type="expression" dxfId="2948" priority="8095">
      <formula>MOD(MONTH(#REF!),4)=3</formula>
    </cfRule>
    <cfRule type="expression" dxfId="2947" priority="8096">
      <formula>MOD(MONTH(#REF!),4)=0</formula>
    </cfRule>
  </conditionalFormatting>
  <conditionalFormatting sqref="BV3:BY3 CJ9:CM9 BX9:CA9 BZ6:CA8 CB6:CC9 CF6:CI8 CL7:CM8 CN7:CO9 CR7:CS8 CX6:DA7 DD6:DE7 BV6:BW9 BV10:CV10 CD9:CH9 CT8 DA10:DE10 DE8 CP9:CU9 CZ9:DA9 BY11:BZ11 DB11:DC11 CP11:CW11 CE11:CF11 CY8:DA8">
    <cfRule type="containsText" dxfId="2946" priority="8084" operator="containsText" text="Hm">
      <formula>NOT(ISERROR(SEARCH("Hm",BV3)))</formula>
    </cfRule>
    <cfRule type="beginsWith" dxfId="2945" priority="8085" operator="beginsWith" text="Ms">
      <formula>LEFT(BV3,LEN("Ms"))="Ms"</formula>
    </cfRule>
    <cfRule type="containsText" dxfId="2944" priority="8086" operator="containsText" text="C">
      <formula>NOT(ISERROR(SEARCH("C",BV3)))</formula>
    </cfRule>
    <cfRule type="containsText" dxfId="2943" priority="8087" operator="containsText" text="S">
      <formula>NOT(ISERROR(SEARCH("S",BV3)))</formula>
    </cfRule>
    <cfRule type="containsText" dxfId="2942" priority="8088" operator="containsText" text="T">
      <formula>NOT(ISERROR(SEARCH("T",BV3)))</formula>
    </cfRule>
    <cfRule type="containsText" dxfId="2941" priority="8089" operator="containsText" text="H">
      <formula>NOT(ISERROR(SEARCH("H",BV3)))</formula>
    </cfRule>
    <cfRule type="containsText" dxfId="2940" priority="8090" operator="containsText" text="AF">
      <formula>NOT(ISERROR(SEARCH("AF",BV3)))</formula>
    </cfRule>
    <cfRule type="endsWith" dxfId="2939" priority="8091" operator="endsWith" text="M">
      <formula>RIGHT(BV3,LEN("M"))="M"</formula>
    </cfRule>
    <cfRule type="beginsWith" dxfId="2938" priority="8092" operator="beginsWith" text="MN">
      <formula>LEFT(BV3,LEN("MN"))="MN"</formula>
    </cfRule>
  </conditionalFormatting>
  <conditionalFormatting sqref="CB3:CE3">
    <cfRule type="containsText" dxfId="2937" priority="8075" operator="containsText" text="Hm">
      <formula>NOT(ISERROR(SEARCH("Hm",CB3)))</formula>
    </cfRule>
    <cfRule type="beginsWith" dxfId="2936" priority="8076" operator="beginsWith" text="Ms">
      <formula>LEFT(CB3,LEN("Ms"))="Ms"</formula>
    </cfRule>
    <cfRule type="containsText" dxfId="2935" priority="8077" operator="containsText" text="C">
      <formula>NOT(ISERROR(SEARCH("C",CB3)))</formula>
    </cfRule>
    <cfRule type="containsText" dxfId="2934" priority="8078" operator="containsText" text="S">
      <formula>NOT(ISERROR(SEARCH("S",CB3)))</formula>
    </cfRule>
    <cfRule type="containsText" dxfId="2933" priority="8079" operator="containsText" text="T">
      <formula>NOT(ISERROR(SEARCH("T",CB3)))</formula>
    </cfRule>
    <cfRule type="containsText" dxfId="2932" priority="8080" operator="containsText" text="H">
      <formula>NOT(ISERROR(SEARCH("H",CB3)))</formula>
    </cfRule>
    <cfRule type="containsText" dxfId="2931" priority="8081" operator="containsText" text="AF">
      <formula>NOT(ISERROR(SEARCH("AF",CB3)))</formula>
    </cfRule>
    <cfRule type="endsWith" dxfId="2930" priority="8082" operator="endsWith" text="M">
      <formula>RIGHT(CB3,LEN("M"))="M"</formula>
    </cfRule>
    <cfRule type="beginsWith" dxfId="2929" priority="8083" operator="beginsWith" text="MN">
      <formula>LEFT(CB3,LEN("MN"))="MN"</formula>
    </cfRule>
  </conditionalFormatting>
  <conditionalFormatting sqref="BX4:CA4">
    <cfRule type="containsText" dxfId="2928" priority="8066" operator="containsText" text="Hm">
      <formula>NOT(ISERROR(SEARCH("Hm",BX4)))</formula>
    </cfRule>
    <cfRule type="beginsWith" dxfId="2927" priority="8067" operator="beginsWith" text="Ms">
      <formula>LEFT(BX4,LEN("Ms"))="Ms"</formula>
    </cfRule>
    <cfRule type="containsText" dxfId="2926" priority="8068" operator="containsText" text="C">
      <formula>NOT(ISERROR(SEARCH("C",BX4)))</formula>
    </cfRule>
    <cfRule type="containsText" dxfId="2925" priority="8069" operator="containsText" text="S">
      <formula>NOT(ISERROR(SEARCH("S",BX4)))</formula>
    </cfRule>
    <cfRule type="containsText" dxfId="2924" priority="8070" operator="containsText" text="T">
      <formula>NOT(ISERROR(SEARCH("T",BX4)))</formula>
    </cfRule>
    <cfRule type="containsText" dxfId="2923" priority="8071" operator="containsText" text="H">
      <formula>NOT(ISERROR(SEARCH("H",BX4)))</formula>
    </cfRule>
    <cfRule type="containsText" dxfId="2922" priority="8072" operator="containsText" text="AF">
      <formula>NOT(ISERROR(SEARCH("AF",BX4)))</formula>
    </cfRule>
    <cfRule type="endsWith" dxfId="2921" priority="8073" operator="endsWith" text="M">
      <formula>RIGHT(BX4,LEN("M"))="M"</formula>
    </cfRule>
    <cfRule type="beginsWith" dxfId="2920" priority="8074" operator="beginsWith" text="MN">
      <formula>LEFT(BX4,LEN("MN"))="MN"</formula>
    </cfRule>
  </conditionalFormatting>
  <conditionalFormatting sqref="CD4:CG4">
    <cfRule type="containsText" dxfId="2919" priority="8057" operator="containsText" text="Hm">
      <formula>NOT(ISERROR(SEARCH("Hm",CD4)))</formula>
    </cfRule>
    <cfRule type="beginsWith" dxfId="2918" priority="8058" operator="beginsWith" text="Ms">
      <formula>LEFT(CD4,LEN("Ms"))="Ms"</formula>
    </cfRule>
    <cfRule type="containsText" dxfId="2917" priority="8059" operator="containsText" text="C">
      <formula>NOT(ISERROR(SEARCH("C",CD4)))</formula>
    </cfRule>
    <cfRule type="containsText" dxfId="2916" priority="8060" operator="containsText" text="S">
      <formula>NOT(ISERROR(SEARCH("S",CD4)))</formula>
    </cfRule>
    <cfRule type="containsText" dxfId="2915" priority="8061" operator="containsText" text="T">
      <formula>NOT(ISERROR(SEARCH("T",CD4)))</formula>
    </cfRule>
    <cfRule type="containsText" dxfId="2914" priority="8062" operator="containsText" text="H">
      <formula>NOT(ISERROR(SEARCH("H",CD4)))</formula>
    </cfRule>
    <cfRule type="containsText" dxfId="2913" priority="8063" operator="containsText" text="AF">
      <formula>NOT(ISERROR(SEARCH("AF",CD4)))</formula>
    </cfRule>
    <cfRule type="endsWith" dxfId="2912" priority="8064" operator="endsWith" text="M">
      <formula>RIGHT(CD4,LEN("M"))="M"</formula>
    </cfRule>
    <cfRule type="beginsWith" dxfId="2911" priority="8065" operator="beginsWith" text="MN">
      <formula>LEFT(CD4,LEN("MN"))="MN"</formula>
    </cfRule>
  </conditionalFormatting>
  <conditionalFormatting sqref="CE5:CH5">
    <cfRule type="containsText" dxfId="2910" priority="8048" operator="containsText" text="Hm">
      <formula>NOT(ISERROR(SEARCH("Hm",CE5)))</formula>
    </cfRule>
    <cfRule type="beginsWith" dxfId="2909" priority="8049" operator="beginsWith" text="Ms">
      <formula>LEFT(CE5,LEN("Ms"))="Ms"</formula>
    </cfRule>
    <cfRule type="containsText" dxfId="2908" priority="8050" operator="containsText" text="C">
      <formula>NOT(ISERROR(SEARCH("C",CE5)))</formula>
    </cfRule>
    <cfRule type="containsText" dxfId="2907" priority="8051" operator="containsText" text="S">
      <formula>NOT(ISERROR(SEARCH("S",CE5)))</formula>
    </cfRule>
    <cfRule type="containsText" dxfId="2906" priority="8052" operator="containsText" text="T">
      <formula>NOT(ISERROR(SEARCH("T",CE5)))</formula>
    </cfRule>
    <cfRule type="containsText" dxfId="2905" priority="8053" operator="containsText" text="H">
      <formula>NOT(ISERROR(SEARCH("H",CE5)))</formula>
    </cfRule>
    <cfRule type="containsText" dxfId="2904" priority="8054" operator="containsText" text="AF">
      <formula>NOT(ISERROR(SEARCH("AF",CE5)))</formula>
    </cfRule>
    <cfRule type="endsWith" dxfId="2903" priority="8055" operator="endsWith" text="M">
      <formula>RIGHT(CE5,LEN("M"))="M"</formula>
    </cfRule>
    <cfRule type="beginsWith" dxfId="2902" priority="8056" operator="beginsWith" text="MN">
      <formula>LEFT(CE5,LEN("MN"))="MN"</formula>
    </cfRule>
  </conditionalFormatting>
  <conditionalFormatting sqref="CP18">
    <cfRule type="containsText" dxfId="2901" priority="7586" operator="containsText" text="Hm">
      <formula>NOT(ISERROR(SEARCH("Hm",CP18)))</formula>
    </cfRule>
    <cfRule type="beginsWith" dxfId="2900" priority="7587" operator="beginsWith" text="Ms">
      <formula>LEFT(CP18,LEN("Ms"))="Ms"</formula>
    </cfRule>
    <cfRule type="containsText" dxfId="2899" priority="7588" operator="containsText" text="C">
      <formula>NOT(ISERROR(SEARCH("C",CP18)))</formula>
    </cfRule>
    <cfRule type="containsText" dxfId="2898" priority="7589" operator="containsText" text="S">
      <formula>NOT(ISERROR(SEARCH("S",CP18)))</formula>
    </cfRule>
    <cfRule type="containsText" dxfId="2897" priority="7590" operator="containsText" text="T">
      <formula>NOT(ISERROR(SEARCH("T",CP18)))</formula>
    </cfRule>
    <cfRule type="containsText" dxfId="2896" priority="7591" operator="containsText" text="H">
      <formula>NOT(ISERROR(SEARCH("H",CP18)))</formula>
    </cfRule>
    <cfRule type="containsText" dxfId="2895" priority="7592" operator="containsText" text="AF">
      <formula>NOT(ISERROR(SEARCH("AF",CP18)))</formula>
    </cfRule>
    <cfRule type="endsWith" dxfId="2894" priority="7593" operator="endsWith" text="M">
      <formula>RIGHT(CP18,LEN("M"))="M"</formula>
    </cfRule>
    <cfRule type="beginsWith" dxfId="2893" priority="7594" operator="beginsWith" text="MN">
      <formula>LEFT(CP18,LEN("MN"))="MN"</formula>
    </cfRule>
  </conditionalFormatting>
  <conditionalFormatting sqref="CT14">
    <cfRule type="expression" dxfId="2892" priority="7573">
      <formula>MOD(MONTH(#REF!),4)=1</formula>
    </cfRule>
    <cfRule type="expression" dxfId="2891" priority="7574">
      <formula>MOD(MONTH(#REF!),4)=2</formula>
    </cfRule>
    <cfRule type="expression" dxfId="2890" priority="7575">
      <formula>MOD(MONTH(#REF!),4)=3</formula>
    </cfRule>
    <cfRule type="expression" dxfId="2889" priority="7576">
      <formula>MOD(MONTH(#REF!),4)=0</formula>
    </cfRule>
  </conditionalFormatting>
  <conditionalFormatting sqref="CV15">
    <cfRule type="expression" dxfId="2888" priority="7569">
      <formula>MOD(MONTH(#REF!),4)=1</formula>
    </cfRule>
    <cfRule type="expression" dxfId="2887" priority="7570">
      <formula>MOD(MONTH(#REF!),4)=2</formula>
    </cfRule>
    <cfRule type="expression" dxfId="2886" priority="7571">
      <formula>MOD(MONTH(#REF!),4)=3</formula>
    </cfRule>
    <cfRule type="expression" dxfId="2885" priority="7572">
      <formula>MOD(MONTH(#REF!),4)=0</formula>
    </cfRule>
  </conditionalFormatting>
  <conditionalFormatting sqref="CK11">
    <cfRule type="expression" dxfId="2884" priority="7565">
      <formula>MOD(MONTH(#REF!),4)=1</formula>
    </cfRule>
    <cfRule type="expression" dxfId="2883" priority="7566">
      <formula>MOD(MONTH(#REF!),4)=2</formula>
    </cfRule>
    <cfRule type="expression" dxfId="2882" priority="7567">
      <formula>MOD(MONTH(#REF!),4)=3</formula>
    </cfRule>
    <cfRule type="expression" dxfId="2881" priority="7568">
      <formula>MOD(MONTH(#REF!),4)=0</formula>
    </cfRule>
  </conditionalFormatting>
  <conditionalFormatting sqref="CI9">
    <cfRule type="expression" dxfId="2880" priority="7561">
      <formula>MOD(MONTH(#REF!),4)=1</formula>
    </cfRule>
    <cfRule type="expression" dxfId="2879" priority="7562">
      <formula>MOD(MONTH(#REF!),4)=2</formula>
    </cfRule>
    <cfRule type="expression" dxfId="2878" priority="7563">
      <formula>MOD(MONTH(#REF!),4)=3</formula>
    </cfRule>
    <cfRule type="expression" dxfId="2877" priority="7564">
      <formula>MOD(MONTH(#REF!),4)=0</formula>
    </cfRule>
  </conditionalFormatting>
  <conditionalFormatting sqref="BX6:BY6">
    <cfRule type="expression" dxfId="2876" priority="7557">
      <formula>MOD(MONTH(#REF!),4)=1</formula>
    </cfRule>
    <cfRule type="expression" dxfId="2875" priority="7558">
      <formula>MOD(MONTH(#REF!),4)=2</formula>
    </cfRule>
    <cfRule type="expression" dxfId="2874" priority="7559">
      <formula>MOD(MONTH(#REF!),4)=3</formula>
    </cfRule>
    <cfRule type="expression" dxfId="2873" priority="7560">
      <formula>MOD(MONTH(#REF!),4)=0</formula>
    </cfRule>
  </conditionalFormatting>
  <conditionalFormatting sqref="BW5:BX5">
    <cfRule type="expression" dxfId="2872" priority="7553">
      <formula>MOD(MONTH(#REF!),4)=1</formula>
    </cfRule>
    <cfRule type="expression" dxfId="2871" priority="7554">
      <formula>MOD(MONTH(#REF!),4)=2</formula>
    </cfRule>
    <cfRule type="expression" dxfId="2870" priority="7555">
      <formula>MOD(MONTH(#REF!),4)=3</formula>
    </cfRule>
    <cfRule type="expression" dxfId="2869" priority="7556">
      <formula>MOD(MONTH(#REF!),4)=0</formula>
    </cfRule>
  </conditionalFormatting>
  <conditionalFormatting sqref="CV9:CY9">
    <cfRule type="containsText" dxfId="2868" priority="7544" operator="containsText" text="Hm">
      <formula>NOT(ISERROR(SEARCH("Hm",CV9)))</formula>
    </cfRule>
    <cfRule type="beginsWith" dxfId="2867" priority="7545" operator="beginsWith" text="Ms">
      <formula>LEFT(CV9,LEN("Ms"))="Ms"</formula>
    </cfRule>
    <cfRule type="containsText" dxfId="2866" priority="7546" operator="containsText" text="C">
      <formula>NOT(ISERROR(SEARCH("C",CV9)))</formula>
    </cfRule>
    <cfRule type="containsText" dxfId="2865" priority="7547" operator="containsText" text="S">
      <formula>NOT(ISERROR(SEARCH("S",CV9)))</formula>
    </cfRule>
    <cfRule type="containsText" dxfId="2864" priority="7548" operator="containsText" text="T">
      <formula>NOT(ISERROR(SEARCH("T",CV9)))</formula>
    </cfRule>
    <cfRule type="containsText" dxfId="2863" priority="7549" operator="containsText" text="H">
      <formula>NOT(ISERROR(SEARCH("H",CV9)))</formula>
    </cfRule>
    <cfRule type="containsText" dxfId="2862" priority="7550" operator="containsText" text="AF">
      <formula>NOT(ISERROR(SEARCH("AF",CV9)))</formula>
    </cfRule>
    <cfRule type="endsWith" dxfId="2861" priority="7551" operator="endsWith" text="M">
      <formula>RIGHT(CV9,LEN("M"))="M"</formula>
    </cfRule>
    <cfRule type="beginsWith" dxfId="2860" priority="7552" operator="beginsWith" text="MN">
      <formula>LEFT(CV9,LEN("MN"))="MN"</formula>
    </cfRule>
  </conditionalFormatting>
  <conditionalFormatting sqref="BZ15:CC15">
    <cfRule type="expression" dxfId="2859" priority="7540">
      <formula>MOD(MONTH(#REF!),4)=1</formula>
    </cfRule>
    <cfRule type="expression" dxfId="2858" priority="7541">
      <formula>MOD(MONTH(#REF!),4)=2</formula>
    </cfRule>
    <cfRule type="expression" dxfId="2857" priority="7542">
      <formula>MOD(MONTH(#REF!),4)=3</formula>
    </cfRule>
    <cfRule type="expression" dxfId="2856" priority="7543">
      <formula>MOD(MONTH(#REF!),4)=0</formula>
    </cfRule>
  </conditionalFormatting>
  <conditionalFormatting sqref="BZ15:CC15">
    <cfRule type="containsText" dxfId="2855" priority="7531" operator="containsText" text="Hm">
      <formula>NOT(ISERROR(SEARCH("Hm",BZ15)))</formula>
    </cfRule>
    <cfRule type="beginsWith" dxfId="2854" priority="7532" operator="beginsWith" text="Ms">
      <formula>LEFT(BZ15,LEN("Ms"))="Ms"</formula>
    </cfRule>
    <cfRule type="containsText" dxfId="2853" priority="7533" operator="containsText" text="C">
      <formula>NOT(ISERROR(SEARCH("C",BZ15)))</formula>
    </cfRule>
    <cfRule type="containsText" dxfId="2852" priority="7534" operator="containsText" text="S">
      <formula>NOT(ISERROR(SEARCH("S",BZ15)))</formula>
    </cfRule>
    <cfRule type="containsText" dxfId="2851" priority="7535" operator="containsText" text="T">
      <formula>NOT(ISERROR(SEARCH("T",BZ15)))</formula>
    </cfRule>
    <cfRule type="containsText" dxfId="2850" priority="7536" operator="containsText" text="H">
      <formula>NOT(ISERROR(SEARCH("H",BZ15)))</formula>
    </cfRule>
    <cfRule type="containsText" dxfId="2849" priority="7537" operator="containsText" text="AF">
      <formula>NOT(ISERROR(SEARCH("AF",BZ15)))</formula>
    </cfRule>
    <cfRule type="endsWith" dxfId="2848" priority="7538" operator="endsWith" text="M">
      <formula>RIGHT(BZ15,LEN("M"))="M"</formula>
    </cfRule>
    <cfRule type="beginsWith" dxfId="2847" priority="7539" operator="beginsWith" text="MN">
      <formula>LEFT(BZ15,LEN("MN"))="MN"</formula>
    </cfRule>
  </conditionalFormatting>
  <conditionalFormatting sqref="DD9:DE9">
    <cfRule type="expression" dxfId="2846" priority="7514">
      <formula>MOD(MONTH(#REF!),4)=1</formula>
    </cfRule>
    <cfRule type="expression" dxfId="2845" priority="7515">
      <formula>MOD(MONTH(#REF!),4)=2</formula>
    </cfRule>
    <cfRule type="expression" dxfId="2844" priority="7516">
      <formula>MOD(MONTH(#REF!),4)=3</formula>
    </cfRule>
    <cfRule type="expression" dxfId="2843" priority="7517">
      <formula>MOD(MONTH(#REF!),4)=0</formula>
    </cfRule>
  </conditionalFormatting>
  <conditionalFormatting sqref="DB9:DC9">
    <cfRule type="containsText" dxfId="2842" priority="7505" operator="containsText" text="Hm">
      <formula>NOT(ISERROR(SEARCH("Hm",DB9)))</formula>
    </cfRule>
    <cfRule type="beginsWith" dxfId="2841" priority="7506" operator="beginsWith" text="Ms">
      <formula>LEFT(DB9,LEN("Ms"))="Ms"</formula>
    </cfRule>
    <cfRule type="containsText" dxfId="2840" priority="7507" operator="containsText" text="C">
      <formula>NOT(ISERROR(SEARCH("C",DB9)))</formula>
    </cfRule>
    <cfRule type="containsText" dxfId="2839" priority="7508" operator="containsText" text="S">
      <formula>NOT(ISERROR(SEARCH("S",DB9)))</formula>
    </cfRule>
    <cfRule type="containsText" dxfId="2838" priority="7509" operator="containsText" text="T">
      <formula>NOT(ISERROR(SEARCH("T",DB9)))</formula>
    </cfRule>
    <cfRule type="containsText" dxfId="2837" priority="7510" operator="containsText" text="H">
      <formula>NOT(ISERROR(SEARCH("H",DB9)))</formula>
    </cfRule>
    <cfRule type="containsText" dxfId="2836" priority="7511" operator="containsText" text="AF">
      <formula>NOT(ISERROR(SEARCH("AF",DB9)))</formula>
    </cfRule>
    <cfRule type="endsWith" dxfId="2835" priority="7512" operator="endsWith" text="M">
      <formula>RIGHT(DB9,LEN("M"))="M"</formula>
    </cfRule>
    <cfRule type="beginsWith" dxfId="2834" priority="7513" operator="beginsWith" text="MN">
      <formula>LEFT(DB9,LEN("MN"))="MN"</formula>
    </cfRule>
  </conditionalFormatting>
  <conditionalFormatting sqref="DB9:DE9">
    <cfRule type="containsText" dxfId="2833" priority="7496" operator="containsText" text="Hm">
      <formula>NOT(ISERROR(SEARCH("Hm",DB9)))</formula>
    </cfRule>
    <cfRule type="beginsWith" dxfId="2832" priority="7497" operator="beginsWith" text="Ms">
      <formula>LEFT(DB9,LEN("Ms"))="Ms"</formula>
    </cfRule>
    <cfRule type="containsText" dxfId="2831" priority="7498" operator="containsText" text="C">
      <formula>NOT(ISERROR(SEARCH("C",DB9)))</formula>
    </cfRule>
    <cfRule type="containsText" dxfId="2830" priority="7499" operator="containsText" text="S">
      <formula>NOT(ISERROR(SEARCH("S",DB9)))</formula>
    </cfRule>
    <cfRule type="containsText" dxfId="2829" priority="7500" operator="containsText" text="T">
      <formula>NOT(ISERROR(SEARCH("T",DB9)))</formula>
    </cfRule>
    <cfRule type="containsText" dxfId="2828" priority="7501" operator="containsText" text="H">
      <formula>NOT(ISERROR(SEARCH("H",DB9)))</formula>
    </cfRule>
    <cfRule type="containsText" dxfId="2827" priority="7502" operator="containsText" text="AF">
      <formula>NOT(ISERROR(SEARCH("AF",DB9)))</formula>
    </cfRule>
    <cfRule type="endsWith" dxfId="2826" priority="7503" operator="endsWith" text="M">
      <formula>RIGHT(DB9,LEN("M"))="M"</formula>
    </cfRule>
    <cfRule type="beginsWith" dxfId="2825" priority="7504" operator="beginsWith" text="MN">
      <formula>LEFT(DB9,LEN("MN"))="MN"</formula>
    </cfRule>
  </conditionalFormatting>
  <conditionalFormatting sqref="CQ5:CT5">
    <cfRule type="containsText" dxfId="2824" priority="7487" operator="containsText" text="Hm">
      <formula>NOT(ISERROR(SEARCH("Hm",CQ5)))</formula>
    </cfRule>
    <cfRule type="beginsWith" dxfId="2823" priority="7488" operator="beginsWith" text="Ms">
      <formula>LEFT(CQ5,LEN("Ms"))="Ms"</formula>
    </cfRule>
    <cfRule type="containsText" dxfId="2822" priority="7489" operator="containsText" text="C">
      <formula>NOT(ISERROR(SEARCH("C",CQ5)))</formula>
    </cfRule>
    <cfRule type="containsText" dxfId="2821" priority="7490" operator="containsText" text="S">
      <formula>NOT(ISERROR(SEARCH("S",CQ5)))</formula>
    </cfRule>
    <cfRule type="containsText" dxfId="2820" priority="7491" operator="containsText" text="T">
      <formula>NOT(ISERROR(SEARCH("T",CQ5)))</formula>
    </cfRule>
    <cfRule type="containsText" dxfId="2819" priority="7492" operator="containsText" text="H">
      <formula>NOT(ISERROR(SEARCH("H",CQ5)))</formula>
    </cfRule>
    <cfRule type="containsText" dxfId="2818" priority="7493" operator="containsText" text="AF">
      <formula>NOT(ISERROR(SEARCH("AF",CQ5)))</formula>
    </cfRule>
    <cfRule type="endsWith" dxfId="2817" priority="7494" operator="endsWith" text="M">
      <formula>RIGHT(CQ5,LEN("M"))="M"</formula>
    </cfRule>
    <cfRule type="beginsWith" dxfId="2816" priority="7495" operator="beginsWith" text="MN">
      <formula>LEFT(CQ5,LEN("MN"))="MN"</formula>
    </cfRule>
  </conditionalFormatting>
  <conditionalFormatting sqref="CC13:CF13">
    <cfRule type="containsText" dxfId="2815" priority="7478" operator="containsText" text="Hm">
      <formula>NOT(ISERROR(SEARCH("Hm",CC13)))</formula>
    </cfRule>
    <cfRule type="beginsWith" dxfId="2814" priority="7479" operator="beginsWith" text="Ms">
      <formula>LEFT(CC13,LEN("Ms"))="Ms"</formula>
    </cfRule>
    <cfRule type="containsText" dxfId="2813" priority="7480" operator="containsText" text="C">
      <formula>NOT(ISERROR(SEARCH("C",CC13)))</formula>
    </cfRule>
    <cfRule type="containsText" dxfId="2812" priority="7481" operator="containsText" text="S">
      <formula>NOT(ISERROR(SEARCH("S",CC13)))</formula>
    </cfRule>
    <cfRule type="containsText" dxfId="2811" priority="7482" operator="containsText" text="T">
      <formula>NOT(ISERROR(SEARCH("T",CC13)))</formula>
    </cfRule>
    <cfRule type="containsText" dxfId="2810" priority="7483" operator="containsText" text="H">
      <formula>NOT(ISERROR(SEARCH("H",CC13)))</formula>
    </cfRule>
    <cfRule type="containsText" dxfId="2809" priority="7484" operator="containsText" text="AF">
      <formula>NOT(ISERROR(SEARCH("AF",CC13)))</formula>
    </cfRule>
    <cfRule type="endsWith" dxfId="2808" priority="7485" operator="endsWith" text="M">
      <formula>RIGHT(CC13,LEN("M"))="M"</formula>
    </cfRule>
    <cfRule type="beginsWith" dxfId="2807" priority="7486" operator="beginsWith" text="MN">
      <formula>LEFT(CC13,LEN("MN"))="MN"</formula>
    </cfRule>
  </conditionalFormatting>
  <conditionalFormatting sqref="AA8:AB8">
    <cfRule type="containsText" dxfId="2806" priority="7469" operator="containsText" text="Hm">
      <formula>NOT(ISERROR(SEARCH("Hm",AA8)))</formula>
    </cfRule>
    <cfRule type="beginsWith" dxfId="2805" priority="7470" operator="beginsWith" text="Ms">
      <formula>LEFT(AA8,LEN("Ms"))="Ms"</formula>
    </cfRule>
    <cfRule type="containsText" dxfId="2804" priority="7471" operator="containsText" text="C">
      <formula>NOT(ISERROR(SEARCH("C",AA8)))</formula>
    </cfRule>
    <cfRule type="containsText" dxfId="2803" priority="7472" operator="containsText" text="S">
      <formula>NOT(ISERROR(SEARCH("S",AA8)))</formula>
    </cfRule>
    <cfRule type="containsText" dxfId="2802" priority="7473" operator="containsText" text="T">
      <formula>NOT(ISERROR(SEARCH("T",AA8)))</formula>
    </cfRule>
    <cfRule type="containsText" dxfId="2801" priority="7474" operator="containsText" text="H">
      <formula>NOT(ISERROR(SEARCH("H",AA8)))</formula>
    </cfRule>
    <cfRule type="containsText" dxfId="2800" priority="7475" operator="containsText" text="AF">
      <formula>NOT(ISERROR(SEARCH("AF",AA8)))</formula>
    </cfRule>
    <cfRule type="endsWith" dxfId="2799" priority="7476" operator="endsWith" text="M">
      <formula>RIGHT(AA8,LEN("M"))="M"</formula>
    </cfRule>
    <cfRule type="beginsWith" dxfId="2798" priority="7477" operator="beginsWith" text="MN">
      <formula>LEFT(AA8,LEN("MN"))="MN"</formula>
    </cfRule>
  </conditionalFormatting>
  <conditionalFormatting sqref="AS16:AT16">
    <cfRule type="expression" dxfId="2797" priority="7429">
      <formula>MOD(MONTH(#REF!),4)=1</formula>
    </cfRule>
    <cfRule type="expression" dxfId="2796" priority="7430">
      <formula>MOD(MONTH(#REF!),4)=2</formula>
    </cfRule>
    <cfRule type="expression" dxfId="2795" priority="7431">
      <formula>MOD(MONTH(#REF!),4)=3</formula>
    </cfRule>
    <cfRule type="expression" dxfId="2794" priority="7432">
      <formula>MOD(MONTH(#REF!),4)=0</formula>
    </cfRule>
  </conditionalFormatting>
  <conditionalFormatting sqref="AQ16:AT16">
    <cfRule type="containsText" dxfId="2793" priority="7420" operator="containsText" text="Hm">
      <formula>NOT(ISERROR(SEARCH("Hm",AQ16)))</formula>
    </cfRule>
    <cfRule type="beginsWith" dxfId="2792" priority="7421" operator="beginsWith" text="Ms">
      <formula>LEFT(AQ16,LEN("Ms"))="Ms"</formula>
    </cfRule>
    <cfRule type="containsText" dxfId="2791" priority="7422" operator="containsText" text="C">
      <formula>NOT(ISERROR(SEARCH("C",AQ16)))</formula>
    </cfRule>
    <cfRule type="containsText" dxfId="2790" priority="7423" operator="containsText" text="S">
      <formula>NOT(ISERROR(SEARCH("S",AQ16)))</formula>
    </cfRule>
    <cfRule type="containsText" dxfId="2789" priority="7424" operator="containsText" text="T">
      <formula>NOT(ISERROR(SEARCH("T",AQ16)))</formula>
    </cfRule>
    <cfRule type="containsText" dxfId="2788" priority="7425" operator="containsText" text="H">
      <formula>NOT(ISERROR(SEARCH("H",AQ16)))</formula>
    </cfRule>
    <cfRule type="containsText" dxfId="2787" priority="7426" operator="containsText" text="AF">
      <formula>NOT(ISERROR(SEARCH("AF",AQ16)))</formula>
    </cfRule>
    <cfRule type="endsWith" dxfId="2786" priority="7427" operator="endsWith" text="M">
      <formula>RIGHT(AQ16,LEN("M"))="M"</formula>
    </cfRule>
    <cfRule type="beginsWith" dxfId="2785" priority="7428" operator="beginsWith" text="MN">
      <formula>LEFT(AQ16,LEN("MN"))="MN"</formula>
    </cfRule>
  </conditionalFormatting>
  <conditionalFormatting sqref="AN14:AQ14">
    <cfRule type="containsText" dxfId="2784" priority="7411" operator="containsText" text="Hm">
      <formula>NOT(ISERROR(SEARCH("Hm",AN14)))</formula>
    </cfRule>
    <cfRule type="beginsWith" dxfId="2783" priority="7412" operator="beginsWith" text="Ms">
      <formula>LEFT(AN14,LEN("Ms"))="Ms"</formula>
    </cfRule>
    <cfRule type="containsText" dxfId="2782" priority="7413" operator="containsText" text="C">
      <formula>NOT(ISERROR(SEARCH("C",AN14)))</formula>
    </cfRule>
    <cfRule type="containsText" dxfId="2781" priority="7414" operator="containsText" text="S">
      <formula>NOT(ISERROR(SEARCH("S",AN14)))</formula>
    </cfRule>
    <cfRule type="containsText" dxfId="2780" priority="7415" operator="containsText" text="T">
      <formula>NOT(ISERROR(SEARCH("T",AN14)))</formula>
    </cfRule>
    <cfRule type="containsText" dxfId="2779" priority="7416" operator="containsText" text="H">
      <formula>NOT(ISERROR(SEARCH("H",AN14)))</formula>
    </cfRule>
    <cfRule type="containsText" dxfId="2778" priority="7417" operator="containsText" text="AF">
      <formula>NOT(ISERROR(SEARCH("AF",AN14)))</formula>
    </cfRule>
    <cfRule type="endsWith" dxfId="2777" priority="7418" operator="endsWith" text="M">
      <formula>RIGHT(AN14,LEN("M"))="M"</formula>
    </cfRule>
    <cfRule type="beginsWith" dxfId="2776" priority="7419" operator="beginsWith" text="MN">
      <formula>LEFT(AN14,LEN("MN"))="MN"</formula>
    </cfRule>
  </conditionalFormatting>
  <conditionalFormatting sqref="BW13:BZ13">
    <cfRule type="containsText" dxfId="2775" priority="7402" operator="containsText" text="Hm">
      <formula>NOT(ISERROR(SEARCH("Hm",BW13)))</formula>
    </cfRule>
    <cfRule type="beginsWith" dxfId="2774" priority="7403" operator="beginsWith" text="Ms">
      <formula>LEFT(BW13,LEN("Ms"))="Ms"</formula>
    </cfRule>
    <cfRule type="containsText" dxfId="2773" priority="7404" operator="containsText" text="C">
      <formula>NOT(ISERROR(SEARCH("C",BW13)))</formula>
    </cfRule>
    <cfRule type="containsText" dxfId="2772" priority="7405" operator="containsText" text="S">
      <formula>NOT(ISERROR(SEARCH("S",BW13)))</formula>
    </cfRule>
    <cfRule type="containsText" dxfId="2771" priority="7406" operator="containsText" text="T">
      <formula>NOT(ISERROR(SEARCH("T",BW13)))</formula>
    </cfRule>
    <cfRule type="containsText" dxfId="2770" priority="7407" operator="containsText" text="H">
      <formula>NOT(ISERROR(SEARCH("H",BW13)))</formula>
    </cfRule>
    <cfRule type="containsText" dxfId="2769" priority="7408" operator="containsText" text="AF">
      <formula>NOT(ISERROR(SEARCH("AF",BW13)))</formula>
    </cfRule>
    <cfRule type="endsWith" dxfId="2768" priority="7409" operator="endsWith" text="M">
      <formula>RIGHT(BW13,LEN("M"))="M"</formula>
    </cfRule>
    <cfRule type="beginsWith" dxfId="2767" priority="7410" operator="beginsWith" text="MN">
      <formula>LEFT(BW13,LEN("MN"))="MN"</formula>
    </cfRule>
  </conditionalFormatting>
  <conditionalFormatting sqref="BX14:CA14">
    <cfRule type="containsText" dxfId="2766" priority="7393" operator="containsText" text="Hm">
      <formula>NOT(ISERROR(SEARCH("Hm",BX14)))</formula>
    </cfRule>
    <cfRule type="beginsWith" dxfId="2765" priority="7394" operator="beginsWith" text="Ms">
      <formula>LEFT(BX14,LEN("Ms"))="Ms"</formula>
    </cfRule>
    <cfRule type="containsText" dxfId="2764" priority="7395" operator="containsText" text="C">
      <formula>NOT(ISERROR(SEARCH("C",BX14)))</formula>
    </cfRule>
    <cfRule type="containsText" dxfId="2763" priority="7396" operator="containsText" text="S">
      <formula>NOT(ISERROR(SEARCH("S",BX14)))</formula>
    </cfRule>
    <cfRule type="containsText" dxfId="2762" priority="7397" operator="containsText" text="T">
      <formula>NOT(ISERROR(SEARCH("T",BX14)))</formula>
    </cfRule>
    <cfRule type="containsText" dxfId="2761" priority="7398" operator="containsText" text="H">
      <formula>NOT(ISERROR(SEARCH("H",BX14)))</formula>
    </cfRule>
    <cfRule type="containsText" dxfId="2760" priority="7399" operator="containsText" text="AF">
      <formula>NOT(ISERROR(SEARCH("AF",BX14)))</formula>
    </cfRule>
    <cfRule type="endsWith" dxfId="2759" priority="7400" operator="endsWith" text="M">
      <formula>RIGHT(BX14,LEN("M"))="M"</formula>
    </cfRule>
    <cfRule type="beginsWith" dxfId="2758" priority="7401" operator="beginsWith" text="MN">
      <formula>LEFT(BX14,LEN("MN"))="MN"</formula>
    </cfRule>
  </conditionalFormatting>
  <conditionalFormatting sqref="AZ4:BC4">
    <cfRule type="containsText" dxfId="2757" priority="7384" operator="containsText" text="Hm">
      <formula>NOT(ISERROR(SEARCH("Hm",AZ4)))</formula>
    </cfRule>
    <cfRule type="beginsWith" dxfId="2756" priority="7385" operator="beginsWith" text="Ms">
      <formula>LEFT(AZ4,LEN("Ms"))="Ms"</formula>
    </cfRule>
    <cfRule type="containsText" dxfId="2755" priority="7386" operator="containsText" text="C">
      <formula>NOT(ISERROR(SEARCH("C",AZ4)))</formula>
    </cfRule>
    <cfRule type="containsText" dxfId="2754" priority="7387" operator="containsText" text="S">
      <formula>NOT(ISERROR(SEARCH("S",AZ4)))</formula>
    </cfRule>
    <cfRule type="containsText" dxfId="2753" priority="7388" operator="containsText" text="T">
      <formula>NOT(ISERROR(SEARCH("T",AZ4)))</formula>
    </cfRule>
    <cfRule type="containsText" dxfId="2752" priority="7389" operator="containsText" text="H">
      <formula>NOT(ISERROR(SEARCH("H",AZ4)))</formula>
    </cfRule>
    <cfRule type="containsText" dxfId="2751" priority="7390" operator="containsText" text="AF">
      <formula>NOT(ISERROR(SEARCH("AF",AZ4)))</formula>
    </cfRule>
    <cfRule type="endsWith" dxfId="2750" priority="7391" operator="endsWith" text="M">
      <formula>RIGHT(AZ4,LEN("M"))="M"</formula>
    </cfRule>
    <cfRule type="beginsWith" dxfId="2749" priority="7392" operator="beginsWith" text="MN">
      <formula>LEFT(AZ4,LEN("MN"))="MN"</formula>
    </cfRule>
  </conditionalFormatting>
  <conditionalFormatting sqref="BL7:BM7">
    <cfRule type="expression" dxfId="2748" priority="7308">
      <formula>MOD(MONTH(#REF!),4)=1</formula>
    </cfRule>
    <cfRule type="expression" dxfId="2747" priority="7309">
      <formula>MOD(MONTH(#REF!),4)=2</formula>
    </cfRule>
    <cfRule type="expression" dxfId="2746" priority="7310">
      <formula>MOD(MONTH(#REF!),4)=3</formula>
    </cfRule>
    <cfRule type="expression" dxfId="2745" priority="7311">
      <formula>MOD(MONTH(#REF!),4)=0</formula>
    </cfRule>
  </conditionalFormatting>
  <conditionalFormatting sqref="BJ7:BK7">
    <cfRule type="containsText" dxfId="2744" priority="7299" operator="containsText" text="Hm">
      <formula>NOT(ISERROR(SEARCH("Hm",BJ7)))</formula>
    </cfRule>
    <cfRule type="beginsWith" dxfId="2743" priority="7300" operator="beginsWith" text="Ms">
      <formula>LEFT(BJ7,LEN("Ms"))="Ms"</formula>
    </cfRule>
    <cfRule type="containsText" dxfId="2742" priority="7301" operator="containsText" text="C">
      <formula>NOT(ISERROR(SEARCH("C",BJ7)))</formula>
    </cfRule>
    <cfRule type="containsText" dxfId="2741" priority="7302" operator="containsText" text="S">
      <formula>NOT(ISERROR(SEARCH("S",BJ7)))</formula>
    </cfRule>
    <cfRule type="containsText" dxfId="2740" priority="7303" operator="containsText" text="T">
      <formula>NOT(ISERROR(SEARCH("T",BJ7)))</formula>
    </cfRule>
    <cfRule type="containsText" dxfId="2739" priority="7304" operator="containsText" text="H">
      <formula>NOT(ISERROR(SEARCH("H",BJ7)))</formula>
    </cfRule>
    <cfRule type="containsText" dxfId="2738" priority="7305" operator="containsText" text="AF">
      <formula>NOT(ISERROR(SEARCH("AF",BJ7)))</formula>
    </cfRule>
    <cfRule type="endsWith" dxfId="2737" priority="7306" operator="endsWith" text="M">
      <formula>RIGHT(BJ7,LEN("M"))="M"</formula>
    </cfRule>
    <cfRule type="beginsWith" dxfId="2736" priority="7307" operator="beginsWith" text="MN">
      <formula>LEFT(BJ7,LEN("MN"))="MN"</formula>
    </cfRule>
  </conditionalFormatting>
  <conditionalFormatting sqref="CU8:CX8">
    <cfRule type="containsText" dxfId="2735" priority="7290" operator="containsText" text="Hm">
      <formula>NOT(ISERROR(SEARCH("Hm",CU8)))</formula>
    </cfRule>
    <cfRule type="beginsWith" dxfId="2734" priority="7291" operator="beginsWith" text="Ms">
      <formula>LEFT(CU8,LEN("Ms"))="Ms"</formula>
    </cfRule>
    <cfRule type="containsText" dxfId="2733" priority="7292" operator="containsText" text="C">
      <formula>NOT(ISERROR(SEARCH("C",CU8)))</formula>
    </cfRule>
    <cfRule type="containsText" dxfId="2732" priority="7293" operator="containsText" text="S">
      <formula>NOT(ISERROR(SEARCH("S",CU8)))</formula>
    </cfRule>
    <cfRule type="containsText" dxfId="2731" priority="7294" operator="containsText" text="T">
      <formula>NOT(ISERROR(SEARCH("T",CU8)))</formula>
    </cfRule>
    <cfRule type="containsText" dxfId="2730" priority="7295" operator="containsText" text="H">
      <formula>NOT(ISERROR(SEARCH("H",CU8)))</formula>
    </cfRule>
    <cfRule type="containsText" dxfId="2729" priority="7296" operator="containsText" text="AF">
      <formula>NOT(ISERROR(SEARCH("AF",CU8)))</formula>
    </cfRule>
    <cfRule type="endsWith" dxfId="2728" priority="7297" operator="endsWith" text="M">
      <formula>RIGHT(CU8,LEN("M"))="M"</formula>
    </cfRule>
    <cfRule type="beginsWith" dxfId="2727" priority="7298" operator="beginsWith" text="MN">
      <formula>LEFT(CU8,LEN("MN"))="MN"</formula>
    </cfRule>
  </conditionalFormatting>
  <conditionalFormatting sqref="CU8:CX8">
    <cfRule type="containsText" dxfId="2726" priority="7281" operator="containsText" text="Hm">
      <formula>NOT(ISERROR(SEARCH("Hm",CU8)))</formula>
    </cfRule>
    <cfRule type="beginsWith" dxfId="2725" priority="7282" operator="beginsWith" text="Ms">
      <formula>LEFT(CU8,LEN("Ms"))="Ms"</formula>
    </cfRule>
    <cfRule type="containsText" dxfId="2724" priority="7283" operator="containsText" text="C">
      <formula>NOT(ISERROR(SEARCH("C",CU8)))</formula>
    </cfRule>
    <cfRule type="containsText" dxfId="2723" priority="7284" operator="containsText" text="S">
      <formula>NOT(ISERROR(SEARCH("S",CU8)))</formula>
    </cfRule>
    <cfRule type="containsText" dxfId="2722" priority="7285" operator="containsText" text="T">
      <formula>NOT(ISERROR(SEARCH("T",CU8)))</formula>
    </cfRule>
    <cfRule type="containsText" dxfId="2721" priority="7286" operator="containsText" text="H">
      <formula>NOT(ISERROR(SEARCH("H",CU8)))</formula>
    </cfRule>
    <cfRule type="containsText" dxfId="2720" priority="7287" operator="containsText" text="AF">
      <formula>NOT(ISERROR(SEARCH("AF",CU8)))</formula>
    </cfRule>
    <cfRule type="endsWith" dxfId="2719" priority="7288" operator="endsWith" text="M">
      <formula>RIGHT(CU8,LEN("M"))="M"</formula>
    </cfRule>
    <cfRule type="beginsWith" dxfId="2718" priority="7289" operator="beginsWith" text="MN">
      <formula>LEFT(CU8,LEN("MN"))="MN"</formula>
    </cfRule>
  </conditionalFormatting>
  <conditionalFormatting sqref="CT7:CW7">
    <cfRule type="containsText" dxfId="2717" priority="7263" operator="containsText" text="Hm">
      <formula>NOT(ISERROR(SEARCH("Hm",CT7)))</formula>
    </cfRule>
    <cfRule type="beginsWith" dxfId="2716" priority="7264" operator="beginsWith" text="Ms">
      <formula>LEFT(CT7,LEN("Ms"))="Ms"</formula>
    </cfRule>
    <cfRule type="containsText" dxfId="2715" priority="7265" operator="containsText" text="C">
      <formula>NOT(ISERROR(SEARCH("C",CT7)))</formula>
    </cfRule>
    <cfRule type="containsText" dxfId="2714" priority="7266" operator="containsText" text="S">
      <formula>NOT(ISERROR(SEARCH("S",CT7)))</formula>
    </cfRule>
    <cfRule type="containsText" dxfId="2713" priority="7267" operator="containsText" text="T">
      <formula>NOT(ISERROR(SEARCH("T",CT7)))</formula>
    </cfRule>
    <cfRule type="containsText" dxfId="2712" priority="7268" operator="containsText" text="H">
      <formula>NOT(ISERROR(SEARCH("H",CT7)))</formula>
    </cfRule>
    <cfRule type="containsText" dxfId="2711" priority="7269" operator="containsText" text="AF">
      <formula>NOT(ISERROR(SEARCH("AF",CT7)))</formula>
    </cfRule>
    <cfRule type="endsWith" dxfId="2710" priority="7270" operator="endsWith" text="M">
      <formula>RIGHT(CT7,LEN("M"))="M"</formula>
    </cfRule>
    <cfRule type="beginsWith" dxfId="2709" priority="7271" operator="beginsWith" text="MN">
      <formula>LEFT(CT7,LEN("MN"))="MN"</formula>
    </cfRule>
  </conditionalFormatting>
  <conditionalFormatting sqref="DG5:DH5">
    <cfRule type="expression" dxfId="2708" priority="7205">
      <formula>MOD(MONTH(#REF!),4)=1</formula>
    </cfRule>
    <cfRule type="expression" dxfId="2707" priority="7206">
      <formula>MOD(MONTH(#REF!),4)=2</formula>
    </cfRule>
    <cfRule type="expression" dxfId="2706" priority="7207">
      <formula>MOD(MONTH(#REF!),4)=3</formula>
    </cfRule>
    <cfRule type="expression" dxfId="2705" priority="7208">
      <formula>MOD(MONTH(#REF!),4)=0</formula>
    </cfRule>
  </conditionalFormatting>
  <conditionalFormatting sqref="DR3:DU3">
    <cfRule type="containsText" dxfId="2704" priority="7196" operator="containsText" text="Hm">
      <formula>NOT(ISERROR(SEARCH("Hm",DR3)))</formula>
    </cfRule>
    <cfRule type="beginsWith" dxfId="2703" priority="7197" operator="beginsWith" text="Ms">
      <formula>LEFT(DR3,LEN("Ms"))="Ms"</formula>
    </cfRule>
    <cfRule type="containsText" dxfId="2702" priority="7198" operator="containsText" text="C">
      <formula>NOT(ISERROR(SEARCH("C",DR3)))</formula>
    </cfRule>
    <cfRule type="containsText" dxfId="2701" priority="7199" operator="containsText" text="S">
      <formula>NOT(ISERROR(SEARCH("S",DR3)))</formula>
    </cfRule>
    <cfRule type="containsText" dxfId="2700" priority="7200" operator="containsText" text="T">
      <formula>NOT(ISERROR(SEARCH("T",DR3)))</formula>
    </cfRule>
    <cfRule type="containsText" dxfId="2699" priority="7201" operator="containsText" text="H">
      <formula>NOT(ISERROR(SEARCH("H",DR3)))</formula>
    </cfRule>
    <cfRule type="containsText" dxfId="2698" priority="7202" operator="containsText" text="AF">
      <formula>NOT(ISERROR(SEARCH("AF",DR3)))</formula>
    </cfRule>
    <cfRule type="endsWith" dxfId="2697" priority="7203" operator="endsWith" text="M">
      <formula>RIGHT(DR3,LEN("M"))="M"</formula>
    </cfRule>
    <cfRule type="beginsWith" dxfId="2696" priority="7204" operator="beginsWith" text="MN">
      <formula>LEFT(DR3,LEN("MN"))="MN"</formula>
    </cfRule>
  </conditionalFormatting>
  <conditionalFormatting sqref="EG10:EJ10">
    <cfRule type="containsText" dxfId="2695" priority="7187" operator="containsText" text="Hm">
      <formula>NOT(ISERROR(SEARCH("Hm",EG10)))</formula>
    </cfRule>
    <cfRule type="beginsWith" dxfId="2694" priority="7188" operator="beginsWith" text="Ms">
      <formula>LEFT(EG10,LEN("Ms"))="Ms"</formula>
    </cfRule>
    <cfRule type="containsText" dxfId="2693" priority="7189" operator="containsText" text="C">
      <formula>NOT(ISERROR(SEARCH("C",EG10)))</formula>
    </cfRule>
    <cfRule type="containsText" dxfId="2692" priority="7190" operator="containsText" text="S">
      <formula>NOT(ISERROR(SEARCH("S",EG10)))</formula>
    </cfRule>
    <cfRule type="containsText" dxfId="2691" priority="7191" operator="containsText" text="T">
      <formula>NOT(ISERROR(SEARCH("T",EG10)))</formula>
    </cfRule>
    <cfRule type="containsText" dxfId="2690" priority="7192" operator="containsText" text="H">
      <formula>NOT(ISERROR(SEARCH("H",EG10)))</formula>
    </cfRule>
    <cfRule type="containsText" dxfId="2689" priority="7193" operator="containsText" text="AF">
      <formula>NOT(ISERROR(SEARCH("AF",EG10)))</formula>
    </cfRule>
    <cfRule type="endsWith" dxfId="2688" priority="7194" operator="endsWith" text="M">
      <formula>RIGHT(EG10,LEN("M"))="M"</formula>
    </cfRule>
    <cfRule type="beginsWith" dxfId="2687" priority="7195" operator="beginsWith" text="MN">
      <formula>LEFT(EG10,LEN("MN"))="MN"</formula>
    </cfRule>
  </conditionalFormatting>
  <conditionalFormatting sqref="EM8:EN8">
    <cfRule type="expression" dxfId="2686" priority="7183">
      <formula>MOD(MONTH(#REF!),4)=1</formula>
    </cfRule>
    <cfRule type="expression" dxfId="2685" priority="7184">
      <formula>MOD(MONTH(#REF!),4)=2</formula>
    </cfRule>
    <cfRule type="expression" dxfId="2684" priority="7185">
      <formula>MOD(MONTH(#REF!),4)=3</formula>
    </cfRule>
    <cfRule type="expression" dxfId="2683" priority="7186">
      <formula>MOD(MONTH(#REF!),4)=0</formula>
    </cfRule>
  </conditionalFormatting>
  <conditionalFormatting sqref="FN14">
    <cfRule type="expression" dxfId="2682" priority="7179">
      <formula>MOD(MONTH(#REF!),4)=1</formula>
    </cfRule>
    <cfRule type="expression" dxfId="2681" priority="7180">
      <formula>MOD(MONTH(#REF!),4)=2</formula>
    </cfRule>
    <cfRule type="expression" dxfId="2680" priority="7181">
      <formula>MOD(MONTH(#REF!),4)=3</formula>
    </cfRule>
    <cfRule type="expression" dxfId="2679" priority="7182">
      <formula>MOD(MONTH(#REF!),4)=0</formula>
    </cfRule>
  </conditionalFormatting>
  <conditionalFormatting sqref="DG13:DJ13">
    <cfRule type="containsText" dxfId="2678" priority="7170" operator="containsText" text="Hm">
      <formula>NOT(ISERROR(SEARCH("Hm",DG13)))</formula>
    </cfRule>
    <cfRule type="beginsWith" dxfId="2677" priority="7171" operator="beginsWith" text="Ms">
      <formula>LEFT(DG13,LEN("Ms"))="Ms"</formula>
    </cfRule>
    <cfRule type="containsText" dxfId="2676" priority="7172" operator="containsText" text="C">
      <formula>NOT(ISERROR(SEARCH("C",DG13)))</formula>
    </cfRule>
    <cfRule type="containsText" dxfId="2675" priority="7173" operator="containsText" text="S">
      <formula>NOT(ISERROR(SEARCH("S",DG13)))</formula>
    </cfRule>
    <cfRule type="containsText" dxfId="2674" priority="7174" operator="containsText" text="T">
      <formula>NOT(ISERROR(SEARCH("T",DG13)))</formula>
    </cfRule>
    <cfRule type="containsText" dxfId="2673" priority="7175" operator="containsText" text="H">
      <formula>NOT(ISERROR(SEARCH("H",DG13)))</formula>
    </cfRule>
    <cfRule type="containsText" dxfId="2672" priority="7176" operator="containsText" text="AF">
      <formula>NOT(ISERROR(SEARCH("AF",DG13)))</formula>
    </cfRule>
    <cfRule type="endsWith" dxfId="2671" priority="7177" operator="endsWith" text="M">
      <formula>RIGHT(DG13,LEN("M"))="M"</formula>
    </cfRule>
    <cfRule type="beginsWith" dxfId="2670" priority="7178" operator="beginsWith" text="MN">
      <formula>LEFT(DG13,LEN("MN"))="MN"</formula>
    </cfRule>
  </conditionalFormatting>
  <conditionalFormatting sqref="DK18:DN18">
    <cfRule type="expression" dxfId="2669" priority="7166">
      <formula>MOD(MONTH(#REF!),4)=1</formula>
    </cfRule>
    <cfRule type="expression" dxfId="2668" priority="7167">
      <formula>MOD(MONTH(#REF!),4)=2</formula>
    </cfRule>
    <cfRule type="expression" dxfId="2667" priority="7168">
      <formula>MOD(MONTH(#REF!),4)=3</formula>
    </cfRule>
    <cfRule type="expression" dxfId="2666" priority="7169">
      <formula>MOD(MONTH(#REF!),4)=0</formula>
    </cfRule>
  </conditionalFormatting>
  <conditionalFormatting sqref="DK18:DN18">
    <cfRule type="containsText" dxfId="2665" priority="7157" operator="containsText" text="Hm">
      <formula>NOT(ISERROR(SEARCH("Hm",DK18)))</formula>
    </cfRule>
    <cfRule type="beginsWith" dxfId="2664" priority="7158" operator="beginsWith" text="Ms">
      <formula>LEFT(DK18,LEN("Ms"))="Ms"</formula>
    </cfRule>
    <cfRule type="containsText" dxfId="2663" priority="7159" operator="containsText" text="C">
      <formula>NOT(ISERROR(SEARCH("C",DK18)))</formula>
    </cfRule>
    <cfRule type="containsText" dxfId="2662" priority="7160" operator="containsText" text="S">
      <formula>NOT(ISERROR(SEARCH("S",DK18)))</formula>
    </cfRule>
    <cfRule type="containsText" dxfId="2661" priority="7161" operator="containsText" text="T">
      <formula>NOT(ISERROR(SEARCH("T",DK18)))</formula>
    </cfRule>
    <cfRule type="containsText" dxfId="2660" priority="7162" operator="containsText" text="H">
      <formula>NOT(ISERROR(SEARCH("H",DK18)))</formula>
    </cfRule>
    <cfRule type="containsText" dxfId="2659" priority="7163" operator="containsText" text="AF">
      <formula>NOT(ISERROR(SEARCH("AF",DK18)))</formula>
    </cfRule>
    <cfRule type="endsWith" dxfId="2658" priority="7164" operator="endsWith" text="M">
      <formula>RIGHT(DK18,LEN("M"))="M"</formula>
    </cfRule>
    <cfRule type="beginsWith" dxfId="2657" priority="7165" operator="beginsWith" text="MN">
      <formula>LEFT(DK18,LEN("MN"))="MN"</formula>
    </cfRule>
  </conditionalFormatting>
  <conditionalFormatting sqref="EK8:EL8">
    <cfRule type="containsText" dxfId="2656" priority="7148" operator="containsText" text="Hm">
      <formula>NOT(ISERROR(SEARCH("Hm",EK8)))</formula>
    </cfRule>
    <cfRule type="beginsWith" dxfId="2655" priority="7149" operator="beginsWith" text="Ms">
      <formula>LEFT(EK8,LEN("Ms"))="Ms"</formula>
    </cfRule>
    <cfRule type="containsText" dxfId="2654" priority="7150" operator="containsText" text="C">
      <formula>NOT(ISERROR(SEARCH("C",EK8)))</formula>
    </cfRule>
    <cfRule type="containsText" dxfId="2653" priority="7151" operator="containsText" text="S">
      <formula>NOT(ISERROR(SEARCH("S",EK8)))</formula>
    </cfRule>
    <cfRule type="containsText" dxfId="2652" priority="7152" operator="containsText" text="T">
      <formula>NOT(ISERROR(SEARCH("T",EK8)))</formula>
    </cfRule>
    <cfRule type="containsText" dxfId="2651" priority="7153" operator="containsText" text="H">
      <formula>NOT(ISERROR(SEARCH("H",EK8)))</formula>
    </cfRule>
    <cfRule type="containsText" dxfId="2650" priority="7154" operator="containsText" text="AF">
      <formula>NOT(ISERROR(SEARCH("AF",EK8)))</formula>
    </cfRule>
    <cfRule type="endsWith" dxfId="2649" priority="7155" operator="endsWith" text="M">
      <formula>RIGHT(EK8,LEN("M"))="M"</formula>
    </cfRule>
    <cfRule type="beginsWith" dxfId="2648" priority="7156" operator="beginsWith" text="MN">
      <formula>LEFT(EK8,LEN("MN"))="MN"</formula>
    </cfRule>
  </conditionalFormatting>
  <conditionalFormatting sqref="EE8:EF8">
    <cfRule type="containsText" dxfId="2647" priority="7139" operator="containsText" text="Hm">
      <formula>NOT(ISERROR(SEARCH("Hm",EE8)))</formula>
    </cfRule>
    <cfRule type="beginsWith" dxfId="2646" priority="7140" operator="beginsWith" text="Ms">
      <formula>LEFT(EE8,LEN("Ms"))="Ms"</formula>
    </cfRule>
    <cfRule type="containsText" dxfId="2645" priority="7141" operator="containsText" text="C">
      <formula>NOT(ISERROR(SEARCH("C",EE8)))</formula>
    </cfRule>
    <cfRule type="containsText" dxfId="2644" priority="7142" operator="containsText" text="S">
      <formula>NOT(ISERROR(SEARCH("S",EE8)))</formula>
    </cfRule>
    <cfRule type="containsText" dxfId="2643" priority="7143" operator="containsText" text="T">
      <formula>NOT(ISERROR(SEARCH("T",EE8)))</formula>
    </cfRule>
    <cfRule type="containsText" dxfId="2642" priority="7144" operator="containsText" text="H">
      <formula>NOT(ISERROR(SEARCH("H",EE8)))</formula>
    </cfRule>
    <cfRule type="containsText" dxfId="2641" priority="7145" operator="containsText" text="AF">
      <formula>NOT(ISERROR(SEARCH("AF",EE8)))</formula>
    </cfRule>
    <cfRule type="endsWith" dxfId="2640" priority="7146" operator="endsWith" text="M">
      <formula>RIGHT(EE8,LEN("M"))="M"</formula>
    </cfRule>
    <cfRule type="beginsWith" dxfId="2639" priority="7147" operator="beginsWith" text="MN">
      <formula>LEFT(EE8,LEN("MN"))="MN"</formula>
    </cfRule>
  </conditionalFormatting>
  <conditionalFormatting sqref="CA16:CD16">
    <cfRule type="containsText" dxfId="2638" priority="7130" operator="containsText" text="Hm">
      <formula>NOT(ISERROR(SEARCH("Hm",CA16)))</formula>
    </cfRule>
    <cfRule type="beginsWith" dxfId="2637" priority="7131" operator="beginsWith" text="Ms">
      <formula>LEFT(CA16,LEN("Ms"))="Ms"</formula>
    </cfRule>
    <cfRule type="containsText" dxfId="2636" priority="7132" operator="containsText" text="C">
      <formula>NOT(ISERROR(SEARCH("C",CA16)))</formula>
    </cfRule>
    <cfRule type="containsText" dxfId="2635" priority="7133" operator="containsText" text="S">
      <formula>NOT(ISERROR(SEARCH("S",CA16)))</formula>
    </cfRule>
    <cfRule type="containsText" dxfId="2634" priority="7134" operator="containsText" text="T">
      <formula>NOT(ISERROR(SEARCH("T",CA16)))</formula>
    </cfRule>
    <cfRule type="containsText" dxfId="2633" priority="7135" operator="containsText" text="H">
      <formula>NOT(ISERROR(SEARCH("H",CA16)))</formula>
    </cfRule>
    <cfRule type="containsText" dxfId="2632" priority="7136" operator="containsText" text="AF">
      <formula>NOT(ISERROR(SEARCH("AF",CA16)))</formula>
    </cfRule>
    <cfRule type="endsWith" dxfId="2631" priority="7137" operator="endsWith" text="M">
      <formula>RIGHT(CA16,LEN("M"))="M"</formula>
    </cfRule>
    <cfRule type="beginsWith" dxfId="2630" priority="7138" operator="beginsWith" text="MN">
      <formula>LEFT(CA16,LEN("MN"))="MN"</formula>
    </cfRule>
  </conditionalFormatting>
  <conditionalFormatting sqref="DZ11:EA11">
    <cfRule type="expression" dxfId="2629" priority="7126">
      <formula>MOD(MONTH(#REF!),4)=1</formula>
    </cfRule>
    <cfRule type="expression" dxfId="2628" priority="7127">
      <formula>MOD(MONTH(#REF!),4)=2</formula>
    </cfRule>
    <cfRule type="expression" dxfId="2627" priority="7128">
      <formula>MOD(MONTH(#REF!),4)=3</formula>
    </cfRule>
    <cfRule type="expression" dxfId="2626" priority="7129">
      <formula>MOD(MONTH(#REF!),4)=0</formula>
    </cfRule>
  </conditionalFormatting>
  <conditionalFormatting sqref="DM5:DN5 DZ5 DG4 DL4:DM4 DR4:DS4 DS5:DT5 ED4 EJ4 EC8:ED8 DW8:DX8 EI8:EJ8 DQ8:DR8 DK8:DL8 EF18 EO8">
    <cfRule type="expression" dxfId="2625" priority="7122">
      <formula>MOD(MONTH(#REF!),4)=1</formula>
    </cfRule>
    <cfRule type="expression" dxfId="2624" priority="7123">
      <formula>MOD(MONTH(#REF!),4)=2</formula>
    </cfRule>
    <cfRule type="expression" dxfId="2623" priority="7124">
      <formula>MOD(MONTH(#REF!),4)=3</formula>
    </cfRule>
    <cfRule type="expression" dxfId="2622" priority="7125">
      <formula>MOD(MONTH(#REF!),4)=0</formula>
    </cfRule>
  </conditionalFormatting>
  <conditionalFormatting sqref="DI18 DO18:DP18 EA18:EB18 DU18:DV18 DG10:EF10 EK10:EN10">
    <cfRule type="expression" dxfId="2621" priority="7118">
      <formula>MOD(MONTH(#REF!),4)=1</formula>
    </cfRule>
    <cfRule type="expression" dxfId="2620" priority="7119">
      <formula>MOD(MONTH(#REF!),4)=2</formula>
    </cfRule>
    <cfRule type="expression" dxfId="2619" priority="7120">
      <formula>MOD(MONTH(#REF!),4)=3</formula>
    </cfRule>
    <cfRule type="expression" dxfId="2618" priority="7121">
      <formula>MOD(MONTH(#REF!),4)=0</formula>
    </cfRule>
  </conditionalFormatting>
  <conditionalFormatting sqref="DJ12:DK12">
    <cfRule type="expression" dxfId="2617" priority="7114">
      <formula>MOD(MONTH(#REF!),4)=1</formula>
    </cfRule>
    <cfRule type="expression" dxfId="2616" priority="7115">
      <formula>MOD(MONTH(#REF!),4)=2</formula>
    </cfRule>
    <cfRule type="expression" dxfId="2615" priority="7116">
      <formula>MOD(MONTH(#REF!),4)=3</formula>
    </cfRule>
    <cfRule type="expression" dxfId="2614" priority="7117">
      <formula>MOD(MONTH(#REF!),4)=0</formula>
    </cfRule>
  </conditionalFormatting>
  <conditionalFormatting sqref="DX4:DY4">
    <cfRule type="expression" dxfId="2613" priority="7110">
      <formula>MOD(MONTH(#REF!),4)=1</formula>
    </cfRule>
    <cfRule type="expression" dxfId="2612" priority="7111">
      <formula>MOD(MONTH(#REF!),4)=2</formula>
    </cfRule>
    <cfRule type="expression" dxfId="2611" priority="7112">
      <formula>MOD(MONTH(#REF!),4)=3</formula>
    </cfRule>
    <cfRule type="expression" dxfId="2610" priority="7113">
      <formula>MOD(MONTH(#REF!),4)=0</formula>
    </cfRule>
  </conditionalFormatting>
  <conditionalFormatting sqref="EE5:EF5">
    <cfRule type="expression" dxfId="2609" priority="7106">
      <formula>MOD(MONTH(#REF!),4)=1</formula>
    </cfRule>
    <cfRule type="expression" dxfId="2608" priority="7107">
      <formula>MOD(MONTH(#REF!),4)=2</formula>
    </cfRule>
    <cfRule type="expression" dxfId="2607" priority="7108">
      <formula>MOD(MONTH(#REF!),4)=3</formula>
    </cfRule>
    <cfRule type="expression" dxfId="2606" priority="7109">
      <formula>MOD(MONTH(#REF!),4)=0</formula>
    </cfRule>
  </conditionalFormatting>
  <conditionalFormatting sqref="EK5:EL5">
    <cfRule type="expression" dxfId="2605" priority="7102">
      <formula>MOD(MONTH(#REF!),4)=1</formula>
    </cfRule>
    <cfRule type="expression" dxfId="2604" priority="7103">
      <formula>MOD(MONTH(#REF!),4)=2</formula>
    </cfRule>
    <cfRule type="expression" dxfId="2603" priority="7104">
      <formula>MOD(MONTH(#REF!),4)=3</formula>
    </cfRule>
    <cfRule type="expression" dxfId="2602" priority="7105">
      <formula>MOD(MONTH(#REF!),4)=0</formula>
    </cfRule>
  </conditionalFormatting>
  <conditionalFormatting sqref="DF3:DI3 DT9:DW9 DH9:DK9 DJ6:DK8 DL6:DM9 DP6:DS8 DV6:DW8 DX6:DY9 EB6:EC8 ED6:EE6 EH6:EK7 EN6:EO7 DF6:DG9 DF10:EF10 DN9:DR9 ED8 EK10:EO10 EO8 DZ9:EE9 EI8:EJ8 EL11:EM11 DV11:EG11 DH11:DS11 EJ9:EL9">
    <cfRule type="containsText" dxfId="2601" priority="7093" operator="containsText" text="Hm">
      <formula>NOT(ISERROR(SEARCH("Hm",DF3)))</formula>
    </cfRule>
    <cfRule type="beginsWith" dxfId="2600" priority="7094" operator="beginsWith" text="Ms">
      <formula>LEFT(DF3,LEN("Ms"))="Ms"</formula>
    </cfRule>
    <cfRule type="containsText" dxfId="2599" priority="7095" operator="containsText" text="C">
      <formula>NOT(ISERROR(SEARCH("C",DF3)))</formula>
    </cfRule>
    <cfRule type="containsText" dxfId="2598" priority="7096" operator="containsText" text="S">
      <formula>NOT(ISERROR(SEARCH("S",DF3)))</formula>
    </cfRule>
    <cfRule type="containsText" dxfId="2597" priority="7097" operator="containsText" text="T">
      <formula>NOT(ISERROR(SEARCH("T",DF3)))</formula>
    </cfRule>
    <cfRule type="containsText" dxfId="2596" priority="7098" operator="containsText" text="H">
      <formula>NOT(ISERROR(SEARCH("H",DF3)))</formula>
    </cfRule>
    <cfRule type="containsText" dxfId="2595" priority="7099" operator="containsText" text="AF">
      <formula>NOT(ISERROR(SEARCH("AF",DF3)))</formula>
    </cfRule>
    <cfRule type="endsWith" dxfId="2594" priority="7100" operator="endsWith" text="M">
      <formula>RIGHT(DF3,LEN("M"))="M"</formula>
    </cfRule>
    <cfRule type="beginsWith" dxfId="2593" priority="7101" operator="beginsWith" text="MN">
      <formula>LEFT(DF3,LEN("MN"))="MN"</formula>
    </cfRule>
  </conditionalFormatting>
  <conditionalFormatting sqref="DL3:DO3">
    <cfRule type="containsText" dxfId="2592" priority="7084" operator="containsText" text="Hm">
      <formula>NOT(ISERROR(SEARCH("Hm",DL3)))</formula>
    </cfRule>
    <cfRule type="beginsWith" dxfId="2591" priority="7085" operator="beginsWith" text="Ms">
      <formula>LEFT(DL3,LEN("Ms"))="Ms"</formula>
    </cfRule>
    <cfRule type="containsText" dxfId="2590" priority="7086" operator="containsText" text="C">
      <formula>NOT(ISERROR(SEARCH("C",DL3)))</formula>
    </cfRule>
    <cfRule type="containsText" dxfId="2589" priority="7087" operator="containsText" text="S">
      <formula>NOT(ISERROR(SEARCH("S",DL3)))</formula>
    </cfRule>
    <cfRule type="containsText" dxfId="2588" priority="7088" operator="containsText" text="T">
      <formula>NOT(ISERROR(SEARCH("T",DL3)))</formula>
    </cfRule>
    <cfRule type="containsText" dxfId="2587" priority="7089" operator="containsText" text="H">
      <formula>NOT(ISERROR(SEARCH("H",DL3)))</formula>
    </cfRule>
    <cfRule type="containsText" dxfId="2586" priority="7090" operator="containsText" text="AF">
      <formula>NOT(ISERROR(SEARCH("AF",DL3)))</formula>
    </cfRule>
    <cfRule type="endsWith" dxfId="2585" priority="7091" operator="endsWith" text="M">
      <formula>RIGHT(DL3,LEN("M"))="M"</formula>
    </cfRule>
    <cfRule type="beginsWith" dxfId="2584" priority="7092" operator="beginsWith" text="MN">
      <formula>LEFT(DL3,LEN("MN"))="MN"</formula>
    </cfRule>
  </conditionalFormatting>
  <conditionalFormatting sqref="DH4:DK4">
    <cfRule type="containsText" dxfId="2583" priority="7075" operator="containsText" text="Hm">
      <formula>NOT(ISERROR(SEARCH("Hm",DH4)))</formula>
    </cfRule>
    <cfRule type="beginsWith" dxfId="2582" priority="7076" operator="beginsWith" text="Ms">
      <formula>LEFT(DH4,LEN("Ms"))="Ms"</formula>
    </cfRule>
    <cfRule type="containsText" dxfId="2581" priority="7077" operator="containsText" text="C">
      <formula>NOT(ISERROR(SEARCH("C",DH4)))</formula>
    </cfRule>
    <cfRule type="containsText" dxfId="2580" priority="7078" operator="containsText" text="S">
      <formula>NOT(ISERROR(SEARCH("S",DH4)))</formula>
    </cfRule>
    <cfRule type="containsText" dxfId="2579" priority="7079" operator="containsText" text="T">
      <formula>NOT(ISERROR(SEARCH("T",DH4)))</formula>
    </cfRule>
    <cfRule type="containsText" dxfId="2578" priority="7080" operator="containsText" text="H">
      <formula>NOT(ISERROR(SEARCH("H",DH4)))</formula>
    </cfRule>
    <cfRule type="containsText" dxfId="2577" priority="7081" operator="containsText" text="AF">
      <formula>NOT(ISERROR(SEARCH("AF",DH4)))</formula>
    </cfRule>
    <cfRule type="endsWith" dxfId="2576" priority="7082" operator="endsWith" text="M">
      <formula>RIGHT(DH4,LEN("M"))="M"</formula>
    </cfRule>
    <cfRule type="beginsWith" dxfId="2575" priority="7083" operator="beginsWith" text="MN">
      <formula>LEFT(DH4,LEN("MN"))="MN"</formula>
    </cfRule>
  </conditionalFormatting>
  <conditionalFormatting sqref="DN4:DQ4">
    <cfRule type="containsText" dxfId="2574" priority="7066" operator="containsText" text="Hm">
      <formula>NOT(ISERROR(SEARCH("Hm",DN4)))</formula>
    </cfRule>
    <cfRule type="beginsWith" dxfId="2573" priority="7067" operator="beginsWith" text="Ms">
      <formula>LEFT(DN4,LEN("Ms"))="Ms"</formula>
    </cfRule>
    <cfRule type="containsText" dxfId="2572" priority="7068" operator="containsText" text="C">
      <formula>NOT(ISERROR(SEARCH("C",DN4)))</formula>
    </cfRule>
    <cfRule type="containsText" dxfId="2571" priority="7069" operator="containsText" text="S">
      <formula>NOT(ISERROR(SEARCH("S",DN4)))</formula>
    </cfRule>
    <cfRule type="containsText" dxfId="2570" priority="7070" operator="containsText" text="T">
      <formula>NOT(ISERROR(SEARCH("T",DN4)))</formula>
    </cfRule>
    <cfRule type="containsText" dxfId="2569" priority="7071" operator="containsText" text="H">
      <formula>NOT(ISERROR(SEARCH("H",DN4)))</formula>
    </cfRule>
    <cfRule type="containsText" dxfId="2568" priority="7072" operator="containsText" text="AF">
      <formula>NOT(ISERROR(SEARCH("AF",DN4)))</formula>
    </cfRule>
    <cfRule type="endsWith" dxfId="2567" priority="7073" operator="endsWith" text="M">
      <formula>RIGHT(DN4,LEN("M"))="M"</formula>
    </cfRule>
    <cfRule type="beginsWith" dxfId="2566" priority="7074" operator="beginsWith" text="MN">
      <formula>LEFT(DN4,LEN("MN"))="MN"</formula>
    </cfRule>
  </conditionalFormatting>
  <conditionalFormatting sqref="DO5:DR5">
    <cfRule type="containsText" dxfId="2565" priority="7057" operator="containsText" text="Hm">
      <formula>NOT(ISERROR(SEARCH("Hm",DO5)))</formula>
    </cfRule>
    <cfRule type="beginsWith" dxfId="2564" priority="7058" operator="beginsWith" text="Ms">
      <formula>LEFT(DO5,LEN("Ms"))="Ms"</formula>
    </cfRule>
    <cfRule type="containsText" dxfId="2563" priority="7059" operator="containsText" text="C">
      <formula>NOT(ISERROR(SEARCH("C",DO5)))</formula>
    </cfRule>
    <cfRule type="containsText" dxfId="2562" priority="7060" operator="containsText" text="S">
      <formula>NOT(ISERROR(SEARCH("S",DO5)))</formula>
    </cfRule>
    <cfRule type="containsText" dxfId="2561" priority="7061" operator="containsText" text="T">
      <formula>NOT(ISERROR(SEARCH("T",DO5)))</formula>
    </cfRule>
    <cfRule type="containsText" dxfId="2560" priority="7062" operator="containsText" text="H">
      <formula>NOT(ISERROR(SEARCH("H",DO5)))</formula>
    </cfRule>
    <cfRule type="containsText" dxfId="2559" priority="7063" operator="containsText" text="AF">
      <formula>NOT(ISERROR(SEARCH("AF",DO5)))</formula>
    </cfRule>
    <cfRule type="endsWith" dxfId="2558" priority="7064" operator="endsWith" text="M">
      <formula>RIGHT(DO5,LEN("M"))="M"</formula>
    </cfRule>
    <cfRule type="beginsWith" dxfId="2557" priority="7065" operator="beginsWith" text="MN">
      <formula>LEFT(DO5,LEN("MN"))="MN"</formula>
    </cfRule>
  </conditionalFormatting>
  <conditionalFormatting sqref="DN14">
    <cfRule type="expression" dxfId="2556" priority="6630">
      <formula>MOD(MONTH(#REF!),4)=1</formula>
    </cfRule>
    <cfRule type="expression" dxfId="2555" priority="6631">
      <formula>MOD(MONTH(#REF!),4)=2</formula>
    </cfRule>
    <cfRule type="expression" dxfId="2554" priority="6632">
      <formula>MOD(MONTH(#REF!),4)=3</formula>
    </cfRule>
    <cfRule type="expression" dxfId="2553" priority="6633">
      <formula>MOD(MONTH(#REF!),4)=0</formula>
    </cfRule>
  </conditionalFormatting>
  <conditionalFormatting sqref="DJ18:DN18">
    <cfRule type="containsText" dxfId="2552" priority="6591" operator="containsText" text="Hm">
      <formula>NOT(ISERROR(SEARCH("Hm",DJ18)))</formula>
    </cfRule>
    <cfRule type="beginsWith" dxfId="2551" priority="6592" operator="beginsWith" text="Ms">
      <formula>LEFT(DJ18,LEN("Ms"))="Ms"</formula>
    </cfRule>
    <cfRule type="containsText" dxfId="2550" priority="6593" operator="containsText" text="C">
      <formula>NOT(ISERROR(SEARCH("C",DJ18)))</formula>
    </cfRule>
    <cfRule type="containsText" dxfId="2549" priority="6594" operator="containsText" text="S">
      <formula>NOT(ISERROR(SEARCH("S",DJ18)))</formula>
    </cfRule>
    <cfRule type="containsText" dxfId="2548" priority="6595" operator="containsText" text="T">
      <formula>NOT(ISERROR(SEARCH("T",DJ18)))</formula>
    </cfRule>
    <cfRule type="containsText" dxfId="2547" priority="6596" operator="containsText" text="H">
      <formula>NOT(ISERROR(SEARCH("H",DJ18)))</formula>
    </cfRule>
    <cfRule type="containsText" dxfId="2546" priority="6597" operator="containsText" text="AF">
      <formula>NOT(ISERROR(SEARCH("AF",DJ18)))</formula>
    </cfRule>
    <cfRule type="endsWith" dxfId="2545" priority="6598" operator="endsWith" text="M">
      <formula>RIGHT(DJ18,LEN("M"))="M"</formula>
    </cfRule>
    <cfRule type="beginsWith" dxfId="2544" priority="6599" operator="beginsWith" text="MN">
      <formula>LEFT(DJ18,LEN("MN"))="MN"</formula>
    </cfRule>
  </conditionalFormatting>
  <conditionalFormatting sqref="ED14">
    <cfRule type="expression" dxfId="2543" priority="6551">
      <formula>MOD(MONTH(#REF!),4)=1</formula>
    </cfRule>
    <cfRule type="expression" dxfId="2542" priority="6552">
      <formula>MOD(MONTH(#REF!),4)=2</formula>
    </cfRule>
    <cfRule type="expression" dxfId="2541" priority="6553">
      <formula>MOD(MONTH(#REF!),4)=3</formula>
    </cfRule>
    <cfRule type="expression" dxfId="2540" priority="6554">
      <formula>MOD(MONTH(#REF!),4)=0</formula>
    </cfRule>
  </conditionalFormatting>
  <conditionalFormatting sqref="EF15">
    <cfRule type="expression" dxfId="2539" priority="6547">
      <formula>MOD(MONTH(#REF!),4)=1</formula>
    </cfRule>
    <cfRule type="expression" dxfId="2538" priority="6548">
      <formula>MOD(MONTH(#REF!),4)=2</formula>
    </cfRule>
    <cfRule type="expression" dxfId="2537" priority="6549">
      <formula>MOD(MONTH(#REF!),4)=3</formula>
    </cfRule>
    <cfRule type="expression" dxfId="2536" priority="6550">
      <formula>MOD(MONTH(#REF!),4)=0</formula>
    </cfRule>
  </conditionalFormatting>
  <conditionalFormatting sqref="DT11:DU11">
    <cfRule type="expression" dxfId="2535" priority="6543">
      <formula>MOD(MONTH(#REF!),4)=1</formula>
    </cfRule>
    <cfRule type="expression" dxfId="2534" priority="6544">
      <formula>MOD(MONTH(#REF!),4)=2</formula>
    </cfRule>
    <cfRule type="expression" dxfId="2533" priority="6545">
      <formula>MOD(MONTH(#REF!),4)=3</formula>
    </cfRule>
    <cfRule type="expression" dxfId="2532" priority="6546">
      <formula>MOD(MONTH(#REF!),4)=0</formula>
    </cfRule>
  </conditionalFormatting>
  <conditionalFormatting sqref="DS9">
    <cfRule type="expression" dxfId="2531" priority="6539">
      <formula>MOD(MONTH(#REF!),4)=1</formula>
    </cfRule>
    <cfRule type="expression" dxfId="2530" priority="6540">
      <formula>MOD(MONTH(#REF!),4)=2</formula>
    </cfRule>
    <cfRule type="expression" dxfId="2529" priority="6541">
      <formula>MOD(MONTH(#REF!),4)=3</formula>
    </cfRule>
    <cfRule type="expression" dxfId="2528" priority="6542">
      <formula>MOD(MONTH(#REF!),4)=0</formula>
    </cfRule>
  </conditionalFormatting>
  <conditionalFormatting sqref="DH6:DI6">
    <cfRule type="expression" dxfId="2527" priority="6535">
      <formula>MOD(MONTH(#REF!),4)=1</formula>
    </cfRule>
    <cfRule type="expression" dxfId="2526" priority="6536">
      <formula>MOD(MONTH(#REF!),4)=2</formula>
    </cfRule>
    <cfRule type="expression" dxfId="2525" priority="6537">
      <formula>MOD(MONTH(#REF!),4)=3</formula>
    </cfRule>
    <cfRule type="expression" dxfId="2524" priority="6538">
      <formula>MOD(MONTH(#REF!),4)=0</formula>
    </cfRule>
  </conditionalFormatting>
  <conditionalFormatting sqref="EK8:EN8">
    <cfRule type="containsText" dxfId="2523" priority="6526" operator="containsText" text="Hm">
      <formula>NOT(ISERROR(SEARCH("Hm",EK8)))</formula>
    </cfRule>
    <cfRule type="beginsWith" dxfId="2522" priority="6527" operator="beginsWith" text="Ms">
      <formula>LEFT(EK8,LEN("Ms"))="Ms"</formula>
    </cfRule>
    <cfRule type="containsText" dxfId="2521" priority="6528" operator="containsText" text="C">
      <formula>NOT(ISERROR(SEARCH("C",EK8)))</formula>
    </cfRule>
    <cfRule type="containsText" dxfId="2520" priority="6529" operator="containsText" text="S">
      <formula>NOT(ISERROR(SEARCH("S",EK8)))</formula>
    </cfRule>
    <cfRule type="containsText" dxfId="2519" priority="6530" operator="containsText" text="T">
      <formula>NOT(ISERROR(SEARCH("T",EK8)))</formula>
    </cfRule>
    <cfRule type="containsText" dxfId="2518" priority="6531" operator="containsText" text="H">
      <formula>NOT(ISERROR(SEARCH("H",EK8)))</formula>
    </cfRule>
    <cfRule type="containsText" dxfId="2517" priority="6532" operator="containsText" text="AF">
      <formula>NOT(ISERROR(SEARCH("AF",EK8)))</formula>
    </cfRule>
    <cfRule type="endsWith" dxfId="2516" priority="6533" operator="endsWith" text="M">
      <formula>RIGHT(EK8,LEN("M"))="M"</formula>
    </cfRule>
    <cfRule type="beginsWith" dxfId="2515" priority="6534" operator="beginsWith" text="MN">
      <formula>LEFT(EK8,LEN("MN"))="MN"</formula>
    </cfRule>
  </conditionalFormatting>
  <conditionalFormatting sqref="EA5:ED5">
    <cfRule type="containsText" dxfId="2514" priority="6504" operator="containsText" text="Hm">
      <formula>NOT(ISERROR(SEARCH("Hm",EA5)))</formula>
    </cfRule>
    <cfRule type="beginsWith" dxfId="2513" priority="6505" operator="beginsWith" text="Ms">
      <formula>LEFT(EA5,LEN("Ms"))="Ms"</formula>
    </cfRule>
    <cfRule type="containsText" dxfId="2512" priority="6506" operator="containsText" text="C">
      <formula>NOT(ISERROR(SEARCH("C",EA5)))</formula>
    </cfRule>
    <cfRule type="containsText" dxfId="2511" priority="6507" operator="containsText" text="S">
      <formula>NOT(ISERROR(SEARCH("S",EA5)))</formula>
    </cfRule>
    <cfRule type="containsText" dxfId="2510" priority="6508" operator="containsText" text="T">
      <formula>NOT(ISERROR(SEARCH("T",EA5)))</formula>
    </cfRule>
    <cfRule type="containsText" dxfId="2509" priority="6509" operator="containsText" text="H">
      <formula>NOT(ISERROR(SEARCH("H",EA5)))</formula>
    </cfRule>
    <cfRule type="containsText" dxfId="2508" priority="6510" operator="containsText" text="AF">
      <formula>NOT(ISERROR(SEARCH("AF",EA5)))</formula>
    </cfRule>
    <cfRule type="endsWith" dxfId="2507" priority="6511" operator="endsWith" text="M">
      <formula>RIGHT(EA5,LEN("M"))="M"</formula>
    </cfRule>
    <cfRule type="beginsWith" dxfId="2506" priority="6512" operator="beginsWith" text="MN">
      <formula>LEFT(EA5,LEN("MN"))="MN"</formula>
    </cfRule>
  </conditionalFormatting>
  <conditionalFormatting sqref="EF9:EI9">
    <cfRule type="containsText" dxfId="2505" priority="6495" operator="containsText" text="Hm">
      <formula>NOT(ISERROR(SEARCH("Hm",EF9)))</formula>
    </cfRule>
    <cfRule type="beginsWith" dxfId="2504" priority="6496" operator="beginsWith" text="Ms">
      <formula>LEFT(EF9,LEN("Ms"))="Ms"</formula>
    </cfRule>
    <cfRule type="containsText" dxfId="2503" priority="6497" operator="containsText" text="C">
      <formula>NOT(ISERROR(SEARCH("C",EF9)))</formula>
    </cfRule>
    <cfRule type="containsText" dxfId="2502" priority="6498" operator="containsText" text="S">
      <formula>NOT(ISERROR(SEARCH("S",EF9)))</formula>
    </cfRule>
    <cfRule type="containsText" dxfId="2501" priority="6499" operator="containsText" text="T">
      <formula>NOT(ISERROR(SEARCH("T",EF9)))</formula>
    </cfRule>
    <cfRule type="containsText" dxfId="2500" priority="6500" operator="containsText" text="H">
      <formula>NOT(ISERROR(SEARCH("H",EF9)))</formula>
    </cfRule>
    <cfRule type="containsText" dxfId="2499" priority="6501" operator="containsText" text="AF">
      <formula>NOT(ISERROR(SEARCH("AF",EF9)))</formula>
    </cfRule>
    <cfRule type="endsWith" dxfId="2498" priority="6502" operator="endsWith" text="M">
      <formula>RIGHT(EF9,LEN("M"))="M"</formula>
    </cfRule>
    <cfRule type="beginsWith" dxfId="2497" priority="6503" operator="beginsWith" text="MN">
      <formula>LEFT(EF9,LEN("MN"))="MN"</formula>
    </cfRule>
  </conditionalFormatting>
  <conditionalFormatting sqref="EF9:EI9">
    <cfRule type="containsText" dxfId="2496" priority="6486" operator="containsText" text="Hm">
      <formula>NOT(ISERROR(SEARCH("Hm",EF9)))</formula>
    </cfRule>
    <cfRule type="beginsWith" dxfId="2495" priority="6487" operator="beginsWith" text="Ms">
      <formula>LEFT(EF9,LEN("Ms"))="Ms"</formula>
    </cfRule>
    <cfRule type="containsText" dxfId="2494" priority="6488" operator="containsText" text="C">
      <formula>NOT(ISERROR(SEARCH("C",EF9)))</formula>
    </cfRule>
    <cfRule type="containsText" dxfId="2493" priority="6489" operator="containsText" text="S">
      <formula>NOT(ISERROR(SEARCH("S",EF9)))</formula>
    </cfRule>
    <cfRule type="containsText" dxfId="2492" priority="6490" operator="containsText" text="T">
      <formula>NOT(ISERROR(SEARCH("T",EF9)))</formula>
    </cfRule>
    <cfRule type="containsText" dxfId="2491" priority="6491" operator="containsText" text="H">
      <formula>NOT(ISERROR(SEARCH("H",EF9)))</formula>
    </cfRule>
    <cfRule type="containsText" dxfId="2490" priority="6492" operator="containsText" text="AF">
      <formula>NOT(ISERROR(SEARCH("AF",EF9)))</formula>
    </cfRule>
    <cfRule type="endsWith" dxfId="2489" priority="6493" operator="endsWith" text="M">
      <formula>RIGHT(EF9,LEN("M"))="M"</formula>
    </cfRule>
    <cfRule type="beginsWith" dxfId="2488" priority="6494" operator="beginsWith" text="MN">
      <formula>LEFT(EF9,LEN("MN"))="MN"</formula>
    </cfRule>
  </conditionalFormatting>
  <conditionalFormatting sqref="DM13:DP13">
    <cfRule type="containsText" dxfId="2487" priority="6477" operator="containsText" text="Hm">
      <formula>NOT(ISERROR(SEARCH("Hm",DM13)))</formula>
    </cfRule>
    <cfRule type="beginsWith" dxfId="2486" priority="6478" operator="beginsWith" text="Ms">
      <formula>LEFT(DM13,LEN("Ms"))="Ms"</formula>
    </cfRule>
    <cfRule type="containsText" dxfId="2485" priority="6479" operator="containsText" text="C">
      <formula>NOT(ISERROR(SEARCH("C",DM13)))</formula>
    </cfRule>
    <cfRule type="containsText" dxfId="2484" priority="6480" operator="containsText" text="S">
      <formula>NOT(ISERROR(SEARCH("S",DM13)))</formula>
    </cfRule>
    <cfRule type="containsText" dxfId="2483" priority="6481" operator="containsText" text="T">
      <formula>NOT(ISERROR(SEARCH("T",DM13)))</formula>
    </cfRule>
    <cfRule type="containsText" dxfId="2482" priority="6482" operator="containsText" text="H">
      <formula>NOT(ISERROR(SEARCH("H",DM13)))</formula>
    </cfRule>
    <cfRule type="containsText" dxfId="2481" priority="6483" operator="containsText" text="AF">
      <formula>NOT(ISERROR(SEARCH("AF",DM13)))</formula>
    </cfRule>
    <cfRule type="endsWith" dxfId="2480" priority="6484" operator="endsWith" text="M">
      <formula>RIGHT(DM13,LEN("M"))="M"</formula>
    </cfRule>
    <cfRule type="beginsWith" dxfId="2479" priority="6485" operator="beginsWith" text="MN">
      <formula>LEFT(DM13,LEN("MN"))="MN"</formula>
    </cfRule>
  </conditionalFormatting>
  <conditionalFormatting sqref="DG13:DJ13">
    <cfRule type="expression" dxfId="2478" priority="6473">
      <formula>MOD(MONTH(#REF!),4)=1</formula>
    </cfRule>
    <cfRule type="expression" dxfId="2477" priority="6474">
      <formula>MOD(MONTH(#REF!),4)=2</formula>
    </cfRule>
    <cfRule type="expression" dxfId="2476" priority="6475">
      <formula>MOD(MONTH(#REF!),4)=3</formula>
    </cfRule>
    <cfRule type="expression" dxfId="2475" priority="6476">
      <formula>MOD(MONTH(#REF!),4)=0</formula>
    </cfRule>
  </conditionalFormatting>
  <conditionalFormatting sqref="EP12:ES12">
    <cfRule type="containsText" dxfId="2474" priority="6464" operator="containsText" text="Hm">
      <formula>NOT(ISERROR(SEARCH("Hm",EP12)))</formula>
    </cfRule>
    <cfRule type="beginsWith" dxfId="2473" priority="6465" operator="beginsWith" text="Ms">
      <formula>LEFT(EP12,LEN("Ms"))="Ms"</formula>
    </cfRule>
    <cfRule type="containsText" dxfId="2472" priority="6466" operator="containsText" text="C">
      <formula>NOT(ISERROR(SEARCH("C",EP12)))</formula>
    </cfRule>
    <cfRule type="containsText" dxfId="2471" priority="6467" operator="containsText" text="S">
      <formula>NOT(ISERROR(SEARCH("S",EP12)))</formula>
    </cfRule>
    <cfRule type="containsText" dxfId="2470" priority="6468" operator="containsText" text="T">
      <formula>NOT(ISERROR(SEARCH("T",EP12)))</formula>
    </cfRule>
    <cfRule type="containsText" dxfId="2469" priority="6469" operator="containsText" text="H">
      <formula>NOT(ISERROR(SEARCH("H",EP12)))</formula>
    </cfRule>
    <cfRule type="containsText" dxfId="2468" priority="6470" operator="containsText" text="AF">
      <formula>NOT(ISERROR(SEARCH("AF",EP12)))</formula>
    </cfRule>
    <cfRule type="endsWith" dxfId="2467" priority="6471" operator="endsWith" text="M">
      <formula>RIGHT(EP12,LEN("M"))="M"</formula>
    </cfRule>
    <cfRule type="beginsWith" dxfId="2466" priority="6472" operator="beginsWith" text="MN">
      <formula>LEFT(EP12,LEN("MN"))="MN"</formula>
    </cfRule>
  </conditionalFormatting>
  <conditionalFormatting sqref="FB12:FE12">
    <cfRule type="containsText" dxfId="2465" priority="6446" operator="containsText" text="Hm">
      <formula>NOT(ISERROR(SEARCH("Hm",FB12)))</formula>
    </cfRule>
    <cfRule type="beginsWith" dxfId="2464" priority="6447" operator="beginsWith" text="Ms">
      <formula>LEFT(FB12,LEN("Ms"))="Ms"</formula>
    </cfRule>
    <cfRule type="containsText" dxfId="2463" priority="6448" operator="containsText" text="C">
      <formula>NOT(ISERROR(SEARCH("C",FB12)))</formula>
    </cfRule>
    <cfRule type="containsText" dxfId="2462" priority="6449" operator="containsText" text="S">
      <formula>NOT(ISERROR(SEARCH("S",FB12)))</formula>
    </cfRule>
    <cfRule type="containsText" dxfId="2461" priority="6450" operator="containsText" text="T">
      <formula>NOT(ISERROR(SEARCH("T",FB12)))</formula>
    </cfRule>
    <cfRule type="containsText" dxfId="2460" priority="6451" operator="containsText" text="H">
      <formula>NOT(ISERROR(SEARCH("H",FB12)))</formula>
    </cfRule>
    <cfRule type="containsText" dxfId="2459" priority="6452" operator="containsText" text="AF">
      <formula>NOT(ISERROR(SEARCH("AF",FB12)))</formula>
    </cfRule>
    <cfRule type="endsWith" dxfId="2458" priority="6453" operator="endsWith" text="M">
      <formula>RIGHT(FB12,LEN("M"))="M"</formula>
    </cfRule>
    <cfRule type="beginsWith" dxfId="2457" priority="6454" operator="beginsWith" text="MN">
      <formula>LEFT(FB12,LEN("MN"))="MN"</formula>
    </cfRule>
  </conditionalFormatting>
  <conditionalFormatting sqref="FO8:FP8">
    <cfRule type="containsText" dxfId="2456" priority="6428" operator="containsText" text="Hm">
      <formula>NOT(ISERROR(SEARCH("Hm",FO8)))</formula>
    </cfRule>
    <cfRule type="beginsWith" dxfId="2455" priority="6429" operator="beginsWith" text="Ms">
      <formula>LEFT(FO8,LEN("Ms"))="Ms"</formula>
    </cfRule>
    <cfRule type="containsText" dxfId="2454" priority="6430" operator="containsText" text="C">
      <formula>NOT(ISERROR(SEARCH("C",FO8)))</formula>
    </cfRule>
    <cfRule type="containsText" dxfId="2453" priority="6431" operator="containsText" text="S">
      <formula>NOT(ISERROR(SEARCH("S",FO8)))</formula>
    </cfRule>
    <cfRule type="containsText" dxfId="2452" priority="6432" operator="containsText" text="T">
      <formula>NOT(ISERROR(SEARCH("T",FO8)))</formula>
    </cfRule>
    <cfRule type="containsText" dxfId="2451" priority="6433" operator="containsText" text="H">
      <formula>NOT(ISERROR(SEARCH("H",FO8)))</formula>
    </cfRule>
    <cfRule type="containsText" dxfId="2450" priority="6434" operator="containsText" text="AF">
      <formula>NOT(ISERROR(SEARCH("AF",FO8)))</formula>
    </cfRule>
    <cfRule type="endsWith" dxfId="2449" priority="6435" operator="endsWith" text="M">
      <formula>RIGHT(FO8,LEN("M"))="M"</formula>
    </cfRule>
    <cfRule type="beginsWith" dxfId="2448" priority="6436" operator="beginsWith" text="MN">
      <formula>LEFT(FO8,LEN("MN"))="MN"</formula>
    </cfRule>
  </conditionalFormatting>
  <conditionalFormatting sqref="GB14">
    <cfRule type="containsText" dxfId="2447" priority="6388" operator="containsText" text="Hm">
      <formula>NOT(ISERROR(SEARCH("Hm",GB14)))</formula>
    </cfRule>
    <cfRule type="beginsWith" dxfId="2446" priority="6389" operator="beginsWith" text="Ms">
      <formula>LEFT(GB14,LEN("Ms"))="Ms"</formula>
    </cfRule>
    <cfRule type="containsText" dxfId="2445" priority="6390" operator="containsText" text="C">
      <formula>NOT(ISERROR(SEARCH("C",GB14)))</formula>
    </cfRule>
    <cfRule type="containsText" dxfId="2444" priority="6391" operator="containsText" text="S">
      <formula>NOT(ISERROR(SEARCH("S",GB14)))</formula>
    </cfRule>
    <cfRule type="containsText" dxfId="2443" priority="6392" operator="containsText" text="T">
      <formula>NOT(ISERROR(SEARCH("T",GB14)))</formula>
    </cfRule>
    <cfRule type="containsText" dxfId="2442" priority="6393" operator="containsText" text="H">
      <formula>NOT(ISERROR(SEARCH("H",GB14)))</formula>
    </cfRule>
    <cfRule type="containsText" dxfId="2441" priority="6394" operator="containsText" text="AF">
      <formula>NOT(ISERROR(SEARCH("AF",GB14)))</formula>
    </cfRule>
    <cfRule type="endsWith" dxfId="2440" priority="6395" operator="endsWith" text="M">
      <formula>RIGHT(GB14,LEN("M"))="M"</formula>
    </cfRule>
    <cfRule type="beginsWith" dxfId="2439" priority="6396" operator="beginsWith" text="MN">
      <formula>LEFT(GB14,LEN("MN"))="MN"</formula>
    </cfRule>
  </conditionalFormatting>
  <conditionalFormatting sqref="DF12:DG12">
    <cfRule type="expression" dxfId="2438" priority="6321">
      <formula>MOD(MONTH(#REF!),4)=1</formula>
    </cfRule>
    <cfRule type="expression" dxfId="2437" priority="6322">
      <formula>MOD(MONTH(#REF!),4)=2</formula>
    </cfRule>
    <cfRule type="expression" dxfId="2436" priority="6323">
      <formula>MOD(MONTH(#REF!),4)=3</formula>
    </cfRule>
    <cfRule type="expression" dxfId="2435" priority="6324">
      <formula>MOD(MONTH(#REF!),4)=0</formula>
    </cfRule>
  </conditionalFormatting>
  <conditionalFormatting sqref="DF12:DG12">
    <cfRule type="containsText" dxfId="2434" priority="6312" operator="containsText" text="Hm">
      <formula>NOT(ISERROR(SEARCH("Hm",DF12)))</formula>
    </cfRule>
    <cfRule type="beginsWith" dxfId="2433" priority="6313" operator="beginsWith" text="Ms">
      <formula>LEFT(DF12,LEN("Ms"))="Ms"</formula>
    </cfRule>
    <cfRule type="containsText" dxfId="2432" priority="6314" operator="containsText" text="C">
      <formula>NOT(ISERROR(SEARCH("C",DF12)))</formula>
    </cfRule>
    <cfRule type="containsText" dxfId="2431" priority="6315" operator="containsText" text="S">
      <formula>NOT(ISERROR(SEARCH("S",DF12)))</formula>
    </cfRule>
    <cfRule type="containsText" dxfId="2430" priority="6316" operator="containsText" text="T">
      <formula>NOT(ISERROR(SEARCH("T",DF12)))</formula>
    </cfRule>
    <cfRule type="containsText" dxfId="2429" priority="6317" operator="containsText" text="H">
      <formula>NOT(ISERROR(SEARCH("H",DF12)))</formula>
    </cfRule>
    <cfRule type="containsText" dxfId="2428" priority="6318" operator="containsText" text="AF">
      <formula>NOT(ISERROR(SEARCH("AF",DF12)))</formula>
    </cfRule>
    <cfRule type="endsWith" dxfId="2427" priority="6319" operator="endsWith" text="M">
      <formula>RIGHT(DF12,LEN("M"))="M"</formula>
    </cfRule>
    <cfRule type="beginsWith" dxfId="2426" priority="6320" operator="beginsWith" text="MN">
      <formula>LEFT(DF12,LEN("MN"))="MN"</formula>
    </cfRule>
  </conditionalFormatting>
  <conditionalFormatting sqref="DH12:DI12">
    <cfRule type="containsText" dxfId="2425" priority="6303" operator="containsText" text="Hm">
      <formula>NOT(ISERROR(SEARCH("Hm",DH12)))</formula>
    </cfRule>
    <cfRule type="beginsWith" dxfId="2424" priority="6304" operator="beginsWith" text="Ms">
      <formula>LEFT(DH12,LEN("Ms"))="Ms"</formula>
    </cfRule>
    <cfRule type="containsText" dxfId="2423" priority="6305" operator="containsText" text="C">
      <formula>NOT(ISERROR(SEARCH("C",DH12)))</formula>
    </cfRule>
    <cfRule type="containsText" dxfId="2422" priority="6306" operator="containsText" text="S">
      <formula>NOT(ISERROR(SEARCH("S",DH12)))</formula>
    </cfRule>
    <cfRule type="containsText" dxfId="2421" priority="6307" operator="containsText" text="T">
      <formula>NOT(ISERROR(SEARCH("T",DH12)))</formula>
    </cfRule>
    <cfRule type="containsText" dxfId="2420" priority="6308" operator="containsText" text="H">
      <formula>NOT(ISERROR(SEARCH("H",DH12)))</formula>
    </cfRule>
    <cfRule type="containsText" dxfId="2419" priority="6309" operator="containsText" text="AF">
      <formula>NOT(ISERROR(SEARCH("AF",DH12)))</formula>
    </cfRule>
    <cfRule type="endsWith" dxfId="2418" priority="6310" operator="endsWith" text="M">
      <formula>RIGHT(DH12,LEN("M"))="M"</formula>
    </cfRule>
    <cfRule type="beginsWith" dxfId="2417" priority="6311" operator="beginsWith" text="MN">
      <formula>LEFT(DH12,LEN("MN"))="MN"</formula>
    </cfRule>
  </conditionalFormatting>
  <conditionalFormatting sqref="DH12:DI12">
    <cfRule type="containsText" dxfId="2416" priority="6294" operator="containsText" text="Hm">
      <formula>NOT(ISERROR(SEARCH("Hm",DH12)))</formula>
    </cfRule>
    <cfRule type="beginsWith" dxfId="2415" priority="6295" operator="beginsWith" text="Ms">
      <formula>LEFT(DH12,LEN("Ms"))="Ms"</formula>
    </cfRule>
    <cfRule type="containsText" dxfId="2414" priority="6296" operator="containsText" text="C">
      <formula>NOT(ISERROR(SEARCH("C",DH12)))</formula>
    </cfRule>
    <cfRule type="containsText" dxfId="2413" priority="6297" operator="containsText" text="S">
      <formula>NOT(ISERROR(SEARCH("S",DH12)))</formula>
    </cfRule>
    <cfRule type="containsText" dxfId="2412" priority="6298" operator="containsText" text="T">
      <formula>NOT(ISERROR(SEARCH("T",DH12)))</formula>
    </cfRule>
    <cfRule type="containsText" dxfId="2411" priority="6299" operator="containsText" text="H">
      <formula>NOT(ISERROR(SEARCH("H",DH12)))</formula>
    </cfRule>
    <cfRule type="containsText" dxfId="2410" priority="6300" operator="containsText" text="AF">
      <formula>NOT(ISERROR(SEARCH("AF",DH12)))</formula>
    </cfRule>
    <cfRule type="endsWith" dxfId="2409" priority="6301" operator="endsWith" text="M">
      <formula>RIGHT(DH12,LEN("M"))="M"</formula>
    </cfRule>
    <cfRule type="beginsWith" dxfId="2408" priority="6302" operator="beginsWith" text="MN">
      <formula>LEFT(DH12,LEN("MN"))="MN"</formula>
    </cfRule>
  </conditionalFormatting>
  <conditionalFormatting sqref="DJ15:DK15">
    <cfRule type="expression" dxfId="2407" priority="6290">
      <formula>MOD(MONTH(#REF!),4)=1</formula>
    </cfRule>
    <cfRule type="expression" dxfId="2406" priority="6291">
      <formula>MOD(MONTH(#REF!),4)=2</formula>
    </cfRule>
    <cfRule type="expression" dxfId="2405" priority="6292">
      <formula>MOD(MONTH(#REF!),4)=3</formula>
    </cfRule>
    <cfRule type="expression" dxfId="2404" priority="6293">
      <formula>MOD(MONTH(#REF!),4)=0</formula>
    </cfRule>
  </conditionalFormatting>
  <conditionalFormatting sqref="DJ15:DK15">
    <cfRule type="containsText" dxfId="2403" priority="6281" operator="containsText" text="Hm">
      <formula>NOT(ISERROR(SEARCH("Hm",DJ15)))</formula>
    </cfRule>
    <cfRule type="beginsWith" dxfId="2402" priority="6282" operator="beginsWith" text="Ms">
      <formula>LEFT(DJ15,LEN("Ms"))="Ms"</formula>
    </cfRule>
    <cfRule type="containsText" dxfId="2401" priority="6283" operator="containsText" text="C">
      <formula>NOT(ISERROR(SEARCH("C",DJ15)))</formula>
    </cfRule>
    <cfRule type="containsText" dxfId="2400" priority="6284" operator="containsText" text="S">
      <formula>NOT(ISERROR(SEARCH("S",DJ15)))</formula>
    </cfRule>
    <cfRule type="containsText" dxfId="2399" priority="6285" operator="containsText" text="T">
      <formula>NOT(ISERROR(SEARCH("T",DJ15)))</formula>
    </cfRule>
    <cfRule type="containsText" dxfId="2398" priority="6286" operator="containsText" text="H">
      <formula>NOT(ISERROR(SEARCH("H",DJ15)))</formula>
    </cfRule>
    <cfRule type="containsText" dxfId="2397" priority="6287" operator="containsText" text="AF">
      <formula>NOT(ISERROR(SEARCH("AF",DJ15)))</formula>
    </cfRule>
    <cfRule type="endsWith" dxfId="2396" priority="6288" operator="endsWith" text="M">
      <formula>RIGHT(DJ15,LEN("M"))="M"</formula>
    </cfRule>
    <cfRule type="beginsWith" dxfId="2395" priority="6289" operator="beginsWith" text="MN">
      <formula>LEFT(DJ15,LEN("MN"))="MN"</formula>
    </cfRule>
  </conditionalFormatting>
  <conditionalFormatting sqref="DL15:DM15">
    <cfRule type="containsText" dxfId="2394" priority="6272" operator="containsText" text="Hm">
      <formula>NOT(ISERROR(SEARCH("Hm",DL15)))</formula>
    </cfRule>
    <cfRule type="beginsWith" dxfId="2393" priority="6273" operator="beginsWith" text="Ms">
      <formula>LEFT(DL15,LEN("Ms"))="Ms"</formula>
    </cfRule>
    <cfRule type="containsText" dxfId="2392" priority="6274" operator="containsText" text="C">
      <formula>NOT(ISERROR(SEARCH("C",DL15)))</formula>
    </cfRule>
    <cfRule type="containsText" dxfId="2391" priority="6275" operator="containsText" text="S">
      <formula>NOT(ISERROR(SEARCH("S",DL15)))</formula>
    </cfRule>
    <cfRule type="containsText" dxfId="2390" priority="6276" operator="containsText" text="T">
      <formula>NOT(ISERROR(SEARCH("T",DL15)))</formula>
    </cfRule>
    <cfRule type="containsText" dxfId="2389" priority="6277" operator="containsText" text="H">
      <formula>NOT(ISERROR(SEARCH("H",DL15)))</formula>
    </cfRule>
    <cfRule type="containsText" dxfId="2388" priority="6278" operator="containsText" text="AF">
      <formula>NOT(ISERROR(SEARCH("AF",DL15)))</formula>
    </cfRule>
    <cfRule type="endsWith" dxfId="2387" priority="6279" operator="endsWith" text="M">
      <formula>RIGHT(DL15,LEN("M"))="M"</formula>
    </cfRule>
    <cfRule type="beginsWith" dxfId="2386" priority="6280" operator="beginsWith" text="MN">
      <formula>LEFT(DL15,LEN("MN"))="MN"</formula>
    </cfRule>
  </conditionalFormatting>
  <conditionalFormatting sqref="DL15:DM15">
    <cfRule type="containsText" dxfId="2385" priority="6263" operator="containsText" text="Hm">
      <formula>NOT(ISERROR(SEARCH("Hm",DL15)))</formula>
    </cfRule>
    <cfRule type="beginsWith" dxfId="2384" priority="6264" operator="beginsWith" text="Ms">
      <formula>LEFT(DL15,LEN("Ms"))="Ms"</formula>
    </cfRule>
    <cfRule type="containsText" dxfId="2383" priority="6265" operator="containsText" text="C">
      <formula>NOT(ISERROR(SEARCH("C",DL15)))</formula>
    </cfRule>
    <cfRule type="containsText" dxfId="2382" priority="6266" operator="containsText" text="S">
      <formula>NOT(ISERROR(SEARCH("S",DL15)))</formula>
    </cfRule>
    <cfRule type="containsText" dxfId="2381" priority="6267" operator="containsText" text="T">
      <formula>NOT(ISERROR(SEARCH("T",DL15)))</formula>
    </cfRule>
    <cfRule type="containsText" dxfId="2380" priority="6268" operator="containsText" text="H">
      <formula>NOT(ISERROR(SEARCH("H",DL15)))</formula>
    </cfRule>
    <cfRule type="containsText" dxfId="2379" priority="6269" operator="containsText" text="AF">
      <formula>NOT(ISERROR(SEARCH("AF",DL15)))</formula>
    </cfRule>
    <cfRule type="endsWith" dxfId="2378" priority="6270" operator="endsWith" text="M">
      <formula>RIGHT(DL15,LEN("M"))="M"</formula>
    </cfRule>
    <cfRule type="beginsWith" dxfId="2377" priority="6271" operator="beginsWith" text="MN">
      <formula>LEFT(DL15,LEN("MN"))="MN"</formula>
    </cfRule>
  </conditionalFormatting>
  <conditionalFormatting sqref="EW5:EX5 FJ5 EQ4 EV4:EW4 FB4:FC4 FC5:FD5 FN4 FT4 FM8:FN8 FG8:FH8 FS8:FT8 FA8:FB8 EU8:EV8 FY8">
    <cfRule type="expression" dxfId="2376" priority="6255">
      <formula>MOD(MONTH(#REF!),4)=1</formula>
    </cfRule>
    <cfRule type="expression" dxfId="2375" priority="6256">
      <formula>MOD(MONTH(#REF!),4)=2</formula>
    </cfRule>
    <cfRule type="expression" dxfId="2374" priority="6257">
      <formula>MOD(MONTH(#REF!),4)=3</formula>
    </cfRule>
    <cfRule type="expression" dxfId="2373" priority="6258">
      <formula>MOD(MONTH(#REF!),4)=0</formula>
    </cfRule>
  </conditionalFormatting>
  <conditionalFormatting sqref="ES18 EY18:EZ18 FK18:FL18 FQ18:FR18 FE18:FF18 EQ10:FP10 FU10:FX10">
    <cfRule type="expression" dxfId="2372" priority="6251">
      <formula>MOD(MONTH(#REF!),4)=1</formula>
    </cfRule>
    <cfRule type="expression" dxfId="2371" priority="6252">
      <formula>MOD(MONTH(#REF!),4)=2</formula>
    </cfRule>
    <cfRule type="expression" dxfId="2370" priority="6253">
      <formula>MOD(MONTH(#REF!),4)=3</formula>
    </cfRule>
    <cfRule type="expression" dxfId="2369" priority="6254">
      <formula>MOD(MONTH(#REF!),4)=0</formula>
    </cfRule>
  </conditionalFormatting>
  <conditionalFormatting sqref="ET12:EU12">
    <cfRule type="expression" dxfId="2368" priority="6247">
      <formula>MOD(MONTH(#REF!),4)=1</formula>
    </cfRule>
    <cfRule type="expression" dxfId="2367" priority="6248">
      <formula>MOD(MONTH(#REF!),4)=2</formula>
    </cfRule>
    <cfRule type="expression" dxfId="2366" priority="6249">
      <formula>MOD(MONTH(#REF!),4)=3</formula>
    </cfRule>
    <cfRule type="expression" dxfId="2365" priority="6250">
      <formula>MOD(MONTH(#REF!),4)=0</formula>
    </cfRule>
  </conditionalFormatting>
  <conditionalFormatting sqref="FH4:FI4">
    <cfRule type="expression" dxfId="2364" priority="6243">
      <formula>MOD(MONTH(#REF!),4)=1</formula>
    </cfRule>
    <cfRule type="expression" dxfId="2363" priority="6244">
      <formula>MOD(MONTH(#REF!),4)=2</formula>
    </cfRule>
    <cfRule type="expression" dxfId="2362" priority="6245">
      <formula>MOD(MONTH(#REF!),4)=3</formula>
    </cfRule>
    <cfRule type="expression" dxfId="2361" priority="6246">
      <formula>MOD(MONTH(#REF!),4)=0</formula>
    </cfRule>
  </conditionalFormatting>
  <conditionalFormatting sqref="FO5:FP5">
    <cfRule type="expression" dxfId="2360" priority="6239">
      <formula>MOD(MONTH(#REF!),4)=1</formula>
    </cfRule>
    <cfRule type="expression" dxfId="2359" priority="6240">
      <formula>MOD(MONTH(#REF!),4)=2</formula>
    </cfRule>
    <cfRule type="expression" dxfId="2358" priority="6241">
      <formula>MOD(MONTH(#REF!),4)=3</formula>
    </cfRule>
    <cfRule type="expression" dxfId="2357" priority="6242">
      <formula>MOD(MONTH(#REF!),4)=0</formula>
    </cfRule>
  </conditionalFormatting>
  <conditionalFormatting sqref="FU5:FV5">
    <cfRule type="expression" dxfId="2356" priority="6235">
      <formula>MOD(MONTH(#REF!),4)=1</formula>
    </cfRule>
    <cfRule type="expression" dxfId="2355" priority="6236">
      <formula>MOD(MONTH(#REF!),4)=2</formula>
    </cfRule>
    <cfRule type="expression" dxfId="2354" priority="6237">
      <formula>MOD(MONTH(#REF!),4)=3</formula>
    </cfRule>
    <cfRule type="expression" dxfId="2353" priority="6238">
      <formula>MOD(MONTH(#REF!),4)=0</formula>
    </cfRule>
  </conditionalFormatting>
  <conditionalFormatting sqref="EP3:ES3 FD9:FG9 ER9:EU9 ET6:EU8 EV6:EW9 EZ6:FC8 FF6:FG8 FH6:FI9 FL6:FM8 FN6:FO6 FR6:FU7 FX6:FY7 EP6:EQ9 ER11:ES11 EP10:FP10 EX9:FB9 FN8 FU10:FY10 FY8 FJ9:FO9 FS8:FT8 FT9:FU9">
    <cfRule type="containsText" dxfId="2352" priority="6226" operator="containsText" text="Hm">
      <formula>NOT(ISERROR(SEARCH("Hm",EP3)))</formula>
    </cfRule>
    <cfRule type="beginsWith" dxfId="2351" priority="6227" operator="beginsWith" text="Ms">
      <formula>LEFT(EP3,LEN("Ms"))="Ms"</formula>
    </cfRule>
    <cfRule type="containsText" dxfId="2350" priority="6228" operator="containsText" text="C">
      <formula>NOT(ISERROR(SEARCH("C",EP3)))</formula>
    </cfRule>
    <cfRule type="containsText" dxfId="2349" priority="6229" operator="containsText" text="S">
      <formula>NOT(ISERROR(SEARCH("S",EP3)))</formula>
    </cfRule>
    <cfRule type="containsText" dxfId="2348" priority="6230" operator="containsText" text="T">
      <formula>NOT(ISERROR(SEARCH("T",EP3)))</formula>
    </cfRule>
    <cfRule type="containsText" dxfId="2347" priority="6231" operator="containsText" text="H">
      <formula>NOT(ISERROR(SEARCH("H",EP3)))</formula>
    </cfRule>
    <cfRule type="containsText" dxfId="2346" priority="6232" operator="containsText" text="AF">
      <formula>NOT(ISERROR(SEARCH("AF",EP3)))</formula>
    </cfRule>
    <cfRule type="endsWith" dxfId="2345" priority="6233" operator="endsWith" text="M">
      <formula>RIGHT(EP3,LEN("M"))="M"</formula>
    </cfRule>
    <cfRule type="beginsWith" dxfId="2344" priority="6234" operator="beginsWith" text="MN">
      <formula>LEFT(EP3,LEN("MN"))="MN"</formula>
    </cfRule>
  </conditionalFormatting>
  <conditionalFormatting sqref="EV3:EY3">
    <cfRule type="containsText" dxfId="2343" priority="6217" operator="containsText" text="Hm">
      <formula>NOT(ISERROR(SEARCH("Hm",EV3)))</formula>
    </cfRule>
    <cfRule type="beginsWith" dxfId="2342" priority="6218" operator="beginsWith" text="Ms">
      <formula>LEFT(EV3,LEN("Ms"))="Ms"</formula>
    </cfRule>
    <cfRule type="containsText" dxfId="2341" priority="6219" operator="containsText" text="C">
      <formula>NOT(ISERROR(SEARCH("C",EV3)))</formula>
    </cfRule>
    <cfRule type="containsText" dxfId="2340" priority="6220" operator="containsText" text="S">
      <formula>NOT(ISERROR(SEARCH("S",EV3)))</formula>
    </cfRule>
    <cfRule type="containsText" dxfId="2339" priority="6221" operator="containsText" text="T">
      <formula>NOT(ISERROR(SEARCH("T",EV3)))</formula>
    </cfRule>
    <cfRule type="containsText" dxfId="2338" priority="6222" operator="containsText" text="H">
      <formula>NOT(ISERROR(SEARCH("H",EV3)))</formula>
    </cfRule>
    <cfRule type="containsText" dxfId="2337" priority="6223" operator="containsText" text="AF">
      <formula>NOT(ISERROR(SEARCH("AF",EV3)))</formula>
    </cfRule>
    <cfRule type="endsWith" dxfId="2336" priority="6224" operator="endsWith" text="M">
      <formula>RIGHT(EV3,LEN("M"))="M"</formula>
    </cfRule>
    <cfRule type="beginsWith" dxfId="2335" priority="6225" operator="beginsWith" text="MN">
      <formula>LEFT(EV3,LEN("MN"))="MN"</formula>
    </cfRule>
  </conditionalFormatting>
  <conditionalFormatting sqref="ER4:EU4">
    <cfRule type="containsText" dxfId="2334" priority="6208" operator="containsText" text="Hm">
      <formula>NOT(ISERROR(SEARCH("Hm",ER4)))</formula>
    </cfRule>
    <cfRule type="beginsWith" dxfId="2333" priority="6209" operator="beginsWith" text="Ms">
      <formula>LEFT(ER4,LEN("Ms"))="Ms"</formula>
    </cfRule>
    <cfRule type="containsText" dxfId="2332" priority="6210" operator="containsText" text="C">
      <formula>NOT(ISERROR(SEARCH("C",ER4)))</formula>
    </cfRule>
    <cfRule type="containsText" dxfId="2331" priority="6211" operator="containsText" text="S">
      <formula>NOT(ISERROR(SEARCH("S",ER4)))</formula>
    </cfRule>
    <cfRule type="containsText" dxfId="2330" priority="6212" operator="containsText" text="T">
      <formula>NOT(ISERROR(SEARCH("T",ER4)))</formula>
    </cfRule>
    <cfRule type="containsText" dxfId="2329" priority="6213" operator="containsText" text="H">
      <formula>NOT(ISERROR(SEARCH("H",ER4)))</formula>
    </cfRule>
    <cfRule type="containsText" dxfId="2328" priority="6214" operator="containsText" text="AF">
      <formula>NOT(ISERROR(SEARCH("AF",ER4)))</formula>
    </cfRule>
    <cfRule type="endsWith" dxfId="2327" priority="6215" operator="endsWith" text="M">
      <formula>RIGHT(ER4,LEN("M"))="M"</formula>
    </cfRule>
    <cfRule type="beginsWith" dxfId="2326" priority="6216" operator="beginsWith" text="MN">
      <formula>LEFT(ER4,LEN("MN"))="MN"</formula>
    </cfRule>
  </conditionalFormatting>
  <conditionalFormatting sqref="EX4:FA4">
    <cfRule type="containsText" dxfId="2325" priority="6199" operator="containsText" text="Hm">
      <formula>NOT(ISERROR(SEARCH("Hm",EX4)))</formula>
    </cfRule>
    <cfRule type="beginsWith" dxfId="2324" priority="6200" operator="beginsWith" text="Ms">
      <formula>LEFT(EX4,LEN("Ms"))="Ms"</formula>
    </cfRule>
    <cfRule type="containsText" dxfId="2323" priority="6201" operator="containsText" text="C">
      <formula>NOT(ISERROR(SEARCH("C",EX4)))</formula>
    </cfRule>
    <cfRule type="containsText" dxfId="2322" priority="6202" operator="containsText" text="S">
      <formula>NOT(ISERROR(SEARCH("S",EX4)))</formula>
    </cfRule>
    <cfRule type="containsText" dxfId="2321" priority="6203" operator="containsText" text="T">
      <formula>NOT(ISERROR(SEARCH("T",EX4)))</formula>
    </cfRule>
    <cfRule type="containsText" dxfId="2320" priority="6204" operator="containsText" text="H">
      <formula>NOT(ISERROR(SEARCH("H",EX4)))</formula>
    </cfRule>
    <cfRule type="containsText" dxfId="2319" priority="6205" operator="containsText" text="AF">
      <formula>NOT(ISERROR(SEARCH("AF",EX4)))</formula>
    </cfRule>
    <cfRule type="endsWith" dxfId="2318" priority="6206" operator="endsWith" text="M">
      <formula>RIGHT(EX4,LEN("M"))="M"</formula>
    </cfRule>
    <cfRule type="beginsWith" dxfId="2317" priority="6207" operator="beginsWith" text="MN">
      <formula>LEFT(EX4,LEN("MN"))="MN"</formula>
    </cfRule>
  </conditionalFormatting>
  <conditionalFormatting sqref="EY5:FB5">
    <cfRule type="containsText" dxfId="2316" priority="6190" operator="containsText" text="Hm">
      <formula>NOT(ISERROR(SEARCH("Hm",EY5)))</formula>
    </cfRule>
    <cfRule type="beginsWith" dxfId="2315" priority="6191" operator="beginsWith" text="Ms">
      <formula>LEFT(EY5,LEN("Ms"))="Ms"</formula>
    </cfRule>
    <cfRule type="containsText" dxfId="2314" priority="6192" operator="containsText" text="C">
      <formula>NOT(ISERROR(SEARCH("C",EY5)))</formula>
    </cfRule>
    <cfRule type="containsText" dxfId="2313" priority="6193" operator="containsText" text="S">
      <formula>NOT(ISERROR(SEARCH("S",EY5)))</formula>
    </cfRule>
    <cfRule type="containsText" dxfId="2312" priority="6194" operator="containsText" text="T">
      <formula>NOT(ISERROR(SEARCH("T",EY5)))</formula>
    </cfRule>
    <cfRule type="containsText" dxfId="2311" priority="6195" operator="containsText" text="H">
      <formula>NOT(ISERROR(SEARCH("H",EY5)))</formula>
    </cfRule>
    <cfRule type="containsText" dxfId="2310" priority="6196" operator="containsText" text="AF">
      <formula>NOT(ISERROR(SEARCH("AF",EY5)))</formula>
    </cfRule>
    <cfRule type="endsWith" dxfId="2309" priority="6197" operator="endsWith" text="M">
      <formula>RIGHT(EY5,LEN("M"))="M"</formula>
    </cfRule>
    <cfRule type="beginsWith" dxfId="2308" priority="6198" operator="beginsWith" text="MN">
      <formula>LEFT(EY5,LEN("MN"))="MN"</formula>
    </cfRule>
  </conditionalFormatting>
  <conditionalFormatting sqref="ET18:EX18">
    <cfRule type="containsText" dxfId="2307" priority="5715" operator="containsText" text="Hm">
      <formula>NOT(ISERROR(SEARCH("Hm",ET18)))</formula>
    </cfRule>
    <cfRule type="beginsWith" dxfId="2306" priority="5716" operator="beginsWith" text="Ms">
      <formula>LEFT(ET18,LEN("Ms"))="Ms"</formula>
    </cfRule>
    <cfRule type="containsText" dxfId="2305" priority="5717" operator="containsText" text="C">
      <formula>NOT(ISERROR(SEARCH("C",ET18)))</formula>
    </cfRule>
    <cfRule type="containsText" dxfId="2304" priority="5718" operator="containsText" text="S">
      <formula>NOT(ISERROR(SEARCH("S",ET18)))</formula>
    </cfRule>
    <cfRule type="containsText" dxfId="2303" priority="5719" operator="containsText" text="T">
      <formula>NOT(ISERROR(SEARCH("T",ET18)))</formula>
    </cfRule>
    <cfRule type="containsText" dxfId="2302" priority="5720" operator="containsText" text="H">
      <formula>NOT(ISERROR(SEARCH("H",ET18)))</formula>
    </cfRule>
    <cfRule type="containsText" dxfId="2301" priority="5721" operator="containsText" text="AF">
      <formula>NOT(ISERROR(SEARCH("AF",ET18)))</formula>
    </cfRule>
    <cfRule type="endsWith" dxfId="2300" priority="5722" operator="endsWith" text="M">
      <formula>RIGHT(ET18,LEN("M"))="M"</formula>
    </cfRule>
    <cfRule type="beginsWith" dxfId="2299" priority="5723" operator="beginsWith" text="MN">
      <formula>LEFT(ET18,LEN("MN"))="MN"</formula>
    </cfRule>
  </conditionalFormatting>
  <conditionalFormatting sqref="FP15">
    <cfRule type="expression" dxfId="2298" priority="5684">
      <formula>MOD(MONTH(#REF!),4)=1</formula>
    </cfRule>
    <cfRule type="expression" dxfId="2297" priority="5685">
      <formula>MOD(MONTH(#REF!),4)=2</formula>
    </cfRule>
    <cfRule type="expression" dxfId="2296" priority="5686">
      <formula>MOD(MONTH(#REF!),4)=3</formula>
    </cfRule>
    <cfRule type="expression" dxfId="2295" priority="5687">
      <formula>MOD(MONTH(#REF!),4)=0</formula>
    </cfRule>
  </conditionalFormatting>
  <conditionalFormatting sqref="FC9">
    <cfRule type="expression" dxfId="2294" priority="5676">
      <formula>MOD(MONTH(#REF!),4)=1</formula>
    </cfRule>
    <cfRule type="expression" dxfId="2293" priority="5677">
      <formula>MOD(MONTH(#REF!),4)=2</formula>
    </cfRule>
    <cfRule type="expression" dxfId="2292" priority="5678">
      <formula>MOD(MONTH(#REF!),4)=3</formula>
    </cfRule>
    <cfRule type="expression" dxfId="2291" priority="5679">
      <formula>MOD(MONTH(#REF!),4)=0</formula>
    </cfRule>
  </conditionalFormatting>
  <conditionalFormatting sqref="ER6:ES6">
    <cfRule type="expression" dxfId="2290" priority="5672">
      <formula>MOD(MONTH(#REF!),4)=1</formula>
    </cfRule>
    <cfRule type="expression" dxfId="2289" priority="5673">
      <formula>MOD(MONTH(#REF!),4)=2</formula>
    </cfRule>
    <cfRule type="expression" dxfId="2288" priority="5674">
      <formula>MOD(MONTH(#REF!),4)=3</formula>
    </cfRule>
    <cfRule type="expression" dxfId="2287" priority="5675">
      <formula>MOD(MONTH(#REF!),4)=0</formula>
    </cfRule>
  </conditionalFormatting>
  <conditionalFormatting sqref="EQ5:ER5">
    <cfRule type="expression" dxfId="2286" priority="5668">
      <formula>MOD(MONTH(#REF!),4)=1</formula>
    </cfRule>
    <cfRule type="expression" dxfId="2285" priority="5669">
      <formula>MOD(MONTH(#REF!),4)=2</formula>
    </cfRule>
    <cfRule type="expression" dxfId="2284" priority="5670">
      <formula>MOD(MONTH(#REF!),4)=3</formula>
    </cfRule>
    <cfRule type="expression" dxfId="2283" priority="5671">
      <formula>MOD(MONTH(#REF!),4)=0</formula>
    </cfRule>
  </conditionalFormatting>
  <conditionalFormatting sqref="FB3:FE3">
    <cfRule type="containsText" dxfId="2282" priority="5659" operator="containsText" text="Hm">
      <formula>NOT(ISERROR(SEARCH("Hm",FB3)))</formula>
    </cfRule>
    <cfRule type="beginsWith" dxfId="2281" priority="5660" operator="beginsWith" text="Ms">
      <formula>LEFT(FB3,LEN("Ms"))="Ms"</formula>
    </cfRule>
    <cfRule type="containsText" dxfId="2280" priority="5661" operator="containsText" text="C">
      <formula>NOT(ISERROR(SEARCH("C",FB3)))</formula>
    </cfRule>
    <cfRule type="containsText" dxfId="2279" priority="5662" operator="containsText" text="S">
      <formula>NOT(ISERROR(SEARCH("S",FB3)))</formula>
    </cfRule>
    <cfRule type="containsText" dxfId="2278" priority="5663" operator="containsText" text="T">
      <formula>NOT(ISERROR(SEARCH("T",FB3)))</formula>
    </cfRule>
    <cfRule type="containsText" dxfId="2277" priority="5664" operator="containsText" text="H">
      <formula>NOT(ISERROR(SEARCH("H",FB3)))</formula>
    </cfRule>
    <cfRule type="containsText" dxfId="2276" priority="5665" operator="containsText" text="AF">
      <formula>NOT(ISERROR(SEARCH("AF",FB3)))</formula>
    </cfRule>
    <cfRule type="endsWith" dxfId="2275" priority="5666" operator="endsWith" text="M">
      <formula>RIGHT(FB3,LEN("M"))="M"</formula>
    </cfRule>
    <cfRule type="beginsWith" dxfId="2274" priority="5667" operator="beginsWith" text="MN">
      <formula>LEFT(FB3,LEN("MN"))="MN"</formula>
    </cfRule>
  </conditionalFormatting>
  <conditionalFormatting sqref="ET15:EW15">
    <cfRule type="expression" dxfId="2273" priority="5655">
      <formula>MOD(MONTH(#REF!),4)=1</formula>
    </cfRule>
    <cfRule type="expression" dxfId="2272" priority="5656">
      <formula>MOD(MONTH(#REF!),4)=2</formula>
    </cfRule>
    <cfRule type="expression" dxfId="2271" priority="5657">
      <formula>MOD(MONTH(#REF!),4)=3</formula>
    </cfRule>
    <cfRule type="expression" dxfId="2270" priority="5658">
      <formula>MOD(MONTH(#REF!),4)=0</formula>
    </cfRule>
  </conditionalFormatting>
  <conditionalFormatting sqref="ET15:EW15">
    <cfRule type="containsText" dxfId="2269" priority="5646" operator="containsText" text="Hm">
      <formula>NOT(ISERROR(SEARCH("Hm",ET15)))</formula>
    </cfRule>
    <cfRule type="beginsWith" dxfId="2268" priority="5647" operator="beginsWith" text="Ms">
      <formula>LEFT(ET15,LEN("Ms"))="Ms"</formula>
    </cfRule>
    <cfRule type="containsText" dxfId="2267" priority="5648" operator="containsText" text="C">
      <formula>NOT(ISERROR(SEARCH("C",ET15)))</formula>
    </cfRule>
    <cfRule type="containsText" dxfId="2266" priority="5649" operator="containsText" text="S">
      <formula>NOT(ISERROR(SEARCH("S",ET15)))</formula>
    </cfRule>
    <cfRule type="containsText" dxfId="2265" priority="5650" operator="containsText" text="T">
      <formula>NOT(ISERROR(SEARCH("T",ET15)))</formula>
    </cfRule>
    <cfRule type="containsText" dxfId="2264" priority="5651" operator="containsText" text="H">
      <formula>NOT(ISERROR(SEARCH("H",ET15)))</formula>
    </cfRule>
    <cfRule type="containsText" dxfId="2263" priority="5652" operator="containsText" text="AF">
      <formula>NOT(ISERROR(SEARCH("AF",ET15)))</formula>
    </cfRule>
    <cfRule type="endsWith" dxfId="2262" priority="5653" operator="endsWith" text="M">
      <formula>RIGHT(ET15,LEN("M"))="M"</formula>
    </cfRule>
    <cfRule type="beginsWith" dxfId="2261" priority="5654" operator="beginsWith" text="MN">
      <formula>LEFT(ET15,LEN("MN"))="MN"</formula>
    </cfRule>
  </conditionalFormatting>
  <conditionalFormatting sqref="FQ10:FT10">
    <cfRule type="containsText" dxfId="2260" priority="5637" operator="containsText" text="Hm">
      <formula>NOT(ISERROR(SEARCH("Hm",FQ10)))</formula>
    </cfRule>
    <cfRule type="beginsWith" dxfId="2259" priority="5638" operator="beginsWith" text="Ms">
      <formula>LEFT(FQ10,LEN("Ms"))="Ms"</formula>
    </cfRule>
    <cfRule type="containsText" dxfId="2258" priority="5639" operator="containsText" text="C">
      <formula>NOT(ISERROR(SEARCH("C",FQ10)))</formula>
    </cfRule>
    <cfRule type="containsText" dxfId="2257" priority="5640" operator="containsText" text="S">
      <formula>NOT(ISERROR(SEARCH("S",FQ10)))</formula>
    </cfRule>
    <cfRule type="containsText" dxfId="2256" priority="5641" operator="containsText" text="T">
      <formula>NOT(ISERROR(SEARCH("T",FQ10)))</formula>
    </cfRule>
    <cfRule type="containsText" dxfId="2255" priority="5642" operator="containsText" text="H">
      <formula>NOT(ISERROR(SEARCH("H",FQ10)))</formula>
    </cfRule>
    <cfRule type="containsText" dxfId="2254" priority="5643" operator="containsText" text="AF">
      <formula>NOT(ISERROR(SEARCH("AF",FQ10)))</formula>
    </cfRule>
    <cfRule type="endsWith" dxfId="2253" priority="5644" operator="endsWith" text="M">
      <formula>RIGHT(FQ10,LEN("M"))="M"</formula>
    </cfRule>
    <cfRule type="beginsWith" dxfId="2252" priority="5645" operator="beginsWith" text="MN">
      <formula>LEFT(FQ10,LEN("MN"))="MN"</formula>
    </cfRule>
  </conditionalFormatting>
  <conditionalFormatting sqref="FW8:FX8">
    <cfRule type="expression" dxfId="2251" priority="5633">
      <formula>MOD(MONTH(#REF!),4)=1</formula>
    </cfRule>
    <cfRule type="expression" dxfId="2250" priority="5634">
      <formula>MOD(MONTH(#REF!),4)=2</formula>
    </cfRule>
    <cfRule type="expression" dxfId="2249" priority="5635">
      <formula>MOD(MONTH(#REF!),4)=3</formula>
    </cfRule>
    <cfRule type="expression" dxfId="2248" priority="5636">
      <formula>MOD(MONTH(#REF!),4)=0</formula>
    </cfRule>
  </conditionalFormatting>
  <conditionalFormatting sqref="FU8:FV8">
    <cfRule type="containsText" dxfId="2247" priority="5624" operator="containsText" text="Hm">
      <formula>NOT(ISERROR(SEARCH("Hm",FU8)))</formula>
    </cfRule>
    <cfRule type="beginsWith" dxfId="2246" priority="5625" operator="beginsWith" text="Ms">
      <formula>LEFT(FU8,LEN("Ms"))="Ms"</formula>
    </cfRule>
    <cfRule type="containsText" dxfId="2245" priority="5626" operator="containsText" text="C">
      <formula>NOT(ISERROR(SEARCH("C",FU8)))</formula>
    </cfRule>
    <cfRule type="containsText" dxfId="2244" priority="5627" operator="containsText" text="S">
      <formula>NOT(ISERROR(SEARCH("S",FU8)))</formula>
    </cfRule>
    <cfRule type="containsText" dxfId="2243" priority="5628" operator="containsText" text="T">
      <formula>NOT(ISERROR(SEARCH("T",FU8)))</formula>
    </cfRule>
    <cfRule type="containsText" dxfId="2242" priority="5629" operator="containsText" text="H">
      <formula>NOT(ISERROR(SEARCH("H",FU8)))</formula>
    </cfRule>
    <cfRule type="containsText" dxfId="2241" priority="5630" operator="containsText" text="AF">
      <formula>NOT(ISERROR(SEARCH("AF",FU8)))</formula>
    </cfRule>
    <cfRule type="endsWith" dxfId="2240" priority="5631" operator="endsWith" text="M">
      <formula>RIGHT(FU8,LEN("M"))="M"</formula>
    </cfRule>
    <cfRule type="beginsWith" dxfId="2239" priority="5632" operator="beginsWith" text="MN">
      <formula>LEFT(FU8,LEN("MN"))="MN"</formula>
    </cfRule>
  </conditionalFormatting>
  <conditionalFormatting sqref="FU8:FX8">
    <cfRule type="containsText" dxfId="2238" priority="5615" operator="containsText" text="Hm">
      <formula>NOT(ISERROR(SEARCH("Hm",FU8)))</formula>
    </cfRule>
    <cfRule type="beginsWith" dxfId="2237" priority="5616" operator="beginsWith" text="Ms">
      <formula>LEFT(FU8,LEN("Ms"))="Ms"</formula>
    </cfRule>
    <cfRule type="containsText" dxfId="2236" priority="5617" operator="containsText" text="C">
      <formula>NOT(ISERROR(SEARCH("C",FU8)))</formula>
    </cfRule>
    <cfRule type="containsText" dxfId="2235" priority="5618" operator="containsText" text="S">
      <formula>NOT(ISERROR(SEARCH("S",FU8)))</formula>
    </cfRule>
    <cfRule type="containsText" dxfId="2234" priority="5619" operator="containsText" text="T">
      <formula>NOT(ISERROR(SEARCH("T",FU8)))</formula>
    </cfRule>
    <cfRule type="containsText" dxfId="2233" priority="5620" operator="containsText" text="H">
      <formula>NOT(ISERROR(SEARCH("H",FU8)))</formula>
    </cfRule>
    <cfRule type="containsText" dxfId="2232" priority="5621" operator="containsText" text="AF">
      <formula>NOT(ISERROR(SEARCH("AF",FU8)))</formula>
    </cfRule>
    <cfRule type="endsWith" dxfId="2231" priority="5622" operator="endsWith" text="M">
      <formula>RIGHT(FU8,LEN("M"))="M"</formula>
    </cfRule>
    <cfRule type="beginsWith" dxfId="2230" priority="5623" operator="beginsWith" text="MN">
      <formula>LEFT(FU8,LEN("MN"))="MN"</formula>
    </cfRule>
  </conditionalFormatting>
  <conditionalFormatting sqref="FZ8 GB7:GB9 FZ4 FZ14:GA14 FZ13 GB11">
    <cfRule type="expression" dxfId="2229" priority="5558">
      <formula>MOD(MONTH(#REF!),4)=1</formula>
    </cfRule>
    <cfRule type="expression" dxfId="2228" priority="5559">
      <formula>MOD(MONTH(#REF!),4)=2</formula>
    </cfRule>
    <cfRule type="expression" dxfId="2227" priority="5560">
      <formula>MOD(MONTH(#REF!),4)=3</formula>
    </cfRule>
    <cfRule type="expression" dxfId="2226" priority="5561">
      <formula>MOD(MONTH(#REF!),4)=0</formula>
    </cfRule>
  </conditionalFormatting>
  <conditionalFormatting sqref="GA4">
    <cfRule type="expression" dxfId="2225" priority="5550">
      <formula>MOD(MONTH(#REF!),4)=1</formula>
    </cfRule>
    <cfRule type="expression" dxfId="2224" priority="5551">
      <formula>MOD(MONTH(#REF!),4)=2</formula>
    </cfRule>
    <cfRule type="expression" dxfId="2223" priority="5552">
      <formula>MOD(MONTH(#REF!),4)=3</formula>
    </cfRule>
    <cfRule type="expression" dxfId="2222" priority="5553">
      <formula>MOD(MONTH(#REF!),4)=0</formula>
    </cfRule>
  </conditionalFormatting>
  <conditionalFormatting sqref="GA10:GB10">
    <cfRule type="expression" dxfId="2221" priority="5546">
      <formula>MOD(MONTH(#REF!),4)=1</formula>
    </cfRule>
    <cfRule type="expression" dxfId="2220" priority="5547">
      <formula>MOD(MONTH(#REF!),4)=2</formula>
    </cfRule>
    <cfRule type="expression" dxfId="2219" priority="5548">
      <formula>MOD(MONTH(#REF!),4)=3</formula>
    </cfRule>
    <cfRule type="expression" dxfId="2218" priority="5549">
      <formula>MOD(MONTH(#REF!),4)=0</formula>
    </cfRule>
  </conditionalFormatting>
  <conditionalFormatting sqref="FZ3:GB3 GB9 FZ6:GA9 FZ10:GB10 GB11">
    <cfRule type="containsText" dxfId="2217" priority="5521" operator="containsText" text="Hm">
      <formula>NOT(ISERROR(SEARCH("Hm",FZ3)))</formula>
    </cfRule>
    <cfRule type="beginsWith" dxfId="2216" priority="5522" operator="beginsWith" text="Ms">
      <formula>LEFT(FZ3,LEN("Ms"))="Ms"</formula>
    </cfRule>
    <cfRule type="containsText" dxfId="2215" priority="5523" operator="containsText" text="C">
      <formula>NOT(ISERROR(SEARCH("C",FZ3)))</formula>
    </cfRule>
    <cfRule type="containsText" dxfId="2214" priority="5524" operator="containsText" text="S">
      <formula>NOT(ISERROR(SEARCH("S",FZ3)))</formula>
    </cfRule>
    <cfRule type="containsText" dxfId="2213" priority="5525" operator="containsText" text="T">
      <formula>NOT(ISERROR(SEARCH("T",FZ3)))</formula>
    </cfRule>
    <cfRule type="containsText" dxfId="2212" priority="5526" operator="containsText" text="H">
      <formula>NOT(ISERROR(SEARCH("H",FZ3)))</formula>
    </cfRule>
    <cfRule type="containsText" dxfId="2211" priority="5527" operator="containsText" text="AF">
      <formula>NOT(ISERROR(SEARCH("AF",FZ3)))</formula>
    </cfRule>
    <cfRule type="endsWith" dxfId="2210" priority="5528" operator="endsWith" text="M">
      <formula>RIGHT(FZ3,LEN("M"))="M"</formula>
    </cfRule>
    <cfRule type="beginsWith" dxfId="2209" priority="5529" operator="beginsWith" text="MN">
      <formula>LEFT(FZ3,LEN("MN"))="MN"</formula>
    </cfRule>
  </conditionalFormatting>
  <conditionalFormatting sqref="GB4">
    <cfRule type="containsText" dxfId="2208" priority="5503" operator="containsText" text="Hm">
      <formula>NOT(ISERROR(SEARCH("Hm",GB4)))</formula>
    </cfRule>
    <cfRule type="beginsWith" dxfId="2207" priority="5504" operator="beginsWith" text="Ms">
      <formula>LEFT(GB4,LEN("Ms"))="Ms"</formula>
    </cfRule>
    <cfRule type="containsText" dxfId="2206" priority="5505" operator="containsText" text="C">
      <formula>NOT(ISERROR(SEARCH("C",GB4)))</formula>
    </cfRule>
    <cfRule type="containsText" dxfId="2205" priority="5506" operator="containsText" text="S">
      <formula>NOT(ISERROR(SEARCH("S",GB4)))</formula>
    </cfRule>
    <cfRule type="containsText" dxfId="2204" priority="5507" operator="containsText" text="T">
      <formula>NOT(ISERROR(SEARCH("T",GB4)))</formula>
    </cfRule>
    <cfRule type="containsText" dxfId="2203" priority="5508" operator="containsText" text="H">
      <formula>NOT(ISERROR(SEARCH("H",GB4)))</formula>
    </cfRule>
    <cfRule type="containsText" dxfId="2202" priority="5509" operator="containsText" text="AF">
      <formula>NOT(ISERROR(SEARCH("AF",GB4)))</formula>
    </cfRule>
    <cfRule type="endsWith" dxfId="2201" priority="5510" operator="endsWith" text="M">
      <formula>RIGHT(GB4,LEN("M"))="M"</formula>
    </cfRule>
    <cfRule type="beginsWith" dxfId="2200" priority="5511" operator="beginsWith" text="MN">
      <formula>LEFT(GB4,LEN("MN"))="MN"</formula>
    </cfRule>
  </conditionalFormatting>
  <conditionalFormatting sqref="GB6">
    <cfRule type="expression" dxfId="2199" priority="4972">
      <formula>MOD(MONTH(#REF!),4)=1</formula>
    </cfRule>
    <cfRule type="expression" dxfId="2198" priority="4973">
      <formula>MOD(MONTH(#REF!),4)=2</formula>
    </cfRule>
    <cfRule type="expression" dxfId="2197" priority="4974">
      <formula>MOD(MONTH(#REF!),4)=3</formula>
    </cfRule>
    <cfRule type="expression" dxfId="2196" priority="4975">
      <formula>MOD(MONTH(#REF!),4)=0</formula>
    </cfRule>
  </conditionalFormatting>
  <conditionalFormatting sqref="GA5:GB5">
    <cfRule type="expression" dxfId="2195" priority="4968">
      <formula>MOD(MONTH(#REF!),4)=1</formula>
    </cfRule>
    <cfRule type="expression" dxfId="2194" priority="4969">
      <formula>MOD(MONTH(#REF!),4)=2</formula>
    </cfRule>
    <cfRule type="expression" dxfId="2193" priority="4970">
      <formula>MOD(MONTH(#REF!),4)=3</formula>
    </cfRule>
    <cfRule type="expression" dxfId="2192" priority="4971">
      <formula>MOD(MONTH(#REF!),4)=0</formula>
    </cfRule>
  </conditionalFormatting>
  <conditionalFormatting sqref="FK5:FN5">
    <cfRule type="containsText" dxfId="2191" priority="4955" operator="containsText" text="Hm">
      <formula>NOT(ISERROR(SEARCH("Hm",FK5)))</formula>
    </cfRule>
    <cfRule type="beginsWith" dxfId="2190" priority="4956" operator="beginsWith" text="Ms">
      <formula>LEFT(FK5,LEN("Ms"))="Ms"</formula>
    </cfRule>
    <cfRule type="containsText" dxfId="2189" priority="4957" operator="containsText" text="C">
      <formula>NOT(ISERROR(SEARCH("C",FK5)))</formula>
    </cfRule>
    <cfRule type="containsText" dxfId="2188" priority="4958" operator="containsText" text="S">
      <formula>NOT(ISERROR(SEARCH("S",FK5)))</formula>
    </cfRule>
    <cfRule type="containsText" dxfId="2187" priority="4959" operator="containsText" text="T">
      <formula>NOT(ISERROR(SEARCH("T",FK5)))</formula>
    </cfRule>
    <cfRule type="containsText" dxfId="2186" priority="4960" operator="containsText" text="H">
      <formula>NOT(ISERROR(SEARCH("H",FK5)))</formula>
    </cfRule>
    <cfRule type="containsText" dxfId="2185" priority="4961" operator="containsText" text="AF">
      <formula>NOT(ISERROR(SEARCH("AF",FK5)))</formula>
    </cfRule>
    <cfRule type="endsWith" dxfId="2184" priority="4962" operator="endsWith" text="M">
      <formula>RIGHT(FK5,LEN("M"))="M"</formula>
    </cfRule>
    <cfRule type="beginsWith" dxfId="2183" priority="4963" operator="beginsWith" text="MN">
      <formula>LEFT(FK5,LEN("MN"))="MN"</formula>
    </cfRule>
  </conditionalFormatting>
  <conditionalFormatting sqref="FP9:FS9">
    <cfRule type="containsText" dxfId="2182" priority="4946" operator="containsText" text="Hm">
      <formula>NOT(ISERROR(SEARCH("Hm",FP9)))</formula>
    </cfRule>
    <cfRule type="beginsWith" dxfId="2181" priority="4947" operator="beginsWith" text="Ms">
      <formula>LEFT(FP9,LEN("Ms"))="Ms"</formula>
    </cfRule>
    <cfRule type="containsText" dxfId="2180" priority="4948" operator="containsText" text="C">
      <formula>NOT(ISERROR(SEARCH("C",FP9)))</formula>
    </cfRule>
    <cfRule type="containsText" dxfId="2179" priority="4949" operator="containsText" text="S">
      <formula>NOT(ISERROR(SEARCH("S",FP9)))</formula>
    </cfRule>
    <cfRule type="containsText" dxfId="2178" priority="4950" operator="containsText" text="T">
      <formula>NOT(ISERROR(SEARCH("T",FP9)))</formula>
    </cfRule>
    <cfRule type="containsText" dxfId="2177" priority="4951" operator="containsText" text="H">
      <formula>NOT(ISERROR(SEARCH("H",FP9)))</formula>
    </cfRule>
    <cfRule type="containsText" dxfId="2176" priority="4952" operator="containsText" text="AF">
      <formula>NOT(ISERROR(SEARCH("AF",FP9)))</formula>
    </cfRule>
    <cfRule type="endsWith" dxfId="2175" priority="4953" operator="endsWith" text="M">
      <formula>RIGHT(FP9,LEN("M"))="M"</formula>
    </cfRule>
    <cfRule type="beginsWith" dxfId="2174" priority="4954" operator="beginsWith" text="MN">
      <formula>LEFT(FP9,LEN("MN"))="MN"</formula>
    </cfRule>
  </conditionalFormatting>
  <conditionalFormatting sqref="FP9:FS9">
    <cfRule type="containsText" dxfId="2173" priority="4937" operator="containsText" text="Hm">
      <formula>NOT(ISERROR(SEARCH("Hm",FP9)))</formula>
    </cfRule>
    <cfRule type="beginsWith" dxfId="2172" priority="4938" operator="beginsWith" text="Ms">
      <formula>LEFT(FP9,LEN("Ms"))="Ms"</formula>
    </cfRule>
    <cfRule type="containsText" dxfId="2171" priority="4939" operator="containsText" text="C">
      <formula>NOT(ISERROR(SEARCH("C",FP9)))</formula>
    </cfRule>
    <cfRule type="containsText" dxfId="2170" priority="4940" operator="containsText" text="S">
      <formula>NOT(ISERROR(SEARCH("S",FP9)))</formula>
    </cfRule>
    <cfRule type="containsText" dxfId="2169" priority="4941" operator="containsText" text="T">
      <formula>NOT(ISERROR(SEARCH("T",FP9)))</formula>
    </cfRule>
    <cfRule type="containsText" dxfId="2168" priority="4942" operator="containsText" text="H">
      <formula>NOT(ISERROR(SEARCH("H",FP9)))</formula>
    </cfRule>
    <cfRule type="containsText" dxfId="2167" priority="4943" operator="containsText" text="AF">
      <formula>NOT(ISERROR(SEARCH("AF",FP9)))</formula>
    </cfRule>
    <cfRule type="endsWith" dxfId="2166" priority="4944" operator="endsWith" text="M">
      <formula>RIGHT(FP9,LEN("M"))="M"</formula>
    </cfRule>
    <cfRule type="beginsWith" dxfId="2165" priority="4945" operator="beginsWith" text="MN">
      <formula>LEFT(FP9,LEN("MN"))="MN"</formula>
    </cfRule>
  </conditionalFormatting>
  <conditionalFormatting sqref="EW13:EZ13">
    <cfRule type="containsText" dxfId="2164" priority="4928" operator="containsText" text="Hm">
      <formula>NOT(ISERROR(SEARCH("Hm",EW13)))</formula>
    </cfRule>
    <cfRule type="beginsWith" dxfId="2163" priority="4929" operator="beginsWith" text="Ms">
      <formula>LEFT(EW13,LEN("Ms"))="Ms"</formula>
    </cfRule>
    <cfRule type="containsText" dxfId="2162" priority="4930" operator="containsText" text="C">
      <formula>NOT(ISERROR(SEARCH("C",EW13)))</formula>
    </cfRule>
    <cfRule type="containsText" dxfId="2161" priority="4931" operator="containsText" text="S">
      <formula>NOT(ISERROR(SEARCH("S",EW13)))</formula>
    </cfRule>
    <cfRule type="containsText" dxfId="2160" priority="4932" operator="containsText" text="T">
      <formula>NOT(ISERROR(SEARCH("T",EW13)))</formula>
    </cfRule>
    <cfRule type="containsText" dxfId="2159" priority="4933" operator="containsText" text="H">
      <formula>NOT(ISERROR(SEARCH("H",EW13)))</formula>
    </cfRule>
    <cfRule type="containsText" dxfId="2158" priority="4934" operator="containsText" text="AF">
      <formula>NOT(ISERROR(SEARCH("AF",EW13)))</formula>
    </cfRule>
    <cfRule type="endsWith" dxfId="2157" priority="4935" operator="endsWith" text="M">
      <formula>RIGHT(EW13,LEN("M"))="M"</formula>
    </cfRule>
    <cfRule type="beginsWith" dxfId="2156" priority="4936" operator="beginsWith" text="MN">
      <formula>LEFT(EW13,LEN("MN"))="MN"</formula>
    </cfRule>
  </conditionalFormatting>
  <conditionalFormatting sqref="FN7:FQ7">
    <cfRule type="containsText" dxfId="2155" priority="4254" operator="containsText" text="Hm">
      <formula>NOT(ISERROR(SEARCH("Hm",FN7)))</formula>
    </cfRule>
    <cfRule type="beginsWith" dxfId="2154" priority="4255" operator="beginsWith" text="Ms">
      <formula>LEFT(FN7,LEN("Ms"))="Ms"</formula>
    </cfRule>
    <cfRule type="containsText" dxfId="2153" priority="4256" operator="containsText" text="C">
      <formula>NOT(ISERROR(SEARCH("C",FN7)))</formula>
    </cfRule>
    <cfRule type="containsText" dxfId="2152" priority="4257" operator="containsText" text="S">
      <formula>NOT(ISERROR(SEARCH("S",FN7)))</formula>
    </cfRule>
    <cfRule type="containsText" dxfId="2151" priority="4258" operator="containsText" text="T">
      <formula>NOT(ISERROR(SEARCH("T",FN7)))</formula>
    </cfRule>
    <cfRule type="containsText" dxfId="2150" priority="4259" operator="containsText" text="H">
      <formula>NOT(ISERROR(SEARCH("H",FN7)))</formula>
    </cfRule>
    <cfRule type="containsText" dxfId="2149" priority="4260" operator="containsText" text="AF">
      <formula>NOT(ISERROR(SEARCH("AF",FN7)))</formula>
    </cfRule>
    <cfRule type="endsWith" dxfId="2148" priority="4261" operator="endsWith" text="M">
      <formula>RIGHT(FN7,LEN("M"))="M"</formula>
    </cfRule>
    <cfRule type="beginsWith" dxfId="2147" priority="4262" operator="beginsWith" text="MN">
      <formula>LEFT(FN7,LEN("MN"))="MN"</formula>
    </cfRule>
  </conditionalFormatting>
  <conditionalFormatting sqref="EP12:ES12">
    <cfRule type="expression" dxfId="2146" priority="4241">
      <formula>MOD(MONTH(#REF!),4)=1</formula>
    </cfRule>
    <cfRule type="expression" dxfId="2145" priority="4242">
      <formula>MOD(MONTH(#REF!),4)=2</formula>
    </cfRule>
    <cfRule type="expression" dxfId="2144" priority="4243">
      <formula>MOD(MONTH(#REF!),4)=3</formula>
    </cfRule>
    <cfRule type="expression" dxfId="2143" priority="4244">
      <formula>MOD(MONTH(#REF!),4)=0</formula>
    </cfRule>
  </conditionalFormatting>
  <conditionalFormatting sqref="FZ12:GB12">
    <cfRule type="containsText" dxfId="2142" priority="4196" operator="containsText" text="Hm">
      <formula>NOT(ISERROR(SEARCH("Hm",FZ12)))</formula>
    </cfRule>
    <cfRule type="beginsWith" dxfId="2141" priority="4197" operator="beginsWith" text="Ms">
      <formula>LEFT(FZ12,LEN("Ms"))="Ms"</formula>
    </cfRule>
    <cfRule type="containsText" dxfId="2140" priority="4198" operator="containsText" text="C">
      <formula>NOT(ISERROR(SEARCH("C",FZ12)))</formula>
    </cfRule>
    <cfRule type="containsText" dxfId="2139" priority="4199" operator="containsText" text="S">
      <formula>NOT(ISERROR(SEARCH("S",FZ12)))</formula>
    </cfRule>
    <cfRule type="containsText" dxfId="2138" priority="4200" operator="containsText" text="T">
      <formula>NOT(ISERROR(SEARCH("T",FZ12)))</formula>
    </cfRule>
    <cfRule type="containsText" dxfId="2137" priority="4201" operator="containsText" text="H">
      <formula>NOT(ISERROR(SEARCH("H",FZ12)))</formula>
    </cfRule>
    <cfRule type="containsText" dxfId="2136" priority="4202" operator="containsText" text="AF">
      <formula>NOT(ISERROR(SEARCH("AF",FZ12)))</formula>
    </cfRule>
    <cfRule type="endsWith" dxfId="2135" priority="4203" operator="endsWith" text="M">
      <formula>RIGHT(FZ12,LEN("M"))="M"</formula>
    </cfRule>
    <cfRule type="beginsWith" dxfId="2134" priority="4204" operator="beginsWith" text="MN">
      <formula>LEFT(FZ12,LEN("MN"))="MN"</formula>
    </cfRule>
  </conditionalFormatting>
  <conditionalFormatting sqref="J14:M14">
    <cfRule type="expression" dxfId="2133" priority="1615">
      <formula>MOD(MONTH(#REF!),4)=1</formula>
    </cfRule>
    <cfRule type="expression" dxfId="2132" priority="1616">
      <formula>MOD(MONTH(#REF!),4)=2</formula>
    </cfRule>
    <cfRule type="expression" dxfId="2131" priority="1617">
      <formula>MOD(MONTH(#REF!),4)=3</formula>
    </cfRule>
    <cfRule type="expression" dxfId="2130" priority="1618">
      <formula>MOD(MONTH(#REF!),4)=0</formula>
    </cfRule>
  </conditionalFormatting>
  <conditionalFormatting sqref="J14:M14">
    <cfRule type="containsText" dxfId="2129" priority="1606" operator="containsText" text="Hm">
      <formula>NOT(ISERROR(SEARCH("Hm",J14)))</formula>
    </cfRule>
    <cfRule type="beginsWith" dxfId="2128" priority="1607" operator="beginsWith" text="Ms">
      <formula>LEFT(J14,LEN("Ms"))="Ms"</formula>
    </cfRule>
    <cfRule type="containsText" dxfId="2127" priority="1608" operator="containsText" text="C">
      <formula>NOT(ISERROR(SEARCH("C",J14)))</formula>
    </cfRule>
    <cfRule type="containsText" dxfId="2126" priority="1609" operator="containsText" text="S">
      <formula>NOT(ISERROR(SEARCH("S",J14)))</formula>
    </cfRule>
    <cfRule type="containsText" dxfId="2125" priority="1610" operator="containsText" text="T">
      <formula>NOT(ISERROR(SEARCH("T",J14)))</formula>
    </cfRule>
    <cfRule type="containsText" dxfId="2124" priority="1611" operator="containsText" text="H">
      <formula>NOT(ISERROR(SEARCH("H",J14)))</formula>
    </cfRule>
    <cfRule type="containsText" dxfId="2123" priority="1612" operator="containsText" text="AF">
      <formula>NOT(ISERROR(SEARCH("AF",J14)))</formula>
    </cfRule>
    <cfRule type="endsWith" dxfId="2122" priority="1613" operator="endsWith" text="M">
      <formula>RIGHT(J14,LEN("M"))="M"</formula>
    </cfRule>
    <cfRule type="beginsWith" dxfId="2121" priority="1614" operator="beginsWith" text="MN">
      <formula>LEFT(J14,LEN("MN"))="MN"</formula>
    </cfRule>
  </conditionalFormatting>
  <conditionalFormatting sqref="BG5:BJ5">
    <cfRule type="expression" dxfId="2120" priority="1576">
      <formula>MOD(MONTH(#REF!),4)=1</formula>
    </cfRule>
    <cfRule type="expression" dxfId="2119" priority="1577">
      <formula>MOD(MONTH(#REF!),4)=2</formula>
    </cfRule>
    <cfRule type="expression" dxfId="2118" priority="1578">
      <formula>MOD(MONTH(#REF!),4)=3</formula>
    </cfRule>
    <cfRule type="expression" dxfId="2117" priority="1579">
      <formula>MOD(MONTH(#REF!),4)=0</formula>
    </cfRule>
  </conditionalFormatting>
  <conditionalFormatting sqref="BG5:BJ5">
    <cfRule type="containsText" dxfId="2116" priority="1567" operator="containsText" text="Hm">
      <formula>NOT(ISERROR(SEARCH("Hm",BG5)))</formula>
    </cfRule>
    <cfRule type="beginsWith" dxfId="2115" priority="1568" operator="beginsWith" text="Ms">
      <formula>LEFT(BG5,LEN("Ms"))="Ms"</formula>
    </cfRule>
    <cfRule type="containsText" dxfId="2114" priority="1569" operator="containsText" text="C">
      <formula>NOT(ISERROR(SEARCH("C",BG5)))</formula>
    </cfRule>
    <cfRule type="containsText" dxfId="2113" priority="1570" operator="containsText" text="S">
      <formula>NOT(ISERROR(SEARCH("S",BG5)))</formula>
    </cfRule>
    <cfRule type="containsText" dxfId="2112" priority="1571" operator="containsText" text="T">
      <formula>NOT(ISERROR(SEARCH("T",BG5)))</formula>
    </cfRule>
    <cfRule type="containsText" dxfId="2111" priority="1572" operator="containsText" text="H">
      <formula>NOT(ISERROR(SEARCH("H",BG5)))</formula>
    </cfRule>
    <cfRule type="containsText" dxfId="2110" priority="1573" operator="containsText" text="AF">
      <formula>NOT(ISERROR(SEARCH("AF",BG5)))</formula>
    </cfRule>
    <cfRule type="endsWith" dxfId="2109" priority="1574" operator="endsWith" text="M">
      <formula>RIGHT(BG5,LEN("M"))="M"</formula>
    </cfRule>
    <cfRule type="beginsWith" dxfId="2108" priority="1575" operator="beginsWith" text="MN">
      <formula>LEFT(BG5,LEN("MN"))="MN"</formula>
    </cfRule>
  </conditionalFormatting>
  <conditionalFormatting sqref="CE14:CG14">
    <cfRule type="expression" dxfId="2107" priority="1550">
      <formula>MOD(MONTH(#REF!),4)=1</formula>
    </cfRule>
    <cfRule type="expression" dxfId="2106" priority="1551">
      <formula>MOD(MONTH(#REF!),4)=2</formula>
    </cfRule>
    <cfRule type="expression" dxfId="2105" priority="1552">
      <formula>MOD(MONTH(#REF!),4)=3</formula>
    </cfRule>
    <cfRule type="expression" dxfId="2104" priority="1553">
      <formula>MOD(MONTH(#REF!),4)=0</formula>
    </cfRule>
  </conditionalFormatting>
  <conditionalFormatting sqref="CE14:CG14">
    <cfRule type="containsText" dxfId="2103" priority="1541" operator="containsText" text="Hm">
      <formula>NOT(ISERROR(SEARCH("Hm",CE14)))</formula>
    </cfRule>
    <cfRule type="beginsWith" dxfId="2102" priority="1542" operator="beginsWith" text="Ms">
      <formula>LEFT(CE14,LEN("Ms"))="Ms"</formula>
    </cfRule>
    <cfRule type="containsText" dxfId="2101" priority="1543" operator="containsText" text="C">
      <formula>NOT(ISERROR(SEARCH("C",CE14)))</formula>
    </cfRule>
    <cfRule type="containsText" dxfId="2100" priority="1544" operator="containsText" text="S">
      <formula>NOT(ISERROR(SEARCH("S",CE14)))</formula>
    </cfRule>
    <cfRule type="containsText" dxfId="2099" priority="1545" operator="containsText" text="T">
      <formula>NOT(ISERROR(SEARCH("T",CE14)))</formula>
    </cfRule>
    <cfRule type="containsText" dxfId="2098" priority="1546" operator="containsText" text="H">
      <formula>NOT(ISERROR(SEARCH("H",CE14)))</formula>
    </cfRule>
    <cfRule type="containsText" dxfId="2097" priority="1547" operator="containsText" text="AF">
      <formula>NOT(ISERROR(SEARCH("AF",CE14)))</formula>
    </cfRule>
    <cfRule type="endsWith" dxfId="2096" priority="1548" operator="endsWith" text="M">
      <formula>RIGHT(CE14,LEN("M"))="M"</formula>
    </cfRule>
    <cfRule type="beginsWith" dxfId="2095" priority="1549" operator="beginsWith" text="MN">
      <formula>LEFT(CE14,LEN("MN"))="MN"</formula>
    </cfRule>
  </conditionalFormatting>
  <conditionalFormatting sqref="CS6:CU6">
    <cfRule type="expression" dxfId="2094" priority="1537">
      <formula>MOD(MONTH(#REF!),4)=1</formula>
    </cfRule>
    <cfRule type="expression" dxfId="2093" priority="1538">
      <formula>MOD(MONTH(#REF!),4)=2</formula>
    </cfRule>
    <cfRule type="expression" dxfId="2092" priority="1539">
      <formula>MOD(MONTH(#REF!),4)=3</formula>
    </cfRule>
    <cfRule type="expression" dxfId="2091" priority="1540">
      <formula>MOD(MONTH(#REF!),4)=0</formula>
    </cfRule>
  </conditionalFormatting>
  <conditionalFormatting sqref="CS6:CU6">
    <cfRule type="containsText" dxfId="2090" priority="1528" operator="containsText" text="Hm">
      <formula>NOT(ISERROR(SEARCH("Hm",CS6)))</formula>
    </cfRule>
    <cfRule type="beginsWith" dxfId="2089" priority="1529" operator="beginsWith" text="Ms">
      <formula>LEFT(CS6,LEN("Ms"))="Ms"</formula>
    </cfRule>
    <cfRule type="containsText" dxfId="2088" priority="1530" operator="containsText" text="C">
      <formula>NOT(ISERROR(SEARCH("C",CS6)))</formula>
    </cfRule>
    <cfRule type="containsText" dxfId="2087" priority="1531" operator="containsText" text="S">
      <formula>NOT(ISERROR(SEARCH("S",CS6)))</formula>
    </cfRule>
    <cfRule type="containsText" dxfId="2086" priority="1532" operator="containsText" text="T">
      <formula>NOT(ISERROR(SEARCH("T",CS6)))</formula>
    </cfRule>
    <cfRule type="containsText" dxfId="2085" priority="1533" operator="containsText" text="H">
      <formula>NOT(ISERROR(SEARCH("H",CS6)))</formula>
    </cfRule>
    <cfRule type="containsText" dxfId="2084" priority="1534" operator="containsText" text="AF">
      <formula>NOT(ISERROR(SEARCH("AF",CS6)))</formula>
    </cfRule>
    <cfRule type="endsWith" dxfId="2083" priority="1535" operator="endsWith" text="M">
      <formula>RIGHT(CS6,LEN("M"))="M"</formula>
    </cfRule>
    <cfRule type="beginsWith" dxfId="2082" priority="1536" operator="beginsWith" text="MN">
      <formula>LEFT(CS6,LEN("MN"))="MN"</formula>
    </cfRule>
  </conditionalFormatting>
  <conditionalFormatting sqref="DB8:DD8">
    <cfRule type="expression" dxfId="2081" priority="1524">
      <formula>MOD(MONTH(#REF!),4)=1</formula>
    </cfRule>
    <cfRule type="expression" dxfId="2080" priority="1525">
      <formula>MOD(MONTH(#REF!),4)=2</formula>
    </cfRule>
    <cfRule type="expression" dxfId="2079" priority="1526">
      <formula>MOD(MONTH(#REF!),4)=3</formula>
    </cfRule>
    <cfRule type="expression" dxfId="2078" priority="1527">
      <formula>MOD(MONTH(#REF!),4)=0</formula>
    </cfRule>
  </conditionalFormatting>
  <conditionalFormatting sqref="DB8:DD8">
    <cfRule type="containsText" dxfId="2077" priority="1515" operator="containsText" text="Hm">
      <formula>NOT(ISERROR(SEARCH("Hm",DB8)))</formula>
    </cfRule>
    <cfRule type="beginsWith" dxfId="2076" priority="1516" operator="beginsWith" text="Ms">
      <formula>LEFT(DB8,LEN("Ms"))="Ms"</formula>
    </cfRule>
    <cfRule type="containsText" dxfId="2075" priority="1517" operator="containsText" text="C">
      <formula>NOT(ISERROR(SEARCH("C",DB8)))</formula>
    </cfRule>
    <cfRule type="containsText" dxfId="2074" priority="1518" operator="containsText" text="S">
      <formula>NOT(ISERROR(SEARCH("S",DB8)))</formula>
    </cfRule>
    <cfRule type="containsText" dxfId="2073" priority="1519" operator="containsText" text="T">
      <formula>NOT(ISERROR(SEARCH("T",DB8)))</formula>
    </cfRule>
    <cfRule type="containsText" dxfId="2072" priority="1520" operator="containsText" text="H">
      <formula>NOT(ISERROR(SEARCH("H",DB8)))</formula>
    </cfRule>
    <cfRule type="containsText" dxfId="2071" priority="1521" operator="containsText" text="AF">
      <formula>NOT(ISERROR(SEARCH("AF",DB8)))</formula>
    </cfRule>
    <cfRule type="endsWith" dxfId="2070" priority="1522" operator="endsWith" text="M">
      <formula>RIGHT(DB8,LEN("M"))="M"</formula>
    </cfRule>
    <cfRule type="beginsWith" dxfId="2069" priority="1523" operator="beginsWith" text="MN">
      <formula>LEFT(DB8,LEN("MN"))="MN"</formula>
    </cfRule>
  </conditionalFormatting>
  <conditionalFormatting sqref="DO14:DQ14">
    <cfRule type="expression" dxfId="2068" priority="1511">
      <formula>MOD(MONTH(#REF!),4)=1</formula>
    </cfRule>
    <cfRule type="expression" dxfId="2067" priority="1512">
      <formula>MOD(MONTH(#REF!),4)=2</formula>
    </cfRule>
    <cfRule type="expression" dxfId="2066" priority="1513">
      <formula>MOD(MONTH(#REF!),4)=3</formula>
    </cfRule>
    <cfRule type="expression" dxfId="2065" priority="1514">
      <formula>MOD(MONTH(#REF!),4)=0</formula>
    </cfRule>
  </conditionalFormatting>
  <conditionalFormatting sqref="DO14:DQ14">
    <cfRule type="containsText" dxfId="2064" priority="1502" operator="containsText" text="Hm">
      <formula>NOT(ISERROR(SEARCH("Hm",DO14)))</formula>
    </cfRule>
    <cfRule type="beginsWith" dxfId="2063" priority="1503" operator="beginsWith" text="Ms">
      <formula>LEFT(DO14,LEN("Ms"))="Ms"</formula>
    </cfRule>
    <cfRule type="containsText" dxfId="2062" priority="1504" operator="containsText" text="C">
      <formula>NOT(ISERROR(SEARCH("C",DO14)))</formula>
    </cfRule>
    <cfRule type="containsText" dxfId="2061" priority="1505" operator="containsText" text="S">
      <formula>NOT(ISERROR(SEARCH("S",DO14)))</formula>
    </cfRule>
    <cfRule type="containsText" dxfId="2060" priority="1506" operator="containsText" text="T">
      <formula>NOT(ISERROR(SEARCH("T",DO14)))</formula>
    </cfRule>
    <cfRule type="containsText" dxfId="2059" priority="1507" operator="containsText" text="H">
      <formula>NOT(ISERROR(SEARCH("H",DO14)))</formula>
    </cfRule>
    <cfRule type="containsText" dxfId="2058" priority="1508" operator="containsText" text="AF">
      <formula>NOT(ISERROR(SEARCH("AF",DO14)))</formula>
    </cfRule>
    <cfRule type="endsWith" dxfId="2057" priority="1509" operator="endsWith" text="M">
      <formula>RIGHT(DO14,LEN("M"))="M"</formula>
    </cfRule>
    <cfRule type="beginsWith" dxfId="2056" priority="1510" operator="beginsWith" text="MN">
      <formula>LEFT(DO14,LEN("MN"))="MN"</formula>
    </cfRule>
  </conditionalFormatting>
  <conditionalFormatting sqref="EM9:EO9">
    <cfRule type="expression" dxfId="2055" priority="1498">
      <formula>MOD(MONTH(#REF!),4)=1</formula>
    </cfRule>
    <cfRule type="expression" dxfId="2054" priority="1499">
      <formula>MOD(MONTH(#REF!),4)=2</formula>
    </cfRule>
    <cfRule type="expression" dxfId="2053" priority="1500">
      <formula>MOD(MONTH(#REF!),4)=3</formula>
    </cfRule>
    <cfRule type="expression" dxfId="2052" priority="1501">
      <formula>MOD(MONTH(#REF!),4)=0</formula>
    </cfRule>
  </conditionalFormatting>
  <conditionalFormatting sqref="EM9:EO9">
    <cfRule type="containsText" dxfId="2051" priority="1489" operator="containsText" text="Hm">
      <formula>NOT(ISERROR(SEARCH("Hm",EM9)))</formula>
    </cfRule>
    <cfRule type="beginsWith" dxfId="2050" priority="1490" operator="beginsWith" text="Ms">
      <formula>LEFT(EM9,LEN("Ms"))="Ms"</formula>
    </cfRule>
    <cfRule type="containsText" dxfId="2049" priority="1491" operator="containsText" text="C">
      <formula>NOT(ISERROR(SEARCH("C",EM9)))</formula>
    </cfRule>
    <cfRule type="containsText" dxfId="2048" priority="1492" operator="containsText" text="S">
      <formula>NOT(ISERROR(SEARCH("S",EM9)))</formula>
    </cfRule>
    <cfRule type="containsText" dxfId="2047" priority="1493" operator="containsText" text="T">
      <formula>NOT(ISERROR(SEARCH("T",EM9)))</formula>
    </cfRule>
    <cfRule type="containsText" dxfId="2046" priority="1494" operator="containsText" text="H">
      <formula>NOT(ISERROR(SEARCH("H",EM9)))</formula>
    </cfRule>
    <cfRule type="containsText" dxfId="2045" priority="1495" operator="containsText" text="AF">
      <formula>NOT(ISERROR(SEARCH("AF",EM9)))</formula>
    </cfRule>
    <cfRule type="endsWith" dxfId="2044" priority="1496" operator="endsWith" text="M">
      <formula>RIGHT(EM9,LEN("M"))="M"</formula>
    </cfRule>
    <cfRule type="beginsWith" dxfId="2043" priority="1497" operator="beginsWith" text="MN">
      <formula>LEFT(EM9,LEN("MN"))="MN"</formula>
    </cfRule>
  </conditionalFormatting>
  <conditionalFormatting sqref="EY14:FA14">
    <cfRule type="expression" dxfId="2042" priority="1485">
      <formula>MOD(MONTH(#REF!),4)=1</formula>
    </cfRule>
    <cfRule type="expression" dxfId="2041" priority="1486">
      <formula>MOD(MONTH(#REF!),4)=2</formula>
    </cfRule>
    <cfRule type="expression" dxfId="2040" priority="1487">
      <formula>MOD(MONTH(#REF!),4)=3</formula>
    </cfRule>
    <cfRule type="expression" dxfId="2039" priority="1488">
      <formula>MOD(MONTH(#REF!),4)=0</formula>
    </cfRule>
  </conditionalFormatting>
  <conditionalFormatting sqref="EY14:FA14">
    <cfRule type="containsText" dxfId="2038" priority="1476" operator="containsText" text="Hm">
      <formula>NOT(ISERROR(SEARCH("Hm",EY14)))</formula>
    </cfRule>
    <cfRule type="beginsWith" dxfId="2037" priority="1477" operator="beginsWith" text="Ms">
      <formula>LEFT(EY14,LEN("Ms"))="Ms"</formula>
    </cfRule>
    <cfRule type="containsText" dxfId="2036" priority="1478" operator="containsText" text="C">
      <formula>NOT(ISERROR(SEARCH("C",EY14)))</formula>
    </cfRule>
    <cfRule type="containsText" dxfId="2035" priority="1479" operator="containsText" text="S">
      <formula>NOT(ISERROR(SEARCH("S",EY14)))</formula>
    </cfRule>
    <cfRule type="containsText" dxfId="2034" priority="1480" operator="containsText" text="T">
      <formula>NOT(ISERROR(SEARCH("T",EY14)))</formula>
    </cfRule>
    <cfRule type="containsText" dxfId="2033" priority="1481" operator="containsText" text="H">
      <formula>NOT(ISERROR(SEARCH("H",EY14)))</formula>
    </cfRule>
    <cfRule type="containsText" dxfId="2032" priority="1482" operator="containsText" text="AF">
      <formula>NOT(ISERROR(SEARCH("AF",EY14)))</formula>
    </cfRule>
    <cfRule type="endsWith" dxfId="2031" priority="1483" operator="endsWith" text="M">
      <formula>RIGHT(EY14,LEN("M"))="M"</formula>
    </cfRule>
    <cfRule type="beginsWith" dxfId="2030" priority="1484" operator="beginsWith" text="MN">
      <formula>LEFT(EY14,LEN("MN"))="MN"</formula>
    </cfRule>
  </conditionalFormatting>
  <conditionalFormatting sqref="FV9:FY9">
    <cfRule type="expression" dxfId="2029" priority="1472">
      <formula>MOD(MONTH(#REF!),4)=1</formula>
    </cfRule>
    <cfRule type="expression" dxfId="2028" priority="1473">
      <formula>MOD(MONTH(#REF!),4)=2</formula>
    </cfRule>
    <cfRule type="expression" dxfId="2027" priority="1474">
      <formula>MOD(MONTH(#REF!),4)=3</formula>
    </cfRule>
    <cfRule type="expression" dxfId="2026" priority="1475">
      <formula>MOD(MONTH(#REF!),4)=0</formula>
    </cfRule>
  </conditionalFormatting>
  <conditionalFormatting sqref="FV9:FY9">
    <cfRule type="containsText" dxfId="2025" priority="1463" operator="containsText" text="Hm">
      <formula>NOT(ISERROR(SEARCH("Hm",FV9)))</formula>
    </cfRule>
    <cfRule type="beginsWith" dxfId="2024" priority="1464" operator="beginsWith" text="Ms">
      <formula>LEFT(FV9,LEN("Ms"))="Ms"</formula>
    </cfRule>
    <cfRule type="containsText" dxfId="2023" priority="1465" operator="containsText" text="C">
      <formula>NOT(ISERROR(SEARCH("C",FV9)))</formula>
    </cfRule>
    <cfRule type="containsText" dxfId="2022" priority="1466" operator="containsText" text="S">
      <formula>NOT(ISERROR(SEARCH("S",FV9)))</formula>
    </cfRule>
    <cfRule type="containsText" dxfId="2021" priority="1467" operator="containsText" text="T">
      <formula>NOT(ISERROR(SEARCH("T",FV9)))</formula>
    </cfRule>
    <cfRule type="containsText" dxfId="2020" priority="1468" operator="containsText" text="H">
      <formula>NOT(ISERROR(SEARCH("H",FV9)))</formula>
    </cfRule>
    <cfRule type="containsText" dxfId="2019" priority="1469" operator="containsText" text="AF">
      <formula>NOT(ISERROR(SEARCH("AF",FV9)))</formula>
    </cfRule>
    <cfRule type="endsWith" dxfId="2018" priority="1470" operator="endsWith" text="M">
      <formula>RIGHT(FV9,LEN("M"))="M"</formula>
    </cfRule>
    <cfRule type="beginsWith" dxfId="2017" priority="1471" operator="beginsWith" text="MN">
      <formula>LEFT(FV9,LEN("MN"))="MN"</formula>
    </cfRule>
  </conditionalFormatting>
  <conditionalFormatting sqref="AJ37">
    <cfRule type="cellIs" dxfId="2016" priority="1411" operator="equal">
      <formula>"N"</formula>
    </cfRule>
    <cfRule type="cellIs" dxfId="2015" priority="1412" operator="equal">
      <formula>"D"</formula>
    </cfRule>
    <cfRule type="cellIs" dxfId="2014" priority="1413" operator="equal">
      <formula>"M"</formula>
    </cfRule>
    <cfRule type="cellIs" dxfId="2013" priority="1414" operator="equal">
      <formula>"E"</formula>
    </cfRule>
    <cfRule type="cellIs" dxfId="2012" priority="1415" operator="equal">
      <formula>"A"</formula>
    </cfRule>
  </conditionalFormatting>
  <conditionalFormatting sqref="AJ37">
    <cfRule type="cellIs" dxfId="2011" priority="1408" operator="equal">
      <formula>"T"</formula>
    </cfRule>
    <cfRule type="cellIs" dxfId="2010" priority="1409" operator="equal">
      <formula>"H"</formula>
    </cfRule>
    <cfRule type="cellIs" dxfId="2009" priority="1410" operator="equal">
      <formula>"O"</formula>
    </cfRule>
  </conditionalFormatting>
  <conditionalFormatting sqref="AJ37">
    <cfRule type="cellIs" dxfId="2008" priority="1407" operator="equal">
      <formula>"P"</formula>
    </cfRule>
  </conditionalFormatting>
  <conditionalFormatting sqref="AJ37">
    <cfRule type="cellIs" dxfId="2007" priority="1404" operator="equal">
      <formula>"S"</formula>
    </cfRule>
    <cfRule type="cellIs" dxfId="2006" priority="1405" operator="equal">
      <formula>0</formula>
    </cfRule>
    <cfRule type="cellIs" dxfId="2005" priority="1406" operator="equal">
      <formula>"C"</formula>
    </cfRule>
  </conditionalFormatting>
  <conditionalFormatting sqref="AJ37">
    <cfRule type="containsText" dxfId="2004" priority="1402" operator="containsText" text="AF">
      <formula>NOT(ISERROR(SEARCH("AF",AJ37)))</formula>
    </cfRule>
    <cfRule type="containsText" dxfId="2003" priority="1403" operator="containsText" text="MN">
      <formula>NOT(ISERROR(SEARCH("MN",AJ37)))</formula>
    </cfRule>
  </conditionalFormatting>
  <conditionalFormatting sqref="AJ37">
    <cfRule type="cellIs" dxfId="2002" priority="1397" operator="equal">
      <formula>"N"</formula>
    </cfRule>
    <cfRule type="cellIs" dxfId="2001" priority="1398" operator="equal">
      <formula>"D"</formula>
    </cfRule>
    <cfRule type="cellIs" dxfId="2000" priority="1399" operator="equal">
      <formula>"M"</formula>
    </cfRule>
    <cfRule type="cellIs" dxfId="1999" priority="1400" operator="equal">
      <formula>"E"</formula>
    </cfRule>
    <cfRule type="cellIs" dxfId="1998" priority="1401" operator="equal">
      <formula>"A"</formula>
    </cfRule>
  </conditionalFormatting>
  <conditionalFormatting sqref="AJ37">
    <cfRule type="cellIs" dxfId="1997" priority="1394" operator="equal">
      <formula>"T"</formula>
    </cfRule>
    <cfRule type="cellIs" dxfId="1996" priority="1395" operator="equal">
      <formula>"H"</formula>
    </cfRule>
    <cfRule type="cellIs" dxfId="1995" priority="1396" operator="equal">
      <formula>"O"</formula>
    </cfRule>
  </conditionalFormatting>
  <conditionalFormatting sqref="AJ37">
    <cfRule type="cellIs" dxfId="1994" priority="1393" operator="equal">
      <formula>"P"</formula>
    </cfRule>
  </conditionalFormatting>
  <conditionalFormatting sqref="AJ37">
    <cfRule type="cellIs" dxfId="1993" priority="1390" operator="equal">
      <formula>"S"</formula>
    </cfRule>
    <cfRule type="cellIs" dxfId="1992" priority="1391" operator="equal">
      <formula>0</formula>
    </cfRule>
    <cfRule type="cellIs" dxfId="1991" priority="1392" operator="equal">
      <formula>"C"</formula>
    </cfRule>
  </conditionalFormatting>
  <conditionalFormatting sqref="AJ37">
    <cfRule type="containsText" dxfId="1990" priority="1388" operator="containsText" text="AF">
      <formula>NOT(ISERROR(SEARCH("AF",AJ37)))</formula>
    </cfRule>
    <cfRule type="containsText" dxfId="1989" priority="1389" operator="containsText" text="MN">
      <formula>NOT(ISERROR(SEARCH("MN",AJ37)))</formula>
    </cfRule>
  </conditionalFormatting>
  <conditionalFormatting sqref="AJ37">
    <cfRule type="cellIs" dxfId="1988" priority="1383" operator="equal">
      <formula>"N"</formula>
    </cfRule>
    <cfRule type="cellIs" dxfId="1987" priority="1384" operator="equal">
      <formula>"D"</formula>
    </cfRule>
    <cfRule type="cellIs" dxfId="1986" priority="1385" operator="equal">
      <formula>"M"</formula>
    </cfRule>
    <cfRule type="cellIs" dxfId="1985" priority="1386" operator="equal">
      <formula>"E"</formula>
    </cfRule>
    <cfRule type="cellIs" dxfId="1984" priority="1387" operator="equal">
      <formula>"A"</formula>
    </cfRule>
  </conditionalFormatting>
  <conditionalFormatting sqref="AJ37">
    <cfRule type="cellIs" dxfId="1983" priority="1380" operator="equal">
      <formula>"T"</formula>
    </cfRule>
    <cfRule type="cellIs" dxfId="1982" priority="1381" operator="equal">
      <formula>"H"</formula>
    </cfRule>
    <cfRule type="cellIs" dxfId="1981" priority="1382" operator="equal">
      <formula>"O"</formula>
    </cfRule>
  </conditionalFormatting>
  <conditionalFormatting sqref="AJ37">
    <cfRule type="cellIs" dxfId="1980" priority="1379" operator="equal">
      <formula>"P"</formula>
    </cfRule>
  </conditionalFormatting>
  <conditionalFormatting sqref="AJ37">
    <cfRule type="cellIs" dxfId="1979" priority="1376" operator="equal">
      <formula>"S"</formula>
    </cfRule>
    <cfRule type="cellIs" dxfId="1978" priority="1377" operator="equal">
      <formula>0</formula>
    </cfRule>
    <cfRule type="cellIs" dxfId="1977" priority="1378" operator="equal">
      <formula>"C"</formula>
    </cfRule>
  </conditionalFormatting>
  <conditionalFormatting sqref="AF38:AF51 AZ38:AZ51">
    <cfRule type="cellIs" dxfId="1976" priority="1374" operator="notEqual">
      <formula>#REF!</formula>
    </cfRule>
  </conditionalFormatting>
  <conditionalFormatting sqref="GC3:GC15 GC18">
    <cfRule type="colorScale" priority="8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D3:GD15 GD18">
    <cfRule type="colorScale" priority="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E3:GE15 GE18"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4">
    <cfRule type="cellIs" dxfId="1975" priority="851" operator="equal">
      <formula>$B$29</formula>
    </cfRule>
    <cfRule type="cellIs" dxfId="1974" priority="852" operator="equal">
      <formula>$B$28</formula>
    </cfRule>
    <cfRule type="cellIs" dxfId="1973" priority="853" operator="equal">
      <formula>$B$26</formula>
    </cfRule>
    <cfRule type="cellIs" dxfId="1972" priority="854" operator="equal">
      <formula>$B$21</formula>
    </cfRule>
    <cfRule type="cellIs" dxfId="1971" priority="855" operator="equal">
      <formula>$B$20</formula>
    </cfRule>
    <cfRule type="cellIs" dxfId="1970" priority="856" operator="equal">
      <formula>$B$19</formula>
    </cfRule>
  </conditionalFormatting>
  <conditionalFormatting sqref="S14">
    <cfRule type="cellIs" dxfId="1969" priority="850" operator="equal">
      <formula>$B$25</formula>
    </cfRule>
  </conditionalFormatting>
  <conditionalFormatting sqref="AC10:AF10">
    <cfRule type="containsText" dxfId="1968" priority="841" operator="containsText" text="Hm">
      <formula>NOT(ISERROR(SEARCH("Hm",AC10)))</formula>
    </cfRule>
    <cfRule type="beginsWith" dxfId="1967" priority="842" operator="beginsWith" text="Ms">
      <formula>LEFT(AC10,LEN("Ms"))="Ms"</formula>
    </cfRule>
    <cfRule type="containsText" dxfId="1966" priority="843" operator="containsText" text="C">
      <formula>NOT(ISERROR(SEARCH("C",AC10)))</formula>
    </cfRule>
    <cfRule type="containsText" dxfId="1965" priority="844" operator="containsText" text="S">
      <formula>NOT(ISERROR(SEARCH("S",AC10)))</formula>
    </cfRule>
    <cfRule type="containsText" dxfId="1964" priority="845" operator="containsText" text="T">
      <formula>NOT(ISERROR(SEARCH("T",AC10)))</formula>
    </cfRule>
    <cfRule type="containsText" dxfId="1963" priority="846" operator="containsText" text="H">
      <formula>NOT(ISERROR(SEARCH("H",AC10)))</formula>
    </cfRule>
    <cfRule type="containsText" dxfId="1962" priority="847" operator="containsText" text="AF">
      <formula>NOT(ISERROR(SEARCH("AF",AC10)))</formula>
    </cfRule>
    <cfRule type="endsWith" dxfId="1961" priority="848" operator="endsWith" text="M">
      <formula>RIGHT(AC10,LEN("M"))="M"</formula>
    </cfRule>
    <cfRule type="beginsWith" dxfId="1960" priority="849" operator="beginsWith" text="MN">
      <formula>LEFT(AC10,LEN("MN"))="MN"</formula>
    </cfRule>
  </conditionalFormatting>
  <conditionalFormatting sqref="AC10:AF10">
    <cfRule type="containsText" dxfId="1959" priority="832" operator="containsText" text="Hm">
      <formula>NOT(ISERROR(SEARCH("Hm",AC10)))</formula>
    </cfRule>
    <cfRule type="beginsWith" dxfId="1958" priority="833" operator="beginsWith" text="Ms">
      <formula>LEFT(AC10,LEN("Ms"))="Ms"</formula>
    </cfRule>
    <cfRule type="containsText" dxfId="1957" priority="834" operator="containsText" text="C">
      <formula>NOT(ISERROR(SEARCH("C",AC10)))</formula>
    </cfRule>
    <cfRule type="containsText" dxfId="1956" priority="835" operator="containsText" text="S">
      <formula>NOT(ISERROR(SEARCH("S",AC10)))</formula>
    </cfRule>
    <cfRule type="containsText" dxfId="1955" priority="836" operator="containsText" text="T">
      <formula>NOT(ISERROR(SEARCH("T",AC10)))</formula>
    </cfRule>
    <cfRule type="containsText" dxfId="1954" priority="837" operator="containsText" text="H">
      <formula>NOT(ISERROR(SEARCH("H",AC10)))</formula>
    </cfRule>
    <cfRule type="containsText" dxfId="1953" priority="838" operator="containsText" text="AF">
      <formula>NOT(ISERROR(SEARCH("AF",AC10)))</formula>
    </cfRule>
    <cfRule type="endsWith" dxfId="1952" priority="839" operator="endsWith" text="M">
      <formula>RIGHT(AC10,LEN("M"))="M"</formula>
    </cfRule>
    <cfRule type="beginsWith" dxfId="1951" priority="840" operator="beginsWith" text="MN">
      <formula>LEFT(AC10,LEN("MN"))="MN"</formula>
    </cfRule>
  </conditionalFormatting>
  <conditionalFormatting sqref="AG8:AJ8">
    <cfRule type="containsText" dxfId="1950" priority="823" operator="containsText" text="Hm">
      <formula>NOT(ISERROR(SEARCH("Hm",AG8)))</formula>
    </cfRule>
    <cfRule type="beginsWith" dxfId="1949" priority="824" operator="beginsWith" text="Ms">
      <formula>LEFT(AG8,LEN("Ms"))="Ms"</formula>
    </cfRule>
    <cfRule type="containsText" dxfId="1948" priority="825" operator="containsText" text="C">
      <formula>NOT(ISERROR(SEARCH("C",AG8)))</formula>
    </cfRule>
    <cfRule type="containsText" dxfId="1947" priority="826" operator="containsText" text="S">
      <formula>NOT(ISERROR(SEARCH("S",AG8)))</formula>
    </cfRule>
    <cfRule type="containsText" dxfId="1946" priority="827" operator="containsText" text="T">
      <formula>NOT(ISERROR(SEARCH("T",AG8)))</formula>
    </cfRule>
    <cfRule type="containsText" dxfId="1945" priority="828" operator="containsText" text="H">
      <formula>NOT(ISERROR(SEARCH("H",AG8)))</formula>
    </cfRule>
    <cfRule type="containsText" dxfId="1944" priority="829" operator="containsText" text="AF">
      <formula>NOT(ISERROR(SEARCH("AF",AG8)))</formula>
    </cfRule>
    <cfRule type="endsWith" dxfId="1943" priority="830" operator="endsWith" text="M">
      <formula>RIGHT(AG8,LEN("M"))="M"</formula>
    </cfRule>
    <cfRule type="beginsWith" dxfId="1942" priority="831" operator="beginsWith" text="MN">
      <formula>LEFT(AG8,LEN("MN"))="MN"</formula>
    </cfRule>
  </conditionalFormatting>
  <conditionalFormatting sqref="AG8:AJ8">
    <cfRule type="containsText" dxfId="1941" priority="814" operator="containsText" text="Hm">
      <formula>NOT(ISERROR(SEARCH("Hm",AG8)))</formula>
    </cfRule>
    <cfRule type="beginsWith" dxfId="1940" priority="815" operator="beginsWith" text="Ms">
      <formula>LEFT(AG8,LEN("Ms"))="Ms"</formula>
    </cfRule>
    <cfRule type="containsText" dxfId="1939" priority="816" operator="containsText" text="C">
      <formula>NOT(ISERROR(SEARCH("C",AG8)))</formula>
    </cfRule>
    <cfRule type="containsText" dxfId="1938" priority="817" operator="containsText" text="S">
      <formula>NOT(ISERROR(SEARCH("S",AG8)))</formula>
    </cfRule>
    <cfRule type="containsText" dxfId="1937" priority="818" operator="containsText" text="T">
      <formula>NOT(ISERROR(SEARCH("T",AG8)))</formula>
    </cfRule>
    <cfRule type="containsText" dxfId="1936" priority="819" operator="containsText" text="H">
      <formula>NOT(ISERROR(SEARCH("H",AG8)))</formula>
    </cfRule>
    <cfRule type="containsText" dxfId="1935" priority="820" operator="containsText" text="AF">
      <formula>NOT(ISERROR(SEARCH("AF",AG8)))</formula>
    </cfRule>
    <cfRule type="endsWith" dxfId="1934" priority="821" operator="endsWith" text="M">
      <formula>RIGHT(AG8,LEN("M"))="M"</formula>
    </cfRule>
    <cfRule type="beginsWith" dxfId="1933" priority="822" operator="beginsWith" text="MN">
      <formula>LEFT(AG8,LEN("MN"))="MN"</formula>
    </cfRule>
  </conditionalFormatting>
  <conditionalFormatting sqref="AM13:AP13">
    <cfRule type="containsText" dxfId="1932" priority="805" operator="containsText" text="Hm">
      <formula>NOT(ISERROR(SEARCH("Hm",AM13)))</formula>
    </cfRule>
    <cfRule type="beginsWith" dxfId="1931" priority="806" operator="beginsWith" text="Ms">
      <formula>LEFT(AM13,LEN("Ms"))="Ms"</formula>
    </cfRule>
    <cfRule type="containsText" dxfId="1930" priority="807" operator="containsText" text="C">
      <formula>NOT(ISERROR(SEARCH("C",AM13)))</formula>
    </cfRule>
    <cfRule type="containsText" dxfId="1929" priority="808" operator="containsText" text="S">
      <formula>NOT(ISERROR(SEARCH("S",AM13)))</formula>
    </cfRule>
    <cfRule type="containsText" dxfId="1928" priority="809" operator="containsText" text="T">
      <formula>NOT(ISERROR(SEARCH("T",AM13)))</formula>
    </cfRule>
    <cfRule type="containsText" dxfId="1927" priority="810" operator="containsText" text="H">
      <formula>NOT(ISERROR(SEARCH("H",AM13)))</formula>
    </cfRule>
    <cfRule type="containsText" dxfId="1926" priority="811" operator="containsText" text="AF">
      <formula>NOT(ISERROR(SEARCH("AF",AM13)))</formula>
    </cfRule>
    <cfRule type="endsWith" dxfId="1925" priority="812" operator="endsWith" text="M">
      <formula>RIGHT(AM13,LEN("M"))="M"</formula>
    </cfRule>
    <cfRule type="beginsWith" dxfId="1924" priority="813" operator="beginsWith" text="MN">
      <formula>LEFT(AM13,LEN("MN"))="MN"</formula>
    </cfRule>
  </conditionalFormatting>
  <conditionalFormatting sqref="R14">
    <cfRule type="expression" dxfId="1923" priority="753">
      <formula>MOD(MONTH(#REF!),4)=1</formula>
    </cfRule>
    <cfRule type="expression" dxfId="1922" priority="754">
      <formula>MOD(MONTH(#REF!),4)=2</formula>
    </cfRule>
    <cfRule type="expression" dxfId="1921" priority="755">
      <formula>MOD(MONTH(#REF!),4)=3</formula>
    </cfRule>
    <cfRule type="expression" dxfId="1920" priority="756">
      <formula>MOD(MONTH(#REF!),4)=0</formula>
    </cfRule>
  </conditionalFormatting>
  <conditionalFormatting sqref="R14">
    <cfRule type="containsText" dxfId="1919" priority="744" operator="containsText" text="Hm">
      <formula>NOT(ISERROR(SEARCH("Hm",R14)))</formula>
    </cfRule>
    <cfRule type="beginsWith" dxfId="1918" priority="745" operator="beginsWith" text="Ms">
      <formula>LEFT(R14,LEN("Ms"))="Ms"</formula>
    </cfRule>
    <cfRule type="containsText" dxfId="1917" priority="746" operator="containsText" text="C">
      <formula>NOT(ISERROR(SEARCH("C",R14)))</formula>
    </cfRule>
    <cfRule type="containsText" dxfId="1916" priority="747" operator="containsText" text="S">
      <formula>NOT(ISERROR(SEARCH("S",R14)))</formula>
    </cfRule>
    <cfRule type="containsText" dxfId="1915" priority="748" operator="containsText" text="T">
      <formula>NOT(ISERROR(SEARCH("T",R14)))</formula>
    </cfRule>
    <cfRule type="containsText" dxfId="1914" priority="749" operator="containsText" text="H">
      <formula>NOT(ISERROR(SEARCH("H",R14)))</formula>
    </cfRule>
    <cfRule type="containsText" dxfId="1913" priority="750" operator="containsText" text="AF">
      <formula>NOT(ISERROR(SEARCH("AF",R14)))</formula>
    </cfRule>
    <cfRule type="endsWith" dxfId="1912" priority="751" operator="endsWith" text="M">
      <formula>RIGHT(R14,LEN("M"))="M"</formula>
    </cfRule>
    <cfRule type="beginsWith" dxfId="1911" priority="752" operator="beginsWith" text="MN">
      <formula>LEFT(R14,LEN("MN"))="MN"</formula>
    </cfRule>
  </conditionalFormatting>
  <conditionalFormatting sqref="CK5:CN5">
    <cfRule type="containsText" dxfId="1910" priority="735" operator="containsText" text="Hm">
      <formula>NOT(ISERROR(SEARCH("Hm",CK5)))</formula>
    </cfRule>
    <cfRule type="beginsWith" dxfId="1909" priority="736" operator="beginsWith" text="Ms">
      <formula>LEFT(CK5,LEN("Ms"))="Ms"</formula>
    </cfRule>
    <cfRule type="containsText" dxfId="1908" priority="737" operator="containsText" text="C">
      <formula>NOT(ISERROR(SEARCH("C",CK5)))</formula>
    </cfRule>
    <cfRule type="containsText" dxfId="1907" priority="738" operator="containsText" text="S">
      <formula>NOT(ISERROR(SEARCH("S",CK5)))</formula>
    </cfRule>
    <cfRule type="containsText" dxfId="1906" priority="739" operator="containsText" text="T">
      <formula>NOT(ISERROR(SEARCH("T",CK5)))</formula>
    </cfRule>
    <cfRule type="containsText" dxfId="1905" priority="740" operator="containsText" text="H">
      <formula>NOT(ISERROR(SEARCH("H",CK5)))</formula>
    </cfRule>
    <cfRule type="containsText" dxfId="1904" priority="741" operator="containsText" text="AF">
      <formula>NOT(ISERROR(SEARCH("AF",CK5)))</formula>
    </cfRule>
    <cfRule type="endsWith" dxfId="1903" priority="742" operator="endsWith" text="M">
      <formula>RIGHT(CK5,LEN("M"))="M"</formula>
    </cfRule>
    <cfRule type="beginsWith" dxfId="1902" priority="743" operator="beginsWith" text="MN">
      <formula>LEFT(CK5,LEN("MN"))="MN"</formula>
    </cfRule>
  </conditionalFormatting>
  <conditionalFormatting sqref="AT14:AW14">
    <cfRule type="containsText" dxfId="1901" priority="726" operator="containsText" text="Hm">
      <formula>NOT(ISERROR(SEARCH("Hm",AT14)))</formula>
    </cfRule>
    <cfRule type="beginsWith" dxfId="1900" priority="727" operator="beginsWith" text="Ms">
      <formula>LEFT(AT14,LEN("Ms"))="Ms"</formula>
    </cfRule>
    <cfRule type="containsText" dxfId="1899" priority="728" operator="containsText" text="C">
      <formula>NOT(ISERROR(SEARCH("C",AT14)))</formula>
    </cfRule>
    <cfRule type="containsText" dxfId="1898" priority="729" operator="containsText" text="S">
      <formula>NOT(ISERROR(SEARCH("S",AT14)))</formula>
    </cfRule>
    <cfRule type="containsText" dxfId="1897" priority="730" operator="containsText" text="T">
      <formula>NOT(ISERROR(SEARCH("T",AT14)))</formula>
    </cfRule>
    <cfRule type="containsText" dxfId="1896" priority="731" operator="containsText" text="H">
      <formula>NOT(ISERROR(SEARCH("H",AT14)))</formula>
    </cfRule>
    <cfRule type="containsText" dxfId="1895" priority="732" operator="containsText" text="AF">
      <formula>NOT(ISERROR(SEARCH("AF",AT14)))</formula>
    </cfRule>
    <cfRule type="endsWith" dxfId="1894" priority="733" operator="endsWith" text="M">
      <formula>RIGHT(AT14,LEN("M"))="M"</formula>
    </cfRule>
    <cfRule type="beginsWith" dxfId="1893" priority="734" operator="beginsWith" text="MN">
      <formula>LEFT(AT14,LEN("MN"))="MN"</formula>
    </cfRule>
  </conditionalFormatting>
  <conditionalFormatting sqref="AV11:AZ11">
    <cfRule type="containsText" dxfId="1892" priority="708" operator="containsText" text="Hm">
      <formula>NOT(ISERROR(SEARCH("Hm",AV11)))</formula>
    </cfRule>
    <cfRule type="beginsWith" dxfId="1891" priority="709" operator="beginsWith" text="Ms">
      <formula>LEFT(AV11,LEN("Ms"))="Ms"</formula>
    </cfRule>
    <cfRule type="containsText" dxfId="1890" priority="710" operator="containsText" text="C">
      <formula>NOT(ISERROR(SEARCH("C",AV11)))</formula>
    </cfRule>
    <cfRule type="containsText" dxfId="1889" priority="711" operator="containsText" text="S">
      <formula>NOT(ISERROR(SEARCH("S",AV11)))</formula>
    </cfRule>
    <cfRule type="containsText" dxfId="1888" priority="712" operator="containsText" text="T">
      <formula>NOT(ISERROR(SEARCH("T",AV11)))</formula>
    </cfRule>
    <cfRule type="containsText" dxfId="1887" priority="713" operator="containsText" text="H">
      <formula>NOT(ISERROR(SEARCH("H",AV11)))</formula>
    </cfRule>
    <cfRule type="containsText" dxfId="1886" priority="714" operator="containsText" text="AF">
      <formula>NOT(ISERROR(SEARCH("AF",AV11)))</formula>
    </cfRule>
    <cfRule type="endsWith" dxfId="1885" priority="715" operator="endsWith" text="M">
      <formula>RIGHT(AV11,LEN("M"))="M"</formula>
    </cfRule>
    <cfRule type="beginsWith" dxfId="1884" priority="716" operator="beginsWith" text="MN">
      <formula>LEFT(AV11,LEN("MN"))="MN"</formula>
    </cfRule>
  </conditionalFormatting>
  <conditionalFormatting sqref="AV11:AZ11">
    <cfRule type="containsText" dxfId="1883" priority="717" operator="containsText" text="Hm">
      <formula>NOT(ISERROR(SEARCH("Hm",AV11)))</formula>
    </cfRule>
    <cfRule type="beginsWith" dxfId="1882" priority="718" operator="beginsWith" text="Ms">
      <formula>LEFT(AV11,LEN("Ms"))="Ms"</formula>
    </cfRule>
    <cfRule type="containsText" dxfId="1881" priority="719" operator="containsText" text="C">
      <formula>NOT(ISERROR(SEARCH("C",AV11)))</formula>
    </cfRule>
    <cfRule type="containsText" dxfId="1880" priority="720" operator="containsText" text="S">
      <formula>NOT(ISERROR(SEARCH("S",AV11)))</formula>
    </cfRule>
    <cfRule type="containsText" dxfId="1879" priority="721" operator="containsText" text="T">
      <formula>NOT(ISERROR(SEARCH("T",AV11)))</formula>
    </cfRule>
    <cfRule type="containsText" dxfId="1878" priority="722" operator="containsText" text="H">
      <formula>NOT(ISERROR(SEARCH("H",AV11)))</formula>
    </cfRule>
    <cfRule type="containsText" dxfId="1877" priority="723" operator="containsText" text="AF">
      <formula>NOT(ISERROR(SEARCH("AF",AV11)))</formula>
    </cfRule>
    <cfRule type="endsWith" dxfId="1876" priority="724" operator="endsWith" text="M">
      <formula>RIGHT(AV11,LEN("M"))="M"</formula>
    </cfRule>
    <cfRule type="beginsWith" dxfId="1875" priority="725" operator="beginsWith" text="MN">
      <formula>LEFT(AV11,LEN("MN"))="MN"</formula>
    </cfRule>
  </conditionalFormatting>
  <conditionalFormatting sqref="BC11:BG11">
    <cfRule type="containsText" dxfId="1874" priority="699" operator="containsText" text="Hm">
      <formula>NOT(ISERROR(SEARCH("Hm",BC11)))</formula>
    </cfRule>
    <cfRule type="beginsWith" dxfId="1873" priority="700" operator="beginsWith" text="Ms">
      <formula>LEFT(BC11,LEN("Ms"))="Ms"</formula>
    </cfRule>
    <cfRule type="containsText" dxfId="1872" priority="701" operator="containsText" text="C">
      <formula>NOT(ISERROR(SEARCH("C",BC11)))</formula>
    </cfRule>
    <cfRule type="containsText" dxfId="1871" priority="702" operator="containsText" text="S">
      <formula>NOT(ISERROR(SEARCH("S",BC11)))</formula>
    </cfRule>
    <cfRule type="containsText" dxfId="1870" priority="703" operator="containsText" text="T">
      <formula>NOT(ISERROR(SEARCH("T",BC11)))</formula>
    </cfRule>
    <cfRule type="containsText" dxfId="1869" priority="704" operator="containsText" text="H">
      <formula>NOT(ISERROR(SEARCH("H",BC11)))</formula>
    </cfRule>
    <cfRule type="containsText" dxfId="1868" priority="705" operator="containsText" text="AF">
      <formula>NOT(ISERROR(SEARCH("AF",BC11)))</formula>
    </cfRule>
    <cfRule type="endsWith" dxfId="1867" priority="706" operator="endsWith" text="M">
      <formula>RIGHT(BC11,LEN("M"))="M"</formula>
    </cfRule>
    <cfRule type="beginsWith" dxfId="1866" priority="707" operator="beginsWith" text="MN">
      <formula>LEFT(BC11,LEN("MN"))="MN"</formula>
    </cfRule>
  </conditionalFormatting>
  <conditionalFormatting sqref="BJ11:BM11">
    <cfRule type="containsText" dxfId="1865" priority="681" operator="containsText" text="Hm">
      <formula>NOT(ISERROR(SEARCH("Hm",BJ11)))</formula>
    </cfRule>
    <cfRule type="beginsWith" dxfId="1864" priority="682" operator="beginsWith" text="Ms">
      <formula>LEFT(BJ11,LEN("Ms"))="Ms"</formula>
    </cfRule>
    <cfRule type="containsText" dxfId="1863" priority="683" operator="containsText" text="C">
      <formula>NOT(ISERROR(SEARCH("C",BJ11)))</formula>
    </cfRule>
    <cfRule type="containsText" dxfId="1862" priority="684" operator="containsText" text="S">
      <formula>NOT(ISERROR(SEARCH("S",BJ11)))</formula>
    </cfRule>
    <cfRule type="containsText" dxfId="1861" priority="685" operator="containsText" text="T">
      <formula>NOT(ISERROR(SEARCH("T",BJ11)))</formula>
    </cfRule>
    <cfRule type="containsText" dxfId="1860" priority="686" operator="containsText" text="H">
      <formula>NOT(ISERROR(SEARCH("H",BJ11)))</formula>
    </cfRule>
    <cfRule type="containsText" dxfId="1859" priority="687" operator="containsText" text="AF">
      <formula>NOT(ISERROR(SEARCH("AF",BJ11)))</formula>
    </cfRule>
    <cfRule type="endsWith" dxfId="1858" priority="688" operator="endsWith" text="M">
      <formula>RIGHT(BJ11,LEN("M"))="M"</formula>
    </cfRule>
    <cfRule type="beginsWith" dxfId="1857" priority="689" operator="beginsWith" text="MN">
      <formula>LEFT(BJ11,LEN("MN"))="MN"</formula>
    </cfRule>
  </conditionalFormatting>
  <conditionalFormatting sqref="BJ11:BM11">
    <cfRule type="containsText" dxfId="1856" priority="690" operator="containsText" text="Hm">
      <formula>NOT(ISERROR(SEARCH("Hm",BJ11)))</formula>
    </cfRule>
    <cfRule type="beginsWith" dxfId="1855" priority="691" operator="beginsWith" text="Ms">
      <formula>LEFT(BJ11,LEN("Ms"))="Ms"</formula>
    </cfRule>
    <cfRule type="containsText" dxfId="1854" priority="692" operator="containsText" text="C">
      <formula>NOT(ISERROR(SEARCH("C",BJ11)))</formula>
    </cfRule>
    <cfRule type="containsText" dxfId="1853" priority="693" operator="containsText" text="S">
      <formula>NOT(ISERROR(SEARCH("S",BJ11)))</formula>
    </cfRule>
    <cfRule type="containsText" dxfId="1852" priority="694" operator="containsText" text="T">
      <formula>NOT(ISERROR(SEARCH("T",BJ11)))</formula>
    </cfRule>
    <cfRule type="containsText" dxfId="1851" priority="695" operator="containsText" text="H">
      <formula>NOT(ISERROR(SEARCH("H",BJ11)))</formula>
    </cfRule>
    <cfRule type="containsText" dxfId="1850" priority="696" operator="containsText" text="AF">
      <formula>NOT(ISERROR(SEARCH("AF",BJ11)))</formula>
    </cfRule>
    <cfRule type="endsWith" dxfId="1849" priority="697" operator="endsWith" text="M">
      <formula>RIGHT(BJ11,LEN("M"))="M"</formula>
    </cfRule>
    <cfRule type="beginsWith" dxfId="1848" priority="698" operator="beginsWith" text="MN">
      <formula>LEFT(BJ11,LEN("MN"))="MN"</formula>
    </cfRule>
  </conditionalFormatting>
  <conditionalFormatting sqref="CG11:CJ11">
    <cfRule type="containsText" dxfId="1847" priority="636" operator="containsText" text="Hm">
      <formula>NOT(ISERROR(SEARCH("Hm",CG11)))</formula>
    </cfRule>
    <cfRule type="beginsWith" dxfId="1846" priority="637" operator="beginsWith" text="Ms">
      <formula>LEFT(CG11,LEN("Ms"))="Ms"</formula>
    </cfRule>
    <cfRule type="containsText" dxfId="1845" priority="638" operator="containsText" text="C">
      <formula>NOT(ISERROR(SEARCH("C",CG11)))</formula>
    </cfRule>
    <cfRule type="containsText" dxfId="1844" priority="639" operator="containsText" text="S">
      <formula>NOT(ISERROR(SEARCH("S",CG11)))</formula>
    </cfRule>
    <cfRule type="containsText" dxfId="1843" priority="640" operator="containsText" text="T">
      <formula>NOT(ISERROR(SEARCH("T",CG11)))</formula>
    </cfRule>
    <cfRule type="containsText" dxfId="1842" priority="641" operator="containsText" text="H">
      <formula>NOT(ISERROR(SEARCH("H",CG11)))</formula>
    </cfRule>
    <cfRule type="containsText" dxfId="1841" priority="642" operator="containsText" text="AF">
      <formula>NOT(ISERROR(SEARCH("AF",CG11)))</formula>
    </cfRule>
    <cfRule type="endsWith" dxfId="1840" priority="643" operator="endsWith" text="M">
      <formula>RIGHT(CG11,LEN("M"))="M"</formula>
    </cfRule>
    <cfRule type="beginsWith" dxfId="1839" priority="644" operator="beginsWith" text="MN">
      <formula>LEFT(CG11,LEN("MN"))="MN"</formula>
    </cfRule>
  </conditionalFormatting>
  <conditionalFormatting sqref="CX11:DA11">
    <cfRule type="containsText" dxfId="1838" priority="618" operator="containsText" text="Hm">
      <formula>NOT(ISERROR(SEARCH("Hm",CX11)))</formula>
    </cfRule>
    <cfRule type="beginsWith" dxfId="1837" priority="619" operator="beginsWith" text="Ms">
      <formula>LEFT(CX11,LEN("Ms"))="Ms"</formula>
    </cfRule>
    <cfRule type="containsText" dxfId="1836" priority="620" operator="containsText" text="C">
      <formula>NOT(ISERROR(SEARCH("C",CX11)))</formula>
    </cfRule>
    <cfRule type="containsText" dxfId="1835" priority="621" operator="containsText" text="S">
      <formula>NOT(ISERROR(SEARCH("S",CX11)))</formula>
    </cfRule>
    <cfRule type="containsText" dxfId="1834" priority="622" operator="containsText" text="T">
      <formula>NOT(ISERROR(SEARCH("T",CX11)))</formula>
    </cfRule>
    <cfRule type="containsText" dxfId="1833" priority="623" operator="containsText" text="H">
      <formula>NOT(ISERROR(SEARCH("H",CX11)))</formula>
    </cfRule>
    <cfRule type="containsText" dxfId="1832" priority="624" operator="containsText" text="AF">
      <formula>NOT(ISERROR(SEARCH("AF",CX11)))</formula>
    </cfRule>
    <cfRule type="endsWith" dxfId="1831" priority="625" operator="endsWith" text="M">
      <formula>RIGHT(CX11,LEN("M"))="M"</formula>
    </cfRule>
    <cfRule type="beginsWith" dxfId="1830" priority="626" operator="beginsWith" text="MN">
      <formula>LEFT(CX11,LEN("MN"))="MN"</formula>
    </cfRule>
  </conditionalFormatting>
  <conditionalFormatting sqref="CX11:DA11">
    <cfRule type="containsText" dxfId="1829" priority="609" operator="containsText" text="Hm">
      <formula>NOT(ISERROR(SEARCH("Hm",CX11)))</formula>
    </cfRule>
    <cfRule type="beginsWith" dxfId="1828" priority="610" operator="beginsWith" text="Ms">
      <formula>LEFT(CX11,LEN("Ms"))="Ms"</formula>
    </cfRule>
    <cfRule type="containsText" dxfId="1827" priority="611" operator="containsText" text="C">
      <formula>NOT(ISERROR(SEARCH("C",CX11)))</formula>
    </cfRule>
    <cfRule type="containsText" dxfId="1826" priority="612" operator="containsText" text="S">
      <formula>NOT(ISERROR(SEARCH("S",CX11)))</formula>
    </cfRule>
    <cfRule type="containsText" dxfId="1825" priority="613" operator="containsText" text="T">
      <formula>NOT(ISERROR(SEARCH("T",CX11)))</formula>
    </cfRule>
    <cfRule type="containsText" dxfId="1824" priority="614" operator="containsText" text="H">
      <formula>NOT(ISERROR(SEARCH("H",CX11)))</formula>
    </cfRule>
    <cfRule type="containsText" dxfId="1823" priority="615" operator="containsText" text="AF">
      <formula>NOT(ISERROR(SEARCH("AF",CX11)))</formula>
    </cfRule>
    <cfRule type="endsWith" dxfId="1822" priority="616" operator="endsWith" text="M">
      <formula>RIGHT(CX11,LEN("M"))="M"</formula>
    </cfRule>
    <cfRule type="beginsWith" dxfId="1821" priority="617" operator="beginsWith" text="MN">
      <formula>LEFT(CX11,LEN("MN"))="MN"</formula>
    </cfRule>
  </conditionalFormatting>
  <conditionalFormatting sqref="DD11:DG11">
    <cfRule type="containsText" dxfId="1820" priority="600" operator="containsText" text="Hm">
      <formula>NOT(ISERROR(SEARCH("Hm",DD11)))</formula>
    </cfRule>
    <cfRule type="beginsWith" dxfId="1819" priority="601" operator="beginsWith" text="Ms">
      <formula>LEFT(DD11,LEN("Ms"))="Ms"</formula>
    </cfRule>
    <cfRule type="containsText" dxfId="1818" priority="602" operator="containsText" text="C">
      <formula>NOT(ISERROR(SEARCH("C",DD11)))</formula>
    </cfRule>
    <cfRule type="containsText" dxfId="1817" priority="603" operator="containsText" text="S">
      <formula>NOT(ISERROR(SEARCH("S",DD11)))</formula>
    </cfRule>
    <cfRule type="containsText" dxfId="1816" priority="604" operator="containsText" text="T">
      <formula>NOT(ISERROR(SEARCH("T",DD11)))</formula>
    </cfRule>
    <cfRule type="containsText" dxfId="1815" priority="605" operator="containsText" text="H">
      <formula>NOT(ISERROR(SEARCH("H",DD11)))</formula>
    </cfRule>
    <cfRule type="containsText" dxfId="1814" priority="606" operator="containsText" text="AF">
      <formula>NOT(ISERROR(SEARCH("AF",DD11)))</formula>
    </cfRule>
    <cfRule type="endsWith" dxfId="1813" priority="607" operator="endsWith" text="M">
      <formula>RIGHT(DD11,LEN("M"))="M"</formula>
    </cfRule>
    <cfRule type="beginsWith" dxfId="1812" priority="608" operator="beginsWith" text="MN">
      <formula>LEFT(DD11,LEN("MN"))="MN"</formula>
    </cfRule>
  </conditionalFormatting>
  <conditionalFormatting sqref="DD11:DG11">
    <cfRule type="containsText" dxfId="1811" priority="591" operator="containsText" text="Hm">
      <formula>NOT(ISERROR(SEARCH("Hm",DD11)))</formula>
    </cfRule>
    <cfRule type="beginsWith" dxfId="1810" priority="592" operator="beginsWith" text="Ms">
      <formula>LEFT(DD11,LEN("Ms"))="Ms"</formula>
    </cfRule>
    <cfRule type="containsText" dxfId="1809" priority="593" operator="containsText" text="C">
      <formula>NOT(ISERROR(SEARCH("C",DD11)))</formula>
    </cfRule>
    <cfRule type="containsText" dxfId="1808" priority="594" operator="containsText" text="S">
      <formula>NOT(ISERROR(SEARCH("S",DD11)))</formula>
    </cfRule>
    <cfRule type="containsText" dxfId="1807" priority="595" operator="containsText" text="T">
      <formula>NOT(ISERROR(SEARCH("T",DD11)))</formula>
    </cfRule>
    <cfRule type="containsText" dxfId="1806" priority="596" operator="containsText" text="H">
      <formula>NOT(ISERROR(SEARCH("H",DD11)))</formula>
    </cfRule>
    <cfRule type="containsText" dxfId="1805" priority="597" operator="containsText" text="AF">
      <formula>NOT(ISERROR(SEARCH("AF",DD11)))</formula>
    </cfRule>
    <cfRule type="endsWith" dxfId="1804" priority="598" operator="endsWith" text="M">
      <formula>RIGHT(DD11,LEN("M"))="M"</formula>
    </cfRule>
    <cfRule type="beginsWith" dxfId="1803" priority="599" operator="beginsWith" text="MN">
      <formula>LEFT(DD11,LEN("MN"))="MN"</formula>
    </cfRule>
  </conditionalFormatting>
  <conditionalFormatting sqref="CR11:CU11">
    <cfRule type="expression" dxfId="1802" priority="587">
      <formula>MOD(MONTH(#REF!),4)=1</formula>
    </cfRule>
    <cfRule type="expression" dxfId="1801" priority="588">
      <formula>MOD(MONTH(#REF!),4)=2</formula>
    </cfRule>
    <cfRule type="expression" dxfId="1800" priority="589">
      <formula>MOD(MONTH(#REF!),4)=3</formula>
    </cfRule>
    <cfRule type="expression" dxfId="1799" priority="590">
      <formula>MOD(MONTH(#REF!),4)=0</formula>
    </cfRule>
  </conditionalFormatting>
  <conditionalFormatting sqref="CL11:CO11">
    <cfRule type="expression" dxfId="1798" priority="583">
      <formula>MOD(MONTH(#REF!),4)=1</formula>
    </cfRule>
    <cfRule type="expression" dxfId="1797" priority="584">
      <formula>MOD(MONTH(#REF!),4)=2</formula>
    </cfRule>
    <cfRule type="expression" dxfId="1796" priority="585">
      <formula>MOD(MONTH(#REF!),4)=3</formula>
    </cfRule>
    <cfRule type="expression" dxfId="1795" priority="586">
      <formula>MOD(MONTH(#REF!),4)=0</formula>
    </cfRule>
  </conditionalFormatting>
  <conditionalFormatting sqref="CL11:CO11">
    <cfRule type="containsText" dxfId="1794" priority="574" operator="containsText" text="Hm">
      <formula>NOT(ISERROR(SEARCH("Hm",CL11)))</formula>
    </cfRule>
    <cfRule type="beginsWith" dxfId="1793" priority="575" operator="beginsWith" text="Ms">
      <formula>LEFT(CL11,LEN("Ms"))="Ms"</formula>
    </cfRule>
    <cfRule type="containsText" dxfId="1792" priority="576" operator="containsText" text="C">
      <formula>NOT(ISERROR(SEARCH("C",CL11)))</formula>
    </cfRule>
    <cfRule type="containsText" dxfId="1791" priority="577" operator="containsText" text="S">
      <formula>NOT(ISERROR(SEARCH("S",CL11)))</formula>
    </cfRule>
    <cfRule type="containsText" dxfId="1790" priority="578" operator="containsText" text="T">
      <formula>NOT(ISERROR(SEARCH("T",CL11)))</formula>
    </cfRule>
    <cfRule type="containsText" dxfId="1789" priority="579" operator="containsText" text="H">
      <formula>NOT(ISERROR(SEARCH("H",CL11)))</formula>
    </cfRule>
    <cfRule type="containsText" dxfId="1788" priority="580" operator="containsText" text="AF">
      <formula>NOT(ISERROR(SEARCH("AF",CL11)))</formula>
    </cfRule>
    <cfRule type="endsWith" dxfId="1787" priority="581" operator="endsWith" text="M">
      <formula>RIGHT(CL11,LEN("M"))="M"</formula>
    </cfRule>
    <cfRule type="beginsWith" dxfId="1786" priority="582" operator="beginsWith" text="MN">
      <formula>LEFT(CL11,LEN("MN"))="MN"</formula>
    </cfRule>
  </conditionalFormatting>
  <conditionalFormatting sqref="EN11:EO11">
    <cfRule type="expression" dxfId="1785" priority="570">
      <formula>MOD(MONTH(#REF!),4)=1</formula>
    </cfRule>
    <cfRule type="expression" dxfId="1784" priority="571">
      <formula>MOD(MONTH(#REF!),4)=2</formula>
    </cfRule>
    <cfRule type="expression" dxfId="1783" priority="572">
      <formula>MOD(MONTH(#REF!),4)=3</formula>
    </cfRule>
    <cfRule type="expression" dxfId="1782" priority="573">
      <formula>MOD(MONTH(#REF!),4)=0</formula>
    </cfRule>
  </conditionalFormatting>
  <conditionalFormatting sqref="EN11:EP11">
    <cfRule type="containsText" dxfId="1781" priority="561" operator="containsText" text="Hm">
      <formula>NOT(ISERROR(SEARCH("Hm",EN11)))</formula>
    </cfRule>
    <cfRule type="beginsWith" dxfId="1780" priority="562" operator="beginsWith" text="Ms">
      <formula>LEFT(EN11,LEN("Ms"))="Ms"</formula>
    </cfRule>
    <cfRule type="containsText" dxfId="1779" priority="563" operator="containsText" text="C">
      <formula>NOT(ISERROR(SEARCH("C",EN11)))</formula>
    </cfRule>
    <cfRule type="containsText" dxfId="1778" priority="564" operator="containsText" text="S">
      <formula>NOT(ISERROR(SEARCH("S",EN11)))</formula>
    </cfRule>
    <cfRule type="containsText" dxfId="1777" priority="565" operator="containsText" text="T">
      <formula>NOT(ISERROR(SEARCH("T",EN11)))</formula>
    </cfRule>
    <cfRule type="containsText" dxfId="1776" priority="566" operator="containsText" text="H">
      <formula>NOT(ISERROR(SEARCH("H",EN11)))</formula>
    </cfRule>
    <cfRule type="containsText" dxfId="1775" priority="567" operator="containsText" text="AF">
      <formula>NOT(ISERROR(SEARCH("AF",EN11)))</formula>
    </cfRule>
    <cfRule type="endsWith" dxfId="1774" priority="568" operator="endsWith" text="M">
      <formula>RIGHT(EN11,LEN("M"))="M"</formula>
    </cfRule>
    <cfRule type="beginsWith" dxfId="1773" priority="569" operator="beginsWith" text="MN">
      <formula>LEFT(EN11,LEN("MN"))="MN"</formula>
    </cfRule>
  </conditionalFormatting>
  <conditionalFormatting sqref="EQ11">
    <cfRule type="containsText" dxfId="1772" priority="552" operator="containsText" text="Hm">
      <formula>NOT(ISERROR(SEARCH("Hm",EQ11)))</formula>
    </cfRule>
    <cfRule type="beginsWith" dxfId="1771" priority="553" operator="beginsWith" text="Ms">
      <formula>LEFT(EQ11,LEN("Ms"))="Ms"</formula>
    </cfRule>
    <cfRule type="containsText" dxfId="1770" priority="554" operator="containsText" text="C">
      <formula>NOT(ISERROR(SEARCH("C",EQ11)))</formula>
    </cfRule>
    <cfRule type="containsText" dxfId="1769" priority="555" operator="containsText" text="S">
      <formula>NOT(ISERROR(SEARCH("S",EQ11)))</formula>
    </cfRule>
    <cfRule type="containsText" dxfId="1768" priority="556" operator="containsText" text="T">
      <formula>NOT(ISERROR(SEARCH("T",EQ11)))</formula>
    </cfRule>
    <cfRule type="containsText" dxfId="1767" priority="557" operator="containsText" text="H">
      <formula>NOT(ISERROR(SEARCH("H",EQ11)))</formula>
    </cfRule>
    <cfRule type="containsText" dxfId="1766" priority="558" operator="containsText" text="AF">
      <formula>NOT(ISERROR(SEARCH("AF",EQ11)))</formula>
    </cfRule>
    <cfRule type="endsWith" dxfId="1765" priority="559" operator="endsWith" text="M">
      <formula>RIGHT(EQ11,LEN("M"))="M"</formula>
    </cfRule>
    <cfRule type="beginsWith" dxfId="1764" priority="560" operator="beginsWith" text="MN">
      <formula>LEFT(EQ11,LEN("MN"))="MN"</formula>
    </cfRule>
  </conditionalFormatting>
  <conditionalFormatting sqref="EH11:EI11">
    <cfRule type="expression" dxfId="1763" priority="548">
      <formula>MOD(MONTH(#REF!),4)=1</formula>
    </cfRule>
    <cfRule type="expression" dxfId="1762" priority="549">
      <formula>MOD(MONTH(#REF!),4)=2</formula>
    </cfRule>
    <cfRule type="expression" dxfId="1761" priority="550">
      <formula>MOD(MONTH(#REF!),4)=3</formula>
    </cfRule>
    <cfRule type="expression" dxfId="1760" priority="551">
      <formula>MOD(MONTH(#REF!),4)=0</formula>
    </cfRule>
  </conditionalFormatting>
  <conditionalFormatting sqref="EH11:EJ11">
    <cfRule type="containsText" dxfId="1759" priority="539" operator="containsText" text="Hm">
      <formula>NOT(ISERROR(SEARCH("Hm",EH11)))</formula>
    </cfRule>
    <cfRule type="beginsWith" dxfId="1758" priority="540" operator="beginsWith" text="Ms">
      <formula>LEFT(EH11,LEN("Ms"))="Ms"</formula>
    </cfRule>
    <cfRule type="containsText" dxfId="1757" priority="541" operator="containsText" text="C">
      <formula>NOT(ISERROR(SEARCH("C",EH11)))</formula>
    </cfRule>
    <cfRule type="containsText" dxfId="1756" priority="542" operator="containsText" text="S">
      <formula>NOT(ISERROR(SEARCH("S",EH11)))</formula>
    </cfRule>
    <cfRule type="containsText" dxfId="1755" priority="543" operator="containsText" text="T">
      <formula>NOT(ISERROR(SEARCH("T",EH11)))</formula>
    </cfRule>
    <cfRule type="containsText" dxfId="1754" priority="544" operator="containsText" text="H">
      <formula>NOT(ISERROR(SEARCH("H",EH11)))</formula>
    </cfRule>
    <cfRule type="containsText" dxfId="1753" priority="545" operator="containsText" text="AF">
      <formula>NOT(ISERROR(SEARCH("AF",EH11)))</formula>
    </cfRule>
    <cfRule type="endsWith" dxfId="1752" priority="546" operator="endsWith" text="M">
      <formula>RIGHT(EH11,LEN("M"))="M"</formula>
    </cfRule>
    <cfRule type="beginsWith" dxfId="1751" priority="547" operator="beginsWith" text="MN">
      <formula>LEFT(EH11,LEN("MN"))="MN"</formula>
    </cfRule>
  </conditionalFormatting>
  <conditionalFormatting sqref="EK11">
    <cfRule type="containsText" dxfId="1750" priority="530" operator="containsText" text="Hm">
      <formula>NOT(ISERROR(SEARCH("Hm",EK11)))</formula>
    </cfRule>
    <cfRule type="beginsWith" dxfId="1749" priority="531" operator="beginsWith" text="Ms">
      <formula>LEFT(EK11,LEN("Ms"))="Ms"</formula>
    </cfRule>
    <cfRule type="containsText" dxfId="1748" priority="532" operator="containsText" text="C">
      <formula>NOT(ISERROR(SEARCH("C",EK11)))</formula>
    </cfRule>
    <cfRule type="containsText" dxfId="1747" priority="533" operator="containsText" text="S">
      <formula>NOT(ISERROR(SEARCH("S",EK11)))</formula>
    </cfRule>
    <cfRule type="containsText" dxfId="1746" priority="534" operator="containsText" text="T">
      <formula>NOT(ISERROR(SEARCH("T",EK11)))</formula>
    </cfRule>
    <cfRule type="containsText" dxfId="1745" priority="535" operator="containsText" text="H">
      <formula>NOT(ISERROR(SEARCH("H",EK11)))</formula>
    </cfRule>
    <cfRule type="containsText" dxfId="1744" priority="536" operator="containsText" text="AF">
      <formula>NOT(ISERROR(SEARCH("AF",EK11)))</formula>
    </cfRule>
    <cfRule type="endsWith" dxfId="1743" priority="537" operator="endsWith" text="M">
      <formula>RIGHT(EK11,LEN("M"))="M"</formula>
    </cfRule>
    <cfRule type="beginsWith" dxfId="1742" priority="538" operator="beginsWith" text="MN">
      <formula>LEFT(EK11,LEN("MN"))="MN"</formula>
    </cfRule>
  </conditionalFormatting>
  <conditionalFormatting sqref="EB11:EE11">
    <cfRule type="expression" dxfId="1741" priority="526">
      <formula>MOD(MONTH(#REF!),4)=1</formula>
    </cfRule>
    <cfRule type="expression" dxfId="1740" priority="527">
      <formula>MOD(MONTH(#REF!),4)=2</formula>
    </cfRule>
    <cfRule type="expression" dxfId="1739" priority="528">
      <formula>MOD(MONTH(#REF!),4)=3</formula>
    </cfRule>
    <cfRule type="expression" dxfId="1738" priority="529">
      <formula>MOD(MONTH(#REF!),4)=0</formula>
    </cfRule>
  </conditionalFormatting>
  <conditionalFormatting sqref="DV11:DY11">
    <cfRule type="expression" dxfId="1737" priority="522">
      <formula>MOD(MONTH(#REF!),4)=1</formula>
    </cfRule>
    <cfRule type="expression" dxfId="1736" priority="523">
      <formula>MOD(MONTH(#REF!),4)=2</formula>
    </cfRule>
    <cfRule type="expression" dxfId="1735" priority="524">
      <formula>MOD(MONTH(#REF!),4)=3</formula>
    </cfRule>
    <cfRule type="expression" dxfId="1734" priority="525">
      <formula>MOD(MONTH(#REF!),4)=0</formula>
    </cfRule>
  </conditionalFormatting>
  <conditionalFormatting sqref="DP11:DS11">
    <cfRule type="expression" dxfId="1733" priority="518">
      <formula>MOD(MONTH(#REF!),4)=1</formula>
    </cfRule>
    <cfRule type="expression" dxfId="1732" priority="519">
      <formula>MOD(MONTH(#REF!),4)=2</formula>
    </cfRule>
    <cfRule type="expression" dxfId="1731" priority="520">
      <formula>MOD(MONTH(#REF!),4)=3</formula>
    </cfRule>
    <cfRule type="expression" dxfId="1730" priority="521">
      <formula>MOD(MONTH(#REF!),4)=0</formula>
    </cfRule>
  </conditionalFormatting>
  <conditionalFormatting sqref="DJ11:DM11">
    <cfRule type="expression" dxfId="1729" priority="514">
      <formula>MOD(MONTH(#REF!),4)=1</formula>
    </cfRule>
    <cfRule type="expression" dxfId="1728" priority="515">
      <formula>MOD(MONTH(#REF!),4)=2</formula>
    </cfRule>
    <cfRule type="expression" dxfId="1727" priority="516">
      <formula>MOD(MONTH(#REF!),4)=3</formula>
    </cfRule>
    <cfRule type="expression" dxfId="1726" priority="517">
      <formula>MOD(MONTH(#REF!),4)=0</formula>
    </cfRule>
  </conditionalFormatting>
  <conditionalFormatting sqref="CA11:CD11">
    <cfRule type="containsText" dxfId="1725" priority="505" operator="containsText" text="Hm">
      <formula>NOT(ISERROR(SEARCH("Hm",CA11)))</formula>
    </cfRule>
    <cfRule type="beginsWith" dxfId="1724" priority="506" operator="beginsWith" text="Ms">
      <formula>LEFT(CA11,LEN("Ms"))="Ms"</formula>
    </cfRule>
    <cfRule type="containsText" dxfId="1723" priority="507" operator="containsText" text="C">
      <formula>NOT(ISERROR(SEARCH("C",CA11)))</formula>
    </cfRule>
    <cfRule type="containsText" dxfId="1722" priority="508" operator="containsText" text="S">
      <formula>NOT(ISERROR(SEARCH("S",CA11)))</formula>
    </cfRule>
    <cfRule type="containsText" dxfId="1721" priority="509" operator="containsText" text="T">
      <formula>NOT(ISERROR(SEARCH("T",CA11)))</formula>
    </cfRule>
    <cfRule type="containsText" dxfId="1720" priority="510" operator="containsText" text="H">
      <formula>NOT(ISERROR(SEARCH("H",CA11)))</formula>
    </cfRule>
    <cfRule type="containsText" dxfId="1719" priority="511" operator="containsText" text="AF">
      <formula>NOT(ISERROR(SEARCH("AF",CA11)))</formula>
    </cfRule>
    <cfRule type="endsWith" dxfId="1718" priority="512" operator="endsWith" text="M">
      <formula>RIGHT(CA11,LEN("M"))="M"</formula>
    </cfRule>
    <cfRule type="beginsWith" dxfId="1717" priority="513" operator="beginsWith" text="MN">
      <formula>LEFT(CA11,LEN("MN"))="MN"</formula>
    </cfRule>
  </conditionalFormatting>
  <conditionalFormatting sqref="BU11:BV11">
    <cfRule type="expression" dxfId="1716" priority="492">
      <formula>MOD(MONTH(#REF!),4)=1</formula>
    </cfRule>
    <cfRule type="expression" dxfId="1715" priority="493">
      <formula>MOD(MONTH(#REF!),4)=2</formula>
    </cfRule>
    <cfRule type="expression" dxfId="1714" priority="494">
      <formula>MOD(MONTH(#REF!),4)=3</formula>
    </cfRule>
    <cfRule type="expression" dxfId="1713" priority="495">
      <formula>MOD(MONTH(#REF!),4)=0</formula>
    </cfRule>
  </conditionalFormatting>
  <conditionalFormatting sqref="BU11:BW11">
    <cfRule type="containsText" dxfId="1712" priority="483" operator="containsText" text="Hm">
      <formula>NOT(ISERROR(SEARCH("Hm",BU11)))</formula>
    </cfRule>
    <cfRule type="beginsWith" dxfId="1711" priority="484" operator="beginsWith" text="Ms">
      <formula>LEFT(BU11,LEN("Ms"))="Ms"</formula>
    </cfRule>
    <cfRule type="containsText" dxfId="1710" priority="485" operator="containsText" text="C">
      <formula>NOT(ISERROR(SEARCH("C",BU11)))</formula>
    </cfRule>
    <cfRule type="containsText" dxfId="1709" priority="486" operator="containsText" text="S">
      <formula>NOT(ISERROR(SEARCH("S",BU11)))</formula>
    </cfRule>
    <cfRule type="containsText" dxfId="1708" priority="487" operator="containsText" text="T">
      <formula>NOT(ISERROR(SEARCH("T",BU11)))</formula>
    </cfRule>
    <cfRule type="containsText" dxfId="1707" priority="488" operator="containsText" text="H">
      <formula>NOT(ISERROR(SEARCH("H",BU11)))</formula>
    </cfRule>
    <cfRule type="containsText" dxfId="1706" priority="489" operator="containsText" text="AF">
      <formula>NOT(ISERROR(SEARCH("AF",BU11)))</formula>
    </cfRule>
    <cfRule type="endsWith" dxfId="1705" priority="490" operator="endsWith" text="M">
      <formula>RIGHT(BU11,LEN("M"))="M"</formula>
    </cfRule>
    <cfRule type="beginsWith" dxfId="1704" priority="491" operator="beginsWith" text="MN">
      <formula>LEFT(BU11,LEN("MN"))="MN"</formula>
    </cfRule>
  </conditionalFormatting>
  <conditionalFormatting sqref="BX11">
    <cfRule type="containsText" dxfId="1703" priority="474" operator="containsText" text="Hm">
      <formula>NOT(ISERROR(SEARCH("Hm",BX11)))</formula>
    </cfRule>
    <cfRule type="beginsWith" dxfId="1702" priority="475" operator="beginsWith" text="Ms">
      <formula>LEFT(BX11,LEN("Ms"))="Ms"</formula>
    </cfRule>
    <cfRule type="containsText" dxfId="1701" priority="476" operator="containsText" text="C">
      <formula>NOT(ISERROR(SEARCH("C",BX11)))</formula>
    </cfRule>
    <cfRule type="containsText" dxfId="1700" priority="477" operator="containsText" text="S">
      <formula>NOT(ISERROR(SEARCH("S",BX11)))</formula>
    </cfRule>
    <cfRule type="containsText" dxfId="1699" priority="478" operator="containsText" text="T">
      <formula>NOT(ISERROR(SEARCH("T",BX11)))</formula>
    </cfRule>
    <cfRule type="containsText" dxfId="1698" priority="479" operator="containsText" text="H">
      <formula>NOT(ISERROR(SEARCH("H",BX11)))</formula>
    </cfRule>
    <cfRule type="containsText" dxfId="1697" priority="480" operator="containsText" text="AF">
      <formula>NOT(ISERROR(SEARCH("AF",BX11)))</formula>
    </cfRule>
    <cfRule type="endsWith" dxfId="1696" priority="481" operator="endsWith" text="M">
      <formula>RIGHT(BX11,LEN("M"))="M"</formula>
    </cfRule>
    <cfRule type="beginsWith" dxfId="1695" priority="482" operator="beginsWith" text="MN">
      <formula>LEFT(BX11,LEN("MN"))="MN"</formula>
    </cfRule>
  </conditionalFormatting>
  <conditionalFormatting sqref="FF11:FI11">
    <cfRule type="containsText" dxfId="1694" priority="465" operator="containsText" text="Hm">
      <formula>NOT(ISERROR(SEARCH("Hm",FF11)))</formula>
    </cfRule>
    <cfRule type="beginsWith" dxfId="1693" priority="465" operator="beginsWith" text="Ms">
      <formula>LEFT(FF11,LEN("Ms"))="Ms"</formula>
    </cfRule>
    <cfRule type="containsText" dxfId="1692" priority="465" operator="containsText" text="C">
      <formula>NOT(ISERROR(SEARCH("C",FF11)))</formula>
    </cfRule>
    <cfRule type="containsText" dxfId="1691" priority="465" operator="containsText" text="S">
      <formula>NOT(ISERROR(SEARCH("S",FF11)))</formula>
    </cfRule>
    <cfRule type="containsText" dxfId="1690" priority="465" operator="containsText" text="T">
      <formula>NOT(ISERROR(SEARCH("T",FF11)))</formula>
    </cfRule>
    <cfRule type="containsText" dxfId="1689" priority="465" operator="containsText" text="H">
      <formula>NOT(ISERROR(SEARCH("H",FF11)))</formula>
    </cfRule>
    <cfRule type="containsText" dxfId="1688" priority="465" operator="containsText" text="AF">
      <formula>NOT(ISERROR(SEARCH("AF",FF11)))</formula>
    </cfRule>
    <cfRule type="endsWith" dxfId="1687" priority="465" operator="endsWith" text="M">
      <formula>RIGHT(FF11,LEN("M"))="M"</formula>
    </cfRule>
    <cfRule type="beginsWith" dxfId="1686" priority="465" operator="beginsWith" text="MN">
      <formula>LEFT(FF11,LEN("MN"))="MN"</formula>
    </cfRule>
  </conditionalFormatting>
  <conditionalFormatting sqref="FL11:FO11">
    <cfRule type="containsText" dxfId="1685" priority="456" operator="containsText" text="Hm">
      <formula>NOT(ISERROR(SEARCH("Hm",FL11)))</formula>
    </cfRule>
    <cfRule type="beginsWith" dxfId="1684" priority="456" operator="beginsWith" text="Ms">
      <formula>LEFT(FL11,LEN("Ms"))="Ms"</formula>
    </cfRule>
    <cfRule type="containsText" dxfId="1683" priority="456" operator="containsText" text="C">
      <formula>NOT(ISERROR(SEARCH("C",FL11)))</formula>
    </cfRule>
    <cfRule type="containsText" dxfId="1682" priority="456" operator="containsText" text="S">
      <formula>NOT(ISERROR(SEARCH("S",FL11)))</formula>
    </cfRule>
    <cfRule type="containsText" dxfId="1681" priority="456" operator="containsText" text="T">
      <formula>NOT(ISERROR(SEARCH("T",FL11)))</formula>
    </cfRule>
    <cfRule type="containsText" dxfId="1680" priority="456" operator="containsText" text="H">
      <formula>NOT(ISERROR(SEARCH("H",FL11)))</formula>
    </cfRule>
    <cfRule type="containsText" dxfId="1679" priority="456" operator="containsText" text="AF">
      <formula>NOT(ISERROR(SEARCH("AF",FL11)))</formula>
    </cfRule>
    <cfRule type="endsWith" dxfId="1678" priority="456" operator="endsWith" text="M">
      <formula>RIGHT(FL11,LEN("M"))="M"</formula>
    </cfRule>
    <cfRule type="beginsWith" dxfId="1677" priority="456" operator="beginsWith" text="MN">
      <formula>LEFT(FL11,LEN("MN"))="MN"</formula>
    </cfRule>
  </conditionalFormatting>
  <conditionalFormatting sqref="ET11:EW11">
    <cfRule type="containsText" dxfId="1676" priority="447" operator="containsText" text="Hm">
      <formula>NOT(ISERROR(SEARCH("Hm",ET11)))</formula>
    </cfRule>
    <cfRule type="beginsWith" dxfId="1675" priority="447" operator="beginsWith" text="Ms">
      <formula>LEFT(ET11,LEN("Ms"))="Ms"</formula>
    </cfRule>
    <cfRule type="containsText" dxfId="1674" priority="447" operator="containsText" text="C">
      <formula>NOT(ISERROR(SEARCH("C",ET11)))</formula>
    </cfRule>
    <cfRule type="containsText" dxfId="1673" priority="447" operator="containsText" text="S">
      <formula>NOT(ISERROR(SEARCH("S",ET11)))</formula>
    </cfRule>
    <cfRule type="containsText" dxfId="1672" priority="447" operator="containsText" text="T">
      <formula>NOT(ISERROR(SEARCH("T",ET11)))</formula>
    </cfRule>
    <cfRule type="containsText" dxfId="1671" priority="447" operator="containsText" text="H">
      <formula>NOT(ISERROR(SEARCH("H",ET11)))</formula>
    </cfRule>
    <cfRule type="containsText" dxfId="1670" priority="447" operator="containsText" text="AF">
      <formula>NOT(ISERROR(SEARCH("AF",ET11)))</formula>
    </cfRule>
    <cfRule type="endsWith" dxfId="1669" priority="447" operator="endsWith" text="M">
      <formula>RIGHT(ET11,LEN("M"))="M"</formula>
    </cfRule>
    <cfRule type="beginsWith" dxfId="1668" priority="447" operator="beginsWith" text="MN">
      <formula>LEFT(ET11,LEN("MN"))="MN"</formula>
    </cfRule>
  </conditionalFormatting>
  <conditionalFormatting sqref="EZ11:FC11">
    <cfRule type="containsText" dxfId="1667" priority="438" operator="containsText" text="Hm">
      <formula>NOT(ISERROR(SEARCH("Hm",EZ11)))</formula>
    </cfRule>
    <cfRule type="beginsWith" dxfId="1666" priority="438" operator="beginsWith" text="Ms">
      <formula>LEFT(EZ11,LEN("Ms"))="Ms"</formula>
    </cfRule>
    <cfRule type="containsText" dxfId="1665" priority="438" operator="containsText" text="C">
      <formula>NOT(ISERROR(SEARCH("C",EZ11)))</formula>
    </cfRule>
    <cfRule type="containsText" dxfId="1664" priority="438" operator="containsText" text="S">
      <formula>NOT(ISERROR(SEARCH("S",EZ11)))</formula>
    </cfRule>
    <cfRule type="containsText" dxfId="1663" priority="438" operator="containsText" text="T">
      <formula>NOT(ISERROR(SEARCH("T",EZ11)))</formula>
    </cfRule>
    <cfRule type="containsText" dxfId="1662" priority="438" operator="containsText" text="H">
      <formula>NOT(ISERROR(SEARCH("H",EZ11)))</formula>
    </cfRule>
    <cfRule type="containsText" dxfId="1661" priority="438" operator="containsText" text="AF">
      <formula>NOT(ISERROR(SEARCH("AF",EZ11)))</formula>
    </cfRule>
    <cfRule type="endsWith" dxfId="1660" priority="438" operator="endsWith" text="M">
      <formula>RIGHT(EZ11,LEN("M"))="M"</formula>
    </cfRule>
    <cfRule type="beginsWith" dxfId="1659" priority="438" operator="beginsWith" text="MN">
      <formula>LEFT(EZ11,LEN("MN"))="MN"</formula>
    </cfRule>
  </conditionalFormatting>
  <conditionalFormatting sqref="FJ11:FK11">
    <cfRule type="expression" dxfId="1658" priority="470">
      <formula>MOD(MONTH(#REF!),4)=1</formula>
    </cfRule>
    <cfRule type="expression" dxfId="1657" priority="471">
      <formula>MOD(MONTH(#REF!),4)=2</formula>
    </cfRule>
    <cfRule type="expression" dxfId="1656" priority="472">
      <formula>MOD(MONTH(#REF!),4)=3</formula>
    </cfRule>
    <cfRule type="expression" dxfId="1655" priority="473">
      <formula>MOD(MONTH(#REF!),4)=0</formula>
    </cfRule>
  </conditionalFormatting>
  <conditionalFormatting sqref="FV11:FW11 FF11:FQ11 ET11:FC11">
    <cfRule type="containsText" dxfId="1654" priority="461" operator="containsText" text="Hm">
      <formula>NOT(ISERROR(SEARCH("Hm",ET11)))</formula>
    </cfRule>
    <cfRule type="beginsWith" dxfId="1653" priority="462" operator="beginsWith" text="Ms">
      <formula>LEFT(ET11,LEN("Ms"))="Ms"</formula>
    </cfRule>
    <cfRule type="containsText" dxfId="1652" priority="463" operator="containsText" text="C">
      <formula>NOT(ISERROR(SEARCH("C",ET11)))</formula>
    </cfRule>
    <cfRule type="containsText" dxfId="1651" priority="464" operator="containsText" text="S">
      <formula>NOT(ISERROR(SEARCH("S",ET11)))</formula>
    </cfRule>
    <cfRule type="containsText" dxfId="1650" priority="466" operator="containsText" text="H">
      <formula>NOT(ISERROR(SEARCH("H",ET11)))</formula>
    </cfRule>
    <cfRule type="containsText" dxfId="1649" priority="467" operator="containsText" text="AF">
      <formula>NOT(ISERROR(SEARCH("AF",ET11)))</formula>
    </cfRule>
    <cfRule type="endsWith" dxfId="1648" priority="468" operator="endsWith" text="M">
      <formula>RIGHT(ET11,LEN("M"))="M"</formula>
    </cfRule>
    <cfRule type="beginsWith" dxfId="1647" priority="469" operator="beginsWith" text="MN">
      <formula>LEFT(ET11,LEN("MN"))="MN"</formula>
    </cfRule>
    <cfRule type="containsText" dxfId="1646" priority="18331" operator="containsText" text="T">
      <formula>NOT(ISERROR(SEARCH("T",ET11)))</formula>
    </cfRule>
  </conditionalFormatting>
  <conditionalFormatting sqref="FD11:FE11">
    <cfRule type="expression" dxfId="1645" priority="421">
      <formula>MOD(MONTH(#REF!),4)=1</formula>
    </cfRule>
    <cfRule type="expression" dxfId="1644" priority="422">
      <formula>MOD(MONTH(#REF!),4)=2</formula>
    </cfRule>
    <cfRule type="expression" dxfId="1643" priority="423">
      <formula>MOD(MONTH(#REF!),4)=3</formula>
    </cfRule>
    <cfRule type="expression" dxfId="1642" priority="424">
      <formula>MOD(MONTH(#REF!),4)=0</formula>
    </cfRule>
  </conditionalFormatting>
  <conditionalFormatting sqref="FX11:FY11">
    <cfRule type="expression" dxfId="1641" priority="417">
      <formula>MOD(MONTH(#REF!),4)=1</formula>
    </cfRule>
    <cfRule type="expression" dxfId="1640" priority="418">
      <formula>MOD(MONTH(#REF!),4)=2</formula>
    </cfRule>
    <cfRule type="expression" dxfId="1639" priority="419">
      <formula>MOD(MONTH(#REF!),4)=3</formula>
    </cfRule>
    <cfRule type="expression" dxfId="1638" priority="420">
      <formula>MOD(MONTH(#REF!),4)=0</formula>
    </cfRule>
  </conditionalFormatting>
  <conditionalFormatting sqref="FX11:FZ11">
    <cfRule type="containsText" dxfId="1637" priority="408" operator="containsText" text="Hm">
      <formula>NOT(ISERROR(SEARCH("Hm",FX11)))</formula>
    </cfRule>
    <cfRule type="beginsWith" dxfId="1636" priority="409" operator="beginsWith" text="Ms">
      <formula>LEFT(FX11,LEN("Ms"))="Ms"</formula>
    </cfRule>
    <cfRule type="containsText" dxfId="1635" priority="410" operator="containsText" text="C">
      <formula>NOT(ISERROR(SEARCH("C",FX11)))</formula>
    </cfRule>
    <cfRule type="containsText" dxfId="1634" priority="411" operator="containsText" text="S">
      <formula>NOT(ISERROR(SEARCH("S",FX11)))</formula>
    </cfRule>
    <cfRule type="containsText" dxfId="1633" priority="412" operator="containsText" text="T">
      <formula>NOT(ISERROR(SEARCH("T",FX11)))</formula>
    </cfRule>
    <cfRule type="containsText" dxfId="1632" priority="413" operator="containsText" text="H">
      <formula>NOT(ISERROR(SEARCH("H",FX11)))</formula>
    </cfRule>
    <cfRule type="containsText" dxfId="1631" priority="414" operator="containsText" text="AF">
      <formula>NOT(ISERROR(SEARCH("AF",FX11)))</formula>
    </cfRule>
    <cfRule type="endsWith" dxfId="1630" priority="415" operator="endsWith" text="M">
      <formula>RIGHT(FX11,LEN("M"))="M"</formula>
    </cfRule>
    <cfRule type="beginsWith" dxfId="1629" priority="416" operator="beginsWith" text="MN">
      <formula>LEFT(FX11,LEN("MN"))="MN"</formula>
    </cfRule>
  </conditionalFormatting>
  <conditionalFormatting sqref="GA11">
    <cfRule type="containsText" dxfId="1628" priority="399" operator="containsText" text="Hm">
      <formula>NOT(ISERROR(SEARCH("Hm",GA11)))</formula>
    </cfRule>
    <cfRule type="beginsWith" dxfId="1627" priority="400" operator="beginsWith" text="Ms">
      <formula>LEFT(GA11,LEN("Ms"))="Ms"</formula>
    </cfRule>
    <cfRule type="containsText" dxfId="1626" priority="401" operator="containsText" text="C">
      <formula>NOT(ISERROR(SEARCH("C",GA11)))</formula>
    </cfRule>
    <cfRule type="containsText" dxfId="1625" priority="402" operator="containsText" text="S">
      <formula>NOT(ISERROR(SEARCH("S",GA11)))</formula>
    </cfRule>
    <cfRule type="containsText" dxfId="1624" priority="403" operator="containsText" text="T">
      <formula>NOT(ISERROR(SEARCH("T",GA11)))</formula>
    </cfRule>
    <cfRule type="containsText" dxfId="1623" priority="404" operator="containsText" text="H">
      <formula>NOT(ISERROR(SEARCH("H",GA11)))</formula>
    </cfRule>
    <cfRule type="containsText" dxfId="1622" priority="405" operator="containsText" text="AF">
      <formula>NOT(ISERROR(SEARCH("AF",GA11)))</formula>
    </cfRule>
    <cfRule type="endsWith" dxfId="1621" priority="406" operator="endsWith" text="M">
      <formula>RIGHT(GA11,LEN("M"))="M"</formula>
    </cfRule>
    <cfRule type="beginsWith" dxfId="1620" priority="407" operator="beginsWith" text="MN">
      <formula>LEFT(GA11,LEN("MN"))="MN"</formula>
    </cfRule>
  </conditionalFormatting>
  <conditionalFormatting sqref="FR11:FS11">
    <cfRule type="expression" dxfId="1619" priority="395">
      <formula>MOD(MONTH(#REF!),4)=1</formula>
    </cfRule>
    <cfRule type="expression" dxfId="1618" priority="396">
      <formula>MOD(MONTH(#REF!),4)=2</formula>
    </cfRule>
    <cfRule type="expression" dxfId="1617" priority="397">
      <formula>MOD(MONTH(#REF!),4)=3</formula>
    </cfRule>
    <cfRule type="expression" dxfId="1616" priority="398">
      <formula>MOD(MONTH(#REF!),4)=0</formula>
    </cfRule>
  </conditionalFormatting>
  <conditionalFormatting sqref="FR11:FT11">
    <cfRule type="containsText" dxfId="1615" priority="386" operator="containsText" text="Hm">
      <formula>NOT(ISERROR(SEARCH("Hm",FR11)))</formula>
    </cfRule>
    <cfRule type="beginsWith" dxfId="1614" priority="387" operator="beginsWith" text="Ms">
      <formula>LEFT(FR11,LEN("Ms"))="Ms"</formula>
    </cfRule>
    <cfRule type="containsText" dxfId="1613" priority="388" operator="containsText" text="C">
      <formula>NOT(ISERROR(SEARCH("C",FR11)))</formula>
    </cfRule>
    <cfRule type="containsText" dxfId="1612" priority="389" operator="containsText" text="S">
      <formula>NOT(ISERROR(SEARCH("S",FR11)))</formula>
    </cfRule>
    <cfRule type="containsText" dxfId="1611" priority="390" operator="containsText" text="T">
      <formula>NOT(ISERROR(SEARCH("T",FR11)))</formula>
    </cfRule>
    <cfRule type="containsText" dxfId="1610" priority="391" operator="containsText" text="H">
      <formula>NOT(ISERROR(SEARCH("H",FR11)))</formula>
    </cfRule>
    <cfRule type="containsText" dxfId="1609" priority="392" operator="containsText" text="AF">
      <formula>NOT(ISERROR(SEARCH("AF",FR11)))</formula>
    </cfRule>
    <cfRule type="endsWith" dxfId="1608" priority="393" operator="endsWith" text="M">
      <formula>RIGHT(FR11,LEN("M"))="M"</formula>
    </cfRule>
    <cfRule type="beginsWith" dxfId="1607" priority="394" operator="beginsWith" text="MN">
      <formula>LEFT(FR11,LEN("MN"))="MN"</formula>
    </cfRule>
  </conditionalFormatting>
  <conditionalFormatting sqref="FU11">
    <cfRule type="containsText" dxfId="1606" priority="377" operator="containsText" text="Hm">
      <formula>NOT(ISERROR(SEARCH("Hm",FU11)))</formula>
    </cfRule>
    <cfRule type="beginsWith" dxfId="1605" priority="378" operator="beginsWith" text="Ms">
      <formula>LEFT(FU11,LEN("Ms"))="Ms"</formula>
    </cfRule>
    <cfRule type="containsText" dxfId="1604" priority="379" operator="containsText" text="C">
      <formula>NOT(ISERROR(SEARCH("C",FU11)))</formula>
    </cfRule>
    <cfRule type="containsText" dxfId="1603" priority="380" operator="containsText" text="S">
      <formula>NOT(ISERROR(SEARCH("S",FU11)))</formula>
    </cfRule>
    <cfRule type="containsText" dxfId="1602" priority="381" operator="containsText" text="T">
      <formula>NOT(ISERROR(SEARCH("T",FU11)))</formula>
    </cfRule>
    <cfRule type="containsText" dxfId="1601" priority="382" operator="containsText" text="H">
      <formula>NOT(ISERROR(SEARCH("H",FU11)))</formula>
    </cfRule>
    <cfRule type="containsText" dxfId="1600" priority="383" operator="containsText" text="AF">
      <formula>NOT(ISERROR(SEARCH("AF",FU11)))</formula>
    </cfRule>
    <cfRule type="endsWith" dxfId="1599" priority="384" operator="endsWith" text="M">
      <formula>RIGHT(FU11,LEN("M"))="M"</formula>
    </cfRule>
    <cfRule type="beginsWith" dxfId="1598" priority="385" operator="beginsWith" text="MN">
      <formula>LEFT(FU11,LEN("MN"))="MN"</formula>
    </cfRule>
  </conditionalFormatting>
  <conditionalFormatting sqref="FL11:FO11">
    <cfRule type="expression" dxfId="1597" priority="373">
      <formula>MOD(MONTH(#REF!),4)=1</formula>
    </cfRule>
    <cfRule type="expression" dxfId="1596" priority="374">
      <formula>MOD(MONTH(#REF!),4)=2</formula>
    </cfRule>
    <cfRule type="expression" dxfId="1595" priority="375">
      <formula>MOD(MONTH(#REF!),4)=3</formula>
    </cfRule>
    <cfRule type="expression" dxfId="1594" priority="376">
      <formula>MOD(MONTH(#REF!),4)=0</formula>
    </cfRule>
  </conditionalFormatting>
  <conditionalFormatting sqref="FF11:FI11">
    <cfRule type="expression" dxfId="1593" priority="369">
      <formula>MOD(MONTH(#REF!),4)=1</formula>
    </cfRule>
    <cfRule type="expression" dxfId="1592" priority="370">
      <formula>MOD(MONTH(#REF!),4)=2</formula>
    </cfRule>
    <cfRule type="expression" dxfId="1591" priority="371">
      <formula>MOD(MONTH(#REF!),4)=3</formula>
    </cfRule>
    <cfRule type="expression" dxfId="1590" priority="372">
      <formula>MOD(MONTH(#REF!),4)=0</formula>
    </cfRule>
  </conditionalFormatting>
  <conditionalFormatting sqref="EZ11:FC11">
    <cfRule type="expression" dxfId="1589" priority="365">
      <formula>MOD(MONTH(#REF!),4)=1</formula>
    </cfRule>
    <cfRule type="expression" dxfId="1588" priority="366">
      <formula>MOD(MONTH(#REF!),4)=2</formula>
    </cfRule>
    <cfRule type="expression" dxfId="1587" priority="367">
      <formula>MOD(MONTH(#REF!),4)=3</formula>
    </cfRule>
    <cfRule type="expression" dxfId="1586" priority="368">
      <formula>MOD(MONTH(#REF!),4)=0</formula>
    </cfRule>
  </conditionalFormatting>
  <conditionalFormatting sqref="ET11:EW11">
    <cfRule type="expression" dxfId="1585" priority="361">
      <formula>MOD(MONTH(#REF!),4)=1</formula>
    </cfRule>
    <cfRule type="expression" dxfId="1584" priority="362">
      <formula>MOD(MONTH(#REF!),4)=2</formula>
    </cfRule>
    <cfRule type="expression" dxfId="1583" priority="363">
      <formula>MOD(MONTH(#REF!),4)=3</formula>
    </cfRule>
    <cfRule type="expression" dxfId="1582" priority="364">
      <formula>MOD(MONTH(#REF!),4)=0</formula>
    </cfRule>
  </conditionalFormatting>
  <conditionalFormatting sqref="S11">
    <cfRule type="containsText" dxfId="1581" priority="334" operator="containsText" text="Hm">
      <formula>NOT(ISERROR(SEARCH("Hm",S11)))</formula>
    </cfRule>
    <cfRule type="beginsWith" dxfId="1580" priority="335" operator="beginsWith" text="Ms">
      <formula>LEFT(S11,LEN("Ms"))="Ms"</formula>
    </cfRule>
    <cfRule type="containsText" dxfId="1579" priority="336" operator="containsText" text="C">
      <formula>NOT(ISERROR(SEARCH("C",S11)))</formula>
    </cfRule>
    <cfRule type="containsText" dxfId="1578" priority="337" operator="containsText" text="S">
      <formula>NOT(ISERROR(SEARCH("S",S11)))</formula>
    </cfRule>
    <cfRule type="containsText" dxfId="1577" priority="338" operator="containsText" text="T">
      <formula>NOT(ISERROR(SEARCH("T",S11)))</formula>
    </cfRule>
    <cfRule type="containsText" dxfId="1576" priority="339" operator="containsText" text="H">
      <formula>NOT(ISERROR(SEARCH("H",S11)))</formula>
    </cfRule>
    <cfRule type="containsText" dxfId="1575" priority="340" operator="containsText" text="AF">
      <formula>NOT(ISERROR(SEARCH("AF",S11)))</formula>
    </cfRule>
    <cfRule type="endsWith" dxfId="1574" priority="341" operator="endsWith" text="M">
      <formula>RIGHT(S11,LEN("M"))="M"</formula>
    </cfRule>
    <cfRule type="beginsWith" dxfId="1573" priority="342" operator="beginsWith" text="MN">
      <formula>LEFT(S11,LEN("MN"))="MN"</formula>
    </cfRule>
  </conditionalFormatting>
  <conditionalFormatting sqref="R11:S11">
    <cfRule type="containsText" dxfId="1572" priority="343" operator="containsText" text="Hm">
      <formula>NOT(ISERROR(SEARCH("Hm",R11)))</formula>
    </cfRule>
    <cfRule type="beginsWith" dxfId="1571" priority="344" operator="beginsWith" text="Ms">
      <formula>LEFT(R11,LEN("Ms"))="Ms"</formula>
    </cfRule>
    <cfRule type="containsText" dxfId="1570" priority="345" operator="containsText" text="C">
      <formula>NOT(ISERROR(SEARCH("C",R11)))</formula>
    </cfRule>
    <cfRule type="containsText" dxfId="1569" priority="346" operator="containsText" text="S">
      <formula>NOT(ISERROR(SEARCH("S",R11)))</formula>
    </cfRule>
    <cfRule type="containsText" dxfId="1568" priority="347" operator="containsText" text="T">
      <formula>NOT(ISERROR(SEARCH("T",R11)))</formula>
    </cfRule>
    <cfRule type="containsText" dxfId="1567" priority="348" operator="containsText" text="H">
      <formula>NOT(ISERROR(SEARCH("H",R11)))</formula>
    </cfRule>
    <cfRule type="containsText" dxfId="1566" priority="349" operator="containsText" text="AF">
      <formula>NOT(ISERROR(SEARCH("AF",R11)))</formula>
    </cfRule>
    <cfRule type="endsWith" dxfId="1565" priority="350" operator="endsWith" text="M">
      <formula>RIGHT(R11,LEN("M"))="M"</formula>
    </cfRule>
    <cfRule type="beginsWith" dxfId="1564" priority="351" operator="beginsWith" text="MN">
      <formula>LEFT(R11,LEN("MN"))="MN"</formula>
    </cfRule>
  </conditionalFormatting>
  <conditionalFormatting sqref="Z11">
    <cfRule type="containsText" dxfId="1563" priority="316" operator="containsText" text="Hm">
      <formula>NOT(ISERROR(SEARCH("Hm",Z11)))</formula>
    </cfRule>
    <cfRule type="beginsWith" dxfId="1562" priority="317" operator="beginsWith" text="Ms">
      <formula>LEFT(Z11,LEN("Ms"))="Ms"</formula>
    </cfRule>
    <cfRule type="containsText" dxfId="1561" priority="318" operator="containsText" text="C">
      <formula>NOT(ISERROR(SEARCH("C",Z11)))</formula>
    </cfRule>
    <cfRule type="containsText" dxfId="1560" priority="319" operator="containsText" text="S">
      <formula>NOT(ISERROR(SEARCH("S",Z11)))</formula>
    </cfRule>
    <cfRule type="containsText" dxfId="1559" priority="320" operator="containsText" text="T">
      <formula>NOT(ISERROR(SEARCH("T",Z11)))</formula>
    </cfRule>
    <cfRule type="containsText" dxfId="1558" priority="321" operator="containsText" text="H">
      <formula>NOT(ISERROR(SEARCH("H",Z11)))</formula>
    </cfRule>
    <cfRule type="containsText" dxfId="1557" priority="322" operator="containsText" text="AF">
      <formula>NOT(ISERROR(SEARCH("AF",Z11)))</formula>
    </cfRule>
    <cfRule type="endsWith" dxfId="1556" priority="323" operator="endsWith" text="M">
      <formula>RIGHT(Z11,LEN("M"))="M"</formula>
    </cfRule>
    <cfRule type="beginsWith" dxfId="1555" priority="324" operator="beginsWith" text="MN">
      <formula>LEFT(Z11,LEN("MN"))="MN"</formula>
    </cfRule>
  </conditionalFormatting>
  <conditionalFormatting sqref="Y11:Z11">
    <cfRule type="containsText" dxfId="1554" priority="325" operator="containsText" text="Hm">
      <formula>NOT(ISERROR(SEARCH("Hm",Y11)))</formula>
    </cfRule>
    <cfRule type="beginsWith" dxfId="1553" priority="326" operator="beginsWith" text="Ms">
      <formula>LEFT(Y11,LEN("Ms"))="Ms"</formula>
    </cfRule>
    <cfRule type="containsText" dxfId="1552" priority="327" operator="containsText" text="C">
      <formula>NOT(ISERROR(SEARCH("C",Y11)))</formula>
    </cfRule>
    <cfRule type="containsText" dxfId="1551" priority="328" operator="containsText" text="S">
      <formula>NOT(ISERROR(SEARCH("S",Y11)))</formula>
    </cfRule>
    <cfRule type="containsText" dxfId="1550" priority="329" operator="containsText" text="T">
      <formula>NOT(ISERROR(SEARCH("T",Y11)))</formula>
    </cfRule>
    <cfRule type="containsText" dxfId="1549" priority="330" operator="containsText" text="H">
      <formula>NOT(ISERROR(SEARCH("H",Y11)))</formula>
    </cfRule>
    <cfRule type="containsText" dxfId="1548" priority="331" operator="containsText" text="AF">
      <formula>NOT(ISERROR(SEARCH("AF",Y11)))</formula>
    </cfRule>
    <cfRule type="endsWith" dxfId="1547" priority="332" operator="endsWith" text="M">
      <formula>RIGHT(Y11,LEN("M"))="M"</formula>
    </cfRule>
    <cfRule type="beginsWith" dxfId="1546" priority="333" operator="beginsWith" text="MN">
      <formula>LEFT(Y11,LEN("MN"))="MN"</formula>
    </cfRule>
  </conditionalFormatting>
  <conditionalFormatting sqref="AG11">
    <cfRule type="containsText" dxfId="1545" priority="307" operator="containsText" text="Hm">
      <formula>NOT(ISERROR(SEARCH("Hm",AG11)))</formula>
    </cfRule>
    <cfRule type="beginsWith" dxfId="1544" priority="308" operator="beginsWith" text="Ms">
      <formula>LEFT(AG11,LEN("Ms"))="Ms"</formula>
    </cfRule>
    <cfRule type="containsText" dxfId="1543" priority="309" operator="containsText" text="C">
      <formula>NOT(ISERROR(SEARCH("C",AG11)))</formula>
    </cfRule>
    <cfRule type="containsText" dxfId="1542" priority="310" operator="containsText" text="S">
      <formula>NOT(ISERROR(SEARCH("S",AG11)))</formula>
    </cfRule>
    <cfRule type="containsText" dxfId="1541" priority="311" operator="containsText" text="T">
      <formula>NOT(ISERROR(SEARCH("T",AG11)))</formula>
    </cfRule>
    <cfRule type="containsText" dxfId="1540" priority="312" operator="containsText" text="H">
      <formula>NOT(ISERROR(SEARCH("H",AG11)))</formula>
    </cfRule>
    <cfRule type="containsText" dxfId="1539" priority="313" operator="containsText" text="AF">
      <formula>NOT(ISERROR(SEARCH("AF",AG11)))</formula>
    </cfRule>
    <cfRule type="endsWith" dxfId="1538" priority="314" operator="endsWith" text="M">
      <formula>RIGHT(AG11,LEN("M"))="M"</formula>
    </cfRule>
    <cfRule type="beginsWith" dxfId="1537" priority="315" operator="beginsWith" text="MN">
      <formula>LEFT(AG11,LEN("MN"))="MN"</formula>
    </cfRule>
  </conditionalFormatting>
  <conditionalFormatting sqref="CJ4:CM4">
    <cfRule type="containsText" dxfId="1536" priority="55" operator="containsText" text="Hm">
      <formula>NOT(ISERROR(SEARCH("Hm",CJ4)))</formula>
    </cfRule>
    <cfRule type="beginsWith" dxfId="1535" priority="56" operator="beginsWith" text="Ms">
      <formula>LEFT(CJ4,LEN("Ms"))="Ms"</formula>
    </cfRule>
    <cfRule type="containsText" dxfId="1534" priority="57" operator="containsText" text="C">
      <formula>NOT(ISERROR(SEARCH("C",CJ4)))</formula>
    </cfRule>
    <cfRule type="containsText" dxfId="1533" priority="58" operator="containsText" text="S">
      <formula>NOT(ISERROR(SEARCH("S",CJ4)))</formula>
    </cfRule>
    <cfRule type="containsText" dxfId="1532" priority="59" operator="containsText" text="T">
      <formula>NOT(ISERROR(SEARCH("T",CJ4)))</formula>
    </cfRule>
    <cfRule type="containsText" dxfId="1531" priority="60" operator="containsText" text="H">
      <formula>NOT(ISERROR(SEARCH("H",CJ4)))</formula>
    </cfRule>
    <cfRule type="containsText" dxfId="1530" priority="61" operator="containsText" text="AF">
      <formula>NOT(ISERROR(SEARCH("AF",CJ4)))</formula>
    </cfRule>
    <cfRule type="endsWith" dxfId="1529" priority="62" operator="endsWith" text="M">
      <formula>RIGHT(CJ4,LEN("M"))="M"</formula>
    </cfRule>
    <cfRule type="beginsWith" dxfId="1528" priority="63" operator="beginsWith" text="MN">
      <formula>LEFT(CJ4,LEN("MN"))="MN"</formula>
    </cfRule>
  </conditionalFormatting>
  <conditionalFormatting sqref="BD37">
    <cfRule type="cellIs" dxfId="1527" priority="47" operator="equal">
      <formula>"N"</formula>
    </cfRule>
    <cfRule type="cellIs" dxfId="1526" priority="48" operator="equal">
      <formula>"D"</formula>
    </cfRule>
    <cfRule type="cellIs" dxfId="1525" priority="49" operator="equal">
      <formula>"M"</formula>
    </cfRule>
    <cfRule type="cellIs" dxfId="1524" priority="50" operator="equal">
      <formula>"E"</formula>
    </cfRule>
    <cfRule type="cellIs" dxfId="1523" priority="51" operator="equal">
      <formula>"A"</formula>
    </cfRule>
  </conditionalFormatting>
  <conditionalFormatting sqref="BD37">
    <cfRule type="cellIs" dxfId="1522" priority="44" operator="equal">
      <formula>"T"</formula>
    </cfRule>
    <cfRule type="cellIs" dxfId="1521" priority="45" operator="equal">
      <formula>"H"</formula>
    </cfRule>
    <cfRule type="cellIs" dxfId="1520" priority="46" operator="equal">
      <formula>"O"</formula>
    </cfRule>
  </conditionalFormatting>
  <conditionalFormatting sqref="BD37">
    <cfRule type="cellIs" dxfId="1519" priority="43" operator="equal">
      <formula>"P"</formula>
    </cfRule>
  </conditionalFormatting>
  <conditionalFormatting sqref="BD37">
    <cfRule type="cellIs" dxfId="1518" priority="40" operator="equal">
      <formula>"S"</formula>
    </cfRule>
    <cfRule type="cellIs" dxfId="1517" priority="41" operator="equal">
      <formula>0</formula>
    </cfRule>
    <cfRule type="cellIs" dxfId="1516" priority="42" operator="equal">
      <formula>"C"</formula>
    </cfRule>
  </conditionalFormatting>
  <conditionalFormatting sqref="BD37">
    <cfRule type="containsText" dxfId="1515" priority="38" operator="containsText" text="AF">
      <formula>NOT(ISERROR(SEARCH("AF",BD37)))</formula>
    </cfRule>
    <cfRule type="containsText" dxfId="1514" priority="39" operator="containsText" text="MN">
      <formula>NOT(ISERROR(SEARCH("MN",BD37)))</formula>
    </cfRule>
  </conditionalFormatting>
  <conditionalFormatting sqref="BD37">
    <cfRule type="cellIs" dxfId="1513" priority="33" operator="equal">
      <formula>"N"</formula>
    </cfRule>
    <cfRule type="cellIs" dxfId="1512" priority="34" operator="equal">
      <formula>"D"</formula>
    </cfRule>
    <cfRule type="cellIs" dxfId="1511" priority="35" operator="equal">
      <formula>"M"</formula>
    </cfRule>
    <cfRule type="cellIs" dxfId="1510" priority="36" operator="equal">
      <formula>"E"</formula>
    </cfRule>
    <cfRule type="cellIs" dxfId="1509" priority="37" operator="equal">
      <formula>"A"</formula>
    </cfRule>
  </conditionalFormatting>
  <conditionalFormatting sqref="BD37">
    <cfRule type="cellIs" dxfId="1508" priority="30" operator="equal">
      <formula>"T"</formula>
    </cfRule>
    <cfRule type="cellIs" dxfId="1507" priority="31" operator="equal">
      <formula>"H"</formula>
    </cfRule>
    <cfRule type="cellIs" dxfId="1506" priority="32" operator="equal">
      <formula>"O"</formula>
    </cfRule>
  </conditionalFormatting>
  <conditionalFormatting sqref="BD37">
    <cfRule type="cellIs" dxfId="1505" priority="29" operator="equal">
      <formula>"P"</formula>
    </cfRule>
  </conditionalFormatting>
  <conditionalFormatting sqref="BD37">
    <cfRule type="cellIs" dxfId="1504" priority="26" operator="equal">
      <formula>"S"</formula>
    </cfRule>
    <cfRule type="cellIs" dxfId="1503" priority="27" operator="equal">
      <formula>0</formula>
    </cfRule>
    <cfRule type="cellIs" dxfId="1502" priority="28" operator="equal">
      <formula>"C"</formula>
    </cfRule>
  </conditionalFormatting>
  <conditionalFormatting sqref="BD37">
    <cfRule type="containsText" dxfId="1501" priority="24" operator="containsText" text="AF">
      <formula>NOT(ISERROR(SEARCH("AF",BD37)))</formula>
    </cfRule>
    <cfRule type="containsText" dxfId="1500" priority="25" operator="containsText" text="MN">
      <formula>NOT(ISERROR(SEARCH("MN",BD37)))</formula>
    </cfRule>
  </conditionalFormatting>
  <conditionalFormatting sqref="BD37">
    <cfRule type="cellIs" dxfId="1499" priority="19" operator="equal">
      <formula>"N"</formula>
    </cfRule>
    <cfRule type="cellIs" dxfId="1498" priority="20" operator="equal">
      <formula>"D"</formula>
    </cfRule>
    <cfRule type="cellIs" dxfId="1497" priority="21" operator="equal">
      <formula>"M"</formula>
    </cfRule>
    <cfRule type="cellIs" dxfId="1496" priority="22" operator="equal">
      <formula>"E"</formula>
    </cfRule>
    <cfRule type="cellIs" dxfId="1495" priority="23" operator="equal">
      <formula>"A"</formula>
    </cfRule>
  </conditionalFormatting>
  <conditionalFormatting sqref="BD37">
    <cfRule type="cellIs" dxfId="1494" priority="16" operator="equal">
      <formula>"T"</formula>
    </cfRule>
    <cfRule type="cellIs" dxfId="1493" priority="17" operator="equal">
      <formula>"H"</formula>
    </cfRule>
    <cfRule type="cellIs" dxfId="1492" priority="18" operator="equal">
      <formula>"O"</formula>
    </cfRule>
  </conditionalFormatting>
  <conditionalFormatting sqref="BD37">
    <cfRule type="cellIs" dxfId="1491" priority="15" operator="equal">
      <formula>"P"</formula>
    </cfRule>
  </conditionalFormatting>
  <conditionalFormatting sqref="BD37">
    <cfRule type="cellIs" dxfId="1490" priority="12" operator="equal">
      <formula>"S"</formula>
    </cfRule>
    <cfRule type="cellIs" dxfId="1489" priority="13" operator="equal">
      <formula>0</formula>
    </cfRule>
    <cfRule type="cellIs" dxfId="1488" priority="14" operator="equal">
      <formula>"C"</formula>
    </cfRule>
  </conditionalFormatting>
  <conditionalFormatting sqref="GF3:GF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G38:AL51">
    <cfRule type="colorScale" priority="18384">
      <colorScale>
        <cfvo type="min"/>
        <cfvo type="max"/>
        <color theme="0"/>
        <color rgb="FFFF6600"/>
      </colorScale>
    </cfRule>
  </conditionalFormatting>
  <conditionalFormatting sqref="AN38:AN51">
    <cfRule type="colorScale" priority="18385">
      <colorScale>
        <cfvo type="min"/>
        <cfvo type="max"/>
        <color theme="0"/>
        <color rgb="FFFF6600"/>
      </colorScale>
    </cfRule>
  </conditionalFormatting>
  <conditionalFormatting sqref="AM38:AM51">
    <cfRule type="colorScale" priority="18386">
      <colorScale>
        <cfvo type="min"/>
        <cfvo type="max"/>
        <color theme="0"/>
        <color rgb="FFFF6600"/>
      </colorScale>
    </cfRule>
  </conditionalFormatting>
  <conditionalFormatting sqref="AO38:AO51">
    <cfRule type="colorScale" priority="18387">
      <colorScale>
        <cfvo type="min"/>
        <cfvo type="max"/>
        <color theme="0"/>
        <color rgb="FFFF6600"/>
      </colorScale>
    </cfRule>
  </conditionalFormatting>
  <conditionalFormatting sqref="BF38:BF51">
    <cfRule type="colorScale" priority="18397">
      <colorScale>
        <cfvo type="min"/>
        <cfvo type="max"/>
        <color theme="0"/>
        <color rgb="FFFF6600"/>
      </colorScale>
    </cfRule>
  </conditionalFormatting>
  <conditionalFormatting sqref="BH38:BH51">
    <cfRule type="colorScale" priority="18398">
      <colorScale>
        <cfvo type="min"/>
        <cfvo type="max"/>
        <color theme="0"/>
        <color rgb="FFFF6600"/>
      </colorScale>
    </cfRule>
  </conditionalFormatting>
  <conditionalFormatting sqref="BG38:BG51">
    <cfRule type="colorScale" priority="18399">
      <colorScale>
        <cfvo type="min"/>
        <cfvo type="max"/>
        <color theme="0"/>
        <color rgb="FFFF6600"/>
      </colorScale>
    </cfRule>
  </conditionalFormatting>
  <conditionalFormatting sqref="BA38:BE51">
    <cfRule type="colorScale" priority="18400">
      <colorScale>
        <cfvo type="min"/>
        <cfvo type="max"/>
        <color theme="0"/>
        <color rgb="FFFF6600"/>
      </colorScale>
    </cfRule>
  </conditionalFormatting>
  <dataValidations count="1">
    <dataValidation allowBlank="1" showErrorMessage="1" sqref="BX9:DE9 BJ11:BR11 GB9:GB11 ER9:FY9 AX12:AZ16 BU11:BX11 BH9:BI13 D3:AB8 AC5:AC8 AC3 BP6:BP8 ET10:GA11 AV3:AW3 AL10 AV12:AW14 AO9:AS10 AI9:AK10 AM10:AM11 AN9:AN11 AV5:AW10 AV11:AZ11 AX9:AZ10 AR4:AR8 BA9:BG16 BR10:BX10 AD3:AQ8 AS3:AU8 BJ9:BQ10 AX3:BO8 BY16:CH16 BP3:BP4 D9:AH16 AI12:AS16 AV16:AW16 DH9:EO9 ET12:GB15 CI18:GB18 BY10:ES15 BQ3:GB8 BJ12:BX16 AT9:AU16 BH15:BI16 B3:B16" xr:uid="{386DD3A4-31B8-434D-BFC8-7C5D591AF6D7}"/>
  </dataValidations>
  <pageMargins left="0.7" right="0.7" top="0.75" bottom="0.75" header="0.3" footer="0.3"/>
  <pageSetup paperSize="9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61922-E4C2-46B6-BBA1-EE900EDE243E}">
  <dimension ref="A1:H366"/>
  <sheetViews>
    <sheetView workbookViewId="0">
      <selection activeCell="L14" sqref="L14"/>
    </sheetView>
  </sheetViews>
  <sheetFormatPr defaultRowHeight="15" x14ac:dyDescent="0.25"/>
  <cols>
    <col min="1" max="1" width="2" style="501" bestFit="1" customWidth="1"/>
    <col min="2" max="2" width="12.285156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3</v>
      </c>
      <c r="B2" t="str">
        <f>'2022'!$C$3</f>
        <v>A</v>
      </c>
      <c r="C2" t="str">
        <f>IF(HLOOKUP(D2,'2022'!$D$1:$GB$16,$A$2,FALSE)=0," ",IF(HLOOKUP(D2,'2022'!$D$1:$GB$16,$A$2,FALSE)="H"," ",IF(HLOOKUP(D2,'2022'!$D$1:$GB$16,$A$2,FALSE)="S"," ",HLOOKUP(D2,'2022'!$D$1:$GB$16,$A$2,FALSE))))</f>
        <v>M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08:00</v>
      </c>
      <c r="G2" s="402">
        <f>E2</f>
        <v>44562</v>
      </c>
      <c r="H2" s="402" t="str" cm="1">
        <f t="array" ref="H2">IFERROR(_xlfn.IFS(C2="MN","07:59",C2="M","15:59",C2="AF","23:59")," ")</f>
        <v>15:59</v>
      </c>
    </row>
    <row r="3" spans="1:8" x14ac:dyDescent="0.25">
      <c r="B3" t="str">
        <f>'2022'!$C$3</f>
        <v>A</v>
      </c>
      <c r="C3" t="str">
        <f>IF(HLOOKUP(D3,'2022'!$D$1:$GB$16,$A$2,FALSE)=0," ",IF(HLOOKUP(D3,'2022'!$D$1:$GB$16,$A$2,FALSE)="H"," ",IF(HLOOKUP(D3,'2022'!$D$1:$GB$16,$A$2,FALSE)="S"," ",HLOOKUP(D3,'2022'!$D$1:$GB$16,$A$2,FALSE))))</f>
        <v>M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08:00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15:59</v>
      </c>
    </row>
    <row r="4" spans="1:8" x14ac:dyDescent="0.25">
      <c r="B4" t="str">
        <f>'2022'!$C$3</f>
        <v>A</v>
      </c>
      <c r="C4" t="str">
        <f>IF(HLOOKUP(D4,'2022'!$D$1:$GB$16,$A$2,FALSE)=0," ",IF(HLOOKUP(D4,'2022'!$D$1:$GB$16,$A$2,FALSE)="H"," ",IF(HLOOKUP(D4,'2022'!$D$1:$GB$16,$A$2,FALSE)="S"," ",HLOOKUP(D4,'2022'!$D$1:$GB$16,$A$2,FALSE))))</f>
        <v xml:space="preserve"> </v>
      </c>
      <c r="D4" s="402">
        <v>44564</v>
      </c>
      <c r="E4" s="402" t="str">
        <f t="shared" si="0"/>
        <v>ERROR</v>
      </c>
      <c r="F4" t="str" cm="1">
        <f t="array" ref="F4">IFERROR(_xlfn.IFS(C4="MN","00:00",C4="M","08:00",C4="AF","16:00")," ")</f>
        <v xml:space="preserve"> </v>
      </c>
      <c r="G4" s="402" t="str">
        <f t="shared" si="1"/>
        <v>ERROR</v>
      </c>
      <c r="H4" s="402" t="str" cm="1">
        <f t="array" ref="H4">IFERROR(_xlfn.IFS(C4="MN","07:59",C4="M","15:59",C4="AF","23:59")," ")</f>
        <v xml:space="preserve"> </v>
      </c>
    </row>
    <row r="5" spans="1:8" x14ac:dyDescent="0.25">
      <c r="B5" t="str">
        <f>'2022'!$C$3</f>
        <v>A</v>
      </c>
      <c r="C5" t="str">
        <f>IF(HLOOKUP(D5,'2022'!$D$1:$GB$16,$A$2,FALSE)=0," ",IF(HLOOKUP(D5,'2022'!$D$1:$GB$16,$A$2,FALSE)="H"," ",IF(HLOOKUP(D5,'2022'!$D$1:$GB$16,$A$2,FALSE)="S"," ",HLOOKUP(D5,'2022'!$D$1:$GB$16,$A$2,FALSE))))</f>
        <v xml:space="preserve"> </v>
      </c>
      <c r="D5" s="402">
        <v>44565</v>
      </c>
      <c r="E5" s="402" t="str">
        <f t="shared" si="0"/>
        <v>ERROR</v>
      </c>
      <c r="F5" t="str" cm="1">
        <f t="array" ref="F5">IFERROR(_xlfn.IFS(C5="MN","00:00",C5="M","08:00",C5="AF","16:00")," ")</f>
        <v xml:space="preserve"> </v>
      </c>
      <c r="G5" s="402" t="str">
        <f t="shared" si="1"/>
        <v>ERROR</v>
      </c>
      <c r="H5" s="402" t="str" cm="1">
        <f t="array" ref="H5">IFERROR(_xlfn.IFS(C5="MN","07:59",C5="M","15:59",C5="AF","23:59")," ")</f>
        <v xml:space="preserve"> </v>
      </c>
    </row>
    <row r="6" spans="1:8" x14ac:dyDescent="0.25">
      <c r="B6" t="str">
        <f>'2022'!$C$3</f>
        <v>A</v>
      </c>
      <c r="C6" t="str">
        <f>IF(HLOOKUP(D6,'2022'!$D$1:$GB$16,$A$2,FALSE)=0," ",IF(HLOOKUP(D6,'2022'!$D$1:$GB$16,$A$2,FALSE)="H"," ",IF(HLOOKUP(D6,'2022'!$D$1:$GB$16,$A$2,FALSE)="S"," ",HLOOKUP(D6,'2022'!$D$1:$GB$16,$A$2,FALSE))))</f>
        <v>M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08:00</v>
      </c>
      <c r="G6" s="402">
        <f t="shared" si="1"/>
        <v>44566</v>
      </c>
      <c r="H6" s="402" t="str" cm="1">
        <f t="array" ref="H6">IFERROR(_xlfn.IFS(C6="MN","07:59",C6="M","15:59",C6="AF","23:59")," ")</f>
        <v>15:59</v>
      </c>
    </row>
    <row r="7" spans="1:8" x14ac:dyDescent="0.25">
      <c r="B7" t="str">
        <f>'2022'!$C$3</f>
        <v>A</v>
      </c>
      <c r="C7" t="str">
        <f>IF(HLOOKUP(D7,'2022'!$D$1:$GB$16,$A$2,FALSE)=0," ",IF(HLOOKUP(D7,'2022'!$D$1:$GB$16,$A$2,FALSE)="H"," ",IF(HLOOKUP(D7,'2022'!$D$1:$GB$16,$A$2,FALSE)="S"," ",HLOOKUP(D7,'2022'!$D$1:$GB$16,$A$2,FALSE))))</f>
        <v>M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08:00</v>
      </c>
      <c r="G7" s="402">
        <f t="shared" si="1"/>
        <v>44567</v>
      </c>
      <c r="H7" s="402" t="str" cm="1">
        <f t="array" ref="H7">IFERROR(_xlfn.IFS(C7="MN","07:59",C7="M","15:59",C7="AF","23:59")," ")</f>
        <v>15:59</v>
      </c>
    </row>
    <row r="8" spans="1:8" x14ac:dyDescent="0.25">
      <c r="B8" t="str">
        <f>'2022'!$C$3</f>
        <v>A</v>
      </c>
      <c r="C8" t="str">
        <f>IF(HLOOKUP(D8,'2022'!$D$1:$GB$16,$A$2,FALSE)=0," ",IF(HLOOKUP(D8,'2022'!$D$1:$GB$16,$A$2,FALSE)="H"," ",IF(HLOOKUP(D8,'2022'!$D$1:$GB$16,$A$2,FALSE)="S"," ",HLOOKUP(D8,'2022'!$D$1:$GB$16,$A$2,FALSE))))</f>
        <v>M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08:00</v>
      </c>
      <c r="G8" s="402">
        <f t="shared" si="1"/>
        <v>44568</v>
      </c>
      <c r="H8" s="402" t="str" cm="1">
        <f t="array" ref="H8">IFERROR(_xlfn.IFS(C8="MN","07:59",C8="M","15:59",C8="AF","23:59")," ")</f>
        <v>15:59</v>
      </c>
    </row>
    <row r="9" spans="1:8" x14ac:dyDescent="0.25">
      <c r="B9" t="str">
        <f>'2022'!$C$3</f>
        <v>A</v>
      </c>
      <c r="C9" t="str">
        <f>IF(HLOOKUP(D9,'2022'!$D$1:$GB$16,$A$2,FALSE)=0," ",IF(HLOOKUP(D9,'2022'!$D$1:$GB$16,$A$2,FALSE)="H"," ",IF(HLOOKUP(D9,'2022'!$D$1:$GB$16,$A$2,FALSE)="S"," ",HLOOKUP(D9,'2022'!$D$1:$GB$16,$A$2,FALSE))))</f>
        <v>M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08:00</v>
      </c>
      <c r="G9" s="402">
        <f t="shared" si="1"/>
        <v>44569</v>
      </c>
      <c r="H9" s="402" t="str" cm="1">
        <f t="array" ref="H9">IFERROR(_xlfn.IFS(C9="MN","07:59",C9="M","15:59",C9="AF","23:59")," ")</f>
        <v>15:59</v>
      </c>
    </row>
    <row r="10" spans="1:8" x14ac:dyDescent="0.25">
      <c r="B10" t="str">
        <f>'2022'!$C$3</f>
        <v>A</v>
      </c>
      <c r="C10" t="str">
        <f>IF(HLOOKUP(D10,'2022'!$D$1:$GB$16,$A$2,FALSE)=0," ",IF(HLOOKUP(D10,'2022'!$D$1:$GB$16,$A$2,FALSE)="H"," ",IF(HLOOKUP(D10,'2022'!$D$1:$GB$16,$A$2,FALSE)="S"," ",HLOOKUP(D10,'2022'!$D$1:$GB$16,$A$2,FALSE))))</f>
        <v xml:space="preserve"> </v>
      </c>
      <c r="D10" s="402">
        <v>44570</v>
      </c>
      <c r="E10" s="402" t="str">
        <f t="shared" si="0"/>
        <v>ERROR</v>
      </c>
      <c r="F10" t="str" cm="1">
        <f t="array" ref="F10">IFERROR(_xlfn.IFS(C10="MN","00:00",C10="M","08:00",C10="AF","16:00")," ")</f>
        <v xml:space="preserve"> </v>
      </c>
      <c r="G10" s="402" t="str">
        <f t="shared" si="1"/>
        <v>ERROR</v>
      </c>
      <c r="H10" s="402" t="str" cm="1">
        <f t="array" ref="H10">IFERROR(_xlfn.IFS(C10="MN","07:59",C10="M","15:59",C10="AF","23:59")," ")</f>
        <v xml:space="preserve"> </v>
      </c>
    </row>
    <row r="11" spans="1:8" x14ac:dyDescent="0.25">
      <c r="B11" t="str">
        <f>'2022'!$C$3</f>
        <v>A</v>
      </c>
      <c r="C11" t="str">
        <f>IF(HLOOKUP(D11,'2022'!$D$1:$GB$16,$A$2,FALSE)=0," ",IF(HLOOKUP(D11,'2022'!$D$1:$GB$16,$A$2,FALSE)="H"," ",IF(HLOOKUP(D11,'2022'!$D$1:$GB$16,$A$2,FALSE)="S"," ",HLOOKUP(D11,'2022'!$D$1:$GB$16,$A$2,FALSE))))</f>
        <v xml:space="preserve"> </v>
      </c>
      <c r="D11" s="402">
        <v>44571</v>
      </c>
      <c r="E11" s="402" t="str">
        <f t="shared" si="0"/>
        <v>ERROR</v>
      </c>
      <c r="F11" t="str" cm="1">
        <f t="array" ref="F11">IFERROR(_xlfn.IFS(C11="MN","00:00",C11="M","08:00",C11="AF","16:00")," ")</f>
        <v xml:space="preserve"> </v>
      </c>
      <c r="G11" s="402" t="str">
        <f t="shared" si="1"/>
        <v>ERROR</v>
      </c>
      <c r="H11" s="402" t="str" cm="1">
        <f t="array" ref="H11">IFERROR(_xlfn.IFS(C11="MN","07:59",C11="M","15:59",C11="AF","23:59")," ")</f>
        <v xml:space="preserve"> </v>
      </c>
    </row>
    <row r="12" spans="1:8" x14ac:dyDescent="0.25">
      <c r="B12" t="str">
        <f>'2022'!$C$3</f>
        <v>A</v>
      </c>
      <c r="C12" t="str">
        <f>IF(HLOOKUP(D12,'2022'!$D$1:$GB$16,$A$2,FALSE)=0," ",IF(HLOOKUP(D12,'2022'!$D$1:$GB$16,$A$2,FALSE)="H"," ",IF(HLOOKUP(D12,'2022'!$D$1:$GB$16,$A$2,FALSE)="S"," ",HLOOKUP(D12,'2022'!$D$1:$GB$16,$A$2,FALSE))))</f>
        <v>M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08:00</v>
      </c>
      <c r="G12" s="402">
        <f t="shared" si="1"/>
        <v>44572</v>
      </c>
      <c r="H12" s="402" t="str" cm="1">
        <f t="array" ref="H12">IFERROR(_xlfn.IFS(C12="MN","07:59",C12="M","15:59",C12="AF","23:59")," ")</f>
        <v>15:59</v>
      </c>
    </row>
    <row r="13" spans="1:8" x14ac:dyDescent="0.25">
      <c r="B13" t="str">
        <f>'2022'!$C$3</f>
        <v>A</v>
      </c>
      <c r="C13" t="str">
        <f>IF(HLOOKUP(D13,'2022'!$D$1:$GB$16,$A$2,FALSE)=0," ",IF(HLOOKUP(D13,'2022'!$D$1:$GB$16,$A$2,FALSE)="H"," ",IF(HLOOKUP(D13,'2022'!$D$1:$GB$16,$A$2,FALSE)="S"," ",HLOOKUP(D13,'2022'!$D$1:$GB$16,$A$2,FALSE))))</f>
        <v>M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08:00</v>
      </c>
      <c r="G13" s="402">
        <f t="shared" si="1"/>
        <v>44573</v>
      </c>
      <c r="H13" s="402" t="str" cm="1">
        <f t="array" ref="H13">IFERROR(_xlfn.IFS(C13="MN","07:59",C13="M","15:59",C13="AF","23:59")," ")</f>
        <v>15:59</v>
      </c>
    </row>
    <row r="14" spans="1:8" x14ac:dyDescent="0.25">
      <c r="B14" t="str">
        <f>'2022'!$C$3</f>
        <v>A</v>
      </c>
      <c r="C14" t="str">
        <f>IF(HLOOKUP(D14,'2022'!$D$1:$GB$16,$A$2,FALSE)=0," ",IF(HLOOKUP(D14,'2022'!$D$1:$GB$16,$A$2,FALSE)="H"," ",IF(HLOOKUP(D14,'2022'!$D$1:$GB$16,$A$2,FALSE)="S"," ",HLOOKUP(D14,'2022'!$D$1:$GB$16,$A$2,FALSE))))</f>
        <v>M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08:00</v>
      </c>
      <c r="G14" s="402">
        <f t="shared" si="1"/>
        <v>44574</v>
      </c>
      <c r="H14" s="402" t="str" cm="1">
        <f t="array" ref="H14">IFERROR(_xlfn.IFS(C14="MN","07:59",C14="M","15:59",C14="AF","23:59")," ")</f>
        <v>15:59</v>
      </c>
    </row>
    <row r="15" spans="1:8" x14ac:dyDescent="0.25">
      <c r="B15" t="str">
        <f>'2022'!$C$3</f>
        <v>A</v>
      </c>
      <c r="C15" t="str">
        <f>IF(HLOOKUP(D15,'2022'!$D$1:$GB$16,$A$2,FALSE)=0," ",IF(HLOOKUP(D15,'2022'!$D$1:$GB$16,$A$2,FALSE)="H"," ",IF(HLOOKUP(D15,'2022'!$D$1:$GB$16,$A$2,FALSE)="S"," ",HLOOKUP(D15,'2022'!$D$1:$GB$16,$A$2,FALSE))))</f>
        <v>M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08:00</v>
      </c>
      <c r="G15" s="402">
        <f t="shared" si="1"/>
        <v>44575</v>
      </c>
      <c r="H15" s="402" t="str" cm="1">
        <f t="array" ref="H15">IFERROR(_xlfn.IFS(C15="MN","07:59",C15="M","15:59",C15="AF","23:59")," ")</f>
        <v>15:59</v>
      </c>
    </row>
    <row r="16" spans="1:8" x14ac:dyDescent="0.25">
      <c r="B16" t="str">
        <f>'2022'!$C$3</f>
        <v>A</v>
      </c>
      <c r="C16" t="str">
        <f>IF(HLOOKUP(D16,'2022'!$D$1:$GB$16,$A$2,FALSE)=0," ",IF(HLOOKUP(D16,'2022'!$D$1:$GB$16,$A$2,FALSE)="H"," ",IF(HLOOKUP(D16,'2022'!$D$1:$GB$16,$A$2,FALSE)="S"," ",HLOOKUP(D16,'2022'!$D$1:$GB$16,$A$2,FALSE))))</f>
        <v xml:space="preserve"> </v>
      </c>
      <c r="D16" s="402">
        <v>44576</v>
      </c>
      <c r="E16" s="402" t="str">
        <f t="shared" si="0"/>
        <v>ERROR</v>
      </c>
      <c r="F16" t="str" cm="1">
        <f t="array" ref="F16">IFERROR(_xlfn.IFS(C16="MN","00:00",C16="M","08:00",C16="AF","16:00")," ")</f>
        <v xml:space="preserve"> </v>
      </c>
      <c r="G16" s="402" t="str">
        <f t="shared" si="1"/>
        <v>ERROR</v>
      </c>
      <c r="H16" s="402" t="str" cm="1">
        <f t="array" ref="H16">IFERROR(_xlfn.IFS(C16="MN","07:59",C16="M","15:59",C16="AF","23:59")," ")</f>
        <v xml:space="preserve"> </v>
      </c>
    </row>
    <row r="17" spans="2:8" x14ac:dyDescent="0.25">
      <c r="B17" t="str">
        <f>'2022'!$C$3</f>
        <v>A</v>
      </c>
      <c r="C17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'2022'!$C$3</f>
        <v>A</v>
      </c>
      <c r="C18" t="str">
        <f>IF(HLOOKUP(D18,'2022'!$D$1:$GB$16,$A$2,FALSE)=0," ",IF(HLOOKUP(D18,'2022'!$D$1:$GB$16,$A$2,FALSE)="H"," ",IF(HLOOKUP(D18,'2022'!$D$1:$GB$16,$A$2,FALSE)="S"," ",HLOOKUP(D18,'2022'!$D$1:$GB$16,$A$2,FALSE))))</f>
        <v>MN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00:00</v>
      </c>
      <c r="G18" s="402">
        <f t="shared" si="1"/>
        <v>44578</v>
      </c>
      <c r="H18" s="402" t="str" cm="1">
        <f t="array" ref="H18">IFERROR(_xlfn.IFS(C18="MN","07:59",C18="M","15:59",C18="AF","23:59")," ")</f>
        <v>07:59</v>
      </c>
    </row>
    <row r="19" spans="2:8" x14ac:dyDescent="0.25">
      <c r="B19" t="str">
        <f>'2022'!$C$3</f>
        <v>A</v>
      </c>
      <c r="C19" t="str">
        <f>IF(HLOOKUP(D19,'2022'!$D$1:$GB$16,$A$2,FALSE)=0," ",IF(HLOOKUP(D19,'2022'!$D$1:$GB$16,$A$2,FALSE)="H"," ",IF(HLOOKUP(D19,'2022'!$D$1:$GB$16,$A$2,FALSE)="S"," ",HLOOKUP(D19,'2022'!$D$1:$GB$16,$A$2,FALSE))))</f>
        <v>MN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00:00</v>
      </c>
      <c r="G19" s="402">
        <f t="shared" si="1"/>
        <v>44579</v>
      </c>
      <c r="H19" s="402" t="str" cm="1">
        <f t="array" ref="H19">IFERROR(_xlfn.IFS(C19="MN","07:59",C19="M","15:59",C19="AF","23:59")," ")</f>
        <v>07:59</v>
      </c>
    </row>
    <row r="20" spans="2:8" x14ac:dyDescent="0.25">
      <c r="B20" t="str">
        <f>'2022'!$C$3</f>
        <v>A</v>
      </c>
      <c r="C20" t="str">
        <f>IF(HLOOKUP(D20,'2022'!$D$1:$GB$16,$A$2,FALSE)=0," ",IF(HLOOKUP(D20,'2022'!$D$1:$GB$16,$A$2,FALSE)="H"," ",IF(HLOOKUP(D20,'2022'!$D$1:$GB$16,$A$2,FALSE)="S"," ",HLOOKUP(D20,'2022'!$D$1:$GB$16,$A$2,FALSE))))</f>
        <v>MN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00:00</v>
      </c>
      <c r="G20" s="402">
        <f t="shared" si="1"/>
        <v>44580</v>
      </c>
      <c r="H20" s="402" t="str" cm="1">
        <f t="array" ref="H20">IFERROR(_xlfn.IFS(C20="MN","07:59",C20="M","15:59",C20="AF","23:59")," ")</f>
        <v>07:59</v>
      </c>
    </row>
    <row r="21" spans="2:8" x14ac:dyDescent="0.25">
      <c r="B21" t="str">
        <f>'2022'!$C$3</f>
        <v>A</v>
      </c>
      <c r="C21" t="str">
        <f>IF(HLOOKUP(D21,'2022'!$D$1:$GB$16,$A$2,FALSE)=0," ",IF(HLOOKUP(D21,'2022'!$D$1:$GB$16,$A$2,FALSE)="H"," ",IF(HLOOKUP(D21,'2022'!$D$1:$GB$16,$A$2,FALSE)="S"," ",HLOOKUP(D21,'2022'!$D$1:$GB$16,$A$2,FALSE))))</f>
        <v>MN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00:00</v>
      </c>
      <c r="G21" s="402">
        <f t="shared" si="1"/>
        <v>44581</v>
      </c>
      <c r="H21" s="402" t="str" cm="1">
        <f t="array" ref="H21">IFERROR(_xlfn.IFS(C21="MN","07:59",C21="M","15:59",C21="AF","23:59")," ")</f>
        <v>07:59</v>
      </c>
    </row>
    <row r="22" spans="2:8" x14ac:dyDescent="0.25">
      <c r="B22" t="str">
        <f>'2022'!$C$3</f>
        <v>A</v>
      </c>
      <c r="C22" t="str">
        <f>IF(HLOOKUP(D22,'2022'!$D$1:$GB$16,$A$2,FALSE)=0," ",IF(HLOOKUP(D22,'2022'!$D$1:$GB$16,$A$2,FALSE)="H"," ",IF(HLOOKUP(D22,'2022'!$D$1:$GB$16,$A$2,FALSE)="S"," ",HLOOKUP(D22,'2022'!$D$1:$GB$16,$A$2,FALSE))))</f>
        <v xml:space="preserve"> </v>
      </c>
      <c r="D22" s="402">
        <v>44582</v>
      </c>
      <c r="E22" s="402" t="str">
        <f t="shared" si="0"/>
        <v>ERROR</v>
      </c>
      <c r="F22" t="str" cm="1">
        <f t="array" ref="F22">IFERROR(_xlfn.IFS(C22="MN","00:00",C22="M","08:00",C22="AF","16:00")," ")</f>
        <v xml:space="preserve"> </v>
      </c>
      <c r="G22" s="402" t="str">
        <f t="shared" si="1"/>
        <v>ERROR</v>
      </c>
      <c r="H22" s="402" t="str" cm="1">
        <f t="array" ref="H22">IFERROR(_xlfn.IFS(C22="MN","07:59",C22="M","15:59",C22="AF","23:59")," ")</f>
        <v xml:space="preserve"> </v>
      </c>
    </row>
    <row r="23" spans="2:8" x14ac:dyDescent="0.25">
      <c r="B23" t="str">
        <f>'2022'!$C$3</f>
        <v>A</v>
      </c>
      <c r="C23" t="str">
        <f>IF(HLOOKUP(D23,'2022'!$D$1:$GB$16,$A$2,FALSE)=0," ",IF(HLOOKUP(D23,'2022'!$D$1:$GB$16,$A$2,FALSE)="H"," ",IF(HLOOKUP(D23,'2022'!$D$1:$GB$16,$A$2,FALSE)="S"," ",HLOOKUP(D23,'2022'!$D$1:$GB$16,$A$2,FALSE))))</f>
        <v xml:space="preserve"> </v>
      </c>
      <c r="D23" s="402">
        <v>44583</v>
      </c>
      <c r="E23" s="402" t="str">
        <f t="shared" si="0"/>
        <v>ERROR</v>
      </c>
      <c r="F23" t="str" cm="1">
        <f t="array" ref="F23">IFERROR(_xlfn.IFS(C23="MN","00:00",C23="M","08:00",C23="AF","16:00")," ")</f>
        <v xml:space="preserve"> </v>
      </c>
      <c r="G23" s="402" t="str">
        <f t="shared" si="1"/>
        <v>ERROR</v>
      </c>
      <c r="H23" s="402" t="str" cm="1">
        <f t="array" ref="H23">IFERROR(_xlfn.IFS(C23="MN","07:59",C23="M","15:59",C23="AF","23:59")," ")</f>
        <v xml:space="preserve"> </v>
      </c>
    </row>
    <row r="24" spans="2:8" x14ac:dyDescent="0.25">
      <c r="B24" t="str">
        <f>'2022'!$C$3</f>
        <v>A</v>
      </c>
      <c r="C24" t="str">
        <f>IF(HLOOKUP(D24,'2022'!$D$1:$GB$16,$A$2,FALSE)=0," ",IF(HLOOKUP(D24,'2022'!$D$1:$GB$16,$A$2,FALSE)="H"," ",IF(HLOOKUP(D24,'2022'!$D$1:$GB$16,$A$2,FALSE)="S"," ",HLOOKUP(D24,'2022'!$D$1:$GB$16,$A$2,FALSE))))</f>
        <v>AF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16:00</v>
      </c>
      <c r="G24" s="402">
        <f t="shared" si="1"/>
        <v>44584</v>
      </c>
      <c r="H24" s="402" t="str" cm="1">
        <f t="array" ref="H24">IFERROR(_xlfn.IFS(C24="MN","07:59",C24="M","15:59",C24="AF","23:59")," ")</f>
        <v>23:59</v>
      </c>
    </row>
    <row r="25" spans="2:8" x14ac:dyDescent="0.25">
      <c r="B25" t="str">
        <f>'2022'!$C$3</f>
        <v>A</v>
      </c>
      <c r="C25" t="str">
        <f>IF(HLOOKUP(D25,'2022'!$D$1:$GB$16,$A$2,FALSE)=0," ",IF(HLOOKUP(D25,'2022'!$D$1:$GB$16,$A$2,FALSE)="H"," ",IF(HLOOKUP(D25,'2022'!$D$1:$GB$16,$A$2,FALSE)="S"," ",HLOOKUP(D25,'2022'!$D$1:$GB$16,$A$2,FALSE))))</f>
        <v>AF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16:00</v>
      </c>
      <c r="G25" s="402">
        <f t="shared" si="1"/>
        <v>44585</v>
      </c>
      <c r="H25" s="402" t="str" cm="1">
        <f t="array" ref="H25">IFERROR(_xlfn.IFS(C25="MN","07:59",C25="M","15:59",C25="AF","23:59")," ")</f>
        <v>23:59</v>
      </c>
    </row>
    <row r="26" spans="2:8" x14ac:dyDescent="0.25">
      <c r="B26" t="str">
        <f>'2022'!$C$3</f>
        <v>A</v>
      </c>
      <c r="C26" t="str">
        <f>IF(HLOOKUP(D26,'2022'!$D$1:$GB$16,$A$2,FALSE)=0," ",IF(HLOOKUP(D26,'2022'!$D$1:$GB$16,$A$2,FALSE)="H"," ",IF(HLOOKUP(D26,'2022'!$D$1:$GB$16,$A$2,FALSE)="S"," ",HLOOKUP(D26,'2022'!$D$1:$GB$16,$A$2,FALSE))))</f>
        <v>AF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16:00</v>
      </c>
      <c r="G26" s="402">
        <f t="shared" si="1"/>
        <v>44586</v>
      </c>
      <c r="H26" s="402" t="str" cm="1">
        <f t="array" ref="H26">IFERROR(_xlfn.IFS(C26="MN","07:59",C26="M","15:59",C26="AF","23:59")," ")</f>
        <v>23:59</v>
      </c>
    </row>
    <row r="27" spans="2:8" x14ac:dyDescent="0.25">
      <c r="B27" t="str">
        <f>'2022'!$C$3</f>
        <v>A</v>
      </c>
      <c r="C27" t="str">
        <f>IF(HLOOKUP(D27,'2022'!$D$1:$GB$16,$A$2,FALSE)=0," ",IF(HLOOKUP(D27,'2022'!$D$1:$GB$16,$A$2,FALSE)="H"," ",IF(HLOOKUP(D27,'2022'!$D$1:$GB$16,$A$2,FALSE)="S"," ",HLOOKUP(D27,'2022'!$D$1:$GB$16,$A$2,FALSE))))</f>
        <v>AF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16:00</v>
      </c>
      <c r="G27" s="402">
        <f t="shared" si="1"/>
        <v>44587</v>
      </c>
      <c r="H27" s="402" t="str" cm="1">
        <f t="array" ref="H27">IFERROR(_xlfn.IFS(C27="MN","07:59",C27="M","15:59",C27="AF","23:59")," ")</f>
        <v>23:59</v>
      </c>
    </row>
    <row r="28" spans="2:8" x14ac:dyDescent="0.25">
      <c r="B28" t="str">
        <f>'2022'!$C$3</f>
        <v>A</v>
      </c>
      <c r="C28" t="str">
        <f>IF(HLOOKUP(D28,'2022'!$D$1:$GB$16,$A$2,FALSE)=0," ",IF(HLOOKUP(D28,'2022'!$D$1:$GB$16,$A$2,FALSE)="H"," ",IF(HLOOKUP(D28,'2022'!$D$1:$GB$16,$A$2,FALSE)="S"," ",HLOOKUP(D28,'2022'!$D$1:$GB$16,$A$2,FALSE))))</f>
        <v xml:space="preserve"> </v>
      </c>
      <c r="D28" s="402">
        <v>44588</v>
      </c>
      <c r="E28" s="402" t="str">
        <f t="shared" si="0"/>
        <v>ERROR</v>
      </c>
      <c r="F28" t="str" cm="1">
        <f t="array" ref="F28">IFERROR(_xlfn.IFS(C28="MN","00:00",C28="M","08:00",C28="AF","16:00")," ")</f>
        <v xml:space="preserve"> </v>
      </c>
      <c r="G28" s="402" t="str">
        <f t="shared" si="1"/>
        <v>ERROR</v>
      </c>
      <c r="H28" s="402" t="str" cm="1">
        <f t="array" ref="H28">IFERROR(_xlfn.IFS(C28="MN","07:59",C28="M","15:59",C28="AF","23:59")," ")</f>
        <v xml:space="preserve"> </v>
      </c>
    </row>
    <row r="29" spans="2:8" x14ac:dyDescent="0.25">
      <c r="B29" t="str">
        <f>'2022'!$C$3</f>
        <v>A</v>
      </c>
      <c r="C29" t="str">
        <f>IF(HLOOKUP(D29,'2022'!$D$1:$GB$16,$A$2,FALSE)=0," ",IF(HLOOKUP(D29,'2022'!$D$1:$GB$16,$A$2,FALSE)="H"," ",IF(HLOOKUP(D29,'2022'!$D$1:$GB$16,$A$2,FALSE)="S"," ",HLOOKUP(D29,'2022'!$D$1:$GB$16,$A$2,FALSE))))</f>
        <v xml:space="preserve"> </v>
      </c>
      <c r="D29" s="402">
        <v>44589</v>
      </c>
      <c r="E29" s="402" t="str">
        <f t="shared" si="0"/>
        <v>ERROR</v>
      </c>
      <c r="F29" t="str" cm="1">
        <f t="array" ref="F29">IFERROR(_xlfn.IFS(C29="MN","00:00",C29="M","08:00",C29="AF","16:00")," ")</f>
        <v xml:space="preserve"> </v>
      </c>
      <c r="G29" s="402" t="str">
        <f t="shared" si="1"/>
        <v>ERROR</v>
      </c>
      <c r="H29" s="402" t="str" cm="1">
        <f t="array" ref="H29">IFERROR(_xlfn.IFS(C29="MN","07:59",C29="M","15:59",C29="AF","23:59")," ")</f>
        <v xml:space="preserve"> </v>
      </c>
    </row>
    <row r="30" spans="2:8" x14ac:dyDescent="0.25">
      <c r="B30" t="str">
        <f>'2022'!$C$3</f>
        <v>A</v>
      </c>
      <c r="C30" t="str">
        <f>IF(HLOOKUP(D30,'2022'!$D$1:$GB$16,$A$2,FALSE)=0," ",IF(HLOOKUP(D30,'2022'!$D$1:$GB$16,$A$2,FALSE)="H"," ",IF(HLOOKUP(D30,'2022'!$D$1:$GB$16,$A$2,FALSE)="S"," ",HLOOKUP(D30,'2022'!$D$1:$GB$16,$A$2,FALSE))))</f>
        <v>AF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16:00</v>
      </c>
      <c r="G30" s="402">
        <f t="shared" si="1"/>
        <v>44590</v>
      </c>
      <c r="H30" s="402" t="str" cm="1">
        <f t="array" ref="H30">IFERROR(_xlfn.IFS(C30="MN","07:59",C30="M","15:59",C30="AF","23:59")," ")</f>
        <v>23:59</v>
      </c>
    </row>
    <row r="31" spans="2:8" x14ac:dyDescent="0.25">
      <c r="B31" t="str">
        <f>'2022'!$C$3</f>
        <v>A</v>
      </c>
      <c r="C31" t="str">
        <f>IF(HLOOKUP(D31,'2022'!$D$1:$GB$16,$A$2,FALSE)=0," ",IF(HLOOKUP(D31,'2022'!$D$1:$GB$16,$A$2,FALSE)="H"," ",IF(HLOOKUP(D31,'2022'!$D$1:$GB$16,$A$2,FALSE)="S"," ",HLOOKUP(D31,'2022'!$D$1:$GB$16,$A$2,FALSE))))</f>
        <v>AF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16:00</v>
      </c>
      <c r="G31" s="402">
        <f t="shared" si="1"/>
        <v>44591</v>
      </c>
      <c r="H31" s="402" t="str" cm="1">
        <f t="array" ref="H31">IFERROR(_xlfn.IFS(C31="MN","07:59",C31="M","15:59",C31="AF","23:59")," ")</f>
        <v>23:59</v>
      </c>
    </row>
    <row r="32" spans="2:8" x14ac:dyDescent="0.25">
      <c r="B32" t="str">
        <f>'2022'!$C$3</f>
        <v>A</v>
      </c>
      <c r="C32" t="str">
        <f>IF(HLOOKUP(D32,'2022'!$D$1:$GB$16,$A$2,FALSE)=0," ",IF(HLOOKUP(D32,'2022'!$D$1:$GB$16,$A$2,FALSE)="H"," ",IF(HLOOKUP(D32,'2022'!$D$1:$GB$16,$A$2,FALSE)="S"," ",HLOOKUP(D32,'2022'!$D$1:$GB$16,$A$2,FALSE))))</f>
        <v>AF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16:00</v>
      </c>
      <c r="G32" s="402">
        <f t="shared" si="1"/>
        <v>44592</v>
      </c>
      <c r="H32" s="402" t="str" cm="1">
        <f t="array" ref="H32">IFERROR(_xlfn.IFS(C32="MN","07:59",C32="M","15:59",C32="AF","23:59")," ")</f>
        <v>23:59</v>
      </c>
    </row>
    <row r="33" spans="2:8" x14ac:dyDescent="0.25">
      <c r="B33" t="str">
        <f>'2022'!$C$3</f>
        <v>A</v>
      </c>
      <c r="C33" t="str">
        <f>IF(HLOOKUP(D33,'2022'!$D$1:$GB$16,$A$2,FALSE)=0," ",IF(HLOOKUP(D33,'2022'!$D$1:$GB$16,$A$2,FALSE)="H"," ",IF(HLOOKUP(D33,'2022'!$D$1:$GB$16,$A$2,FALSE)="S"," ",HLOOKUP(D33,'2022'!$D$1:$GB$16,$A$2,FALSE))))</f>
        <v>AF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16:00</v>
      </c>
      <c r="G33" s="402">
        <f t="shared" si="1"/>
        <v>44593</v>
      </c>
      <c r="H33" s="402" t="str" cm="1">
        <f t="array" ref="H33">IFERROR(_xlfn.IFS(C33="MN","07:59",C33="M","15:59",C33="AF","23:59")," ")</f>
        <v>23:59</v>
      </c>
    </row>
    <row r="34" spans="2:8" x14ac:dyDescent="0.25">
      <c r="B34" t="str">
        <f>'2022'!$C$3</f>
        <v>A</v>
      </c>
      <c r="C34" t="str">
        <f>IF(HLOOKUP(D34,'2022'!$D$1:$GB$16,$A$2,FALSE)=0," ",IF(HLOOKUP(D34,'2022'!$D$1:$GB$16,$A$2,FALSE)="H"," ",IF(HLOOKUP(D34,'2022'!$D$1:$GB$16,$A$2,FALSE)="S"," ",HLOOKUP(D34,'2022'!$D$1:$GB$16,$A$2,FALSE))))</f>
        <v xml:space="preserve"> </v>
      </c>
      <c r="D34" s="402">
        <v>44594</v>
      </c>
      <c r="E34" s="402" t="str">
        <f t="shared" si="0"/>
        <v>ERROR</v>
      </c>
      <c r="F34" t="str" cm="1">
        <f t="array" ref="F34">IFERROR(_xlfn.IFS(C34="MN","00:00",C34="M","08:00",C34="AF","16:00")," ")</f>
        <v xml:space="preserve"> </v>
      </c>
      <c r="G34" s="402" t="str">
        <f t="shared" si="1"/>
        <v>ERROR</v>
      </c>
      <c r="H34" s="402" t="str" cm="1">
        <f t="array" ref="H34">IFERROR(_xlfn.IFS(C34="MN","07:59",C34="M","15:59",C34="AF","23:59")," ")</f>
        <v xml:space="preserve"> </v>
      </c>
    </row>
    <row r="35" spans="2:8" x14ac:dyDescent="0.25">
      <c r="B35" t="str">
        <f>'2022'!$C$3</f>
        <v>A</v>
      </c>
      <c r="C35" t="str">
        <f>IF(HLOOKUP(D35,'2022'!$D$1:$GB$16,$A$2,FALSE)=0," ",IF(HLOOKUP(D35,'2022'!$D$1:$GB$16,$A$2,FALSE)="H"," ",IF(HLOOKUP(D35,'2022'!$D$1:$GB$16,$A$2,FALSE)="S"," ",HLOOKUP(D35,'2022'!$D$1:$GB$16,$A$2,FALSE))))</f>
        <v xml:space="preserve"> </v>
      </c>
      <c r="D35" s="402">
        <v>44595</v>
      </c>
      <c r="E35" s="402" t="str">
        <f t="shared" si="0"/>
        <v>ERROR</v>
      </c>
      <c r="F35" t="str" cm="1">
        <f t="array" ref="F35">IFERROR(_xlfn.IFS(C35="MN","00:00",C35="M","08:00",C35="AF","16:00")," ")</f>
        <v xml:space="preserve"> </v>
      </c>
      <c r="G35" s="402" t="str">
        <f t="shared" si="1"/>
        <v>ERROR</v>
      </c>
      <c r="H35" s="402" t="str" cm="1">
        <f t="array" ref="H35">IFERROR(_xlfn.IFS(C35="MN","07:59",C35="M","15:59",C35="AF","23:59")," ")</f>
        <v xml:space="preserve"> </v>
      </c>
    </row>
    <row r="36" spans="2:8" x14ac:dyDescent="0.25">
      <c r="B36" t="str">
        <f>'2022'!$C$3</f>
        <v>A</v>
      </c>
      <c r="C36" t="str">
        <f>IF(HLOOKUP(D36,'2022'!$D$1:$GB$16,$A$2,FALSE)=0," ",IF(HLOOKUP(D36,'2022'!$D$1:$GB$16,$A$2,FALSE)="H"," ",IF(HLOOKUP(D36,'2022'!$D$1:$GB$16,$A$2,FALSE)="S"," ",HLOOKUP(D36,'2022'!$D$1:$GB$16,$A$2,FALSE))))</f>
        <v>M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08:00</v>
      </c>
      <c r="G36" s="402">
        <f t="shared" si="1"/>
        <v>44596</v>
      </c>
      <c r="H36" s="402" t="str" cm="1">
        <f t="array" ref="H36">IFERROR(_xlfn.IFS(C36="MN","07:59",C36="M","15:59",C36="AF","23:59")," ")</f>
        <v>15:59</v>
      </c>
    </row>
    <row r="37" spans="2:8" x14ac:dyDescent="0.25">
      <c r="B37" t="str">
        <f>'2022'!$C$3</f>
        <v>A</v>
      </c>
      <c r="C37" t="str">
        <f>IF(HLOOKUP(D37,'2022'!$D$1:$GB$16,$A$2,FALSE)=0," ",IF(HLOOKUP(D37,'2022'!$D$1:$GB$16,$A$2,FALSE)="H"," ",IF(HLOOKUP(D37,'2022'!$D$1:$GB$16,$A$2,FALSE)="S"," ",HLOOKUP(D37,'2022'!$D$1:$GB$16,$A$2,FALSE))))</f>
        <v>M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08:00</v>
      </c>
      <c r="G37" s="402">
        <f t="shared" si="1"/>
        <v>44597</v>
      </c>
      <c r="H37" s="402" t="str" cm="1">
        <f t="array" ref="H37">IFERROR(_xlfn.IFS(C37="MN","07:59",C37="M","15:59",C37="AF","23:59")," ")</f>
        <v>15:59</v>
      </c>
    </row>
    <row r="38" spans="2:8" x14ac:dyDescent="0.25">
      <c r="B38" t="str">
        <f>'2022'!$C$3</f>
        <v>A</v>
      </c>
      <c r="C38" t="str">
        <f>IF(HLOOKUP(D38,'2022'!$D$1:$GB$16,$A$2,FALSE)=0," ",IF(HLOOKUP(D38,'2022'!$D$1:$GB$16,$A$2,FALSE)="H"," ",IF(HLOOKUP(D38,'2022'!$D$1:$GB$16,$A$2,FALSE)="S"," ",HLOOKUP(D38,'2022'!$D$1:$GB$16,$A$2,FALSE))))</f>
        <v>M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08:00</v>
      </c>
      <c r="G38" s="402">
        <f t="shared" si="1"/>
        <v>44598</v>
      </c>
      <c r="H38" s="402" t="str" cm="1">
        <f t="array" ref="H38">IFERROR(_xlfn.IFS(C38="MN","07:59",C38="M","15:59",C38="AF","23:59")," ")</f>
        <v>15:59</v>
      </c>
    </row>
    <row r="39" spans="2:8" x14ac:dyDescent="0.25">
      <c r="B39" t="str">
        <f>'2022'!$C$3</f>
        <v>A</v>
      </c>
      <c r="C39" t="str">
        <f>IF(HLOOKUP(D39,'2022'!$D$1:$GB$16,$A$2,FALSE)=0," ",IF(HLOOKUP(D39,'2022'!$D$1:$GB$16,$A$2,FALSE)="H"," ",IF(HLOOKUP(D39,'2022'!$D$1:$GB$16,$A$2,FALSE)="S"," ",HLOOKUP(D39,'2022'!$D$1:$GB$16,$A$2,FALSE))))</f>
        <v>M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08:00</v>
      </c>
      <c r="G39" s="402">
        <f t="shared" si="1"/>
        <v>44599</v>
      </c>
      <c r="H39" s="402" t="str" cm="1">
        <f t="array" ref="H39">IFERROR(_xlfn.IFS(C39="MN","07:59",C39="M","15:59",C39="AF","23:59")," ")</f>
        <v>15:59</v>
      </c>
    </row>
    <row r="40" spans="2:8" x14ac:dyDescent="0.25">
      <c r="B40" t="str">
        <f>'2022'!$C$3</f>
        <v>A</v>
      </c>
      <c r="C40" t="str">
        <f>IF(HLOOKUP(D40,'2022'!$D$1:$GB$16,$A$2,FALSE)=0," ",IF(HLOOKUP(D40,'2022'!$D$1:$GB$16,$A$2,FALSE)="H"," ",IF(HLOOKUP(D40,'2022'!$D$1:$GB$16,$A$2,FALSE)="S"," ",HLOOKUP(D40,'2022'!$D$1:$GB$16,$A$2,FALSE))))</f>
        <v xml:space="preserve"> </v>
      </c>
      <c r="D40" s="402">
        <v>44600</v>
      </c>
      <c r="E40" s="402" t="str">
        <f t="shared" si="0"/>
        <v>ERROR</v>
      </c>
      <c r="F40" t="str" cm="1">
        <f t="array" ref="F40">IFERROR(_xlfn.IFS(C40="MN","00:00",C40="M","08:00",C40="AF","16:00")," ")</f>
        <v xml:space="preserve"> </v>
      </c>
      <c r="G40" s="402" t="str">
        <f t="shared" si="1"/>
        <v>ERROR</v>
      </c>
      <c r="H40" s="402" t="str" cm="1">
        <f t="array" ref="H40">IFERROR(_xlfn.IFS(C40="MN","07:59",C40="M","15:59",C40="AF","23:59")," ")</f>
        <v xml:space="preserve"> </v>
      </c>
    </row>
    <row r="41" spans="2:8" x14ac:dyDescent="0.25">
      <c r="B41" t="str">
        <f>'2022'!$C$3</f>
        <v>A</v>
      </c>
      <c r="C41" t="str">
        <f>IF(HLOOKUP(D41,'2022'!$D$1:$GB$16,$A$2,FALSE)=0," ",IF(HLOOKUP(D41,'2022'!$D$1:$GB$16,$A$2,FALSE)="H"," ",IF(HLOOKUP(D41,'2022'!$D$1:$GB$16,$A$2,FALSE)="S"," ",HLOOKUP(D41,'2022'!$D$1:$GB$16,$A$2,FALSE))))</f>
        <v xml:space="preserve"> </v>
      </c>
      <c r="D41" s="402">
        <v>44601</v>
      </c>
      <c r="E41" s="402" t="str">
        <f t="shared" si="0"/>
        <v>ERROR</v>
      </c>
      <c r="F41" t="str" cm="1">
        <f t="array" ref="F41">IFERROR(_xlfn.IFS(C41="MN","00:00",C41="M","08:00",C41="AF","16:00")," ")</f>
        <v xml:space="preserve"> </v>
      </c>
      <c r="G41" s="402" t="str">
        <f t="shared" si="1"/>
        <v>ERROR</v>
      </c>
      <c r="H41" s="402" t="str" cm="1">
        <f t="array" ref="H41">IFERROR(_xlfn.IFS(C41="MN","07:59",C41="M","15:59",C41="AF","23:59")," ")</f>
        <v xml:space="preserve"> </v>
      </c>
    </row>
    <row r="42" spans="2:8" x14ac:dyDescent="0.25">
      <c r="B42" t="str">
        <f>'2022'!$C$3</f>
        <v>A</v>
      </c>
      <c r="C42" t="str">
        <f>IF(HLOOKUP(D42,'2022'!$D$1:$GB$16,$A$2,FALSE)=0," ",IF(HLOOKUP(D42,'2022'!$D$1:$GB$16,$A$2,FALSE)="H"," ",IF(HLOOKUP(D42,'2022'!$D$1:$GB$16,$A$2,FALSE)="S"," ",HLOOKUP(D42,'2022'!$D$1:$GB$16,$A$2,FALSE))))</f>
        <v xml:space="preserve"> </v>
      </c>
      <c r="D42" s="402">
        <v>44602</v>
      </c>
      <c r="E42" s="402" t="str">
        <f t="shared" si="0"/>
        <v>ERROR</v>
      </c>
      <c r="F42" t="str" cm="1">
        <f t="array" ref="F42">IFERROR(_xlfn.IFS(C42="MN","00:00",C42="M","08:00",C42="AF","16:00")," ")</f>
        <v xml:space="preserve"> </v>
      </c>
      <c r="G42" s="402" t="str">
        <f t="shared" si="1"/>
        <v>ERROR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'2022'!$C$3</f>
        <v>A</v>
      </c>
      <c r="C43" t="str">
        <f>IF(HLOOKUP(D43,'2022'!$D$1:$GB$16,$A$2,FALSE)=0," ",IF(HLOOKUP(D43,'2022'!$D$1:$GB$16,$A$2,FALSE)="H"," ",IF(HLOOKUP(D43,'2022'!$D$1:$GB$16,$A$2,FALSE)="S"," ",HLOOKUP(D43,'2022'!$D$1:$GB$16,$A$2,FALSE))))</f>
        <v>M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08:00</v>
      </c>
      <c r="G43" s="402">
        <f t="shared" si="1"/>
        <v>44603</v>
      </c>
      <c r="H43" s="402" t="str" cm="1">
        <f t="array" ref="H43">IFERROR(_xlfn.IFS(C43="MN","07:59",C43="M","15:59",C43="AF","23:59")," ")</f>
        <v>15:59</v>
      </c>
    </row>
    <row r="44" spans="2:8" x14ac:dyDescent="0.25">
      <c r="B44" t="str">
        <f>'2022'!$C$3</f>
        <v>A</v>
      </c>
      <c r="C44" t="str">
        <f>IF(HLOOKUP(D44,'2022'!$D$1:$GB$16,$A$2,FALSE)=0," ",IF(HLOOKUP(D44,'2022'!$D$1:$GB$16,$A$2,FALSE)="H"," ",IF(HLOOKUP(D44,'2022'!$D$1:$GB$16,$A$2,FALSE)="S"," ",HLOOKUP(D44,'2022'!$D$1:$GB$16,$A$2,FALSE))))</f>
        <v>M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08:00</v>
      </c>
      <c r="G44" s="402">
        <f t="shared" si="1"/>
        <v>44604</v>
      </c>
      <c r="H44" s="402" t="str" cm="1">
        <f t="array" ref="H44">IFERROR(_xlfn.IFS(C44="MN","07:59",C44="M","15:59",C44="AF","23:59")," ")</f>
        <v>15:59</v>
      </c>
    </row>
    <row r="45" spans="2:8" x14ac:dyDescent="0.25">
      <c r="B45" t="str">
        <f>'2022'!$C$3</f>
        <v>A</v>
      </c>
      <c r="C45" t="str">
        <f>IF(HLOOKUP(D45,'2022'!$D$1:$GB$16,$A$2,FALSE)=0," ",IF(HLOOKUP(D45,'2022'!$D$1:$GB$16,$A$2,FALSE)="H"," ",IF(HLOOKUP(D45,'2022'!$D$1:$GB$16,$A$2,FALSE)="S"," ",HLOOKUP(D45,'2022'!$D$1:$GB$16,$A$2,FALSE))))</f>
        <v>M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08:00</v>
      </c>
      <c r="G45" s="402">
        <f t="shared" si="1"/>
        <v>44605</v>
      </c>
      <c r="H45" s="402" t="str" cm="1">
        <f t="array" ref="H45">IFERROR(_xlfn.IFS(C45="MN","07:59",C45="M","15:59",C45="AF","23:59")," ")</f>
        <v>15:59</v>
      </c>
    </row>
    <row r="46" spans="2:8" x14ac:dyDescent="0.25">
      <c r="B46" t="str">
        <f>'2022'!$C$3</f>
        <v>A</v>
      </c>
      <c r="C46" t="str">
        <f>IF(HLOOKUP(D46,'2022'!$D$1:$GB$16,$A$2,FALSE)=0," ",IF(HLOOKUP(D46,'2022'!$D$1:$GB$16,$A$2,FALSE)="H"," ",IF(HLOOKUP(D46,'2022'!$D$1:$GB$16,$A$2,FALSE)="S"," ",HLOOKUP(D46,'2022'!$D$1:$GB$16,$A$2,FALSE))))</f>
        <v xml:space="preserve"> </v>
      </c>
      <c r="D46" s="402">
        <v>44606</v>
      </c>
      <c r="E46" s="402" t="str">
        <f t="shared" si="0"/>
        <v>ERROR</v>
      </c>
      <c r="F46" t="str" cm="1">
        <f t="array" ref="F46">IFERROR(_xlfn.IFS(C46="MN","00:00",C46="M","08:00",C46="AF","16:00")," ")</f>
        <v xml:space="preserve"> </v>
      </c>
      <c r="G46" s="402" t="str">
        <f t="shared" si="1"/>
        <v>ERROR</v>
      </c>
      <c r="H46" s="402" t="str" cm="1">
        <f t="array" ref="H46">IFERROR(_xlfn.IFS(C46="MN","07:59",C46="M","15:59",C46="AF","23:59")," ")</f>
        <v xml:space="preserve"> </v>
      </c>
    </row>
    <row r="47" spans="2:8" x14ac:dyDescent="0.25">
      <c r="B47" t="str">
        <f>'2022'!$C$3</f>
        <v>A</v>
      </c>
      <c r="C47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'2022'!$C$3</f>
        <v>A</v>
      </c>
      <c r="C48" t="str">
        <f>IF(HLOOKUP(D48,'2022'!$D$1:$GB$16,$A$2,FALSE)=0," ",IF(HLOOKUP(D48,'2022'!$D$1:$GB$16,$A$2,FALSE)="H"," ",IF(HLOOKUP(D48,'2022'!$D$1:$GB$16,$A$2,FALSE)="S"," ",HLOOKUP(D48,'2022'!$D$1:$GB$16,$A$2,FALSE))))</f>
        <v>MN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00:00</v>
      </c>
      <c r="G48" s="402">
        <f t="shared" si="1"/>
        <v>44608</v>
      </c>
      <c r="H48" s="402" t="str" cm="1">
        <f t="array" ref="H48">IFERROR(_xlfn.IFS(C48="MN","07:59",C48="M","15:59",C48="AF","23:59")," ")</f>
        <v>07:59</v>
      </c>
    </row>
    <row r="49" spans="2:8" x14ac:dyDescent="0.25">
      <c r="B49" t="str">
        <f>'2022'!$C$3</f>
        <v>A</v>
      </c>
      <c r="C49" t="str">
        <f>IF(HLOOKUP(D49,'2022'!$D$1:$GB$16,$A$2,FALSE)=0," ",IF(HLOOKUP(D49,'2022'!$D$1:$GB$16,$A$2,FALSE)="H"," ",IF(HLOOKUP(D49,'2022'!$D$1:$GB$16,$A$2,FALSE)="S"," ",HLOOKUP(D49,'2022'!$D$1:$GB$16,$A$2,FALSE))))</f>
        <v>MN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00:00</v>
      </c>
      <c r="G49" s="402">
        <f t="shared" si="1"/>
        <v>44609</v>
      </c>
      <c r="H49" s="402" t="str" cm="1">
        <f t="array" ref="H49">IFERROR(_xlfn.IFS(C49="MN","07:59",C49="M","15:59",C49="AF","23:59")," ")</f>
        <v>07:59</v>
      </c>
    </row>
    <row r="50" spans="2:8" x14ac:dyDescent="0.25">
      <c r="B50" t="str">
        <f>'2022'!$C$3</f>
        <v>A</v>
      </c>
      <c r="C50" t="str">
        <f>IF(HLOOKUP(D50,'2022'!$D$1:$GB$16,$A$2,FALSE)=0," ",IF(HLOOKUP(D50,'2022'!$D$1:$GB$16,$A$2,FALSE)="H"," ",IF(HLOOKUP(D50,'2022'!$D$1:$GB$16,$A$2,FALSE)="S"," ",HLOOKUP(D50,'2022'!$D$1:$GB$16,$A$2,FALSE))))</f>
        <v>MN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00:00</v>
      </c>
      <c r="G50" s="402">
        <f t="shared" si="1"/>
        <v>44610</v>
      </c>
      <c r="H50" s="402" t="str" cm="1">
        <f t="array" ref="H50">IFERROR(_xlfn.IFS(C50="MN","07:59",C50="M","15:59",C50="AF","23:59")," ")</f>
        <v>07:59</v>
      </c>
    </row>
    <row r="51" spans="2:8" x14ac:dyDescent="0.25">
      <c r="B51" t="str">
        <f>'2022'!$C$3</f>
        <v>A</v>
      </c>
      <c r="C51" t="str">
        <f>IF(HLOOKUP(D51,'2022'!$D$1:$GB$16,$A$2,FALSE)=0," ",IF(HLOOKUP(D51,'2022'!$D$1:$GB$16,$A$2,FALSE)="H"," ",IF(HLOOKUP(D51,'2022'!$D$1:$GB$16,$A$2,FALSE)="S"," ",HLOOKUP(D51,'2022'!$D$1:$GB$16,$A$2,FALSE))))</f>
        <v>MN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00:00</v>
      </c>
      <c r="G51" s="402">
        <f t="shared" si="1"/>
        <v>44611</v>
      </c>
      <c r="H51" s="402" t="str" cm="1">
        <f t="array" ref="H51">IFERROR(_xlfn.IFS(C51="MN","07:59",C51="M","15:59",C51="AF","23:59")," ")</f>
        <v>07:59</v>
      </c>
    </row>
    <row r="52" spans="2:8" x14ac:dyDescent="0.25">
      <c r="B52" t="str">
        <f>'2022'!$C$3</f>
        <v>A</v>
      </c>
      <c r="C52" t="str">
        <f>IF(HLOOKUP(D52,'2022'!$D$1:$GB$16,$A$2,FALSE)=0," ",IF(HLOOKUP(D52,'2022'!$D$1:$GB$16,$A$2,FALSE)="H"," ",IF(HLOOKUP(D52,'2022'!$D$1:$GB$16,$A$2,FALSE)="S"," ",HLOOKUP(D52,'2022'!$D$1:$GB$16,$A$2,FALSE))))</f>
        <v xml:space="preserve"> </v>
      </c>
      <c r="D52" s="402">
        <v>44612</v>
      </c>
      <c r="E52" s="402" t="str">
        <f t="shared" si="0"/>
        <v>ERROR</v>
      </c>
      <c r="F52" t="str" cm="1">
        <f t="array" ref="F52">IFERROR(_xlfn.IFS(C52="MN","00:00",C52="M","08:00",C52="AF","16:00")," ")</f>
        <v xml:space="preserve"> </v>
      </c>
      <c r="G52" s="402" t="str">
        <f t="shared" si="1"/>
        <v>ERROR</v>
      </c>
      <c r="H52" s="402" t="str" cm="1">
        <f t="array" ref="H52">IFERROR(_xlfn.IFS(C52="MN","07:59",C52="M","15:59",C52="AF","23:59")," ")</f>
        <v xml:space="preserve"> </v>
      </c>
    </row>
    <row r="53" spans="2:8" x14ac:dyDescent="0.25">
      <c r="B53" t="str">
        <f>'2022'!$C$3</f>
        <v>A</v>
      </c>
      <c r="C53" t="str">
        <f>IF(HLOOKUP(D53,'2022'!$D$1:$GB$16,$A$2,FALSE)=0," ",IF(HLOOKUP(D53,'2022'!$D$1:$GB$16,$A$2,FALSE)="H"," ",IF(HLOOKUP(D53,'2022'!$D$1:$GB$16,$A$2,FALSE)="S"," ",HLOOKUP(D53,'2022'!$D$1:$GB$16,$A$2,FALSE))))</f>
        <v xml:space="preserve"> </v>
      </c>
      <c r="D53" s="402">
        <v>44613</v>
      </c>
      <c r="E53" s="402" t="str">
        <f t="shared" si="0"/>
        <v>ERROR</v>
      </c>
      <c r="F53" t="str" cm="1">
        <f t="array" ref="F53">IFERROR(_xlfn.IFS(C53="MN","00:00",C53="M","08:00",C53="AF","16:00")," ")</f>
        <v xml:space="preserve"> </v>
      </c>
      <c r="G53" s="402" t="str">
        <f t="shared" si="1"/>
        <v>ERROR</v>
      </c>
      <c r="H53" s="402" t="str" cm="1">
        <f t="array" ref="H53">IFERROR(_xlfn.IFS(C53="MN","07:59",C53="M","15:59",C53="AF","23:59")," ")</f>
        <v xml:space="preserve"> </v>
      </c>
    </row>
    <row r="54" spans="2:8" x14ac:dyDescent="0.25">
      <c r="B54" t="str">
        <f>'2022'!$C$3</f>
        <v>A</v>
      </c>
      <c r="C54" t="str">
        <f>IF(HLOOKUP(D54,'2022'!$D$1:$GB$16,$A$2,FALSE)=0," ",IF(HLOOKUP(D54,'2022'!$D$1:$GB$16,$A$2,FALSE)="H"," ",IF(HLOOKUP(D54,'2022'!$D$1:$GB$16,$A$2,FALSE)="S"," ",HLOOKUP(D54,'2022'!$D$1:$GB$16,$A$2,FALSE))))</f>
        <v>MN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00:00</v>
      </c>
      <c r="G54" s="402">
        <f t="shared" si="1"/>
        <v>44614</v>
      </c>
      <c r="H54" s="402" t="str" cm="1">
        <f t="array" ref="H54">IFERROR(_xlfn.IFS(C54="MN","07:59",C54="M","15:59",C54="AF","23:59")," ")</f>
        <v>07:59</v>
      </c>
    </row>
    <row r="55" spans="2:8" x14ac:dyDescent="0.25">
      <c r="B55" t="str">
        <f>'2022'!$C$3</f>
        <v>A</v>
      </c>
      <c r="C55" t="str">
        <f>IF(HLOOKUP(D55,'2022'!$D$1:$GB$16,$A$2,FALSE)=0," ",IF(HLOOKUP(D55,'2022'!$D$1:$GB$16,$A$2,FALSE)="H"," ",IF(HLOOKUP(D55,'2022'!$D$1:$GB$16,$A$2,FALSE)="S"," ",HLOOKUP(D55,'2022'!$D$1:$GB$16,$A$2,FALSE))))</f>
        <v>MN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00:00</v>
      </c>
      <c r="G55" s="402">
        <f t="shared" si="1"/>
        <v>44615</v>
      </c>
      <c r="H55" s="402" t="str" cm="1">
        <f t="array" ref="H55">IFERROR(_xlfn.IFS(C55="MN","07:59",C55="M","15:59",C55="AF","23:59")," ")</f>
        <v>07:59</v>
      </c>
    </row>
    <row r="56" spans="2:8" x14ac:dyDescent="0.25">
      <c r="B56" t="str">
        <f>'2022'!$C$3</f>
        <v>A</v>
      </c>
      <c r="C56" t="str">
        <f>IF(HLOOKUP(D56,'2022'!$D$1:$GB$16,$A$2,FALSE)=0," ",IF(HLOOKUP(D56,'2022'!$D$1:$GB$16,$A$2,FALSE)="H"," ",IF(HLOOKUP(D56,'2022'!$D$1:$GB$16,$A$2,FALSE)="S"," ",HLOOKUP(D56,'2022'!$D$1:$GB$16,$A$2,FALSE))))</f>
        <v>MN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00:00</v>
      </c>
      <c r="G56" s="402">
        <f t="shared" si="1"/>
        <v>44616</v>
      </c>
      <c r="H56" s="402" t="str" cm="1">
        <f t="array" ref="H56">IFERROR(_xlfn.IFS(C56="MN","07:59",C56="M","15:59",C56="AF","23:59")," ")</f>
        <v>07:59</v>
      </c>
    </row>
    <row r="57" spans="2:8" x14ac:dyDescent="0.25">
      <c r="B57" t="str">
        <f>'2022'!$C$3</f>
        <v>A</v>
      </c>
      <c r="C57" t="str">
        <f>IF(HLOOKUP(D57,'2022'!$D$1:$GB$16,$A$2,FALSE)=0," ",IF(HLOOKUP(D57,'2022'!$D$1:$GB$16,$A$2,FALSE)="H"," ",IF(HLOOKUP(D57,'2022'!$D$1:$GB$16,$A$2,FALSE)="S"," ",HLOOKUP(D57,'2022'!$D$1:$GB$16,$A$2,FALSE))))</f>
        <v>MN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00:00</v>
      </c>
      <c r="G57" s="402">
        <f t="shared" si="1"/>
        <v>44617</v>
      </c>
      <c r="H57" s="402" t="str" cm="1">
        <f t="array" ref="H57">IFERROR(_xlfn.IFS(C57="MN","07:59",C57="M","15:59",C57="AF","23:59")," ")</f>
        <v>07:59</v>
      </c>
    </row>
    <row r="58" spans="2:8" x14ac:dyDescent="0.25">
      <c r="B58" t="str">
        <f>'2022'!$C$3</f>
        <v>A</v>
      </c>
      <c r="C58" t="str">
        <f>IF(HLOOKUP(D58,'2022'!$D$1:$GB$16,$A$2,FALSE)=0," ",IF(HLOOKUP(D58,'2022'!$D$1:$GB$16,$A$2,FALSE)="H"," ",IF(HLOOKUP(D58,'2022'!$D$1:$GB$16,$A$2,FALSE)="S"," ",HLOOKUP(D58,'2022'!$D$1:$GB$16,$A$2,FALSE))))</f>
        <v xml:space="preserve"> </v>
      </c>
      <c r="D58" s="402">
        <v>44618</v>
      </c>
      <c r="E58" s="402" t="str">
        <f t="shared" si="0"/>
        <v>ERROR</v>
      </c>
      <c r="F58" t="str" cm="1">
        <f t="array" ref="F58">IFERROR(_xlfn.IFS(C58="MN","00:00",C58="M","08:00",C58="AF","16:00")," ")</f>
        <v xml:space="preserve"> </v>
      </c>
      <c r="G58" s="402" t="str">
        <f t="shared" si="1"/>
        <v>ERROR</v>
      </c>
      <c r="H58" s="402" t="str" cm="1">
        <f t="array" ref="H58">IFERROR(_xlfn.IFS(C58="MN","07:59",C58="M","15:59",C58="AF","23:59")," ")</f>
        <v xml:space="preserve"> </v>
      </c>
    </row>
    <row r="59" spans="2:8" x14ac:dyDescent="0.25">
      <c r="B59" t="str">
        <f>'2022'!$C$3</f>
        <v>A</v>
      </c>
      <c r="C59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'2022'!$C$3</f>
        <v>A</v>
      </c>
      <c r="C60" t="str">
        <f>IF(HLOOKUP(D60,'2022'!$D$1:$GB$16,$A$2,FALSE)=0," ",IF(HLOOKUP(D60,'2022'!$D$1:$GB$16,$A$2,FALSE)="H"," ",IF(HLOOKUP(D60,'2022'!$D$1:$GB$16,$A$2,FALSE)="S"," ",HLOOKUP(D60,'2022'!$D$1:$GB$16,$A$2,FALSE))))</f>
        <v>AF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16:00</v>
      </c>
      <c r="G60" s="402">
        <f t="shared" si="1"/>
        <v>44620</v>
      </c>
      <c r="H60" s="402" t="str" cm="1">
        <f t="array" ref="H60">IFERROR(_xlfn.IFS(C60="MN","07:59",C60="M","15:59",C60="AF","23:59")," ")</f>
        <v>23:59</v>
      </c>
    </row>
    <row r="61" spans="2:8" x14ac:dyDescent="0.25">
      <c r="B61" t="str">
        <f>'2022'!$C$3</f>
        <v>A</v>
      </c>
      <c r="C61" t="str">
        <f>IF(HLOOKUP(D61,'2022'!$D$1:$GB$16,$A$2,FALSE)=0," ",IF(HLOOKUP(D61,'2022'!$D$1:$GB$16,$A$2,FALSE)="H"," ",IF(HLOOKUP(D61,'2022'!$D$1:$GB$16,$A$2,FALSE)="S"," ",HLOOKUP(D61,'2022'!$D$1:$GB$16,$A$2,FALSE))))</f>
        <v>AF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16:00</v>
      </c>
      <c r="G61" s="402">
        <f t="shared" si="1"/>
        <v>44621</v>
      </c>
      <c r="H61" s="402" t="str" cm="1">
        <f t="array" ref="H61">IFERROR(_xlfn.IFS(C61="MN","07:59",C61="M","15:59",C61="AF","23:59")," ")</f>
        <v>23:59</v>
      </c>
    </row>
    <row r="62" spans="2:8" x14ac:dyDescent="0.25">
      <c r="B62" t="str">
        <f>'2022'!$C$3</f>
        <v>A</v>
      </c>
      <c r="C62" t="str">
        <f>IF(HLOOKUP(D62,'2022'!$D$1:$GB$16,$A$2,FALSE)=0," ",IF(HLOOKUP(D62,'2022'!$D$1:$GB$16,$A$2,FALSE)="H"," ",IF(HLOOKUP(D62,'2022'!$D$1:$GB$16,$A$2,FALSE)="S"," ",HLOOKUP(D62,'2022'!$D$1:$GB$16,$A$2,FALSE))))</f>
        <v>AF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16:00</v>
      </c>
      <c r="G62" s="402">
        <f t="shared" si="1"/>
        <v>44622</v>
      </c>
      <c r="H62" s="402" t="str" cm="1">
        <f t="array" ref="H62">IFERROR(_xlfn.IFS(C62="MN","07:59",C62="M","15:59",C62="AF","23:59")," ")</f>
        <v>23:59</v>
      </c>
    </row>
    <row r="63" spans="2:8" x14ac:dyDescent="0.25">
      <c r="B63" t="str">
        <f>'2022'!$C$3</f>
        <v>A</v>
      </c>
      <c r="C63" t="str">
        <f>IF(HLOOKUP(D63,'2022'!$D$1:$GB$16,$A$2,FALSE)=0," ",IF(HLOOKUP(D63,'2022'!$D$1:$GB$16,$A$2,FALSE)="H"," ",IF(HLOOKUP(D63,'2022'!$D$1:$GB$16,$A$2,FALSE)="S"," ",HLOOKUP(D63,'2022'!$D$1:$GB$16,$A$2,FALSE))))</f>
        <v>AF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16:00</v>
      </c>
      <c r="G63" s="402">
        <f t="shared" si="1"/>
        <v>44623</v>
      </c>
      <c r="H63" s="402" t="str" cm="1">
        <f t="array" ref="H63">IFERROR(_xlfn.IFS(C63="MN","07:59",C63="M","15:59",C63="AF","23:59")," ")</f>
        <v>23:59</v>
      </c>
    </row>
    <row r="64" spans="2:8" x14ac:dyDescent="0.25">
      <c r="B64" t="str">
        <f>'2022'!$C$3</f>
        <v>A</v>
      </c>
      <c r="C64" t="str">
        <f>IF(HLOOKUP(D64,'2022'!$D$1:$GB$16,$A$2,FALSE)=0," ",IF(HLOOKUP(D64,'2022'!$D$1:$GB$16,$A$2,FALSE)="H"," ",IF(HLOOKUP(D64,'2022'!$D$1:$GB$16,$A$2,FALSE)="S"," ",HLOOKUP(D64,'2022'!$D$1:$GB$16,$A$2,FALSE))))</f>
        <v xml:space="preserve"> </v>
      </c>
      <c r="D64" s="402">
        <v>44624</v>
      </c>
      <c r="E64" s="402" t="str">
        <f t="shared" si="0"/>
        <v>ERROR</v>
      </c>
      <c r="F64" t="str" cm="1">
        <f t="array" ref="F64">IFERROR(_xlfn.IFS(C64="MN","00:00",C64="M","08:00",C64="AF","16:00")," ")</f>
        <v xml:space="preserve"> </v>
      </c>
      <c r="G64" s="402" t="str">
        <f t="shared" si="1"/>
        <v>ERROR</v>
      </c>
      <c r="H64" s="402" t="str" cm="1">
        <f t="array" ref="H64">IFERROR(_xlfn.IFS(C64="MN","07:59",C64="M","15:59",C64="AF","23:59")," ")</f>
        <v xml:space="preserve"> </v>
      </c>
    </row>
    <row r="65" spans="2:8" x14ac:dyDescent="0.25">
      <c r="B65" t="str">
        <f>'2022'!$C$3</f>
        <v>A</v>
      </c>
      <c r="C65" t="str">
        <f>IF(HLOOKUP(D65,'2022'!$D$1:$GB$16,$A$2,FALSE)=0," ",IF(HLOOKUP(D65,'2022'!$D$1:$GB$16,$A$2,FALSE)="H"," ",IF(HLOOKUP(D65,'2022'!$D$1:$GB$16,$A$2,FALSE)="S"," ",HLOOKUP(D65,'2022'!$D$1:$GB$16,$A$2,FALSE))))</f>
        <v xml:space="preserve"> </v>
      </c>
      <c r="D65" s="402">
        <v>44625</v>
      </c>
      <c r="E65" s="402" t="str">
        <f t="shared" si="0"/>
        <v>ERROR</v>
      </c>
      <c r="F65" t="str" cm="1">
        <f t="array" ref="F65">IFERROR(_xlfn.IFS(C65="MN","00:00",C65="M","08:00",C65="AF","16:00")," ")</f>
        <v xml:space="preserve"> </v>
      </c>
      <c r="G65" s="402" t="str">
        <f t="shared" si="1"/>
        <v>ERROR</v>
      </c>
      <c r="H65" s="402" t="str" cm="1">
        <f t="array" ref="H65">IFERROR(_xlfn.IFS(C65="MN","07:59",C65="M","15:59",C65="AF","23:59")," ")</f>
        <v xml:space="preserve"> </v>
      </c>
    </row>
    <row r="66" spans="2:8" x14ac:dyDescent="0.25">
      <c r="B66" t="str">
        <f>'2022'!$C$3</f>
        <v>A</v>
      </c>
      <c r="C66" t="str">
        <f>IF(HLOOKUP(D66,'2022'!$D$1:$GB$16,$A$2,FALSE)=0," ",IF(HLOOKUP(D66,'2022'!$D$1:$GB$16,$A$2,FALSE)="H"," ",IF(HLOOKUP(D66,'2022'!$D$1:$GB$16,$A$2,FALSE)="S"," ",HLOOKUP(D66,'2022'!$D$1:$GB$16,$A$2,FALSE))))</f>
        <v>AF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16:00</v>
      </c>
      <c r="G66" s="402">
        <f t="shared" si="1"/>
        <v>44626</v>
      </c>
      <c r="H66" s="402" t="str" cm="1">
        <f t="array" ref="H66">IFERROR(_xlfn.IFS(C66="MN","07:59",C66="M","15:59",C66="AF","23:59")," ")</f>
        <v>23:59</v>
      </c>
    </row>
    <row r="67" spans="2:8" x14ac:dyDescent="0.25">
      <c r="B67" t="str">
        <f>'2022'!$C$3</f>
        <v>A</v>
      </c>
      <c r="C67" t="str">
        <f>IF(HLOOKUP(D67,'2022'!$D$1:$GB$16,$A$2,FALSE)=0," ",IF(HLOOKUP(D67,'2022'!$D$1:$GB$16,$A$2,FALSE)="H"," ",IF(HLOOKUP(D67,'2022'!$D$1:$GB$16,$A$2,FALSE)="S"," ",HLOOKUP(D67,'2022'!$D$1:$GB$16,$A$2,FALSE))))</f>
        <v>AF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16:00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23:59</v>
      </c>
    </row>
    <row r="68" spans="2:8" x14ac:dyDescent="0.25">
      <c r="B68" t="str">
        <f>'2022'!$C$3</f>
        <v>A</v>
      </c>
      <c r="C68" t="str">
        <f>IF(HLOOKUP(D68,'2022'!$D$1:$GB$16,$A$2,FALSE)=0," ",IF(HLOOKUP(D68,'2022'!$D$1:$GB$16,$A$2,FALSE)="H"," ",IF(HLOOKUP(D68,'2022'!$D$1:$GB$16,$A$2,FALSE)="S"," ",HLOOKUP(D68,'2022'!$D$1:$GB$16,$A$2,FALSE))))</f>
        <v>AF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16:00</v>
      </c>
      <c r="G68" s="402">
        <f t="shared" si="3"/>
        <v>44628</v>
      </c>
      <c r="H68" s="402" t="str" cm="1">
        <f t="array" ref="H68">IFERROR(_xlfn.IFS(C68="MN","07:59",C68="M","15:59",C68="AF","23:59")," ")</f>
        <v>23:59</v>
      </c>
    </row>
    <row r="69" spans="2:8" x14ac:dyDescent="0.25">
      <c r="B69" t="str">
        <f>'2022'!$C$3</f>
        <v>A</v>
      </c>
      <c r="C69" t="str">
        <f>IF(HLOOKUP(D69,'2022'!$D$1:$GB$16,$A$2,FALSE)=0," ",IF(HLOOKUP(D69,'2022'!$D$1:$GB$16,$A$2,FALSE)="H"," ",IF(HLOOKUP(D69,'2022'!$D$1:$GB$16,$A$2,FALSE)="S"," ",HLOOKUP(D69,'2022'!$D$1:$GB$16,$A$2,FALSE))))</f>
        <v>AF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16:00</v>
      </c>
      <c r="G69" s="402">
        <f t="shared" si="3"/>
        <v>44629</v>
      </c>
      <c r="H69" s="402" t="str" cm="1">
        <f t="array" ref="H69">IFERROR(_xlfn.IFS(C69="MN","07:59",C69="M","15:59",C69="AF","23:59")," ")</f>
        <v>23:59</v>
      </c>
    </row>
    <row r="70" spans="2:8" x14ac:dyDescent="0.25">
      <c r="B70" t="str">
        <f>'2022'!$C$3</f>
        <v>A</v>
      </c>
      <c r="C70" t="str">
        <f>IF(HLOOKUP(D70,'2022'!$D$1:$GB$16,$A$2,FALSE)=0," ",IF(HLOOKUP(D70,'2022'!$D$1:$GB$16,$A$2,FALSE)="H"," ",IF(HLOOKUP(D70,'2022'!$D$1:$GB$16,$A$2,FALSE)="S"," ",HLOOKUP(D70,'2022'!$D$1:$GB$16,$A$2,FALSE))))</f>
        <v xml:space="preserve"> </v>
      </c>
      <c r="D70" s="402">
        <v>44630</v>
      </c>
      <c r="E70" s="402" t="str">
        <f t="shared" si="2"/>
        <v>ERROR</v>
      </c>
      <c r="F70" t="str" cm="1">
        <f t="array" ref="F70">IFERROR(_xlfn.IFS(C70="MN","00:00",C70="M","08:00",C70="AF","16:00")," ")</f>
        <v xml:space="preserve"> </v>
      </c>
      <c r="G70" s="402" t="str">
        <f t="shared" si="3"/>
        <v>ERROR</v>
      </c>
      <c r="H70" s="402" t="str" cm="1">
        <f t="array" ref="H70">IFERROR(_xlfn.IFS(C70="MN","07:59",C70="M","15:59",C70="AF","23:59")," ")</f>
        <v xml:space="preserve"> </v>
      </c>
    </row>
    <row r="71" spans="2:8" x14ac:dyDescent="0.25">
      <c r="B71" t="str">
        <f>'2022'!$C$3</f>
        <v>A</v>
      </c>
      <c r="C71" t="str">
        <f>IF(HLOOKUP(D71,'2022'!$D$1:$GB$16,$A$2,FALSE)=0," ",IF(HLOOKUP(D71,'2022'!$D$1:$GB$16,$A$2,FALSE)="H"," ",IF(HLOOKUP(D71,'2022'!$D$1:$GB$16,$A$2,FALSE)="S"," ",HLOOKUP(D71,'2022'!$D$1:$GB$16,$A$2,FALSE))))</f>
        <v xml:space="preserve"> </v>
      </c>
      <c r="D71" s="402">
        <v>44631</v>
      </c>
      <c r="E71" s="402" t="str">
        <f t="shared" si="2"/>
        <v>ERROR</v>
      </c>
      <c r="F71" t="str" cm="1">
        <f t="array" ref="F71">IFERROR(_xlfn.IFS(C71="MN","00:00",C71="M","08:00",C71="AF","16:00")," ")</f>
        <v xml:space="preserve"> </v>
      </c>
      <c r="G71" s="402" t="str">
        <f t="shared" si="3"/>
        <v>ERROR</v>
      </c>
      <c r="H71" s="402" t="str" cm="1">
        <f t="array" ref="H71">IFERROR(_xlfn.IFS(C71="MN","07:59",C71="M","15:59",C71="AF","23:59")," ")</f>
        <v xml:space="preserve"> </v>
      </c>
    </row>
    <row r="72" spans="2:8" x14ac:dyDescent="0.25">
      <c r="B72" t="str">
        <f>'2022'!$C$3</f>
        <v>A</v>
      </c>
      <c r="C72" t="str">
        <f>IF(HLOOKUP(D72,'2022'!$D$1:$GB$16,$A$2,FALSE)=0," ",IF(HLOOKUP(D72,'2022'!$D$1:$GB$16,$A$2,FALSE)="H"," ",IF(HLOOKUP(D72,'2022'!$D$1:$GB$16,$A$2,FALSE)="S"," ",HLOOKUP(D72,'2022'!$D$1:$GB$16,$A$2,FALSE))))</f>
        <v>M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08:00</v>
      </c>
      <c r="G72" s="402">
        <f t="shared" si="3"/>
        <v>44632</v>
      </c>
      <c r="H72" s="402" t="str" cm="1">
        <f t="array" ref="H72">IFERROR(_xlfn.IFS(C72="MN","07:59",C72="M","15:59",C72="AF","23:59")," ")</f>
        <v>15:59</v>
      </c>
    </row>
    <row r="73" spans="2:8" x14ac:dyDescent="0.25">
      <c r="B73" t="str">
        <f>'2022'!$C$3</f>
        <v>A</v>
      </c>
      <c r="C73" t="str">
        <f>IF(HLOOKUP(D73,'2022'!$D$1:$GB$16,$A$2,FALSE)=0," ",IF(HLOOKUP(D73,'2022'!$D$1:$GB$16,$A$2,FALSE)="H"," ",IF(HLOOKUP(D73,'2022'!$D$1:$GB$16,$A$2,FALSE)="S"," ",HLOOKUP(D73,'2022'!$D$1:$GB$16,$A$2,FALSE))))</f>
        <v>M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08:00</v>
      </c>
      <c r="G73" s="402">
        <f t="shared" si="3"/>
        <v>44633</v>
      </c>
      <c r="H73" s="402" t="str" cm="1">
        <f t="array" ref="H73">IFERROR(_xlfn.IFS(C73="MN","07:59",C73="M","15:59",C73="AF","23:59")," ")</f>
        <v>15:59</v>
      </c>
    </row>
    <row r="74" spans="2:8" x14ac:dyDescent="0.25">
      <c r="B74" t="str">
        <f>'2022'!$C$3</f>
        <v>A</v>
      </c>
      <c r="C74" t="str">
        <f>IF(HLOOKUP(D74,'2022'!$D$1:$GB$16,$A$2,FALSE)=0," ",IF(HLOOKUP(D74,'2022'!$D$1:$GB$16,$A$2,FALSE)="H"," ",IF(HLOOKUP(D74,'2022'!$D$1:$GB$16,$A$2,FALSE)="S"," ",HLOOKUP(D74,'2022'!$D$1:$GB$16,$A$2,FALSE))))</f>
        <v>M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08:00</v>
      </c>
      <c r="G74" s="402">
        <f t="shared" si="3"/>
        <v>44634</v>
      </c>
      <c r="H74" s="402" t="str" cm="1">
        <f t="array" ref="H74">IFERROR(_xlfn.IFS(C74="MN","07:59",C74="M","15:59",C74="AF","23:59")," ")</f>
        <v>15:59</v>
      </c>
    </row>
    <row r="75" spans="2:8" x14ac:dyDescent="0.25">
      <c r="B75" t="str">
        <f>'2022'!$C$3</f>
        <v>A</v>
      </c>
      <c r="C75" t="str">
        <f>IF(HLOOKUP(D75,'2022'!$D$1:$GB$16,$A$2,FALSE)=0," ",IF(HLOOKUP(D75,'2022'!$D$1:$GB$16,$A$2,FALSE)="H"," ",IF(HLOOKUP(D75,'2022'!$D$1:$GB$16,$A$2,FALSE)="S"," ",HLOOKUP(D75,'2022'!$D$1:$GB$16,$A$2,FALSE))))</f>
        <v>M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08:00</v>
      </c>
      <c r="G75" s="402">
        <f t="shared" si="3"/>
        <v>44635</v>
      </c>
      <c r="H75" s="402" t="str" cm="1">
        <f t="array" ref="H75">IFERROR(_xlfn.IFS(C75="MN","07:59",C75="M","15:59",C75="AF","23:59")," ")</f>
        <v>15:59</v>
      </c>
    </row>
    <row r="76" spans="2:8" x14ac:dyDescent="0.25">
      <c r="B76" t="str">
        <f>'2022'!$C$3</f>
        <v>A</v>
      </c>
      <c r="C76" t="str">
        <f>IF(HLOOKUP(D76,'2022'!$D$1:$GB$16,$A$2,FALSE)=0," ",IF(HLOOKUP(D76,'2022'!$D$1:$GB$16,$A$2,FALSE)="H"," ",IF(HLOOKUP(D76,'2022'!$D$1:$GB$16,$A$2,FALSE)="S"," ",HLOOKUP(D76,'2022'!$D$1:$GB$16,$A$2,FALSE))))</f>
        <v xml:space="preserve"> </v>
      </c>
      <c r="D76" s="402">
        <v>44636</v>
      </c>
      <c r="E76" s="402" t="str">
        <f t="shared" si="2"/>
        <v>ERROR</v>
      </c>
      <c r="F76" t="str" cm="1">
        <f t="array" ref="F76">IFERROR(_xlfn.IFS(C76="MN","00:00",C76="M","08:00",C76="AF","16:00")," ")</f>
        <v xml:space="preserve"> </v>
      </c>
      <c r="G76" s="402" t="str">
        <f t="shared" si="3"/>
        <v>ERROR</v>
      </c>
      <c r="H76" s="402" t="str" cm="1">
        <f t="array" ref="H76">IFERROR(_xlfn.IFS(C76="MN","07:59",C76="M","15:59",C76="AF","23:59")," ")</f>
        <v xml:space="preserve"> </v>
      </c>
    </row>
    <row r="77" spans="2:8" x14ac:dyDescent="0.25">
      <c r="B77" t="str">
        <f>'2022'!$C$3</f>
        <v>A</v>
      </c>
      <c r="C77" t="str">
        <f>IF(HLOOKUP(D77,'2022'!$D$1:$GB$16,$A$2,FALSE)=0," ",IF(HLOOKUP(D77,'2022'!$D$1:$GB$16,$A$2,FALSE)="H"," ",IF(HLOOKUP(D77,'2022'!$D$1:$GB$16,$A$2,FALSE)="S"," ",HLOOKUP(D77,'2022'!$D$1:$GB$16,$A$2,FALSE))))</f>
        <v xml:space="preserve"> </v>
      </c>
      <c r="D77" s="402">
        <v>44637</v>
      </c>
      <c r="E77" s="402" t="str">
        <f t="shared" si="2"/>
        <v>ERROR</v>
      </c>
      <c r="F77" t="str" cm="1">
        <f t="array" ref="F77">IFERROR(_xlfn.IFS(C77="MN","00:00",C77="M","08:00",C77="AF","16:00")," ")</f>
        <v xml:space="preserve"> </v>
      </c>
      <c r="G77" s="402" t="str">
        <f t="shared" si="3"/>
        <v>ERROR</v>
      </c>
      <c r="H77" s="402" t="str" cm="1">
        <f t="array" ref="H77">IFERROR(_xlfn.IFS(C77="MN","07:59",C77="M","15:59",C77="AF","23:59")," ")</f>
        <v xml:space="preserve"> </v>
      </c>
    </row>
    <row r="78" spans="2:8" x14ac:dyDescent="0.25">
      <c r="B78" t="str">
        <f>'2022'!$C$3</f>
        <v>A</v>
      </c>
      <c r="C78" t="str">
        <f>IF(HLOOKUP(D78,'2022'!$D$1:$GB$16,$A$2,FALSE)=0," ",IF(HLOOKUP(D78,'2022'!$D$1:$GB$16,$A$2,FALSE)="H"," ",IF(HLOOKUP(D78,'2022'!$D$1:$GB$16,$A$2,FALSE)="S"," ",HLOOKUP(D78,'2022'!$D$1:$GB$16,$A$2,FALSE))))</f>
        <v>M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08:00</v>
      </c>
      <c r="G78" s="402">
        <f t="shared" si="3"/>
        <v>44638</v>
      </c>
      <c r="H78" s="402" t="str" cm="1">
        <f t="array" ref="H78">IFERROR(_xlfn.IFS(C78="MN","07:59",C78="M","15:59",C78="AF","23:59")," ")</f>
        <v>15:59</v>
      </c>
    </row>
    <row r="79" spans="2:8" x14ac:dyDescent="0.25">
      <c r="B79" t="str">
        <f>'2022'!$C$3</f>
        <v>A</v>
      </c>
      <c r="C79" t="str">
        <f>IF(HLOOKUP(D79,'2022'!$D$1:$GB$16,$A$2,FALSE)=0," ",IF(HLOOKUP(D79,'2022'!$D$1:$GB$16,$A$2,FALSE)="H"," ",IF(HLOOKUP(D79,'2022'!$D$1:$GB$16,$A$2,FALSE)="S"," ",HLOOKUP(D79,'2022'!$D$1:$GB$16,$A$2,FALSE))))</f>
        <v>M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08:00</v>
      </c>
      <c r="G79" s="402">
        <f t="shared" si="3"/>
        <v>44639</v>
      </c>
      <c r="H79" s="402" t="str" cm="1">
        <f t="array" ref="H79">IFERROR(_xlfn.IFS(C79="MN","07:59",C79="M","15:59",C79="AF","23:59")," ")</f>
        <v>15:59</v>
      </c>
    </row>
    <row r="80" spans="2:8" x14ac:dyDescent="0.25">
      <c r="B80" t="str">
        <f>'2022'!$C$3</f>
        <v>A</v>
      </c>
      <c r="C80" t="str">
        <f>IF(HLOOKUP(D80,'2022'!$D$1:$GB$16,$A$2,FALSE)=0," ",IF(HLOOKUP(D80,'2022'!$D$1:$GB$16,$A$2,FALSE)="H"," ",IF(HLOOKUP(D80,'2022'!$D$1:$GB$16,$A$2,FALSE)="S"," ",HLOOKUP(D80,'2022'!$D$1:$GB$16,$A$2,FALSE))))</f>
        <v>M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08:00</v>
      </c>
      <c r="G80" s="402">
        <f t="shared" si="3"/>
        <v>44640</v>
      </c>
      <c r="H80" s="402" t="str" cm="1">
        <f t="array" ref="H80">IFERROR(_xlfn.IFS(C80="MN","07:59",C80="M","15:59",C80="AF","23:59")," ")</f>
        <v>15:59</v>
      </c>
    </row>
    <row r="81" spans="2:8" x14ac:dyDescent="0.25">
      <c r="B81" t="str">
        <f>'2022'!$C$3</f>
        <v>A</v>
      </c>
      <c r="C81" t="str">
        <f>IF(HLOOKUP(D81,'2022'!$D$1:$GB$16,$A$2,FALSE)=0," ",IF(HLOOKUP(D81,'2022'!$D$1:$GB$16,$A$2,FALSE)="H"," ",IF(HLOOKUP(D81,'2022'!$D$1:$GB$16,$A$2,FALSE)="S"," ",HLOOKUP(D81,'2022'!$D$1:$GB$16,$A$2,FALSE))))</f>
        <v>M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08:00</v>
      </c>
      <c r="G81" s="402">
        <f t="shared" si="3"/>
        <v>44641</v>
      </c>
      <c r="H81" s="402" t="str" cm="1">
        <f t="array" ref="H81">IFERROR(_xlfn.IFS(C81="MN","07:59",C81="M","15:59",C81="AF","23:59")," ")</f>
        <v>15:59</v>
      </c>
    </row>
    <row r="82" spans="2:8" x14ac:dyDescent="0.25">
      <c r="B82" t="str">
        <f>'2022'!$C$3</f>
        <v>A</v>
      </c>
      <c r="C82" t="str">
        <f>IF(HLOOKUP(D82,'2022'!$D$1:$GB$16,$A$2,FALSE)=0," ",IF(HLOOKUP(D82,'2022'!$D$1:$GB$16,$A$2,FALSE)="H"," ",IF(HLOOKUP(D82,'2022'!$D$1:$GB$16,$A$2,FALSE)="S"," ",HLOOKUP(D82,'2022'!$D$1:$GB$16,$A$2,FALSE))))</f>
        <v xml:space="preserve"> </v>
      </c>
      <c r="D82" s="402">
        <v>44642</v>
      </c>
      <c r="E82" s="402" t="str">
        <f t="shared" si="2"/>
        <v>ERROR</v>
      </c>
      <c r="F82" t="str" cm="1">
        <f t="array" ref="F82">IFERROR(_xlfn.IFS(C82="MN","00:00",C82="M","08:00",C82="AF","16:00")," ")</f>
        <v xml:space="preserve"> </v>
      </c>
      <c r="G82" s="402" t="str">
        <f t="shared" si="3"/>
        <v>ERROR</v>
      </c>
      <c r="H82" s="402" t="str" cm="1">
        <f t="array" ref="H82">IFERROR(_xlfn.IFS(C82="MN","07:59",C82="M","15:59",C82="AF","23:59")," ")</f>
        <v xml:space="preserve"> </v>
      </c>
    </row>
    <row r="83" spans="2:8" x14ac:dyDescent="0.25">
      <c r="B83" t="str">
        <f>'2022'!$C$3</f>
        <v>A</v>
      </c>
      <c r="C83" t="str">
        <f>IF(HLOOKUP(D83,'2022'!$D$1:$GB$16,$A$2,FALSE)=0," ",IF(HLOOKUP(D83,'2022'!$D$1:$GB$16,$A$2,FALSE)="H"," ",IF(HLOOKUP(D83,'2022'!$D$1:$GB$16,$A$2,FALSE)="S"," ",HLOOKUP(D83,'2022'!$D$1:$GB$16,$A$2,FALSE))))</f>
        <v xml:space="preserve"> </v>
      </c>
      <c r="D83" s="402">
        <v>44643</v>
      </c>
      <c r="E83" s="402" t="str">
        <f t="shared" si="2"/>
        <v>ERROR</v>
      </c>
      <c r="F83" t="str" cm="1">
        <f t="array" ref="F83">IFERROR(_xlfn.IFS(C83="MN","00:00",C83="M","08:00",C83="AF","16:00")," ")</f>
        <v xml:space="preserve"> </v>
      </c>
      <c r="G83" s="402" t="str">
        <f t="shared" si="3"/>
        <v>ERROR</v>
      </c>
      <c r="H83" s="402" t="str" cm="1">
        <f t="array" ref="H83">IFERROR(_xlfn.IFS(C83="MN","07:59",C83="M","15:59",C83="AF","23:59")," ")</f>
        <v xml:space="preserve"> </v>
      </c>
    </row>
    <row r="84" spans="2:8" x14ac:dyDescent="0.25">
      <c r="B84" t="str">
        <f>'2022'!$C$3</f>
        <v>A</v>
      </c>
      <c r="C84" t="str">
        <f>IF(HLOOKUP(D84,'2022'!$D$1:$GB$16,$A$2,FALSE)=0," ",IF(HLOOKUP(D84,'2022'!$D$1:$GB$16,$A$2,FALSE)="H"," ",IF(HLOOKUP(D84,'2022'!$D$1:$GB$16,$A$2,FALSE)="S"," ",HLOOKUP(D84,'2022'!$D$1:$GB$16,$A$2,FALSE))))</f>
        <v>MN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00:00</v>
      </c>
      <c r="G84" s="402">
        <f t="shared" si="3"/>
        <v>44644</v>
      </c>
      <c r="H84" s="402" t="str" cm="1">
        <f t="array" ref="H84">IFERROR(_xlfn.IFS(C84="MN","07:59",C84="M","15:59",C84="AF","23:59")," ")</f>
        <v>07:59</v>
      </c>
    </row>
    <row r="85" spans="2:8" x14ac:dyDescent="0.25">
      <c r="B85" t="str">
        <f>'2022'!$C$3</f>
        <v>A</v>
      </c>
      <c r="C85" t="str">
        <f>IF(HLOOKUP(D85,'2022'!$D$1:$GB$16,$A$2,FALSE)=0," ",IF(HLOOKUP(D85,'2022'!$D$1:$GB$16,$A$2,FALSE)="H"," ",IF(HLOOKUP(D85,'2022'!$D$1:$GB$16,$A$2,FALSE)="S"," ",HLOOKUP(D85,'2022'!$D$1:$GB$16,$A$2,FALSE))))</f>
        <v>MN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00:00</v>
      </c>
      <c r="G85" s="402">
        <f t="shared" si="3"/>
        <v>44645</v>
      </c>
      <c r="H85" s="402" t="str" cm="1">
        <f t="array" ref="H85">IFERROR(_xlfn.IFS(C85="MN","07:59",C85="M","15:59",C85="AF","23:59")," ")</f>
        <v>07:59</v>
      </c>
    </row>
    <row r="86" spans="2:8" x14ac:dyDescent="0.25">
      <c r="B86" t="str">
        <f>'2022'!$C$3</f>
        <v>A</v>
      </c>
      <c r="C86" t="str">
        <f>IF(HLOOKUP(D86,'2022'!$D$1:$GB$16,$A$2,FALSE)=0," ",IF(HLOOKUP(D86,'2022'!$D$1:$GB$16,$A$2,FALSE)="H"," ",IF(HLOOKUP(D86,'2022'!$D$1:$GB$16,$A$2,FALSE)="S"," ",HLOOKUP(D86,'2022'!$D$1:$GB$16,$A$2,FALSE))))</f>
        <v>MN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00:00</v>
      </c>
      <c r="G86" s="402">
        <f t="shared" si="3"/>
        <v>44646</v>
      </c>
      <c r="H86" s="402" t="str" cm="1">
        <f t="array" ref="H86">IFERROR(_xlfn.IFS(C86="MN","07:59",C86="M","15:59",C86="AF","23:59")," ")</f>
        <v>07:59</v>
      </c>
    </row>
    <row r="87" spans="2:8" x14ac:dyDescent="0.25">
      <c r="B87" t="str">
        <f>'2022'!$C$3</f>
        <v>A</v>
      </c>
      <c r="C87" t="str">
        <f>IF(HLOOKUP(D87,'2022'!$D$1:$GB$16,$A$2,FALSE)=0," ",IF(HLOOKUP(D87,'2022'!$D$1:$GB$16,$A$2,FALSE)="H"," ",IF(HLOOKUP(D87,'2022'!$D$1:$GB$16,$A$2,FALSE)="S"," ",HLOOKUP(D87,'2022'!$D$1:$GB$16,$A$2,FALSE))))</f>
        <v>MN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00:00</v>
      </c>
      <c r="G87" s="402">
        <f t="shared" si="3"/>
        <v>44647</v>
      </c>
      <c r="H87" s="402" t="str" cm="1">
        <f t="array" ref="H87">IFERROR(_xlfn.IFS(C87="MN","07:59",C87="M","15:59",C87="AF","23:59")," ")</f>
        <v>07:59</v>
      </c>
    </row>
    <row r="88" spans="2:8" x14ac:dyDescent="0.25">
      <c r="B88" t="str">
        <f>'2022'!$C$3</f>
        <v>A</v>
      </c>
      <c r="C88" t="str">
        <f>IF(HLOOKUP(D88,'2022'!$D$1:$GB$16,$A$2,FALSE)=0," ",IF(HLOOKUP(D88,'2022'!$D$1:$GB$16,$A$2,FALSE)="H"," ",IF(HLOOKUP(D88,'2022'!$D$1:$GB$16,$A$2,FALSE)="S"," ",HLOOKUP(D88,'2022'!$D$1:$GB$16,$A$2,FALSE))))</f>
        <v xml:space="preserve"> </v>
      </c>
      <c r="D88" s="402">
        <v>44648</v>
      </c>
      <c r="E88" s="402" t="str">
        <f t="shared" si="2"/>
        <v>ERROR</v>
      </c>
      <c r="F88" t="str" cm="1">
        <f t="array" ref="F88">IFERROR(_xlfn.IFS(C88="MN","00:00",C88="M","08:00",C88="AF","16:00")," ")</f>
        <v xml:space="preserve"> </v>
      </c>
      <c r="G88" s="402" t="str">
        <f t="shared" si="3"/>
        <v>ERROR</v>
      </c>
      <c r="H88" s="402" t="str" cm="1">
        <f t="array" ref="H88">IFERROR(_xlfn.IFS(C88="MN","07:59",C88="M","15:59",C88="AF","23:59")," ")</f>
        <v xml:space="preserve"> </v>
      </c>
    </row>
    <row r="89" spans="2:8" x14ac:dyDescent="0.25">
      <c r="B89" t="str">
        <f>'2022'!$C$3</f>
        <v>A</v>
      </c>
      <c r="C89" t="str">
        <f>IF(HLOOKUP(D89,'2022'!$D$1:$GB$16,$A$2,FALSE)=0," ",IF(HLOOKUP(D89,'2022'!$D$1:$GB$16,$A$2,FALSE)="H"," ",IF(HLOOKUP(D89,'2022'!$D$1:$GB$16,$A$2,FALSE)="S"," ",HLOOKUP(D89,'2022'!$D$1:$GB$16,$A$2,FALSE))))</f>
        <v xml:space="preserve"> </v>
      </c>
      <c r="D89" s="402">
        <v>44649</v>
      </c>
      <c r="E89" s="402" t="str">
        <f t="shared" si="2"/>
        <v>ERROR</v>
      </c>
      <c r="F89" t="str" cm="1">
        <f t="array" ref="F89">IFERROR(_xlfn.IFS(C89="MN","00:00",C89="M","08:00",C89="AF","16:00")," ")</f>
        <v xml:space="preserve"> </v>
      </c>
      <c r="G89" s="402" t="str">
        <f t="shared" si="3"/>
        <v>ERROR</v>
      </c>
      <c r="H89" s="402" t="str" cm="1">
        <f t="array" ref="H89">IFERROR(_xlfn.IFS(C89="MN","07:59",C89="M","15:59",C89="AF","23:59")," ")</f>
        <v xml:space="preserve"> </v>
      </c>
    </row>
    <row r="90" spans="2:8" x14ac:dyDescent="0.25">
      <c r="B90" t="str">
        <f>'2022'!$C$3</f>
        <v>A</v>
      </c>
      <c r="C90" t="str">
        <f>IF(HLOOKUP(D90,'2022'!$D$1:$GB$16,$A$2,FALSE)=0," ",IF(HLOOKUP(D90,'2022'!$D$1:$GB$16,$A$2,FALSE)="H"," ",IF(HLOOKUP(D90,'2022'!$D$1:$GB$16,$A$2,FALSE)="S"," ",HLOOKUP(D90,'2022'!$D$1:$GB$16,$A$2,FALSE))))</f>
        <v>MN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00:00</v>
      </c>
      <c r="G90" s="402">
        <f t="shared" si="3"/>
        <v>44650</v>
      </c>
      <c r="H90" s="402" t="str" cm="1">
        <f t="array" ref="H90">IFERROR(_xlfn.IFS(C90="MN","07:59",C90="M","15:59",C90="AF","23:59")," ")</f>
        <v>07:59</v>
      </c>
    </row>
    <row r="91" spans="2:8" x14ac:dyDescent="0.25">
      <c r="B91" t="str">
        <f>'2022'!$C$3</f>
        <v>A</v>
      </c>
      <c r="C91" t="str">
        <f>IF(HLOOKUP(D91,'2022'!$D$1:$GB$16,$A$2,FALSE)=0," ",IF(HLOOKUP(D91,'2022'!$D$1:$GB$16,$A$2,FALSE)="H"," ",IF(HLOOKUP(D91,'2022'!$D$1:$GB$16,$A$2,FALSE)="S"," ",HLOOKUP(D91,'2022'!$D$1:$GB$16,$A$2,FALSE))))</f>
        <v>MN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00:00</v>
      </c>
      <c r="G91" s="402">
        <f t="shared" si="3"/>
        <v>44651</v>
      </c>
      <c r="H91" s="402" t="str" cm="1">
        <f t="array" ref="H91">IFERROR(_xlfn.IFS(C91="MN","07:59",C91="M","15:59",C91="AF","23:59")," ")</f>
        <v>07:59</v>
      </c>
    </row>
    <row r="92" spans="2:8" x14ac:dyDescent="0.25">
      <c r="B92" t="str">
        <f>'2022'!$C$3</f>
        <v>A</v>
      </c>
      <c r="C92" t="str">
        <f>IF(HLOOKUP(D92,'2022'!$D$1:$GB$16,$A$2,FALSE)=0," ",IF(HLOOKUP(D92,'2022'!$D$1:$GB$16,$A$2,FALSE)="H"," ",IF(HLOOKUP(D92,'2022'!$D$1:$GB$16,$A$2,FALSE)="S"," ",HLOOKUP(D92,'2022'!$D$1:$GB$16,$A$2,FALSE))))</f>
        <v>MN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00:00</v>
      </c>
      <c r="G92" s="402">
        <f t="shared" si="3"/>
        <v>44652</v>
      </c>
      <c r="H92" s="402" t="str" cm="1">
        <f t="array" ref="H92">IFERROR(_xlfn.IFS(C92="MN","07:59",C92="M","15:59",C92="AF","23:59")," ")</f>
        <v>07:59</v>
      </c>
    </row>
    <row r="93" spans="2:8" x14ac:dyDescent="0.25">
      <c r="B93" t="str">
        <f>'2022'!$C$3</f>
        <v>A</v>
      </c>
      <c r="C93" t="str">
        <f>IF(HLOOKUP(D93,'2022'!$D$1:$GB$16,$A$2,FALSE)=0," ",IF(HLOOKUP(D93,'2022'!$D$1:$GB$16,$A$2,FALSE)="H"," ",IF(HLOOKUP(D93,'2022'!$D$1:$GB$16,$A$2,FALSE)="S"," ",HLOOKUP(D93,'2022'!$D$1:$GB$16,$A$2,FALSE))))</f>
        <v>MN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00:00</v>
      </c>
      <c r="G93" s="402">
        <f t="shared" si="3"/>
        <v>44653</v>
      </c>
      <c r="H93" s="402" t="str" cm="1">
        <f t="array" ref="H93">IFERROR(_xlfn.IFS(C93="MN","07:59",C93="M","15:59",C93="AF","23:59")," ")</f>
        <v>07:59</v>
      </c>
    </row>
    <row r="94" spans="2:8" x14ac:dyDescent="0.25">
      <c r="B94" t="str">
        <f>'2022'!$C$3</f>
        <v>A</v>
      </c>
      <c r="C94" t="str">
        <f>IF(HLOOKUP(D94,'2022'!$D$1:$GB$16,$A$2,FALSE)=0," ",IF(HLOOKUP(D94,'2022'!$D$1:$GB$16,$A$2,FALSE)="H"," ",IF(HLOOKUP(D94,'2022'!$D$1:$GB$16,$A$2,FALSE)="S"," ",HLOOKUP(D94,'2022'!$D$1:$GB$16,$A$2,FALSE))))</f>
        <v xml:space="preserve"> </v>
      </c>
      <c r="D94" s="402">
        <v>44654</v>
      </c>
      <c r="E94" s="402" t="str">
        <f t="shared" si="2"/>
        <v>ERROR</v>
      </c>
      <c r="F94" t="str" cm="1">
        <f t="array" ref="F94">IFERROR(_xlfn.IFS(C94="MN","00:00",C94="M","08:00",C94="AF","16:00")," ")</f>
        <v xml:space="preserve"> </v>
      </c>
      <c r="G94" s="402" t="str">
        <f t="shared" si="3"/>
        <v>ERROR</v>
      </c>
      <c r="H94" s="402" t="str" cm="1">
        <f t="array" ref="H94">IFERROR(_xlfn.IFS(C94="MN","07:59",C94="M","15:59",C94="AF","23:59")," ")</f>
        <v xml:space="preserve"> </v>
      </c>
    </row>
    <row r="95" spans="2:8" x14ac:dyDescent="0.25">
      <c r="B95" t="str">
        <f>'2022'!$C$3</f>
        <v>A</v>
      </c>
      <c r="C95" t="str">
        <f>IF(HLOOKUP(D95,'2022'!$D$1:$GB$16,$A$2,FALSE)=0," ",IF(HLOOKUP(D95,'2022'!$D$1:$GB$16,$A$2,FALSE)="H"," ",IF(HLOOKUP(D95,'2022'!$D$1:$GB$16,$A$2,FALSE)="S"," ",HLOOKUP(D95,'2022'!$D$1:$GB$16,$A$2,FALSE))))</f>
        <v xml:space="preserve"> </v>
      </c>
      <c r="D95" s="402">
        <v>44655</v>
      </c>
      <c r="E95" s="402" t="str">
        <f t="shared" si="2"/>
        <v>ERROR</v>
      </c>
      <c r="F95" t="str" cm="1">
        <f t="array" ref="F95">IFERROR(_xlfn.IFS(C95="MN","00:00",C95="M","08:00",C95="AF","16:00")," ")</f>
        <v xml:space="preserve"> </v>
      </c>
      <c r="G95" s="402" t="str">
        <f t="shared" si="3"/>
        <v>ERROR</v>
      </c>
      <c r="H95" s="402" t="str" cm="1">
        <f t="array" ref="H95">IFERROR(_xlfn.IFS(C95="MN","07:59",C95="M","15:59",C95="AF","23:59")," ")</f>
        <v xml:space="preserve"> </v>
      </c>
    </row>
    <row r="96" spans="2:8" x14ac:dyDescent="0.25">
      <c r="B96" t="str">
        <f>'2022'!$C$3</f>
        <v>A</v>
      </c>
      <c r="C96" t="str">
        <f>IF(HLOOKUP(D96,'2022'!$D$1:$GB$16,$A$2,FALSE)=0," ",IF(HLOOKUP(D96,'2022'!$D$1:$GB$16,$A$2,FALSE)="H"," ",IF(HLOOKUP(D96,'2022'!$D$1:$GB$16,$A$2,FALSE)="S"," ",HLOOKUP(D96,'2022'!$D$1:$GB$16,$A$2,FALSE))))</f>
        <v>AF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16:00</v>
      </c>
      <c r="G96" s="402">
        <f t="shared" si="3"/>
        <v>44656</v>
      </c>
      <c r="H96" s="402" t="str" cm="1">
        <f t="array" ref="H96">IFERROR(_xlfn.IFS(C96="MN","07:59",C96="M","15:59",C96="AF","23:59")," ")</f>
        <v>23:59</v>
      </c>
    </row>
    <row r="97" spans="2:8" x14ac:dyDescent="0.25">
      <c r="B97" t="str">
        <f>'2022'!$C$3</f>
        <v>A</v>
      </c>
      <c r="C97" t="str">
        <f>IF(HLOOKUP(D97,'2022'!$D$1:$GB$16,$A$2,FALSE)=0," ",IF(HLOOKUP(D97,'2022'!$D$1:$GB$16,$A$2,FALSE)="H"," ",IF(HLOOKUP(D97,'2022'!$D$1:$GB$16,$A$2,FALSE)="S"," ",HLOOKUP(D97,'2022'!$D$1:$GB$16,$A$2,FALSE))))</f>
        <v>AF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16:00</v>
      </c>
      <c r="G97" s="402">
        <f t="shared" si="3"/>
        <v>44657</v>
      </c>
      <c r="H97" s="402" t="str" cm="1">
        <f t="array" ref="H97">IFERROR(_xlfn.IFS(C97="MN","07:59",C97="M","15:59",C97="AF","23:59")," ")</f>
        <v>23:59</v>
      </c>
    </row>
    <row r="98" spans="2:8" x14ac:dyDescent="0.25">
      <c r="B98" t="str">
        <f>'2022'!$C$3</f>
        <v>A</v>
      </c>
      <c r="C98" t="str">
        <f>IF(HLOOKUP(D98,'2022'!$D$1:$GB$16,$A$2,FALSE)=0," ",IF(HLOOKUP(D98,'2022'!$D$1:$GB$16,$A$2,FALSE)="H"," ",IF(HLOOKUP(D98,'2022'!$D$1:$GB$16,$A$2,FALSE)="S"," ",HLOOKUP(D98,'2022'!$D$1:$GB$16,$A$2,FALSE))))</f>
        <v>AF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16:00</v>
      </c>
      <c r="G98" s="402">
        <f t="shared" si="3"/>
        <v>44658</v>
      </c>
      <c r="H98" s="402" t="str" cm="1">
        <f t="array" ref="H98">IFERROR(_xlfn.IFS(C98="MN","07:59",C98="M","15:59",C98="AF","23:59")," ")</f>
        <v>23:59</v>
      </c>
    </row>
    <row r="99" spans="2:8" x14ac:dyDescent="0.25">
      <c r="B99" t="str">
        <f>'2022'!$C$3</f>
        <v>A</v>
      </c>
      <c r="C99" t="str">
        <f>IF(HLOOKUP(D99,'2022'!$D$1:$GB$16,$A$2,FALSE)=0," ",IF(HLOOKUP(D99,'2022'!$D$1:$GB$16,$A$2,FALSE)="H"," ",IF(HLOOKUP(D99,'2022'!$D$1:$GB$16,$A$2,FALSE)="S"," ",HLOOKUP(D99,'2022'!$D$1:$GB$16,$A$2,FALSE))))</f>
        <v>AF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16:00</v>
      </c>
      <c r="G99" s="402">
        <f t="shared" si="3"/>
        <v>44659</v>
      </c>
      <c r="H99" s="402" t="str" cm="1">
        <f t="array" ref="H99">IFERROR(_xlfn.IFS(C99="MN","07:59",C99="M","15:59",C99="AF","23:59")," ")</f>
        <v>23:59</v>
      </c>
    </row>
    <row r="100" spans="2:8" x14ac:dyDescent="0.25">
      <c r="B100" t="str">
        <f>'2022'!$C$3</f>
        <v>A</v>
      </c>
      <c r="C100" t="str">
        <f>IF(HLOOKUP(D100,'2022'!$D$1:$GB$16,$A$2,FALSE)=0," ",IF(HLOOKUP(D100,'2022'!$D$1:$GB$16,$A$2,FALSE)="H"," ",IF(HLOOKUP(D100,'2022'!$D$1:$GB$16,$A$2,FALSE)="S"," ",HLOOKUP(D100,'2022'!$D$1:$GB$16,$A$2,FALSE))))</f>
        <v xml:space="preserve"> </v>
      </c>
      <c r="D100" s="402">
        <v>44660</v>
      </c>
      <c r="E100" s="402" t="str">
        <f t="shared" si="2"/>
        <v>ERROR</v>
      </c>
      <c r="F100" t="str" cm="1">
        <f t="array" ref="F100">IFERROR(_xlfn.IFS(C100="MN","00:00",C100="M","08:00",C100="AF","16:00")," ")</f>
        <v xml:space="preserve"> </v>
      </c>
      <c r="G100" s="402" t="str">
        <f t="shared" si="3"/>
        <v>ERROR</v>
      </c>
      <c r="H100" s="402" t="str" cm="1">
        <f t="array" ref="H100">IFERROR(_xlfn.IFS(C100="MN","07:59",C100="M","15:59",C100="AF","23:59")," ")</f>
        <v xml:space="preserve"> </v>
      </c>
    </row>
    <row r="101" spans="2:8" x14ac:dyDescent="0.25">
      <c r="B101" t="str">
        <f>'2022'!$C$3</f>
        <v>A</v>
      </c>
      <c r="C101" t="str">
        <f>IF(HLOOKUP(D101,'2022'!$D$1:$GB$16,$A$2,FALSE)=0," ",IF(HLOOKUP(D101,'2022'!$D$1:$GB$16,$A$2,FALSE)="H"," ",IF(HLOOKUP(D101,'2022'!$D$1:$GB$16,$A$2,FALSE)="S"," ",HLOOKUP(D101,'2022'!$D$1:$GB$16,$A$2,FALSE))))</f>
        <v xml:space="preserve"> </v>
      </c>
      <c r="D101" s="402">
        <v>44661</v>
      </c>
      <c r="E101" s="402" t="str">
        <f t="shared" si="2"/>
        <v>ERROR</v>
      </c>
      <c r="F101" t="str" cm="1">
        <f t="array" ref="F101">IFERROR(_xlfn.IFS(C101="MN","00:00",C101="M","08:00",C101="AF","16:00")," ")</f>
        <v xml:space="preserve"> </v>
      </c>
      <c r="G101" s="402" t="str">
        <f t="shared" si="3"/>
        <v>ERROR</v>
      </c>
      <c r="H101" s="402" t="str" cm="1">
        <f t="array" ref="H101">IFERROR(_xlfn.IFS(C101="MN","07:59",C101="M","15:59",C101="AF","23:59")," ")</f>
        <v xml:space="preserve"> </v>
      </c>
    </row>
    <row r="102" spans="2:8" x14ac:dyDescent="0.25">
      <c r="B102" t="str">
        <f>'2022'!$C$3</f>
        <v>A</v>
      </c>
      <c r="C102" t="str">
        <f>IF(HLOOKUP(D102,'2022'!$D$1:$GB$16,$A$2,FALSE)=0," ",IF(HLOOKUP(D102,'2022'!$D$1:$GB$16,$A$2,FALSE)="H"," ",IF(HLOOKUP(D102,'2022'!$D$1:$GB$16,$A$2,FALSE)="S"," ",HLOOKUP(D102,'2022'!$D$1:$GB$16,$A$2,FALSE))))</f>
        <v>AF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16:00</v>
      </c>
      <c r="G102" s="402">
        <f t="shared" si="3"/>
        <v>44662</v>
      </c>
      <c r="H102" s="402" t="str" cm="1">
        <f t="array" ref="H102">IFERROR(_xlfn.IFS(C102="MN","07:59",C102="M","15:59",C102="AF","23:59")," ")</f>
        <v>23:59</v>
      </c>
    </row>
    <row r="103" spans="2:8" x14ac:dyDescent="0.25">
      <c r="B103" t="str">
        <f>'2022'!$C$3</f>
        <v>A</v>
      </c>
      <c r="C103" t="str">
        <f>IF(HLOOKUP(D103,'2022'!$D$1:$GB$16,$A$2,FALSE)=0," ",IF(HLOOKUP(D103,'2022'!$D$1:$GB$16,$A$2,FALSE)="H"," ",IF(HLOOKUP(D103,'2022'!$D$1:$GB$16,$A$2,FALSE)="S"," ",HLOOKUP(D103,'2022'!$D$1:$GB$16,$A$2,FALSE))))</f>
        <v>AF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16:00</v>
      </c>
      <c r="G103" s="402">
        <f t="shared" si="3"/>
        <v>44663</v>
      </c>
      <c r="H103" s="402" t="str" cm="1">
        <f t="array" ref="H103">IFERROR(_xlfn.IFS(C103="MN","07:59",C103="M","15:59",C103="AF","23:59")," ")</f>
        <v>23:59</v>
      </c>
    </row>
    <row r="104" spans="2:8" x14ac:dyDescent="0.25">
      <c r="B104" t="str">
        <f>'2022'!$C$3</f>
        <v>A</v>
      </c>
      <c r="C104" t="str">
        <f>IF(HLOOKUP(D104,'2022'!$D$1:$GB$16,$A$2,FALSE)=0," ",IF(HLOOKUP(D104,'2022'!$D$1:$GB$16,$A$2,FALSE)="H"," ",IF(HLOOKUP(D104,'2022'!$D$1:$GB$16,$A$2,FALSE)="S"," ",HLOOKUP(D104,'2022'!$D$1:$GB$16,$A$2,FALSE))))</f>
        <v>AF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16:00</v>
      </c>
      <c r="G104" s="402">
        <f t="shared" si="3"/>
        <v>44664</v>
      </c>
      <c r="H104" s="402" t="str" cm="1">
        <f t="array" ref="H104">IFERROR(_xlfn.IFS(C104="MN","07:59",C104="M","15:59",C104="AF","23:59")," ")</f>
        <v>23:59</v>
      </c>
    </row>
    <row r="105" spans="2:8" x14ac:dyDescent="0.25">
      <c r="B105" t="str">
        <f>'2022'!$C$3</f>
        <v>A</v>
      </c>
      <c r="C105" t="str">
        <f>IF(HLOOKUP(D105,'2022'!$D$1:$GB$16,$A$2,FALSE)=0," ",IF(HLOOKUP(D105,'2022'!$D$1:$GB$16,$A$2,FALSE)="H"," ",IF(HLOOKUP(D105,'2022'!$D$1:$GB$16,$A$2,FALSE)="S"," ",HLOOKUP(D105,'2022'!$D$1:$GB$16,$A$2,FALSE))))</f>
        <v>AF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16:00</v>
      </c>
      <c r="G105" s="402">
        <f t="shared" si="3"/>
        <v>44665</v>
      </c>
      <c r="H105" s="402" t="str" cm="1">
        <f t="array" ref="H105">IFERROR(_xlfn.IFS(C105="MN","07:59",C105="M","15:59",C105="AF","23:59")," ")</f>
        <v>23:59</v>
      </c>
    </row>
    <row r="106" spans="2:8" x14ac:dyDescent="0.25">
      <c r="B106" t="str">
        <f>'2022'!$C$3</f>
        <v>A</v>
      </c>
      <c r="C106" t="str">
        <f>IF(HLOOKUP(D106,'2022'!$D$1:$GB$16,$A$2,FALSE)=0," ",IF(HLOOKUP(D106,'2022'!$D$1:$GB$16,$A$2,FALSE)="H"," ",IF(HLOOKUP(D106,'2022'!$D$1:$GB$16,$A$2,FALSE)="S"," ",HLOOKUP(D106,'2022'!$D$1:$GB$16,$A$2,FALSE))))</f>
        <v xml:space="preserve"> </v>
      </c>
      <c r="D106" s="402">
        <v>44666</v>
      </c>
      <c r="E106" s="402" t="str">
        <f t="shared" si="2"/>
        <v>ERROR</v>
      </c>
      <c r="F106" t="str" cm="1">
        <f t="array" ref="F106">IFERROR(_xlfn.IFS(C106="MN","00:00",C106="M","08:00",C106="AF","16:00")," ")</f>
        <v xml:space="preserve"> </v>
      </c>
      <c r="G106" s="402" t="str">
        <f t="shared" si="3"/>
        <v>ERROR</v>
      </c>
      <c r="H106" s="402" t="str" cm="1">
        <f t="array" ref="H106">IFERROR(_xlfn.IFS(C106="MN","07:59",C106="M","15:59",C106="AF","23:59")," ")</f>
        <v xml:space="preserve"> </v>
      </c>
    </row>
    <row r="107" spans="2:8" x14ac:dyDescent="0.25">
      <c r="B107" t="str">
        <f>'2022'!$C$3</f>
        <v>A</v>
      </c>
      <c r="C107" t="str">
        <f>IF(HLOOKUP(D107,'2022'!$D$1:$GB$16,$A$2,FALSE)=0," ",IF(HLOOKUP(D107,'2022'!$D$1:$GB$16,$A$2,FALSE)="H"," ",IF(HLOOKUP(D107,'2022'!$D$1:$GB$16,$A$2,FALSE)="S"," ",HLOOKUP(D107,'2022'!$D$1:$GB$16,$A$2,FALSE))))</f>
        <v xml:space="preserve"> </v>
      </c>
      <c r="D107" s="402">
        <v>44667</v>
      </c>
      <c r="E107" s="402" t="str">
        <f t="shared" si="2"/>
        <v>ERROR</v>
      </c>
      <c r="F107" t="str" cm="1">
        <f t="array" ref="F107">IFERROR(_xlfn.IFS(C107="MN","00:00",C107="M","08:00",C107="AF","16:00")," ")</f>
        <v xml:space="preserve"> </v>
      </c>
      <c r="G107" s="402" t="str">
        <f t="shared" si="3"/>
        <v>ERROR</v>
      </c>
      <c r="H107" s="402" t="str" cm="1">
        <f t="array" ref="H107">IFERROR(_xlfn.IFS(C107="MN","07:59",C107="M","15:59",C107="AF","23:59")," ")</f>
        <v xml:space="preserve"> </v>
      </c>
    </row>
    <row r="108" spans="2:8" x14ac:dyDescent="0.25">
      <c r="B108" t="str">
        <f>'2022'!$C$3</f>
        <v>A</v>
      </c>
      <c r="C108" t="str">
        <f>IF(HLOOKUP(D108,'2022'!$D$1:$GB$16,$A$2,FALSE)=0," ",IF(HLOOKUP(D108,'2022'!$D$1:$GB$16,$A$2,FALSE)="H"," ",IF(HLOOKUP(D108,'2022'!$D$1:$GB$16,$A$2,FALSE)="S"," ",HLOOKUP(D108,'2022'!$D$1:$GB$16,$A$2,FALSE))))</f>
        <v>M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08:00</v>
      </c>
      <c r="G108" s="402">
        <f t="shared" si="3"/>
        <v>44668</v>
      </c>
      <c r="H108" s="402" t="str" cm="1">
        <f t="array" ref="H108">IFERROR(_xlfn.IFS(C108="MN","07:59",C108="M","15:59",C108="AF","23:59")," ")</f>
        <v>15:59</v>
      </c>
    </row>
    <row r="109" spans="2:8" x14ac:dyDescent="0.25">
      <c r="B109" t="str">
        <f>'2022'!$C$3</f>
        <v>A</v>
      </c>
      <c r="C109" t="str">
        <f>IF(HLOOKUP(D109,'2022'!$D$1:$GB$16,$A$2,FALSE)=0," ",IF(HLOOKUP(D109,'2022'!$D$1:$GB$16,$A$2,FALSE)="H"," ",IF(HLOOKUP(D109,'2022'!$D$1:$GB$16,$A$2,FALSE)="S"," ",HLOOKUP(D109,'2022'!$D$1:$GB$16,$A$2,FALSE))))</f>
        <v>M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08:00</v>
      </c>
      <c r="G109" s="402">
        <f t="shared" si="3"/>
        <v>44669</v>
      </c>
      <c r="H109" s="402" t="str" cm="1">
        <f t="array" ref="H109">IFERROR(_xlfn.IFS(C109="MN","07:59",C109="M","15:59",C109="AF","23:59")," ")</f>
        <v>15:59</v>
      </c>
    </row>
    <row r="110" spans="2:8" x14ac:dyDescent="0.25">
      <c r="B110" t="str">
        <f>'2022'!$C$3</f>
        <v>A</v>
      </c>
      <c r="C110" t="str">
        <f>IF(HLOOKUP(D110,'2022'!$D$1:$GB$16,$A$2,FALSE)=0," ",IF(HLOOKUP(D110,'2022'!$D$1:$GB$16,$A$2,FALSE)="H"," ",IF(HLOOKUP(D110,'2022'!$D$1:$GB$16,$A$2,FALSE)="S"," ",HLOOKUP(D110,'2022'!$D$1:$GB$16,$A$2,FALSE))))</f>
        <v>M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08:00</v>
      </c>
      <c r="G110" s="402">
        <f t="shared" si="3"/>
        <v>44670</v>
      </c>
      <c r="H110" s="402" t="str" cm="1">
        <f t="array" ref="H110">IFERROR(_xlfn.IFS(C110="MN","07:59",C110="M","15:59",C110="AF","23:59")," ")</f>
        <v>15:59</v>
      </c>
    </row>
    <row r="111" spans="2:8" x14ac:dyDescent="0.25">
      <c r="B111" t="str">
        <f>'2022'!$C$3</f>
        <v>A</v>
      </c>
      <c r="C111" t="str">
        <f>IF(HLOOKUP(D111,'2022'!$D$1:$GB$16,$A$2,FALSE)=0," ",IF(HLOOKUP(D111,'2022'!$D$1:$GB$16,$A$2,FALSE)="H"," ",IF(HLOOKUP(D111,'2022'!$D$1:$GB$16,$A$2,FALSE)="S"," ",HLOOKUP(D111,'2022'!$D$1:$GB$16,$A$2,FALSE))))</f>
        <v>M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08:00</v>
      </c>
      <c r="G111" s="402">
        <f t="shared" si="3"/>
        <v>44671</v>
      </c>
      <c r="H111" s="402" t="str" cm="1">
        <f t="array" ref="H111">IFERROR(_xlfn.IFS(C111="MN","07:59",C111="M","15:59",C111="AF","23:59")," ")</f>
        <v>15:59</v>
      </c>
    </row>
    <row r="112" spans="2:8" x14ac:dyDescent="0.25">
      <c r="B112" t="str">
        <f>'2022'!$C$3</f>
        <v>A</v>
      </c>
      <c r="C112" t="str">
        <f>IF(HLOOKUP(D112,'2022'!$D$1:$GB$16,$A$2,FALSE)=0," ",IF(HLOOKUP(D112,'2022'!$D$1:$GB$16,$A$2,FALSE)="H"," ",IF(HLOOKUP(D112,'2022'!$D$1:$GB$16,$A$2,FALSE)="S"," ",HLOOKUP(D112,'2022'!$D$1:$GB$16,$A$2,FALSE))))</f>
        <v xml:space="preserve"> </v>
      </c>
      <c r="D112" s="402">
        <v>44672</v>
      </c>
      <c r="E112" s="402" t="str">
        <f t="shared" si="2"/>
        <v>ERROR</v>
      </c>
      <c r="F112" t="str" cm="1">
        <f t="array" ref="F112">IFERROR(_xlfn.IFS(C112="MN","00:00",C112="M","08:00",C112="AF","16:00")," ")</f>
        <v xml:space="preserve"> </v>
      </c>
      <c r="G112" s="402" t="str">
        <f t="shared" si="3"/>
        <v>ERROR</v>
      </c>
      <c r="H112" s="402" t="str" cm="1">
        <f t="array" ref="H112">IFERROR(_xlfn.IFS(C112="MN","07:59",C112="M","15:59",C112="AF","23:59")," ")</f>
        <v xml:space="preserve"> </v>
      </c>
    </row>
    <row r="113" spans="2:8" x14ac:dyDescent="0.25">
      <c r="B113" t="str">
        <f>'2022'!$C$3</f>
        <v>A</v>
      </c>
      <c r="C113" t="str">
        <f>IF(HLOOKUP(D113,'2022'!$D$1:$GB$16,$A$2,FALSE)=0," ",IF(HLOOKUP(D113,'2022'!$D$1:$GB$16,$A$2,FALSE)="H"," ",IF(HLOOKUP(D113,'2022'!$D$1:$GB$16,$A$2,FALSE)="S"," ",HLOOKUP(D113,'2022'!$D$1:$GB$16,$A$2,FALSE))))</f>
        <v xml:space="preserve"> </v>
      </c>
      <c r="D113" s="402">
        <v>44673</v>
      </c>
      <c r="E113" s="402" t="str">
        <f t="shared" si="2"/>
        <v>ERROR</v>
      </c>
      <c r="F113" t="str" cm="1">
        <f t="array" ref="F113">IFERROR(_xlfn.IFS(C113="MN","00:00",C113="M","08:00",C113="AF","16:00")," ")</f>
        <v xml:space="preserve"> </v>
      </c>
      <c r="G113" s="402" t="str">
        <f t="shared" si="3"/>
        <v>ERROR</v>
      </c>
      <c r="H113" s="402" t="str" cm="1">
        <f t="array" ref="H113">IFERROR(_xlfn.IFS(C113="MN","07:59",C113="M","15:59",C113="AF","23:59")," ")</f>
        <v xml:space="preserve"> </v>
      </c>
    </row>
    <row r="114" spans="2:8" x14ac:dyDescent="0.25">
      <c r="B114" t="str">
        <f>'2022'!$C$3</f>
        <v>A</v>
      </c>
      <c r="C114" t="str">
        <f>IF(HLOOKUP(D114,'2022'!$D$1:$GB$16,$A$2,FALSE)=0," ",IF(HLOOKUP(D114,'2022'!$D$1:$GB$16,$A$2,FALSE)="H"," ",IF(HLOOKUP(D114,'2022'!$D$1:$GB$16,$A$2,FALSE)="S"," ",HLOOKUP(D114,'2022'!$D$1:$GB$16,$A$2,FALSE))))</f>
        <v>M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08:00</v>
      </c>
      <c r="G114" s="402">
        <f t="shared" si="3"/>
        <v>44674</v>
      </c>
      <c r="H114" s="402" t="str" cm="1">
        <f t="array" ref="H114">IFERROR(_xlfn.IFS(C114="MN","07:59",C114="M","15:59",C114="AF","23:59")," ")</f>
        <v>15:59</v>
      </c>
    </row>
    <row r="115" spans="2:8" x14ac:dyDescent="0.25">
      <c r="B115" t="str">
        <f>'2022'!$C$3</f>
        <v>A</v>
      </c>
      <c r="C115" t="str">
        <f>IF(HLOOKUP(D115,'2022'!$D$1:$GB$16,$A$2,FALSE)=0," ",IF(HLOOKUP(D115,'2022'!$D$1:$GB$16,$A$2,FALSE)="H"," ",IF(HLOOKUP(D115,'2022'!$D$1:$GB$16,$A$2,FALSE)="S"," ",HLOOKUP(D115,'2022'!$D$1:$GB$16,$A$2,FALSE))))</f>
        <v>M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08:00</v>
      </c>
      <c r="G115" s="402">
        <f t="shared" si="3"/>
        <v>44675</v>
      </c>
      <c r="H115" s="402" t="str" cm="1">
        <f t="array" ref="H115">IFERROR(_xlfn.IFS(C115="MN","07:59",C115="M","15:59",C115="AF","23:59")," ")</f>
        <v>15:59</v>
      </c>
    </row>
    <row r="116" spans="2:8" x14ac:dyDescent="0.25">
      <c r="B116" t="str">
        <f>'2022'!$C$3</f>
        <v>A</v>
      </c>
      <c r="C116" t="str">
        <f>IF(HLOOKUP(D116,'2022'!$D$1:$GB$16,$A$2,FALSE)=0," ",IF(HLOOKUP(D116,'2022'!$D$1:$GB$16,$A$2,FALSE)="H"," ",IF(HLOOKUP(D116,'2022'!$D$1:$GB$16,$A$2,FALSE)="S"," ",HLOOKUP(D116,'2022'!$D$1:$GB$16,$A$2,FALSE))))</f>
        <v>M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08:00</v>
      </c>
      <c r="G116" s="402">
        <f t="shared" si="3"/>
        <v>44676</v>
      </c>
      <c r="H116" s="402" t="str" cm="1">
        <f t="array" ref="H116">IFERROR(_xlfn.IFS(C116="MN","07:59",C116="M","15:59",C116="AF","23:59")," ")</f>
        <v>15:59</v>
      </c>
    </row>
    <row r="117" spans="2:8" x14ac:dyDescent="0.25">
      <c r="B117" t="str">
        <f>'2022'!$C$3</f>
        <v>A</v>
      </c>
      <c r="C117" t="str">
        <f>IF(HLOOKUP(D117,'2022'!$D$1:$GB$16,$A$2,FALSE)=0," ",IF(HLOOKUP(D117,'2022'!$D$1:$GB$16,$A$2,FALSE)="H"," ",IF(HLOOKUP(D117,'2022'!$D$1:$GB$16,$A$2,FALSE)="S"," ",HLOOKUP(D117,'2022'!$D$1:$GB$16,$A$2,FALSE))))</f>
        <v>M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08:00</v>
      </c>
      <c r="G117" s="402">
        <f t="shared" si="3"/>
        <v>44677</v>
      </c>
      <c r="H117" s="402" t="str" cm="1">
        <f t="array" ref="H117">IFERROR(_xlfn.IFS(C117="MN","07:59",C117="M","15:59",C117="AF","23:59")," ")</f>
        <v>15:59</v>
      </c>
    </row>
    <row r="118" spans="2:8" x14ac:dyDescent="0.25">
      <c r="B118" t="str">
        <f>'2022'!$C$3</f>
        <v>A</v>
      </c>
      <c r="C118" t="str">
        <f>IF(HLOOKUP(D118,'2022'!$D$1:$GB$16,$A$2,FALSE)=0," ",IF(HLOOKUP(D118,'2022'!$D$1:$GB$16,$A$2,FALSE)="H"," ",IF(HLOOKUP(D118,'2022'!$D$1:$GB$16,$A$2,FALSE)="S"," ",HLOOKUP(D118,'2022'!$D$1:$GB$16,$A$2,FALSE))))</f>
        <v xml:space="preserve"> </v>
      </c>
      <c r="D118" s="402">
        <v>44678</v>
      </c>
      <c r="E118" s="402" t="str">
        <f t="shared" si="2"/>
        <v>ERROR</v>
      </c>
      <c r="F118" t="str" cm="1">
        <f t="array" ref="F118">IFERROR(_xlfn.IFS(C118="MN","00:00",C118="M","08:00",C118="AF","16:00")," ")</f>
        <v xml:space="preserve"> </v>
      </c>
      <c r="G118" s="402" t="str">
        <f t="shared" si="3"/>
        <v>ERROR</v>
      </c>
      <c r="H118" s="402" t="str" cm="1">
        <f t="array" ref="H118">IFERROR(_xlfn.IFS(C118="MN","07:59",C118="M","15:59",C118="AF","23:59")," ")</f>
        <v xml:space="preserve"> </v>
      </c>
    </row>
    <row r="119" spans="2:8" x14ac:dyDescent="0.25">
      <c r="B119" t="str">
        <f>'2022'!$C$3</f>
        <v>A</v>
      </c>
      <c r="C119" t="str">
        <f>IF(HLOOKUP(D119,'2022'!$D$1:$GB$16,$A$2,FALSE)=0," ",IF(HLOOKUP(D119,'2022'!$D$1:$GB$16,$A$2,FALSE)="H"," ",IF(HLOOKUP(D119,'2022'!$D$1:$GB$16,$A$2,FALSE)="S"," ",HLOOKUP(D119,'2022'!$D$1:$GB$16,$A$2,FALSE))))</f>
        <v xml:space="preserve"> </v>
      </c>
      <c r="D119" s="402">
        <v>44679</v>
      </c>
      <c r="E119" s="402" t="str">
        <f t="shared" si="2"/>
        <v>ERROR</v>
      </c>
      <c r="F119" t="str" cm="1">
        <f t="array" ref="F119">IFERROR(_xlfn.IFS(C119="MN","00:00",C119="M","08:00",C119="AF","16:00")," ")</f>
        <v xml:space="preserve"> </v>
      </c>
      <c r="G119" s="402" t="str">
        <f t="shared" si="3"/>
        <v>ERROR</v>
      </c>
      <c r="H119" s="402" t="str" cm="1">
        <f t="array" ref="H119">IFERROR(_xlfn.IFS(C119="MN","07:59",C119="M","15:59",C119="AF","23:59")," ")</f>
        <v xml:space="preserve"> </v>
      </c>
    </row>
    <row r="120" spans="2:8" x14ac:dyDescent="0.25">
      <c r="B120" t="str">
        <f>'2022'!$C$3</f>
        <v>A</v>
      </c>
      <c r="C120" t="str">
        <f>IF(HLOOKUP(D120,'2022'!$D$1:$GB$16,$A$2,FALSE)=0," ",IF(HLOOKUP(D120,'2022'!$D$1:$GB$16,$A$2,FALSE)="H"," ",IF(HLOOKUP(D120,'2022'!$D$1:$GB$16,$A$2,FALSE)="S"," ",HLOOKUP(D120,'2022'!$D$1:$GB$16,$A$2,FALSE))))</f>
        <v>M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08:00</v>
      </c>
      <c r="G120" s="402">
        <f t="shared" si="3"/>
        <v>44680</v>
      </c>
      <c r="H120" s="402" t="str" cm="1">
        <f t="array" ref="H120">IFERROR(_xlfn.IFS(C120="MN","07:59",C120="M","15:59",C120="AF","23:59")," ")</f>
        <v>15:59</v>
      </c>
    </row>
    <row r="121" spans="2:8" x14ac:dyDescent="0.25">
      <c r="B121" t="str">
        <f>'2022'!$C$3</f>
        <v>A</v>
      </c>
      <c r="C121" t="str">
        <f>IF(HLOOKUP(D121,'2022'!$D$1:$GB$16,$A$2,FALSE)=0," ",IF(HLOOKUP(D121,'2022'!$D$1:$GB$16,$A$2,FALSE)="H"," ",IF(HLOOKUP(D121,'2022'!$D$1:$GB$16,$A$2,FALSE)="S"," ",HLOOKUP(D121,'2022'!$D$1:$GB$16,$A$2,FALSE))))</f>
        <v>M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08:00</v>
      </c>
      <c r="G121" s="402">
        <f t="shared" si="3"/>
        <v>44681</v>
      </c>
      <c r="H121" s="402" t="str" cm="1">
        <f t="array" ref="H121">IFERROR(_xlfn.IFS(C121="MN","07:59",C121="M","15:59",C121="AF","23:59")," ")</f>
        <v>15:59</v>
      </c>
    </row>
    <row r="122" spans="2:8" x14ac:dyDescent="0.25">
      <c r="B122" t="str">
        <f>'2022'!$C$3</f>
        <v>A</v>
      </c>
      <c r="C122" t="str">
        <f>IF(HLOOKUP(D122,'2022'!$D$1:$GB$16,$A$2,FALSE)=0," ",IF(HLOOKUP(D122,'2022'!$D$1:$GB$16,$A$2,FALSE)="H"," ",IF(HLOOKUP(D122,'2022'!$D$1:$GB$16,$A$2,FALSE)="S"," ",HLOOKUP(D122,'2022'!$D$1:$GB$16,$A$2,FALSE))))</f>
        <v>M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08:00</v>
      </c>
      <c r="G122" s="402">
        <f t="shared" si="3"/>
        <v>44682</v>
      </c>
      <c r="H122" s="402" t="str" cm="1">
        <f t="array" ref="H122">IFERROR(_xlfn.IFS(C122="MN","07:59",C122="M","15:59",C122="AF","23:59")," ")</f>
        <v>15:59</v>
      </c>
    </row>
    <row r="123" spans="2:8" x14ac:dyDescent="0.25">
      <c r="B123" t="str">
        <f>'2022'!$C$3</f>
        <v>A</v>
      </c>
      <c r="C123" t="str">
        <f>IF(HLOOKUP(D123,'2022'!$D$1:$GB$16,$A$2,FALSE)=0," ",IF(HLOOKUP(D123,'2022'!$D$1:$GB$16,$A$2,FALSE)="H"," ",IF(HLOOKUP(D123,'2022'!$D$1:$GB$16,$A$2,FALSE)="S"," ",HLOOKUP(D123,'2022'!$D$1:$GB$16,$A$2,FALSE))))</f>
        <v>M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08:00</v>
      </c>
      <c r="G123" s="402">
        <f t="shared" si="3"/>
        <v>44683</v>
      </c>
      <c r="H123" s="402" t="str" cm="1">
        <f t="array" ref="H123">IFERROR(_xlfn.IFS(C123="MN","07:59",C123="M","15:59",C123="AF","23:59")," ")</f>
        <v>15:59</v>
      </c>
    </row>
    <row r="124" spans="2:8" x14ac:dyDescent="0.25">
      <c r="B124" t="str">
        <f>'2022'!$C$3</f>
        <v>A</v>
      </c>
      <c r="C124" t="str">
        <f>IF(HLOOKUP(D124,'2022'!$D$1:$GB$16,$A$2,FALSE)=0," ",IF(HLOOKUP(D124,'2022'!$D$1:$GB$16,$A$2,FALSE)="H"," ",IF(HLOOKUP(D124,'2022'!$D$1:$GB$16,$A$2,FALSE)="S"," ",HLOOKUP(D124,'2022'!$D$1:$GB$16,$A$2,FALSE))))</f>
        <v xml:space="preserve"> </v>
      </c>
      <c r="D124" s="402">
        <v>44684</v>
      </c>
      <c r="E124" s="402" t="str">
        <f t="shared" si="2"/>
        <v>ERROR</v>
      </c>
      <c r="F124" t="str" cm="1">
        <f t="array" ref="F124">IFERROR(_xlfn.IFS(C124="MN","00:00",C124="M","08:00",C124="AF","16:00")," ")</f>
        <v xml:space="preserve"> </v>
      </c>
      <c r="G124" s="402" t="str">
        <f t="shared" si="3"/>
        <v>ERROR</v>
      </c>
      <c r="H124" s="402" t="str" cm="1">
        <f t="array" ref="H124">IFERROR(_xlfn.IFS(C124="MN","07:59",C124="M","15:59",C124="AF","23:59")," ")</f>
        <v xml:space="preserve"> </v>
      </c>
    </row>
    <row r="125" spans="2:8" x14ac:dyDescent="0.25">
      <c r="B125" t="str">
        <f>'2022'!$C$3</f>
        <v>A</v>
      </c>
      <c r="C125" t="str">
        <f>IF(HLOOKUP(D125,'2022'!$D$1:$GB$16,$A$2,FALSE)=0," ",IF(HLOOKUP(D125,'2022'!$D$1:$GB$16,$A$2,FALSE)="H"," ",IF(HLOOKUP(D125,'2022'!$D$1:$GB$16,$A$2,FALSE)="S"," ",HLOOKUP(D125,'2022'!$D$1:$GB$16,$A$2,FALSE))))</f>
        <v xml:space="preserve"> </v>
      </c>
      <c r="D125" s="402">
        <v>44685</v>
      </c>
      <c r="E125" s="402" t="str">
        <f t="shared" si="2"/>
        <v>ERROR</v>
      </c>
      <c r="F125" t="str" cm="1">
        <f t="array" ref="F125">IFERROR(_xlfn.IFS(C125="MN","00:00",C125="M","08:00",C125="AF","16:00")," ")</f>
        <v xml:space="preserve"> </v>
      </c>
      <c r="G125" s="402" t="str">
        <f t="shared" si="3"/>
        <v>ERROR</v>
      </c>
      <c r="H125" s="402" t="str" cm="1">
        <f t="array" ref="H125">IFERROR(_xlfn.IFS(C125="MN","07:59",C125="M","15:59",C125="AF","23:59")," ")</f>
        <v xml:space="preserve"> </v>
      </c>
    </row>
    <row r="126" spans="2:8" x14ac:dyDescent="0.25">
      <c r="B126" t="str">
        <f>'2022'!$C$3</f>
        <v>A</v>
      </c>
      <c r="C126" t="str">
        <f>IF(HLOOKUP(D126,'2022'!$D$1:$GB$16,$A$2,FALSE)=0," ",IF(HLOOKUP(D126,'2022'!$D$1:$GB$16,$A$2,FALSE)="H"," ",IF(HLOOKUP(D126,'2022'!$D$1:$GB$16,$A$2,FALSE)="S"," ",HLOOKUP(D126,'2022'!$D$1:$GB$16,$A$2,FALSE))))</f>
        <v>MN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00:00</v>
      </c>
      <c r="G126" s="402">
        <f t="shared" si="3"/>
        <v>44686</v>
      </c>
      <c r="H126" s="402" t="str" cm="1">
        <f t="array" ref="H126">IFERROR(_xlfn.IFS(C126="MN","07:59",C126="M","15:59",C126="AF","23:59")," ")</f>
        <v>07:59</v>
      </c>
    </row>
    <row r="127" spans="2:8" x14ac:dyDescent="0.25">
      <c r="B127" t="str">
        <f>'2022'!$C$3</f>
        <v>A</v>
      </c>
      <c r="C127" t="str">
        <f>IF(HLOOKUP(D127,'2022'!$D$1:$GB$16,$A$2,FALSE)=0," ",IF(HLOOKUP(D127,'2022'!$D$1:$GB$16,$A$2,FALSE)="H"," ",IF(HLOOKUP(D127,'2022'!$D$1:$GB$16,$A$2,FALSE)="S"," ",HLOOKUP(D127,'2022'!$D$1:$GB$16,$A$2,FALSE))))</f>
        <v>MN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00:00</v>
      </c>
      <c r="G127" s="402">
        <f t="shared" si="3"/>
        <v>44687</v>
      </c>
      <c r="H127" s="402" t="str" cm="1">
        <f t="array" ref="H127">IFERROR(_xlfn.IFS(C127="MN","07:59",C127="M","15:59",C127="AF","23:59")," ")</f>
        <v>07:59</v>
      </c>
    </row>
    <row r="128" spans="2:8" x14ac:dyDescent="0.25">
      <c r="B128" t="str">
        <f>'2022'!$C$3</f>
        <v>A</v>
      </c>
      <c r="C128" t="str">
        <f>IF(HLOOKUP(D128,'2022'!$D$1:$GB$16,$A$2,FALSE)=0," ",IF(HLOOKUP(D128,'2022'!$D$1:$GB$16,$A$2,FALSE)="H"," ",IF(HLOOKUP(D128,'2022'!$D$1:$GB$16,$A$2,FALSE)="S"," ",HLOOKUP(D128,'2022'!$D$1:$GB$16,$A$2,FALSE))))</f>
        <v>MN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00:00</v>
      </c>
      <c r="G128" s="402">
        <f t="shared" si="3"/>
        <v>44688</v>
      </c>
      <c r="H128" s="402" t="str" cm="1">
        <f t="array" ref="H128">IFERROR(_xlfn.IFS(C128="MN","07:59",C128="M","15:59",C128="AF","23:59")," ")</f>
        <v>07:59</v>
      </c>
    </row>
    <row r="129" spans="2:8" x14ac:dyDescent="0.25">
      <c r="B129" t="str">
        <f>'2022'!$C$3</f>
        <v>A</v>
      </c>
      <c r="C129" t="str">
        <f>IF(HLOOKUP(D129,'2022'!$D$1:$GB$16,$A$2,FALSE)=0," ",IF(HLOOKUP(D129,'2022'!$D$1:$GB$16,$A$2,FALSE)="H"," ",IF(HLOOKUP(D129,'2022'!$D$1:$GB$16,$A$2,FALSE)="S"," ",HLOOKUP(D129,'2022'!$D$1:$GB$16,$A$2,FALSE))))</f>
        <v>MN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00:00</v>
      </c>
      <c r="G129" s="402">
        <f t="shared" si="3"/>
        <v>44689</v>
      </c>
      <c r="H129" s="402" t="str" cm="1">
        <f t="array" ref="H129">IFERROR(_xlfn.IFS(C129="MN","07:59",C129="M","15:59",C129="AF","23:59")," ")</f>
        <v>07:59</v>
      </c>
    </row>
    <row r="130" spans="2:8" x14ac:dyDescent="0.25">
      <c r="B130" t="str">
        <f>'2022'!$C$3</f>
        <v>A</v>
      </c>
      <c r="C130" t="str">
        <f>IF(HLOOKUP(D130,'2022'!$D$1:$GB$16,$A$2,FALSE)=0," ",IF(HLOOKUP(D130,'2022'!$D$1:$GB$16,$A$2,FALSE)="H"," ",IF(HLOOKUP(D130,'2022'!$D$1:$GB$16,$A$2,FALSE)="S"," ",HLOOKUP(D130,'2022'!$D$1:$GB$16,$A$2,FALSE))))</f>
        <v xml:space="preserve"> </v>
      </c>
      <c r="D130" s="402">
        <v>44690</v>
      </c>
      <c r="E130" s="402" t="str">
        <f t="shared" si="2"/>
        <v>ERROR</v>
      </c>
      <c r="F130" t="str" cm="1">
        <f t="array" ref="F130">IFERROR(_xlfn.IFS(C130="MN","00:00",C130="M","08:00",C130="AF","16:00")," ")</f>
        <v xml:space="preserve"> </v>
      </c>
      <c r="G130" s="402" t="str">
        <f t="shared" si="3"/>
        <v>ERROR</v>
      </c>
      <c r="H130" s="402" t="str" cm="1">
        <f t="array" ref="H130">IFERROR(_xlfn.IFS(C130="MN","07:59",C130="M","15:59",C130="AF","23:59")," ")</f>
        <v xml:space="preserve"> </v>
      </c>
    </row>
    <row r="131" spans="2:8" x14ac:dyDescent="0.25">
      <c r="B131" t="str">
        <f>'2022'!$C$3</f>
        <v>A</v>
      </c>
      <c r="C131" t="str">
        <f>IF(HLOOKUP(D131,'2022'!$D$1:$GB$16,$A$2,FALSE)=0," ",IF(HLOOKUP(D131,'2022'!$D$1:$GB$16,$A$2,FALSE)="H"," ",IF(HLOOKUP(D131,'2022'!$D$1:$GB$16,$A$2,FALSE)="S"," ",HLOOKUP(D131,'2022'!$D$1:$GB$16,$A$2,FALSE))))</f>
        <v xml:space="preserve"> </v>
      </c>
      <c r="D131" s="402">
        <v>44691</v>
      </c>
      <c r="E131" s="402" t="str">
        <f t="shared" ref="E131:E194" si="4">IF(C131=" ","ERROR",D131)</f>
        <v>ERROR</v>
      </c>
      <c r="F131" t="str" cm="1">
        <f t="array" ref="F131">IFERROR(_xlfn.IFS(C131="MN","00:00",C131="M","08:00",C131="AF","16:00")," ")</f>
        <v xml:space="preserve"> </v>
      </c>
      <c r="G131" s="402" t="str">
        <f t="shared" ref="G131:G194" si="5">E131</f>
        <v>ERROR</v>
      </c>
      <c r="H131" s="402" t="str" cm="1">
        <f t="array" ref="H131">IFERROR(_xlfn.IFS(C131="MN","07:59",C131="M","15:59",C131="AF","23:59")," ")</f>
        <v xml:space="preserve"> </v>
      </c>
    </row>
    <row r="132" spans="2:8" x14ac:dyDescent="0.25">
      <c r="B132" t="str">
        <f>'2022'!$C$3</f>
        <v>A</v>
      </c>
      <c r="C132" t="str">
        <f>IF(HLOOKUP(D132,'2022'!$D$1:$GB$16,$A$2,FALSE)=0," ",IF(HLOOKUP(D132,'2022'!$D$1:$GB$16,$A$2,FALSE)="H"," ",IF(HLOOKUP(D132,'2022'!$D$1:$GB$16,$A$2,FALSE)="S"," ",HLOOKUP(D132,'2022'!$D$1:$GB$16,$A$2,FALSE))))</f>
        <v>AF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16:00</v>
      </c>
      <c r="G132" s="402">
        <f t="shared" si="5"/>
        <v>44692</v>
      </c>
      <c r="H132" s="402" t="str" cm="1">
        <f t="array" ref="H132">IFERROR(_xlfn.IFS(C132="MN","07:59",C132="M","15:59",C132="AF","23:59")," ")</f>
        <v>23:59</v>
      </c>
    </row>
    <row r="133" spans="2:8" x14ac:dyDescent="0.25">
      <c r="B133" t="str">
        <f>'2022'!$C$3</f>
        <v>A</v>
      </c>
      <c r="C133" t="str">
        <f>IF(HLOOKUP(D133,'2022'!$D$1:$GB$16,$A$2,FALSE)=0," ",IF(HLOOKUP(D133,'2022'!$D$1:$GB$16,$A$2,FALSE)="H"," ",IF(HLOOKUP(D133,'2022'!$D$1:$GB$16,$A$2,FALSE)="S"," ",HLOOKUP(D133,'2022'!$D$1:$GB$16,$A$2,FALSE))))</f>
        <v>AF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16:00</v>
      </c>
      <c r="G133" s="402">
        <f t="shared" si="5"/>
        <v>44693</v>
      </c>
      <c r="H133" s="402" t="str" cm="1">
        <f t="array" ref="H133">IFERROR(_xlfn.IFS(C133="MN","07:59",C133="M","15:59",C133="AF","23:59")," ")</f>
        <v>23:59</v>
      </c>
    </row>
    <row r="134" spans="2:8" x14ac:dyDescent="0.25">
      <c r="B134" t="str">
        <f>'2022'!$C$3</f>
        <v>A</v>
      </c>
      <c r="C134" t="str">
        <f>IF(HLOOKUP(D134,'2022'!$D$1:$GB$16,$A$2,FALSE)=0," ",IF(HLOOKUP(D134,'2022'!$D$1:$GB$16,$A$2,FALSE)="H"," ",IF(HLOOKUP(D134,'2022'!$D$1:$GB$16,$A$2,FALSE)="S"," ",HLOOKUP(D134,'2022'!$D$1:$GB$16,$A$2,FALSE))))</f>
        <v>AF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16:00</v>
      </c>
      <c r="G134" s="402">
        <f t="shared" si="5"/>
        <v>44694</v>
      </c>
      <c r="H134" s="402" t="str" cm="1">
        <f t="array" ref="H134">IFERROR(_xlfn.IFS(C134="MN","07:59",C134="M","15:59",C134="AF","23:59")," ")</f>
        <v>23:59</v>
      </c>
    </row>
    <row r="135" spans="2:8" x14ac:dyDescent="0.25">
      <c r="B135" t="str">
        <f>'2022'!$C$3</f>
        <v>A</v>
      </c>
      <c r="C135" t="str">
        <f>IF(HLOOKUP(D135,'2022'!$D$1:$GB$16,$A$2,FALSE)=0," ",IF(HLOOKUP(D135,'2022'!$D$1:$GB$16,$A$2,FALSE)="H"," ",IF(HLOOKUP(D135,'2022'!$D$1:$GB$16,$A$2,FALSE)="S"," ",HLOOKUP(D135,'2022'!$D$1:$GB$16,$A$2,FALSE))))</f>
        <v>AF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16:00</v>
      </c>
      <c r="G135" s="402">
        <f t="shared" si="5"/>
        <v>44695</v>
      </c>
      <c r="H135" s="402" t="str" cm="1">
        <f t="array" ref="H135">IFERROR(_xlfn.IFS(C135="MN","07:59",C135="M","15:59",C135="AF","23:59")," ")</f>
        <v>23:59</v>
      </c>
    </row>
    <row r="136" spans="2:8" x14ac:dyDescent="0.25">
      <c r="B136" t="str">
        <f>'2022'!$C$3</f>
        <v>A</v>
      </c>
      <c r="C136" t="str">
        <f>IF(HLOOKUP(D136,'2022'!$D$1:$GB$16,$A$2,FALSE)=0," ",IF(HLOOKUP(D136,'2022'!$D$1:$GB$16,$A$2,FALSE)="H"," ",IF(HLOOKUP(D136,'2022'!$D$1:$GB$16,$A$2,FALSE)="S"," ",HLOOKUP(D136,'2022'!$D$1:$GB$16,$A$2,FALSE))))</f>
        <v xml:space="preserve"> </v>
      </c>
      <c r="D136" s="402">
        <v>44696</v>
      </c>
      <c r="E136" s="402" t="str">
        <f t="shared" si="4"/>
        <v>ERROR</v>
      </c>
      <c r="F136" t="str" cm="1">
        <f t="array" ref="F136">IFERROR(_xlfn.IFS(C136="MN","00:00",C136="M","08:00",C136="AF","16:00")," ")</f>
        <v xml:space="preserve"> </v>
      </c>
      <c r="G136" s="402" t="str">
        <f t="shared" si="5"/>
        <v>ERROR</v>
      </c>
      <c r="H136" s="402" t="str" cm="1">
        <f t="array" ref="H136">IFERROR(_xlfn.IFS(C136="MN","07:59",C136="M","15:59",C136="AF","23:59")," ")</f>
        <v xml:space="preserve"> </v>
      </c>
    </row>
    <row r="137" spans="2:8" x14ac:dyDescent="0.25">
      <c r="B137" t="str">
        <f>'2022'!$C$3</f>
        <v>A</v>
      </c>
      <c r="C137" t="str">
        <f>IF(HLOOKUP(D137,'2022'!$D$1:$GB$16,$A$2,FALSE)=0," ",IF(HLOOKUP(D137,'2022'!$D$1:$GB$16,$A$2,FALSE)="H"," ",IF(HLOOKUP(D137,'2022'!$D$1:$GB$16,$A$2,FALSE)="S"," ",HLOOKUP(D137,'2022'!$D$1:$GB$16,$A$2,FALSE))))</f>
        <v xml:space="preserve"> </v>
      </c>
      <c r="D137" s="402">
        <v>44697</v>
      </c>
      <c r="E137" s="402" t="str">
        <f t="shared" si="4"/>
        <v>ERROR</v>
      </c>
      <c r="F137" t="str" cm="1">
        <f t="array" ref="F137">IFERROR(_xlfn.IFS(C137="MN","00:00",C137="M","08:00",C137="AF","16:00")," ")</f>
        <v xml:space="preserve"> </v>
      </c>
      <c r="G137" s="402" t="str">
        <f t="shared" si="5"/>
        <v>ERROR</v>
      </c>
      <c r="H137" s="402" t="str" cm="1">
        <f t="array" ref="H137">IFERROR(_xlfn.IFS(C137="MN","07:59",C137="M","15:59",C137="AF","23:59")," ")</f>
        <v xml:space="preserve"> </v>
      </c>
    </row>
    <row r="138" spans="2:8" x14ac:dyDescent="0.25">
      <c r="B138" t="str">
        <f>'2022'!$C$3</f>
        <v>A</v>
      </c>
      <c r="C138" t="str">
        <f>IF(HLOOKUP(D138,'2022'!$D$1:$GB$16,$A$2,FALSE)=0," ",IF(HLOOKUP(D138,'2022'!$D$1:$GB$16,$A$2,FALSE)="H"," ",IF(HLOOKUP(D138,'2022'!$D$1:$GB$16,$A$2,FALSE)="S"," ",HLOOKUP(D138,'2022'!$D$1:$GB$16,$A$2,FALSE))))</f>
        <v>AF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16:00</v>
      </c>
      <c r="G138" s="402">
        <f t="shared" si="5"/>
        <v>44698</v>
      </c>
      <c r="H138" s="402" t="str" cm="1">
        <f t="array" ref="H138">IFERROR(_xlfn.IFS(C138="MN","07:59",C138="M","15:59",C138="AF","23:59")," ")</f>
        <v>23:59</v>
      </c>
    </row>
    <row r="139" spans="2:8" x14ac:dyDescent="0.25">
      <c r="B139" t="str">
        <f>'2022'!$C$3</f>
        <v>A</v>
      </c>
      <c r="C139" t="str">
        <f>IF(HLOOKUP(D139,'2022'!$D$1:$GB$16,$A$2,FALSE)=0," ",IF(HLOOKUP(D139,'2022'!$D$1:$GB$16,$A$2,FALSE)="H"," ",IF(HLOOKUP(D139,'2022'!$D$1:$GB$16,$A$2,FALSE)="S"," ",HLOOKUP(D139,'2022'!$D$1:$GB$16,$A$2,FALSE))))</f>
        <v>AF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16:00</v>
      </c>
      <c r="G139" s="402">
        <f t="shared" si="5"/>
        <v>44699</v>
      </c>
      <c r="H139" s="402" t="str" cm="1">
        <f t="array" ref="H139">IFERROR(_xlfn.IFS(C139="MN","07:59",C139="M","15:59",C139="AF","23:59")," ")</f>
        <v>23:59</v>
      </c>
    </row>
    <row r="140" spans="2:8" x14ac:dyDescent="0.25">
      <c r="B140" t="str">
        <f>'2022'!$C$3</f>
        <v>A</v>
      </c>
      <c r="C140" t="str">
        <f>IF(HLOOKUP(D140,'2022'!$D$1:$GB$16,$A$2,FALSE)=0," ",IF(HLOOKUP(D140,'2022'!$D$1:$GB$16,$A$2,FALSE)="H"," ",IF(HLOOKUP(D140,'2022'!$D$1:$GB$16,$A$2,FALSE)="S"," ",HLOOKUP(D140,'2022'!$D$1:$GB$16,$A$2,FALSE))))</f>
        <v>AF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16:00</v>
      </c>
      <c r="G140" s="402">
        <f t="shared" si="5"/>
        <v>44700</v>
      </c>
      <c r="H140" s="402" t="str" cm="1">
        <f t="array" ref="H140">IFERROR(_xlfn.IFS(C140="MN","07:59",C140="M","15:59",C140="AF","23:59")," ")</f>
        <v>23:59</v>
      </c>
    </row>
    <row r="141" spans="2:8" x14ac:dyDescent="0.25">
      <c r="B141" t="str">
        <f>'2022'!$C$3</f>
        <v>A</v>
      </c>
      <c r="C141" t="str">
        <f>IF(HLOOKUP(D141,'2022'!$D$1:$GB$16,$A$2,FALSE)=0," ",IF(HLOOKUP(D141,'2022'!$D$1:$GB$16,$A$2,FALSE)="H"," ",IF(HLOOKUP(D141,'2022'!$D$1:$GB$16,$A$2,FALSE)="S"," ",HLOOKUP(D141,'2022'!$D$1:$GB$16,$A$2,FALSE))))</f>
        <v>AF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16:00</v>
      </c>
      <c r="G141" s="402">
        <f t="shared" si="5"/>
        <v>44701</v>
      </c>
      <c r="H141" s="402" t="str" cm="1">
        <f t="array" ref="H141">IFERROR(_xlfn.IFS(C141="MN","07:59",C141="M","15:59",C141="AF","23:59")," ")</f>
        <v>23:59</v>
      </c>
    </row>
    <row r="142" spans="2:8" x14ac:dyDescent="0.25">
      <c r="B142" t="str">
        <f>'2022'!$C$3</f>
        <v>A</v>
      </c>
      <c r="C142" t="str">
        <f>IF(HLOOKUP(D142,'2022'!$D$1:$GB$16,$A$2,FALSE)=0," ",IF(HLOOKUP(D142,'2022'!$D$1:$GB$16,$A$2,FALSE)="H"," ",IF(HLOOKUP(D142,'2022'!$D$1:$GB$16,$A$2,FALSE)="S"," ",HLOOKUP(D142,'2022'!$D$1:$GB$16,$A$2,FALSE))))</f>
        <v xml:space="preserve"> </v>
      </c>
      <c r="D142" s="402">
        <v>44702</v>
      </c>
      <c r="E142" s="402" t="str">
        <f t="shared" si="4"/>
        <v>ERROR</v>
      </c>
      <c r="F142" t="str" cm="1">
        <f t="array" ref="F142">IFERROR(_xlfn.IFS(C142="MN","00:00",C142="M","08:00",C142="AF","16:00")," ")</f>
        <v xml:space="preserve"> </v>
      </c>
      <c r="G142" s="402" t="str">
        <f t="shared" si="5"/>
        <v>ERROR</v>
      </c>
      <c r="H142" s="402" t="str" cm="1">
        <f t="array" ref="H142">IFERROR(_xlfn.IFS(C142="MN","07:59",C142="M","15:59",C142="AF","23:59")," ")</f>
        <v xml:space="preserve"> </v>
      </c>
    </row>
    <row r="143" spans="2:8" x14ac:dyDescent="0.25">
      <c r="B143" t="str">
        <f>'2022'!$C$3</f>
        <v>A</v>
      </c>
      <c r="C143" t="str">
        <f>IF(HLOOKUP(D143,'2022'!$D$1:$GB$16,$A$2,FALSE)=0," ",IF(HLOOKUP(D143,'2022'!$D$1:$GB$16,$A$2,FALSE)="H"," ",IF(HLOOKUP(D143,'2022'!$D$1:$GB$16,$A$2,FALSE)="S"," ",HLOOKUP(D143,'2022'!$D$1:$GB$16,$A$2,FALSE))))</f>
        <v xml:space="preserve"> </v>
      </c>
      <c r="D143" s="402">
        <v>44703</v>
      </c>
      <c r="E143" s="402" t="str">
        <f t="shared" si="4"/>
        <v>ERROR</v>
      </c>
      <c r="F143" t="str" cm="1">
        <f t="array" ref="F143">IFERROR(_xlfn.IFS(C143="MN","00:00",C143="M","08:00",C143="AF","16:00")," ")</f>
        <v xml:space="preserve"> </v>
      </c>
      <c r="G143" s="402" t="str">
        <f t="shared" si="5"/>
        <v>ERROR</v>
      </c>
      <c r="H143" s="402" t="str" cm="1">
        <f t="array" ref="H143">IFERROR(_xlfn.IFS(C143="MN","07:59",C143="M","15:59",C143="AF","23:59")," ")</f>
        <v xml:space="preserve"> </v>
      </c>
    </row>
    <row r="144" spans="2:8" x14ac:dyDescent="0.25">
      <c r="B144" t="str">
        <f>'2022'!$C$3</f>
        <v>A</v>
      </c>
      <c r="C144" t="str">
        <f>IF(HLOOKUP(D144,'2022'!$D$1:$GB$16,$A$2,FALSE)=0," ",IF(HLOOKUP(D144,'2022'!$D$1:$GB$16,$A$2,FALSE)="H"," ",IF(HLOOKUP(D144,'2022'!$D$1:$GB$16,$A$2,FALSE)="S"," ",HLOOKUP(D144,'2022'!$D$1:$GB$16,$A$2,FALSE))))</f>
        <v>M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08:00</v>
      </c>
      <c r="G144" s="402">
        <f t="shared" si="5"/>
        <v>44704</v>
      </c>
      <c r="H144" s="402" t="str" cm="1">
        <f t="array" ref="H144">IFERROR(_xlfn.IFS(C144="MN","07:59",C144="M","15:59",C144="AF","23:59")," ")</f>
        <v>15:59</v>
      </c>
    </row>
    <row r="145" spans="2:8" x14ac:dyDescent="0.25">
      <c r="B145" t="str">
        <f>'2022'!$C$3</f>
        <v>A</v>
      </c>
      <c r="C145" t="str">
        <f>IF(HLOOKUP(D145,'2022'!$D$1:$GB$16,$A$2,FALSE)=0," ",IF(HLOOKUP(D145,'2022'!$D$1:$GB$16,$A$2,FALSE)="H"," ",IF(HLOOKUP(D145,'2022'!$D$1:$GB$16,$A$2,FALSE)="S"," ",HLOOKUP(D145,'2022'!$D$1:$GB$16,$A$2,FALSE))))</f>
        <v>M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08:00</v>
      </c>
      <c r="G145" s="402">
        <f t="shared" si="5"/>
        <v>44705</v>
      </c>
      <c r="H145" s="402" t="str" cm="1">
        <f t="array" ref="H145">IFERROR(_xlfn.IFS(C145="MN","07:59",C145="M","15:59",C145="AF","23:59")," ")</f>
        <v>15:59</v>
      </c>
    </row>
    <row r="146" spans="2:8" x14ac:dyDescent="0.25">
      <c r="B146" t="str">
        <f>'2022'!$C$3</f>
        <v>A</v>
      </c>
      <c r="C146" t="str">
        <f>IF(HLOOKUP(D146,'2022'!$D$1:$GB$16,$A$2,FALSE)=0," ",IF(HLOOKUP(D146,'2022'!$D$1:$GB$16,$A$2,FALSE)="H"," ",IF(HLOOKUP(D146,'2022'!$D$1:$GB$16,$A$2,FALSE)="S"," ",HLOOKUP(D146,'2022'!$D$1:$GB$16,$A$2,FALSE))))</f>
        <v>M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08:00</v>
      </c>
      <c r="G146" s="402">
        <f t="shared" si="5"/>
        <v>44706</v>
      </c>
      <c r="H146" s="402" t="str" cm="1">
        <f t="array" ref="H146">IFERROR(_xlfn.IFS(C146="MN","07:59",C146="M","15:59",C146="AF","23:59")," ")</f>
        <v>15:59</v>
      </c>
    </row>
    <row r="147" spans="2:8" x14ac:dyDescent="0.25">
      <c r="B147" t="str">
        <f>'2022'!$C$3</f>
        <v>A</v>
      </c>
      <c r="C147" t="str">
        <f>IF(HLOOKUP(D147,'2022'!$D$1:$GB$16,$A$2,FALSE)=0," ",IF(HLOOKUP(D147,'2022'!$D$1:$GB$16,$A$2,FALSE)="H"," ",IF(HLOOKUP(D147,'2022'!$D$1:$GB$16,$A$2,FALSE)="S"," ",HLOOKUP(D147,'2022'!$D$1:$GB$16,$A$2,FALSE))))</f>
        <v>M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08:00</v>
      </c>
      <c r="G147" s="402">
        <f t="shared" si="5"/>
        <v>44707</v>
      </c>
      <c r="H147" s="402" t="str" cm="1">
        <f t="array" ref="H147">IFERROR(_xlfn.IFS(C147="MN","07:59",C147="M","15:59",C147="AF","23:59")," ")</f>
        <v>15:59</v>
      </c>
    </row>
    <row r="148" spans="2:8" x14ac:dyDescent="0.25">
      <c r="B148" t="str">
        <f>'2022'!$C$3</f>
        <v>A</v>
      </c>
      <c r="C148" t="str">
        <f>IF(HLOOKUP(D148,'2022'!$D$1:$GB$16,$A$2,FALSE)=0," ",IF(HLOOKUP(D148,'2022'!$D$1:$GB$16,$A$2,FALSE)="H"," ",IF(HLOOKUP(D148,'2022'!$D$1:$GB$16,$A$2,FALSE)="S"," ",HLOOKUP(D148,'2022'!$D$1:$GB$16,$A$2,FALSE))))</f>
        <v xml:space="preserve"> </v>
      </c>
      <c r="D148" s="402">
        <v>44708</v>
      </c>
      <c r="E148" s="402" t="str">
        <f t="shared" si="4"/>
        <v>ERROR</v>
      </c>
      <c r="F148" t="str" cm="1">
        <f t="array" ref="F148">IFERROR(_xlfn.IFS(C148="MN","00:00",C148="M","08:00",C148="AF","16:00")," ")</f>
        <v xml:space="preserve"> </v>
      </c>
      <c r="G148" s="402" t="str">
        <f t="shared" si="5"/>
        <v>ERROR</v>
      </c>
      <c r="H148" s="402" t="str" cm="1">
        <f t="array" ref="H148">IFERROR(_xlfn.IFS(C148="MN","07:59",C148="M","15:59",C148="AF","23:59")," ")</f>
        <v xml:space="preserve"> </v>
      </c>
    </row>
    <row r="149" spans="2:8" x14ac:dyDescent="0.25">
      <c r="B149" t="str">
        <f>'2022'!$C$3</f>
        <v>A</v>
      </c>
      <c r="C149" t="str">
        <f>IF(HLOOKUP(D149,'2022'!$D$1:$GB$16,$A$2,FALSE)=0," ",IF(HLOOKUP(D149,'2022'!$D$1:$GB$16,$A$2,FALSE)="H"," ",IF(HLOOKUP(D149,'2022'!$D$1:$GB$16,$A$2,FALSE)="S"," ",HLOOKUP(D149,'2022'!$D$1:$GB$16,$A$2,FALSE))))</f>
        <v xml:space="preserve"> </v>
      </c>
      <c r="D149" s="402">
        <v>44709</v>
      </c>
      <c r="E149" s="402" t="str">
        <f t="shared" si="4"/>
        <v>ERROR</v>
      </c>
      <c r="F149" t="str" cm="1">
        <f t="array" ref="F149">IFERROR(_xlfn.IFS(C149="MN","00:00",C149="M","08:00",C149="AF","16:00")," ")</f>
        <v xml:space="preserve"> </v>
      </c>
      <c r="G149" s="402" t="str">
        <f t="shared" si="5"/>
        <v>ERROR</v>
      </c>
      <c r="H149" s="402" t="str" cm="1">
        <f t="array" ref="H149">IFERROR(_xlfn.IFS(C149="MN","07:59",C149="M","15:59",C149="AF","23:59")," ")</f>
        <v xml:space="preserve"> </v>
      </c>
    </row>
    <row r="150" spans="2:8" x14ac:dyDescent="0.25">
      <c r="B150" t="str">
        <f>'2022'!$C$3</f>
        <v>A</v>
      </c>
      <c r="C150" t="str">
        <f>IF(HLOOKUP(D150,'2022'!$D$1:$GB$16,$A$2,FALSE)=0," ",IF(HLOOKUP(D150,'2022'!$D$1:$GB$16,$A$2,FALSE)="H"," ",IF(HLOOKUP(D150,'2022'!$D$1:$GB$16,$A$2,FALSE)="S"," ",HLOOKUP(D150,'2022'!$D$1:$GB$16,$A$2,FALSE))))</f>
        <v>M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08:00</v>
      </c>
      <c r="G150" s="402">
        <f t="shared" si="5"/>
        <v>44710</v>
      </c>
      <c r="H150" s="402" t="str" cm="1">
        <f t="array" ref="H150">IFERROR(_xlfn.IFS(C150="MN","07:59",C150="M","15:59",C150="AF","23:59")," ")</f>
        <v>15:59</v>
      </c>
    </row>
    <row r="151" spans="2:8" x14ac:dyDescent="0.25">
      <c r="B151" t="str">
        <f>'2022'!$C$3</f>
        <v>A</v>
      </c>
      <c r="C151" t="str">
        <f>IF(HLOOKUP(D151,'2022'!$D$1:$GB$16,$A$2,FALSE)=0," ",IF(HLOOKUP(D151,'2022'!$D$1:$GB$16,$A$2,FALSE)="H"," ",IF(HLOOKUP(D151,'2022'!$D$1:$GB$16,$A$2,FALSE)="S"," ",HLOOKUP(D151,'2022'!$D$1:$GB$16,$A$2,FALSE))))</f>
        <v>M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08:00</v>
      </c>
      <c r="G151" s="402">
        <f t="shared" si="5"/>
        <v>44711</v>
      </c>
      <c r="H151" s="402" t="str" cm="1">
        <f t="array" ref="H151">IFERROR(_xlfn.IFS(C151="MN","07:59",C151="M","15:59",C151="AF","23:59")," ")</f>
        <v>15:59</v>
      </c>
    </row>
    <row r="152" spans="2:8" x14ac:dyDescent="0.25">
      <c r="B152" t="str">
        <f>'2022'!$C$3</f>
        <v>A</v>
      </c>
      <c r="C152" t="str">
        <f>IF(HLOOKUP(D152,'2022'!$D$1:$GB$16,$A$2,FALSE)=0," ",IF(HLOOKUP(D152,'2022'!$D$1:$GB$16,$A$2,FALSE)="H"," ",IF(HLOOKUP(D152,'2022'!$D$1:$GB$16,$A$2,FALSE)="S"," ",HLOOKUP(D152,'2022'!$D$1:$GB$16,$A$2,FALSE))))</f>
        <v>M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08:00</v>
      </c>
      <c r="G152" s="402">
        <f t="shared" si="5"/>
        <v>44712</v>
      </c>
      <c r="H152" s="402" t="str" cm="1">
        <f t="array" ref="H152">IFERROR(_xlfn.IFS(C152="MN","07:59",C152="M","15:59",C152="AF","23:59")," ")</f>
        <v>15:59</v>
      </c>
    </row>
    <row r="153" spans="2:8" x14ac:dyDescent="0.25">
      <c r="B153" t="str">
        <f>'2022'!$C$3</f>
        <v>A</v>
      </c>
      <c r="C153" t="str">
        <f>IF(HLOOKUP(D153,'2022'!$D$1:$GB$16,$A$2,FALSE)=0," ",IF(HLOOKUP(D153,'2022'!$D$1:$GB$16,$A$2,FALSE)="H"," ",IF(HLOOKUP(D153,'2022'!$D$1:$GB$16,$A$2,FALSE)="S"," ",HLOOKUP(D153,'2022'!$D$1:$GB$16,$A$2,FALSE))))</f>
        <v>M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08:00</v>
      </c>
      <c r="G153" s="402">
        <f t="shared" si="5"/>
        <v>44713</v>
      </c>
      <c r="H153" s="402" t="str" cm="1">
        <f t="array" ref="H153">IFERROR(_xlfn.IFS(C153="MN","07:59",C153="M","15:59",C153="AF","23:59")," ")</f>
        <v>15:59</v>
      </c>
    </row>
    <row r="154" spans="2:8" x14ac:dyDescent="0.25">
      <c r="B154" t="str">
        <f>'2022'!$C$3</f>
        <v>A</v>
      </c>
      <c r="C154" t="str">
        <f>IF(HLOOKUP(D154,'2022'!$D$1:$GB$16,$A$2,FALSE)=0," ",IF(HLOOKUP(D154,'2022'!$D$1:$GB$16,$A$2,FALSE)="H"," ",IF(HLOOKUP(D154,'2022'!$D$1:$GB$16,$A$2,FALSE)="S"," ",HLOOKUP(D154,'2022'!$D$1:$GB$16,$A$2,FALSE))))</f>
        <v xml:space="preserve"> </v>
      </c>
      <c r="D154" s="402">
        <v>44714</v>
      </c>
      <c r="E154" s="402" t="str">
        <f t="shared" si="4"/>
        <v>ERROR</v>
      </c>
      <c r="F154" t="str" cm="1">
        <f t="array" ref="F154">IFERROR(_xlfn.IFS(C154="MN","00:00",C154="M","08:00",C154="AF","16:00")," ")</f>
        <v xml:space="preserve"> </v>
      </c>
      <c r="G154" s="402" t="str">
        <f t="shared" si="5"/>
        <v>ERROR</v>
      </c>
      <c r="H154" s="402" t="str" cm="1">
        <f t="array" ref="H154">IFERROR(_xlfn.IFS(C154="MN","07:59",C154="M","15:59",C154="AF","23:59")," ")</f>
        <v xml:space="preserve"> </v>
      </c>
    </row>
    <row r="155" spans="2:8" x14ac:dyDescent="0.25">
      <c r="B155" t="str">
        <f>'2022'!$C$3</f>
        <v>A</v>
      </c>
      <c r="C155" t="str">
        <f>IF(HLOOKUP(D155,'2022'!$D$1:$GB$16,$A$2,FALSE)=0," ",IF(HLOOKUP(D155,'2022'!$D$1:$GB$16,$A$2,FALSE)="H"," ",IF(HLOOKUP(D155,'2022'!$D$1:$GB$16,$A$2,FALSE)="S"," ",HLOOKUP(D155,'2022'!$D$1:$GB$16,$A$2,FALSE))))</f>
        <v xml:space="preserve"> </v>
      </c>
      <c r="D155" s="402">
        <v>44715</v>
      </c>
      <c r="E155" s="402" t="str">
        <f t="shared" si="4"/>
        <v>ERROR</v>
      </c>
      <c r="F155" t="str" cm="1">
        <f t="array" ref="F155">IFERROR(_xlfn.IFS(C155="MN","00:00",C155="M","08:00",C155="AF","16:00")," ")</f>
        <v xml:space="preserve"> </v>
      </c>
      <c r="G155" s="402" t="str">
        <f t="shared" si="5"/>
        <v>ERROR</v>
      </c>
      <c r="H155" s="402" t="str" cm="1">
        <f t="array" ref="H155">IFERROR(_xlfn.IFS(C155="MN","07:59",C155="M","15:59",C155="AF","23:59")," ")</f>
        <v xml:space="preserve"> </v>
      </c>
    </row>
    <row r="156" spans="2:8" x14ac:dyDescent="0.25">
      <c r="B156" t="str">
        <f>'2022'!$C$3</f>
        <v>A</v>
      </c>
      <c r="C156" t="str">
        <f>IF(HLOOKUP(D156,'2022'!$D$1:$GB$16,$A$2,FALSE)=0," ",IF(HLOOKUP(D156,'2022'!$D$1:$GB$16,$A$2,FALSE)="H"," ",IF(HLOOKUP(D156,'2022'!$D$1:$GB$16,$A$2,FALSE)="S"," ",HLOOKUP(D156,'2022'!$D$1:$GB$16,$A$2,FALSE))))</f>
        <v>M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08:00</v>
      </c>
      <c r="G156" s="402">
        <f t="shared" si="5"/>
        <v>44716</v>
      </c>
      <c r="H156" s="402" t="str" cm="1">
        <f t="array" ref="H156">IFERROR(_xlfn.IFS(C156="MN","07:59",C156="M","15:59",C156="AF","23:59")," ")</f>
        <v>15:59</v>
      </c>
    </row>
    <row r="157" spans="2:8" x14ac:dyDescent="0.25">
      <c r="B157" t="str">
        <f>'2022'!$C$3</f>
        <v>A</v>
      </c>
      <c r="C157" t="str">
        <f>IF(HLOOKUP(D157,'2022'!$D$1:$GB$16,$A$2,FALSE)=0," ",IF(HLOOKUP(D157,'2022'!$D$1:$GB$16,$A$2,FALSE)="H"," ",IF(HLOOKUP(D157,'2022'!$D$1:$GB$16,$A$2,FALSE)="S"," ",HLOOKUP(D157,'2022'!$D$1:$GB$16,$A$2,FALSE))))</f>
        <v>M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08:00</v>
      </c>
      <c r="G157" s="402">
        <f t="shared" si="5"/>
        <v>44717</v>
      </c>
      <c r="H157" s="402" t="str" cm="1">
        <f t="array" ref="H157">IFERROR(_xlfn.IFS(C157="MN","07:59",C157="M","15:59",C157="AF","23:59")," ")</f>
        <v>15:59</v>
      </c>
    </row>
    <row r="158" spans="2:8" x14ac:dyDescent="0.25">
      <c r="B158" t="str">
        <f>'2022'!$C$3</f>
        <v>A</v>
      </c>
      <c r="C158" t="str">
        <f>IF(HLOOKUP(D158,'2022'!$D$1:$GB$16,$A$2,FALSE)=0," ",IF(HLOOKUP(D158,'2022'!$D$1:$GB$16,$A$2,FALSE)="H"," ",IF(HLOOKUP(D158,'2022'!$D$1:$GB$16,$A$2,FALSE)="S"," ",HLOOKUP(D158,'2022'!$D$1:$GB$16,$A$2,FALSE))))</f>
        <v>M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08:00</v>
      </c>
      <c r="G158" s="402">
        <f t="shared" si="5"/>
        <v>44718</v>
      </c>
      <c r="H158" s="402" t="str" cm="1">
        <f t="array" ref="H158">IFERROR(_xlfn.IFS(C158="MN","07:59",C158="M","15:59",C158="AF","23:59")," ")</f>
        <v>15:59</v>
      </c>
    </row>
    <row r="159" spans="2:8" x14ac:dyDescent="0.25">
      <c r="B159" t="str">
        <f>'2022'!$C$3</f>
        <v>A</v>
      </c>
      <c r="C159" t="str">
        <f>IF(HLOOKUP(D159,'2022'!$D$1:$GB$16,$A$2,FALSE)=0," ",IF(HLOOKUP(D159,'2022'!$D$1:$GB$16,$A$2,FALSE)="H"," ",IF(HLOOKUP(D159,'2022'!$D$1:$GB$16,$A$2,FALSE)="S"," ",HLOOKUP(D159,'2022'!$D$1:$GB$16,$A$2,FALSE))))</f>
        <v>M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08:00</v>
      </c>
      <c r="G159" s="402">
        <f t="shared" si="5"/>
        <v>44719</v>
      </c>
      <c r="H159" s="402" t="str" cm="1">
        <f t="array" ref="H159">IFERROR(_xlfn.IFS(C159="MN","07:59",C159="M","15:59",C159="AF","23:59")," ")</f>
        <v>15:59</v>
      </c>
    </row>
    <row r="160" spans="2:8" x14ac:dyDescent="0.25">
      <c r="B160" t="str">
        <f>'2022'!$C$3</f>
        <v>A</v>
      </c>
      <c r="C160" t="str">
        <f>IF(HLOOKUP(D160,'2022'!$D$1:$GB$16,$A$2,FALSE)=0," ",IF(HLOOKUP(D160,'2022'!$D$1:$GB$16,$A$2,FALSE)="H"," ",IF(HLOOKUP(D160,'2022'!$D$1:$GB$16,$A$2,FALSE)="S"," ",HLOOKUP(D160,'2022'!$D$1:$GB$16,$A$2,FALSE))))</f>
        <v xml:space="preserve"> </v>
      </c>
      <c r="D160" s="402">
        <v>44720</v>
      </c>
      <c r="E160" s="402" t="str">
        <f t="shared" si="4"/>
        <v>ERROR</v>
      </c>
      <c r="F160" t="str" cm="1">
        <f t="array" ref="F160">IFERROR(_xlfn.IFS(C160="MN","00:00",C160="M","08:00",C160="AF","16:00")," ")</f>
        <v xml:space="preserve"> </v>
      </c>
      <c r="G160" s="402" t="str">
        <f t="shared" si="5"/>
        <v>ERROR</v>
      </c>
      <c r="H160" s="402" t="str" cm="1">
        <f t="array" ref="H160">IFERROR(_xlfn.IFS(C160="MN","07:59",C160="M","15:59",C160="AF","23:59")," ")</f>
        <v xml:space="preserve"> </v>
      </c>
    </row>
    <row r="161" spans="2:8" x14ac:dyDescent="0.25">
      <c r="B161" t="str">
        <f>'2022'!$C$3</f>
        <v>A</v>
      </c>
      <c r="C161" t="str">
        <f>IF(HLOOKUP(D161,'2022'!$D$1:$GB$16,$A$2,FALSE)=0," ",IF(HLOOKUP(D161,'2022'!$D$1:$GB$16,$A$2,FALSE)="H"," ",IF(HLOOKUP(D161,'2022'!$D$1:$GB$16,$A$2,FALSE)="S"," ",HLOOKUP(D161,'2022'!$D$1:$GB$16,$A$2,FALSE))))</f>
        <v xml:space="preserve"> </v>
      </c>
      <c r="D161" s="402">
        <v>44721</v>
      </c>
      <c r="E161" s="402" t="str">
        <f t="shared" si="4"/>
        <v>ERROR</v>
      </c>
      <c r="F161" t="str" cm="1">
        <f t="array" ref="F161">IFERROR(_xlfn.IFS(C161="MN","00:00",C161="M","08:00",C161="AF","16:00")," ")</f>
        <v xml:space="preserve"> </v>
      </c>
      <c r="G161" s="402" t="str">
        <f t="shared" si="5"/>
        <v>ERROR</v>
      </c>
      <c r="H161" s="402" t="str" cm="1">
        <f t="array" ref="H161">IFERROR(_xlfn.IFS(C161="MN","07:59",C161="M","15:59",C161="AF","23:59")," ")</f>
        <v xml:space="preserve"> </v>
      </c>
    </row>
    <row r="162" spans="2:8" x14ac:dyDescent="0.25">
      <c r="B162" t="str">
        <f>'2022'!$C$3</f>
        <v>A</v>
      </c>
      <c r="C162" t="str">
        <f>IF(HLOOKUP(D162,'2022'!$D$1:$GB$16,$A$2,FALSE)=0," ",IF(HLOOKUP(D162,'2022'!$D$1:$GB$16,$A$2,FALSE)="H"," ",IF(HLOOKUP(D162,'2022'!$D$1:$GB$16,$A$2,FALSE)="S"," ",HLOOKUP(D162,'2022'!$D$1:$GB$16,$A$2,FALSE))))</f>
        <v>MN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00:00</v>
      </c>
      <c r="G162" s="402">
        <f t="shared" si="5"/>
        <v>44722</v>
      </c>
      <c r="H162" s="402" t="str" cm="1">
        <f t="array" ref="H162">IFERROR(_xlfn.IFS(C162="MN","07:59",C162="M","15:59",C162="AF","23:59")," ")</f>
        <v>07:59</v>
      </c>
    </row>
    <row r="163" spans="2:8" x14ac:dyDescent="0.25">
      <c r="B163" t="str">
        <f>'2022'!$C$3</f>
        <v>A</v>
      </c>
      <c r="C163" t="str">
        <f>IF(HLOOKUP(D163,'2022'!$D$1:$GB$16,$A$2,FALSE)=0," ",IF(HLOOKUP(D163,'2022'!$D$1:$GB$16,$A$2,FALSE)="H"," ",IF(HLOOKUP(D163,'2022'!$D$1:$GB$16,$A$2,FALSE)="S"," ",HLOOKUP(D163,'2022'!$D$1:$GB$16,$A$2,FALSE))))</f>
        <v>MN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00:00</v>
      </c>
      <c r="G163" s="402">
        <f t="shared" si="5"/>
        <v>44723</v>
      </c>
      <c r="H163" s="402" t="str" cm="1">
        <f t="array" ref="H163">IFERROR(_xlfn.IFS(C163="MN","07:59",C163="M","15:59",C163="AF","23:59")," ")</f>
        <v>07:59</v>
      </c>
    </row>
    <row r="164" spans="2:8" x14ac:dyDescent="0.25">
      <c r="B164" t="str">
        <f>'2022'!$C$3</f>
        <v>A</v>
      </c>
      <c r="C164" t="str">
        <f>IF(HLOOKUP(D164,'2022'!$D$1:$GB$16,$A$2,FALSE)=0," ",IF(HLOOKUP(D164,'2022'!$D$1:$GB$16,$A$2,FALSE)="H"," ",IF(HLOOKUP(D164,'2022'!$D$1:$GB$16,$A$2,FALSE)="S"," ",HLOOKUP(D164,'2022'!$D$1:$GB$16,$A$2,FALSE))))</f>
        <v>MN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00:00</v>
      </c>
      <c r="G164" s="402">
        <f t="shared" si="5"/>
        <v>44724</v>
      </c>
      <c r="H164" s="402" t="str" cm="1">
        <f t="array" ref="H164">IFERROR(_xlfn.IFS(C164="MN","07:59",C164="M","15:59",C164="AF","23:59")," ")</f>
        <v>07:59</v>
      </c>
    </row>
    <row r="165" spans="2:8" x14ac:dyDescent="0.25">
      <c r="B165" t="str">
        <f>'2022'!$C$3</f>
        <v>A</v>
      </c>
      <c r="C165" t="str">
        <f>IF(HLOOKUP(D165,'2022'!$D$1:$GB$16,$A$2,FALSE)=0," ",IF(HLOOKUP(D165,'2022'!$D$1:$GB$16,$A$2,FALSE)="H"," ",IF(HLOOKUP(D165,'2022'!$D$1:$GB$16,$A$2,FALSE)="S"," ",HLOOKUP(D165,'2022'!$D$1:$GB$16,$A$2,FALSE))))</f>
        <v>MN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00:00</v>
      </c>
      <c r="G165" s="402">
        <f t="shared" si="5"/>
        <v>44725</v>
      </c>
      <c r="H165" s="402" t="str" cm="1">
        <f t="array" ref="H165">IFERROR(_xlfn.IFS(C165="MN","07:59",C165="M","15:59",C165="AF","23:59")," ")</f>
        <v>07:59</v>
      </c>
    </row>
    <row r="166" spans="2:8" x14ac:dyDescent="0.25">
      <c r="B166" t="str">
        <f>'2022'!$C$3</f>
        <v>A</v>
      </c>
      <c r="C166" t="str">
        <f>IF(HLOOKUP(D166,'2022'!$D$1:$GB$16,$A$2,FALSE)=0," ",IF(HLOOKUP(D166,'2022'!$D$1:$GB$16,$A$2,FALSE)="H"," ",IF(HLOOKUP(D166,'2022'!$D$1:$GB$16,$A$2,FALSE)="S"," ",HLOOKUP(D166,'2022'!$D$1:$GB$16,$A$2,FALSE))))</f>
        <v xml:space="preserve"> </v>
      </c>
      <c r="D166" s="402">
        <v>44726</v>
      </c>
      <c r="E166" s="402" t="str">
        <f t="shared" si="4"/>
        <v>ERROR</v>
      </c>
      <c r="F166" t="str" cm="1">
        <f t="array" ref="F166">IFERROR(_xlfn.IFS(C166="MN","00:00",C166="M","08:00",C166="AF","16:00")," ")</f>
        <v xml:space="preserve"> </v>
      </c>
      <c r="G166" s="402" t="str">
        <f t="shared" si="5"/>
        <v>ERROR</v>
      </c>
      <c r="H166" s="402" t="str" cm="1">
        <f t="array" ref="H166">IFERROR(_xlfn.IFS(C166="MN","07:59",C166="M","15:59",C166="AF","23:59")," ")</f>
        <v xml:space="preserve"> </v>
      </c>
    </row>
    <row r="167" spans="2:8" x14ac:dyDescent="0.25">
      <c r="B167" t="str">
        <f>'2022'!$C$3</f>
        <v>A</v>
      </c>
      <c r="C167" t="str">
        <f>IF(HLOOKUP(D167,'2022'!$D$1:$GB$16,$A$2,FALSE)=0," ",IF(HLOOKUP(D167,'2022'!$D$1:$GB$16,$A$2,FALSE)="H"," ",IF(HLOOKUP(D167,'2022'!$D$1:$GB$16,$A$2,FALSE)="S"," ",HLOOKUP(D167,'2022'!$D$1:$GB$16,$A$2,FALSE))))</f>
        <v xml:space="preserve"> </v>
      </c>
      <c r="D167" s="402">
        <v>44727</v>
      </c>
      <c r="E167" s="402" t="str">
        <f t="shared" si="4"/>
        <v>ERROR</v>
      </c>
      <c r="F167" t="str" cm="1">
        <f t="array" ref="F167">IFERROR(_xlfn.IFS(C167="MN","00:00",C167="M","08:00",C167="AF","16:00")," ")</f>
        <v xml:space="preserve"> </v>
      </c>
      <c r="G167" s="402" t="str">
        <f t="shared" si="5"/>
        <v>ERROR</v>
      </c>
      <c r="H167" s="402" t="str" cm="1">
        <f t="array" ref="H167">IFERROR(_xlfn.IFS(C167="MN","07:59",C167="M","15:59",C167="AF","23:59")," ")</f>
        <v xml:space="preserve"> </v>
      </c>
    </row>
    <row r="168" spans="2:8" x14ac:dyDescent="0.25">
      <c r="B168" t="str">
        <f>'2022'!$C$3</f>
        <v>A</v>
      </c>
      <c r="C168" t="str">
        <f>IF(HLOOKUP(D168,'2022'!$D$1:$GB$16,$A$2,FALSE)=0," ",IF(HLOOKUP(D168,'2022'!$D$1:$GB$16,$A$2,FALSE)="H"," ",IF(HLOOKUP(D168,'2022'!$D$1:$GB$16,$A$2,FALSE)="S"," ",HLOOKUP(D168,'2022'!$D$1:$GB$16,$A$2,FALSE))))</f>
        <v>AF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16:00</v>
      </c>
      <c r="G168" s="402">
        <f t="shared" si="5"/>
        <v>44728</v>
      </c>
      <c r="H168" s="402" t="str" cm="1">
        <f t="array" ref="H168">IFERROR(_xlfn.IFS(C168="MN","07:59",C168="M","15:59",C168="AF","23:59")," ")</f>
        <v>23:59</v>
      </c>
    </row>
    <row r="169" spans="2:8" x14ac:dyDescent="0.25">
      <c r="B169" t="str">
        <f>'2022'!$C$3</f>
        <v>A</v>
      </c>
      <c r="C169" t="str">
        <f>IF(HLOOKUP(D169,'2022'!$D$1:$GB$16,$A$2,FALSE)=0," ",IF(HLOOKUP(D169,'2022'!$D$1:$GB$16,$A$2,FALSE)="H"," ",IF(HLOOKUP(D169,'2022'!$D$1:$GB$16,$A$2,FALSE)="S"," ",HLOOKUP(D169,'2022'!$D$1:$GB$16,$A$2,FALSE))))</f>
        <v>AF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16:00</v>
      </c>
      <c r="G169" s="402">
        <f t="shared" si="5"/>
        <v>44729</v>
      </c>
      <c r="H169" s="402" t="str" cm="1">
        <f t="array" ref="H169">IFERROR(_xlfn.IFS(C169="MN","07:59",C169="M","15:59",C169="AF","23:59")," ")</f>
        <v>23:59</v>
      </c>
    </row>
    <row r="170" spans="2:8" x14ac:dyDescent="0.25">
      <c r="B170" t="str">
        <f>'2022'!$C$3</f>
        <v>A</v>
      </c>
      <c r="C170" t="str">
        <f>IF(HLOOKUP(D170,'2022'!$D$1:$GB$16,$A$2,FALSE)=0," ",IF(HLOOKUP(D170,'2022'!$D$1:$GB$16,$A$2,FALSE)="H"," ",IF(HLOOKUP(D170,'2022'!$D$1:$GB$16,$A$2,FALSE)="S"," ",HLOOKUP(D170,'2022'!$D$1:$GB$16,$A$2,FALSE))))</f>
        <v>AF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16:00</v>
      </c>
      <c r="G170" s="402">
        <f t="shared" si="5"/>
        <v>44730</v>
      </c>
      <c r="H170" s="402" t="str" cm="1">
        <f t="array" ref="H170">IFERROR(_xlfn.IFS(C170="MN","07:59",C170="M","15:59",C170="AF","23:59")," ")</f>
        <v>23:59</v>
      </c>
    </row>
    <row r="171" spans="2:8" x14ac:dyDescent="0.25">
      <c r="B171" t="str">
        <f>'2022'!$C$3</f>
        <v>A</v>
      </c>
      <c r="C171" t="str">
        <f>IF(HLOOKUP(D171,'2022'!$D$1:$GB$16,$A$2,FALSE)=0," ",IF(HLOOKUP(D171,'2022'!$D$1:$GB$16,$A$2,FALSE)="H"," ",IF(HLOOKUP(D171,'2022'!$D$1:$GB$16,$A$2,FALSE)="S"," ",HLOOKUP(D171,'2022'!$D$1:$GB$16,$A$2,FALSE))))</f>
        <v>AF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16:00</v>
      </c>
      <c r="G171" s="402">
        <f t="shared" si="5"/>
        <v>44731</v>
      </c>
      <c r="H171" s="402" t="str" cm="1">
        <f t="array" ref="H171">IFERROR(_xlfn.IFS(C171="MN","07:59",C171="M","15:59",C171="AF","23:59")," ")</f>
        <v>23:59</v>
      </c>
    </row>
    <row r="172" spans="2:8" x14ac:dyDescent="0.25">
      <c r="B172" t="str">
        <f>'2022'!$C$3</f>
        <v>A</v>
      </c>
      <c r="C172" t="str">
        <f>IF(HLOOKUP(D172,'2022'!$D$1:$GB$16,$A$2,FALSE)=0," ",IF(HLOOKUP(D172,'2022'!$D$1:$GB$16,$A$2,FALSE)="H"," ",IF(HLOOKUP(D172,'2022'!$D$1:$GB$16,$A$2,FALSE)="S"," ",HLOOKUP(D172,'2022'!$D$1:$GB$16,$A$2,FALSE))))</f>
        <v xml:space="preserve"> </v>
      </c>
      <c r="D172" s="402">
        <v>44732</v>
      </c>
      <c r="E172" s="402" t="str">
        <f t="shared" si="4"/>
        <v>ERROR</v>
      </c>
      <c r="F172" t="str" cm="1">
        <f t="array" ref="F172">IFERROR(_xlfn.IFS(C172="MN","00:00",C172="M","08:00",C172="AF","16:00")," ")</f>
        <v xml:space="preserve"> </v>
      </c>
      <c r="G172" s="402" t="str">
        <f t="shared" si="5"/>
        <v>ERROR</v>
      </c>
      <c r="H172" s="402" t="str" cm="1">
        <f t="array" ref="H172">IFERROR(_xlfn.IFS(C172="MN","07:59",C172="M","15:59",C172="AF","23:59")," ")</f>
        <v xml:space="preserve"> </v>
      </c>
    </row>
    <row r="173" spans="2:8" x14ac:dyDescent="0.25">
      <c r="B173" t="str">
        <f>'2022'!$C$3</f>
        <v>A</v>
      </c>
      <c r="C173" t="str">
        <f>IF(HLOOKUP(D173,'2022'!$D$1:$GB$16,$A$2,FALSE)=0," ",IF(HLOOKUP(D173,'2022'!$D$1:$GB$16,$A$2,FALSE)="H"," ",IF(HLOOKUP(D173,'2022'!$D$1:$GB$16,$A$2,FALSE)="S"," ",HLOOKUP(D173,'2022'!$D$1:$GB$16,$A$2,FALSE))))</f>
        <v xml:space="preserve"> </v>
      </c>
      <c r="D173" s="402">
        <v>44733</v>
      </c>
      <c r="E173" s="402" t="str">
        <f t="shared" si="4"/>
        <v>ERROR</v>
      </c>
      <c r="F173" t="str" cm="1">
        <f t="array" ref="F173">IFERROR(_xlfn.IFS(C173="MN","00:00",C173="M","08:00",C173="AF","16:00")," ")</f>
        <v xml:space="preserve"> </v>
      </c>
      <c r="G173" s="402" t="str">
        <f t="shared" si="5"/>
        <v>ERROR</v>
      </c>
      <c r="H173" s="402" t="str" cm="1">
        <f t="array" ref="H173">IFERROR(_xlfn.IFS(C173="MN","07:59",C173="M","15:59",C173="AF","23:59")," ")</f>
        <v xml:space="preserve"> </v>
      </c>
    </row>
    <row r="174" spans="2:8" x14ac:dyDescent="0.25">
      <c r="B174" t="str">
        <f>'2022'!$C$3</f>
        <v>A</v>
      </c>
      <c r="C174" t="str">
        <f>IF(HLOOKUP(D174,'2022'!$D$1:$GB$16,$A$2,FALSE)=0," ",IF(HLOOKUP(D174,'2022'!$D$1:$GB$16,$A$2,FALSE)="H"," ",IF(HLOOKUP(D174,'2022'!$D$1:$GB$16,$A$2,FALSE)="S"," ",HLOOKUP(D174,'2022'!$D$1:$GB$16,$A$2,FALSE))))</f>
        <v>AF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16:00</v>
      </c>
      <c r="G174" s="402">
        <f t="shared" si="5"/>
        <v>44734</v>
      </c>
      <c r="H174" s="402" t="str" cm="1">
        <f t="array" ref="H174">IFERROR(_xlfn.IFS(C174="MN","07:59",C174="M","15:59",C174="AF","23:59")," ")</f>
        <v>23:59</v>
      </c>
    </row>
    <row r="175" spans="2:8" x14ac:dyDescent="0.25">
      <c r="B175" t="str">
        <f>'2022'!$C$3</f>
        <v>A</v>
      </c>
      <c r="C175" t="str">
        <f>IF(HLOOKUP(D175,'2022'!$D$1:$GB$16,$A$2,FALSE)=0," ",IF(HLOOKUP(D175,'2022'!$D$1:$GB$16,$A$2,FALSE)="H"," ",IF(HLOOKUP(D175,'2022'!$D$1:$GB$16,$A$2,FALSE)="S"," ",HLOOKUP(D175,'2022'!$D$1:$GB$16,$A$2,FALSE))))</f>
        <v>AF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16:00</v>
      </c>
      <c r="G175" s="402">
        <f t="shared" si="5"/>
        <v>44735</v>
      </c>
      <c r="H175" s="402" t="str" cm="1">
        <f t="array" ref="H175">IFERROR(_xlfn.IFS(C175="MN","07:59",C175="M","15:59",C175="AF","23:59")," ")</f>
        <v>23:59</v>
      </c>
    </row>
    <row r="176" spans="2:8" x14ac:dyDescent="0.25">
      <c r="B176" t="str">
        <f>'2022'!$C$3</f>
        <v>A</v>
      </c>
      <c r="C176" t="str">
        <f>IF(HLOOKUP(D176,'2022'!$D$1:$GB$16,$A$2,FALSE)=0," ",IF(HLOOKUP(D176,'2022'!$D$1:$GB$16,$A$2,FALSE)="H"," ",IF(HLOOKUP(D176,'2022'!$D$1:$GB$16,$A$2,FALSE)="S"," ",HLOOKUP(D176,'2022'!$D$1:$GB$16,$A$2,FALSE))))</f>
        <v>AF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16:00</v>
      </c>
      <c r="G176" s="402">
        <f t="shared" si="5"/>
        <v>44736</v>
      </c>
      <c r="H176" s="402" t="str" cm="1">
        <f t="array" ref="H176">IFERROR(_xlfn.IFS(C176="MN","07:59",C176="M","15:59",C176="AF","23:59")," ")</f>
        <v>23:59</v>
      </c>
    </row>
    <row r="177" spans="2:8" x14ac:dyDescent="0.25">
      <c r="B177" t="str">
        <f>'2022'!$C$3</f>
        <v>A</v>
      </c>
      <c r="C177" t="str">
        <f>IF(HLOOKUP(D177,'2022'!$D$1:$GB$16,$A$2,FALSE)=0," ",IF(HLOOKUP(D177,'2022'!$D$1:$GB$16,$A$2,FALSE)="H"," ",IF(HLOOKUP(D177,'2022'!$D$1:$GB$16,$A$2,FALSE)="S"," ",HLOOKUP(D177,'2022'!$D$1:$GB$16,$A$2,FALSE))))</f>
        <v>AF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16:00</v>
      </c>
      <c r="G177" s="402">
        <f t="shared" si="5"/>
        <v>44737</v>
      </c>
      <c r="H177" s="402" t="str" cm="1">
        <f t="array" ref="H177">IFERROR(_xlfn.IFS(C177="MN","07:59",C177="M","15:59",C177="AF","23:59")," ")</f>
        <v>23:59</v>
      </c>
    </row>
    <row r="178" spans="2:8" x14ac:dyDescent="0.25">
      <c r="B178" t="str">
        <f>'2022'!$C$3</f>
        <v>A</v>
      </c>
      <c r="C178" t="str">
        <f>IF(HLOOKUP(D178,'2022'!$D$1:$GB$16,$A$2,FALSE)=0," ",IF(HLOOKUP(D178,'2022'!$D$1:$GB$16,$A$2,FALSE)="H"," ",IF(HLOOKUP(D178,'2022'!$D$1:$GB$16,$A$2,FALSE)="S"," ",HLOOKUP(D178,'2022'!$D$1:$GB$16,$A$2,FALSE))))</f>
        <v xml:space="preserve"> </v>
      </c>
      <c r="D178" s="402">
        <v>44738</v>
      </c>
      <c r="E178" s="402" t="str">
        <f t="shared" si="4"/>
        <v>ERROR</v>
      </c>
      <c r="F178" t="str" cm="1">
        <f t="array" ref="F178">IFERROR(_xlfn.IFS(C178="MN","00:00",C178="M","08:00",C178="AF","16:00")," ")</f>
        <v xml:space="preserve"> </v>
      </c>
      <c r="G178" s="402" t="str">
        <f t="shared" si="5"/>
        <v>ERROR</v>
      </c>
      <c r="H178" s="402" t="str" cm="1">
        <f t="array" ref="H178">IFERROR(_xlfn.IFS(C178="MN","07:59",C178="M","15:59",C178="AF","23:59")," ")</f>
        <v xml:space="preserve"> </v>
      </c>
    </row>
    <row r="179" spans="2:8" x14ac:dyDescent="0.25">
      <c r="B179" t="str">
        <f>'2022'!$C$3</f>
        <v>A</v>
      </c>
      <c r="C179" t="str">
        <f>IF(HLOOKUP(D179,'2022'!$D$1:$GB$16,$A$2,FALSE)=0," ",IF(HLOOKUP(D179,'2022'!$D$1:$GB$16,$A$2,FALSE)="H"," ",IF(HLOOKUP(D179,'2022'!$D$1:$GB$16,$A$2,FALSE)="S"," ",HLOOKUP(D179,'2022'!$D$1:$GB$16,$A$2,FALSE))))</f>
        <v xml:space="preserve"> </v>
      </c>
      <c r="D179" s="402">
        <v>44739</v>
      </c>
      <c r="E179" s="402" t="str">
        <f t="shared" si="4"/>
        <v>ERROR</v>
      </c>
      <c r="F179" t="str" cm="1">
        <f t="array" ref="F179">IFERROR(_xlfn.IFS(C179="MN","00:00",C179="M","08:00",C179="AF","16:00")," ")</f>
        <v xml:space="preserve"> </v>
      </c>
      <c r="G179" s="402" t="str">
        <f t="shared" si="5"/>
        <v>ERROR</v>
      </c>
      <c r="H179" s="402" t="str" cm="1">
        <f t="array" ref="H179">IFERROR(_xlfn.IFS(C179="MN","07:59",C179="M","15:59",C179="AF","23:59")," ")</f>
        <v xml:space="preserve"> </v>
      </c>
    </row>
    <row r="180" spans="2:8" x14ac:dyDescent="0.25">
      <c r="B180" t="str">
        <f>'2022'!$C$3</f>
        <v>A</v>
      </c>
      <c r="C180" t="str">
        <f>IF(HLOOKUP(D180,'2022'!$D$1:$GB$16,$A$2,FALSE)=0," ",IF(HLOOKUP(D180,'2022'!$D$1:$GB$16,$A$2,FALSE)="H"," ",IF(HLOOKUP(D180,'2022'!$D$1:$GB$16,$A$2,FALSE)="S"," ",HLOOKUP(D180,'2022'!$D$1:$GB$16,$A$2,FALSE))))</f>
        <v>M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08:00</v>
      </c>
      <c r="G180" s="402">
        <f t="shared" si="5"/>
        <v>44740</v>
      </c>
      <c r="H180" s="402" t="str" cm="1">
        <f t="array" ref="H180">IFERROR(_xlfn.IFS(C180="MN","07:59",C180="M","15:59",C180="AF","23:59")," ")</f>
        <v>15:59</v>
      </c>
    </row>
    <row r="181" spans="2:8" x14ac:dyDescent="0.25">
      <c r="B181" t="str">
        <f>'2022'!$C$3</f>
        <v>A</v>
      </c>
      <c r="C181" t="str">
        <f>IF(HLOOKUP(D181,'2022'!$D$1:$GB$16,$A$2,FALSE)=0," ",IF(HLOOKUP(D181,'2022'!$D$1:$GB$16,$A$2,FALSE)="H"," ",IF(HLOOKUP(D181,'2022'!$D$1:$GB$16,$A$2,FALSE)="S"," ",HLOOKUP(D181,'2022'!$D$1:$GB$16,$A$2,FALSE))))</f>
        <v>M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08:00</v>
      </c>
      <c r="G181" s="402">
        <f t="shared" si="5"/>
        <v>44741</v>
      </c>
      <c r="H181" s="402" t="str" cm="1">
        <f t="array" ref="H181">IFERROR(_xlfn.IFS(C181="MN","07:59",C181="M","15:59",C181="AF","23:59")," ")</f>
        <v>15:59</v>
      </c>
    </row>
    <row r="182" spans="2:8" x14ac:dyDescent="0.25">
      <c r="B182" t="str">
        <f>'2022'!$C$3</f>
        <v>A</v>
      </c>
      <c r="C182" t="str">
        <f>IF(HLOOKUP(D182,'2022'!$D$1:$GB$16,$A$2,FALSE)=0," ",IF(HLOOKUP(D182,'2022'!$D$1:$GB$16,$A$2,FALSE)="H"," ",IF(HLOOKUP(D182,'2022'!$D$1:$GB$16,$A$2,FALSE)="S"," ",HLOOKUP(D182,'2022'!$D$1:$GB$16,$A$2,FALSE))))</f>
        <v>M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08:00</v>
      </c>
      <c r="G182" s="402">
        <f t="shared" si="5"/>
        <v>44742</v>
      </c>
      <c r="H182" s="402" t="str" cm="1">
        <f t="array" ref="H182">IFERROR(_xlfn.IFS(C182="MN","07:59",C182="M","15:59",C182="AF","23:59")," ")</f>
        <v>15:59</v>
      </c>
    </row>
    <row r="183" spans="2:8" x14ac:dyDescent="0.25">
      <c r="B183" t="str">
        <f>'2022'!$C$3</f>
        <v>A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'2022'!$C$3</f>
        <v>A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'2022'!$C$3</f>
        <v>A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'2022'!$C$3</f>
        <v>A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'2022'!$C$3</f>
        <v>A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'2022'!$C$3</f>
        <v>A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'2022'!$C$3</f>
        <v>A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'2022'!$C$3</f>
        <v>A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'2022'!$C$3</f>
        <v>A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'2022'!$C$3</f>
        <v>A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'2022'!$C$3</f>
        <v>A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'2022'!$C$3</f>
        <v>A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'2022'!$C$3</f>
        <v>A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'2022'!$C$3</f>
        <v>A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'2022'!$C$3</f>
        <v>A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'2022'!$C$3</f>
        <v>A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'2022'!$C$3</f>
        <v>A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'2022'!$C$3</f>
        <v>A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'2022'!$C$3</f>
        <v>A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'2022'!$C$3</f>
        <v>A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'2022'!$C$3</f>
        <v>A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'2022'!$C$3</f>
        <v>A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'2022'!$C$3</f>
        <v>A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'2022'!$C$3</f>
        <v>A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'2022'!$C$3</f>
        <v>A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'2022'!$C$3</f>
        <v>A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'2022'!$C$3</f>
        <v>A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'2022'!$C$3</f>
        <v>A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'2022'!$C$3</f>
        <v>A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'2022'!$C$3</f>
        <v>A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'2022'!$C$3</f>
        <v>A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'2022'!$C$3</f>
        <v>A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'2022'!$C$3</f>
        <v>A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'2022'!$C$3</f>
        <v>A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'2022'!$C$3</f>
        <v>A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'2022'!$C$3</f>
        <v>A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'2022'!$C$3</f>
        <v>A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'2022'!$C$3</f>
        <v>A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'2022'!$C$3</f>
        <v>A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'2022'!$C$3</f>
        <v>A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'2022'!$C$3</f>
        <v>A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'2022'!$C$3</f>
        <v>A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'2022'!$C$3</f>
        <v>A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'2022'!$C$3</f>
        <v>A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'2022'!$C$3</f>
        <v>A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'2022'!$C$3</f>
        <v>A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'2022'!$C$3</f>
        <v>A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'2022'!$C$3</f>
        <v>A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'2022'!$C$3</f>
        <v>A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'2022'!$C$3</f>
        <v>A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'2022'!$C$3</f>
        <v>A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'2022'!$C$3</f>
        <v>A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'2022'!$C$3</f>
        <v>A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'2022'!$C$3</f>
        <v>A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'2022'!$C$3</f>
        <v>A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'2022'!$C$3</f>
        <v>A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'2022'!$C$3</f>
        <v>A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'2022'!$C$3</f>
        <v>A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'2022'!$C$3</f>
        <v>A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'2022'!$C$3</f>
        <v>A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'2022'!$C$3</f>
        <v>A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'2022'!$C$3</f>
        <v>A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'2022'!$C$3</f>
        <v>A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'2022'!$C$3</f>
        <v>A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'2022'!$C$3</f>
        <v>A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'2022'!$C$3</f>
        <v>A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'2022'!$C$3</f>
        <v>A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'2022'!$C$3</f>
        <v>A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'2022'!$C$3</f>
        <v>A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'2022'!$C$3</f>
        <v>A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'2022'!$C$3</f>
        <v>A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'2022'!$C$3</f>
        <v>A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'2022'!$C$3</f>
        <v>A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'2022'!$C$3</f>
        <v>A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'2022'!$C$3</f>
        <v>A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'2022'!$C$3</f>
        <v>A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'2022'!$C$3</f>
        <v>A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'2022'!$C$3</f>
        <v>A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'2022'!$C$3</f>
        <v>A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'2022'!$C$3</f>
        <v>A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'2022'!$C$3</f>
        <v>A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'2022'!$C$3</f>
        <v>A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'2022'!$C$3</f>
        <v>A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'2022'!$C$3</f>
        <v>A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'2022'!$C$3</f>
        <v>A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'2022'!$C$3</f>
        <v>A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'2022'!$C$3</f>
        <v>A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'2022'!$C$3</f>
        <v>A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'2022'!$C$3</f>
        <v>A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'2022'!$C$3</f>
        <v>A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'2022'!$C$3</f>
        <v>A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'2022'!$C$3</f>
        <v>A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'2022'!$C$3</f>
        <v>A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'2022'!$C$3</f>
        <v>A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'2022'!$C$3</f>
        <v>A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'2022'!$C$3</f>
        <v>A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'2022'!$C$3</f>
        <v>A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'2022'!$C$3</f>
        <v>A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'2022'!$C$3</f>
        <v>A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'2022'!$C$3</f>
        <v>A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'2022'!$C$3</f>
        <v>A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'2022'!$C$3</f>
        <v>A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'2022'!$C$3</f>
        <v>A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'2022'!$C$3</f>
        <v>A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'2022'!$C$3</f>
        <v>A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'2022'!$C$3</f>
        <v>A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'2022'!$C$3</f>
        <v>A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'2022'!$C$3</f>
        <v>A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'2022'!$C$3</f>
        <v>A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'2022'!$C$3</f>
        <v>A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'2022'!$C$3</f>
        <v>A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'2022'!$C$3</f>
        <v>A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'2022'!$C$3</f>
        <v>A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'2022'!$C$3</f>
        <v>A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'2022'!$C$3</f>
        <v>A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'2022'!$C$3</f>
        <v>A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'2022'!$C$3</f>
        <v>A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'2022'!$C$3</f>
        <v>A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'2022'!$C$3</f>
        <v>A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'2022'!$C$3</f>
        <v>A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'2022'!$C$3</f>
        <v>A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'2022'!$C$3</f>
        <v>A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'2022'!$C$3</f>
        <v>A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'2022'!$C$3</f>
        <v>A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'2022'!$C$3</f>
        <v>A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'2022'!$C$3</f>
        <v>A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'2022'!$C$3</f>
        <v>A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'2022'!$C$3</f>
        <v>A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'2022'!$C$3</f>
        <v>A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'2022'!$C$3</f>
        <v>A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'2022'!$C$3</f>
        <v>A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'2022'!$C$3</f>
        <v>A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'2022'!$C$3</f>
        <v>A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'2022'!$C$3</f>
        <v>A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'2022'!$C$3</f>
        <v>A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'2022'!$C$3</f>
        <v>A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'2022'!$C$3</f>
        <v>A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'2022'!$C$3</f>
        <v>A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'2022'!$C$3</f>
        <v>A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'2022'!$C$3</f>
        <v>A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'2022'!$C$3</f>
        <v>A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'2022'!$C$3</f>
        <v>A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'2022'!$C$3</f>
        <v>A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'2022'!$C$3</f>
        <v>A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'2022'!$C$3</f>
        <v>A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'2022'!$C$3</f>
        <v>A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'2022'!$C$3</f>
        <v>A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'2022'!$C$3</f>
        <v>A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'2022'!$C$3</f>
        <v>A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'2022'!$C$3</f>
        <v>A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'2022'!$C$3</f>
        <v>A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'2022'!$C$3</f>
        <v>A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'2022'!$C$3</f>
        <v>A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'2022'!$C$3</f>
        <v>A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'2022'!$C$3</f>
        <v>A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'2022'!$C$3</f>
        <v>A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'2022'!$C$3</f>
        <v>A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'2022'!$C$3</f>
        <v>A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'2022'!$C$3</f>
        <v>A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'2022'!$C$3</f>
        <v>A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'2022'!$C$3</f>
        <v>A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'2022'!$C$3</f>
        <v>A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'2022'!$C$3</f>
        <v>A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'2022'!$C$3</f>
        <v>A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'2022'!$C$3</f>
        <v>A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'2022'!$C$3</f>
        <v>A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'2022'!$C$3</f>
        <v>A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'2022'!$C$3</f>
        <v>A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'2022'!$C$3</f>
        <v>A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'2022'!$C$3</f>
        <v>A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'2022'!$C$3</f>
        <v>A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'2022'!$C$3</f>
        <v>A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'2022'!$C$3</f>
        <v>A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'2022'!$C$3</f>
        <v>A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'2022'!$C$3</f>
        <v>A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'2022'!$C$3</f>
        <v>A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'2022'!$C$3</f>
        <v>A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'2022'!$C$3</f>
        <v>A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'2022'!$C$3</f>
        <v>A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'2022'!$C$3</f>
        <v>A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'2022'!$C$3</f>
        <v>A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'2022'!$C$3</f>
        <v>A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'2022'!$C$3</f>
        <v>A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'2022'!$C$3</f>
        <v>A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honeticPr fontId="49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15375-7D52-48D8-86BB-863960FFB3EA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4</v>
      </c>
      <c r="B2" t="str">
        <f>'2022'!$C$4</f>
        <v xml:space="preserve">B </v>
      </c>
      <c r="C2" t="str">
        <f>IF(HLOOKUP(D2,'2022'!$D$1:$GB$16,$A$2,FALSE)=0," ",IF(HLOOKUP(D2,'2022'!$D$1:$GB$16,$A$2,FALSE)="H"," ",IF(HLOOKUP(D2,'2022'!$D$1:$GB$16,$A$2,FALSE)="S"," ",HLOOKUP(D2,'2022'!$D$1:$GB$16,$A$2,FALSE))))</f>
        <v>M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08:00</v>
      </c>
      <c r="G2" s="402">
        <f>E2</f>
        <v>44562</v>
      </c>
      <c r="H2" s="402" t="str" cm="1">
        <f t="array" ref="H2">IFERROR(_xlfn.IFS(C2="MN","07:59",C2="M","15:59",C2="AF","23:59")," ")</f>
        <v>15:59</v>
      </c>
    </row>
    <row r="3" spans="1:8" x14ac:dyDescent="0.25">
      <c r="B3" t="str">
        <f>'2022'!$C$4</f>
        <v xml:space="preserve">B </v>
      </c>
      <c r="C3" t="str">
        <f>IF(HLOOKUP(D3,'2022'!$D$1:$GB$16,$A$2,FALSE)=0," ",IF(HLOOKUP(D3,'2022'!$D$1:$GB$16,$A$2,FALSE)="H"," ",IF(HLOOKUP(D3,'2022'!$D$1:$GB$16,$A$2,FALSE)="S"," ",HLOOKUP(D3,'2022'!$D$1:$GB$16,$A$2,FALSE))))</f>
        <v>M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08:00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15:59</v>
      </c>
    </row>
    <row r="4" spans="1:8" x14ac:dyDescent="0.25">
      <c r="B4" t="str">
        <f>'2022'!$C$4</f>
        <v xml:space="preserve">B </v>
      </c>
      <c r="C4" t="str">
        <f>IF(HLOOKUP(D4,'2022'!$D$1:$GB$16,$A$2,FALSE)=0," ",IF(HLOOKUP(D4,'2022'!$D$1:$GB$16,$A$2,FALSE)="H"," ",IF(HLOOKUP(D4,'2022'!$D$1:$GB$16,$A$2,FALSE)="S"," ",HLOOKUP(D4,'2022'!$D$1:$GB$16,$A$2,FALSE))))</f>
        <v>M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08:00</v>
      </c>
      <c r="G4" s="402">
        <f t="shared" si="1"/>
        <v>44564</v>
      </c>
      <c r="H4" s="402" t="str" cm="1">
        <f t="array" ref="H4">IFERROR(_xlfn.IFS(C4="MN","07:59",C4="M","15:59",C4="AF","23:59")," ")</f>
        <v>15:59</v>
      </c>
    </row>
    <row r="5" spans="1:8" x14ac:dyDescent="0.25">
      <c r="B5" t="str">
        <f>'2022'!$C$4</f>
        <v xml:space="preserve">B </v>
      </c>
      <c r="C5" t="str">
        <f>IF(HLOOKUP(D5,'2022'!$D$1:$GB$16,$A$2,FALSE)=0," ",IF(HLOOKUP(D5,'2022'!$D$1:$GB$16,$A$2,FALSE)="H"," ",IF(HLOOKUP(D5,'2022'!$D$1:$GB$16,$A$2,FALSE)="S"," ",HLOOKUP(D5,'2022'!$D$1:$GB$16,$A$2,FALSE))))</f>
        <v>M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08:00</v>
      </c>
      <c r="G5" s="402">
        <f t="shared" si="1"/>
        <v>44565</v>
      </c>
      <c r="H5" s="402" t="str" cm="1">
        <f t="array" ref="H5">IFERROR(_xlfn.IFS(C5="MN","07:59",C5="M","15:59",C5="AF","23:59")," ")</f>
        <v>15:59</v>
      </c>
    </row>
    <row r="6" spans="1:8" x14ac:dyDescent="0.25">
      <c r="B6" t="str">
        <f>'2022'!$C$4</f>
        <v xml:space="preserve">B </v>
      </c>
      <c r="C6" t="str">
        <f>IF(HLOOKUP(D6,'2022'!$D$1:$GB$16,$A$2,FALSE)=0," ",IF(HLOOKUP(D6,'2022'!$D$1:$GB$16,$A$2,FALSE)="H"," ",IF(HLOOKUP(D6,'2022'!$D$1:$GB$16,$A$2,FALSE)="S"," ",HLOOKUP(D6,'2022'!$D$1:$GB$16,$A$2,FALSE))))</f>
        <v xml:space="preserve"> </v>
      </c>
      <c r="D6" s="402">
        <v>44566</v>
      </c>
      <c r="E6" s="402" t="str">
        <f t="shared" si="0"/>
        <v>ERROR</v>
      </c>
      <c r="F6" t="str" cm="1">
        <f t="array" ref="F6">IFERROR(_xlfn.IFS(C6="MN","00:00",C6="M","08:00",C6="AF","16:00")," ")</f>
        <v xml:space="preserve"> </v>
      </c>
      <c r="G6" s="402" t="str">
        <f t="shared" si="1"/>
        <v>ERROR</v>
      </c>
      <c r="H6" s="402" t="str" cm="1">
        <f t="array" ref="H6">IFERROR(_xlfn.IFS(C6="MN","07:59",C6="M","15:59",C6="AF","23:59")," ")</f>
        <v xml:space="preserve"> </v>
      </c>
    </row>
    <row r="7" spans="1:8" x14ac:dyDescent="0.25">
      <c r="B7" t="str">
        <f>'2022'!$C$4</f>
        <v xml:space="preserve">B </v>
      </c>
      <c r="C7" t="str">
        <f>IF(HLOOKUP(D7,'2022'!$D$1:$GB$16,$A$2,FALSE)=0," ",IF(HLOOKUP(D7,'2022'!$D$1:$GB$16,$A$2,FALSE)="H"," ",IF(HLOOKUP(D7,'2022'!$D$1:$GB$16,$A$2,FALSE)="S"," ",HLOOKUP(D7,'2022'!$D$1:$GB$16,$A$2,FALSE))))</f>
        <v xml:space="preserve"> </v>
      </c>
      <c r="D7" s="402">
        <v>44567</v>
      </c>
      <c r="E7" s="402" t="str">
        <f t="shared" si="0"/>
        <v>ERROR</v>
      </c>
      <c r="F7" t="str" cm="1">
        <f t="array" ref="F7">IFERROR(_xlfn.IFS(C7="MN","00:00",C7="M","08:00",C7="AF","16:00")," ")</f>
        <v xml:space="preserve"> </v>
      </c>
      <c r="G7" s="402" t="str">
        <f t="shared" si="1"/>
        <v>ERROR</v>
      </c>
      <c r="H7" s="402" t="str" cm="1">
        <f t="array" ref="H7">IFERROR(_xlfn.IFS(C7="MN","07:59",C7="M","15:59",C7="AF","23:59")," ")</f>
        <v xml:space="preserve"> </v>
      </c>
    </row>
    <row r="8" spans="1:8" x14ac:dyDescent="0.25">
      <c r="B8" t="str">
        <f>'2022'!$C$4</f>
        <v xml:space="preserve">B </v>
      </c>
      <c r="C8" t="str">
        <f>IF(HLOOKUP(D8,'2022'!$D$1:$GB$16,$A$2,FALSE)=0," ",IF(HLOOKUP(D8,'2022'!$D$1:$GB$16,$A$2,FALSE)="H"," ",IF(HLOOKUP(D8,'2022'!$D$1:$GB$16,$A$2,FALSE)="S"," ",HLOOKUP(D8,'2022'!$D$1:$GB$16,$A$2,FALSE))))</f>
        <v>M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08:00</v>
      </c>
      <c r="G8" s="402">
        <f t="shared" si="1"/>
        <v>44568</v>
      </c>
      <c r="H8" s="402" t="str" cm="1">
        <f t="array" ref="H8">IFERROR(_xlfn.IFS(C8="MN","07:59",C8="M","15:59",C8="AF","23:59")," ")</f>
        <v>15:59</v>
      </c>
    </row>
    <row r="9" spans="1:8" x14ac:dyDescent="0.25">
      <c r="B9" t="str">
        <f>'2022'!$C$4</f>
        <v xml:space="preserve">B </v>
      </c>
      <c r="C9" t="str">
        <f>IF(HLOOKUP(D9,'2022'!$D$1:$GB$16,$A$2,FALSE)=0," ",IF(HLOOKUP(D9,'2022'!$D$1:$GB$16,$A$2,FALSE)="H"," ",IF(HLOOKUP(D9,'2022'!$D$1:$GB$16,$A$2,FALSE)="S"," ",HLOOKUP(D9,'2022'!$D$1:$GB$16,$A$2,FALSE))))</f>
        <v>M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08:00</v>
      </c>
      <c r="G9" s="402">
        <f t="shared" si="1"/>
        <v>44569</v>
      </c>
      <c r="H9" s="402" t="str" cm="1">
        <f t="array" ref="H9">IFERROR(_xlfn.IFS(C9="MN","07:59",C9="M","15:59",C9="AF","23:59")," ")</f>
        <v>15:59</v>
      </c>
    </row>
    <row r="10" spans="1:8" x14ac:dyDescent="0.25">
      <c r="B10" t="str">
        <f>'2022'!$C$4</f>
        <v xml:space="preserve">B </v>
      </c>
      <c r="C10" t="str">
        <f>IF(HLOOKUP(D10,'2022'!$D$1:$GB$16,$A$2,FALSE)=0," ",IF(HLOOKUP(D10,'2022'!$D$1:$GB$16,$A$2,FALSE)="H"," ",IF(HLOOKUP(D10,'2022'!$D$1:$GB$16,$A$2,FALSE)="S"," ",HLOOKUP(D10,'2022'!$D$1:$GB$16,$A$2,FALSE))))</f>
        <v>M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08:00</v>
      </c>
      <c r="G10" s="402">
        <f t="shared" si="1"/>
        <v>44570</v>
      </c>
      <c r="H10" s="402" t="str" cm="1">
        <f t="array" ref="H10">IFERROR(_xlfn.IFS(C10="MN","07:59",C10="M","15:59",C10="AF","23:59")," ")</f>
        <v>15:59</v>
      </c>
    </row>
    <row r="11" spans="1:8" x14ac:dyDescent="0.25">
      <c r="B11" t="str">
        <f>'2022'!$C$4</f>
        <v xml:space="preserve">B </v>
      </c>
      <c r="C11" t="str">
        <f>IF(HLOOKUP(D11,'2022'!$D$1:$GB$16,$A$2,FALSE)=0," ",IF(HLOOKUP(D11,'2022'!$D$1:$GB$16,$A$2,FALSE)="H"," ",IF(HLOOKUP(D11,'2022'!$D$1:$GB$16,$A$2,FALSE)="S"," ",HLOOKUP(D11,'2022'!$D$1:$GB$16,$A$2,FALSE))))</f>
        <v>M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08:00</v>
      </c>
      <c r="G11" s="402">
        <f t="shared" si="1"/>
        <v>44571</v>
      </c>
      <c r="H11" s="402" t="str" cm="1">
        <f t="array" ref="H11">IFERROR(_xlfn.IFS(C11="MN","07:59",C11="M","15:59",C11="AF","23:59")," ")</f>
        <v>15:59</v>
      </c>
    </row>
    <row r="12" spans="1:8" x14ac:dyDescent="0.25">
      <c r="B12" t="str">
        <f>'2022'!$C$4</f>
        <v xml:space="preserve">B </v>
      </c>
      <c r="C12" t="str">
        <f>IF(HLOOKUP(D12,'2022'!$D$1:$GB$16,$A$2,FALSE)=0," ",IF(HLOOKUP(D12,'2022'!$D$1:$GB$16,$A$2,FALSE)="H"," ",IF(HLOOKUP(D12,'2022'!$D$1:$GB$16,$A$2,FALSE)="S"," ",HLOOKUP(D12,'2022'!$D$1:$GB$16,$A$2,FALSE))))</f>
        <v xml:space="preserve"> </v>
      </c>
      <c r="D12" s="402">
        <v>44572</v>
      </c>
      <c r="E12" s="402" t="str">
        <f t="shared" si="0"/>
        <v>ERROR</v>
      </c>
      <c r="F12" t="str" cm="1">
        <f t="array" ref="F12">IFERROR(_xlfn.IFS(C12="MN","00:00",C12="M","08:00",C12="AF","16:00")," ")</f>
        <v xml:space="preserve"> </v>
      </c>
      <c r="G12" s="402" t="str">
        <f t="shared" si="1"/>
        <v>ERROR</v>
      </c>
      <c r="H12" s="402" t="str" cm="1">
        <f t="array" ref="H12">IFERROR(_xlfn.IFS(C12="MN","07:59",C12="M","15:59",C12="AF","23:59")," ")</f>
        <v xml:space="preserve"> </v>
      </c>
    </row>
    <row r="13" spans="1:8" x14ac:dyDescent="0.25">
      <c r="B13" t="str">
        <f>'2022'!$C$4</f>
        <v xml:space="preserve">B </v>
      </c>
      <c r="C13" t="str">
        <f>IF(HLOOKUP(D13,'2022'!$D$1:$GB$16,$A$2,FALSE)=0," ",IF(HLOOKUP(D13,'2022'!$D$1:$GB$16,$A$2,FALSE)="H"," ",IF(HLOOKUP(D13,'2022'!$D$1:$GB$16,$A$2,FALSE)="S"," ",HLOOKUP(D13,'2022'!$D$1:$GB$16,$A$2,FALSE))))</f>
        <v xml:space="preserve"> </v>
      </c>
      <c r="D13" s="402">
        <v>44573</v>
      </c>
      <c r="E13" s="402" t="str">
        <f t="shared" si="0"/>
        <v>ERROR</v>
      </c>
      <c r="F13" t="str" cm="1">
        <f t="array" ref="F13">IFERROR(_xlfn.IFS(C13="MN","00:00",C13="M","08:00",C13="AF","16:00")," ")</f>
        <v xml:space="preserve"> </v>
      </c>
      <c r="G13" s="402" t="str">
        <f t="shared" si="1"/>
        <v>ERROR</v>
      </c>
      <c r="H13" s="402" t="str" cm="1">
        <f t="array" ref="H13">IFERROR(_xlfn.IFS(C13="MN","07:59",C13="M","15:59",C13="AF","23:59")," ")</f>
        <v xml:space="preserve"> </v>
      </c>
    </row>
    <row r="14" spans="1:8" x14ac:dyDescent="0.25">
      <c r="B14" t="str">
        <f>'2022'!$C$4</f>
        <v xml:space="preserve">B </v>
      </c>
      <c r="C14" t="str">
        <f>IF(HLOOKUP(D14,'2022'!$D$1:$GB$16,$A$2,FALSE)=0," ",IF(HLOOKUP(D14,'2022'!$D$1:$GB$16,$A$2,FALSE)="H"," ",IF(HLOOKUP(D14,'2022'!$D$1:$GB$16,$A$2,FALSE)="S"," ",HLOOKUP(D14,'2022'!$D$1:$GB$16,$A$2,FALSE))))</f>
        <v>MN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00:00</v>
      </c>
      <c r="G14" s="402">
        <f t="shared" si="1"/>
        <v>44574</v>
      </c>
      <c r="H14" s="402" t="str" cm="1">
        <f t="array" ref="H14">IFERROR(_xlfn.IFS(C14="MN","07:59",C14="M","15:59",C14="AF","23:59")," ")</f>
        <v>07:59</v>
      </c>
    </row>
    <row r="15" spans="1:8" x14ac:dyDescent="0.25">
      <c r="B15" t="str">
        <f>'2022'!$C$4</f>
        <v xml:space="preserve">B </v>
      </c>
      <c r="C15" t="str">
        <f>IF(HLOOKUP(D15,'2022'!$D$1:$GB$16,$A$2,FALSE)=0," ",IF(HLOOKUP(D15,'2022'!$D$1:$GB$16,$A$2,FALSE)="H"," ",IF(HLOOKUP(D15,'2022'!$D$1:$GB$16,$A$2,FALSE)="S"," ",HLOOKUP(D15,'2022'!$D$1:$GB$16,$A$2,FALSE))))</f>
        <v>MN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00:00</v>
      </c>
      <c r="G15" s="402">
        <f t="shared" si="1"/>
        <v>44575</v>
      </c>
      <c r="H15" s="402" t="str" cm="1">
        <f t="array" ref="H15">IFERROR(_xlfn.IFS(C15="MN","07:59",C15="M","15:59",C15="AF","23:59")," ")</f>
        <v>07:59</v>
      </c>
    </row>
    <row r="16" spans="1:8" x14ac:dyDescent="0.25">
      <c r="B16" t="str">
        <f>'2022'!$C$4</f>
        <v xml:space="preserve">B </v>
      </c>
      <c r="C16" t="str">
        <f>IF(HLOOKUP(D16,'2022'!$D$1:$GB$16,$A$2,FALSE)=0," ",IF(HLOOKUP(D16,'2022'!$D$1:$GB$16,$A$2,FALSE)="H"," ",IF(HLOOKUP(D16,'2022'!$D$1:$GB$16,$A$2,FALSE)="S"," ",HLOOKUP(D16,'2022'!$D$1:$GB$16,$A$2,FALSE))))</f>
        <v>MN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00:00</v>
      </c>
      <c r="G16" s="402">
        <f t="shared" si="1"/>
        <v>44576</v>
      </c>
      <c r="H16" s="402" t="str" cm="1">
        <f t="array" ref="H16">IFERROR(_xlfn.IFS(C16="MN","07:59",C16="M","15:59",C16="AF","23:59")," ")</f>
        <v>07:59</v>
      </c>
    </row>
    <row r="17" spans="2:8" x14ac:dyDescent="0.25">
      <c r="B17" t="str">
        <f>'2022'!$C$4</f>
        <v xml:space="preserve">B </v>
      </c>
      <c r="C17" t="str">
        <f>IF(HLOOKUP(D17,'2022'!$D$1:$GB$16,$A$2,FALSE)=0," ",IF(HLOOKUP(D17,'2022'!$D$1:$GB$16,$A$2,FALSE)="H"," ",IF(HLOOKUP(D17,'2022'!$D$1:$GB$16,$A$2,FALSE)="S"," ",HLOOKUP(D17,'2022'!$D$1:$GB$16,$A$2,FALSE))))</f>
        <v>MN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00:00</v>
      </c>
      <c r="G17" s="402">
        <f t="shared" si="1"/>
        <v>44577</v>
      </c>
      <c r="H17" s="402" t="str" cm="1">
        <f t="array" ref="H17">IFERROR(_xlfn.IFS(C17="MN","07:59",C17="M","15:59",C17="AF","23:59")," ")</f>
        <v>07:59</v>
      </c>
    </row>
    <row r="18" spans="2:8" x14ac:dyDescent="0.25">
      <c r="B18" t="str">
        <f>'2022'!$C$4</f>
        <v xml:space="preserve">B </v>
      </c>
      <c r="C18" t="str">
        <f>IF(HLOOKUP(D18,'2022'!$D$1:$GB$16,$A$2,FALSE)=0," ",IF(HLOOKUP(D18,'2022'!$D$1:$GB$16,$A$2,FALSE)="H"," ",IF(HLOOKUP(D18,'2022'!$D$1:$GB$16,$A$2,FALSE)="S"," ",HLOOKUP(D18,'2022'!$D$1:$GB$16,$A$2,FALSE))))</f>
        <v xml:space="preserve"> </v>
      </c>
      <c r="D18" s="402">
        <v>44578</v>
      </c>
      <c r="E18" s="402" t="str">
        <f t="shared" si="0"/>
        <v>ERROR</v>
      </c>
      <c r="F18" t="str" cm="1">
        <f t="array" ref="F18">IFERROR(_xlfn.IFS(C18="MN","00:00",C18="M","08:00",C18="AF","16:00")," ")</f>
        <v xml:space="preserve"> </v>
      </c>
      <c r="G18" s="402" t="str">
        <f t="shared" si="1"/>
        <v>ERROR</v>
      </c>
      <c r="H18" s="402" t="str" cm="1">
        <f t="array" ref="H18">IFERROR(_xlfn.IFS(C18="MN","07:59",C18="M","15:59",C18="AF","23:59")," ")</f>
        <v xml:space="preserve"> </v>
      </c>
    </row>
    <row r="19" spans="2:8" x14ac:dyDescent="0.25">
      <c r="B19" t="str">
        <f>'2022'!$C$4</f>
        <v xml:space="preserve">B </v>
      </c>
      <c r="C19" t="str">
        <f>IF(HLOOKUP(D19,'2022'!$D$1:$GB$16,$A$2,FALSE)=0," ",IF(HLOOKUP(D19,'2022'!$D$1:$GB$16,$A$2,FALSE)="H"," ",IF(HLOOKUP(D19,'2022'!$D$1:$GB$16,$A$2,FALSE)="S"," ",HLOOKUP(D19,'2022'!$D$1:$GB$16,$A$2,FALSE))))</f>
        <v xml:space="preserve"> </v>
      </c>
      <c r="D19" s="402">
        <v>44579</v>
      </c>
      <c r="E19" s="402" t="str">
        <f t="shared" si="0"/>
        <v>ERROR</v>
      </c>
      <c r="F19" t="str" cm="1">
        <f t="array" ref="F19">IFERROR(_xlfn.IFS(C19="MN","00:00",C19="M","08:00",C19="AF","16:00")," ")</f>
        <v xml:space="preserve"> </v>
      </c>
      <c r="G19" s="402" t="str">
        <f t="shared" si="1"/>
        <v>ERROR</v>
      </c>
      <c r="H19" s="402" t="str" cm="1">
        <f t="array" ref="H19">IFERROR(_xlfn.IFS(C19="MN","07:59",C19="M","15:59",C19="AF","23:59")," ")</f>
        <v xml:space="preserve"> </v>
      </c>
    </row>
    <row r="20" spans="2:8" x14ac:dyDescent="0.25">
      <c r="B20" t="str">
        <f>'2022'!$C$4</f>
        <v xml:space="preserve">B </v>
      </c>
      <c r="C20" t="str">
        <f>IF(HLOOKUP(D20,'2022'!$D$1:$GB$16,$A$2,FALSE)=0," ",IF(HLOOKUP(D20,'2022'!$D$1:$GB$16,$A$2,FALSE)="H"," ",IF(HLOOKUP(D20,'2022'!$D$1:$GB$16,$A$2,FALSE)="S"," ",HLOOKUP(D20,'2022'!$D$1:$GB$16,$A$2,FALSE))))</f>
        <v>MN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00:00</v>
      </c>
      <c r="G20" s="402">
        <f t="shared" si="1"/>
        <v>44580</v>
      </c>
      <c r="H20" s="402" t="str" cm="1">
        <f t="array" ref="H20">IFERROR(_xlfn.IFS(C20="MN","07:59",C20="M","15:59",C20="AF","23:59")," ")</f>
        <v>07:59</v>
      </c>
    </row>
    <row r="21" spans="2:8" x14ac:dyDescent="0.25">
      <c r="B21" t="str">
        <f>'2022'!$C$4</f>
        <v xml:space="preserve">B </v>
      </c>
      <c r="C21" t="str">
        <f>IF(HLOOKUP(D21,'2022'!$D$1:$GB$16,$A$2,FALSE)=0," ",IF(HLOOKUP(D21,'2022'!$D$1:$GB$16,$A$2,FALSE)="H"," ",IF(HLOOKUP(D21,'2022'!$D$1:$GB$16,$A$2,FALSE)="S"," ",HLOOKUP(D21,'2022'!$D$1:$GB$16,$A$2,FALSE))))</f>
        <v>MN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00:00</v>
      </c>
      <c r="G21" s="402">
        <f t="shared" si="1"/>
        <v>44581</v>
      </c>
      <c r="H21" s="402" t="str" cm="1">
        <f t="array" ref="H21">IFERROR(_xlfn.IFS(C21="MN","07:59",C21="M","15:59",C21="AF","23:59")," ")</f>
        <v>07:59</v>
      </c>
    </row>
    <row r="22" spans="2:8" x14ac:dyDescent="0.25">
      <c r="B22" t="str">
        <f>'2022'!$C$4</f>
        <v xml:space="preserve">B </v>
      </c>
      <c r="C22" t="str">
        <f>IF(HLOOKUP(D22,'2022'!$D$1:$GB$16,$A$2,FALSE)=0," ",IF(HLOOKUP(D22,'2022'!$D$1:$GB$16,$A$2,FALSE)="H"," ",IF(HLOOKUP(D22,'2022'!$D$1:$GB$16,$A$2,FALSE)="S"," ",HLOOKUP(D22,'2022'!$D$1:$GB$16,$A$2,FALSE))))</f>
        <v>MN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00:00</v>
      </c>
      <c r="G22" s="402">
        <f t="shared" si="1"/>
        <v>44582</v>
      </c>
      <c r="H22" s="402" t="str" cm="1">
        <f t="array" ref="H22">IFERROR(_xlfn.IFS(C22="MN","07:59",C22="M","15:59",C22="AF","23:59")," ")</f>
        <v>07:59</v>
      </c>
    </row>
    <row r="23" spans="2:8" x14ac:dyDescent="0.25">
      <c r="B23" t="str">
        <f>'2022'!$C$4</f>
        <v xml:space="preserve">B </v>
      </c>
      <c r="C23" t="str">
        <f>IF(HLOOKUP(D23,'2022'!$D$1:$GB$16,$A$2,FALSE)=0," ",IF(HLOOKUP(D23,'2022'!$D$1:$GB$16,$A$2,FALSE)="H"," ",IF(HLOOKUP(D23,'2022'!$D$1:$GB$16,$A$2,FALSE)="S"," ",HLOOKUP(D23,'2022'!$D$1:$GB$16,$A$2,FALSE))))</f>
        <v>MN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00:00</v>
      </c>
      <c r="G23" s="402">
        <f t="shared" si="1"/>
        <v>44583</v>
      </c>
      <c r="H23" s="402" t="str" cm="1">
        <f t="array" ref="H23">IFERROR(_xlfn.IFS(C23="MN","07:59",C23="M","15:59",C23="AF","23:59")," ")</f>
        <v>07:59</v>
      </c>
    </row>
    <row r="24" spans="2:8" x14ac:dyDescent="0.25">
      <c r="B24" t="str">
        <f>'2022'!$C$4</f>
        <v xml:space="preserve">B </v>
      </c>
      <c r="C24" t="str">
        <f>IF(HLOOKUP(D24,'2022'!$D$1:$GB$16,$A$2,FALSE)=0," ",IF(HLOOKUP(D24,'2022'!$D$1:$GB$16,$A$2,FALSE)="H"," ",IF(HLOOKUP(D24,'2022'!$D$1:$GB$16,$A$2,FALSE)="S"," ",HLOOKUP(D24,'2022'!$D$1:$GB$16,$A$2,FALSE))))</f>
        <v xml:space="preserve"> </v>
      </c>
      <c r="D24" s="402">
        <v>44584</v>
      </c>
      <c r="E24" s="402" t="str">
        <f t="shared" si="0"/>
        <v>ERROR</v>
      </c>
      <c r="F24" t="str" cm="1">
        <f t="array" ref="F24">IFERROR(_xlfn.IFS(C24="MN","00:00",C24="M","08:00",C24="AF","16:00")," ")</f>
        <v xml:space="preserve"> </v>
      </c>
      <c r="G24" s="402" t="str">
        <f t="shared" si="1"/>
        <v>ERROR</v>
      </c>
      <c r="H24" s="402" t="str" cm="1">
        <f t="array" ref="H24">IFERROR(_xlfn.IFS(C24="MN","07:59",C24="M","15:59",C24="AF","23:59")," ")</f>
        <v xml:space="preserve"> </v>
      </c>
    </row>
    <row r="25" spans="2:8" x14ac:dyDescent="0.25">
      <c r="B25" t="str">
        <f>'2022'!$C$4</f>
        <v xml:space="preserve">B </v>
      </c>
      <c r="C25" t="str">
        <f>IF(HLOOKUP(D25,'2022'!$D$1:$GB$16,$A$2,FALSE)=0," ",IF(HLOOKUP(D25,'2022'!$D$1:$GB$16,$A$2,FALSE)="H"," ",IF(HLOOKUP(D25,'2022'!$D$1:$GB$16,$A$2,FALSE)="S"," ",HLOOKUP(D25,'2022'!$D$1:$GB$16,$A$2,FALSE))))</f>
        <v xml:space="preserve"> </v>
      </c>
      <c r="D25" s="402">
        <v>44585</v>
      </c>
      <c r="E25" s="402" t="str">
        <f t="shared" si="0"/>
        <v>ERROR</v>
      </c>
      <c r="F25" t="str" cm="1">
        <f t="array" ref="F25">IFERROR(_xlfn.IFS(C25="MN","00:00",C25="M","08:00",C25="AF","16:00")," ")</f>
        <v xml:space="preserve"> </v>
      </c>
      <c r="G25" s="402" t="str">
        <f t="shared" si="1"/>
        <v>ERROR</v>
      </c>
      <c r="H25" s="402" t="str" cm="1">
        <f t="array" ref="H25">IFERROR(_xlfn.IFS(C25="MN","07:59",C25="M","15:59",C25="AF","23:59")," ")</f>
        <v xml:space="preserve"> </v>
      </c>
    </row>
    <row r="26" spans="2:8" x14ac:dyDescent="0.25">
      <c r="B26" t="str">
        <f>'2022'!$C$4</f>
        <v xml:space="preserve">B </v>
      </c>
      <c r="C26" t="str">
        <f>IF(HLOOKUP(D26,'2022'!$D$1:$GB$16,$A$2,FALSE)=0," ",IF(HLOOKUP(D26,'2022'!$D$1:$GB$16,$A$2,FALSE)="H"," ",IF(HLOOKUP(D26,'2022'!$D$1:$GB$16,$A$2,FALSE)="S"," ",HLOOKUP(D26,'2022'!$D$1:$GB$16,$A$2,FALSE))))</f>
        <v>AF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16:00</v>
      </c>
      <c r="G26" s="402">
        <f t="shared" si="1"/>
        <v>44586</v>
      </c>
      <c r="H26" s="402" t="str" cm="1">
        <f t="array" ref="H26">IFERROR(_xlfn.IFS(C26="MN","07:59",C26="M","15:59",C26="AF","23:59")," ")</f>
        <v>23:59</v>
      </c>
    </row>
    <row r="27" spans="2:8" x14ac:dyDescent="0.25">
      <c r="B27" t="str">
        <f>'2022'!$C$4</f>
        <v xml:space="preserve">B </v>
      </c>
      <c r="C27" t="str">
        <f>IF(HLOOKUP(D27,'2022'!$D$1:$GB$16,$A$2,FALSE)=0," ",IF(HLOOKUP(D27,'2022'!$D$1:$GB$16,$A$2,FALSE)="H"," ",IF(HLOOKUP(D27,'2022'!$D$1:$GB$16,$A$2,FALSE)="S"," ",HLOOKUP(D27,'2022'!$D$1:$GB$16,$A$2,FALSE))))</f>
        <v xml:space="preserve"> </v>
      </c>
      <c r="D27" s="402">
        <v>44587</v>
      </c>
      <c r="E27" s="402" t="str">
        <f t="shared" si="0"/>
        <v>ERROR</v>
      </c>
      <c r="F27" t="str" cm="1">
        <f t="array" ref="F27">IFERROR(_xlfn.IFS(C27="MN","00:00",C27="M","08:00",C27="AF","16:00")," ")</f>
        <v xml:space="preserve"> </v>
      </c>
      <c r="G27" s="402" t="str">
        <f t="shared" si="1"/>
        <v>ERROR</v>
      </c>
      <c r="H27" s="402" t="str" cm="1">
        <f t="array" ref="H27">IFERROR(_xlfn.IFS(C27="MN","07:59",C27="M","15:59",C27="AF","23:59")," ")</f>
        <v xml:space="preserve"> </v>
      </c>
    </row>
    <row r="28" spans="2:8" x14ac:dyDescent="0.25">
      <c r="B28" t="str">
        <f>'2022'!$C$4</f>
        <v xml:space="preserve">B </v>
      </c>
      <c r="C28" t="str">
        <f>IF(HLOOKUP(D28,'2022'!$D$1:$GB$16,$A$2,FALSE)=0," ",IF(HLOOKUP(D28,'2022'!$D$1:$GB$16,$A$2,FALSE)="H"," ",IF(HLOOKUP(D28,'2022'!$D$1:$GB$16,$A$2,FALSE)="S"," ",HLOOKUP(D28,'2022'!$D$1:$GB$16,$A$2,FALSE))))</f>
        <v>AF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16:00</v>
      </c>
      <c r="G28" s="402">
        <f t="shared" si="1"/>
        <v>44588</v>
      </c>
      <c r="H28" s="402" t="str" cm="1">
        <f t="array" ref="H28">IFERROR(_xlfn.IFS(C28="MN","07:59",C28="M","15:59",C28="AF","23:59")," ")</f>
        <v>23:59</v>
      </c>
    </row>
    <row r="29" spans="2:8" x14ac:dyDescent="0.25">
      <c r="B29" t="str">
        <f>'2022'!$C$4</f>
        <v xml:space="preserve">B </v>
      </c>
      <c r="C29" t="str">
        <f>IF(HLOOKUP(D29,'2022'!$D$1:$GB$16,$A$2,FALSE)=0," ",IF(HLOOKUP(D29,'2022'!$D$1:$GB$16,$A$2,FALSE)="H"," ",IF(HLOOKUP(D29,'2022'!$D$1:$GB$16,$A$2,FALSE)="S"," ",HLOOKUP(D29,'2022'!$D$1:$GB$16,$A$2,FALSE))))</f>
        <v>AF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16:00</v>
      </c>
      <c r="G29" s="402">
        <f t="shared" si="1"/>
        <v>44589</v>
      </c>
      <c r="H29" s="402" t="str" cm="1">
        <f t="array" ref="H29">IFERROR(_xlfn.IFS(C29="MN","07:59",C29="M","15:59",C29="AF","23:59")," ")</f>
        <v>23:59</v>
      </c>
    </row>
    <row r="30" spans="2:8" x14ac:dyDescent="0.25">
      <c r="B30" t="str">
        <f>'2022'!$C$4</f>
        <v xml:space="preserve">B </v>
      </c>
      <c r="C30" t="str">
        <f>IF(HLOOKUP(D30,'2022'!$D$1:$GB$16,$A$2,FALSE)=0," ",IF(HLOOKUP(D30,'2022'!$D$1:$GB$16,$A$2,FALSE)="H"," ",IF(HLOOKUP(D30,'2022'!$D$1:$GB$16,$A$2,FALSE)="S"," ",HLOOKUP(D30,'2022'!$D$1:$GB$16,$A$2,FALSE))))</f>
        <v xml:space="preserve"> </v>
      </c>
      <c r="D30" s="402">
        <v>44590</v>
      </c>
      <c r="E30" s="402" t="str">
        <f t="shared" si="0"/>
        <v>ERROR</v>
      </c>
      <c r="F30" t="str" cm="1">
        <f t="array" ref="F30">IFERROR(_xlfn.IFS(C30="MN","00:00",C30="M","08:00",C30="AF","16:00")," ")</f>
        <v xml:space="preserve"> </v>
      </c>
      <c r="G30" s="402" t="str">
        <f t="shared" si="1"/>
        <v>ERROR</v>
      </c>
      <c r="H30" s="402" t="str" cm="1">
        <f t="array" ref="H30">IFERROR(_xlfn.IFS(C30="MN","07:59",C30="M","15:59",C30="AF","23:59")," ")</f>
        <v xml:space="preserve"> </v>
      </c>
    </row>
    <row r="31" spans="2:8" x14ac:dyDescent="0.25">
      <c r="B31" t="str">
        <f>'2022'!$C$4</f>
        <v xml:space="preserve">B </v>
      </c>
      <c r="C31" t="str">
        <f>IF(HLOOKUP(D31,'2022'!$D$1:$GB$16,$A$2,FALSE)=0," ",IF(HLOOKUP(D31,'2022'!$D$1:$GB$16,$A$2,FALSE)="H"," ",IF(HLOOKUP(D31,'2022'!$D$1:$GB$16,$A$2,FALSE)="S"," ",HLOOKUP(D31,'2022'!$D$1:$GB$16,$A$2,FALSE))))</f>
        <v xml:space="preserve"> </v>
      </c>
      <c r="D31" s="402">
        <v>44591</v>
      </c>
      <c r="E31" s="402" t="str">
        <f t="shared" si="0"/>
        <v>ERROR</v>
      </c>
      <c r="F31" t="str" cm="1">
        <f t="array" ref="F31">IFERROR(_xlfn.IFS(C31="MN","00:00",C31="M","08:00",C31="AF","16:00")," ")</f>
        <v xml:space="preserve"> </v>
      </c>
      <c r="G31" s="402" t="str">
        <f t="shared" si="1"/>
        <v>ERROR</v>
      </c>
      <c r="H31" s="402" t="str" cm="1">
        <f t="array" ref="H31">IFERROR(_xlfn.IFS(C31="MN","07:59",C31="M","15:59",C31="AF","23:59")," ")</f>
        <v xml:space="preserve"> </v>
      </c>
    </row>
    <row r="32" spans="2:8" x14ac:dyDescent="0.25">
      <c r="B32" t="str">
        <f>'2022'!$C$4</f>
        <v xml:space="preserve">B </v>
      </c>
      <c r="C32" t="str">
        <f>IF(HLOOKUP(D32,'2022'!$D$1:$GB$16,$A$2,FALSE)=0," ",IF(HLOOKUP(D32,'2022'!$D$1:$GB$16,$A$2,FALSE)="H"," ",IF(HLOOKUP(D32,'2022'!$D$1:$GB$16,$A$2,FALSE)="S"," ",HLOOKUP(D32,'2022'!$D$1:$GB$16,$A$2,FALSE))))</f>
        <v>AF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16:00</v>
      </c>
      <c r="G32" s="402">
        <f t="shared" si="1"/>
        <v>44592</v>
      </c>
      <c r="H32" s="402" t="str" cm="1">
        <f t="array" ref="H32">IFERROR(_xlfn.IFS(C32="MN","07:59",C32="M","15:59",C32="AF","23:59")," ")</f>
        <v>23:59</v>
      </c>
    </row>
    <row r="33" spans="2:8" x14ac:dyDescent="0.25">
      <c r="B33" t="str">
        <f>'2022'!$C$4</f>
        <v xml:space="preserve">B </v>
      </c>
      <c r="C33" t="str">
        <f>IF(HLOOKUP(D33,'2022'!$D$1:$GB$16,$A$2,FALSE)=0," ",IF(HLOOKUP(D33,'2022'!$D$1:$GB$16,$A$2,FALSE)="H"," ",IF(HLOOKUP(D33,'2022'!$D$1:$GB$16,$A$2,FALSE)="S"," ",HLOOKUP(D33,'2022'!$D$1:$GB$16,$A$2,FALSE))))</f>
        <v>AF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16:00</v>
      </c>
      <c r="G33" s="402">
        <f t="shared" si="1"/>
        <v>44593</v>
      </c>
      <c r="H33" s="402" t="str" cm="1">
        <f t="array" ref="H33">IFERROR(_xlfn.IFS(C33="MN","07:59",C33="M","15:59",C33="AF","23:59")," ")</f>
        <v>23:59</v>
      </c>
    </row>
    <row r="34" spans="2:8" x14ac:dyDescent="0.25">
      <c r="B34" t="str">
        <f>'2022'!$C$4</f>
        <v xml:space="preserve">B </v>
      </c>
      <c r="C34" t="str">
        <f>IF(HLOOKUP(D34,'2022'!$D$1:$GB$16,$A$2,FALSE)=0," ",IF(HLOOKUP(D34,'2022'!$D$1:$GB$16,$A$2,FALSE)="H"," ",IF(HLOOKUP(D34,'2022'!$D$1:$GB$16,$A$2,FALSE)="S"," ",HLOOKUP(D34,'2022'!$D$1:$GB$16,$A$2,FALSE))))</f>
        <v>AF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16:00</v>
      </c>
      <c r="G34" s="402">
        <f t="shared" si="1"/>
        <v>44594</v>
      </c>
      <c r="H34" s="402" t="str" cm="1">
        <f t="array" ref="H34">IFERROR(_xlfn.IFS(C34="MN","07:59",C34="M","15:59",C34="AF","23:59")," ")</f>
        <v>23:59</v>
      </c>
    </row>
    <row r="35" spans="2:8" x14ac:dyDescent="0.25">
      <c r="B35" t="str">
        <f>'2022'!$C$4</f>
        <v xml:space="preserve">B </v>
      </c>
      <c r="C35" t="str">
        <f>IF(HLOOKUP(D35,'2022'!$D$1:$GB$16,$A$2,FALSE)=0," ",IF(HLOOKUP(D35,'2022'!$D$1:$GB$16,$A$2,FALSE)="H"," ",IF(HLOOKUP(D35,'2022'!$D$1:$GB$16,$A$2,FALSE)="S"," ",HLOOKUP(D35,'2022'!$D$1:$GB$16,$A$2,FALSE))))</f>
        <v>AF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16:00</v>
      </c>
      <c r="G35" s="402">
        <f t="shared" si="1"/>
        <v>44595</v>
      </c>
      <c r="H35" s="402" t="str" cm="1">
        <f t="array" ref="H35">IFERROR(_xlfn.IFS(C35="MN","07:59",C35="M","15:59",C35="AF","23:59")," ")</f>
        <v>23:59</v>
      </c>
    </row>
    <row r="36" spans="2:8" x14ac:dyDescent="0.25">
      <c r="B36" t="str">
        <f>'2022'!$C$4</f>
        <v xml:space="preserve">B </v>
      </c>
      <c r="C36" t="str">
        <f>IF(HLOOKUP(D36,'2022'!$D$1:$GB$16,$A$2,FALSE)=0," ",IF(HLOOKUP(D36,'2022'!$D$1:$GB$16,$A$2,FALSE)="H"," ",IF(HLOOKUP(D36,'2022'!$D$1:$GB$16,$A$2,FALSE)="S"," ",HLOOKUP(D36,'2022'!$D$1:$GB$16,$A$2,FALSE))))</f>
        <v xml:space="preserve"> </v>
      </c>
      <c r="D36" s="402">
        <v>44596</v>
      </c>
      <c r="E36" s="402" t="str">
        <f t="shared" si="0"/>
        <v>ERROR</v>
      </c>
      <c r="F36" t="str" cm="1">
        <f t="array" ref="F36">IFERROR(_xlfn.IFS(C36="MN","00:00",C36="M","08:00",C36="AF","16:00")," ")</f>
        <v xml:space="preserve"> </v>
      </c>
      <c r="G36" s="402" t="str">
        <f t="shared" si="1"/>
        <v>ERROR</v>
      </c>
      <c r="H36" s="402" t="str" cm="1">
        <f t="array" ref="H36">IFERROR(_xlfn.IFS(C36="MN","07:59",C36="M","15:59",C36="AF","23:59")," ")</f>
        <v xml:space="preserve"> </v>
      </c>
    </row>
    <row r="37" spans="2:8" x14ac:dyDescent="0.25">
      <c r="B37" t="str">
        <f>'2022'!$C$4</f>
        <v xml:space="preserve">B </v>
      </c>
      <c r="C37" t="str">
        <f>IF(HLOOKUP(D37,'2022'!$D$1:$GB$16,$A$2,FALSE)=0," ",IF(HLOOKUP(D37,'2022'!$D$1:$GB$16,$A$2,FALSE)="H"," ",IF(HLOOKUP(D37,'2022'!$D$1:$GB$16,$A$2,FALSE)="S"," ",HLOOKUP(D37,'2022'!$D$1:$GB$16,$A$2,FALSE))))</f>
        <v xml:space="preserve"> </v>
      </c>
      <c r="D37" s="402">
        <v>44597</v>
      </c>
      <c r="E37" s="402" t="str">
        <f t="shared" si="0"/>
        <v>ERROR</v>
      </c>
      <c r="F37" t="str" cm="1">
        <f t="array" ref="F37">IFERROR(_xlfn.IFS(C37="MN","00:00",C37="M","08:00",C37="AF","16:00")," ")</f>
        <v xml:space="preserve"> </v>
      </c>
      <c r="G37" s="402" t="str">
        <f t="shared" si="1"/>
        <v>ERROR</v>
      </c>
      <c r="H37" s="402" t="str" cm="1">
        <f t="array" ref="H37">IFERROR(_xlfn.IFS(C37="MN","07:59",C37="M","15:59",C37="AF","23:59")," ")</f>
        <v xml:space="preserve"> </v>
      </c>
    </row>
    <row r="38" spans="2:8" x14ac:dyDescent="0.25">
      <c r="B38" t="str">
        <f>'2022'!$C$4</f>
        <v xml:space="preserve">B </v>
      </c>
      <c r="C38" t="str">
        <f>IF(HLOOKUP(D38,'2022'!$D$1:$GB$16,$A$2,FALSE)=0," ",IF(HLOOKUP(D38,'2022'!$D$1:$GB$16,$A$2,FALSE)="H"," ",IF(HLOOKUP(D38,'2022'!$D$1:$GB$16,$A$2,FALSE)="S"," ",HLOOKUP(D38,'2022'!$D$1:$GB$16,$A$2,FALSE))))</f>
        <v>M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08:00</v>
      </c>
      <c r="G38" s="402">
        <f t="shared" si="1"/>
        <v>44598</v>
      </c>
      <c r="H38" s="402" t="str" cm="1">
        <f t="array" ref="H38">IFERROR(_xlfn.IFS(C38="MN","07:59",C38="M","15:59",C38="AF","23:59")," ")</f>
        <v>15:59</v>
      </c>
    </row>
    <row r="39" spans="2:8" x14ac:dyDescent="0.25">
      <c r="B39" t="str">
        <f>'2022'!$C$4</f>
        <v xml:space="preserve">B </v>
      </c>
      <c r="C39" t="str">
        <f>IF(HLOOKUP(D39,'2022'!$D$1:$GB$16,$A$2,FALSE)=0," ",IF(HLOOKUP(D39,'2022'!$D$1:$GB$16,$A$2,FALSE)="H"," ",IF(HLOOKUP(D39,'2022'!$D$1:$GB$16,$A$2,FALSE)="S"," ",HLOOKUP(D39,'2022'!$D$1:$GB$16,$A$2,FALSE))))</f>
        <v>M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08:00</v>
      </c>
      <c r="G39" s="402">
        <f t="shared" si="1"/>
        <v>44599</v>
      </c>
      <c r="H39" s="402" t="str" cm="1">
        <f t="array" ref="H39">IFERROR(_xlfn.IFS(C39="MN","07:59",C39="M","15:59",C39="AF","23:59")," ")</f>
        <v>15:59</v>
      </c>
    </row>
    <row r="40" spans="2:8" x14ac:dyDescent="0.25">
      <c r="B40" t="str">
        <f>'2022'!$C$4</f>
        <v xml:space="preserve">B </v>
      </c>
      <c r="C40" t="str">
        <f>IF(HLOOKUP(D40,'2022'!$D$1:$GB$16,$A$2,FALSE)=0," ",IF(HLOOKUP(D40,'2022'!$D$1:$GB$16,$A$2,FALSE)="H"," ",IF(HLOOKUP(D40,'2022'!$D$1:$GB$16,$A$2,FALSE)="S"," ",HLOOKUP(D40,'2022'!$D$1:$GB$16,$A$2,FALSE))))</f>
        <v>M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08:00</v>
      </c>
      <c r="G40" s="402">
        <f t="shared" si="1"/>
        <v>44600</v>
      </c>
      <c r="H40" s="402" t="str" cm="1">
        <f t="array" ref="H40">IFERROR(_xlfn.IFS(C40="MN","07:59",C40="M","15:59",C40="AF","23:59")," ")</f>
        <v>15:59</v>
      </c>
    </row>
    <row r="41" spans="2:8" x14ac:dyDescent="0.25">
      <c r="B41" t="str">
        <f>'2022'!$C$4</f>
        <v xml:space="preserve">B </v>
      </c>
      <c r="C41" t="str">
        <f>IF(HLOOKUP(D41,'2022'!$D$1:$GB$16,$A$2,FALSE)=0," ",IF(HLOOKUP(D41,'2022'!$D$1:$GB$16,$A$2,FALSE)="H"," ",IF(HLOOKUP(D41,'2022'!$D$1:$GB$16,$A$2,FALSE)="S"," ",HLOOKUP(D41,'2022'!$D$1:$GB$16,$A$2,FALSE))))</f>
        <v>M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08:00</v>
      </c>
      <c r="G41" s="402">
        <f t="shared" si="1"/>
        <v>44601</v>
      </c>
      <c r="H41" s="402" t="str" cm="1">
        <f t="array" ref="H41">IFERROR(_xlfn.IFS(C41="MN","07:59",C41="M","15:59",C41="AF","23:59")," ")</f>
        <v>15:59</v>
      </c>
    </row>
    <row r="42" spans="2:8" x14ac:dyDescent="0.25">
      <c r="B42" t="str">
        <f>'2022'!$C$4</f>
        <v xml:space="preserve">B </v>
      </c>
      <c r="C42" t="str">
        <f>IF(HLOOKUP(D42,'2022'!$D$1:$GB$16,$A$2,FALSE)=0," ",IF(HLOOKUP(D42,'2022'!$D$1:$GB$16,$A$2,FALSE)="H"," ",IF(HLOOKUP(D42,'2022'!$D$1:$GB$16,$A$2,FALSE)="S"," ",HLOOKUP(D42,'2022'!$D$1:$GB$16,$A$2,FALSE))))</f>
        <v xml:space="preserve"> </v>
      </c>
      <c r="D42" s="402">
        <v>44602</v>
      </c>
      <c r="E42" s="402" t="str">
        <f t="shared" si="0"/>
        <v>ERROR</v>
      </c>
      <c r="F42" t="str" cm="1">
        <f t="array" ref="F42">IFERROR(_xlfn.IFS(C42="MN","00:00",C42="M","08:00",C42="AF","16:00")," ")</f>
        <v xml:space="preserve"> </v>
      </c>
      <c r="G42" s="402" t="str">
        <f t="shared" si="1"/>
        <v>ERROR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'2022'!$C$4</f>
        <v xml:space="preserve">B </v>
      </c>
      <c r="C43" t="str">
        <f>IF(HLOOKUP(D43,'2022'!$D$1:$GB$16,$A$2,FALSE)=0," ",IF(HLOOKUP(D43,'2022'!$D$1:$GB$16,$A$2,FALSE)="H"," ",IF(HLOOKUP(D43,'2022'!$D$1:$GB$16,$A$2,FALSE)="S"," ",HLOOKUP(D43,'2022'!$D$1:$GB$16,$A$2,FALSE))))</f>
        <v xml:space="preserve"> </v>
      </c>
      <c r="D43" s="402">
        <v>44603</v>
      </c>
      <c r="E43" s="402" t="str">
        <f t="shared" si="0"/>
        <v>ERROR</v>
      </c>
      <c r="F43" t="str" cm="1">
        <f t="array" ref="F43">IFERROR(_xlfn.IFS(C43="MN","00:00",C43="M","08:00",C43="AF","16:00")," ")</f>
        <v xml:space="preserve"> </v>
      </c>
      <c r="G43" s="402" t="str">
        <f t="shared" si="1"/>
        <v>ERROR</v>
      </c>
      <c r="H43" s="402" t="str" cm="1">
        <f t="array" ref="H43">IFERROR(_xlfn.IFS(C43="MN","07:59",C43="M","15:59",C43="AF","23:59")," ")</f>
        <v xml:space="preserve"> </v>
      </c>
    </row>
    <row r="44" spans="2:8" x14ac:dyDescent="0.25">
      <c r="B44" t="str">
        <f>'2022'!$C$4</f>
        <v xml:space="preserve">B </v>
      </c>
      <c r="C44" t="str">
        <f>IF(HLOOKUP(D44,'2022'!$D$1:$GB$16,$A$2,FALSE)=0," ",IF(HLOOKUP(D44,'2022'!$D$1:$GB$16,$A$2,FALSE)="H"," ",IF(HLOOKUP(D44,'2022'!$D$1:$GB$16,$A$2,FALSE)="S"," ",HLOOKUP(D44,'2022'!$D$1:$GB$16,$A$2,FALSE))))</f>
        <v>M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08:00</v>
      </c>
      <c r="G44" s="402">
        <f t="shared" si="1"/>
        <v>44604</v>
      </c>
      <c r="H44" s="402" t="str" cm="1">
        <f t="array" ref="H44">IFERROR(_xlfn.IFS(C44="MN","07:59",C44="M","15:59",C44="AF","23:59")," ")</f>
        <v>15:59</v>
      </c>
    </row>
    <row r="45" spans="2:8" x14ac:dyDescent="0.25">
      <c r="B45" t="str">
        <f>'2022'!$C$4</f>
        <v xml:space="preserve">B </v>
      </c>
      <c r="C45" t="str">
        <f>IF(HLOOKUP(D45,'2022'!$D$1:$GB$16,$A$2,FALSE)=0," ",IF(HLOOKUP(D45,'2022'!$D$1:$GB$16,$A$2,FALSE)="H"," ",IF(HLOOKUP(D45,'2022'!$D$1:$GB$16,$A$2,FALSE)="S"," ",HLOOKUP(D45,'2022'!$D$1:$GB$16,$A$2,FALSE))))</f>
        <v>M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08:00</v>
      </c>
      <c r="G45" s="402">
        <f t="shared" si="1"/>
        <v>44605</v>
      </c>
      <c r="H45" s="402" t="str" cm="1">
        <f t="array" ref="H45">IFERROR(_xlfn.IFS(C45="MN","07:59",C45="M","15:59",C45="AF","23:59")," ")</f>
        <v>15:59</v>
      </c>
    </row>
    <row r="46" spans="2:8" x14ac:dyDescent="0.25">
      <c r="B46" t="str">
        <f>'2022'!$C$4</f>
        <v xml:space="preserve">B </v>
      </c>
      <c r="C46" t="str">
        <f>IF(HLOOKUP(D46,'2022'!$D$1:$GB$16,$A$2,FALSE)=0," ",IF(HLOOKUP(D46,'2022'!$D$1:$GB$16,$A$2,FALSE)="H"," ",IF(HLOOKUP(D46,'2022'!$D$1:$GB$16,$A$2,FALSE)="S"," ",HLOOKUP(D46,'2022'!$D$1:$GB$16,$A$2,FALSE))))</f>
        <v xml:space="preserve"> </v>
      </c>
      <c r="D46" s="402">
        <v>44606</v>
      </c>
      <c r="E46" s="402" t="str">
        <f t="shared" si="0"/>
        <v>ERROR</v>
      </c>
      <c r="F46" t="str" cm="1">
        <f t="array" ref="F46">IFERROR(_xlfn.IFS(C46="MN","00:00",C46="M","08:00",C46="AF","16:00")," ")</f>
        <v xml:space="preserve"> </v>
      </c>
      <c r="G46" s="402" t="str">
        <f t="shared" si="1"/>
        <v>ERROR</v>
      </c>
      <c r="H46" s="402" t="str" cm="1">
        <f t="array" ref="H46">IFERROR(_xlfn.IFS(C46="MN","07:59",C46="M","15:59",C46="AF","23:59")," ")</f>
        <v xml:space="preserve"> </v>
      </c>
    </row>
    <row r="47" spans="2:8" x14ac:dyDescent="0.25">
      <c r="B47" t="str">
        <f>'2022'!$C$4</f>
        <v xml:space="preserve">B </v>
      </c>
      <c r="C47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'2022'!$C$4</f>
        <v xml:space="preserve">B </v>
      </c>
      <c r="C48" t="str">
        <f>IF(HLOOKUP(D48,'2022'!$D$1:$GB$16,$A$2,FALSE)=0," ",IF(HLOOKUP(D48,'2022'!$D$1:$GB$16,$A$2,FALSE)="H"," ",IF(HLOOKUP(D48,'2022'!$D$1:$GB$16,$A$2,FALSE)="S"," ",HLOOKUP(D48,'2022'!$D$1:$GB$16,$A$2,FALSE))))</f>
        <v xml:space="preserve"> </v>
      </c>
      <c r="D48" s="402">
        <v>44608</v>
      </c>
      <c r="E48" s="402" t="str">
        <f t="shared" si="0"/>
        <v>ERROR</v>
      </c>
      <c r="F48" t="str" cm="1">
        <f t="array" ref="F48">IFERROR(_xlfn.IFS(C48="MN","00:00",C48="M","08:00",C48="AF","16:00")," ")</f>
        <v xml:space="preserve"> </v>
      </c>
      <c r="G48" s="402" t="str">
        <f t="shared" si="1"/>
        <v>ERROR</v>
      </c>
      <c r="H48" s="402" t="str" cm="1">
        <f t="array" ref="H48">IFERROR(_xlfn.IFS(C48="MN","07:59",C48="M","15:59",C48="AF","23:59")," ")</f>
        <v xml:space="preserve"> </v>
      </c>
    </row>
    <row r="49" spans="2:8" x14ac:dyDescent="0.25">
      <c r="B49" t="str">
        <f>'2022'!$C$4</f>
        <v xml:space="preserve">B </v>
      </c>
      <c r="C49" t="str">
        <f>IF(HLOOKUP(D49,'2022'!$D$1:$GB$16,$A$2,FALSE)=0," ",IF(HLOOKUP(D49,'2022'!$D$1:$GB$16,$A$2,FALSE)="H"," ",IF(HLOOKUP(D49,'2022'!$D$1:$GB$16,$A$2,FALSE)="S"," ",HLOOKUP(D49,'2022'!$D$1:$GB$16,$A$2,FALSE))))</f>
        <v xml:space="preserve"> </v>
      </c>
      <c r="D49" s="402">
        <v>44609</v>
      </c>
      <c r="E49" s="402" t="str">
        <f t="shared" si="0"/>
        <v>ERROR</v>
      </c>
      <c r="F49" t="str" cm="1">
        <f t="array" ref="F49">IFERROR(_xlfn.IFS(C49="MN","00:00",C49="M","08:00",C49="AF","16:00")," ")</f>
        <v xml:space="preserve"> </v>
      </c>
      <c r="G49" s="402" t="str">
        <f t="shared" si="1"/>
        <v>ERROR</v>
      </c>
      <c r="H49" s="402" t="str" cm="1">
        <f t="array" ref="H49">IFERROR(_xlfn.IFS(C49="MN","07:59",C49="M","15:59",C49="AF","23:59")," ")</f>
        <v xml:space="preserve"> </v>
      </c>
    </row>
    <row r="50" spans="2:8" x14ac:dyDescent="0.25">
      <c r="B50" t="str">
        <f>'2022'!$C$4</f>
        <v xml:space="preserve">B </v>
      </c>
      <c r="C50" t="str">
        <f>IF(HLOOKUP(D50,'2022'!$D$1:$GB$16,$A$2,FALSE)=0," ",IF(HLOOKUP(D50,'2022'!$D$1:$GB$16,$A$2,FALSE)="H"," ",IF(HLOOKUP(D50,'2022'!$D$1:$GB$16,$A$2,FALSE)="S"," ",HLOOKUP(D50,'2022'!$D$1:$GB$16,$A$2,FALSE))))</f>
        <v>M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08:00</v>
      </c>
      <c r="G50" s="402">
        <f t="shared" si="1"/>
        <v>44610</v>
      </c>
      <c r="H50" s="402" t="str" cm="1">
        <f t="array" ref="H50">IFERROR(_xlfn.IFS(C50="MN","07:59",C50="M","15:59",C50="AF","23:59")," ")</f>
        <v>15:59</v>
      </c>
    </row>
    <row r="51" spans="2:8" x14ac:dyDescent="0.25">
      <c r="B51" t="str">
        <f>'2022'!$C$4</f>
        <v xml:space="preserve">B </v>
      </c>
      <c r="C51" t="str">
        <f>IF(HLOOKUP(D51,'2022'!$D$1:$GB$16,$A$2,FALSE)=0," ",IF(HLOOKUP(D51,'2022'!$D$1:$GB$16,$A$2,FALSE)="H"," ",IF(HLOOKUP(D51,'2022'!$D$1:$GB$16,$A$2,FALSE)="S"," ",HLOOKUP(D51,'2022'!$D$1:$GB$16,$A$2,FALSE))))</f>
        <v>M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08:00</v>
      </c>
      <c r="G51" s="402">
        <f t="shared" si="1"/>
        <v>44611</v>
      </c>
      <c r="H51" s="402" t="str" cm="1">
        <f t="array" ref="H51">IFERROR(_xlfn.IFS(C51="MN","07:59",C51="M","15:59",C51="AF","23:59")," ")</f>
        <v>15:59</v>
      </c>
    </row>
    <row r="52" spans="2:8" x14ac:dyDescent="0.25">
      <c r="B52" t="str">
        <f>'2022'!$C$4</f>
        <v xml:space="preserve">B </v>
      </c>
      <c r="C52" t="str">
        <f>IF(HLOOKUP(D52,'2022'!$D$1:$GB$16,$A$2,FALSE)=0," ",IF(HLOOKUP(D52,'2022'!$D$1:$GB$16,$A$2,FALSE)="H"," ",IF(HLOOKUP(D52,'2022'!$D$1:$GB$16,$A$2,FALSE)="S"," ",HLOOKUP(D52,'2022'!$D$1:$GB$16,$A$2,FALSE))))</f>
        <v>M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08:00</v>
      </c>
      <c r="G52" s="402">
        <f t="shared" si="1"/>
        <v>44612</v>
      </c>
      <c r="H52" s="402" t="str" cm="1">
        <f t="array" ref="H52">IFERROR(_xlfn.IFS(C52="MN","07:59",C52="M","15:59",C52="AF","23:59")," ")</f>
        <v>15:59</v>
      </c>
    </row>
    <row r="53" spans="2:8" x14ac:dyDescent="0.25">
      <c r="B53" t="str">
        <f>'2022'!$C$4</f>
        <v xml:space="preserve">B </v>
      </c>
      <c r="C53" t="str">
        <f>IF(HLOOKUP(D53,'2022'!$D$1:$GB$16,$A$2,FALSE)=0," ",IF(HLOOKUP(D53,'2022'!$D$1:$GB$16,$A$2,FALSE)="H"," ",IF(HLOOKUP(D53,'2022'!$D$1:$GB$16,$A$2,FALSE)="S"," ",HLOOKUP(D53,'2022'!$D$1:$GB$16,$A$2,FALSE))))</f>
        <v>M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08:00</v>
      </c>
      <c r="G53" s="402">
        <f t="shared" si="1"/>
        <v>44613</v>
      </c>
      <c r="H53" s="402" t="str" cm="1">
        <f t="array" ref="H53">IFERROR(_xlfn.IFS(C53="MN","07:59",C53="M","15:59",C53="AF","23:59")," ")</f>
        <v>15:59</v>
      </c>
    </row>
    <row r="54" spans="2:8" x14ac:dyDescent="0.25">
      <c r="B54" t="str">
        <f>'2022'!$C$4</f>
        <v xml:space="preserve">B </v>
      </c>
      <c r="C54" t="str">
        <f>IF(HLOOKUP(D54,'2022'!$D$1:$GB$16,$A$2,FALSE)=0," ",IF(HLOOKUP(D54,'2022'!$D$1:$GB$16,$A$2,FALSE)="H"," ",IF(HLOOKUP(D54,'2022'!$D$1:$GB$16,$A$2,FALSE)="S"," ",HLOOKUP(D54,'2022'!$D$1:$GB$16,$A$2,FALSE))))</f>
        <v xml:space="preserve"> </v>
      </c>
      <c r="D54" s="402">
        <v>44614</v>
      </c>
      <c r="E54" s="402" t="str">
        <f t="shared" si="0"/>
        <v>ERROR</v>
      </c>
      <c r="F54" t="str" cm="1">
        <f t="array" ref="F54">IFERROR(_xlfn.IFS(C54="MN","00:00",C54="M","08:00",C54="AF","16:00")," ")</f>
        <v xml:space="preserve"> </v>
      </c>
      <c r="G54" s="402" t="str">
        <f t="shared" si="1"/>
        <v>ERROR</v>
      </c>
      <c r="H54" s="402" t="str" cm="1">
        <f t="array" ref="H54">IFERROR(_xlfn.IFS(C54="MN","07:59",C54="M","15:59",C54="AF","23:59")," ")</f>
        <v xml:space="preserve"> </v>
      </c>
    </row>
    <row r="55" spans="2:8" x14ac:dyDescent="0.25">
      <c r="B55" t="str">
        <f>'2022'!$C$4</f>
        <v xml:space="preserve">B </v>
      </c>
      <c r="C55" t="str">
        <f>IF(HLOOKUP(D55,'2022'!$D$1:$GB$16,$A$2,FALSE)=0," ",IF(HLOOKUP(D55,'2022'!$D$1:$GB$16,$A$2,FALSE)="H"," ",IF(HLOOKUP(D55,'2022'!$D$1:$GB$16,$A$2,FALSE)="S"," ",HLOOKUP(D55,'2022'!$D$1:$GB$16,$A$2,FALSE))))</f>
        <v xml:space="preserve"> </v>
      </c>
      <c r="D55" s="402">
        <v>44615</v>
      </c>
      <c r="E55" s="402" t="str">
        <f t="shared" si="0"/>
        <v>ERROR</v>
      </c>
      <c r="F55" t="str" cm="1">
        <f t="array" ref="F55">IFERROR(_xlfn.IFS(C55="MN","00:00",C55="M","08:00",C55="AF","16:00")," ")</f>
        <v xml:space="preserve"> </v>
      </c>
      <c r="G55" s="402" t="str">
        <f t="shared" si="1"/>
        <v>ERROR</v>
      </c>
      <c r="H55" s="402" t="str" cm="1">
        <f t="array" ref="H55">IFERROR(_xlfn.IFS(C55="MN","07:59",C55="M","15:59",C55="AF","23:59")," ")</f>
        <v xml:space="preserve"> </v>
      </c>
    </row>
    <row r="56" spans="2:8" x14ac:dyDescent="0.25">
      <c r="B56" t="str">
        <f>'2022'!$C$4</f>
        <v xml:space="preserve">B </v>
      </c>
      <c r="C56" t="str">
        <f>IF(HLOOKUP(D56,'2022'!$D$1:$GB$16,$A$2,FALSE)=0," ",IF(HLOOKUP(D56,'2022'!$D$1:$GB$16,$A$2,FALSE)="H"," ",IF(HLOOKUP(D56,'2022'!$D$1:$GB$16,$A$2,FALSE)="S"," ",HLOOKUP(D56,'2022'!$D$1:$GB$16,$A$2,FALSE))))</f>
        <v>MN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00:00</v>
      </c>
      <c r="G56" s="402">
        <f t="shared" si="1"/>
        <v>44616</v>
      </c>
      <c r="H56" s="402" t="str" cm="1">
        <f t="array" ref="H56">IFERROR(_xlfn.IFS(C56="MN","07:59",C56="M","15:59",C56="AF","23:59")," ")</f>
        <v>07:59</v>
      </c>
    </row>
    <row r="57" spans="2:8" x14ac:dyDescent="0.25">
      <c r="B57" t="str">
        <f>'2022'!$C$4</f>
        <v xml:space="preserve">B </v>
      </c>
      <c r="C57" t="str">
        <f>IF(HLOOKUP(D57,'2022'!$D$1:$GB$16,$A$2,FALSE)=0," ",IF(HLOOKUP(D57,'2022'!$D$1:$GB$16,$A$2,FALSE)="H"," ",IF(HLOOKUP(D57,'2022'!$D$1:$GB$16,$A$2,FALSE)="S"," ",HLOOKUP(D57,'2022'!$D$1:$GB$16,$A$2,FALSE))))</f>
        <v>MN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00:00</v>
      </c>
      <c r="G57" s="402">
        <f t="shared" si="1"/>
        <v>44617</v>
      </c>
      <c r="H57" s="402" t="str" cm="1">
        <f t="array" ref="H57">IFERROR(_xlfn.IFS(C57="MN","07:59",C57="M","15:59",C57="AF","23:59")," ")</f>
        <v>07:59</v>
      </c>
    </row>
    <row r="58" spans="2:8" x14ac:dyDescent="0.25">
      <c r="B58" t="str">
        <f>'2022'!$C$4</f>
        <v xml:space="preserve">B </v>
      </c>
      <c r="C58" t="str">
        <f>IF(HLOOKUP(D58,'2022'!$D$1:$GB$16,$A$2,FALSE)=0," ",IF(HLOOKUP(D58,'2022'!$D$1:$GB$16,$A$2,FALSE)="H"," ",IF(HLOOKUP(D58,'2022'!$D$1:$GB$16,$A$2,FALSE)="S"," ",HLOOKUP(D58,'2022'!$D$1:$GB$16,$A$2,FALSE))))</f>
        <v>MN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00:00</v>
      </c>
      <c r="G58" s="402">
        <f t="shared" si="1"/>
        <v>44618</v>
      </c>
      <c r="H58" s="402" t="str" cm="1">
        <f t="array" ref="H58">IFERROR(_xlfn.IFS(C58="MN","07:59",C58="M","15:59",C58="AF","23:59")," ")</f>
        <v>07:59</v>
      </c>
    </row>
    <row r="59" spans="2:8" x14ac:dyDescent="0.25">
      <c r="B59" t="str">
        <f>'2022'!$C$4</f>
        <v xml:space="preserve">B </v>
      </c>
      <c r="C59" t="str">
        <f>IF(HLOOKUP(D59,'2022'!$D$1:$GB$16,$A$2,FALSE)=0," ",IF(HLOOKUP(D59,'2022'!$D$1:$GB$16,$A$2,FALSE)="H"," ",IF(HLOOKUP(D59,'2022'!$D$1:$GB$16,$A$2,FALSE)="S"," ",HLOOKUP(D59,'2022'!$D$1:$GB$16,$A$2,FALSE))))</f>
        <v>MN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00:00</v>
      </c>
      <c r="G59" s="402">
        <f t="shared" si="1"/>
        <v>44619</v>
      </c>
      <c r="H59" s="402" t="str" cm="1">
        <f t="array" ref="H59">IFERROR(_xlfn.IFS(C59="MN","07:59",C59="M","15:59",C59="AF","23:59")," ")</f>
        <v>07:59</v>
      </c>
    </row>
    <row r="60" spans="2:8" x14ac:dyDescent="0.25">
      <c r="B60" t="str">
        <f>'2022'!$C$4</f>
        <v xml:space="preserve">B </v>
      </c>
      <c r="C60" t="str">
        <f>IF(HLOOKUP(D60,'2022'!$D$1:$GB$16,$A$2,FALSE)=0," ",IF(HLOOKUP(D60,'2022'!$D$1:$GB$16,$A$2,FALSE)="H"," ",IF(HLOOKUP(D60,'2022'!$D$1:$GB$16,$A$2,FALSE)="S"," ",HLOOKUP(D60,'2022'!$D$1:$GB$16,$A$2,FALSE))))</f>
        <v xml:space="preserve"> </v>
      </c>
      <c r="D60" s="402">
        <v>44620</v>
      </c>
      <c r="E60" s="402" t="str">
        <f t="shared" si="0"/>
        <v>ERROR</v>
      </c>
      <c r="F60" t="str" cm="1">
        <f t="array" ref="F60">IFERROR(_xlfn.IFS(C60="MN","00:00",C60="M","08:00",C60="AF","16:00")," ")</f>
        <v xml:space="preserve"> </v>
      </c>
      <c r="G60" s="402" t="str">
        <f t="shared" si="1"/>
        <v>ERROR</v>
      </c>
      <c r="H60" s="402" t="str" cm="1">
        <f t="array" ref="H60">IFERROR(_xlfn.IFS(C60="MN","07:59",C60="M","15:59",C60="AF","23:59")," ")</f>
        <v xml:space="preserve"> </v>
      </c>
    </row>
    <row r="61" spans="2:8" x14ac:dyDescent="0.25">
      <c r="B61" t="str">
        <f>'2022'!$C$4</f>
        <v xml:space="preserve">B </v>
      </c>
      <c r="C61" t="str">
        <f>IF(HLOOKUP(D61,'2022'!$D$1:$GB$16,$A$2,FALSE)=0," ",IF(HLOOKUP(D61,'2022'!$D$1:$GB$16,$A$2,FALSE)="H"," ",IF(HLOOKUP(D61,'2022'!$D$1:$GB$16,$A$2,FALSE)="S"," ",HLOOKUP(D61,'2022'!$D$1:$GB$16,$A$2,FALSE))))</f>
        <v xml:space="preserve"> </v>
      </c>
      <c r="D61" s="402">
        <v>44621</v>
      </c>
      <c r="E61" s="402" t="str">
        <f t="shared" si="0"/>
        <v>ERROR</v>
      </c>
      <c r="F61" t="str" cm="1">
        <f t="array" ref="F61">IFERROR(_xlfn.IFS(C61="MN","00:00",C61="M","08:00",C61="AF","16:00")," ")</f>
        <v xml:space="preserve"> </v>
      </c>
      <c r="G61" s="402" t="str">
        <f t="shared" si="1"/>
        <v>ERROR</v>
      </c>
      <c r="H61" s="402" t="str" cm="1">
        <f t="array" ref="H61">IFERROR(_xlfn.IFS(C61="MN","07:59",C61="M","15:59",C61="AF","23:59")," ")</f>
        <v xml:space="preserve"> </v>
      </c>
    </row>
    <row r="62" spans="2:8" x14ac:dyDescent="0.25">
      <c r="B62" t="str">
        <f>'2022'!$C$4</f>
        <v xml:space="preserve">B </v>
      </c>
      <c r="C62" t="str">
        <f>IF(HLOOKUP(D62,'2022'!$D$1:$GB$16,$A$2,FALSE)=0," ",IF(HLOOKUP(D62,'2022'!$D$1:$GB$16,$A$2,FALSE)="H"," ",IF(HLOOKUP(D62,'2022'!$D$1:$GB$16,$A$2,FALSE)="S"," ",HLOOKUP(D62,'2022'!$D$1:$GB$16,$A$2,FALSE))))</f>
        <v>AF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16:00</v>
      </c>
      <c r="G62" s="402">
        <f t="shared" si="1"/>
        <v>44622</v>
      </c>
      <c r="H62" s="402" t="str" cm="1">
        <f t="array" ref="H62">IFERROR(_xlfn.IFS(C62="MN","07:59",C62="M","15:59",C62="AF","23:59")," ")</f>
        <v>23:59</v>
      </c>
    </row>
    <row r="63" spans="2:8" x14ac:dyDescent="0.25">
      <c r="B63" t="str">
        <f>'2022'!$C$4</f>
        <v xml:space="preserve">B </v>
      </c>
      <c r="C63" t="str">
        <f>IF(HLOOKUP(D63,'2022'!$D$1:$GB$16,$A$2,FALSE)=0," ",IF(HLOOKUP(D63,'2022'!$D$1:$GB$16,$A$2,FALSE)="H"," ",IF(HLOOKUP(D63,'2022'!$D$1:$GB$16,$A$2,FALSE)="S"," ",HLOOKUP(D63,'2022'!$D$1:$GB$16,$A$2,FALSE))))</f>
        <v>AF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16:00</v>
      </c>
      <c r="G63" s="402">
        <f t="shared" si="1"/>
        <v>44623</v>
      </c>
      <c r="H63" s="402" t="str" cm="1">
        <f t="array" ref="H63">IFERROR(_xlfn.IFS(C63="MN","07:59",C63="M","15:59",C63="AF","23:59")," ")</f>
        <v>23:59</v>
      </c>
    </row>
    <row r="64" spans="2:8" x14ac:dyDescent="0.25">
      <c r="B64" t="str">
        <f>'2022'!$C$4</f>
        <v xml:space="preserve">B </v>
      </c>
      <c r="C64" t="str">
        <f>IF(HLOOKUP(D64,'2022'!$D$1:$GB$16,$A$2,FALSE)=0," ",IF(HLOOKUP(D64,'2022'!$D$1:$GB$16,$A$2,FALSE)="H"," ",IF(HLOOKUP(D64,'2022'!$D$1:$GB$16,$A$2,FALSE)="S"," ",HLOOKUP(D64,'2022'!$D$1:$GB$16,$A$2,FALSE))))</f>
        <v>AF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16:00</v>
      </c>
      <c r="G64" s="402">
        <f t="shared" si="1"/>
        <v>44624</v>
      </c>
      <c r="H64" s="402" t="str" cm="1">
        <f t="array" ref="H64">IFERROR(_xlfn.IFS(C64="MN","07:59",C64="M","15:59",C64="AF","23:59")," ")</f>
        <v>23:59</v>
      </c>
    </row>
    <row r="65" spans="2:8" x14ac:dyDescent="0.25">
      <c r="B65" t="str">
        <f>'2022'!$C$4</f>
        <v xml:space="preserve">B </v>
      </c>
      <c r="C65" t="str">
        <f>IF(HLOOKUP(D65,'2022'!$D$1:$GB$16,$A$2,FALSE)=0," ",IF(HLOOKUP(D65,'2022'!$D$1:$GB$16,$A$2,FALSE)="H"," ",IF(HLOOKUP(D65,'2022'!$D$1:$GB$16,$A$2,FALSE)="S"," ",HLOOKUP(D65,'2022'!$D$1:$GB$16,$A$2,FALSE))))</f>
        <v>AF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16:00</v>
      </c>
      <c r="G65" s="402">
        <f t="shared" si="1"/>
        <v>44625</v>
      </c>
      <c r="H65" s="402" t="str" cm="1">
        <f t="array" ref="H65">IFERROR(_xlfn.IFS(C65="MN","07:59",C65="M","15:59",C65="AF","23:59")," ")</f>
        <v>23:59</v>
      </c>
    </row>
    <row r="66" spans="2:8" x14ac:dyDescent="0.25">
      <c r="B66" t="str">
        <f>'2022'!$C$4</f>
        <v xml:space="preserve">B </v>
      </c>
      <c r="C66" t="str">
        <f>IF(HLOOKUP(D66,'2022'!$D$1:$GB$16,$A$2,FALSE)=0," ",IF(HLOOKUP(D66,'2022'!$D$1:$GB$16,$A$2,FALSE)="H"," ",IF(HLOOKUP(D66,'2022'!$D$1:$GB$16,$A$2,FALSE)="S"," ",HLOOKUP(D66,'2022'!$D$1:$GB$16,$A$2,FALSE))))</f>
        <v xml:space="preserve"> </v>
      </c>
      <c r="D66" s="402">
        <v>44626</v>
      </c>
      <c r="E66" s="402" t="str">
        <f t="shared" si="0"/>
        <v>ERROR</v>
      </c>
      <c r="F66" t="str" cm="1">
        <f t="array" ref="F66">IFERROR(_xlfn.IFS(C66="MN","00:00",C66="M","08:00",C66="AF","16:00")," ")</f>
        <v xml:space="preserve"> </v>
      </c>
      <c r="G66" s="402" t="str">
        <f t="shared" si="1"/>
        <v>ERROR</v>
      </c>
      <c r="H66" s="402" t="str" cm="1">
        <f t="array" ref="H66">IFERROR(_xlfn.IFS(C66="MN","07:59",C66="M","15:59",C66="AF","23:59")," ")</f>
        <v xml:space="preserve"> </v>
      </c>
    </row>
    <row r="67" spans="2:8" x14ac:dyDescent="0.25">
      <c r="B67" t="str">
        <f>'2022'!$C$4</f>
        <v xml:space="preserve">B </v>
      </c>
      <c r="C67" t="str">
        <f>IF(HLOOKUP(D67,'2022'!$D$1:$GB$16,$A$2,FALSE)=0," ",IF(HLOOKUP(D67,'2022'!$D$1:$GB$16,$A$2,FALSE)="H"," ",IF(HLOOKUP(D67,'2022'!$D$1:$GB$16,$A$2,FALSE)="S"," ",HLOOKUP(D67,'2022'!$D$1:$GB$16,$A$2,FALSE))))</f>
        <v xml:space="preserve"> </v>
      </c>
      <c r="D67" s="402">
        <v>44627</v>
      </c>
      <c r="E67" s="402" t="str">
        <f t="shared" ref="E67:E130" si="2">IF(C67=" ","ERROR",D67)</f>
        <v>ERROR</v>
      </c>
      <c r="F67" t="str" cm="1">
        <f t="array" ref="F67">IFERROR(_xlfn.IFS(C67="MN","00:00",C67="M","08:00",C67="AF","16:00")," ")</f>
        <v xml:space="preserve"> </v>
      </c>
      <c r="G67" s="402" t="str">
        <f t="shared" ref="G67:G130" si="3">E67</f>
        <v>ERROR</v>
      </c>
      <c r="H67" s="402" t="str" cm="1">
        <f t="array" ref="H67">IFERROR(_xlfn.IFS(C67="MN","07:59",C67="M","15:59",C67="AF","23:59")," ")</f>
        <v xml:space="preserve"> </v>
      </c>
    </row>
    <row r="68" spans="2:8" x14ac:dyDescent="0.25">
      <c r="B68" t="str">
        <f>'2022'!$C$4</f>
        <v xml:space="preserve">B </v>
      </c>
      <c r="C68" t="str">
        <f>IF(HLOOKUP(D68,'2022'!$D$1:$GB$16,$A$2,FALSE)=0," ",IF(HLOOKUP(D68,'2022'!$D$1:$GB$16,$A$2,FALSE)="H"," ",IF(HLOOKUP(D68,'2022'!$D$1:$GB$16,$A$2,FALSE)="S"," ",HLOOKUP(D68,'2022'!$D$1:$GB$16,$A$2,FALSE))))</f>
        <v>AF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16:00</v>
      </c>
      <c r="G68" s="402">
        <f t="shared" si="3"/>
        <v>44628</v>
      </c>
      <c r="H68" s="402" t="str" cm="1">
        <f t="array" ref="H68">IFERROR(_xlfn.IFS(C68="MN","07:59",C68="M","15:59",C68="AF","23:59")," ")</f>
        <v>23:59</v>
      </c>
    </row>
    <row r="69" spans="2:8" x14ac:dyDescent="0.25">
      <c r="B69" t="str">
        <f>'2022'!$C$4</f>
        <v xml:space="preserve">B </v>
      </c>
      <c r="C69" t="str">
        <f>IF(HLOOKUP(D69,'2022'!$D$1:$GB$16,$A$2,FALSE)=0," ",IF(HLOOKUP(D69,'2022'!$D$1:$GB$16,$A$2,FALSE)="H"," ",IF(HLOOKUP(D69,'2022'!$D$1:$GB$16,$A$2,FALSE)="S"," ",HLOOKUP(D69,'2022'!$D$1:$GB$16,$A$2,FALSE))))</f>
        <v>AF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16:00</v>
      </c>
      <c r="G69" s="402">
        <f t="shared" si="3"/>
        <v>44629</v>
      </c>
      <c r="H69" s="402" t="str" cm="1">
        <f t="array" ref="H69">IFERROR(_xlfn.IFS(C69="MN","07:59",C69="M","15:59",C69="AF","23:59")," ")</f>
        <v>23:59</v>
      </c>
    </row>
    <row r="70" spans="2:8" x14ac:dyDescent="0.25">
      <c r="B70" t="str">
        <f>'2022'!$C$4</f>
        <v xml:space="preserve">B </v>
      </c>
      <c r="C70" t="str">
        <f>IF(HLOOKUP(D70,'2022'!$D$1:$GB$16,$A$2,FALSE)=0," ",IF(HLOOKUP(D70,'2022'!$D$1:$GB$16,$A$2,FALSE)="H"," ",IF(HLOOKUP(D70,'2022'!$D$1:$GB$16,$A$2,FALSE)="S"," ",HLOOKUP(D70,'2022'!$D$1:$GB$16,$A$2,FALSE))))</f>
        <v>AF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16:00</v>
      </c>
      <c r="G70" s="402">
        <f t="shared" si="3"/>
        <v>44630</v>
      </c>
      <c r="H70" s="402" t="str" cm="1">
        <f t="array" ref="H70">IFERROR(_xlfn.IFS(C70="MN","07:59",C70="M","15:59",C70="AF","23:59")," ")</f>
        <v>23:59</v>
      </c>
    </row>
    <row r="71" spans="2:8" x14ac:dyDescent="0.25">
      <c r="B71" t="str">
        <f>'2022'!$C$4</f>
        <v xml:space="preserve">B </v>
      </c>
      <c r="C71" t="str">
        <f>IF(HLOOKUP(D71,'2022'!$D$1:$GB$16,$A$2,FALSE)=0," ",IF(HLOOKUP(D71,'2022'!$D$1:$GB$16,$A$2,FALSE)="H"," ",IF(HLOOKUP(D71,'2022'!$D$1:$GB$16,$A$2,FALSE)="S"," ",HLOOKUP(D71,'2022'!$D$1:$GB$16,$A$2,FALSE))))</f>
        <v>AF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16:00</v>
      </c>
      <c r="G71" s="402">
        <f t="shared" si="3"/>
        <v>44631</v>
      </c>
      <c r="H71" s="402" t="str" cm="1">
        <f t="array" ref="H71">IFERROR(_xlfn.IFS(C71="MN","07:59",C71="M","15:59",C71="AF","23:59")," ")</f>
        <v>23:59</v>
      </c>
    </row>
    <row r="72" spans="2:8" x14ac:dyDescent="0.25">
      <c r="B72" t="str">
        <f>'2022'!$C$4</f>
        <v xml:space="preserve">B </v>
      </c>
      <c r="C72" t="str">
        <f>IF(HLOOKUP(D72,'2022'!$D$1:$GB$16,$A$2,FALSE)=0," ",IF(HLOOKUP(D72,'2022'!$D$1:$GB$16,$A$2,FALSE)="H"," ",IF(HLOOKUP(D72,'2022'!$D$1:$GB$16,$A$2,FALSE)="S"," ",HLOOKUP(D72,'2022'!$D$1:$GB$16,$A$2,FALSE))))</f>
        <v xml:space="preserve"> </v>
      </c>
      <c r="D72" s="402">
        <v>44632</v>
      </c>
      <c r="E72" s="402" t="str">
        <f t="shared" si="2"/>
        <v>ERROR</v>
      </c>
      <c r="F72" t="str" cm="1">
        <f t="array" ref="F72">IFERROR(_xlfn.IFS(C72="MN","00:00",C72="M","08:00",C72="AF","16:00")," ")</f>
        <v xml:space="preserve"> </v>
      </c>
      <c r="G72" s="402" t="str">
        <f t="shared" si="3"/>
        <v>ERROR</v>
      </c>
      <c r="H72" s="402" t="str" cm="1">
        <f t="array" ref="H72">IFERROR(_xlfn.IFS(C72="MN","07:59",C72="M","15:59",C72="AF","23:59")," ")</f>
        <v xml:space="preserve"> </v>
      </c>
    </row>
    <row r="73" spans="2:8" x14ac:dyDescent="0.25">
      <c r="B73" t="str">
        <f>'2022'!$C$4</f>
        <v xml:space="preserve">B </v>
      </c>
      <c r="C73" t="str">
        <f>IF(HLOOKUP(D73,'2022'!$D$1:$GB$16,$A$2,FALSE)=0," ",IF(HLOOKUP(D73,'2022'!$D$1:$GB$16,$A$2,FALSE)="H"," ",IF(HLOOKUP(D73,'2022'!$D$1:$GB$16,$A$2,FALSE)="S"," ",HLOOKUP(D73,'2022'!$D$1:$GB$16,$A$2,FALSE))))</f>
        <v xml:space="preserve"> </v>
      </c>
      <c r="D73" s="402">
        <v>44633</v>
      </c>
      <c r="E73" s="402" t="str">
        <f t="shared" si="2"/>
        <v>ERROR</v>
      </c>
      <c r="F73" t="str" cm="1">
        <f t="array" ref="F73">IFERROR(_xlfn.IFS(C73="MN","00:00",C73="M","08:00",C73="AF","16:00")," ")</f>
        <v xml:space="preserve"> </v>
      </c>
      <c r="G73" s="402" t="str">
        <f t="shared" si="3"/>
        <v>ERROR</v>
      </c>
      <c r="H73" s="402" t="str" cm="1">
        <f t="array" ref="H73">IFERROR(_xlfn.IFS(C73="MN","07:59",C73="M","15:59",C73="AF","23:59")," ")</f>
        <v xml:space="preserve"> </v>
      </c>
    </row>
    <row r="74" spans="2:8" x14ac:dyDescent="0.25">
      <c r="B74" t="str">
        <f>'2022'!$C$4</f>
        <v xml:space="preserve">B </v>
      </c>
      <c r="C74" t="str">
        <f>IF(HLOOKUP(D74,'2022'!$D$1:$GB$16,$A$2,FALSE)=0," ",IF(HLOOKUP(D74,'2022'!$D$1:$GB$16,$A$2,FALSE)="H"," ",IF(HLOOKUP(D74,'2022'!$D$1:$GB$16,$A$2,FALSE)="S"," ",HLOOKUP(D74,'2022'!$D$1:$GB$16,$A$2,FALSE))))</f>
        <v>M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08:00</v>
      </c>
      <c r="G74" s="402">
        <f t="shared" si="3"/>
        <v>44634</v>
      </c>
      <c r="H74" s="402" t="str" cm="1">
        <f t="array" ref="H74">IFERROR(_xlfn.IFS(C74="MN","07:59",C74="M","15:59",C74="AF","23:59")," ")</f>
        <v>15:59</v>
      </c>
    </row>
    <row r="75" spans="2:8" x14ac:dyDescent="0.25">
      <c r="B75" t="str">
        <f>'2022'!$C$4</f>
        <v xml:space="preserve">B </v>
      </c>
      <c r="C75" t="str">
        <f>IF(HLOOKUP(D75,'2022'!$D$1:$GB$16,$A$2,FALSE)=0," ",IF(HLOOKUP(D75,'2022'!$D$1:$GB$16,$A$2,FALSE)="H"," ",IF(HLOOKUP(D75,'2022'!$D$1:$GB$16,$A$2,FALSE)="S"," ",HLOOKUP(D75,'2022'!$D$1:$GB$16,$A$2,FALSE))))</f>
        <v>M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08:00</v>
      </c>
      <c r="G75" s="402">
        <f t="shared" si="3"/>
        <v>44635</v>
      </c>
      <c r="H75" s="402" t="str" cm="1">
        <f t="array" ref="H75">IFERROR(_xlfn.IFS(C75="MN","07:59",C75="M","15:59",C75="AF","23:59")," ")</f>
        <v>15:59</v>
      </c>
    </row>
    <row r="76" spans="2:8" x14ac:dyDescent="0.25">
      <c r="B76" t="str">
        <f>'2022'!$C$4</f>
        <v xml:space="preserve">B </v>
      </c>
      <c r="C76" t="str">
        <f>IF(HLOOKUP(D76,'2022'!$D$1:$GB$16,$A$2,FALSE)=0," ",IF(HLOOKUP(D76,'2022'!$D$1:$GB$16,$A$2,FALSE)="H"," ",IF(HLOOKUP(D76,'2022'!$D$1:$GB$16,$A$2,FALSE)="S"," ",HLOOKUP(D76,'2022'!$D$1:$GB$16,$A$2,FALSE))))</f>
        <v>M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08:00</v>
      </c>
      <c r="G76" s="402">
        <f t="shared" si="3"/>
        <v>44636</v>
      </c>
      <c r="H76" s="402" t="str" cm="1">
        <f t="array" ref="H76">IFERROR(_xlfn.IFS(C76="MN","07:59",C76="M","15:59",C76="AF","23:59")," ")</f>
        <v>15:59</v>
      </c>
    </row>
    <row r="77" spans="2:8" x14ac:dyDescent="0.25">
      <c r="B77" t="str">
        <f>'2022'!$C$4</f>
        <v xml:space="preserve">B </v>
      </c>
      <c r="C77" t="str">
        <f>IF(HLOOKUP(D77,'2022'!$D$1:$GB$16,$A$2,FALSE)=0," ",IF(HLOOKUP(D77,'2022'!$D$1:$GB$16,$A$2,FALSE)="H"," ",IF(HLOOKUP(D77,'2022'!$D$1:$GB$16,$A$2,FALSE)="S"," ",HLOOKUP(D77,'2022'!$D$1:$GB$16,$A$2,FALSE))))</f>
        <v>M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08:00</v>
      </c>
      <c r="G77" s="402">
        <f t="shared" si="3"/>
        <v>44637</v>
      </c>
      <c r="H77" s="402" t="str" cm="1">
        <f t="array" ref="H77">IFERROR(_xlfn.IFS(C77="MN","07:59",C77="M","15:59",C77="AF","23:59")," ")</f>
        <v>15:59</v>
      </c>
    </row>
    <row r="78" spans="2:8" x14ac:dyDescent="0.25">
      <c r="B78" t="str">
        <f>'2022'!$C$4</f>
        <v xml:space="preserve">B </v>
      </c>
      <c r="C78" t="str">
        <f>IF(HLOOKUP(D78,'2022'!$D$1:$GB$16,$A$2,FALSE)=0," ",IF(HLOOKUP(D78,'2022'!$D$1:$GB$16,$A$2,FALSE)="H"," ",IF(HLOOKUP(D78,'2022'!$D$1:$GB$16,$A$2,FALSE)="S"," ",HLOOKUP(D78,'2022'!$D$1:$GB$16,$A$2,FALSE))))</f>
        <v xml:space="preserve"> </v>
      </c>
      <c r="D78" s="402">
        <v>44638</v>
      </c>
      <c r="E78" s="402" t="str">
        <f t="shared" si="2"/>
        <v>ERROR</v>
      </c>
      <c r="F78" t="str" cm="1">
        <f t="array" ref="F78">IFERROR(_xlfn.IFS(C78="MN","00:00",C78="M","08:00",C78="AF","16:00")," ")</f>
        <v xml:space="preserve"> </v>
      </c>
      <c r="G78" s="402" t="str">
        <f t="shared" si="3"/>
        <v>ERROR</v>
      </c>
      <c r="H78" s="402" t="str" cm="1">
        <f t="array" ref="H78">IFERROR(_xlfn.IFS(C78="MN","07:59",C78="M","15:59",C78="AF","23:59")," ")</f>
        <v xml:space="preserve"> </v>
      </c>
    </row>
    <row r="79" spans="2:8" x14ac:dyDescent="0.25">
      <c r="B79" t="str">
        <f>'2022'!$C$4</f>
        <v xml:space="preserve">B </v>
      </c>
      <c r="C79" t="str">
        <f>IF(HLOOKUP(D79,'2022'!$D$1:$GB$16,$A$2,FALSE)=0," ",IF(HLOOKUP(D79,'2022'!$D$1:$GB$16,$A$2,FALSE)="H"," ",IF(HLOOKUP(D79,'2022'!$D$1:$GB$16,$A$2,FALSE)="S"," ",HLOOKUP(D79,'2022'!$D$1:$GB$16,$A$2,FALSE))))</f>
        <v xml:space="preserve"> </v>
      </c>
      <c r="D79" s="402">
        <v>44639</v>
      </c>
      <c r="E79" s="402" t="str">
        <f t="shared" si="2"/>
        <v>ERROR</v>
      </c>
      <c r="F79" t="str" cm="1">
        <f t="array" ref="F79">IFERROR(_xlfn.IFS(C79="MN","00:00",C79="M","08:00",C79="AF","16:00")," ")</f>
        <v xml:space="preserve"> </v>
      </c>
      <c r="G79" s="402" t="str">
        <f t="shared" si="3"/>
        <v>ERROR</v>
      </c>
      <c r="H79" s="402" t="str" cm="1">
        <f t="array" ref="H79">IFERROR(_xlfn.IFS(C79="MN","07:59",C79="M","15:59",C79="AF","23:59")," ")</f>
        <v xml:space="preserve"> </v>
      </c>
    </row>
    <row r="80" spans="2:8" x14ac:dyDescent="0.25">
      <c r="B80" t="str">
        <f>'2022'!$C$4</f>
        <v xml:space="preserve">B </v>
      </c>
      <c r="C80" t="str">
        <f>IF(HLOOKUP(D80,'2022'!$D$1:$GB$16,$A$2,FALSE)=0," ",IF(HLOOKUP(D80,'2022'!$D$1:$GB$16,$A$2,FALSE)="H"," ",IF(HLOOKUP(D80,'2022'!$D$1:$GB$16,$A$2,FALSE)="S"," ",HLOOKUP(D80,'2022'!$D$1:$GB$16,$A$2,FALSE))))</f>
        <v>M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08:00</v>
      </c>
      <c r="G80" s="402">
        <f t="shared" si="3"/>
        <v>44640</v>
      </c>
      <c r="H80" s="402" t="str" cm="1">
        <f t="array" ref="H80">IFERROR(_xlfn.IFS(C80="MN","07:59",C80="M","15:59",C80="AF","23:59")," ")</f>
        <v>15:59</v>
      </c>
    </row>
    <row r="81" spans="2:8" x14ac:dyDescent="0.25">
      <c r="B81" t="str">
        <f>'2022'!$C$4</f>
        <v xml:space="preserve">B </v>
      </c>
      <c r="C81" t="str">
        <f>IF(HLOOKUP(D81,'2022'!$D$1:$GB$16,$A$2,FALSE)=0," ",IF(HLOOKUP(D81,'2022'!$D$1:$GB$16,$A$2,FALSE)="H"," ",IF(HLOOKUP(D81,'2022'!$D$1:$GB$16,$A$2,FALSE)="S"," ",HLOOKUP(D81,'2022'!$D$1:$GB$16,$A$2,FALSE))))</f>
        <v>M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08:00</v>
      </c>
      <c r="G81" s="402">
        <f t="shared" si="3"/>
        <v>44641</v>
      </c>
      <c r="H81" s="402" t="str" cm="1">
        <f t="array" ref="H81">IFERROR(_xlfn.IFS(C81="MN","07:59",C81="M","15:59",C81="AF","23:59")," ")</f>
        <v>15:59</v>
      </c>
    </row>
    <row r="82" spans="2:8" x14ac:dyDescent="0.25">
      <c r="B82" t="str">
        <f>'2022'!$C$4</f>
        <v xml:space="preserve">B </v>
      </c>
      <c r="C82" t="str">
        <f>IF(HLOOKUP(D82,'2022'!$D$1:$GB$16,$A$2,FALSE)=0," ",IF(HLOOKUP(D82,'2022'!$D$1:$GB$16,$A$2,FALSE)="H"," ",IF(HLOOKUP(D82,'2022'!$D$1:$GB$16,$A$2,FALSE)="S"," ",HLOOKUP(D82,'2022'!$D$1:$GB$16,$A$2,FALSE))))</f>
        <v>M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08:00</v>
      </c>
      <c r="G82" s="402">
        <f t="shared" si="3"/>
        <v>44642</v>
      </c>
      <c r="H82" s="402" t="str" cm="1">
        <f t="array" ref="H82">IFERROR(_xlfn.IFS(C82="MN","07:59",C82="M","15:59",C82="AF","23:59")," ")</f>
        <v>15:59</v>
      </c>
    </row>
    <row r="83" spans="2:8" x14ac:dyDescent="0.25">
      <c r="B83" t="str">
        <f>'2022'!$C$4</f>
        <v xml:space="preserve">B </v>
      </c>
      <c r="C83" t="str">
        <f>IF(HLOOKUP(D83,'2022'!$D$1:$GB$16,$A$2,FALSE)=0," ",IF(HLOOKUP(D83,'2022'!$D$1:$GB$16,$A$2,FALSE)="H"," ",IF(HLOOKUP(D83,'2022'!$D$1:$GB$16,$A$2,FALSE)="S"," ",HLOOKUP(D83,'2022'!$D$1:$GB$16,$A$2,FALSE))))</f>
        <v>M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08:00</v>
      </c>
      <c r="G83" s="402">
        <f t="shared" si="3"/>
        <v>44643</v>
      </c>
      <c r="H83" s="402" t="str" cm="1">
        <f t="array" ref="H83">IFERROR(_xlfn.IFS(C83="MN","07:59",C83="M","15:59",C83="AF","23:59")," ")</f>
        <v>15:59</v>
      </c>
    </row>
    <row r="84" spans="2:8" x14ac:dyDescent="0.25">
      <c r="B84" t="str">
        <f>'2022'!$C$4</f>
        <v xml:space="preserve">B </v>
      </c>
      <c r="C84" t="str">
        <f>IF(HLOOKUP(D84,'2022'!$D$1:$GB$16,$A$2,FALSE)=0," ",IF(HLOOKUP(D84,'2022'!$D$1:$GB$16,$A$2,FALSE)="H"," ",IF(HLOOKUP(D84,'2022'!$D$1:$GB$16,$A$2,FALSE)="S"," ",HLOOKUP(D84,'2022'!$D$1:$GB$16,$A$2,FALSE))))</f>
        <v xml:space="preserve"> </v>
      </c>
      <c r="D84" s="402">
        <v>44644</v>
      </c>
      <c r="E84" s="402" t="str">
        <f t="shared" si="2"/>
        <v>ERROR</v>
      </c>
      <c r="F84" t="str" cm="1">
        <f t="array" ref="F84">IFERROR(_xlfn.IFS(C84="MN","00:00",C84="M","08:00",C84="AF","16:00")," ")</f>
        <v xml:space="preserve"> </v>
      </c>
      <c r="G84" s="402" t="str">
        <f t="shared" si="3"/>
        <v>ERROR</v>
      </c>
      <c r="H84" s="402" t="str" cm="1">
        <f t="array" ref="H84">IFERROR(_xlfn.IFS(C84="MN","07:59",C84="M","15:59",C84="AF","23:59")," ")</f>
        <v xml:space="preserve"> </v>
      </c>
    </row>
    <row r="85" spans="2:8" x14ac:dyDescent="0.25">
      <c r="B85" t="str">
        <f>'2022'!$C$4</f>
        <v xml:space="preserve">B </v>
      </c>
      <c r="C85" t="str">
        <f>IF(HLOOKUP(D85,'2022'!$D$1:$GB$16,$A$2,FALSE)=0," ",IF(HLOOKUP(D85,'2022'!$D$1:$GB$16,$A$2,FALSE)="H"," ",IF(HLOOKUP(D85,'2022'!$D$1:$GB$16,$A$2,FALSE)="S"," ",HLOOKUP(D85,'2022'!$D$1:$GB$16,$A$2,FALSE))))</f>
        <v xml:space="preserve"> </v>
      </c>
      <c r="D85" s="402">
        <v>44645</v>
      </c>
      <c r="E85" s="402" t="str">
        <f t="shared" si="2"/>
        <v>ERROR</v>
      </c>
      <c r="F85" t="str" cm="1">
        <f t="array" ref="F85">IFERROR(_xlfn.IFS(C85="MN","00:00",C85="M","08:00",C85="AF","16:00")," ")</f>
        <v xml:space="preserve"> </v>
      </c>
      <c r="G85" s="402" t="str">
        <f t="shared" si="3"/>
        <v>ERROR</v>
      </c>
      <c r="H85" s="402" t="str" cm="1">
        <f t="array" ref="H85">IFERROR(_xlfn.IFS(C85="MN","07:59",C85="M","15:59",C85="AF","23:59")," ")</f>
        <v xml:space="preserve"> </v>
      </c>
    </row>
    <row r="86" spans="2:8" x14ac:dyDescent="0.25">
      <c r="B86" t="str">
        <f>'2022'!$C$4</f>
        <v xml:space="preserve">B </v>
      </c>
      <c r="C86" t="str">
        <f>IF(HLOOKUP(D86,'2022'!$D$1:$GB$16,$A$2,FALSE)=0," ",IF(HLOOKUP(D86,'2022'!$D$1:$GB$16,$A$2,FALSE)="H"," ",IF(HLOOKUP(D86,'2022'!$D$1:$GB$16,$A$2,FALSE)="S"," ",HLOOKUP(D86,'2022'!$D$1:$GB$16,$A$2,FALSE))))</f>
        <v>MN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00:00</v>
      </c>
      <c r="G86" s="402">
        <f t="shared" si="3"/>
        <v>44646</v>
      </c>
      <c r="H86" s="402" t="str" cm="1">
        <f t="array" ref="H86">IFERROR(_xlfn.IFS(C86="MN","07:59",C86="M","15:59",C86="AF","23:59")," ")</f>
        <v>07:59</v>
      </c>
    </row>
    <row r="87" spans="2:8" x14ac:dyDescent="0.25">
      <c r="B87" t="str">
        <f>'2022'!$C$4</f>
        <v xml:space="preserve">B </v>
      </c>
      <c r="C87" t="str">
        <f>IF(HLOOKUP(D87,'2022'!$D$1:$GB$16,$A$2,FALSE)=0," ",IF(HLOOKUP(D87,'2022'!$D$1:$GB$16,$A$2,FALSE)="H"," ",IF(HLOOKUP(D87,'2022'!$D$1:$GB$16,$A$2,FALSE)="S"," ",HLOOKUP(D87,'2022'!$D$1:$GB$16,$A$2,FALSE))))</f>
        <v>MN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00:00</v>
      </c>
      <c r="G87" s="402">
        <f t="shared" si="3"/>
        <v>44647</v>
      </c>
      <c r="H87" s="402" t="str" cm="1">
        <f t="array" ref="H87">IFERROR(_xlfn.IFS(C87="MN","07:59",C87="M","15:59",C87="AF","23:59")," ")</f>
        <v>07:59</v>
      </c>
    </row>
    <row r="88" spans="2:8" x14ac:dyDescent="0.25">
      <c r="B88" t="str">
        <f>'2022'!$C$4</f>
        <v xml:space="preserve">B </v>
      </c>
      <c r="C88" t="str">
        <f>IF(HLOOKUP(D88,'2022'!$D$1:$GB$16,$A$2,FALSE)=0," ",IF(HLOOKUP(D88,'2022'!$D$1:$GB$16,$A$2,FALSE)="H"," ",IF(HLOOKUP(D88,'2022'!$D$1:$GB$16,$A$2,FALSE)="S"," ",HLOOKUP(D88,'2022'!$D$1:$GB$16,$A$2,FALSE))))</f>
        <v>MN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00:00</v>
      </c>
      <c r="G88" s="402">
        <f t="shared" si="3"/>
        <v>44648</v>
      </c>
      <c r="H88" s="402" t="str" cm="1">
        <f t="array" ref="H88">IFERROR(_xlfn.IFS(C88="MN","07:59",C88="M","15:59",C88="AF","23:59")," ")</f>
        <v>07:59</v>
      </c>
    </row>
    <row r="89" spans="2:8" x14ac:dyDescent="0.25">
      <c r="B89" t="str">
        <f>'2022'!$C$4</f>
        <v xml:space="preserve">B </v>
      </c>
      <c r="C89" t="str">
        <f>IF(HLOOKUP(D89,'2022'!$D$1:$GB$16,$A$2,FALSE)=0," ",IF(HLOOKUP(D89,'2022'!$D$1:$GB$16,$A$2,FALSE)="H"," ",IF(HLOOKUP(D89,'2022'!$D$1:$GB$16,$A$2,FALSE)="S"," ",HLOOKUP(D89,'2022'!$D$1:$GB$16,$A$2,FALSE))))</f>
        <v>MN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00:00</v>
      </c>
      <c r="G89" s="402">
        <f t="shared" si="3"/>
        <v>44649</v>
      </c>
      <c r="H89" s="402" t="str" cm="1">
        <f t="array" ref="H89">IFERROR(_xlfn.IFS(C89="MN","07:59",C89="M","15:59",C89="AF","23:59")," ")</f>
        <v>07:59</v>
      </c>
    </row>
    <row r="90" spans="2:8" x14ac:dyDescent="0.25">
      <c r="B90" t="str">
        <f>'2022'!$C$4</f>
        <v xml:space="preserve">B </v>
      </c>
      <c r="C90" t="str">
        <f>IF(HLOOKUP(D90,'2022'!$D$1:$GB$16,$A$2,FALSE)=0," ",IF(HLOOKUP(D90,'2022'!$D$1:$GB$16,$A$2,FALSE)="H"," ",IF(HLOOKUP(D90,'2022'!$D$1:$GB$16,$A$2,FALSE)="S"," ",HLOOKUP(D90,'2022'!$D$1:$GB$16,$A$2,FALSE))))</f>
        <v xml:space="preserve"> </v>
      </c>
      <c r="D90" s="402">
        <v>44650</v>
      </c>
      <c r="E90" s="402" t="str">
        <f t="shared" si="2"/>
        <v>ERROR</v>
      </c>
      <c r="F90" t="str" cm="1">
        <f t="array" ref="F90">IFERROR(_xlfn.IFS(C90="MN","00:00",C90="M","08:00",C90="AF","16:00")," ")</f>
        <v xml:space="preserve"> </v>
      </c>
      <c r="G90" s="402" t="str">
        <f t="shared" si="3"/>
        <v>ERROR</v>
      </c>
      <c r="H90" s="402" t="str" cm="1">
        <f t="array" ref="H90">IFERROR(_xlfn.IFS(C90="MN","07:59",C90="M","15:59",C90="AF","23:59")," ")</f>
        <v xml:space="preserve"> </v>
      </c>
    </row>
    <row r="91" spans="2:8" x14ac:dyDescent="0.25">
      <c r="B91" t="str">
        <f>'2022'!$C$4</f>
        <v xml:space="preserve">B </v>
      </c>
      <c r="C91" t="str">
        <f>IF(HLOOKUP(D91,'2022'!$D$1:$GB$16,$A$2,FALSE)=0," ",IF(HLOOKUP(D91,'2022'!$D$1:$GB$16,$A$2,FALSE)="H"," ",IF(HLOOKUP(D91,'2022'!$D$1:$GB$16,$A$2,FALSE)="S"," ",HLOOKUP(D91,'2022'!$D$1:$GB$16,$A$2,FALSE))))</f>
        <v xml:space="preserve"> </v>
      </c>
      <c r="D91" s="402">
        <v>44651</v>
      </c>
      <c r="E91" s="402" t="str">
        <f t="shared" si="2"/>
        <v>ERROR</v>
      </c>
      <c r="F91" t="str" cm="1">
        <f t="array" ref="F91">IFERROR(_xlfn.IFS(C91="MN","00:00",C91="M","08:00",C91="AF","16:00")," ")</f>
        <v xml:space="preserve"> </v>
      </c>
      <c r="G91" s="402" t="str">
        <f t="shared" si="3"/>
        <v>ERROR</v>
      </c>
      <c r="H91" s="402" t="str" cm="1">
        <f t="array" ref="H91">IFERROR(_xlfn.IFS(C91="MN","07:59",C91="M","15:59",C91="AF","23:59")," ")</f>
        <v xml:space="preserve"> </v>
      </c>
    </row>
    <row r="92" spans="2:8" x14ac:dyDescent="0.25">
      <c r="B92" t="str">
        <f>'2022'!$C$4</f>
        <v xml:space="preserve">B </v>
      </c>
      <c r="C92" t="str">
        <f>IF(HLOOKUP(D92,'2022'!$D$1:$GB$16,$A$2,FALSE)=0," ",IF(HLOOKUP(D92,'2022'!$D$1:$GB$16,$A$2,FALSE)="H"," ",IF(HLOOKUP(D92,'2022'!$D$1:$GB$16,$A$2,FALSE)="S"," ",HLOOKUP(D92,'2022'!$D$1:$GB$16,$A$2,FALSE))))</f>
        <v>MN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00:00</v>
      </c>
      <c r="G92" s="402">
        <f t="shared" si="3"/>
        <v>44652</v>
      </c>
      <c r="H92" s="402" t="str" cm="1">
        <f t="array" ref="H92">IFERROR(_xlfn.IFS(C92="MN","07:59",C92="M","15:59",C92="AF","23:59")," ")</f>
        <v>07:59</v>
      </c>
    </row>
    <row r="93" spans="2:8" x14ac:dyDescent="0.25">
      <c r="B93" t="str">
        <f>'2022'!$C$4</f>
        <v xml:space="preserve">B </v>
      </c>
      <c r="C93" t="str">
        <f>IF(HLOOKUP(D93,'2022'!$D$1:$GB$16,$A$2,FALSE)=0," ",IF(HLOOKUP(D93,'2022'!$D$1:$GB$16,$A$2,FALSE)="H"," ",IF(HLOOKUP(D93,'2022'!$D$1:$GB$16,$A$2,FALSE)="S"," ",HLOOKUP(D93,'2022'!$D$1:$GB$16,$A$2,FALSE))))</f>
        <v>MN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00:00</v>
      </c>
      <c r="G93" s="402">
        <f t="shared" si="3"/>
        <v>44653</v>
      </c>
      <c r="H93" s="402" t="str" cm="1">
        <f t="array" ref="H93">IFERROR(_xlfn.IFS(C93="MN","07:59",C93="M","15:59",C93="AF","23:59")," ")</f>
        <v>07:59</v>
      </c>
    </row>
    <row r="94" spans="2:8" x14ac:dyDescent="0.25">
      <c r="B94" t="str">
        <f>'2022'!$C$4</f>
        <v xml:space="preserve">B </v>
      </c>
      <c r="C94" t="str">
        <f>IF(HLOOKUP(D94,'2022'!$D$1:$GB$16,$A$2,FALSE)=0," ",IF(HLOOKUP(D94,'2022'!$D$1:$GB$16,$A$2,FALSE)="H"," ",IF(HLOOKUP(D94,'2022'!$D$1:$GB$16,$A$2,FALSE)="S"," ",HLOOKUP(D94,'2022'!$D$1:$GB$16,$A$2,FALSE))))</f>
        <v>MN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00:00</v>
      </c>
      <c r="G94" s="402">
        <f t="shared" si="3"/>
        <v>44654</v>
      </c>
      <c r="H94" s="402" t="str" cm="1">
        <f t="array" ref="H94">IFERROR(_xlfn.IFS(C94="MN","07:59",C94="M","15:59",C94="AF","23:59")," ")</f>
        <v>07:59</v>
      </c>
    </row>
    <row r="95" spans="2:8" x14ac:dyDescent="0.25">
      <c r="B95" t="str">
        <f>'2022'!$C$4</f>
        <v xml:space="preserve">B </v>
      </c>
      <c r="C95" t="str">
        <f>IF(HLOOKUP(D95,'2022'!$D$1:$GB$16,$A$2,FALSE)=0," ",IF(HLOOKUP(D95,'2022'!$D$1:$GB$16,$A$2,FALSE)="H"," ",IF(HLOOKUP(D95,'2022'!$D$1:$GB$16,$A$2,FALSE)="S"," ",HLOOKUP(D95,'2022'!$D$1:$GB$16,$A$2,FALSE))))</f>
        <v>MN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00:00</v>
      </c>
      <c r="G95" s="402">
        <f t="shared" si="3"/>
        <v>44655</v>
      </c>
      <c r="H95" s="402" t="str" cm="1">
        <f t="array" ref="H95">IFERROR(_xlfn.IFS(C95="MN","07:59",C95="M","15:59",C95="AF","23:59")," ")</f>
        <v>07:59</v>
      </c>
    </row>
    <row r="96" spans="2:8" x14ac:dyDescent="0.25">
      <c r="B96" t="str">
        <f>'2022'!$C$4</f>
        <v xml:space="preserve">B </v>
      </c>
      <c r="C96" t="str">
        <f>IF(HLOOKUP(D96,'2022'!$D$1:$GB$16,$A$2,FALSE)=0," ",IF(HLOOKUP(D96,'2022'!$D$1:$GB$16,$A$2,FALSE)="H"," ",IF(HLOOKUP(D96,'2022'!$D$1:$GB$16,$A$2,FALSE)="S"," ",HLOOKUP(D96,'2022'!$D$1:$GB$16,$A$2,FALSE))))</f>
        <v xml:space="preserve"> </v>
      </c>
      <c r="D96" s="402">
        <v>44656</v>
      </c>
      <c r="E96" s="402" t="str">
        <f t="shared" si="2"/>
        <v>ERROR</v>
      </c>
      <c r="F96" t="str" cm="1">
        <f t="array" ref="F96">IFERROR(_xlfn.IFS(C96="MN","00:00",C96="M","08:00",C96="AF","16:00")," ")</f>
        <v xml:space="preserve"> </v>
      </c>
      <c r="G96" s="402" t="str">
        <f t="shared" si="3"/>
        <v>ERROR</v>
      </c>
      <c r="H96" s="402" t="str" cm="1">
        <f t="array" ref="H96">IFERROR(_xlfn.IFS(C96="MN","07:59",C96="M","15:59",C96="AF","23:59")," ")</f>
        <v xml:space="preserve"> </v>
      </c>
    </row>
    <row r="97" spans="2:8" x14ac:dyDescent="0.25">
      <c r="B97" t="str">
        <f>'2022'!$C$4</f>
        <v xml:space="preserve">B </v>
      </c>
      <c r="C97" t="str">
        <f>IF(HLOOKUP(D97,'2022'!$D$1:$GB$16,$A$2,FALSE)=0," ",IF(HLOOKUP(D97,'2022'!$D$1:$GB$16,$A$2,FALSE)="H"," ",IF(HLOOKUP(D97,'2022'!$D$1:$GB$16,$A$2,FALSE)="S"," ",HLOOKUP(D97,'2022'!$D$1:$GB$16,$A$2,FALSE))))</f>
        <v xml:space="preserve"> </v>
      </c>
      <c r="D97" s="402">
        <v>44657</v>
      </c>
      <c r="E97" s="402" t="str">
        <f t="shared" si="2"/>
        <v>ERROR</v>
      </c>
      <c r="F97" t="str" cm="1">
        <f t="array" ref="F97">IFERROR(_xlfn.IFS(C97="MN","00:00",C97="M","08:00",C97="AF","16:00")," ")</f>
        <v xml:space="preserve"> </v>
      </c>
      <c r="G97" s="402" t="str">
        <f t="shared" si="3"/>
        <v>ERROR</v>
      </c>
      <c r="H97" s="402" t="str" cm="1">
        <f t="array" ref="H97">IFERROR(_xlfn.IFS(C97="MN","07:59",C97="M","15:59",C97="AF","23:59")," ")</f>
        <v xml:space="preserve"> </v>
      </c>
    </row>
    <row r="98" spans="2:8" x14ac:dyDescent="0.25">
      <c r="B98" t="str">
        <f>'2022'!$C$4</f>
        <v xml:space="preserve">B </v>
      </c>
      <c r="C98" t="str">
        <f>IF(HLOOKUP(D98,'2022'!$D$1:$GB$16,$A$2,FALSE)=0," ",IF(HLOOKUP(D98,'2022'!$D$1:$GB$16,$A$2,FALSE)="H"," ",IF(HLOOKUP(D98,'2022'!$D$1:$GB$16,$A$2,FALSE)="S"," ",HLOOKUP(D98,'2022'!$D$1:$GB$16,$A$2,FALSE))))</f>
        <v>AF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16:00</v>
      </c>
      <c r="G98" s="402">
        <f t="shared" si="3"/>
        <v>44658</v>
      </c>
      <c r="H98" s="402" t="str" cm="1">
        <f t="array" ref="H98">IFERROR(_xlfn.IFS(C98="MN","07:59",C98="M","15:59",C98="AF","23:59")," ")</f>
        <v>23:59</v>
      </c>
    </row>
    <row r="99" spans="2:8" x14ac:dyDescent="0.25">
      <c r="B99" t="str">
        <f>'2022'!$C$4</f>
        <v xml:space="preserve">B </v>
      </c>
      <c r="C99" t="str">
        <f>IF(HLOOKUP(D99,'2022'!$D$1:$GB$16,$A$2,FALSE)=0," ",IF(HLOOKUP(D99,'2022'!$D$1:$GB$16,$A$2,FALSE)="H"," ",IF(HLOOKUP(D99,'2022'!$D$1:$GB$16,$A$2,FALSE)="S"," ",HLOOKUP(D99,'2022'!$D$1:$GB$16,$A$2,FALSE))))</f>
        <v>AF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16:00</v>
      </c>
      <c r="G99" s="402">
        <f t="shared" si="3"/>
        <v>44659</v>
      </c>
      <c r="H99" s="402" t="str" cm="1">
        <f t="array" ref="H99">IFERROR(_xlfn.IFS(C99="MN","07:59",C99="M","15:59",C99="AF","23:59")," ")</f>
        <v>23:59</v>
      </c>
    </row>
    <row r="100" spans="2:8" x14ac:dyDescent="0.25">
      <c r="B100" t="str">
        <f>'2022'!$C$4</f>
        <v xml:space="preserve">B </v>
      </c>
      <c r="C100" t="str">
        <f>IF(HLOOKUP(D100,'2022'!$D$1:$GB$16,$A$2,FALSE)=0," ",IF(HLOOKUP(D100,'2022'!$D$1:$GB$16,$A$2,FALSE)="H"," ",IF(HLOOKUP(D100,'2022'!$D$1:$GB$16,$A$2,FALSE)="S"," ",HLOOKUP(D100,'2022'!$D$1:$GB$16,$A$2,FALSE))))</f>
        <v>AF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16:00</v>
      </c>
      <c r="G100" s="402">
        <f t="shared" si="3"/>
        <v>44660</v>
      </c>
      <c r="H100" s="402" t="str" cm="1">
        <f t="array" ref="H100">IFERROR(_xlfn.IFS(C100="MN","07:59",C100="M","15:59",C100="AF","23:59")," ")</f>
        <v>23:59</v>
      </c>
    </row>
    <row r="101" spans="2:8" x14ac:dyDescent="0.25">
      <c r="B101" t="str">
        <f>'2022'!$C$4</f>
        <v xml:space="preserve">B </v>
      </c>
      <c r="C101" t="str">
        <f>IF(HLOOKUP(D101,'2022'!$D$1:$GB$16,$A$2,FALSE)=0," ",IF(HLOOKUP(D101,'2022'!$D$1:$GB$16,$A$2,FALSE)="H"," ",IF(HLOOKUP(D101,'2022'!$D$1:$GB$16,$A$2,FALSE)="S"," ",HLOOKUP(D101,'2022'!$D$1:$GB$16,$A$2,FALSE))))</f>
        <v>AF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16:00</v>
      </c>
      <c r="G101" s="402">
        <f t="shared" si="3"/>
        <v>44661</v>
      </c>
      <c r="H101" s="402" t="str" cm="1">
        <f t="array" ref="H101">IFERROR(_xlfn.IFS(C101="MN","07:59",C101="M","15:59",C101="AF","23:59")," ")</f>
        <v>23:59</v>
      </c>
    </row>
    <row r="102" spans="2:8" x14ac:dyDescent="0.25">
      <c r="B102" t="str">
        <f>'2022'!$C$4</f>
        <v xml:space="preserve">B </v>
      </c>
      <c r="C102" t="str">
        <f>IF(HLOOKUP(D102,'2022'!$D$1:$GB$16,$A$2,FALSE)=0," ",IF(HLOOKUP(D102,'2022'!$D$1:$GB$16,$A$2,FALSE)="H"," ",IF(HLOOKUP(D102,'2022'!$D$1:$GB$16,$A$2,FALSE)="S"," ",HLOOKUP(D102,'2022'!$D$1:$GB$16,$A$2,FALSE))))</f>
        <v xml:space="preserve"> </v>
      </c>
      <c r="D102" s="402">
        <v>44662</v>
      </c>
      <c r="E102" s="402" t="str">
        <f t="shared" si="2"/>
        <v>ERROR</v>
      </c>
      <c r="F102" t="str" cm="1">
        <f t="array" ref="F102">IFERROR(_xlfn.IFS(C102="MN","00:00",C102="M","08:00",C102="AF","16:00")," ")</f>
        <v xml:space="preserve"> </v>
      </c>
      <c r="G102" s="402" t="str">
        <f t="shared" si="3"/>
        <v>ERROR</v>
      </c>
      <c r="H102" s="402" t="str" cm="1">
        <f t="array" ref="H102">IFERROR(_xlfn.IFS(C102="MN","07:59",C102="M","15:59",C102="AF","23:59")," ")</f>
        <v xml:space="preserve"> </v>
      </c>
    </row>
    <row r="103" spans="2:8" x14ac:dyDescent="0.25">
      <c r="B103" t="str">
        <f>'2022'!$C$4</f>
        <v xml:space="preserve">B </v>
      </c>
      <c r="C103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'2022'!$C$4</f>
        <v xml:space="preserve">B </v>
      </c>
      <c r="C104" t="str">
        <f>IF(HLOOKUP(D104,'2022'!$D$1:$GB$16,$A$2,FALSE)=0," ",IF(HLOOKUP(D104,'2022'!$D$1:$GB$16,$A$2,FALSE)="H"," ",IF(HLOOKUP(D104,'2022'!$D$1:$GB$16,$A$2,FALSE)="S"," ",HLOOKUP(D104,'2022'!$D$1:$GB$16,$A$2,FALSE))))</f>
        <v>AF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16:00</v>
      </c>
      <c r="G104" s="402">
        <f t="shared" si="3"/>
        <v>44664</v>
      </c>
      <c r="H104" s="402" t="str" cm="1">
        <f t="array" ref="H104">IFERROR(_xlfn.IFS(C104="MN","07:59",C104="M","15:59",C104="AF","23:59")," ")</f>
        <v>23:59</v>
      </c>
    </row>
    <row r="105" spans="2:8" x14ac:dyDescent="0.25">
      <c r="B105" t="str">
        <f>'2022'!$C$4</f>
        <v xml:space="preserve">B </v>
      </c>
      <c r="C105" t="str">
        <f>IF(HLOOKUP(D105,'2022'!$D$1:$GB$16,$A$2,FALSE)=0," ",IF(HLOOKUP(D105,'2022'!$D$1:$GB$16,$A$2,FALSE)="H"," ",IF(HLOOKUP(D105,'2022'!$D$1:$GB$16,$A$2,FALSE)="S"," ",HLOOKUP(D105,'2022'!$D$1:$GB$16,$A$2,FALSE))))</f>
        <v>AF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16:00</v>
      </c>
      <c r="G105" s="402">
        <f t="shared" si="3"/>
        <v>44665</v>
      </c>
      <c r="H105" s="402" t="str" cm="1">
        <f t="array" ref="H105">IFERROR(_xlfn.IFS(C105="MN","07:59",C105="M","15:59",C105="AF","23:59")," ")</f>
        <v>23:59</v>
      </c>
    </row>
    <row r="106" spans="2:8" x14ac:dyDescent="0.25">
      <c r="B106" t="str">
        <f>'2022'!$C$4</f>
        <v xml:space="preserve">B </v>
      </c>
      <c r="C106" t="str">
        <f>IF(HLOOKUP(D106,'2022'!$D$1:$GB$16,$A$2,FALSE)=0," ",IF(HLOOKUP(D106,'2022'!$D$1:$GB$16,$A$2,FALSE)="H"," ",IF(HLOOKUP(D106,'2022'!$D$1:$GB$16,$A$2,FALSE)="S"," ",HLOOKUP(D106,'2022'!$D$1:$GB$16,$A$2,FALSE))))</f>
        <v>AF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16:00</v>
      </c>
      <c r="G106" s="402">
        <f t="shared" si="3"/>
        <v>44666</v>
      </c>
      <c r="H106" s="402" t="str" cm="1">
        <f t="array" ref="H106">IFERROR(_xlfn.IFS(C106="MN","07:59",C106="M","15:59",C106="AF","23:59")," ")</f>
        <v>23:59</v>
      </c>
    </row>
    <row r="107" spans="2:8" x14ac:dyDescent="0.25">
      <c r="B107" t="str">
        <f>'2022'!$C$4</f>
        <v xml:space="preserve">B </v>
      </c>
      <c r="C107" t="str">
        <f>IF(HLOOKUP(D107,'2022'!$D$1:$GB$16,$A$2,FALSE)=0," ",IF(HLOOKUP(D107,'2022'!$D$1:$GB$16,$A$2,FALSE)="H"," ",IF(HLOOKUP(D107,'2022'!$D$1:$GB$16,$A$2,FALSE)="S"," ",HLOOKUP(D107,'2022'!$D$1:$GB$16,$A$2,FALSE))))</f>
        <v>AF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16:00</v>
      </c>
      <c r="G107" s="402">
        <f t="shared" si="3"/>
        <v>44667</v>
      </c>
      <c r="H107" s="402" t="str" cm="1">
        <f t="array" ref="H107">IFERROR(_xlfn.IFS(C107="MN","07:59",C107="M","15:59",C107="AF","23:59")," ")</f>
        <v>23:59</v>
      </c>
    </row>
    <row r="108" spans="2:8" x14ac:dyDescent="0.25">
      <c r="B108" t="str">
        <f>'2022'!$C$4</f>
        <v xml:space="preserve">B </v>
      </c>
      <c r="C108" t="str">
        <f>IF(HLOOKUP(D108,'2022'!$D$1:$GB$16,$A$2,FALSE)=0," ",IF(HLOOKUP(D108,'2022'!$D$1:$GB$16,$A$2,FALSE)="H"," ",IF(HLOOKUP(D108,'2022'!$D$1:$GB$16,$A$2,FALSE)="S"," ",HLOOKUP(D108,'2022'!$D$1:$GB$16,$A$2,FALSE))))</f>
        <v xml:space="preserve"> </v>
      </c>
      <c r="D108" s="402">
        <v>44668</v>
      </c>
      <c r="E108" s="402" t="str">
        <f t="shared" si="2"/>
        <v>ERROR</v>
      </c>
      <c r="F108" t="str" cm="1">
        <f t="array" ref="F108">IFERROR(_xlfn.IFS(C108="MN","00:00",C108="M","08:00",C108="AF","16:00")," ")</f>
        <v xml:space="preserve"> </v>
      </c>
      <c r="G108" s="402" t="str">
        <f t="shared" si="3"/>
        <v>ERROR</v>
      </c>
      <c r="H108" s="402" t="str" cm="1">
        <f t="array" ref="H108">IFERROR(_xlfn.IFS(C108="MN","07:59",C108="M","15:59",C108="AF","23:59")," ")</f>
        <v xml:space="preserve"> </v>
      </c>
    </row>
    <row r="109" spans="2:8" x14ac:dyDescent="0.25">
      <c r="B109" t="str">
        <f>'2022'!$C$4</f>
        <v xml:space="preserve">B </v>
      </c>
      <c r="C109" t="str">
        <f>IF(HLOOKUP(D109,'2022'!$D$1:$GB$16,$A$2,FALSE)=0," ",IF(HLOOKUP(D109,'2022'!$D$1:$GB$16,$A$2,FALSE)="H"," ",IF(HLOOKUP(D109,'2022'!$D$1:$GB$16,$A$2,FALSE)="S"," ",HLOOKUP(D109,'2022'!$D$1:$GB$16,$A$2,FALSE))))</f>
        <v xml:space="preserve"> </v>
      </c>
      <c r="D109" s="402">
        <v>44669</v>
      </c>
      <c r="E109" s="402" t="str">
        <f t="shared" si="2"/>
        <v>ERROR</v>
      </c>
      <c r="F109" t="str" cm="1">
        <f t="array" ref="F109">IFERROR(_xlfn.IFS(C109="MN","00:00",C109="M","08:00",C109="AF","16:00")," ")</f>
        <v xml:space="preserve"> </v>
      </c>
      <c r="G109" s="402" t="str">
        <f t="shared" si="3"/>
        <v>ERROR</v>
      </c>
      <c r="H109" s="402" t="str" cm="1">
        <f t="array" ref="H109">IFERROR(_xlfn.IFS(C109="MN","07:59",C109="M","15:59",C109="AF","23:59")," ")</f>
        <v xml:space="preserve"> </v>
      </c>
    </row>
    <row r="110" spans="2:8" x14ac:dyDescent="0.25">
      <c r="B110" t="str">
        <f>'2022'!$C$4</f>
        <v xml:space="preserve">B </v>
      </c>
      <c r="C110" t="str">
        <f>IF(HLOOKUP(D110,'2022'!$D$1:$GB$16,$A$2,FALSE)=0," ",IF(HLOOKUP(D110,'2022'!$D$1:$GB$16,$A$2,FALSE)="H"," ",IF(HLOOKUP(D110,'2022'!$D$1:$GB$16,$A$2,FALSE)="S"," ",HLOOKUP(D110,'2022'!$D$1:$GB$16,$A$2,FALSE))))</f>
        <v>M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08:00</v>
      </c>
      <c r="G110" s="402">
        <f t="shared" si="3"/>
        <v>44670</v>
      </c>
      <c r="H110" s="402" t="str" cm="1">
        <f t="array" ref="H110">IFERROR(_xlfn.IFS(C110="MN","07:59",C110="M","15:59",C110="AF","23:59")," ")</f>
        <v>15:59</v>
      </c>
    </row>
    <row r="111" spans="2:8" x14ac:dyDescent="0.25">
      <c r="B111" t="str">
        <f>'2022'!$C$4</f>
        <v xml:space="preserve">B </v>
      </c>
      <c r="C111" t="str">
        <f>IF(HLOOKUP(D111,'2022'!$D$1:$GB$16,$A$2,FALSE)=0," ",IF(HLOOKUP(D111,'2022'!$D$1:$GB$16,$A$2,FALSE)="H"," ",IF(HLOOKUP(D111,'2022'!$D$1:$GB$16,$A$2,FALSE)="S"," ",HLOOKUP(D111,'2022'!$D$1:$GB$16,$A$2,FALSE))))</f>
        <v>M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08:00</v>
      </c>
      <c r="G111" s="402">
        <f t="shared" si="3"/>
        <v>44671</v>
      </c>
      <c r="H111" s="402" t="str" cm="1">
        <f t="array" ref="H111">IFERROR(_xlfn.IFS(C111="MN","07:59",C111="M","15:59",C111="AF","23:59")," ")</f>
        <v>15:59</v>
      </c>
    </row>
    <row r="112" spans="2:8" x14ac:dyDescent="0.25">
      <c r="B112" t="str">
        <f>'2022'!$C$4</f>
        <v xml:space="preserve">B </v>
      </c>
      <c r="C112" t="str">
        <f>IF(HLOOKUP(D112,'2022'!$D$1:$GB$16,$A$2,FALSE)=0," ",IF(HLOOKUP(D112,'2022'!$D$1:$GB$16,$A$2,FALSE)="H"," ",IF(HLOOKUP(D112,'2022'!$D$1:$GB$16,$A$2,FALSE)="S"," ",HLOOKUP(D112,'2022'!$D$1:$GB$16,$A$2,FALSE))))</f>
        <v>M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08:00</v>
      </c>
      <c r="G112" s="402">
        <f t="shared" si="3"/>
        <v>44672</v>
      </c>
      <c r="H112" s="402" t="str" cm="1">
        <f t="array" ref="H112">IFERROR(_xlfn.IFS(C112="MN","07:59",C112="M","15:59",C112="AF","23:59")," ")</f>
        <v>15:59</v>
      </c>
    </row>
    <row r="113" spans="2:8" x14ac:dyDescent="0.25">
      <c r="B113" t="str">
        <f>'2022'!$C$4</f>
        <v xml:space="preserve">B </v>
      </c>
      <c r="C113" t="str">
        <f>IF(HLOOKUP(D113,'2022'!$D$1:$GB$16,$A$2,FALSE)=0," ",IF(HLOOKUP(D113,'2022'!$D$1:$GB$16,$A$2,FALSE)="H"," ",IF(HLOOKUP(D113,'2022'!$D$1:$GB$16,$A$2,FALSE)="S"," ",HLOOKUP(D113,'2022'!$D$1:$GB$16,$A$2,FALSE))))</f>
        <v>M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08:00</v>
      </c>
      <c r="G113" s="402">
        <f t="shared" si="3"/>
        <v>44673</v>
      </c>
      <c r="H113" s="402" t="str" cm="1">
        <f t="array" ref="H113">IFERROR(_xlfn.IFS(C113="MN","07:59",C113="M","15:59",C113="AF","23:59")," ")</f>
        <v>15:59</v>
      </c>
    </row>
    <row r="114" spans="2:8" x14ac:dyDescent="0.25">
      <c r="B114" t="str">
        <f>'2022'!$C$4</f>
        <v xml:space="preserve">B </v>
      </c>
      <c r="C114" t="str">
        <f>IF(HLOOKUP(D114,'2022'!$D$1:$GB$16,$A$2,FALSE)=0," ",IF(HLOOKUP(D114,'2022'!$D$1:$GB$16,$A$2,FALSE)="H"," ",IF(HLOOKUP(D114,'2022'!$D$1:$GB$16,$A$2,FALSE)="S"," ",HLOOKUP(D114,'2022'!$D$1:$GB$16,$A$2,FALSE))))</f>
        <v xml:space="preserve"> </v>
      </c>
      <c r="D114" s="402">
        <v>44674</v>
      </c>
      <c r="E114" s="402" t="str">
        <f t="shared" si="2"/>
        <v>ERROR</v>
      </c>
      <c r="F114" t="str" cm="1">
        <f t="array" ref="F114">IFERROR(_xlfn.IFS(C114="MN","00:00",C114="M","08:00",C114="AF","16:00")," ")</f>
        <v xml:space="preserve"> </v>
      </c>
      <c r="G114" s="402" t="str">
        <f t="shared" si="3"/>
        <v>ERROR</v>
      </c>
      <c r="H114" s="402" t="str" cm="1">
        <f t="array" ref="H114">IFERROR(_xlfn.IFS(C114="MN","07:59",C114="M","15:59",C114="AF","23:59")," ")</f>
        <v xml:space="preserve"> </v>
      </c>
    </row>
    <row r="115" spans="2:8" x14ac:dyDescent="0.25">
      <c r="B115" t="str">
        <f>'2022'!$C$4</f>
        <v xml:space="preserve">B </v>
      </c>
      <c r="C115" t="str">
        <f>IF(HLOOKUP(D115,'2022'!$D$1:$GB$16,$A$2,FALSE)=0," ",IF(HLOOKUP(D115,'2022'!$D$1:$GB$16,$A$2,FALSE)="H"," ",IF(HLOOKUP(D115,'2022'!$D$1:$GB$16,$A$2,FALSE)="S"," ",HLOOKUP(D115,'2022'!$D$1:$GB$16,$A$2,FALSE))))</f>
        <v xml:space="preserve"> </v>
      </c>
      <c r="D115" s="402">
        <v>44675</v>
      </c>
      <c r="E115" s="402" t="str">
        <f t="shared" si="2"/>
        <v>ERROR</v>
      </c>
      <c r="F115" t="str" cm="1">
        <f t="array" ref="F115">IFERROR(_xlfn.IFS(C115="MN","00:00",C115="M","08:00",C115="AF","16:00")," ")</f>
        <v xml:space="preserve"> </v>
      </c>
      <c r="G115" s="402" t="str">
        <f t="shared" si="3"/>
        <v>ERROR</v>
      </c>
      <c r="H115" s="402" t="str" cm="1">
        <f t="array" ref="H115">IFERROR(_xlfn.IFS(C115="MN","07:59",C115="M","15:59",C115="AF","23:59")," ")</f>
        <v xml:space="preserve"> </v>
      </c>
    </row>
    <row r="116" spans="2:8" x14ac:dyDescent="0.25">
      <c r="B116" t="str">
        <f>'2022'!$C$4</f>
        <v xml:space="preserve">B </v>
      </c>
      <c r="C116" t="str">
        <f>IF(HLOOKUP(D116,'2022'!$D$1:$GB$16,$A$2,FALSE)=0," ",IF(HLOOKUP(D116,'2022'!$D$1:$GB$16,$A$2,FALSE)="H"," ",IF(HLOOKUP(D116,'2022'!$D$1:$GB$16,$A$2,FALSE)="S"," ",HLOOKUP(D116,'2022'!$D$1:$GB$16,$A$2,FALSE))))</f>
        <v>M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08:00</v>
      </c>
      <c r="G116" s="402">
        <f t="shared" si="3"/>
        <v>44676</v>
      </c>
      <c r="H116" s="402" t="str" cm="1">
        <f t="array" ref="H116">IFERROR(_xlfn.IFS(C116="MN","07:59",C116="M","15:59",C116="AF","23:59")," ")</f>
        <v>15:59</v>
      </c>
    </row>
    <row r="117" spans="2:8" x14ac:dyDescent="0.25">
      <c r="B117" t="str">
        <f>'2022'!$C$4</f>
        <v xml:space="preserve">B </v>
      </c>
      <c r="C117" t="str">
        <f>IF(HLOOKUP(D117,'2022'!$D$1:$GB$16,$A$2,FALSE)=0," ",IF(HLOOKUP(D117,'2022'!$D$1:$GB$16,$A$2,FALSE)="H"," ",IF(HLOOKUP(D117,'2022'!$D$1:$GB$16,$A$2,FALSE)="S"," ",HLOOKUP(D117,'2022'!$D$1:$GB$16,$A$2,FALSE))))</f>
        <v>M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08:00</v>
      </c>
      <c r="G117" s="402">
        <f t="shared" si="3"/>
        <v>44677</v>
      </c>
      <c r="H117" s="402" t="str" cm="1">
        <f t="array" ref="H117">IFERROR(_xlfn.IFS(C117="MN","07:59",C117="M","15:59",C117="AF","23:59")," ")</f>
        <v>15:59</v>
      </c>
    </row>
    <row r="118" spans="2:8" x14ac:dyDescent="0.25">
      <c r="B118" t="str">
        <f>'2022'!$C$4</f>
        <v xml:space="preserve">B </v>
      </c>
      <c r="C118" t="str">
        <f>IF(HLOOKUP(D118,'2022'!$D$1:$GB$16,$A$2,FALSE)=0," ",IF(HLOOKUP(D118,'2022'!$D$1:$GB$16,$A$2,FALSE)="H"," ",IF(HLOOKUP(D118,'2022'!$D$1:$GB$16,$A$2,FALSE)="S"," ",HLOOKUP(D118,'2022'!$D$1:$GB$16,$A$2,FALSE))))</f>
        <v>M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08:00</v>
      </c>
      <c r="G118" s="402">
        <f t="shared" si="3"/>
        <v>44678</v>
      </c>
      <c r="H118" s="402" t="str" cm="1">
        <f t="array" ref="H118">IFERROR(_xlfn.IFS(C118="MN","07:59",C118="M","15:59",C118="AF","23:59")," ")</f>
        <v>15:59</v>
      </c>
    </row>
    <row r="119" spans="2:8" x14ac:dyDescent="0.25">
      <c r="B119" t="str">
        <f>'2022'!$C$4</f>
        <v xml:space="preserve">B </v>
      </c>
      <c r="C119" t="str">
        <f>IF(HLOOKUP(D119,'2022'!$D$1:$GB$16,$A$2,FALSE)=0," ",IF(HLOOKUP(D119,'2022'!$D$1:$GB$16,$A$2,FALSE)="H"," ",IF(HLOOKUP(D119,'2022'!$D$1:$GB$16,$A$2,FALSE)="S"," ",HLOOKUP(D119,'2022'!$D$1:$GB$16,$A$2,FALSE))))</f>
        <v>M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08:00</v>
      </c>
      <c r="G119" s="402">
        <f t="shared" si="3"/>
        <v>44679</v>
      </c>
      <c r="H119" s="402" t="str" cm="1">
        <f t="array" ref="H119">IFERROR(_xlfn.IFS(C119="MN","07:59",C119="M","15:59",C119="AF","23:59")," ")</f>
        <v>15:59</v>
      </c>
    </row>
    <row r="120" spans="2:8" x14ac:dyDescent="0.25">
      <c r="B120" t="str">
        <f>'2022'!$C$4</f>
        <v xml:space="preserve">B </v>
      </c>
      <c r="C120" t="str">
        <f>IF(HLOOKUP(D120,'2022'!$D$1:$GB$16,$A$2,FALSE)=0," ",IF(HLOOKUP(D120,'2022'!$D$1:$GB$16,$A$2,FALSE)="H"," ",IF(HLOOKUP(D120,'2022'!$D$1:$GB$16,$A$2,FALSE)="S"," ",HLOOKUP(D120,'2022'!$D$1:$GB$16,$A$2,FALSE))))</f>
        <v xml:space="preserve"> </v>
      </c>
      <c r="D120" s="402">
        <v>44680</v>
      </c>
      <c r="E120" s="402" t="str">
        <f t="shared" si="2"/>
        <v>ERROR</v>
      </c>
      <c r="F120" t="str" cm="1">
        <f t="array" ref="F120">IFERROR(_xlfn.IFS(C120="MN","00:00",C120="M","08:00",C120="AF","16:00")," ")</f>
        <v xml:space="preserve"> </v>
      </c>
      <c r="G120" s="402" t="str">
        <f t="shared" si="3"/>
        <v>ERROR</v>
      </c>
      <c r="H120" s="402" t="str" cm="1">
        <f t="array" ref="H120">IFERROR(_xlfn.IFS(C120="MN","07:59",C120="M","15:59",C120="AF","23:59")," ")</f>
        <v xml:space="preserve"> </v>
      </c>
    </row>
    <row r="121" spans="2:8" x14ac:dyDescent="0.25">
      <c r="B121" t="str">
        <f>'2022'!$C$4</f>
        <v xml:space="preserve">B </v>
      </c>
      <c r="C121" t="str">
        <f>IF(HLOOKUP(D121,'2022'!$D$1:$GB$16,$A$2,FALSE)=0," ",IF(HLOOKUP(D121,'2022'!$D$1:$GB$16,$A$2,FALSE)="H"," ",IF(HLOOKUP(D121,'2022'!$D$1:$GB$16,$A$2,FALSE)="S"," ",HLOOKUP(D121,'2022'!$D$1:$GB$16,$A$2,FALSE))))</f>
        <v xml:space="preserve"> </v>
      </c>
      <c r="D121" s="402">
        <v>44681</v>
      </c>
      <c r="E121" s="402" t="str">
        <f t="shared" si="2"/>
        <v>ERROR</v>
      </c>
      <c r="F121" t="str" cm="1">
        <f t="array" ref="F121">IFERROR(_xlfn.IFS(C121="MN","00:00",C121="M","08:00",C121="AF","16:00")," ")</f>
        <v xml:space="preserve"> </v>
      </c>
      <c r="G121" s="402" t="str">
        <f t="shared" si="3"/>
        <v>ERROR</v>
      </c>
      <c r="H121" s="402" t="str" cm="1">
        <f t="array" ref="H121">IFERROR(_xlfn.IFS(C121="MN","07:59",C121="M","15:59",C121="AF","23:59")," ")</f>
        <v xml:space="preserve"> </v>
      </c>
    </row>
    <row r="122" spans="2:8" x14ac:dyDescent="0.25">
      <c r="B122" t="str">
        <f>'2022'!$C$4</f>
        <v xml:space="preserve">B </v>
      </c>
      <c r="C122" t="str">
        <f>IF(HLOOKUP(D122,'2022'!$D$1:$GB$16,$A$2,FALSE)=0," ",IF(HLOOKUP(D122,'2022'!$D$1:$GB$16,$A$2,FALSE)="H"," ",IF(HLOOKUP(D122,'2022'!$D$1:$GB$16,$A$2,FALSE)="S"," ",HLOOKUP(D122,'2022'!$D$1:$GB$16,$A$2,FALSE))))</f>
        <v>MN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00:00</v>
      </c>
      <c r="G122" s="402">
        <f t="shared" si="3"/>
        <v>44682</v>
      </c>
      <c r="H122" s="402" t="str" cm="1">
        <f t="array" ref="H122">IFERROR(_xlfn.IFS(C122="MN","07:59",C122="M","15:59",C122="AF","23:59")," ")</f>
        <v>07:59</v>
      </c>
    </row>
    <row r="123" spans="2:8" x14ac:dyDescent="0.25">
      <c r="B123" t="str">
        <f>'2022'!$C$4</f>
        <v xml:space="preserve">B </v>
      </c>
      <c r="C123" t="str">
        <f>IF(HLOOKUP(D123,'2022'!$D$1:$GB$16,$A$2,FALSE)=0," ",IF(HLOOKUP(D123,'2022'!$D$1:$GB$16,$A$2,FALSE)="H"," ",IF(HLOOKUP(D123,'2022'!$D$1:$GB$16,$A$2,FALSE)="S"," ",HLOOKUP(D123,'2022'!$D$1:$GB$16,$A$2,FALSE))))</f>
        <v>MN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00:00</v>
      </c>
      <c r="G123" s="402">
        <f t="shared" si="3"/>
        <v>44683</v>
      </c>
      <c r="H123" s="402" t="str" cm="1">
        <f t="array" ref="H123">IFERROR(_xlfn.IFS(C123="MN","07:59",C123="M","15:59",C123="AF","23:59")," ")</f>
        <v>07:59</v>
      </c>
    </row>
    <row r="124" spans="2:8" x14ac:dyDescent="0.25">
      <c r="B124" t="str">
        <f>'2022'!$C$4</f>
        <v xml:space="preserve">B </v>
      </c>
      <c r="C124" t="str">
        <f>IF(HLOOKUP(D124,'2022'!$D$1:$GB$16,$A$2,FALSE)=0," ",IF(HLOOKUP(D124,'2022'!$D$1:$GB$16,$A$2,FALSE)="H"," ",IF(HLOOKUP(D124,'2022'!$D$1:$GB$16,$A$2,FALSE)="S"," ",HLOOKUP(D124,'2022'!$D$1:$GB$16,$A$2,FALSE))))</f>
        <v>MN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00:00</v>
      </c>
      <c r="G124" s="402">
        <f t="shared" si="3"/>
        <v>44684</v>
      </c>
      <c r="H124" s="402" t="str" cm="1">
        <f t="array" ref="H124">IFERROR(_xlfn.IFS(C124="MN","07:59",C124="M","15:59",C124="AF","23:59")," ")</f>
        <v>07:59</v>
      </c>
    </row>
    <row r="125" spans="2:8" x14ac:dyDescent="0.25">
      <c r="B125" t="str">
        <f>'2022'!$C$4</f>
        <v xml:space="preserve">B </v>
      </c>
      <c r="C125" t="str">
        <f>IF(HLOOKUP(D125,'2022'!$D$1:$GB$16,$A$2,FALSE)=0," ",IF(HLOOKUP(D125,'2022'!$D$1:$GB$16,$A$2,FALSE)="H"," ",IF(HLOOKUP(D125,'2022'!$D$1:$GB$16,$A$2,FALSE)="S"," ",HLOOKUP(D125,'2022'!$D$1:$GB$16,$A$2,FALSE))))</f>
        <v>MN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00:00</v>
      </c>
      <c r="G125" s="402">
        <f t="shared" si="3"/>
        <v>44685</v>
      </c>
      <c r="H125" s="402" t="str" cm="1">
        <f t="array" ref="H125">IFERROR(_xlfn.IFS(C125="MN","07:59",C125="M","15:59",C125="AF","23:59")," ")</f>
        <v>07:59</v>
      </c>
    </row>
    <row r="126" spans="2:8" x14ac:dyDescent="0.25">
      <c r="B126" t="str">
        <f>'2022'!$C$4</f>
        <v xml:space="preserve">B </v>
      </c>
      <c r="C126" t="str">
        <f>IF(HLOOKUP(D126,'2022'!$D$1:$GB$16,$A$2,FALSE)=0," ",IF(HLOOKUP(D126,'2022'!$D$1:$GB$16,$A$2,FALSE)="H"," ",IF(HLOOKUP(D126,'2022'!$D$1:$GB$16,$A$2,FALSE)="S"," ",HLOOKUP(D126,'2022'!$D$1:$GB$16,$A$2,FALSE))))</f>
        <v xml:space="preserve"> </v>
      </c>
      <c r="D126" s="402">
        <v>44686</v>
      </c>
      <c r="E126" s="402" t="str">
        <f t="shared" si="2"/>
        <v>ERROR</v>
      </c>
      <c r="F126" t="str" cm="1">
        <f t="array" ref="F126">IFERROR(_xlfn.IFS(C126="MN","00:00",C126="M","08:00",C126="AF","16:00")," ")</f>
        <v xml:space="preserve"> </v>
      </c>
      <c r="G126" s="402" t="str">
        <f t="shared" si="3"/>
        <v>ERROR</v>
      </c>
      <c r="H126" s="402" t="str" cm="1">
        <f t="array" ref="H126">IFERROR(_xlfn.IFS(C126="MN","07:59",C126="M","15:59",C126="AF","23:59")," ")</f>
        <v xml:space="preserve"> </v>
      </c>
    </row>
    <row r="127" spans="2:8" x14ac:dyDescent="0.25">
      <c r="B127" t="str">
        <f>'2022'!$C$4</f>
        <v xml:space="preserve">B </v>
      </c>
      <c r="C127" t="str">
        <f>IF(HLOOKUP(D127,'2022'!$D$1:$GB$16,$A$2,FALSE)=0," ",IF(HLOOKUP(D127,'2022'!$D$1:$GB$16,$A$2,FALSE)="H"," ",IF(HLOOKUP(D127,'2022'!$D$1:$GB$16,$A$2,FALSE)="S"," ",HLOOKUP(D127,'2022'!$D$1:$GB$16,$A$2,FALSE))))</f>
        <v xml:space="preserve"> </v>
      </c>
      <c r="D127" s="402">
        <v>44687</v>
      </c>
      <c r="E127" s="402" t="str">
        <f t="shared" si="2"/>
        <v>ERROR</v>
      </c>
      <c r="F127" t="str" cm="1">
        <f t="array" ref="F127">IFERROR(_xlfn.IFS(C127="MN","00:00",C127="M","08:00",C127="AF","16:00")," ")</f>
        <v xml:space="preserve"> </v>
      </c>
      <c r="G127" s="402" t="str">
        <f t="shared" si="3"/>
        <v>ERROR</v>
      </c>
      <c r="H127" s="402" t="str" cm="1">
        <f t="array" ref="H127">IFERROR(_xlfn.IFS(C127="MN","07:59",C127="M","15:59",C127="AF","23:59")," ")</f>
        <v xml:space="preserve"> </v>
      </c>
    </row>
    <row r="128" spans="2:8" x14ac:dyDescent="0.25">
      <c r="B128" t="str">
        <f>'2022'!$C$4</f>
        <v xml:space="preserve">B </v>
      </c>
      <c r="C128" t="str">
        <f>IF(HLOOKUP(D128,'2022'!$D$1:$GB$16,$A$2,FALSE)=0," ",IF(HLOOKUP(D128,'2022'!$D$1:$GB$16,$A$2,FALSE)="H"," ",IF(HLOOKUP(D128,'2022'!$D$1:$GB$16,$A$2,FALSE)="S"," ",HLOOKUP(D128,'2022'!$D$1:$GB$16,$A$2,FALSE))))</f>
        <v>MN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00:00</v>
      </c>
      <c r="G128" s="402">
        <f t="shared" si="3"/>
        <v>44688</v>
      </c>
      <c r="H128" s="402" t="str" cm="1">
        <f t="array" ref="H128">IFERROR(_xlfn.IFS(C128="MN","07:59",C128="M","15:59",C128="AF","23:59")," ")</f>
        <v>07:59</v>
      </c>
    </row>
    <row r="129" spans="2:8" x14ac:dyDescent="0.25">
      <c r="B129" t="str">
        <f>'2022'!$C$4</f>
        <v xml:space="preserve">B </v>
      </c>
      <c r="C129" t="str">
        <f>IF(HLOOKUP(D129,'2022'!$D$1:$GB$16,$A$2,FALSE)=0," ",IF(HLOOKUP(D129,'2022'!$D$1:$GB$16,$A$2,FALSE)="H"," ",IF(HLOOKUP(D129,'2022'!$D$1:$GB$16,$A$2,FALSE)="S"," ",HLOOKUP(D129,'2022'!$D$1:$GB$16,$A$2,FALSE))))</f>
        <v>MN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00:00</v>
      </c>
      <c r="G129" s="402">
        <f t="shared" si="3"/>
        <v>44689</v>
      </c>
      <c r="H129" s="402" t="str" cm="1">
        <f t="array" ref="H129">IFERROR(_xlfn.IFS(C129="MN","07:59",C129="M","15:59",C129="AF","23:59")," ")</f>
        <v>07:59</v>
      </c>
    </row>
    <row r="130" spans="2:8" x14ac:dyDescent="0.25">
      <c r="B130" t="str">
        <f>'2022'!$C$4</f>
        <v xml:space="preserve">B </v>
      </c>
      <c r="C130" t="str">
        <f>IF(HLOOKUP(D130,'2022'!$D$1:$GB$16,$A$2,FALSE)=0," ",IF(HLOOKUP(D130,'2022'!$D$1:$GB$16,$A$2,FALSE)="H"," ",IF(HLOOKUP(D130,'2022'!$D$1:$GB$16,$A$2,FALSE)="S"," ",HLOOKUP(D130,'2022'!$D$1:$GB$16,$A$2,FALSE))))</f>
        <v>MN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00:00</v>
      </c>
      <c r="G130" s="402">
        <f t="shared" si="3"/>
        <v>44690</v>
      </c>
      <c r="H130" s="402" t="str" cm="1">
        <f t="array" ref="H130">IFERROR(_xlfn.IFS(C130="MN","07:59",C130="M","15:59",C130="AF","23:59")," ")</f>
        <v>07:59</v>
      </c>
    </row>
    <row r="131" spans="2:8" x14ac:dyDescent="0.25">
      <c r="B131" t="str">
        <f>'2022'!$C$4</f>
        <v xml:space="preserve">B </v>
      </c>
      <c r="C131" t="str">
        <f>IF(HLOOKUP(D131,'2022'!$D$1:$GB$16,$A$2,FALSE)=0," ",IF(HLOOKUP(D131,'2022'!$D$1:$GB$16,$A$2,FALSE)="H"," ",IF(HLOOKUP(D131,'2022'!$D$1:$GB$16,$A$2,FALSE)="S"," ",HLOOKUP(D131,'2022'!$D$1:$GB$16,$A$2,FALSE))))</f>
        <v>MN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00:00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07:59</v>
      </c>
    </row>
    <row r="132" spans="2:8" x14ac:dyDescent="0.25">
      <c r="B132" t="str">
        <f>'2022'!$C$4</f>
        <v xml:space="preserve">B </v>
      </c>
      <c r="C132" t="str">
        <f>IF(HLOOKUP(D132,'2022'!$D$1:$GB$16,$A$2,FALSE)=0," ",IF(HLOOKUP(D132,'2022'!$D$1:$GB$16,$A$2,FALSE)="H"," ",IF(HLOOKUP(D132,'2022'!$D$1:$GB$16,$A$2,FALSE)="S"," ",HLOOKUP(D132,'2022'!$D$1:$GB$16,$A$2,FALSE))))</f>
        <v xml:space="preserve"> </v>
      </c>
      <c r="D132" s="402">
        <v>44692</v>
      </c>
      <c r="E132" s="402" t="str">
        <f t="shared" si="4"/>
        <v>ERROR</v>
      </c>
      <c r="F132" t="str" cm="1">
        <f t="array" ref="F132">IFERROR(_xlfn.IFS(C132="MN","00:00",C132="M","08:00",C132="AF","16:00")," ")</f>
        <v xml:space="preserve"> </v>
      </c>
      <c r="G132" s="402" t="str">
        <f t="shared" si="5"/>
        <v>ERROR</v>
      </c>
      <c r="H132" s="402" t="str" cm="1">
        <f t="array" ref="H132">IFERROR(_xlfn.IFS(C132="MN","07:59",C132="M","15:59",C132="AF","23:59")," ")</f>
        <v xml:space="preserve"> </v>
      </c>
    </row>
    <row r="133" spans="2:8" x14ac:dyDescent="0.25">
      <c r="B133" t="str">
        <f>'2022'!$C$4</f>
        <v xml:space="preserve">B </v>
      </c>
      <c r="C133" t="str">
        <f>IF(HLOOKUP(D133,'2022'!$D$1:$GB$16,$A$2,FALSE)=0," ",IF(HLOOKUP(D133,'2022'!$D$1:$GB$16,$A$2,FALSE)="H"," ",IF(HLOOKUP(D133,'2022'!$D$1:$GB$16,$A$2,FALSE)="S"," ",HLOOKUP(D133,'2022'!$D$1:$GB$16,$A$2,FALSE))))</f>
        <v xml:space="preserve"> </v>
      </c>
      <c r="D133" s="402">
        <v>44693</v>
      </c>
      <c r="E133" s="402" t="str">
        <f t="shared" si="4"/>
        <v>ERROR</v>
      </c>
      <c r="F133" t="str" cm="1">
        <f t="array" ref="F133">IFERROR(_xlfn.IFS(C133="MN","00:00",C133="M","08:00",C133="AF","16:00")," ")</f>
        <v xml:space="preserve"> </v>
      </c>
      <c r="G133" s="402" t="str">
        <f t="shared" si="5"/>
        <v>ERROR</v>
      </c>
      <c r="H133" s="402" t="str" cm="1">
        <f t="array" ref="H133">IFERROR(_xlfn.IFS(C133="MN","07:59",C133="M","15:59",C133="AF","23:59")," ")</f>
        <v xml:space="preserve"> </v>
      </c>
    </row>
    <row r="134" spans="2:8" x14ac:dyDescent="0.25">
      <c r="B134" t="str">
        <f>'2022'!$C$4</f>
        <v xml:space="preserve">B </v>
      </c>
      <c r="C134" t="str">
        <f>IF(HLOOKUP(D134,'2022'!$D$1:$GB$16,$A$2,FALSE)=0," ",IF(HLOOKUP(D134,'2022'!$D$1:$GB$16,$A$2,FALSE)="H"," ",IF(HLOOKUP(D134,'2022'!$D$1:$GB$16,$A$2,FALSE)="S"," ",HLOOKUP(D134,'2022'!$D$1:$GB$16,$A$2,FALSE))))</f>
        <v>AF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16:00</v>
      </c>
      <c r="G134" s="402">
        <f t="shared" si="5"/>
        <v>44694</v>
      </c>
      <c r="H134" s="402" t="str" cm="1">
        <f t="array" ref="H134">IFERROR(_xlfn.IFS(C134="MN","07:59",C134="M","15:59",C134="AF","23:59")," ")</f>
        <v>23:59</v>
      </c>
    </row>
    <row r="135" spans="2:8" x14ac:dyDescent="0.25">
      <c r="B135" t="str">
        <f>'2022'!$C$4</f>
        <v xml:space="preserve">B </v>
      </c>
      <c r="C135" t="str">
        <f>IF(HLOOKUP(D135,'2022'!$D$1:$GB$16,$A$2,FALSE)=0," ",IF(HLOOKUP(D135,'2022'!$D$1:$GB$16,$A$2,FALSE)="H"," ",IF(HLOOKUP(D135,'2022'!$D$1:$GB$16,$A$2,FALSE)="S"," ",HLOOKUP(D135,'2022'!$D$1:$GB$16,$A$2,FALSE))))</f>
        <v>AF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16:00</v>
      </c>
      <c r="G135" s="402">
        <f t="shared" si="5"/>
        <v>44695</v>
      </c>
      <c r="H135" s="402" t="str" cm="1">
        <f t="array" ref="H135">IFERROR(_xlfn.IFS(C135="MN","07:59",C135="M","15:59",C135="AF","23:59")," ")</f>
        <v>23:59</v>
      </c>
    </row>
    <row r="136" spans="2:8" x14ac:dyDescent="0.25">
      <c r="B136" t="str">
        <f>'2022'!$C$4</f>
        <v xml:space="preserve">B </v>
      </c>
      <c r="C136" t="str">
        <f>IF(HLOOKUP(D136,'2022'!$D$1:$GB$16,$A$2,FALSE)=0," ",IF(HLOOKUP(D136,'2022'!$D$1:$GB$16,$A$2,FALSE)="H"," ",IF(HLOOKUP(D136,'2022'!$D$1:$GB$16,$A$2,FALSE)="S"," ",HLOOKUP(D136,'2022'!$D$1:$GB$16,$A$2,FALSE))))</f>
        <v>AF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16:00</v>
      </c>
      <c r="G136" s="402">
        <f t="shared" si="5"/>
        <v>44696</v>
      </c>
      <c r="H136" s="402" t="str" cm="1">
        <f t="array" ref="H136">IFERROR(_xlfn.IFS(C136="MN","07:59",C136="M","15:59",C136="AF","23:59")," ")</f>
        <v>23:59</v>
      </c>
    </row>
    <row r="137" spans="2:8" x14ac:dyDescent="0.25">
      <c r="B137" t="str">
        <f>'2022'!$C$4</f>
        <v xml:space="preserve">B </v>
      </c>
      <c r="C137" t="str">
        <f>IF(HLOOKUP(D137,'2022'!$D$1:$GB$16,$A$2,FALSE)=0," ",IF(HLOOKUP(D137,'2022'!$D$1:$GB$16,$A$2,FALSE)="H"," ",IF(HLOOKUP(D137,'2022'!$D$1:$GB$16,$A$2,FALSE)="S"," ",HLOOKUP(D137,'2022'!$D$1:$GB$16,$A$2,FALSE))))</f>
        <v>AF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16:00</v>
      </c>
      <c r="G137" s="402">
        <f t="shared" si="5"/>
        <v>44697</v>
      </c>
      <c r="H137" s="402" t="str" cm="1">
        <f t="array" ref="H137">IFERROR(_xlfn.IFS(C137="MN","07:59",C137="M","15:59",C137="AF","23:59")," ")</f>
        <v>23:59</v>
      </c>
    </row>
    <row r="138" spans="2:8" x14ac:dyDescent="0.25">
      <c r="B138" t="str">
        <f>'2022'!$C$4</f>
        <v xml:space="preserve">B </v>
      </c>
      <c r="C138" t="str">
        <f>IF(HLOOKUP(D138,'2022'!$D$1:$GB$16,$A$2,FALSE)=0," ",IF(HLOOKUP(D138,'2022'!$D$1:$GB$16,$A$2,FALSE)="H"," ",IF(HLOOKUP(D138,'2022'!$D$1:$GB$16,$A$2,FALSE)="S"," ",HLOOKUP(D138,'2022'!$D$1:$GB$16,$A$2,FALSE))))</f>
        <v xml:space="preserve"> </v>
      </c>
      <c r="D138" s="402">
        <v>44698</v>
      </c>
      <c r="E138" s="402" t="str">
        <f t="shared" si="4"/>
        <v>ERROR</v>
      </c>
      <c r="F138" t="str" cm="1">
        <f t="array" ref="F138">IFERROR(_xlfn.IFS(C138="MN","00:00",C138="M","08:00",C138="AF","16:00")," ")</f>
        <v xml:space="preserve"> </v>
      </c>
      <c r="G138" s="402" t="str">
        <f t="shared" si="5"/>
        <v>ERROR</v>
      </c>
      <c r="H138" s="402" t="str" cm="1">
        <f t="array" ref="H138">IFERROR(_xlfn.IFS(C138="MN","07:59",C138="M","15:59",C138="AF","23:59")," ")</f>
        <v xml:space="preserve"> </v>
      </c>
    </row>
    <row r="139" spans="2:8" x14ac:dyDescent="0.25">
      <c r="B139" t="str">
        <f>'2022'!$C$4</f>
        <v xml:space="preserve">B </v>
      </c>
      <c r="C139" t="str">
        <f>IF(HLOOKUP(D139,'2022'!$D$1:$GB$16,$A$2,FALSE)=0," ",IF(HLOOKUP(D139,'2022'!$D$1:$GB$16,$A$2,FALSE)="H"," ",IF(HLOOKUP(D139,'2022'!$D$1:$GB$16,$A$2,FALSE)="S"," ",HLOOKUP(D139,'2022'!$D$1:$GB$16,$A$2,FALSE))))</f>
        <v xml:space="preserve"> </v>
      </c>
      <c r="D139" s="402">
        <v>44699</v>
      </c>
      <c r="E139" s="402" t="str">
        <f t="shared" si="4"/>
        <v>ERROR</v>
      </c>
      <c r="F139" t="str" cm="1">
        <f t="array" ref="F139">IFERROR(_xlfn.IFS(C139="MN","00:00",C139="M","08:00",C139="AF","16:00")," ")</f>
        <v xml:space="preserve"> </v>
      </c>
      <c r="G139" s="402" t="str">
        <f t="shared" si="5"/>
        <v>ERROR</v>
      </c>
      <c r="H139" s="402" t="str" cm="1">
        <f t="array" ref="H139">IFERROR(_xlfn.IFS(C139="MN","07:59",C139="M","15:59",C139="AF","23:59")," ")</f>
        <v xml:space="preserve"> </v>
      </c>
    </row>
    <row r="140" spans="2:8" x14ac:dyDescent="0.25">
      <c r="B140" t="str">
        <f>'2022'!$C$4</f>
        <v xml:space="preserve">B </v>
      </c>
      <c r="C140" t="str">
        <f>IF(HLOOKUP(D140,'2022'!$D$1:$GB$16,$A$2,FALSE)=0," ",IF(HLOOKUP(D140,'2022'!$D$1:$GB$16,$A$2,FALSE)="H"," ",IF(HLOOKUP(D140,'2022'!$D$1:$GB$16,$A$2,FALSE)="S"," ",HLOOKUP(D140,'2022'!$D$1:$GB$16,$A$2,FALSE))))</f>
        <v>AF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16:00</v>
      </c>
      <c r="G140" s="402">
        <f t="shared" si="5"/>
        <v>44700</v>
      </c>
      <c r="H140" s="402" t="str" cm="1">
        <f t="array" ref="H140">IFERROR(_xlfn.IFS(C140="MN","07:59",C140="M","15:59",C140="AF","23:59")," ")</f>
        <v>23:59</v>
      </c>
    </row>
    <row r="141" spans="2:8" x14ac:dyDescent="0.25">
      <c r="B141" t="str">
        <f>'2022'!$C$4</f>
        <v xml:space="preserve">B </v>
      </c>
      <c r="C141" t="str">
        <f>IF(HLOOKUP(D141,'2022'!$D$1:$GB$16,$A$2,FALSE)=0," ",IF(HLOOKUP(D141,'2022'!$D$1:$GB$16,$A$2,FALSE)="H"," ",IF(HLOOKUP(D141,'2022'!$D$1:$GB$16,$A$2,FALSE)="S"," ",HLOOKUP(D141,'2022'!$D$1:$GB$16,$A$2,FALSE))))</f>
        <v>AF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16:00</v>
      </c>
      <c r="G141" s="402">
        <f t="shared" si="5"/>
        <v>44701</v>
      </c>
      <c r="H141" s="402" t="str" cm="1">
        <f t="array" ref="H141">IFERROR(_xlfn.IFS(C141="MN","07:59",C141="M","15:59",C141="AF","23:59")," ")</f>
        <v>23:59</v>
      </c>
    </row>
    <row r="142" spans="2:8" x14ac:dyDescent="0.25">
      <c r="B142" t="str">
        <f>'2022'!$C$4</f>
        <v xml:space="preserve">B </v>
      </c>
      <c r="C142" t="str">
        <f>IF(HLOOKUP(D142,'2022'!$D$1:$GB$16,$A$2,FALSE)=0," ",IF(HLOOKUP(D142,'2022'!$D$1:$GB$16,$A$2,FALSE)="H"," ",IF(HLOOKUP(D142,'2022'!$D$1:$GB$16,$A$2,FALSE)="S"," ",HLOOKUP(D142,'2022'!$D$1:$GB$16,$A$2,FALSE))))</f>
        <v>AF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16:00</v>
      </c>
      <c r="G142" s="402">
        <f t="shared" si="5"/>
        <v>44702</v>
      </c>
      <c r="H142" s="402" t="str" cm="1">
        <f t="array" ref="H142">IFERROR(_xlfn.IFS(C142="MN","07:59",C142="M","15:59",C142="AF","23:59")," ")</f>
        <v>23:59</v>
      </c>
    </row>
    <row r="143" spans="2:8" x14ac:dyDescent="0.25">
      <c r="B143" t="str">
        <f>'2022'!$C$4</f>
        <v xml:space="preserve">B </v>
      </c>
      <c r="C143" t="str">
        <f>IF(HLOOKUP(D143,'2022'!$D$1:$GB$16,$A$2,FALSE)=0," ",IF(HLOOKUP(D143,'2022'!$D$1:$GB$16,$A$2,FALSE)="H"," ",IF(HLOOKUP(D143,'2022'!$D$1:$GB$16,$A$2,FALSE)="S"," ",HLOOKUP(D143,'2022'!$D$1:$GB$16,$A$2,FALSE))))</f>
        <v>AF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16:00</v>
      </c>
      <c r="G143" s="402">
        <f t="shared" si="5"/>
        <v>44703</v>
      </c>
      <c r="H143" s="402" t="str" cm="1">
        <f t="array" ref="H143">IFERROR(_xlfn.IFS(C143="MN","07:59",C143="M","15:59",C143="AF","23:59")," ")</f>
        <v>23:59</v>
      </c>
    </row>
    <row r="144" spans="2:8" x14ac:dyDescent="0.25">
      <c r="B144" t="str">
        <f>'2022'!$C$4</f>
        <v xml:space="preserve">B </v>
      </c>
      <c r="C144" t="str">
        <f>IF(HLOOKUP(D144,'2022'!$D$1:$GB$16,$A$2,FALSE)=0," ",IF(HLOOKUP(D144,'2022'!$D$1:$GB$16,$A$2,FALSE)="H"," ",IF(HLOOKUP(D144,'2022'!$D$1:$GB$16,$A$2,FALSE)="S"," ",HLOOKUP(D144,'2022'!$D$1:$GB$16,$A$2,FALSE))))</f>
        <v xml:space="preserve"> </v>
      </c>
      <c r="D144" s="402">
        <v>44704</v>
      </c>
      <c r="E144" s="402" t="str">
        <f t="shared" si="4"/>
        <v>ERROR</v>
      </c>
      <c r="F144" t="str" cm="1">
        <f t="array" ref="F144">IFERROR(_xlfn.IFS(C144="MN","00:00",C144="M","08:00",C144="AF","16:00")," ")</f>
        <v xml:space="preserve"> </v>
      </c>
      <c r="G144" s="402" t="str">
        <f t="shared" si="5"/>
        <v>ERROR</v>
      </c>
      <c r="H144" s="402" t="str" cm="1">
        <f t="array" ref="H144">IFERROR(_xlfn.IFS(C144="MN","07:59",C144="M","15:59",C144="AF","23:59")," ")</f>
        <v xml:space="preserve"> </v>
      </c>
    </row>
    <row r="145" spans="2:8" x14ac:dyDescent="0.25">
      <c r="B145" t="str">
        <f>'2022'!$C$4</f>
        <v xml:space="preserve">B </v>
      </c>
      <c r="C145" t="str">
        <f>IF(HLOOKUP(D145,'2022'!$D$1:$GB$16,$A$2,FALSE)=0," ",IF(HLOOKUP(D145,'2022'!$D$1:$GB$16,$A$2,FALSE)="H"," ",IF(HLOOKUP(D145,'2022'!$D$1:$GB$16,$A$2,FALSE)="S"," ",HLOOKUP(D145,'2022'!$D$1:$GB$16,$A$2,FALSE))))</f>
        <v xml:space="preserve"> </v>
      </c>
      <c r="D145" s="402">
        <v>44705</v>
      </c>
      <c r="E145" s="402" t="str">
        <f t="shared" si="4"/>
        <v>ERROR</v>
      </c>
      <c r="F145" t="str" cm="1">
        <f t="array" ref="F145">IFERROR(_xlfn.IFS(C145="MN","00:00",C145="M","08:00",C145="AF","16:00")," ")</f>
        <v xml:space="preserve"> </v>
      </c>
      <c r="G145" s="402" t="str">
        <f t="shared" si="5"/>
        <v>ERROR</v>
      </c>
      <c r="H145" s="402" t="str" cm="1">
        <f t="array" ref="H145">IFERROR(_xlfn.IFS(C145="MN","07:59",C145="M","15:59",C145="AF","23:59")," ")</f>
        <v xml:space="preserve"> </v>
      </c>
    </row>
    <row r="146" spans="2:8" x14ac:dyDescent="0.25">
      <c r="B146" t="str">
        <f>'2022'!$C$4</f>
        <v xml:space="preserve">B </v>
      </c>
      <c r="C146" t="str">
        <f>IF(HLOOKUP(D146,'2022'!$D$1:$GB$16,$A$2,FALSE)=0," ",IF(HLOOKUP(D146,'2022'!$D$1:$GB$16,$A$2,FALSE)="H"," ",IF(HLOOKUP(D146,'2022'!$D$1:$GB$16,$A$2,FALSE)="S"," ",HLOOKUP(D146,'2022'!$D$1:$GB$16,$A$2,FALSE))))</f>
        <v>M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08:00</v>
      </c>
      <c r="G146" s="402">
        <f t="shared" si="5"/>
        <v>44706</v>
      </c>
      <c r="H146" s="402" t="str" cm="1">
        <f t="array" ref="H146">IFERROR(_xlfn.IFS(C146="MN","07:59",C146="M","15:59",C146="AF","23:59")," ")</f>
        <v>15:59</v>
      </c>
    </row>
    <row r="147" spans="2:8" x14ac:dyDescent="0.25">
      <c r="B147" t="str">
        <f>'2022'!$C$4</f>
        <v xml:space="preserve">B </v>
      </c>
      <c r="C147" t="str">
        <f>IF(HLOOKUP(D147,'2022'!$D$1:$GB$16,$A$2,FALSE)=0," ",IF(HLOOKUP(D147,'2022'!$D$1:$GB$16,$A$2,FALSE)="H"," ",IF(HLOOKUP(D147,'2022'!$D$1:$GB$16,$A$2,FALSE)="S"," ",HLOOKUP(D147,'2022'!$D$1:$GB$16,$A$2,FALSE))))</f>
        <v>M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08:00</v>
      </c>
      <c r="G147" s="402">
        <f t="shared" si="5"/>
        <v>44707</v>
      </c>
      <c r="H147" s="402" t="str" cm="1">
        <f t="array" ref="H147">IFERROR(_xlfn.IFS(C147="MN","07:59",C147="M","15:59",C147="AF","23:59")," ")</f>
        <v>15:59</v>
      </c>
    </row>
    <row r="148" spans="2:8" x14ac:dyDescent="0.25">
      <c r="B148" t="str">
        <f>'2022'!$C$4</f>
        <v xml:space="preserve">B </v>
      </c>
      <c r="C148" t="str">
        <f>IF(HLOOKUP(D148,'2022'!$D$1:$GB$16,$A$2,FALSE)=0," ",IF(HLOOKUP(D148,'2022'!$D$1:$GB$16,$A$2,FALSE)="H"," ",IF(HLOOKUP(D148,'2022'!$D$1:$GB$16,$A$2,FALSE)="S"," ",HLOOKUP(D148,'2022'!$D$1:$GB$16,$A$2,FALSE))))</f>
        <v>M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08:00</v>
      </c>
      <c r="G148" s="402">
        <f t="shared" si="5"/>
        <v>44708</v>
      </c>
      <c r="H148" s="402" t="str" cm="1">
        <f t="array" ref="H148">IFERROR(_xlfn.IFS(C148="MN","07:59",C148="M","15:59",C148="AF","23:59")," ")</f>
        <v>15:59</v>
      </c>
    </row>
    <row r="149" spans="2:8" x14ac:dyDescent="0.25">
      <c r="B149" t="str">
        <f>'2022'!$C$4</f>
        <v xml:space="preserve">B </v>
      </c>
      <c r="C149" t="str">
        <f>IF(HLOOKUP(D149,'2022'!$D$1:$GB$16,$A$2,FALSE)=0," ",IF(HLOOKUP(D149,'2022'!$D$1:$GB$16,$A$2,FALSE)="H"," ",IF(HLOOKUP(D149,'2022'!$D$1:$GB$16,$A$2,FALSE)="S"," ",HLOOKUP(D149,'2022'!$D$1:$GB$16,$A$2,FALSE))))</f>
        <v>M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08:00</v>
      </c>
      <c r="G149" s="402">
        <f t="shared" si="5"/>
        <v>44709</v>
      </c>
      <c r="H149" s="402" t="str" cm="1">
        <f t="array" ref="H149">IFERROR(_xlfn.IFS(C149="MN","07:59",C149="M","15:59",C149="AF","23:59")," ")</f>
        <v>15:59</v>
      </c>
    </row>
    <row r="150" spans="2:8" x14ac:dyDescent="0.25">
      <c r="B150" t="str">
        <f>'2022'!$C$4</f>
        <v xml:space="preserve">B </v>
      </c>
      <c r="C150" t="str">
        <f>IF(HLOOKUP(D150,'2022'!$D$1:$GB$16,$A$2,FALSE)=0," ",IF(HLOOKUP(D150,'2022'!$D$1:$GB$16,$A$2,FALSE)="H"," ",IF(HLOOKUP(D150,'2022'!$D$1:$GB$16,$A$2,FALSE)="S"," ",HLOOKUP(D150,'2022'!$D$1:$GB$16,$A$2,FALSE))))</f>
        <v xml:space="preserve"> </v>
      </c>
      <c r="D150" s="402">
        <v>44710</v>
      </c>
      <c r="E150" s="402" t="str">
        <f t="shared" si="4"/>
        <v>ERROR</v>
      </c>
      <c r="F150" t="str" cm="1">
        <f t="array" ref="F150">IFERROR(_xlfn.IFS(C150="MN","00:00",C150="M","08:00",C150="AF","16:00")," ")</f>
        <v xml:space="preserve"> </v>
      </c>
      <c r="G150" s="402" t="str">
        <f t="shared" si="5"/>
        <v>ERROR</v>
      </c>
      <c r="H150" s="402" t="str" cm="1">
        <f t="array" ref="H150">IFERROR(_xlfn.IFS(C150="MN","07:59",C150="M","15:59",C150="AF","23:59")," ")</f>
        <v xml:space="preserve"> </v>
      </c>
    </row>
    <row r="151" spans="2:8" x14ac:dyDescent="0.25">
      <c r="B151" t="str">
        <f>'2022'!$C$4</f>
        <v xml:space="preserve">B </v>
      </c>
      <c r="C151" t="str">
        <f>IF(HLOOKUP(D151,'2022'!$D$1:$GB$16,$A$2,FALSE)=0," ",IF(HLOOKUP(D151,'2022'!$D$1:$GB$16,$A$2,FALSE)="H"," ",IF(HLOOKUP(D151,'2022'!$D$1:$GB$16,$A$2,FALSE)="S"," ",HLOOKUP(D151,'2022'!$D$1:$GB$16,$A$2,FALSE))))</f>
        <v xml:space="preserve"> </v>
      </c>
      <c r="D151" s="402">
        <v>44711</v>
      </c>
      <c r="E151" s="402" t="str">
        <f t="shared" si="4"/>
        <v>ERROR</v>
      </c>
      <c r="F151" t="str" cm="1">
        <f t="array" ref="F151">IFERROR(_xlfn.IFS(C151="MN","00:00",C151="M","08:00",C151="AF","16:00")," ")</f>
        <v xml:space="preserve"> </v>
      </c>
      <c r="G151" s="402" t="str">
        <f t="shared" si="5"/>
        <v>ERROR</v>
      </c>
      <c r="H151" s="402" t="str" cm="1">
        <f t="array" ref="H151">IFERROR(_xlfn.IFS(C151="MN","07:59",C151="M","15:59",C151="AF","23:59")," ")</f>
        <v xml:space="preserve"> </v>
      </c>
    </row>
    <row r="152" spans="2:8" x14ac:dyDescent="0.25">
      <c r="B152" t="str">
        <f>'2022'!$C$4</f>
        <v xml:space="preserve">B </v>
      </c>
      <c r="C152" t="str">
        <f>IF(HLOOKUP(D152,'2022'!$D$1:$GB$16,$A$2,FALSE)=0," ",IF(HLOOKUP(D152,'2022'!$D$1:$GB$16,$A$2,FALSE)="H"," ",IF(HLOOKUP(D152,'2022'!$D$1:$GB$16,$A$2,FALSE)="S"," ",HLOOKUP(D152,'2022'!$D$1:$GB$16,$A$2,FALSE))))</f>
        <v>M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08:00</v>
      </c>
      <c r="G152" s="402">
        <f t="shared" si="5"/>
        <v>44712</v>
      </c>
      <c r="H152" s="402" t="str" cm="1">
        <f t="array" ref="H152">IFERROR(_xlfn.IFS(C152="MN","07:59",C152="M","15:59",C152="AF","23:59")," ")</f>
        <v>15:59</v>
      </c>
    </row>
    <row r="153" spans="2:8" x14ac:dyDescent="0.25">
      <c r="B153" t="str">
        <f>'2022'!$C$4</f>
        <v xml:space="preserve">B </v>
      </c>
      <c r="C153" t="str">
        <f>IF(HLOOKUP(D153,'2022'!$D$1:$GB$16,$A$2,FALSE)=0," ",IF(HLOOKUP(D153,'2022'!$D$1:$GB$16,$A$2,FALSE)="H"," ",IF(HLOOKUP(D153,'2022'!$D$1:$GB$16,$A$2,FALSE)="S"," ",HLOOKUP(D153,'2022'!$D$1:$GB$16,$A$2,FALSE))))</f>
        <v>M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08:00</v>
      </c>
      <c r="G153" s="402">
        <f t="shared" si="5"/>
        <v>44713</v>
      </c>
      <c r="H153" s="402" t="str" cm="1">
        <f t="array" ref="H153">IFERROR(_xlfn.IFS(C153="MN","07:59",C153="M","15:59",C153="AF","23:59")," ")</f>
        <v>15:59</v>
      </c>
    </row>
    <row r="154" spans="2:8" x14ac:dyDescent="0.25">
      <c r="B154" t="str">
        <f>'2022'!$C$4</f>
        <v xml:space="preserve">B </v>
      </c>
      <c r="C154" t="str">
        <f>IF(HLOOKUP(D154,'2022'!$D$1:$GB$16,$A$2,FALSE)=0," ",IF(HLOOKUP(D154,'2022'!$D$1:$GB$16,$A$2,FALSE)="H"," ",IF(HLOOKUP(D154,'2022'!$D$1:$GB$16,$A$2,FALSE)="S"," ",HLOOKUP(D154,'2022'!$D$1:$GB$16,$A$2,FALSE))))</f>
        <v>M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08:00</v>
      </c>
      <c r="G154" s="402">
        <f t="shared" si="5"/>
        <v>44714</v>
      </c>
      <c r="H154" s="402" t="str" cm="1">
        <f t="array" ref="H154">IFERROR(_xlfn.IFS(C154="MN","07:59",C154="M","15:59",C154="AF","23:59")," ")</f>
        <v>15:59</v>
      </c>
    </row>
    <row r="155" spans="2:8" x14ac:dyDescent="0.25">
      <c r="B155" t="str">
        <f>'2022'!$C$4</f>
        <v xml:space="preserve">B </v>
      </c>
      <c r="C155" t="str">
        <f>IF(HLOOKUP(D155,'2022'!$D$1:$GB$16,$A$2,FALSE)=0," ",IF(HLOOKUP(D155,'2022'!$D$1:$GB$16,$A$2,FALSE)="H"," ",IF(HLOOKUP(D155,'2022'!$D$1:$GB$16,$A$2,FALSE)="S"," ",HLOOKUP(D155,'2022'!$D$1:$GB$16,$A$2,FALSE))))</f>
        <v>M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08:00</v>
      </c>
      <c r="G155" s="402">
        <f t="shared" si="5"/>
        <v>44715</v>
      </c>
      <c r="H155" s="402" t="str" cm="1">
        <f t="array" ref="H155">IFERROR(_xlfn.IFS(C155="MN","07:59",C155="M","15:59",C155="AF","23:59")," ")</f>
        <v>15:59</v>
      </c>
    </row>
    <row r="156" spans="2:8" x14ac:dyDescent="0.25">
      <c r="B156" t="str">
        <f>'2022'!$C$4</f>
        <v xml:space="preserve">B </v>
      </c>
      <c r="C156" t="str">
        <f>IF(HLOOKUP(D156,'2022'!$D$1:$GB$16,$A$2,FALSE)=0," ",IF(HLOOKUP(D156,'2022'!$D$1:$GB$16,$A$2,FALSE)="H"," ",IF(HLOOKUP(D156,'2022'!$D$1:$GB$16,$A$2,FALSE)="S"," ",HLOOKUP(D156,'2022'!$D$1:$GB$16,$A$2,FALSE))))</f>
        <v xml:space="preserve"> </v>
      </c>
      <c r="D156" s="402">
        <v>44716</v>
      </c>
      <c r="E156" s="402" t="str">
        <f t="shared" si="4"/>
        <v>ERROR</v>
      </c>
      <c r="F156" t="str" cm="1">
        <f t="array" ref="F156">IFERROR(_xlfn.IFS(C156="MN","00:00",C156="M","08:00",C156="AF","16:00")," ")</f>
        <v xml:space="preserve"> </v>
      </c>
      <c r="G156" s="402" t="str">
        <f t="shared" si="5"/>
        <v>ERROR</v>
      </c>
      <c r="H156" s="402" t="str" cm="1">
        <f t="array" ref="H156">IFERROR(_xlfn.IFS(C156="MN","07:59",C156="M","15:59",C156="AF","23:59")," ")</f>
        <v xml:space="preserve"> </v>
      </c>
    </row>
    <row r="157" spans="2:8" x14ac:dyDescent="0.25">
      <c r="B157" t="str">
        <f>'2022'!$C$4</f>
        <v xml:space="preserve">B </v>
      </c>
      <c r="C157" t="str">
        <f>IF(HLOOKUP(D157,'2022'!$D$1:$GB$16,$A$2,FALSE)=0," ",IF(HLOOKUP(D157,'2022'!$D$1:$GB$16,$A$2,FALSE)="H"," ",IF(HLOOKUP(D157,'2022'!$D$1:$GB$16,$A$2,FALSE)="S"," ",HLOOKUP(D157,'2022'!$D$1:$GB$16,$A$2,FALSE))))</f>
        <v xml:space="preserve"> </v>
      </c>
      <c r="D157" s="402">
        <v>44717</v>
      </c>
      <c r="E157" s="402" t="str">
        <f t="shared" si="4"/>
        <v>ERROR</v>
      </c>
      <c r="F157" t="str" cm="1">
        <f t="array" ref="F157">IFERROR(_xlfn.IFS(C157="MN","00:00",C157="M","08:00",C157="AF","16:00")," ")</f>
        <v xml:space="preserve"> </v>
      </c>
      <c r="G157" s="402" t="str">
        <f t="shared" si="5"/>
        <v>ERROR</v>
      </c>
      <c r="H157" s="402" t="str" cm="1">
        <f t="array" ref="H157">IFERROR(_xlfn.IFS(C157="MN","07:59",C157="M","15:59",C157="AF","23:59")," ")</f>
        <v xml:space="preserve"> </v>
      </c>
    </row>
    <row r="158" spans="2:8" x14ac:dyDescent="0.25">
      <c r="B158" t="str">
        <f>'2022'!$C$4</f>
        <v xml:space="preserve">B </v>
      </c>
      <c r="C158" t="str">
        <f>IF(HLOOKUP(D158,'2022'!$D$1:$GB$16,$A$2,FALSE)=0," ",IF(HLOOKUP(D158,'2022'!$D$1:$GB$16,$A$2,FALSE)="H"," ",IF(HLOOKUP(D158,'2022'!$D$1:$GB$16,$A$2,FALSE)="S"," ",HLOOKUP(D158,'2022'!$D$1:$GB$16,$A$2,FALSE))))</f>
        <v>MN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00:00</v>
      </c>
      <c r="G158" s="402">
        <f t="shared" si="5"/>
        <v>44718</v>
      </c>
      <c r="H158" s="402" t="str" cm="1">
        <f t="array" ref="H158">IFERROR(_xlfn.IFS(C158="MN","07:59",C158="M","15:59",C158="AF","23:59")," ")</f>
        <v>07:59</v>
      </c>
    </row>
    <row r="159" spans="2:8" x14ac:dyDescent="0.25">
      <c r="B159" t="str">
        <f>'2022'!$C$4</f>
        <v xml:space="preserve">B </v>
      </c>
      <c r="C159" t="str">
        <f>IF(HLOOKUP(D159,'2022'!$D$1:$GB$16,$A$2,FALSE)=0," ",IF(HLOOKUP(D159,'2022'!$D$1:$GB$16,$A$2,FALSE)="H"," ",IF(HLOOKUP(D159,'2022'!$D$1:$GB$16,$A$2,FALSE)="S"," ",HLOOKUP(D159,'2022'!$D$1:$GB$16,$A$2,FALSE))))</f>
        <v>MN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00:00</v>
      </c>
      <c r="G159" s="402">
        <f t="shared" si="5"/>
        <v>44719</v>
      </c>
      <c r="H159" s="402" t="str" cm="1">
        <f t="array" ref="H159">IFERROR(_xlfn.IFS(C159="MN","07:59",C159="M","15:59",C159="AF","23:59")," ")</f>
        <v>07:59</v>
      </c>
    </row>
    <row r="160" spans="2:8" x14ac:dyDescent="0.25">
      <c r="B160" t="str">
        <f>'2022'!$C$4</f>
        <v xml:space="preserve">B </v>
      </c>
      <c r="C160" t="str">
        <f>IF(HLOOKUP(D160,'2022'!$D$1:$GB$16,$A$2,FALSE)=0," ",IF(HLOOKUP(D160,'2022'!$D$1:$GB$16,$A$2,FALSE)="H"," ",IF(HLOOKUP(D160,'2022'!$D$1:$GB$16,$A$2,FALSE)="S"," ",HLOOKUP(D160,'2022'!$D$1:$GB$16,$A$2,FALSE))))</f>
        <v>MN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00:00</v>
      </c>
      <c r="G160" s="402">
        <f t="shared" si="5"/>
        <v>44720</v>
      </c>
      <c r="H160" s="402" t="str" cm="1">
        <f t="array" ref="H160">IFERROR(_xlfn.IFS(C160="MN","07:59",C160="M","15:59",C160="AF","23:59")," ")</f>
        <v>07:59</v>
      </c>
    </row>
    <row r="161" spans="2:8" x14ac:dyDescent="0.25">
      <c r="B161" t="str">
        <f>'2022'!$C$4</f>
        <v xml:space="preserve">B </v>
      </c>
      <c r="C161" t="str">
        <f>IF(HLOOKUP(D161,'2022'!$D$1:$GB$16,$A$2,FALSE)=0," ",IF(HLOOKUP(D161,'2022'!$D$1:$GB$16,$A$2,FALSE)="H"," ",IF(HLOOKUP(D161,'2022'!$D$1:$GB$16,$A$2,FALSE)="S"," ",HLOOKUP(D161,'2022'!$D$1:$GB$16,$A$2,FALSE))))</f>
        <v>MN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00:00</v>
      </c>
      <c r="G161" s="402">
        <f t="shared" si="5"/>
        <v>44721</v>
      </c>
      <c r="H161" s="402" t="str" cm="1">
        <f t="array" ref="H161">IFERROR(_xlfn.IFS(C161="MN","07:59",C161="M","15:59",C161="AF","23:59")," ")</f>
        <v>07:59</v>
      </c>
    </row>
    <row r="162" spans="2:8" x14ac:dyDescent="0.25">
      <c r="B162" t="str">
        <f>'2022'!$C$4</f>
        <v xml:space="preserve">B </v>
      </c>
      <c r="C162" t="str">
        <f>IF(HLOOKUP(D162,'2022'!$D$1:$GB$16,$A$2,FALSE)=0," ",IF(HLOOKUP(D162,'2022'!$D$1:$GB$16,$A$2,FALSE)="H"," ",IF(HLOOKUP(D162,'2022'!$D$1:$GB$16,$A$2,FALSE)="S"," ",HLOOKUP(D162,'2022'!$D$1:$GB$16,$A$2,FALSE))))</f>
        <v xml:space="preserve"> </v>
      </c>
      <c r="D162" s="402">
        <v>44722</v>
      </c>
      <c r="E162" s="402" t="str">
        <f t="shared" si="4"/>
        <v>ERROR</v>
      </c>
      <c r="F162" t="str" cm="1">
        <f t="array" ref="F162">IFERROR(_xlfn.IFS(C162="MN","00:00",C162="M","08:00",C162="AF","16:00")," ")</f>
        <v xml:space="preserve"> </v>
      </c>
      <c r="G162" s="402" t="str">
        <f t="shared" si="5"/>
        <v>ERROR</v>
      </c>
      <c r="H162" s="402" t="str" cm="1">
        <f t="array" ref="H162">IFERROR(_xlfn.IFS(C162="MN","07:59",C162="M","15:59",C162="AF","23:59")," ")</f>
        <v xml:space="preserve"> </v>
      </c>
    </row>
    <row r="163" spans="2:8" x14ac:dyDescent="0.25">
      <c r="B163" t="str">
        <f>'2022'!$C$4</f>
        <v xml:space="preserve">B </v>
      </c>
      <c r="C163" t="str">
        <f>IF(HLOOKUP(D163,'2022'!$D$1:$GB$16,$A$2,FALSE)=0," ",IF(HLOOKUP(D163,'2022'!$D$1:$GB$16,$A$2,FALSE)="H"," ",IF(HLOOKUP(D163,'2022'!$D$1:$GB$16,$A$2,FALSE)="S"," ",HLOOKUP(D163,'2022'!$D$1:$GB$16,$A$2,FALSE))))</f>
        <v xml:space="preserve"> </v>
      </c>
      <c r="D163" s="402">
        <v>44723</v>
      </c>
      <c r="E163" s="402" t="str">
        <f t="shared" si="4"/>
        <v>ERROR</v>
      </c>
      <c r="F163" t="str" cm="1">
        <f t="array" ref="F163">IFERROR(_xlfn.IFS(C163="MN","00:00",C163="M","08:00",C163="AF","16:00")," ")</f>
        <v xml:space="preserve"> </v>
      </c>
      <c r="G163" s="402" t="str">
        <f t="shared" si="5"/>
        <v>ERROR</v>
      </c>
      <c r="H163" s="402" t="str" cm="1">
        <f t="array" ref="H163">IFERROR(_xlfn.IFS(C163="MN","07:59",C163="M","15:59",C163="AF","23:59")," ")</f>
        <v xml:space="preserve"> </v>
      </c>
    </row>
    <row r="164" spans="2:8" x14ac:dyDescent="0.25">
      <c r="B164" t="str">
        <f>'2022'!$C$4</f>
        <v xml:space="preserve">B </v>
      </c>
      <c r="C164" t="str">
        <f>IF(HLOOKUP(D164,'2022'!$D$1:$GB$16,$A$2,FALSE)=0," ",IF(HLOOKUP(D164,'2022'!$D$1:$GB$16,$A$2,FALSE)="H"," ",IF(HLOOKUP(D164,'2022'!$D$1:$GB$16,$A$2,FALSE)="S"," ",HLOOKUP(D164,'2022'!$D$1:$GB$16,$A$2,FALSE))))</f>
        <v>MN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00:00</v>
      </c>
      <c r="G164" s="402">
        <f t="shared" si="5"/>
        <v>44724</v>
      </c>
      <c r="H164" s="402" t="str" cm="1">
        <f t="array" ref="H164">IFERROR(_xlfn.IFS(C164="MN","07:59",C164="M","15:59",C164="AF","23:59")," ")</f>
        <v>07:59</v>
      </c>
    </row>
    <row r="165" spans="2:8" x14ac:dyDescent="0.25">
      <c r="B165" t="str">
        <f>'2022'!$C$4</f>
        <v xml:space="preserve">B </v>
      </c>
      <c r="C165" t="str">
        <f>IF(HLOOKUP(D165,'2022'!$D$1:$GB$16,$A$2,FALSE)=0," ",IF(HLOOKUP(D165,'2022'!$D$1:$GB$16,$A$2,FALSE)="H"," ",IF(HLOOKUP(D165,'2022'!$D$1:$GB$16,$A$2,FALSE)="S"," ",HLOOKUP(D165,'2022'!$D$1:$GB$16,$A$2,FALSE))))</f>
        <v>MN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00:00</v>
      </c>
      <c r="G165" s="402">
        <f t="shared" si="5"/>
        <v>44725</v>
      </c>
      <c r="H165" s="402" t="str" cm="1">
        <f t="array" ref="H165">IFERROR(_xlfn.IFS(C165="MN","07:59",C165="M","15:59",C165="AF","23:59")," ")</f>
        <v>07:59</v>
      </c>
    </row>
    <row r="166" spans="2:8" x14ac:dyDescent="0.25">
      <c r="B166" t="str">
        <f>'2022'!$C$4</f>
        <v xml:space="preserve">B </v>
      </c>
      <c r="C166" t="str">
        <f>IF(HLOOKUP(D166,'2022'!$D$1:$GB$16,$A$2,FALSE)=0," ",IF(HLOOKUP(D166,'2022'!$D$1:$GB$16,$A$2,FALSE)="H"," ",IF(HLOOKUP(D166,'2022'!$D$1:$GB$16,$A$2,FALSE)="S"," ",HLOOKUP(D166,'2022'!$D$1:$GB$16,$A$2,FALSE))))</f>
        <v>MN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00:00</v>
      </c>
      <c r="G166" s="402">
        <f t="shared" si="5"/>
        <v>44726</v>
      </c>
      <c r="H166" s="402" t="str" cm="1">
        <f t="array" ref="H166">IFERROR(_xlfn.IFS(C166="MN","07:59",C166="M","15:59",C166="AF","23:59")," ")</f>
        <v>07:59</v>
      </c>
    </row>
    <row r="167" spans="2:8" x14ac:dyDescent="0.25">
      <c r="B167" t="str">
        <f>'2022'!$C$4</f>
        <v xml:space="preserve">B </v>
      </c>
      <c r="C167" t="str">
        <f>IF(HLOOKUP(D167,'2022'!$D$1:$GB$16,$A$2,FALSE)=0," ",IF(HLOOKUP(D167,'2022'!$D$1:$GB$16,$A$2,FALSE)="H"," ",IF(HLOOKUP(D167,'2022'!$D$1:$GB$16,$A$2,FALSE)="S"," ",HLOOKUP(D167,'2022'!$D$1:$GB$16,$A$2,FALSE))))</f>
        <v>MN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00:00</v>
      </c>
      <c r="G167" s="402">
        <f t="shared" si="5"/>
        <v>44727</v>
      </c>
      <c r="H167" s="402" t="str" cm="1">
        <f t="array" ref="H167">IFERROR(_xlfn.IFS(C167="MN","07:59",C167="M","15:59",C167="AF","23:59")," ")</f>
        <v>07:59</v>
      </c>
    </row>
    <row r="168" spans="2:8" x14ac:dyDescent="0.25">
      <c r="B168" t="str">
        <f>'2022'!$C$4</f>
        <v xml:space="preserve">B </v>
      </c>
      <c r="C168" t="str">
        <f>IF(HLOOKUP(D168,'2022'!$D$1:$GB$16,$A$2,FALSE)=0," ",IF(HLOOKUP(D168,'2022'!$D$1:$GB$16,$A$2,FALSE)="H"," ",IF(HLOOKUP(D168,'2022'!$D$1:$GB$16,$A$2,FALSE)="S"," ",HLOOKUP(D168,'2022'!$D$1:$GB$16,$A$2,FALSE))))</f>
        <v xml:space="preserve"> </v>
      </c>
      <c r="D168" s="402">
        <v>44728</v>
      </c>
      <c r="E168" s="402" t="str">
        <f t="shared" si="4"/>
        <v>ERROR</v>
      </c>
      <c r="F168" t="str" cm="1">
        <f t="array" ref="F168">IFERROR(_xlfn.IFS(C168="MN","00:00",C168="M","08:00",C168="AF","16:00")," ")</f>
        <v xml:space="preserve"> </v>
      </c>
      <c r="G168" s="402" t="str">
        <f t="shared" si="5"/>
        <v>ERROR</v>
      </c>
      <c r="H168" s="402" t="str" cm="1">
        <f t="array" ref="H168">IFERROR(_xlfn.IFS(C168="MN","07:59",C168="M","15:59",C168="AF","23:59")," ")</f>
        <v xml:space="preserve"> </v>
      </c>
    </row>
    <row r="169" spans="2:8" x14ac:dyDescent="0.25">
      <c r="B169" t="str">
        <f>'2022'!$C$4</f>
        <v xml:space="preserve">B </v>
      </c>
      <c r="C169" t="str">
        <f>IF(HLOOKUP(D169,'2022'!$D$1:$GB$16,$A$2,FALSE)=0," ",IF(HLOOKUP(D169,'2022'!$D$1:$GB$16,$A$2,FALSE)="H"," ",IF(HLOOKUP(D169,'2022'!$D$1:$GB$16,$A$2,FALSE)="S"," ",HLOOKUP(D169,'2022'!$D$1:$GB$16,$A$2,FALSE))))</f>
        <v xml:space="preserve"> </v>
      </c>
      <c r="D169" s="402">
        <v>44729</v>
      </c>
      <c r="E169" s="402" t="str">
        <f t="shared" si="4"/>
        <v>ERROR</v>
      </c>
      <c r="F169" t="str" cm="1">
        <f t="array" ref="F169">IFERROR(_xlfn.IFS(C169="MN","00:00",C169="M","08:00",C169="AF","16:00")," ")</f>
        <v xml:space="preserve"> </v>
      </c>
      <c r="G169" s="402" t="str">
        <f t="shared" si="5"/>
        <v>ERROR</v>
      </c>
      <c r="H169" s="402" t="str" cm="1">
        <f t="array" ref="H169">IFERROR(_xlfn.IFS(C169="MN","07:59",C169="M","15:59",C169="AF","23:59")," ")</f>
        <v xml:space="preserve"> </v>
      </c>
    </row>
    <row r="170" spans="2:8" x14ac:dyDescent="0.25">
      <c r="B170" t="str">
        <f>'2022'!$C$4</f>
        <v xml:space="preserve">B </v>
      </c>
      <c r="C170" t="str">
        <f>IF(HLOOKUP(D170,'2022'!$D$1:$GB$16,$A$2,FALSE)=0," ",IF(HLOOKUP(D170,'2022'!$D$1:$GB$16,$A$2,FALSE)="H"," ",IF(HLOOKUP(D170,'2022'!$D$1:$GB$16,$A$2,FALSE)="S"," ",HLOOKUP(D170,'2022'!$D$1:$GB$16,$A$2,FALSE))))</f>
        <v>AF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16:00</v>
      </c>
      <c r="G170" s="402">
        <f t="shared" si="5"/>
        <v>44730</v>
      </c>
      <c r="H170" s="402" t="str" cm="1">
        <f t="array" ref="H170">IFERROR(_xlfn.IFS(C170="MN","07:59",C170="M","15:59",C170="AF","23:59")," ")</f>
        <v>23:59</v>
      </c>
    </row>
    <row r="171" spans="2:8" x14ac:dyDescent="0.25">
      <c r="B171" t="str">
        <f>'2022'!$C$4</f>
        <v xml:space="preserve">B </v>
      </c>
      <c r="C171" t="str">
        <f>IF(HLOOKUP(D171,'2022'!$D$1:$GB$16,$A$2,FALSE)=0," ",IF(HLOOKUP(D171,'2022'!$D$1:$GB$16,$A$2,FALSE)="H"," ",IF(HLOOKUP(D171,'2022'!$D$1:$GB$16,$A$2,FALSE)="S"," ",HLOOKUP(D171,'2022'!$D$1:$GB$16,$A$2,FALSE))))</f>
        <v>AF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16:00</v>
      </c>
      <c r="G171" s="402">
        <f t="shared" si="5"/>
        <v>44731</v>
      </c>
      <c r="H171" s="402" t="str" cm="1">
        <f t="array" ref="H171">IFERROR(_xlfn.IFS(C171="MN","07:59",C171="M","15:59",C171="AF","23:59")," ")</f>
        <v>23:59</v>
      </c>
    </row>
    <row r="172" spans="2:8" x14ac:dyDescent="0.25">
      <c r="B172" t="str">
        <f>'2022'!$C$4</f>
        <v xml:space="preserve">B </v>
      </c>
      <c r="C172" t="str">
        <f>IF(HLOOKUP(D172,'2022'!$D$1:$GB$16,$A$2,FALSE)=0," ",IF(HLOOKUP(D172,'2022'!$D$1:$GB$16,$A$2,FALSE)="H"," ",IF(HLOOKUP(D172,'2022'!$D$1:$GB$16,$A$2,FALSE)="S"," ",HLOOKUP(D172,'2022'!$D$1:$GB$16,$A$2,FALSE))))</f>
        <v>AF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16:00</v>
      </c>
      <c r="G172" s="402">
        <f t="shared" si="5"/>
        <v>44732</v>
      </c>
      <c r="H172" s="402" t="str" cm="1">
        <f t="array" ref="H172">IFERROR(_xlfn.IFS(C172="MN","07:59",C172="M","15:59",C172="AF","23:59")," ")</f>
        <v>23:59</v>
      </c>
    </row>
    <row r="173" spans="2:8" x14ac:dyDescent="0.25">
      <c r="B173" t="str">
        <f>'2022'!$C$4</f>
        <v xml:space="preserve">B </v>
      </c>
      <c r="C173" t="str">
        <f>IF(HLOOKUP(D173,'2022'!$D$1:$GB$16,$A$2,FALSE)=0," ",IF(HLOOKUP(D173,'2022'!$D$1:$GB$16,$A$2,FALSE)="H"," ",IF(HLOOKUP(D173,'2022'!$D$1:$GB$16,$A$2,FALSE)="S"," ",HLOOKUP(D173,'2022'!$D$1:$GB$16,$A$2,FALSE))))</f>
        <v>AF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16:00</v>
      </c>
      <c r="G173" s="402">
        <f t="shared" si="5"/>
        <v>44733</v>
      </c>
      <c r="H173" s="402" t="str" cm="1">
        <f t="array" ref="H173">IFERROR(_xlfn.IFS(C173="MN","07:59",C173="M","15:59",C173="AF","23:59")," ")</f>
        <v>23:59</v>
      </c>
    </row>
    <row r="174" spans="2:8" x14ac:dyDescent="0.25">
      <c r="B174" t="str">
        <f>'2022'!$C$4</f>
        <v xml:space="preserve">B </v>
      </c>
      <c r="C174" t="str">
        <f>IF(HLOOKUP(D174,'2022'!$D$1:$GB$16,$A$2,FALSE)=0," ",IF(HLOOKUP(D174,'2022'!$D$1:$GB$16,$A$2,FALSE)="H"," ",IF(HLOOKUP(D174,'2022'!$D$1:$GB$16,$A$2,FALSE)="S"," ",HLOOKUP(D174,'2022'!$D$1:$GB$16,$A$2,FALSE))))</f>
        <v xml:space="preserve"> </v>
      </c>
      <c r="D174" s="402">
        <v>44734</v>
      </c>
      <c r="E174" s="402" t="str">
        <f t="shared" si="4"/>
        <v>ERROR</v>
      </c>
      <c r="F174" t="str" cm="1">
        <f t="array" ref="F174">IFERROR(_xlfn.IFS(C174="MN","00:00",C174="M","08:00",C174="AF","16:00")," ")</f>
        <v xml:space="preserve"> </v>
      </c>
      <c r="G174" s="402" t="str">
        <f t="shared" si="5"/>
        <v>ERROR</v>
      </c>
      <c r="H174" s="402" t="str" cm="1">
        <f t="array" ref="H174">IFERROR(_xlfn.IFS(C174="MN","07:59",C174="M","15:59",C174="AF","23:59")," ")</f>
        <v xml:space="preserve"> </v>
      </c>
    </row>
    <row r="175" spans="2:8" x14ac:dyDescent="0.25">
      <c r="B175" t="str">
        <f>'2022'!$C$4</f>
        <v xml:space="preserve">B </v>
      </c>
      <c r="C175" t="str">
        <f>IF(HLOOKUP(D175,'2022'!$D$1:$GB$16,$A$2,FALSE)=0," ",IF(HLOOKUP(D175,'2022'!$D$1:$GB$16,$A$2,FALSE)="H"," ",IF(HLOOKUP(D175,'2022'!$D$1:$GB$16,$A$2,FALSE)="S"," ",HLOOKUP(D175,'2022'!$D$1:$GB$16,$A$2,FALSE))))</f>
        <v xml:space="preserve"> </v>
      </c>
      <c r="D175" s="402">
        <v>44735</v>
      </c>
      <c r="E175" s="402" t="str">
        <f t="shared" si="4"/>
        <v>ERROR</v>
      </c>
      <c r="F175" t="str" cm="1">
        <f t="array" ref="F175">IFERROR(_xlfn.IFS(C175="MN","00:00",C175="M","08:00",C175="AF","16:00")," ")</f>
        <v xml:space="preserve"> </v>
      </c>
      <c r="G175" s="402" t="str">
        <f t="shared" si="5"/>
        <v>ERROR</v>
      </c>
      <c r="H175" s="402" t="str" cm="1">
        <f t="array" ref="H175">IFERROR(_xlfn.IFS(C175="MN","07:59",C175="M","15:59",C175="AF","23:59")," ")</f>
        <v xml:space="preserve"> </v>
      </c>
    </row>
    <row r="176" spans="2:8" x14ac:dyDescent="0.25">
      <c r="B176" t="str">
        <f>'2022'!$C$4</f>
        <v xml:space="preserve">B </v>
      </c>
      <c r="C176" t="str">
        <f>IF(HLOOKUP(D176,'2022'!$D$1:$GB$16,$A$2,FALSE)=0," ",IF(HLOOKUP(D176,'2022'!$D$1:$GB$16,$A$2,FALSE)="H"," ",IF(HLOOKUP(D176,'2022'!$D$1:$GB$16,$A$2,FALSE)="S"," ",HLOOKUP(D176,'2022'!$D$1:$GB$16,$A$2,FALSE))))</f>
        <v>AF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16:00</v>
      </c>
      <c r="G176" s="402">
        <f t="shared" si="5"/>
        <v>44736</v>
      </c>
      <c r="H176" s="402" t="str" cm="1">
        <f t="array" ref="H176">IFERROR(_xlfn.IFS(C176="MN","07:59",C176="M","15:59",C176="AF","23:59")," ")</f>
        <v>23:59</v>
      </c>
    </row>
    <row r="177" spans="2:8" x14ac:dyDescent="0.25">
      <c r="B177" t="str">
        <f>'2022'!$C$4</f>
        <v xml:space="preserve">B </v>
      </c>
      <c r="C177" t="str">
        <f>IF(HLOOKUP(D177,'2022'!$D$1:$GB$16,$A$2,FALSE)=0," ",IF(HLOOKUP(D177,'2022'!$D$1:$GB$16,$A$2,FALSE)="H"," ",IF(HLOOKUP(D177,'2022'!$D$1:$GB$16,$A$2,FALSE)="S"," ",HLOOKUP(D177,'2022'!$D$1:$GB$16,$A$2,FALSE))))</f>
        <v>AF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16:00</v>
      </c>
      <c r="G177" s="402">
        <f t="shared" si="5"/>
        <v>44737</v>
      </c>
      <c r="H177" s="402" t="str" cm="1">
        <f t="array" ref="H177">IFERROR(_xlfn.IFS(C177="MN","07:59",C177="M","15:59",C177="AF","23:59")," ")</f>
        <v>23:59</v>
      </c>
    </row>
    <row r="178" spans="2:8" x14ac:dyDescent="0.25">
      <c r="B178" t="str">
        <f>'2022'!$C$4</f>
        <v xml:space="preserve">B </v>
      </c>
      <c r="C178" t="str">
        <f>IF(HLOOKUP(D178,'2022'!$D$1:$GB$16,$A$2,FALSE)=0," ",IF(HLOOKUP(D178,'2022'!$D$1:$GB$16,$A$2,FALSE)="H"," ",IF(HLOOKUP(D178,'2022'!$D$1:$GB$16,$A$2,FALSE)="S"," ",HLOOKUP(D178,'2022'!$D$1:$GB$16,$A$2,FALSE))))</f>
        <v>AF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16:00</v>
      </c>
      <c r="G178" s="402">
        <f t="shared" si="5"/>
        <v>44738</v>
      </c>
      <c r="H178" s="402" t="str" cm="1">
        <f t="array" ref="H178">IFERROR(_xlfn.IFS(C178="MN","07:59",C178="M","15:59",C178="AF","23:59")," ")</f>
        <v>23:59</v>
      </c>
    </row>
    <row r="179" spans="2:8" x14ac:dyDescent="0.25">
      <c r="B179" t="str">
        <f>'2022'!$C$4</f>
        <v xml:space="preserve">B </v>
      </c>
      <c r="C179" t="str">
        <f>IF(HLOOKUP(D179,'2022'!$D$1:$GB$16,$A$2,FALSE)=0," ",IF(HLOOKUP(D179,'2022'!$D$1:$GB$16,$A$2,FALSE)="H"," ",IF(HLOOKUP(D179,'2022'!$D$1:$GB$16,$A$2,FALSE)="S"," ",HLOOKUP(D179,'2022'!$D$1:$GB$16,$A$2,FALSE))))</f>
        <v>AF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16:00</v>
      </c>
      <c r="G179" s="402">
        <f t="shared" si="5"/>
        <v>44739</v>
      </c>
      <c r="H179" s="402" t="str" cm="1">
        <f t="array" ref="H179">IFERROR(_xlfn.IFS(C179="MN","07:59",C179="M","15:59",C179="AF","23:59")," ")</f>
        <v>23:59</v>
      </c>
    </row>
    <row r="180" spans="2:8" x14ac:dyDescent="0.25">
      <c r="B180" t="str">
        <f>'2022'!$C$4</f>
        <v xml:space="preserve">B </v>
      </c>
      <c r="C180" t="str">
        <f>IF(HLOOKUP(D180,'2022'!$D$1:$GB$16,$A$2,FALSE)=0," ",IF(HLOOKUP(D180,'2022'!$D$1:$GB$16,$A$2,FALSE)="H"," ",IF(HLOOKUP(D180,'2022'!$D$1:$GB$16,$A$2,FALSE)="S"," ",HLOOKUP(D180,'2022'!$D$1:$GB$16,$A$2,FALSE))))</f>
        <v xml:space="preserve"> </v>
      </c>
      <c r="D180" s="402">
        <v>44740</v>
      </c>
      <c r="E180" s="402" t="str">
        <f t="shared" si="4"/>
        <v>ERROR</v>
      </c>
      <c r="F180" t="str" cm="1">
        <f t="array" ref="F180">IFERROR(_xlfn.IFS(C180="MN","00:00",C180="M","08:00",C180="AF","16:00")," ")</f>
        <v xml:space="preserve"> </v>
      </c>
      <c r="G180" s="402" t="str">
        <f t="shared" si="5"/>
        <v>ERROR</v>
      </c>
      <c r="H180" s="402" t="str" cm="1">
        <f t="array" ref="H180">IFERROR(_xlfn.IFS(C180="MN","07:59",C180="M","15:59",C180="AF","23:59")," ")</f>
        <v xml:space="preserve"> </v>
      </c>
    </row>
    <row r="181" spans="2:8" x14ac:dyDescent="0.25">
      <c r="B181" t="str">
        <f>'2022'!$C$4</f>
        <v xml:space="preserve">B </v>
      </c>
      <c r="C181" t="str">
        <f>IF(HLOOKUP(D181,'2022'!$D$1:$GB$16,$A$2,FALSE)=0," ",IF(HLOOKUP(D181,'2022'!$D$1:$GB$16,$A$2,FALSE)="H"," ",IF(HLOOKUP(D181,'2022'!$D$1:$GB$16,$A$2,FALSE)="S"," ",HLOOKUP(D181,'2022'!$D$1:$GB$16,$A$2,FALSE))))</f>
        <v xml:space="preserve"> </v>
      </c>
      <c r="D181" s="402">
        <v>44741</v>
      </c>
      <c r="E181" s="402" t="str">
        <f t="shared" si="4"/>
        <v>ERROR</v>
      </c>
      <c r="F181" t="str" cm="1">
        <f t="array" ref="F181">IFERROR(_xlfn.IFS(C181="MN","00:00",C181="M","08:00",C181="AF","16:00")," ")</f>
        <v xml:space="preserve"> </v>
      </c>
      <c r="G181" s="402" t="str">
        <f t="shared" si="5"/>
        <v>ERROR</v>
      </c>
      <c r="H181" s="402" t="str" cm="1">
        <f t="array" ref="H181">IFERROR(_xlfn.IFS(C181="MN","07:59",C181="M","15:59",C181="AF","23:59")," ")</f>
        <v xml:space="preserve"> </v>
      </c>
    </row>
    <row r="182" spans="2:8" x14ac:dyDescent="0.25">
      <c r="B182" t="str">
        <f>'2022'!$C$4</f>
        <v xml:space="preserve">B </v>
      </c>
      <c r="C182" t="str">
        <f>IF(HLOOKUP(D182,'2022'!$D$1:$GB$16,$A$2,FALSE)=0," ",IF(HLOOKUP(D182,'2022'!$D$1:$GB$16,$A$2,FALSE)="H"," ",IF(HLOOKUP(D182,'2022'!$D$1:$GB$16,$A$2,FALSE)="S"," ",HLOOKUP(D182,'2022'!$D$1:$GB$16,$A$2,FALSE))))</f>
        <v>M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08:00</v>
      </c>
      <c r="G182" s="402">
        <f t="shared" si="5"/>
        <v>44742</v>
      </c>
      <c r="H182" s="402" t="str" cm="1">
        <f t="array" ref="H182">IFERROR(_xlfn.IFS(C182="MN","07:59",C182="M","15:59",C182="AF","23:59")," ")</f>
        <v>15:59</v>
      </c>
    </row>
    <row r="183" spans="2:8" x14ac:dyDescent="0.25">
      <c r="B183" t="str">
        <f>'2022'!$C$4</f>
        <v xml:space="preserve">B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'2022'!$C$4</f>
        <v xml:space="preserve">B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'2022'!$C$4</f>
        <v xml:space="preserve">B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'2022'!$C$4</f>
        <v xml:space="preserve">B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'2022'!$C$4</f>
        <v xml:space="preserve">B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'2022'!$C$4</f>
        <v xml:space="preserve">B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'2022'!$C$4</f>
        <v xml:space="preserve">B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'2022'!$C$4</f>
        <v xml:space="preserve">B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'2022'!$C$4</f>
        <v xml:space="preserve">B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'2022'!$C$4</f>
        <v xml:space="preserve">B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'2022'!$C$4</f>
        <v xml:space="preserve">B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'2022'!$C$4</f>
        <v xml:space="preserve">B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'2022'!$C$4</f>
        <v xml:space="preserve">B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'2022'!$C$4</f>
        <v xml:space="preserve">B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'2022'!$C$4</f>
        <v xml:space="preserve">B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'2022'!$C$4</f>
        <v xml:space="preserve">B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'2022'!$C$4</f>
        <v xml:space="preserve">B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'2022'!$C$4</f>
        <v xml:space="preserve">B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'2022'!$C$4</f>
        <v xml:space="preserve">B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'2022'!$C$4</f>
        <v xml:space="preserve">B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'2022'!$C$4</f>
        <v xml:space="preserve">B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'2022'!$C$4</f>
        <v xml:space="preserve">B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'2022'!$C$4</f>
        <v xml:space="preserve">B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'2022'!$C$4</f>
        <v xml:space="preserve">B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'2022'!$C$4</f>
        <v xml:space="preserve">B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'2022'!$C$4</f>
        <v xml:space="preserve">B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'2022'!$C$4</f>
        <v xml:space="preserve">B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'2022'!$C$4</f>
        <v xml:space="preserve">B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'2022'!$C$4</f>
        <v xml:space="preserve">B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'2022'!$C$4</f>
        <v xml:space="preserve">B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'2022'!$C$4</f>
        <v xml:space="preserve">B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'2022'!$C$4</f>
        <v xml:space="preserve">B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'2022'!$C$4</f>
        <v xml:space="preserve">B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'2022'!$C$4</f>
        <v xml:space="preserve">B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'2022'!$C$4</f>
        <v xml:space="preserve">B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'2022'!$C$4</f>
        <v xml:space="preserve">B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'2022'!$C$4</f>
        <v xml:space="preserve">B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'2022'!$C$4</f>
        <v xml:space="preserve">B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'2022'!$C$4</f>
        <v xml:space="preserve">B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'2022'!$C$4</f>
        <v xml:space="preserve">B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'2022'!$C$4</f>
        <v xml:space="preserve">B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'2022'!$C$4</f>
        <v xml:space="preserve">B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'2022'!$C$4</f>
        <v xml:space="preserve">B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'2022'!$C$4</f>
        <v xml:space="preserve">B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'2022'!$C$4</f>
        <v xml:space="preserve">B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'2022'!$C$4</f>
        <v xml:space="preserve">B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'2022'!$C$4</f>
        <v xml:space="preserve">B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'2022'!$C$4</f>
        <v xml:space="preserve">B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'2022'!$C$4</f>
        <v xml:space="preserve">B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'2022'!$C$4</f>
        <v xml:space="preserve">B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'2022'!$C$4</f>
        <v xml:space="preserve">B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'2022'!$C$4</f>
        <v xml:space="preserve">B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'2022'!$C$4</f>
        <v xml:space="preserve">B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'2022'!$C$4</f>
        <v xml:space="preserve">B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'2022'!$C$4</f>
        <v xml:space="preserve">B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'2022'!$C$4</f>
        <v xml:space="preserve">B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'2022'!$C$4</f>
        <v xml:space="preserve">B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'2022'!$C$4</f>
        <v xml:space="preserve">B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'2022'!$C$4</f>
        <v xml:space="preserve">B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'2022'!$C$4</f>
        <v xml:space="preserve">B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'2022'!$C$4</f>
        <v xml:space="preserve">B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'2022'!$C$4</f>
        <v xml:space="preserve">B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'2022'!$C$4</f>
        <v xml:space="preserve">B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'2022'!$C$4</f>
        <v xml:space="preserve">B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'2022'!$C$4</f>
        <v xml:space="preserve">B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'2022'!$C$4</f>
        <v xml:space="preserve">B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'2022'!$C$4</f>
        <v xml:space="preserve">B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'2022'!$C$4</f>
        <v xml:space="preserve">B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'2022'!$C$4</f>
        <v xml:space="preserve">B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'2022'!$C$4</f>
        <v xml:space="preserve">B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'2022'!$C$4</f>
        <v xml:space="preserve">B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'2022'!$C$4</f>
        <v xml:space="preserve">B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'2022'!$C$4</f>
        <v xml:space="preserve">B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'2022'!$C$4</f>
        <v xml:space="preserve">B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'2022'!$C$4</f>
        <v xml:space="preserve">B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'2022'!$C$4</f>
        <v xml:space="preserve">B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'2022'!$C$4</f>
        <v xml:space="preserve">B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'2022'!$C$4</f>
        <v xml:space="preserve">B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'2022'!$C$4</f>
        <v xml:space="preserve">B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'2022'!$C$4</f>
        <v xml:space="preserve">B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'2022'!$C$4</f>
        <v xml:space="preserve">B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'2022'!$C$4</f>
        <v xml:space="preserve">B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'2022'!$C$4</f>
        <v xml:space="preserve">B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'2022'!$C$4</f>
        <v xml:space="preserve">B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'2022'!$C$4</f>
        <v xml:space="preserve">B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'2022'!$C$4</f>
        <v xml:space="preserve">B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'2022'!$C$4</f>
        <v xml:space="preserve">B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'2022'!$C$4</f>
        <v xml:space="preserve">B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'2022'!$C$4</f>
        <v xml:space="preserve">B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'2022'!$C$4</f>
        <v xml:space="preserve">B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'2022'!$C$4</f>
        <v xml:space="preserve">B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'2022'!$C$4</f>
        <v xml:space="preserve">B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'2022'!$C$4</f>
        <v xml:space="preserve">B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'2022'!$C$4</f>
        <v xml:space="preserve">B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'2022'!$C$4</f>
        <v xml:space="preserve">B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'2022'!$C$4</f>
        <v xml:space="preserve">B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'2022'!$C$4</f>
        <v xml:space="preserve">B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'2022'!$C$4</f>
        <v xml:space="preserve">B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'2022'!$C$4</f>
        <v xml:space="preserve">B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'2022'!$C$4</f>
        <v xml:space="preserve">B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'2022'!$C$4</f>
        <v xml:space="preserve">B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'2022'!$C$4</f>
        <v xml:space="preserve">B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'2022'!$C$4</f>
        <v xml:space="preserve">B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'2022'!$C$4</f>
        <v xml:space="preserve">B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'2022'!$C$4</f>
        <v xml:space="preserve">B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'2022'!$C$4</f>
        <v xml:space="preserve">B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'2022'!$C$4</f>
        <v xml:space="preserve">B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'2022'!$C$4</f>
        <v xml:space="preserve">B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'2022'!$C$4</f>
        <v xml:space="preserve">B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'2022'!$C$4</f>
        <v xml:space="preserve">B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'2022'!$C$4</f>
        <v xml:space="preserve">B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'2022'!$C$4</f>
        <v xml:space="preserve">B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'2022'!$C$4</f>
        <v xml:space="preserve">B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'2022'!$C$4</f>
        <v xml:space="preserve">B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'2022'!$C$4</f>
        <v xml:space="preserve">B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'2022'!$C$4</f>
        <v xml:space="preserve">B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'2022'!$C$4</f>
        <v xml:space="preserve">B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'2022'!$C$4</f>
        <v xml:space="preserve">B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'2022'!$C$4</f>
        <v xml:space="preserve">B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'2022'!$C$4</f>
        <v xml:space="preserve">B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'2022'!$C$4</f>
        <v xml:space="preserve">B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'2022'!$C$4</f>
        <v xml:space="preserve">B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'2022'!$C$4</f>
        <v xml:space="preserve">B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'2022'!$C$4</f>
        <v xml:space="preserve">B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'2022'!$C$4</f>
        <v xml:space="preserve">B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'2022'!$C$4</f>
        <v xml:space="preserve">B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'2022'!$C$4</f>
        <v xml:space="preserve">B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'2022'!$C$4</f>
        <v xml:space="preserve">B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'2022'!$C$4</f>
        <v xml:space="preserve">B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'2022'!$C$4</f>
        <v xml:space="preserve">B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'2022'!$C$4</f>
        <v xml:space="preserve">B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'2022'!$C$4</f>
        <v xml:space="preserve">B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'2022'!$C$4</f>
        <v xml:space="preserve">B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'2022'!$C$4</f>
        <v xml:space="preserve">B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'2022'!$C$4</f>
        <v xml:space="preserve">B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'2022'!$C$4</f>
        <v xml:space="preserve">B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'2022'!$C$4</f>
        <v xml:space="preserve">B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'2022'!$C$4</f>
        <v xml:space="preserve">B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'2022'!$C$4</f>
        <v xml:space="preserve">B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'2022'!$C$4</f>
        <v xml:space="preserve">B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'2022'!$C$4</f>
        <v xml:space="preserve">B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'2022'!$C$4</f>
        <v xml:space="preserve">B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'2022'!$C$4</f>
        <v xml:space="preserve">B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'2022'!$C$4</f>
        <v xml:space="preserve">B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'2022'!$C$4</f>
        <v xml:space="preserve">B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'2022'!$C$4</f>
        <v xml:space="preserve">B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'2022'!$C$4</f>
        <v xml:space="preserve">B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'2022'!$C$4</f>
        <v xml:space="preserve">B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'2022'!$C$4</f>
        <v xml:space="preserve">B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'2022'!$C$4</f>
        <v xml:space="preserve">B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'2022'!$C$4</f>
        <v xml:space="preserve">B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'2022'!$C$4</f>
        <v xml:space="preserve">B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'2022'!$C$4</f>
        <v xml:space="preserve">B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'2022'!$C$4</f>
        <v xml:space="preserve">B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'2022'!$C$4</f>
        <v xml:space="preserve">B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'2022'!$C$4</f>
        <v xml:space="preserve">B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'2022'!$C$4</f>
        <v xml:space="preserve">B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'2022'!$C$4</f>
        <v xml:space="preserve">B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'2022'!$C$4</f>
        <v xml:space="preserve">B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'2022'!$C$4</f>
        <v xml:space="preserve">B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'2022'!$C$4</f>
        <v xml:space="preserve">B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'2022'!$C$4</f>
        <v xml:space="preserve">B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'2022'!$C$4</f>
        <v xml:space="preserve">B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'2022'!$C$4</f>
        <v xml:space="preserve">B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'2022'!$C$4</f>
        <v xml:space="preserve">B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'2022'!$C$4</f>
        <v xml:space="preserve">B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'2022'!$C$4</f>
        <v xml:space="preserve">B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'2022'!$C$4</f>
        <v xml:space="preserve">B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'2022'!$C$4</f>
        <v xml:space="preserve">B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'2022'!$C$4</f>
        <v xml:space="preserve">B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'2022'!$C$4</f>
        <v xml:space="preserve">B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'2022'!$C$4</f>
        <v xml:space="preserve">B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'2022'!$C$4</f>
        <v xml:space="preserve">B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'2022'!$C$4</f>
        <v xml:space="preserve">B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'2022'!$C$4</f>
        <v xml:space="preserve">B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'2022'!$C$4</f>
        <v xml:space="preserve">B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'2022'!$C$4</f>
        <v xml:space="preserve">B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'2022'!$C$4</f>
        <v xml:space="preserve">B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'2022'!$C$4</f>
        <v xml:space="preserve">B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'2022'!$C$4</f>
        <v xml:space="preserve">B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'2022'!$C$4</f>
        <v xml:space="preserve">B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'2022'!$C$4</f>
        <v xml:space="preserve">B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'2022'!$C$4</f>
        <v xml:space="preserve">B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'2022'!$C$4</f>
        <v xml:space="preserve">B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58C05-F37E-4480-9674-656DF35E5142}">
  <sheetPr>
    <pageSetUpPr autoPageBreaks="0"/>
  </sheetPr>
  <dimension ref="A1:QJ85"/>
  <sheetViews>
    <sheetView topLeftCell="C31" zoomScaleNormal="100" workbookViewId="0">
      <pane xSplit="2" topLeftCell="FI1" activePane="topRight" state="frozen"/>
      <selection activeCell="C1" sqref="C1"/>
      <selection pane="topRight" activeCell="FQ45" sqref="FQ45:FQ60"/>
    </sheetView>
  </sheetViews>
  <sheetFormatPr defaultRowHeight="15" x14ac:dyDescent="0.25"/>
  <cols>
    <col min="1" max="1" width="3" style="15" hidden="1" customWidth="1"/>
    <col min="2" max="2" width="10.85546875" style="15" hidden="1" customWidth="1"/>
    <col min="3" max="3" width="4.140625" bestFit="1" customWidth="1"/>
    <col min="4" max="4" width="27.5703125" bestFit="1" customWidth="1"/>
    <col min="5" max="6" width="4.85546875" customWidth="1"/>
    <col min="7" max="8" width="4.85546875" style="1" customWidth="1"/>
    <col min="9" max="13" width="4.85546875" customWidth="1"/>
    <col min="14" max="15" width="4.85546875" style="1" customWidth="1"/>
    <col min="16" max="20" width="4.85546875" customWidth="1"/>
    <col min="21" max="22" width="4.85546875" style="1" customWidth="1"/>
    <col min="23" max="27" width="4.85546875" customWidth="1"/>
    <col min="28" max="29" width="4.85546875" style="1" customWidth="1"/>
    <col min="30" max="48" width="4.85546875" customWidth="1"/>
    <col min="49" max="49" width="4.85546875" style="59" customWidth="1"/>
    <col min="50" max="52" width="4.85546875" customWidth="1"/>
    <col min="53" max="55" width="4.85546875" style="15" customWidth="1"/>
    <col min="56" max="56" width="5.5703125" style="15" customWidth="1"/>
    <col min="57" max="62" width="4.85546875" style="15" customWidth="1"/>
    <col min="63" max="63" width="6.140625" style="15" bestFit="1" customWidth="1"/>
    <col min="64" max="66" width="4.85546875" style="15" customWidth="1"/>
    <col min="67" max="67" width="5.7109375" style="15" bestFit="1" customWidth="1"/>
    <col min="68" max="68" width="4.85546875" style="15" customWidth="1"/>
    <col min="69" max="357" width="4.85546875" customWidth="1"/>
    <col min="358" max="358" width="4.28515625" bestFit="1" customWidth="1"/>
    <col min="359" max="400" width="4.85546875" customWidth="1"/>
    <col min="401" max="401" width="12.85546875" bestFit="1" customWidth="1"/>
    <col min="402" max="402" width="6.7109375" bestFit="1" customWidth="1"/>
  </cols>
  <sheetData>
    <row r="1" spans="1:452" ht="15.75" customHeight="1" x14ac:dyDescent="0.25">
      <c r="A1" s="15">
        <v>1</v>
      </c>
      <c r="B1" s="15" t="s">
        <v>0</v>
      </c>
      <c r="C1" s="512" t="s">
        <v>1</v>
      </c>
      <c r="D1" s="513"/>
      <c r="E1" s="289"/>
      <c r="F1" s="420">
        <v>12</v>
      </c>
      <c r="G1" s="570">
        <v>2020</v>
      </c>
      <c r="H1" s="570"/>
      <c r="I1" s="290"/>
      <c r="J1" s="290"/>
      <c r="K1" s="290"/>
      <c r="L1" s="290"/>
      <c r="M1" s="290"/>
      <c r="N1" s="290"/>
      <c r="O1" s="290"/>
      <c r="P1" s="290"/>
      <c r="Q1" s="571" t="str">
        <f>VLOOKUP($F$1,$A$1:$B$11,2,FALSE)</f>
        <v>December</v>
      </c>
      <c r="R1" s="572"/>
      <c r="S1" s="572"/>
      <c r="T1" s="572"/>
      <c r="U1" s="572"/>
      <c r="V1" s="572"/>
      <c r="W1" s="573"/>
      <c r="X1" s="290"/>
      <c r="Y1" s="290"/>
      <c r="Z1" s="290"/>
      <c r="AA1" s="290"/>
      <c r="AB1" s="290"/>
      <c r="AC1" s="290"/>
      <c r="AD1" s="290"/>
      <c r="AE1" s="290"/>
      <c r="AF1" s="290"/>
      <c r="AG1" s="290"/>
      <c r="AH1" s="290"/>
      <c r="AI1" s="290"/>
      <c r="AJ1" s="289"/>
      <c r="AK1" s="420">
        <v>1</v>
      </c>
      <c r="AL1" s="570">
        <v>2021</v>
      </c>
      <c r="AM1" s="570"/>
      <c r="AN1" s="290"/>
      <c r="AO1" s="290"/>
      <c r="AP1" s="290"/>
      <c r="AQ1" s="290"/>
      <c r="AR1" s="290"/>
      <c r="AS1" s="290"/>
      <c r="AT1" s="290"/>
      <c r="AU1" s="290"/>
      <c r="AV1" s="571" t="str">
        <f>VLOOKUP($AK$1,$A$1:$B$14,2,FALSE)</f>
        <v>January</v>
      </c>
      <c r="AW1" s="572"/>
      <c r="AX1" s="572"/>
      <c r="AY1" s="572"/>
      <c r="AZ1" s="572"/>
      <c r="BA1" s="572"/>
      <c r="BB1" s="573"/>
      <c r="BC1" s="290"/>
      <c r="BD1" s="290"/>
      <c r="BE1" s="290"/>
      <c r="BF1" s="290"/>
      <c r="BG1" s="290"/>
      <c r="BH1" s="290"/>
      <c r="BI1" s="290"/>
      <c r="BJ1" s="290"/>
      <c r="BK1" s="290"/>
      <c r="BL1" s="290"/>
      <c r="BM1" s="290"/>
      <c r="BN1" s="291"/>
      <c r="BO1" s="305"/>
      <c r="BP1" s="420">
        <v>2</v>
      </c>
      <c r="BQ1" s="570">
        <v>2021</v>
      </c>
      <c r="BR1" s="570"/>
      <c r="BS1" s="290"/>
      <c r="BT1" s="290"/>
      <c r="BU1" s="290"/>
      <c r="BV1" s="290"/>
      <c r="BW1" s="290"/>
      <c r="BX1" s="290"/>
      <c r="BY1" s="290"/>
      <c r="BZ1" s="290"/>
      <c r="CA1" s="571" t="str">
        <f>VLOOKUP($BP$1,$A$1:$B$14,2,FALSE)</f>
        <v>February</v>
      </c>
      <c r="CB1" s="572"/>
      <c r="CC1" s="572"/>
      <c r="CD1" s="572"/>
      <c r="CE1" s="572"/>
      <c r="CF1" s="572"/>
      <c r="CG1" s="573"/>
      <c r="CH1" s="290"/>
      <c r="CI1" s="290"/>
      <c r="CJ1" s="290"/>
      <c r="CK1" s="290"/>
      <c r="CL1" s="290"/>
      <c r="CM1" s="290"/>
      <c r="CN1" s="290"/>
      <c r="CO1" s="290"/>
      <c r="CP1" s="291"/>
      <c r="CQ1" s="305"/>
      <c r="CR1" s="420">
        <v>3</v>
      </c>
      <c r="CS1" s="570">
        <v>2021</v>
      </c>
      <c r="CT1" s="570"/>
      <c r="CU1" s="290"/>
      <c r="CV1" s="290"/>
      <c r="CW1" s="290"/>
      <c r="CX1" s="290"/>
      <c r="CY1" s="290"/>
      <c r="CZ1" s="290"/>
      <c r="DA1" s="290"/>
      <c r="DB1" s="290"/>
      <c r="DC1" s="571" t="str">
        <f>VLOOKUP($CR$1,$A$1:$B$14,2,FALSE)</f>
        <v>March</v>
      </c>
      <c r="DD1" s="572"/>
      <c r="DE1" s="572"/>
      <c r="DF1" s="572"/>
      <c r="DG1" s="572"/>
      <c r="DH1" s="572"/>
      <c r="DI1" s="573"/>
      <c r="DJ1" s="290"/>
      <c r="DK1" s="290"/>
      <c r="DL1" s="290"/>
      <c r="DM1" s="290"/>
      <c r="DN1" s="290"/>
      <c r="DO1" s="290"/>
      <c r="DP1" s="290"/>
      <c r="DQ1" s="290"/>
      <c r="DR1" s="290"/>
      <c r="DS1" s="290"/>
      <c r="DT1" s="290"/>
      <c r="DU1" s="290"/>
      <c r="DV1" s="184"/>
      <c r="DW1" s="185">
        <v>4</v>
      </c>
      <c r="DX1" s="570">
        <v>2021</v>
      </c>
      <c r="DY1" s="570"/>
      <c r="DZ1" s="186"/>
      <c r="EA1" s="186"/>
      <c r="EB1" s="186"/>
      <c r="EC1" s="186"/>
      <c r="ED1" s="186"/>
      <c r="EE1" s="186"/>
      <c r="EF1" s="186"/>
      <c r="EG1" s="186"/>
      <c r="EH1" s="538" t="s">
        <v>2</v>
      </c>
      <c r="EI1" s="539"/>
      <c r="EJ1" s="539"/>
      <c r="EK1" s="539"/>
      <c r="EL1" s="539"/>
      <c r="EM1" s="539"/>
      <c r="EN1" s="539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7"/>
      <c r="EZ1" s="233"/>
      <c r="FA1" s="185">
        <v>5</v>
      </c>
      <c r="FB1" s="570">
        <v>2021</v>
      </c>
      <c r="FC1" s="570"/>
      <c r="FD1" s="186"/>
      <c r="FE1" s="186"/>
      <c r="FF1" s="186"/>
      <c r="FG1" s="186"/>
      <c r="FH1" s="186"/>
      <c r="FI1" s="186"/>
      <c r="FJ1" s="186"/>
      <c r="FK1" s="186"/>
      <c r="FL1" s="538" t="s">
        <v>3</v>
      </c>
      <c r="FM1" s="539"/>
      <c r="FN1" s="539"/>
      <c r="FO1" s="539"/>
      <c r="FP1" s="539"/>
      <c r="FQ1" s="539"/>
      <c r="FR1" s="539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4"/>
      <c r="GF1" s="185">
        <v>6</v>
      </c>
      <c r="GG1" s="570">
        <v>2021</v>
      </c>
      <c r="GH1" s="570"/>
      <c r="GI1" s="186"/>
      <c r="GJ1" s="186"/>
      <c r="GK1" s="186"/>
      <c r="GL1" s="186"/>
      <c r="GM1" s="186"/>
      <c r="GN1" s="186"/>
      <c r="GO1" s="186"/>
      <c r="GP1" s="186"/>
      <c r="GQ1" s="538" t="s">
        <v>4</v>
      </c>
      <c r="GR1" s="539"/>
      <c r="GS1" s="539"/>
      <c r="GT1" s="539"/>
      <c r="GU1" s="539"/>
      <c r="GV1" s="539"/>
      <c r="GW1" s="539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7"/>
      <c r="HI1" s="167"/>
      <c r="HJ1" s="63">
        <v>7</v>
      </c>
      <c r="HK1" s="516">
        <v>2021</v>
      </c>
      <c r="HL1" s="516"/>
      <c r="HM1" s="64"/>
      <c r="HN1" s="64"/>
      <c r="HO1" s="64"/>
      <c r="HP1" s="64"/>
      <c r="HQ1" s="64"/>
      <c r="HR1" s="64"/>
      <c r="HS1" s="64"/>
      <c r="HT1" s="64"/>
      <c r="HU1" s="545" t="s">
        <v>5</v>
      </c>
      <c r="HV1" s="546"/>
      <c r="HW1" s="546"/>
      <c r="HX1" s="546"/>
      <c r="HY1" s="546"/>
      <c r="HZ1" s="546"/>
      <c r="IA1" s="546"/>
      <c r="IB1" s="64"/>
      <c r="IC1" s="64"/>
      <c r="ID1" s="64"/>
      <c r="IE1" s="64"/>
      <c r="IF1" s="64"/>
      <c r="IG1" s="64"/>
      <c r="IH1" s="64"/>
      <c r="II1" s="64"/>
      <c r="IJ1" s="64"/>
      <c r="IK1" s="64"/>
      <c r="IL1" s="64"/>
      <c r="IM1" s="65"/>
      <c r="IN1" s="62"/>
      <c r="IO1" s="63">
        <v>8</v>
      </c>
      <c r="IP1" s="516">
        <v>2021</v>
      </c>
      <c r="IQ1" s="516"/>
      <c r="IR1" s="64"/>
      <c r="IS1" s="64"/>
      <c r="IT1" s="64"/>
      <c r="IU1" s="64"/>
      <c r="IV1" s="64"/>
      <c r="IW1" s="64"/>
      <c r="IX1" s="64"/>
      <c r="IY1" s="64"/>
      <c r="IZ1" s="545" t="s">
        <v>6</v>
      </c>
      <c r="JA1" s="546"/>
      <c r="JB1" s="546"/>
      <c r="JC1" s="546"/>
      <c r="JD1" s="546"/>
      <c r="JE1" s="546"/>
      <c r="JF1" s="546"/>
      <c r="JG1" s="64"/>
      <c r="JH1" s="64"/>
      <c r="JI1" s="64"/>
      <c r="JJ1" s="64"/>
      <c r="JK1" s="64"/>
      <c r="JL1" s="64"/>
      <c r="JM1" s="64"/>
      <c r="JN1" s="64"/>
      <c r="JO1" s="64"/>
      <c r="JP1" s="64"/>
      <c r="JQ1" s="64"/>
      <c r="JR1" s="65"/>
      <c r="JS1" s="62"/>
      <c r="JT1" s="63">
        <v>9</v>
      </c>
      <c r="JU1" s="516">
        <v>2021</v>
      </c>
      <c r="JV1" s="516"/>
      <c r="JW1" s="64"/>
      <c r="JX1" s="64"/>
      <c r="JY1" s="64"/>
      <c r="JZ1" s="64"/>
      <c r="KA1" s="64"/>
      <c r="KB1" s="64"/>
      <c r="KC1" s="64"/>
      <c r="KD1" s="64"/>
      <c r="KE1" s="545" t="s">
        <v>7</v>
      </c>
      <c r="KF1" s="546"/>
      <c r="KG1" s="546"/>
      <c r="KH1" s="546"/>
      <c r="KI1" s="546"/>
      <c r="KJ1" s="546"/>
      <c r="KK1" s="546"/>
      <c r="KL1" s="64"/>
      <c r="KM1" s="64"/>
      <c r="KN1" s="64"/>
      <c r="KO1" s="64"/>
      <c r="KP1" s="64"/>
      <c r="KQ1" s="64"/>
      <c r="KR1" s="64"/>
      <c r="KS1" s="64"/>
      <c r="KT1" s="64"/>
      <c r="KU1" s="64"/>
      <c r="KV1" s="65"/>
      <c r="KW1" s="62"/>
      <c r="KX1" s="63">
        <v>10</v>
      </c>
      <c r="KY1" s="516">
        <v>2021</v>
      </c>
      <c r="KZ1" s="516"/>
      <c r="LA1" s="64"/>
      <c r="LB1" s="64"/>
      <c r="LC1" s="64"/>
      <c r="LD1" s="64"/>
      <c r="LE1" s="64"/>
      <c r="LF1" s="64"/>
      <c r="LG1" s="64"/>
      <c r="LH1" s="64"/>
      <c r="LI1" s="545" t="s">
        <v>8</v>
      </c>
      <c r="LJ1" s="546"/>
      <c r="LK1" s="546"/>
      <c r="LL1" s="546"/>
      <c r="LM1" s="546"/>
      <c r="LN1" s="546"/>
      <c r="LO1" s="546"/>
      <c r="LP1" s="64"/>
      <c r="LQ1" s="64"/>
      <c r="LR1" s="64"/>
      <c r="LS1" s="64"/>
      <c r="LT1" s="64"/>
      <c r="LU1" s="64"/>
      <c r="LV1" s="64"/>
      <c r="LW1" s="64"/>
      <c r="LX1" s="64"/>
      <c r="LY1" s="64"/>
      <c r="LZ1" s="64"/>
      <c r="MA1" s="65"/>
      <c r="MB1" s="62"/>
      <c r="MC1" s="63">
        <v>11</v>
      </c>
      <c r="MD1" s="516">
        <v>2021</v>
      </c>
      <c r="ME1" s="516"/>
      <c r="MF1" s="64"/>
      <c r="MG1" s="64"/>
      <c r="MH1" s="64"/>
      <c r="MI1" s="64"/>
      <c r="MJ1" s="64"/>
      <c r="MK1" s="64"/>
      <c r="ML1" s="64"/>
      <c r="MM1" s="64"/>
      <c r="MN1" s="545" t="s">
        <v>9</v>
      </c>
      <c r="MO1" s="546"/>
      <c r="MP1" s="546"/>
      <c r="MQ1" s="546"/>
      <c r="MR1" s="546"/>
      <c r="MS1" s="546"/>
      <c r="MT1" s="546"/>
      <c r="MU1" s="64"/>
      <c r="MV1" s="64"/>
      <c r="MW1" s="64"/>
      <c r="MX1" s="64"/>
      <c r="MY1" s="64"/>
      <c r="MZ1" s="64"/>
      <c r="NA1" s="64"/>
      <c r="NB1" s="64"/>
      <c r="NC1" s="64"/>
      <c r="ND1" s="64"/>
      <c r="NE1" s="65"/>
      <c r="NF1" s="62"/>
      <c r="NG1" s="63">
        <v>12</v>
      </c>
      <c r="NH1" s="516">
        <v>2021</v>
      </c>
      <c r="NI1" s="516"/>
      <c r="NJ1" s="64"/>
      <c r="NK1" s="64"/>
      <c r="NL1" s="64"/>
      <c r="NM1" s="64"/>
      <c r="NN1" s="64"/>
      <c r="NO1" s="64"/>
      <c r="NP1" s="64"/>
      <c r="NQ1" s="64"/>
      <c r="NR1" s="545" t="s">
        <v>10</v>
      </c>
      <c r="NS1" s="546"/>
      <c r="NT1" s="546"/>
      <c r="NU1" s="546"/>
      <c r="NV1" s="546"/>
      <c r="NW1" s="546"/>
      <c r="NX1" s="546"/>
      <c r="NY1" s="64"/>
      <c r="NZ1" s="64"/>
      <c r="OA1" s="64"/>
      <c r="OB1" s="64"/>
      <c r="OC1" s="64"/>
      <c r="OD1" s="64"/>
      <c r="OE1" s="64"/>
      <c r="OF1" s="64"/>
      <c r="OG1" s="64"/>
      <c r="OH1" s="64"/>
      <c r="OI1" s="64"/>
      <c r="OJ1" s="65"/>
    </row>
    <row r="2" spans="1:452" ht="15" customHeight="1" x14ac:dyDescent="0.25">
      <c r="A2" s="15">
        <v>2</v>
      </c>
      <c r="B2" s="15" t="s">
        <v>11</v>
      </c>
      <c r="C2" s="514"/>
      <c r="D2" s="515"/>
      <c r="E2" s="292" t="s">
        <v>12</v>
      </c>
      <c r="F2" s="416" t="s">
        <v>13</v>
      </c>
      <c r="G2" s="542" t="s">
        <v>14</v>
      </c>
      <c r="H2" s="542"/>
      <c r="I2" s="2"/>
      <c r="J2" s="2"/>
      <c r="K2" s="2"/>
      <c r="L2" s="2"/>
      <c r="M2" s="2"/>
      <c r="N2" s="2"/>
      <c r="O2" s="2"/>
      <c r="P2" s="2"/>
      <c r="Q2" s="520"/>
      <c r="R2" s="521"/>
      <c r="S2" s="521"/>
      <c r="T2" s="521"/>
      <c r="U2" s="521"/>
      <c r="V2" s="521"/>
      <c r="W2" s="52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92" t="s">
        <v>12</v>
      </c>
      <c r="AK2" s="416" t="s">
        <v>13</v>
      </c>
      <c r="AL2" s="542" t="s">
        <v>14</v>
      </c>
      <c r="AM2" s="542"/>
      <c r="AN2" s="2"/>
      <c r="AO2" s="2"/>
      <c r="AP2" s="2"/>
      <c r="AQ2" s="2"/>
      <c r="AR2" s="2"/>
      <c r="AS2" s="2"/>
      <c r="AT2" s="2"/>
      <c r="AU2" s="2"/>
      <c r="AV2" s="520"/>
      <c r="AW2" s="521"/>
      <c r="AX2" s="521"/>
      <c r="AY2" s="521"/>
      <c r="AZ2" s="521"/>
      <c r="BA2" s="521"/>
      <c r="BB2" s="52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93"/>
      <c r="BO2" s="299" t="s">
        <v>12</v>
      </c>
      <c r="BP2" s="416" t="s">
        <v>13</v>
      </c>
      <c r="BQ2" s="542" t="s">
        <v>14</v>
      </c>
      <c r="BR2" s="542"/>
      <c r="BS2" s="2"/>
      <c r="BT2" s="2"/>
      <c r="BU2" s="2"/>
      <c r="BV2" s="2"/>
      <c r="BW2" s="2"/>
      <c r="BX2" s="2"/>
      <c r="BY2" s="2"/>
      <c r="BZ2" s="2"/>
      <c r="CA2" s="520"/>
      <c r="CB2" s="521"/>
      <c r="CC2" s="521"/>
      <c r="CD2" s="521"/>
      <c r="CE2" s="521"/>
      <c r="CF2" s="521"/>
      <c r="CG2" s="522"/>
      <c r="CH2" s="2"/>
      <c r="CI2" s="2"/>
      <c r="CJ2" s="2"/>
      <c r="CK2" s="2"/>
      <c r="CL2" s="2"/>
      <c r="CM2" s="2"/>
      <c r="CN2" s="2"/>
      <c r="CO2" s="2"/>
      <c r="CP2" s="293"/>
      <c r="CQ2" s="299" t="s">
        <v>12</v>
      </c>
      <c r="CR2" s="416" t="s">
        <v>13</v>
      </c>
      <c r="CS2" s="542" t="s">
        <v>14</v>
      </c>
      <c r="CT2" s="542"/>
      <c r="CU2" s="2"/>
      <c r="CV2" s="2"/>
      <c r="CW2" s="2"/>
      <c r="CX2" s="2"/>
      <c r="CY2" s="2"/>
      <c r="CZ2" s="2"/>
      <c r="DA2" s="2"/>
      <c r="DB2" s="2"/>
      <c r="DC2" s="520"/>
      <c r="DD2" s="521"/>
      <c r="DE2" s="521"/>
      <c r="DF2" s="521"/>
      <c r="DG2" s="521"/>
      <c r="DH2" s="521"/>
      <c r="DI2" s="52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188" t="s">
        <v>12</v>
      </c>
      <c r="DW2" s="67" t="s">
        <v>13</v>
      </c>
      <c r="DX2" s="543" t="s">
        <v>14</v>
      </c>
      <c r="DY2" s="544"/>
      <c r="DZ2" s="92"/>
      <c r="EA2" s="92"/>
      <c r="EB2" s="92"/>
      <c r="EC2" s="92"/>
      <c r="ED2" s="92"/>
      <c r="EE2" s="92"/>
      <c r="EF2" s="92"/>
      <c r="EG2" s="92"/>
      <c r="EH2" s="540"/>
      <c r="EI2" s="541"/>
      <c r="EJ2" s="541"/>
      <c r="EK2" s="541"/>
      <c r="EL2" s="541"/>
      <c r="EM2" s="541"/>
      <c r="EN2" s="541"/>
      <c r="EO2" s="92"/>
      <c r="EP2" s="92"/>
      <c r="EQ2" s="92"/>
      <c r="ER2" s="92"/>
      <c r="ES2" s="92"/>
      <c r="ET2" s="92"/>
      <c r="EU2" s="92"/>
      <c r="EV2" s="92"/>
      <c r="EW2" s="92"/>
      <c r="EX2" s="92"/>
      <c r="EY2" s="189"/>
      <c r="EZ2" s="417" t="s">
        <v>12</v>
      </c>
      <c r="FA2" s="67" t="s">
        <v>13</v>
      </c>
      <c r="FB2" s="543" t="s">
        <v>14</v>
      </c>
      <c r="FC2" s="544"/>
      <c r="FD2" s="92"/>
      <c r="FE2" s="92"/>
      <c r="FF2" s="92"/>
      <c r="FG2" s="92"/>
      <c r="FH2" s="92"/>
      <c r="FI2" s="92"/>
      <c r="FJ2" s="92"/>
      <c r="FK2" s="92"/>
      <c r="FL2" s="540"/>
      <c r="FM2" s="541"/>
      <c r="FN2" s="541"/>
      <c r="FO2" s="541"/>
      <c r="FP2" s="541"/>
      <c r="FQ2" s="541"/>
      <c r="FR2" s="541"/>
      <c r="FS2" s="92"/>
      <c r="FT2" s="92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188" t="s">
        <v>12</v>
      </c>
      <c r="GF2" s="67" t="s">
        <v>13</v>
      </c>
      <c r="GG2" s="543" t="s">
        <v>14</v>
      </c>
      <c r="GH2" s="544"/>
      <c r="GI2" s="92"/>
      <c r="GJ2" s="92"/>
      <c r="GK2" s="92"/>
      <c r="GL2" s="92"/>
      <c r="GM2" s="92"/>
      <c r="GN2" s="92"/>
      <c r="GO2" s="92"/>
      <c r="GP2" s="92"/>
      <c r="GQ2" s="540"/>
      <c r="GR2" s="541"/>
      <c r="GS2" s="541"/>
      <c r="GT2" s="541"/>
      <c r="GU2" s="541"/>
      <c r="GV2" s="541"/>
      <c r="GW2" s="541"/>
      <c r="GX2" s="92"/>
      <c r="GY2" s="92"/>
      <c r="GZ2" s="92"/>
      <c r="HA2" s="92"/>
      <c r="HB2" s="92"/>
      <c r="HC2" s="92"/>
      <c r="HD2" s="92"/>
      <c r="HE2" s="92"/>
      <c r="HF2" s="92"/>
      <c r="HG2" s="92"/>
      <c r="HH2" s="189"/>
      <c r="HI2" s="417" t="s">
        <v>12</v>
      </c>
      <c r="HJ2" s="67" t="s">
        <v>13</v>
      </c>
      <c r="HK2" s="543" t="s">
        <v>14</v>
      </c>
      <c r="HL2" s="544"/>
      <c r="HM2" s="92"/>
      <c r="HN2" s="92"/>
      <c r="HO2" s="92"/>
      <c r="HP2" s="92"/>
      <c r="HQ2" s="92"/>
      <c r="HR2" s="92"/>
      <c r="HS2" s="92"/>
      <c r="HT2" s="92"/>
      <c r="HU2" s="540"/>
      <c r="HV2" s="541"/>
      <c r="HW2" s="541"/>
      <c r="HX2" s="541"/>
      <c r="HY2" s="541"/>
      <c r="HZ2" s="541"/>
      <c r="IA2" s="541"/>
      <c r="IB2" s="92"/>
      <c r="IC2" s="92"/>
      <c r="ID2" s="92"/>
      <c r="IE2" s="92"/>
      <c r="IF2" s="92"/>
      <c r="IG2" s="92"/>
      <c r="IH2" s="92"/>
      <c r="II2" s="92"/>
      <c r="IJ2" s="92"/>
      <c r="IK2" s="92"/>
      <c r="IL2" s="92"/>
      <c r="IM2" s="68"/>
      <c r="IN2" s="66" t="s">
        <v>12</v>
      </c>
      <c r="IO2" s="67" t="s">
        <v>13</v>
      </c>
      <c r="IP2" s="543" t="s">
        <v>14</v>
      </c>
      <c r="IQ2" s="544"/>
      <c r="IR2" s="92"/>
      <c r="IS2" s="92"/>
      <c r="IT2" s="92"/>
      <c r="IU2" s="92"/>
      <c r="IV2" s="92"/>
      <c r="IW2" s="92"/>
      <c r="IX2" s="92"/>
      <c r="IY2" s="92"/>
      <c r="IZ2" s="540"/>
      <c r="JA2" s="541"/>
      <c r="JB2" s="541"/>
      <c r="JC2" s="541"/>
      <c r="JD2" s="541"/>
      <c r="JE2" s="541"/>
      <c r="JF2" s="541"/>
      <c r="JG2" s="92"/>
      <c r="JH2" s="92"/>
      <c r="JI2" s="92"/>
      <c r="JJ2" s="92"/>
      <c r="JK2" s="92"/>
      <c r="JL2" s="92"/>
      <c r="JM2" s="92"/>
      <c r="JN2" s="92"/>
      <c r="JO2" s="92"/>
      <c r="JP2" s="92"/>
      <c r="JQ2" s="92"/>
      <c r="JR2" s="68"/>
      <c r="JS2" s="66" t="s">
        <v>12</v>
      </c>
      <c r="JT2" s="67" t="s">
        <v>13</v>
      </c>
      <c r="JU2" s="543" t="s">
        <v>14</v>
      </c>
      <c r="JV2" s="544"/>
      <c r="JW2" s="92"/>
      <c r="JX2" s="92"/>
      <c r="JY2" s="92"/>
      <c r="JZ2" s="92"/>
      <c r="KA2" s="92"/>
      <c r="KB2" s="92"/>
      <c r="KC2" s="92"/>
      <c r="KD2" s="92"/>
      <c r="KE2" s="540"/>
      <c r="KF2" s="541"/>
      <c r="KG2" s="541"/>
      <c r="KH2" s="541"/>
      <c r="KI2" s="541"/>
      <c r="KJ2" s="541"/>
      <c r="KK2" s="541"/>
      <c r="KL2" s="92"/>
      <c r="KM2" s="92"/>
      <c r="KN2" s="92"/>
      <c r="KO2" s="92"/>
      <c r="KP2" s="92"/>
      <c r="KQ2" s="92"/>
      <c r="KR2" s="92"/>
      <c r="KS2" s="92"/>
      <c r="KT2" s="92"/>
      <c r="KU2" s="92"/>
      <c r="KV2" s="68"/>
      <c r="KW2" s="66" t="s">
        <v>12</v>
      </c>
      <c r="KX2" s="67" t="s">
        <v>13</v>
      </c>
      <c r="KY2" s="543" t="s">
        <v>14</v>
      </c>
      <c r="KZ2" s="544"/>
      <c r="LA2" s="92"/>
      <c r="LB2" s="92"/>
      <c r="LC2" s="92"/>
      <c r="LD2" s="92"/>
      <c r="LE2" s="92"/>
      <c r="LF2" s="92"/>
      <c r="LG2" s="92"/>
      <c r="LH2" s="92"/>
      <c r="LI2" s="540"/>
      <c r="LJ2" s="541"/>
      <c r="LK2" s="541"/>
      <c r="LL2" s="541"/>
      <c r="LM2" s="541"/>
      <c r="LN2" s="541"/>
      <c r="LO2" s="541"/>
      <c r="LP2" s="92"/>
      <c r="LQ2" s="92"/>
      <c r="LR2" s="92"/>
      <c r="LS2" s="92"/>
      <c r="LT2" s="92"/>
      <c r="LU2" s="92"/>
      <c r="LV2" s="92"/>
      <c r="LW2" s="92"/>
      <c r="LX2" s="92"/>
      <c r="LY2" s="92"/>
      <c r="LZ2" s="92"/>
      <c r="MA2" s="68"/>
      <c r="MB2" s="66" t="s">
        <v>12</v>
      </c>
      <c r="MC2" s="67" t="s">
        <v>13</v>
      </c>
      <c r="MD2" s="543" t="s">
        <v>14</v>
      </c>
      <c r="ME2" s="544"/>
      <c r="MF2" s="92"/>
      <c r="MG2" s="92"/>
      <c r="MH2" s="92"/>
      <c r="MI2" s="92"/>
      <c r="MJ2" s="92"/>
      <c r="MK2" s="92"/>
      <c r="ML2" s="92"/>
      <c r="MM2" s="92"/>
      <c r="MN2" s="540"/>
      <c r="MO2" s="541"/>
      <c r="MP2" s="541"/>
      <c r="MQ2" s="541"/>
      <c r="MR2" s="541"/>
      <c r="MS2" s="541"/>
      <c r="MT2" s="541"/>
      <c r="MU2" s="92"/>
      <c r="MV2" s="92"/>
      <c r="MW2" s="92"/>
      <c r="MX2" s="92"/>
      <c r="MY2" s="92"/>
      <c r="MZ2" s="92"/>
      <c r="NA2" s="92"/>
      <c r="NB2" s="92"/>
      <c r="NC2" s="92"/>
      <c r="ND2" s="92"/>
      <c r="NE2" s="68"/>
      <c r="NF2" s="66" t="s">
        <v>12</v>
      </c>
      <c r="NG2" s="67" t="s">
        <v>13</v>
      </c>
      <c r="NH2" s="543" t="s">
        <v>14</v>
      </c>
      <c r="NI2" s="544"/>
      <c r="NJ2" s="92"/>
      <c r="NK2" s="92"/>
      <c r="NL2" s="92"/>
      <c r="NM2" s="92"/>
      <c r="NN2" s="92"/>
      <c r="NO2" s="92"/>
      <c r="NP2" s="92"/>
      <c r="NQ2" s="92"/>
      <c r="NR2" s="540"/>
      <c r="NS2" s="541"/>
      <c r="NT2" s="541"/>
      <c r="NU2" s="541"/>
      <c r="NV2" s="541"/>
      <c r="NW2" s="541"/>
      <c r="NX2" s="541"/>
      <c r="NY2" s="92"/>
      <c r="NZ2" s="92"/>
      <c r="OA2" s="92"/>
      <c r="OB2" s="92"/>
      <c r="OC2" s="92"/>
      <c r="OD2" s="92"/>
      <c r="OE2" s="92"/>
      <c r="OF2" s="92"/>
      <c r="OG2" s="92"/>
      <c r="OH2" s="92"/>
      <c r="OI2" s="92"/>
      <c r="OJ2" s="68"/>
    </row>
    <row r="3" spans="1:452" x14ac:dyDescent="0.25">
      <c r="A3" s="15">
        <v>3</v>
      </c>
      <c r="B3" s="15" t="s">
        <v>15</v>
      </c>
      <c r="C3" s="102"/>
      <c r="D3" s="103" t="s">
        <v>16</v>
      </c>
      <c r="E3" s="294">
        <v>1</v>
      </c>
      <c r="F3" s="262">
        <f t="shared" ref="F3:AI3" si="0">IF(OR(E3=$Z$41,E3="N/A"),"N/A",E3+1)</f>
        <v>2</v>
      </c>
      <c r="G3" s="262">
        <f t="shared" si="0"/>
        <v>3</v>
      </c>
      <c r="H3" s="262">
        <f t="shared" si="0"/>
        <v>4</v>
      </c>
      <c r="I3" s="262">
        <f t="shared" si="0"/>
        <v>5</v>
      </c>
      <c r="J3" s="262">
        <f t="shared" si="0"/>
        <v>6</v>
      </c>
      <c r="K3" s="262">
        <f t="shared" si="0"/>
        <v>7</v>
      </c>
      <c r="L3" s="262">
        <f t="shared" si="0"/>
        <v>8</v>
      </c>
      <c r="M3" s="262">
        <f t="shared" si="0"/>
        <v>9</v>
      </c>
      <c r="N3" s="262">
        <f t="shared" si="0"/>
        <v>10</v>
      </c>
      <c r="O3" s="262">
        <f t="shared" si="0"/>
        <v>11</v>
      </c>
      <c r="P3" s="262">
        <f t="shared" si="0"/>
        <v>12</v>
      </c>
      <c r="Q3" s="262">
        <f t="shared" si="0"/>
        <v>13</v>
      </c>
      <c r="R3" s="262">
        <f t="shared" si="0"/>
        <v>14</v>
      </c>
      <c r="S3" s="262">
        <f t="shared" si="0"/>
        <v>15</v>
      </c>
      <c r="T3" s="262">
        <f t="shared" si="0"/>
        <v>16</v>
      </c>
      <c r="U3" s="262">
        <f t="shared" si="0"/>
        <v>17</v>
      </c>
      <c r="V3" s="262">
        <f t="shared" si="0"/>
        <v>18</v>
      </c>
      <c r="W3" s="262">
        <f t="shared" si="0"/>
        <v>19</v>
      </c>
      <c r="X3" s="262">
        <f t="shared" si="0"/>
        <v>20</v>
      </c>
      <c r="Y3" s="262">
        <f t="shared" si="0"/>
        <v>21</v>
      </c>
      <c r="Z3" s="262">
        <f t="shared" si="0"/>
        <v>22</v>
      </c>
      <c r="AA3" s="262">
        <f t="shared" si="0"/>
        <v>23</v>
      </c>
      <c r="AB3" s="262">
        <f t="shared" si="0"/>
        <v>24</v>
      </c>
      <c r="AC3" s="262">
        <f t="shared" si="0"/>
        <v>25</v>
      </c>
      <c r="AD3" s="262">
        <f t="shared" si="0"/>
        <v>26</v>
      </c>
      <c r="AE3" s="262">
        <f t="shared" si="0"/>
        <v>27</v>
      </c>
      <c r="AF3" s="262">
        <f t="shared" si="0"/>
        <v>28</v>
      </c>
      <c r="AG3" s="262">
        <f t="shared" si="0"/>
        <v>29</v>
      </c>
      <c r="AH3" s="262">
        <f t="shared" si="0"/>
        <v>30</v>
      </c>
      <c r="AI3" s="273">
        <f t="shared" si="0"/>
        <v>31</v>
      </c>
      <c r="AJ3" s="294">
        <v>1</v>
      </c>
      <c r="AK3" s="262">
        <f t="shared" ref="AK3:BN3" si="1">IF(OR(AJ3=$Z$41,AJ3="N/A"),"N/A",AJ3+1)</f>
        <v>2</v>
      </c>
      <c r="AL3" s="262">
        <f t="shared" si="1"/>
        <v>3</v>
      </c>
      <c r="AM3" s="262">
        <f t="shared" si="1"/>
        <v>4</v>
      </c>
      <c r="AN3" s="262">
        <f t="shared" si="1"/>
        <v>5</v>
      </c>
      <c r="AO3" s="262">
        <f t="shared" si="1"/>
        <v>6</v>
      </c>
      <c r="AP3" s="262">
        <f t="shared" si="1"/>
        <v>7</v>
      </c>
      <c r="AQ3" s="262">
        <f t="shared" si="1"/>
        <v>8</v>
      </c>
      <c r="AR3" s="262">
        <f t="shared" si="1"/>
        <v>9</v>
      </c>
      <c r="AS3" s="262">
        <f t="shared" si="1"/>
        <v>10</v>
      </c>
      <c r="AT3" s="262">
        <f t="shared" si="1"/>
        <v>11</v>
      </c>
      <c r="AU3" s="262">
        <f t="shared" si="1"/>
        <v>12</v>
      </c>
      <c r="AV3" s="262">
        <f t="shared" si="1"/>
        <v>13</v>
      </c>
      <c r="AW3" s="262">
        <f t="shared" si="1"/>
        <v>14</v>
      </c>
      <c r="AX3" s="262">
        <f t="shared" si="1"/>
        <v>15</v>
      </c>
      <c r="AY3" s="262">
        <f t="shared" si="1"/>
        <v>16</v>
      </c>
      <c r="AZ3" s="262">
        <f t="shared" si="1"/>
        <v>17</v>
      </c>
      <c r="BA3" s="262">
        <f t="shared" si="1"/>
        <v>18</v>
      </c>
      <c r="BB3" s="262">
        <f t="shared" si="1"/>
        <v>19</v>
      </c>
      <c r="BC3" s="262">
        <f t="shared" si="1"/>
        <v>20</v>
      </c>
      <c r="BD3" s="262">
        <f t="shared" si="1"/>
        <v>21</v>
      </c>
      <c r="BE3" s="262">
        <f t="shared" si="1"/>
        <v>22</v>
      </c>
      <c r="BF3" s="262">
        <f t="shared" si="1"/>
        <v>23</v>
      </c>
      <c r="BG3" s="262">
        <f t="shared" si="1"/>
        <v>24</v>
      </c>
      <c r="BH3" s="262">
        <f t="shared" si="1"/>
        <v>25</v>
      </c>
      <c r="BI3" s="262">
        <f t="shared" si="1"/>
        <v>26</v>
      </c>
      <c r="BJ3" s="262">
        <f t="shared" si="1"/>
        <v>27</v>
      </c>
      <c r="BK3" s="262">
        <f t="shared" si="1"/>
        <v>28</v>
      </c>
      <c r="BL3" s="262">
        <f t="shared" si="1"/>
        <v>29</v>
      </c>
      <c r="BM3" s="262">
        <f t="shared" si="1"/>
        <v>30</v>
      </c>
      <c r="BN3" s="295">
        <f t="shared" si="1"/>
        <v>31</v>
      </c>
      <c r="BO3" s="300">
        <v>1</v>
      </c>
      <c r="BP3" s="262">
        <f t="shared" ref="BP3:CP3" si="2">IF(OR(BO3=$Z$41,BO3="N/A"),"N/A",BO3+1)</f>
        <v>2</v>
      </c>
      <c r="BQ3" s="262">
        <f t="shared" si="2"/>
        <v>3</v>
      </c>
      <c r="BR3" s="262">
        <f t="shared" si="2"/>
        <v>4</v>
      </c>
      <c r="BS3" s="262">
        <f t="shared" si="2"/>
        <v>5</v>
      </c>
      <c r="BT3" s="262">
        <f t="shared" si="2"/>
        <v>6</v>
      </c>
      <c r="BU3" s="262">
        <f t="shared" si="2"/>
        <v>7</v>
      </c>
      <c r="BV3" s="262">
        <f t="shared" si="2"/>
        <v>8</v>
      </c>
      <c r="BW3" s="262">
        <f t="shared" si="2"/>
        <v>9</v>
      </c>
      <c r="BX3" s="262">
        <f t="shared" si="2"/>
        <v>10</v>
      </c>
      <c r="BY3" s="262">
        <f t="shared" si="2"/>
        <v>11</v>
      </c>
      <c r="BZ3" s="262">
        <f t="shared" si="2"/>
        <v>12</v>
      </c>
      <c r="CA3" s="262">
        <f t="shared" si="2"/>
        <v>13</v>
      </c>
      <c r="CB3" s="262">
        <f t="shared" si="2"/>
        <v>14</v>
      </c>
      <c r="CC3" s="262">
        <f t="shared" si="2"/>
        <v>15</v>
      </c>
      <c r="CD3" s="262">
        <f t="shared" si="2"/>
        <v>16</v>
      </c>
      <c r="CE3" s="262">
        <f t="shared" si="2"/>
        <v>17</v>
      </c>
      <c r="CF3" s="262">
        <f t="shared" si="2"/>
        <v>18</v>
      </c>
      <c r="CG3" s="262">
        <f t="shared" si="2"/>
        <v>19</v>
      </c>
      <c r="CH3" s="262">
        <f t="shared" si="2"/>
        <v>20</v>
      </c>
      <c r="CI3" s="262">
        <f t="shared" si="2"/>
        <v>21</v>
      </c>
      <c r="CJ3" s="262">
        <f t="shared" si="2"/>
        <v>22</v>
      </c>
      <c r="CK3" s="262">
        <f t="shared" si="2"/>
        <v>23</v>
      </c>
      <c r="CL3" s="262">
        <f t="shared" si="2"/>
        <v>24</v>
      </c>
      <c r="CM3" s="262">
        <f t="shared" si="2"/>
        <v>25</v>
      </c>
      <c r="CN3" s="262">
        <f t="shared" si="2"/>
        <v>26</v>
      </c>
      <c r="CO3" s="262">
        <f t="shared" si="2"/>
        <v>27</v>
      </c>
      <c r="CP3" s="295">
        <f t="shared" si="2"/>
        <v>28</v>
      </c>
      <c r="CQ3" s="300">
        <v>1</v>
      </c>
      <c r="CR3" s="262">
        <f t="shared" ref="CR3:DU3" si="3">IF(OR(CQ3=$Z$41,CQ3="N/A"),"N/A",CQ3+1)</f>
        <v>2</v>
      </c>
      <c r="CS3" s="262">
        <f t="shared" si="3"/>
        <v>3</v>
      </c>
      <c r="CT3" s="262">
        <f t="shared" si="3"/>
        <v>4</v>
      </c>
      <c r="CU3" s="262">
        <f t="shared" si="3"/>
        <v>5</v>
      </c>
      <c r="CV3" s="262">
        <f t="shared" si="3"/>
        <v>6</v>
      </c>
      <c r="CW3" s="262">
        <f t="shared" si="3"/>
        <v>7</v>
      </c>
      <c r="CX3" s="262">
        <f t="shared" si="3"/>
        <v>8</v>
      </c>
      <c r="CY3" s="262">
        <f t="shared" si="3"/>
        <v>9</v>
      </c>
      <c r="CZ3" s="262">
        <f t="shared" si="3"/>
        <v>10</v>
      </c>
      <c r="DA3" s="262">
        <f t="shared" si="3"/>
        <v>11</v>
      </c>
      <c r="DB3" s="262">
        <f t="shared" si="3"/>
        <v>12</v>
      </c>
      <c r="DC3" s="262">
        <f t="shared" si="3"/>
        <v>13</v>
      </c>
      <c r="DD3" s="262">
        <f t="shared" si="3"/>
        <v>14</v>
      </c>
      <c r="DE3" s="262">
        <f t="shared" si="3"/>
        <v>15</v>
      </c>
      <c r="DF3" s="262">
        <f t="shared" si="3"/>
        <v>16</v>
      </c>
      <c r="DG3" s="262">
        <f t="shared" si="3"/>
        <v>17</v>
      </c>
      <c r="DH3" s="262">
        <f t="shared" si="3"/>
        <v>18</v>
      </c>
      <c r="DI3" s="262">
        <f t="shared" si="3"/>
        <v>19</v>
      </c>
      <c r="DJ3" s="262">
        <f t="shared" si="3"/>
        <v>20</v>
      </c>
      <c r="DK3" s="262">
        <f t="shared" si="3"/>
        <v>21</v>
      </c>
      <c r="DL3" s="262">
        <f t="shared" si="3"/>
        <v>22</v>
      </c>
      <c r="DM3" s="262">
        <f t="shared" si="3"/>
        <v>23</v>
      </c>
      <c r="DN3" s="262">
        <f t="shared" si="3"/>
        <v>24</v>
      </c>
      <c r="DO3" s="262">
        <f t="shared" si="3"/>
        <v>25</v>
      </c>
      <c r="DP3" s="262">
        <f t="shared" si="3"/>
        <v>26</v>
      </c>
      <c r="DQ3" s="262">
        <f t="shared" si="3"/>
        <v>27</v>
      </c>
      <c r="DR3" s="262">
        <f t="shared" si="3"/>
        <v>28</v>
      </c>
      <c r="DS3" s="262">
        <f t="shared" si="3"/>
        <v>29</v>
      </c>
      <c r="DT3" s="262">
        <f t="shared" si="3"/>
        <v>30</v>
      </c>
      <c r="DU3" s="273">
        <f t="shared" si="3"/>
        <v>31</v>
      </c>
      <c r="DV3" s="357">
        <v>1</v>
      </c>
      <c r="DW3" s="265">
        <v>2</v>
      </c>
      <c r="DX3" s="265">
        <v>3</v>
      </c>
      <c r="DY3" s="265">
        <v>4</v>
      </c>
      <c r="DZ3" s="265">
        <v>5</v>
      </c>
      <c r="EA3" s="265">
        <v>6</v>
      </c>
      <c r="EB3" s="265">
        <v>7</v>
      </c>
      <c r="EC3" s="265">
        <v>8</v>
      </c>
      <c r="ED3" s="265">
        <v>9</v>
      </c>
      <c r="EE3" s="265">
        <v>10</v>
      </c>
      <c r="EF3" s="265">
        <v>11</v>
      </c>
      <c r="EG3" s="265">
        <v>12</v>
      </c>
      <c r="EH3" s="265">
        <v>13</v>
      </c>
      <c r="EI3" s="265">
        <v>14</v>
      </c>
      <c r="EJ3" s="265">
        <v>15</v>
      </c>
      <c r="EK3" s="265">
        <v>16</v>
      </c>
      <c r="EL3" s="265">
        <v>17</v>
      </c>
      <c r="EM3" s="265">
        <v>18</v>
      </c>
      <c r="EN3" s="265">
        <v>19</v>
      </c>
      <c r="EO3" s="265">
        <v>20</v>
      </c>
      <c r="EP3" s="265">
        <v>21</v>
      </c>
      <c r="EQ3" s="265">
        <v>22</v>
      </c>
      <c r="ER3" s="265">
        <v>23</v>
      </c>
      <c r="ES3" s="265">
        <v>24</v>
      </c>
      <c r="ET3" s="265">
        <v>25</v>
      </c>
      <c r="EU3" s="265">
        <v>26</v>
      </c>
      <c r="EV3" s="265">
        <v>27</v>
      </c>
      <c r="EW3" s="265">
        <v>28</v>
      </c>
      <c r="EX3" s="265">
        <v>29</v>
      </c>
      <c r="EY3" s="345">
        <v>30</v>
      </c>
      <c r="EZ3" s="352">
        <v>1</v>
      </c>
      <c r="FA3" s="265">
        <v>2</v>
      </c>
      <c r="FB3" s="265">
        <v>3</v>
      </c>
      <c r="FC3" s="265">
        <v>4</v>
      </c>
      <c r="FD3" s="265">
        <v>5</v>
      </c>
      <c r="FE3" s="265">
        <v>6</v>
      </c>
      <c r="FF3" s="265">
        <v>7</v>
      </c>
      <c r="FG3" s="265">
        <v>8</v>
      </c>
      <c r="FH3" s="265">
        <v>9</v>
      </c>
      <c r="FI3" s="265">
        <v>10</v>
      </c>
      <c r="FJ3" s="265">
        <v>11</v>
      </c>
      <c r="FK3" s="265">
        <v>12</v>
      </c>
      <c r="FL3" s="265">
        <v>13</v>
      </c>
      <c r="FM3" s="265">
        <v>14</v>
      </c>
      <c r="FN3" s="265">
        <v>15</v>
      </c>
      <c r="FO3" s="265">
        <v>16</v>
      </c>
      <c r="FP3" s="265">
        <v>17</v>
      </c>
      <c r="FQ3" s="265">
        <v>18</v>
      </c>
      <c r="FR3" s="265">
        <v>19</v>
      </c>
      <c r="FS3" s="265">
        <v>20</v>
      </c>
      <c r="FT3" s="265">
        <v>21</v>
      </c>
      <c r="FU3" s="265">
        <v>22</v>
      </c>
      <c r="FV3" s="265">
        <v>23</v>
      </c>
      <c r="FW3" s="265">
        <v>24</v>
      </c>
      <c r="FX3" s="265">
        <v>25</v>
      </c>
      <c r="FY3" s="265">
        <v>26</v>
      </c>
      <c r="FZ3" s="265">
        <v>27</v>
      </c>
      <c r="GA3" s="265">
        <v>28</v>
      </c>
      <c r="GB3" s="265">
        <v>29</v>
      </c>
      <c r="GC3" s="265">
        <v>30</v>
      </c>
      <c r="GD3" s="371">
        <v>31</v>
      </c>
      <c r="GE3" s="357">
        <v>1</v>
      </c>
      <c r="GF3" s="265">
        <v>2</v>
      </c>
      <c r="GG3" s="265">
        <v>3</v>
      </c>
      <c r="GH3" s="265">
        <v>4</v>
      </c>
      <c r="GI3" s="265">
        <v>5</v>
      </c>
      <c r="GJ3" s="265">
        <v>6</v>
      </c>
      <c r="GK3" s="265">
        <v>7</v>
      </c>
      <c r="GL3" s="265">
        <v>8</v>
      </c>
      <c r="GM3" s="265">
        <v>9</v>
      </c>
      <c r="GN3" s="265">
        <v>10</v>
      </c>
      <c r="GO3" s="265">
        <v>11</v>
      </c>
      <c r="GP3" s="265">
        <v>12</v>
      </c>
      <c r="GQ3" s="265">
        <v>13</v>
      </c>
      <c r="GR3" s="265">
        <v>14</v>
      </c>
      <c r="GS3" s="265">
        <v>15</v>
      </c>
      <c r="GT3" s="265">
        <v>16</v>
      </c>
      <c r="GU3" s="265">
        <v>17</v>
      </c>
      <c r="GV3" s="265">
        <v>18</v>
      </c>
      <c r="GW3" s="265">
        <v>19</v>
      </c>
      <c r="GX3" s="265">
        <v>20</v>
      </c>
      <c r="GY3" s="265">
        <v>21</v>
      </c>
      <c r="GZ3" s="265">
        <v>22</v>
      </c>
      <c r="HA3" s="265">
        <v>23</v>
      </c>
      <c r="HB3" s="265">
        <v>24</v>
      </c>
      <c r="HC3" s="265">
        <v>25</v>
      </c>
      <c r="HD3" s="265">
        <v>26</v>
      </c>
      <c r="HE3" s="265">
        <v>27</v>
      </c>
      <c r="HF3" s="265">
        <v>28</v>
      </c>
      <c r="HG3" s="265">
        <v>29</v>
      </c>
      <c r="HH3" s="345">
        <v>30</v>
      </c>
      <c r="HI3" s="352">
        <v>1</v>
      </c>
      <c r="HJ3" s="265">
        <v>2</v>
      </c>
      <c r="HK3" s="265">
        <v>3</v>
      </c>
      <c r="HL3" s="265">
        <v>4</v>
      </c>
      <c r="HM3" s="265">
        <v>5</v>
      </c>
      <c r="HN3" s="265">
        <v>6</v>
      </c>
      <c r="HO3" s="265">
        <v>7</v>
      </c>
      <c r="HP3" s="265">
        <v>8</v>
      </c>
      <c r="HQ3" s="265">
        <v>9</v>
      </c>
      <c r="HR3" s="265">
        <v>10</v>
      </c>
      <c r="HS3" s="265">
        <v>11</v>
      </c>
      <c r="HT3" s="265">
        <v>12</v>
      </c>
      <c r="HU3" s="265">
        <v>13</v>
      </c>
      <c r="HV3" s="265">
        <v>14</v>
      </c>
      <c r="HW3" s="265">
        <v>15</v>
      </c>
      <c r="HX3" s="265">
        <v>16</v>
      </c>
      <c r="HY3" s="265">
        <v>17</v>
      </c>
      <c r="HZ3" s="265">
        <v>18</v>
      </c>
      <c r="IA3" s="265">
        <v>19</v>
      </c>
      <c r="IB3" s="265">
        <v>20</v>
      </c>
      <c r="IC3" s="265">
        <v>21</v>
      </c>
      <c r="ID3" s="265">
        <v>22</v>
      </c>
      <c r="IE3" s="265">
        <v>23</v>
      </c>
      <c r="IF3" s="265">
        <v>24</v>
      </c>
      <c r="IG3" s="265">
        <v>25</v>
      </c>
      <c r="IH3" s="265">
        <v>26</v>
      </c>
      <c r="II3" s="265">
        <v>27</v>
      </c>
      <c r="IJ3" s="265">
        <v>28</v>
      </c>
      <c r="IK3" s="265">
        <v>29</v>
      </c>
      <c r="IL3" s="265">
        <v>30</v>
      </c>
      <c r="IM3" s="266">
        <v>31</v>
      </c>
      <c r="IN3" s="264">
        <v>1</v>
      </c>
      <c r="IO3" s="265">
        <v>2</v>
      </c>
      <c r="IP3" s="265">
        <v>3</v>
      </c>
      <c r="IQ3" s="265">
        <v>4</v>
      </c>
      <c r="IR3" s="265">
        <v>5</v>
      </c>
      <c r="IS3" s="265">
        <v>6</v>
      </c>
      <c r="IT3" s="265">
        <v>7</v>
      </c>
      <c r="IU3" s="265">
        <v>8</v>
      </c>
      <c r="IV3" s="265">
        <v>9</v>
      </c>
      <c r="IW3" s="265">
        <v>10</v>
      </c>
      <c r="IX3" s="265">
        <v>11</v>
      </c>
      <c r="IY3" s="265">
        <v>12</v>
      </c>
      <c r="IZ3" s="265">
        <v>13</v>
      </c>
      <c r="JA3" s="265">
        <v>14</v>
      </c>
      <c r="JB3" s="265">
        <v>15</v>
      </c>
      <c r="JC3" s="265">
        <v>16</v>
      </c>
      <c r="JD3" s="265">
        <v>17</v>
      </c>
      <c r="JE3" s="265">
        <v>18</v>
      </c>
      <c r="JF3" s="265">
        <v>19</v>
      </c>
      <c r="JG3" s="265">
        <v>20</v>
      </c>
      <c r="JH3" s="265">
        <v>21</v>
      </c>
      <c r="JI3" s="265">
        <v>22</v>
      </c>
      <c r="JJ3" s="265">
        <v>23</v>
      </c>
      <c r="JK3" s="265">
        <v>24</v>
      </c>
      <c r="JL3" s="265">
        <v>25</v>
      </c>
      <c r="JM3" s="265">
        <v>26</v>
      </c>
      <c r="JN3" s="265">
        <v>27</v>
      </c>
      <c r="JO3" s="265">
        <v>28</v>
      </c>
      <c r="JP3" s="265">
        <v>29</v>
      </c>
      <c r="JQ3" s="265">
        <v>30</v>
      </c>
      <c r="JR3" s="266">
        <v>31</v>
      </c>
      <c r="JS3" s="264">
        <v>1</v>
      </c>
      <c r="JT3" s="265">
        <v>2</v>
      </c>
      <c r="JU3" s="265">
        <v>3</v>
      </c>
      <c r="JV3" s="265">
        <v>4</v>
      </c>
      <c r="JW3" s="265">
        <v>5</v>
      </c>
      <c r="JX3" s="265">
        <v>6</v>
      </c>
      <c r="JY3" s="265">
        <v>7</v>
      </c>
      <c r="JZ3" s="265">
        <v>8</v>
      </c>
      <c r="KA3" s="265">
        <v>9</v>
      </c>
      <c r="KB3" s="265">
        <v>10</v>
      </c>
      <c r="KC3" s="265">
        <v>11</v>
      </c>
      <c r="KD3" s="265">
        <v>12</v>
      </c>
      <c r="KE3" s="265">
        <v>13</v>
      </c>
      <c r="KF3" s="265">
        <v>14</v>
      </c>
      <c r="KG3" s="265">
        <v>15</v>
      </c>
      <c r="KH3" s="265">
        <v>16</v>
      </c>
      <c r="KI3" s="265">
        <v>17</v>
      </c>
      <c r="KJ3" s="265">
        <v>18</v>
      </c>
      <c r="KK3" s="265">
        <v>19</v>
      </c>
      <c r="KL3" s="265">
        <v>20</v>
      </c>
      <c r="KM3" s="265">
        <v>21</v>
      </c>
      <c r="KN3" s="265">
        <v>22</v>
      </c>
      <c r="KO3" s="265">
        <v>23</v>
      </c>
      <c r="KP3" s="265">
        <v>24</v>
      </c>
      <c r="KQ3" s="265">
        <v>25</v>
      </c>
      <c r="KR3" s="265">
        <v>26</v>
      </c>
      <c r="KS3" s="265">
        <v>27</v>
      </c>
      <c r="KT3" s="265">
        <v>28</v>
      </c>
      <c r="KU3" s="265">
        <v>29</v>
      </c>
      <c r="KV3" s="266">
        <v>30</v>
      </c>
      <c r="KW3" s="264">
        <v>1</v>
      </c>
      <c r="KX3" s="265">
        <v>2</v>
      </c>
      <c r="KY3" s="265">
        <v>3</v>
      </c>
      <c r="KZ3" s="265">
        <v>4</v>
      </c>
      <c r="LA3" s="265">
        <v>5</v>
      </c>
      <c r="LB3" s="265">
        <v>6</v>
      </c>
      <c r="LC3" s="265">
        <v>7</v>
      </c>
      <c r="LD3" s="265">
        <v>8</v>
      </c>
      <c r="LE3" s="265">
        <v>9</v>
      </c>
      <c r="LF3" s="265">
        <v>10</v>
      </c>
      <c r="LG3" s="265">
        <v>11</v>
      </c>
      <c r="LH3" s="265">
        <v>12</v>
      </c>
      <c r="LI3" s="265">
        <v>13</v>
      </c>
      <c r="LJ3" s="265">
        <v>14</v>
      </c>
      <c r="LK3" s="265">
        <v>15</v>
      </c>
      <c r="LL3" s="265">
        <v>16</v>
      </c>
      <c r="LM3" s="265">
        <v>17</v>
      </c>
      <c r="LN3" s="265">
        <v>18</v>
      </c>
      <c r="LO3" s="265">
        <v>19</v>
      </c>
      <c r="LP3" s="265">
        <v>20</v>
      </c>
      <c r="LQ3" s="265">
        <v>21</v>
      </c>
      <c r="LR3" s="265">
        <v>22</v>
      </c>
      <c r="LS3" s="265">
        <v>23</v>
      </c>
      <c r="LT3" s="265">
        <v>24</v>
      </c>
      <c r="LU3" s="265">
        <v>25</v>
      </c>
      <c r="LV3" s="265">
        <v>26</v>
      </c>
      <c r="LW3" s="265">
        <v>27</v>
      </c>
      <c r="LX3" s="265">
        <v>28</v>
      </c>
      <c r="LY3" s="265">
        <v>29</v>
      </c>
      <c r="LZ3" s="265">
        <v>30</v>
      </c>
      <c r="MA3" s="266">
        <v>31</v>
      </c>
      <c r="MB3" s="264">
        <v>1</v>
      </c>
      <c r="MC3" s="265">
        <v>2</v>
      </c>
      <c r="MD3" s="265">
        <v>3</v>
      </c>
      <c r="ME3" s="265">
        <v>4</v>
      </c>
      <c r="MF3" s="265">
        <v>5</v>
      </c>
      <c r="MG3" s="265">
        <v>6</v>
      </c>
      <c r="MH3" s="265">
        <v>7</v>
      </c>
      <c r="MI3" s="265">
        <v>8</v>
      </c>
      <c r="MJ3" s="265">
        <v>9</v>
      </c>
      <c r="MK3" s="265">
        <v>10</v>
      </c>
      <c r="ML3" s="265">
        <v>11</v>
      </c>
      <c r="MM3" s="265">
        <v>12</v>
      </c>
      <c r="MN3" s="265">
        <v>13</v>
      </c>
      <c r="MO3" s="265">
        <v>14</v>
      </c>
      <c r="MP3" s="265">
        <v>15</v>
      </c>
      <c r="MQ3" s="265">
        <v>16</v>
      </c>
      <c r="MR3" s="265">
        <v>17</v>
      </c>
      <c r="MS3" s="265">
        <v>18</v>
      </c>
      <c r="MT3" s="265">
        <v>19</v>
      </c>
      <c r="MU3" s="265">
        <v>20</v>
      </c>
      <c r="MV3" s="265">
        <v>21</v>
      </c>
      <c r="MW3" s="265">
        <v>22</v>
      </c>
      <c r="MX3" s="265">
        <v>23</v>
      </c>
      <c r="MY3" s="265">
        <v>24</v>
      </c>
      <c r="MZ3" s="265">
        <v>25</v>
      </c>
      <c r="NA3" s="265">
        <v>26</v>
      </c>
      <c r="NB3" s="265">
        <v>27</v>
      </c>
      <c r="NC3" s="265">
        <v>28</v>
      </c>
      <c r="ND3" s="265">
        <v>29</v>
      </c>
      <c r="NE3" s="266">
        <v>30</v>
      </c>
      <c r="NF3" s="264">
        <v>1</v>
      </c>
      <c r="NG3" s="265">
        <v>2</v>
      </c>
      <c r="NH3" s="265">
        <v>3</v>
      </c>
      <c r="NI3" s="265">
        <v>4</v>
      </c>
      <c r="NJ3" s="265">
        <v>5</v>
      </c>
      <c r="NK3" s="265">
        <v>6</v>
      </c>
      <c r="NL3" s="265">
        <v>7</v>
      </c>
      <c r="NM3" s="265">
        <v>8</v>
      </c>
      <c r="NN3" s="265">
        <v>9</v>
      </c>
      <c r="NO3" s="265">
        <v>10</v>
      </c>
      <c r="NP3" s="265">
        <v>11</v>
      </c>
      <c r="NQ3" s="265">
        <v>12</v>
      </c>
      <c r="NR3" s="265">
        <v>13</v>
      </c>
      <c r="NS3" s="265">
        <v>14</v>
      </c>
      <c r="NT3" s="265">
        <v>15</v>
      </c>
      <c r="NU3" s="265">
        <v>16</v>
      </c>
      <c r="NV3" s="265">
        <v>17</v>
      </c>
      <c r="NW3" s="265">
        <v>18</v>
      </c>
      <c r="NX3" s="265">
        <v>19</v>
      </c>
      <c r="NY3" s="265">
        <v>20</v>
      </c>
      <c r="NZ3" s="265">
        <v>21</v>
      </c>
      <c r="OA3" s="265">
        <v>22</v>
      </c>
      <c r="OB3" s="265">
        <v>23</v>
      </c>
      <c r="OC3" s="265">
        <v>24</v>
      </c>
      <c r="OD3" s="265">
        <v>25</v>
      </c>
      <c r="OE3" s="265">
        <v>26</v>
      </c>
      <c r="OF3" s="265">
        <v>27</v>
      </c>
      <c r="OG3" s="265">
        <v>28</v>
      </c>
      <c r="OH3" s="265">
        <v>29</v>
      </c>
      <c r="OI3" s="265">
        <v>30</v>
      </c>
      <c r="OJ3" s="266">
        <v>31</v>
      </c>
      <c r="OK3" s="163" t="s">
        <v>126</v>
      </c>
    </row>
    <row r="4" spans="1:452" s="105" customFormat="1" x14ac:dyDescent="0.25">
      <c r="A4" s="15">
        <v>4</v>
      </c>
      <c r="B4" s="15" t="s">
        <v>2</v>
      </c>
      <c r="C4" s="102" t="s">
        <v>20</v>
      </c>
      <c r="D4" s="275" t="s">
        <v>99</v>
      </c>
      <c r="E4" s="260" t="s">
        <v>24</v>
      </c>
      <c r="F4" s="260" t="s">
        <v>25</v>
      </c>
      <c r="G4" s="260" t="s">
        <v>26</v>
      </c>
      <c r="H4" s="260" t="s">
        <v>27</v>
      </c>
      <c r="I4" s="260" t="s">
        <v>28</v>
      </c>
      <c r="J4" s="260" t="s">
        <v>22</v>
      </c>
      <c r="K4" s="260" t="s">
        <v>23</v>
      </c>
      <c r="L4" s="260" t="s">
        <v>24</v>
      </c>
      <c r="M4" s="260" t="s">
        <v>25</v>
      </c>
      <c r="N4" s="260" t="s">
        <v>26</v>
      </c>
      <c r="O4" s="260" t="s">
        <v>27</v>
      </c>
      <c r="P4" s="260" t="s">
        <v>28</v>
      </c>
      <c r="Q4" s="260" t="s">
        <v>22</v>
      </c>
      <c r="R4" s="260" t="s">
        <v>23</v>
      </c>
      <c r="S4" s="260" t="s">
        <v>24</v>
      </c>
      <c r="T4" s="260" t="s">
        <v>25</v>
      </c>
      <c r="U4" s="260" t="s">
        <v>26</v>
      </c>
      <c r="V4" s="260" t="s">
        <v>27</v>
      </c>
      <c r="W4" s="260" t="s">
        <v>28</v>
      </c>
      <c r="X4" s="260" t="s">
        <v>22</v>
      </c>
      <c r="Y4" s="260" t="s">
        <v>23</v>
      </c>
      <c r="Z4" s="260" t="s">
        <v>24</v>
      </c>
      <c r="AA4" s="260" t="s">
        <v>25</v>
      </c>
      <c r="AB4" s="260" t="s">
        <v>26</v>
      </c>
      <c r="AC4" s="260" t="s">
        <v>27</v>
      </c>
      <c r="AD4" s="260" t="s">
        <v>28</v>
      </c>
      <c r="AE4" s="260" t="s">
        <v>22</v>
      </c>
      <c r="AF4" s="260" t="s">
        <v>23</v>
      </c>
      <c r="AG4" s="260" t="s">
        <v>24</v>
      </c>
      <c r="AH4" s="260" t="s">
        <v>25</v>
      </c>
      <c r="AI4" s="260" t="s">
        <v>26</v>
      </c>
      <c r="AJ4" s="260" t="s">
        <v>27</v>
      </c>
      <c r="AK4" s="260" t="s">
        <v>28</v>
      </c>
      <c r="AL4" s="260" t="s">
        <v>22</v>
      </c>
      <c r="AM4" s="260" t="s">
        <v>23</v>
      </c>
      <c r="AN4" s="260" t="s">
        <v>24</v>
      </c>
      <c r="AO4" s="260" t="s">
        <v>25</v>
      </c>
      <c r="AP4" s="260" t="s">
        <v>26</v>
      </c>
      <c r="AQ4" s="260" t="s">
        <v>27</v>
      </c>
      <c r="AR4" s="260" t="s">
        <v>28</v>
      </c>
      <c r="AS4" s="260" t="s">
        <v>22</v>
      </c>
      <c r="AT4" s="260" t="s">
        <v>23</v>
      </c>
      <c r="AU4" s="260" t="s">
        <v>24</v>
      </c>
      <c r="AV4" s="260" t="s">
        <v>25</v>
      </c>
      <c r="AW4" s="260" t="s">
        <v>26</v>
      </c>
      <c r="AX4" s="260" t="s">
        <v>27</v>
      </c>
      <c r="AY4" s="260" t="s">
        <v>28</v>
      </c>
      <c r="AZ4" s="260" t="s">
        <v>22</v>
      </c>
      <c r="BA4" s="260" t="s">
        <v>23</v>
      </c>
      <c r="BB4" s="260" t="s">
        <v>24</v>
      </c>
      <c r="BC4" s="260" t="s">
        <v>25</v>
      </c>
      <c r="BD4" s="260" t="s">
        <v>26</v>
      </c>
      <c r="BE4" s="260" t="s">
        <v>27</v>
      </c>
      <c r="BF4" s="260" t="s">
        <v>28</v>
      </c>
      <c r="BG4" s="260" t="s">
        <v>22</v>
      </c>
      <c r="BH4" s="260" t="s">
        <v>23</v>
      </c>
      <c r="BI4" s="260" t="s">
        <v>24</v>
      </c>
      <c r="BJ4" s="260" t="s">
        <v>25</v>
      </c>
      <c r="BK4" s="260" t="s">
        <v>26</v>
      </c>
      <c r="BL4" s="260" t="s">
        <v>27</v>
      </c>
      <c r="BM4" s="260" t="s">
        <v>28</v>
      </c>
      <c r="BN4" s="260" t="s">
        <v>22</v>
      </c>
      <c r="BO4" s="260" t="s">
        <v>23</v>
      </c>
      <c r="BP4" s="260" t="s">
        <v>24</v>
      </c>
      <c r="BQ4" s="260" t="s">
        <v>25</v>
      </c>
      <c r="BR4" s="260" t="s">
        <v>26</v>
      </c>
      <c r="BS4" s="260" t="s">
        <v>27</v>
      </c>
      <c r="BT4" s="260" t="s">
        <v>28</v>
      </c>
      <c r="BU4" s="260" t="s">
        <v>22</v>
      </c>
      <c r="BV4" s="260" t="s">
        <v>23</v>
      </c>
      <c r="BW4" s="260" t="s">
        <v>24</v>
      </c>
      <c r="BX4" s="260" t="s">
        <v>25</v>
      </c>
      <c r="BY4" s="260" t="s">
        <v>26</v>
      </c>
      <c r="BZ4" s="260" t="s">
        <v>27</v>
      </c>
      <c r="CA4" s="260" t="s">
        <v>28</v>
      </c>
      <c r="CB4" s="260" t="s">
        <v>22</v>
      </c>
      <c r="CC4" s="260" t="s">
        <v>23</v>
      </c>
      <c r="CD4" s="260" t="s">
        <v>24</v>
      </c>
      <c r="CE4" s="260" t="s">
        <v>25</v>
      </c>
      <c r="CF4" s="260" t="s">
        <v>26</v>
      </c>
      <c r="CG4" s="260" t="s">
        <v>27</v>
      </c>
      <c r="CH4" s="260" t="s">
        <v>28</v>
      </c>
      <c r="CI4" s="260" t="s">
        <v>22</v>
      </c>
      <c r="CJ4" s="260" t="s">
        <v>23</v>
      </c>
      <c r="CK4" s="260" t="s">
        <v>24</v>
      </c>
      <c r="CL4" s="260" t="s">
        <v>25</v>
      </c>
      <c r="CM4" s="260" t="s">
        <v>26</v>
      </c>
      <c r="CN4" s="260" t="s">
        <v>27</v>
      </c>
      <c r="CO4" s="260" t="s">
        <v>28</v>
      </c>
      <c r="CP4" s="260" t="s">
        <v>22</v>
      </c>
      <c r="CQ4" s="260" t="s">
        <v>23</v>
      </c>
      <c r="CR4" s="260" t="s">
        <v>24</v>
      </c>
      <c r="CS4" s="260" t="s">
        <v>25</v>
      </c>
      <c r="CT4" s="260" t="s">
        <v>26</v>
      </c>
      <c r="CU4" s="260" t="s">
        <v>27</v>
      </c>
      <c r="CV4" s="260" t="s">
        <v>28</v>
      </c>
      <c r="CW4" s="260" t="s">
        <v>22</v>
      </c>
      <c r="CX4" s="260" t="s">
        <v>23</v>
      </c>
      <c r="CY4" s="260" t="s">
        <v>24</v>
      </c>
      <c r="CZ4" s="260" t="s">
        <v>25</v>
      </c>
      <c r="DA4" s="260" t="s">
        <v>26</v>
      </c>
      <c r="DB4" s="260" t="s">
        <v>27</v>
      </c>
      <c r="DC4" s="260" t="s">
        <v>28</v>
      </c>
      <c r="DD4" s="260" t="s">
        <v>22</v>
      </c>
      <c r="DE4" s="260" t="s">
        <v>23</v>
      </c>
      <c r="DF4" s="260" t="s">
        <v>24</v>
      </c>
      <c r="DG4" s="260" t="s">
        <v>25</v>
      </c>
      <c r="DH4" s="260" t="s">
        <v>26</v>
      </c>
      <c r="DI4" s="260" t="s">
        <v>27</v>
      </c>
      <c r="DJ4" s="260" t="s">
        <v>28</v>
      </c>
      <c r="DK4" s="260" t="s">
        <v>22</v>
      </c>
      <c r="DL4" s="260" t="s">
        <v>23</v>
      </c>
      <c r="DM4" s="260" t="s">
        <v>24</v>
      </c>
      <c r="DN4" s="260" t="s">
        <v>25</v>
      </c>
      <c r="DO4" s="260" t="s">
        <v>26</v>
      </c>
      <c r="DP4" s="260" t="s">
        <v>27</v>
      </c>
      <c r="DQ4" s="260" t="s">
        <v>28</v>
      </c>
      <c r="DR4" s="260" t="s">
        <v>22</v>
      </c>
      <c r="DS4" s="260" t="s">
        <v>23</v>
      </c>
      <c r="DT4" s="260" t="s">
        <v>24</v>
      </c>
      <c r="DU4" s="351" t="s">
        <v>25</v>
      </c>
      <c r="DV4" s="358" t="s">
        <v>26</v>
      </c>
      <c r="DW4" s="260" t="s">
        <v>27</v>
      </c>
      <c r="DX4" s="260" t="s">
        <v>28</v>
      </c>
      <c r="DY4" s="260" t="s">
        <v>22</v>
      </c>
      <c r="DZ4" s="260" t="s">
        <v>23</v>
      </c>
      <c r="EA4" s="260" t="s">
        <v>24</v>
      </c>
      <c r="EB4" s="260" t="s">
        <v>25</v>
      </c>
      <c r="EC4" s="260" t="s">
        <v>26</v>
      </c>
      <c r="ED4" s="260" t="s">
        <v>27</v>
      </c>
      <c r="EE4" s="260" t="s">
        <v>28</v>
      </c>
      <c r="EF4" s="260" t="s">
        <v>22</v>
      </c>
      <c r="EG4" s="260" t="s">
        <v>23</v>
      </c>
      <c r="EH4" s="260" t="s">
        <v>24</v>
      </c>
      <c r="EI4" s="260" t="s">
        <v>25</v>
      </c>
      <c r="EJ4" s="260" t="s">
        <v>26</v>
      </c>
      <c r="EK4" s="260" t="s">
        <v>27</v>
      </c>
      <c r="EL4" s="260" t="s">
        <v>28</v>
      </c>
      <c r="EM4" s="260" t="s">
        <v>22</v>
      </c>
      <c r="EN4" s="260" t="s">
        <v>23</v>
      </c>
      <c r="EO4" s="260" t="s">
        <v>24</v>
      </c>
      <c r="EP4" s="260" t="s">
        <v>25</v>
      </c>
      <c r="EQ4" s="260" t="s">
        <v>26</v>
      </c>
      <c r="ER4" s="260" t="s">
        <v>27</v>
      </c>
      <c r="ES4" s="260" t="s">
        <v>28</v>
      </c>
      <c r="ET4" s="260" t="s">
        <v>22</v>
      </c>
      <c r="EU4" s="260" t="s">
        <v>23</v>
      </c>
      <c r="EV4" s="260" t="s">
        <v>24</v>
      </c>
      <c r="EW4" s="260" t="s">
        <v>25</v>
      </c>
      <c r="EX4" s="260" t="s">
        <v>26</v>
      </c>
      <c r="EY4" s="346" t="s">
        <v>27</v>
      </c>
      <c r="EZ4" s="353" t="s">
        <v>28</v>
      </c>
      <c r="FA4" s="260" t="s">
        <v>22</v>
      </c>
      <c r="FB4" s="260" t="s">
        <v>23</v>
      </c>
      <c r="FC4" s="260" t="s">
        <v>24</v>
      </c>
      <c r="FD4" s="260" t="s">
        <v>25</v>
      </c>
      <c r="FE4" s="260" t="s">
        <v>26</v>
      </c>
      <c r="FF4" s="260" t="s">
        <v>27</v>
      </c>
      <c r="FG4" s="260" t="s">
        <v>28</v>
      </c>
      <c r="FH4" s="260" t="s">
        <v>22</v>
      </c>
      <c r="FI4" s="260" t="s">
        <v>23</v>
      </c>
      <c r="FJ4" s="260" t="s">
        <v>24</v>
      </c>
      <c r="FK4" s="260" t="s">
        <v>25</v>
      </c>
      <c r="FL4" s="260" t="s">
        <v>26</v>
      </c>
      <c r="FM4" s="260" t="s">
        <v>27</v>
      </c>
      <c r="FN4" s="260" t="s">
        <v>28</v>
      </c>
      <c r="FO4" s="260" t="s">
        <v>22</v>
      </c>
      <c r="FP4" s="260" t="s">
        <v>23</v>
      </c>
      <c r="FQ4" s="260" t="s">
        <v>24</v>
      </c>
      <c r="FR4" s="260" t="s">
        <v>25</v>
      </c>
      <c r="FS4" s="260" t="s">
        <v>26</v>
      </c>
      <c r="FT4" s="260" t="s">
        <v>27</v>
      </c>
      <c r="FU4" s="260" t="s">
        <v>28</v>
      </c>
      <c r="FV4" s="260" t="s">
        <v>22</v>
      </c>
      <c r="FW4" s="260" t="s">
        <v>23</v>
      </c>
      <c r="FX4" s="260" t="s">
        <v>24</v>
      </c>
      <c r="FY4" s="260" t="s">
        <v>25</v>
      </c>
      <c r="FZ4" s="260" t="s">
        <v>26</v>
      </c>
      <c r="GA4" s="260" t="s">
        <v>27</v>
      </c>
      <c r="GB4" s="260" t="s">
        <v>28</v>
      </c>
      <c r="GC4" s="260" t="s">
        <v>22</v>
      </c>
      <c r="GD4" s="351" t="s">
        <v>23</v>
      </c>
      <c r="GE4" s="358" t="s">
        <v>24</v>
      </c>
      <c r="GF4" s="260" t="s">
        <v>25</v>
      </c>
      <c r="GG4" s="260" t="s">
        <v>26</v>
      </c>
      <c r="GH4" s="260" t="s">
        <v>27</v>
      </c>
      <c r="GI4" s="260" t="s">
        <v>28</v>
      </c>
      <c r="GJ4" s="260" t="s">
        <v>22</v>
      </c>
      <c r="GK4" s="260" t="s">
        <v>23</v>
      </c>
      <c r="GL4" s="260" t="s">
        <v>24</v>
      </c>
      <c r="GM4" s="260" t="s">
        <v>25</v>
      </c>
      <c r="GN4" s="260" t="s">
        <v>26</v>
      </c>
      <c r="GO4" s="260" t="s">
        <v>27</v>
      </c>
      <c r="GP4" s="260" t="s">
        <v>28</v>
      </c>
      <c r="GQ4" s="260" t="s">
        <v>22</v>
      </c>
      <c r="GR4" s="260" t="s">
        <v>23</v>
      </c>
      <c r="GS4" s="260" t="s">
        <v>24</v>
      </c>
      <c r="GT4" s="260" t="s">
        <v>25</v>
      </c>
      <c r="GU4" s="260" t="s">
        <v>26</v>
      </c>
      <c r="GV4" s="260" t="s">
        <v>27</v>
      </c>
      <c r="GW4" s="260" t="s">
        <v>28</v>
      </c>
      <c r="GX4" s="260" t="s">
        <v>22</v>
      </c>
      <c r="GY4" s="260" t="s">
        <v>23</v>
      </c>
      <c r="GZ4" s="260" t="s">
        <v>24</v>
      </c>
      <c r="HA4" s="260" t="s">
        <v>25</v>
      </c>
      <c r="HB4" s="260" t="s">
        <v>26</v>
      </c>
      <c r="HC4" s="260" t="s">
        <v>27</v>
      </c>
      <c r="HD4" s="260" t="s">
        <v>28</v>
      </c>
      <c r="HE4" s="260" t="s">
        <v>22</v>
      </c>
      <c r="HF4" s="260" t="s">
        <v>23</v>
      </c>
      <c r="HG4" s="260" t="s">
        <v>24</v>
      </c>
      <c r="HH4" s="346" t="s">
        <v>25</v>
      </c>
      <c r="HI4" s="353" t="s">
        <v>26</v>
      </c>
      <c r="HJ4" s="260" t="s">
        <v>27</v>
      </c>
      <c r="HK4" s="260" t="s">
        <v>28</v>
      </c>
      <c r="HL4" s="260" t="s">
        <v>22</v>
      </c>
      <c r="HM4" s="260" t="s">
        <v>23</v>
      </c>
      <c r="HN4" s="260" t="s">
        <v>24</v>
      </c>
      <c r="HO4" s="260" t="s">
        <v>25</v>
      </c>
      <c r="HP4" s="260" t="s">
        <v>26</v>
      </c>
      <c r="HQ4" s="260" t="s">
        <v>27</v>
      </c>
      <c r="HR4" s="260" t="s">
        <v>28</v>
      </c>
      <c r="HS4" s="260" t="s">
        <v>22</v>
      </c>
      <c r="HT4" s="260" t="s">
        <v>23</v>
      </c>
      <c r="HU4" s="260" t="s">
        <v>24</v>
      </c>
      <c r="HV4" s="260" t="s">
        <v>25</v>
      </c>
      <c r="HW4" s="260" t="s">
        <v>26</v>
      </c>
      <c r="HX4" s="260" t="s">
        <v>27</v>
      </c>
      <c r="HY4" s="260" t="s">
        <v>28</v>
      </c>
      <c r="HZ4" s="260" t="s">
        <v>22</v>
      </c>
      <c r="IA4" s="260" t="s">
        <v>23</v>
      </c>
      <c r="IB4" s="260" t="s">
        <v>24</v>
      </c>
      <c r="IC4" s="260" t="s">
        <v>25</v>
      </c>
      <c r="ID4" s="260" t="s">
        <v>26</v>
      </c>
      <c r="IE4" s="260" t="s">
        <v>27</v>
      </c>
      <c r="IF4" s="260" t="s">
        <v>28</v>
      </c>
      <c r="IG4" s="260" t="s">
        <v>22</v>
      </c>
      <c r="IH4" s="260" t="s">
        <v>23</v>
      </c>
      <c r="II4" s="260" t="s">
        <v>24</v>
      </c>
      <c r="IJ4" s="260" t="s">
        <v>25</v>
      </c>
      <c r="IK4" s="260" t="s">
        <v>26</v>
      </c>
      <c r="IL4" s="260" t="s">
        <v>27</v>
      </c>
      <c r="IM4" s="260" t="s">
        <v>28</v>
      </c>
      <c r="IN4" s="260" t="s">
        <v>22</v>
      </c>
      <c r="IO4" s="260" t="s">
        <v>23</v>
      </c>
      <c r="IP4" s="260" t="s">
        <v>24</v>
      </c>
      <c r="IQ4" s="260" t="s">
        <v>25</v>
      </c>
      <c r="IR4" s="260" t="s">
        <v>26</v>
      </c>
      <c r="IS4" s="260" t="s">
        <v>27</v>
      </c>
      <c r="IT4" s="260" t="s">
        <v>28</v>
      </c>
      <c r="IU4" s="260" t="s">
        <v>22</v>
      </c>
      <c r="IV4" s="260" t="s">
        <v>23</v>
      </c>
      <c r="IW4" s="260" t="s">
        <v>24</v>
      </c>
      <c r="IX4" s="260" t="s">
        <v>25</v>
      </c>
      <c r="IY4" s="260" t="s">
        <v>26</v>
      </c>
      <c r="IZ4" s="260" t="s">
        <v>27</v>
      </c>
      <c r="JA4" s="260" t="s">
        <v>28</v>
      </c>
      <c r="JB4" s="260" t="s">
        <v>22</v>
      </c>
      <c r="JC4" s="260" t="s">
        <v>23</v>
      </c>
      <c r="JD4" s="260" t="s">
        <v>24</v>
      </c>
      <c r="JE4" s="260" t="s">
        <v>25</v>
      </c>
      <c r="JF4" s="260" t="s">
        <v>26</v>
      </c>
      <c r="JG4" s="260" t="s">
        <v>27</v>
      </c>
      <c r="JH4" s="260" t="s">
        <v>28</v>
      </c>
      <c r="JI4" s="260" t="s">
        <v>22</v>
      </c>
      <c r="JJ4" s="260" t="s">
        <v>23</v>
      </c>
      <c r="JK4" s="260" t="s">
        <v>24</v>
      </c>
      <c r="JL4" s="260" t="s">
        <v>25</v>
      </c>
      <c r="JM4" s="260" t="s">
        <v>26</v>
      </c>
      <c r="JN4" s="260" t="s">
        <v>27</v>
      </c>
      <c r="JO4" s="260" t="s">
        <v>28</v>
      </c>
      <c r="JP4" s="260" t="s">
        <v>22</v>
      </c>
      <c r="JQ4" s="260" t="s">
        <v>23</v>
      </c>
      <c r="JR4" s="260" t="s">
        <v>24</v>
      </c>
      <c r="JS4" s="260" t="s">
        <v>25</v>
      </c>
      <c r="JT4" s="260" t="s">
        <v>26</v>
      </c>
      <c r="JU4" s="260" t="s">
        <v>27</v>
      </c>
      <c r="JV4" s="260" t="s">
        <v>28</v>
      </c>
      <c r="JW4" s="260" t="s">
        <v>22</v>
      </c>
      <c r="JX4" s="260" t="s">
        <v>23</v>
      </c>
      <c r="JY4" s="260" t="s">
        <v>24</v>
      </c>
      <c r="JZ4" s="260" t="s">
        <v>25</v>
      </c>
      <c r="KA4" s="260" t="s">
        <v>26</v>
      </c>
      <c r="KB4" s="260" t="s">
        <v>27</v>
      </c>
      <c r="KC4" s="260" t="s">
        <v>28</v>
      </c>
      <c r="KD4" s="260" t="s">
        <v>22</v>
      </c>
      <c r="KE4" s="260" t="s">
        <v>23</v>
      </c>
      <c r="KF4" s="260" t="s">
        <v>24</v>
      </c>
      <c r="KG4" s="260" t="s">
        <v>25</v>
      </c>
      <c r="KH4" s="260" t="s">
        <v>26</v>
      </c>
      <c r="KI4" s="260" t="s">
        <v>27</v>
      </c>
      <c r="KJ4" s="260" t="s">
        <v>28</v>
      </c>
      <c r="KK4" s="260" t="s">
        <v>22</v>
      </c>
      <c r="KL4" s="260" t="s">
        <v>23</v>
      </c>
      <c r="KM4" s="260" t="s">
        <v>24</v>
      </c>
      <c r="KN4" s="260" t="s">
        <v>25</v>
      </c>
      <c r="KO4" s="260" t="s">
        <v>26</v>
      </c>
      <c r="KP4" s="260" t="s">
        <v>27</v>
      </c>
      <c r="KQ4" s="260" t="s">
        <v>28</v>
      </c>
      <c r="KR4" s="260" t="s">
        <v>22</v>
      </c>
      <c r="KS4" s="260" t="s">
        <v>23</v>
      </c>
      <c r="KT4" s="260" t="s">
        <v>24</v>
      </c>
      <c r="KU4" s="260" t="s">
        <v>25</v>
      </c>
      <c r="KV4" s="260" t="s">
        <v>26</v>
      </c>
      <c r="KW4" s="260" t="s">
        <v>27</v>
      </c>
      <c r="KX4" s="260" t="s">
        <v>28</v>
      </c>
      <c r="KY4" s="260" t="s">
        <v>22</v>
      </c>
      <c r="KZ4" s="260" t="s">
        <v>23</v>
      </c>
      <c r="LA4" s="260" t="s">
        <v>24</v>
      </c>
      <c r="LB4" s="260" t="s">
        <v>25</v>
      </c>
      <c r="LC4" s="260" t="s">
        <v>26</v>
      </c>
      <c r="LD4" s="260" t="s">
        <v>27</v>
      </c>
      <c r="LE4" s="260" t="s">
        <v>28</v>
      </c>
      <c r="LF4" s="260" t="s">
        <v>22</v>
      </c>
      <c r="LG4" s="260" t="s">
        <v>23</v>
      </c>
      <c r="LH4" s="260" t="s">
        <v>24</v>
      </c>
      <c r="LI4" s="260" t="s">
        <v>25</v>
      </c>
      <c r="LJ4" s="260" t="s">
        <v>26</v>
      </c>
      <c r="LK4" s="260" t="s">
        <v>27</v>
      </c>
      <c r="LL4" s="260" t="s">
        <v>28</v>
      </c>
      <c r="LM4" s="260" t="s">
        <v>22</v>
      </c>
      <c r="LN4" s="260" t="s">
        <v>23</v>
      </c>
      <c r="LO4" s="260" t="s">
        <v>24</v>
      </c>
      <c r="LP4" s="260" t="s">
        <v>25</v>
      </c>
      <c r="LQ4" s="260" t="s">
        <v>26</v>
      </c>
      <c r="LR4" s="260" t="s">
        <v>27</v>
      </c>
      <c r="LS4" s="260" t="s">
        <v>28</v>
      </c>
      <c r="LT4" s="260" t="s">
        <v>22</v>
      </c>
      <c r="LU4" s="260" t="s">
        <v>23</v>
      </c>
      <c r="LV4" s="260" t="s">
        <v>24</v>
      </c>
      <c r="LW4" s="260" t="s">
        <v>25</v>
      </c>
      <c r="LX4" s="260" t="s">
        <v>26</v>
      </c>
      <c r="LY4" s="260" t="s">
        <v>27</v>
      </c>
      <c r="LZ4" s="260" t="s">
        <v>28</v>
      </c>
      <c r="MA4" s="260" t="s">
        <v>22</v>
      </c>
      <c r="MB4" s="260" t="s">
        <v>23</v>
      </c>
      <c r="MC4" s="260" t="s">
        <v>24</v>
      </c>
      <c r="MD4" s="260" t="s">
        <v>25</v>
      </c>
      <c r="ME4" s="260" t="s">
        <v>26</v>
      </c>
      <c r="MF4" s="260" t="s">
        <v>27</v>
      </c>
      <c r="MG4" s="260" t="s">
        <v>28</v>
      </c>
      <c r="MH4" s="260" t="s">
        <v>22</v>
      </c>
      <c r="MI4" s="260" t="s">
        <v>23</v>
      </c>
      <c r="MJ4" s="260" t="s">
        <v>24</v>
      </c>
      <c r="MK4" s="260" t="s">
        <v>25</v>
      </c>
      <c r="ML4" s="260" t="s">
        <v>26</v>
      </c>
      <c r="MM4" s="260" t="s">
        <v>27</v>
      </c>
      <c r="MN4" s="260" t="s">
        <v>28</v>
      </c>
      <c r="MO4" s="260" t="s">
        <v>22</v>
      </c>
      <c r="MP4" s="260" t="s">
        <v>23</v>
      </c>
      <c r="MQ4" s="260" t="s">
        <v>24</v>
      </c>
      <c r="MR4" s="260" t="s">
        <v>25</v>
      </c>
      <c r="MS4" s="260" t="s">
        <v>26</v>
      </c>
      <c r="MT4" s="260" t="s">
        <v>27</v>
      </c>
      <c r="MU4" s="260" t="s">
        <v>28</v>
      </c>
      <c r="MV4" s="260" t="s">
        <v>22</v>
      </c>
      <c r="MW4" s="260" t="s">
        <v>23</v>
      </c>
      <c r="MX4" s="260" t="s">
        <v>24</v>
      </c>
      <c r="MY4" s="260" t="s">
        <v>25</v>
      </c>
      <c r="MZ4" s="260" t="s">
        <v>26</v>
      </c>
      <c r="NA4" s="260" t="s">
        <v>27</v>
      </c>
      <c r="NB4" s="260" t="s">
        <v>28</v>
      </c>
      <c r="NC4" s="260" t="s">
        <v>22</v>
      </c>
      <c r="ND4" s="260" t="s">
        <v>23</v>
      </c>
      <c r="NE4" s="260" t="s">
        <v>24</v>
      </c>
      <c r="NF4" s="260" t="s">
        <v>25</v>
      </c>
      <c r="NG4" s="260" t="s">
        <v>26</v>
      </c>
      <c r="NH4" s="260" t="s">
        <v>27</v>
      </c>
      <c r="NI4" s="260" t="s">
        <v>28</v>
      </c>
      <c r="NJ4" s="260" t="s">
        <v>22</v>
      </c>
      <c r="NK4" s="260" t="s">
        <v>23</v>
      </c>
      <c r="NL4" s="260" t="s">
        <v>24</v>
      </c>
      <c r="NM4" s="260" t="s">
        <v>25</v>
      </c>
      <c r="NN4" s="260" t="s">
        <v>26</v>
      </c>
      <c r="NO4" s="260" t="s">
        <v>27</v>
      </c>
      <c r="NP4" s="260" t="s">
        <v>28</v>
      </c>
      <c r="NQ4" s="260" t="s">
        <v>22</v>
      </c>
      <c r="NR4" s="260" t="s">
        <v>23</v>
      </c>
      <c r="NS4" s="260" t="s">
        <v>24</v>
      </c>
      <c r="NT4" s="260" t="s">
        <v>25</v>
      </c>
      <c r="NU4" s="260" t="s">
        <v>26</v>
      </c>
      <c r="NV4" s="260" t="s">
        <v>27</v>
      </c>
      <c r="NW4" s="260" t="s">
        <v>28</v>
      </c>
      <c r="NX4" s="260" t="s">
        <v>22</v>
      </c>
      <c r="NY4" s="260" t="s">
        <v>23</v>
      </c>
      <c r="NZ4" s="260" t="s">
        <v>24</v>
      </c>
      <c r="OA4" s="260" t="s">
        <v>25</v>
      </c>
      <c r="OB4" s="260" t="s">
        <v>26</v>
      </c>
      <c r="OC4" s="260" t="s">
        <v>27</v>
      </c>
      <c r="OD4" s="260" t="s">
        <v>28</v>
      </c>
      <c r="OE4" s="260" t="s">
        <v>22</v>
      </c>
      <c r="OF4" s="260" t="s">
        <v>23</v>
      </c>
      <c r="OG4" s="260" t="s">
        <v>24</v>
      </c>
      <c r="OH4" s="260" t="s">
        <v>25</v>
      </c>
      <c r="OI4" s="260" t="s">
        <v>26</v>
      </c>
      <c r="OJ4" s="260" t="s">
        <v>27</v>
      </c>
      <c r="OK4" s="268"/>
      <c r="OL4" s="268"/>
      <c r="OM4" s="268"/>
      <c r="ON4" s="268"/>
      <c r="OO4" s="268"/>
      <c r="OP4" s="268"/>
      <c r="OQ4" s="268"/>
      <c r="OR4" s="268"/>
      <c r="OS4" s="268"/>
      <c r="OT4" s="268"/>
      <c r="OU4" s="268"/>
      <c r="OV4" s="268"/>
      <c r="OW4" s="268"/>
      <c r="OX4" s="268"/>
      <c r="OY4" s="268"/>
      <c r="OZ4" s="268"/>
      <c r="PA4" s="268"/>
      <c r="PB4" s="268"/>
      <c r="PC4" s="268"/>
      <c r="PD4" s="268"/>
      <c r="PE4" s="268"/>
      <c r="PF4" s="268"/>
      <c r="PG4" s="268"/>
      <c r="PH4" s="268"/>
      <c r="PI4" s="268"/>
      <c r="PJ4" s="268"/>
      <c r="PK4" s="268"/>
      <c r="PL4" s="268"/>
      <c r="PM4" s="268"/>
      <c r="PN4" s="268"/>
      <c r="PO4" s="268"/>
      <c r="PP4" s="268"/>
      <c r="PQ4" s="268"/>
      <c r="PR4" s="268"/>
      <c r="PS4" s="268"/>
      <c r="PT4" s="268"/>
      <c r="PU4" s="268"/>
      <c r="PV4" s="466"/>
      <c r="PW4" s="466"/>
      <c r="PX4" s="466"/>
      <c r="PY4" s="466"/>
      <c r="PZ4" s="466"/>
      <c r="QA4" s="466"/>
      <c r="QB4" s="466"/>
      <c r="QC4" s="466"/>
      <c r="QD4" s="466"/>
      <c r="QE4" s="466"/>
      <c r="QF4" s="466"/>
      <c r="QG4" s="466"/>
      <c r="QH4" s="466"/>
      <c r="QI4" s="466"/>
      <c r="QJ4" s="466"/>
    </row>
    <row r="5" spans="1:452" s="42" customFormat="1" x14ac:dyDescent="0.25">
      <c r="A5" s="15">
        <v>5</v>
      </c>
      <c r="B5" s="15" t="s">
        <v>3</v>
      </c>
      <c r="C5" s="267">
        <f>IF(D5&lt;&gt;"",COUNTA(D$5:D5),"")</f>
        <v>1</v>
      </c>
      <c r="D5" s="421" t="s">
        <v>30</v>
      </c>
      <c r="E5" s="194" t="s">
        <v>33</v>
      </c>
      <c r="F5" s="286" t="s">
        <v>33</v>
      </c>
      <c r="G5" s="165"/>
      <c r="H5" s="165"/>
      <c r="I5" s="13" t="s">
        <v>33</v>
      </c>
      <c r="J5" s="13" t="s">
        <v>33</v>
      </c>
      <c r="K5" s="165" t="s">
        <v>33</v>
      </c>
      <c r="L5" s="82" t="s">
        <v>33</v>
      </c>
      <c r="M5" s="165"/>
      <c r="N5" s="165"/>
      <c r="O5" s="165" t="s">
        <v>32</v>
      </c>
      <c r="P5" s="13" t="s">
        <v>32</v>
      </c>
      <c r="Q5" s="13" t="s">
        <v>32</v>
      </c>
      <c r="R5" s="165" t="s">
        <v>32</v>
      </c>
      <c r="S5" s="165"/>
      <c r="T5" s="165"/>
      <c r="U5" s="165" t="s">
        <v>32</v>
      </c>
      <c r="V5" s="165" t="s">
        <v>32</v>
      </c>
      <c r="W5" s="13" t="s">
        <v>32</v>
      </c>
      <c r="X5" s="13" t="s">
        <v>32</v>
      </c>
      <c r="Y5" s="165"/>
      <c r="Z5" s="165"/>
      <c r="AA5" s="165" t="s">
        <v>34</v>
      </c>
      <c r="AB5" s="165" t="s">
        <v>34</v>
      </c>
      <c r="AC5" s="81" t="s">
        <v>31</v>
      </c>
      <c r="AD5" s="81" t="s">
        <v>31</v>
      </c>
      <c r="AE5" s="13"/>
      <c r="AF5" s="165"/>
      <c r="AG5" s="165" t="s">
        <v>34</v>
      </c>
      <c r="AH5" s="165" t="s">
        <v>34</v>
      </c>
      <c r="AI5" s="21" t="s">
        <v>34</v>
      </c>
      <c r="AJ5" s="194"/>
      <c r="AK5" s="13"/>
      <c r="AL5" s="13"/>
      <c r="AM5" s="250" t="s">
        <v>33</v>
      </c>
      <c r="AN5" s="250" t="s">
        <v>33</v>
      </c>
      <c r="AO5" s="250" t="s">
        <v>33</v>
      </c>
      <c r="AP5" s="250" t="s">
        <v>33</v>
      </c>
      <c r="AQ5" s="179" t="s">
        <v>31</v>
      </c>
      <c r="AR5" s="13"/>
      <c r="AS5" s="13" t="s">
        <v>33</v>
      </c>
      <c r="AT5" s="250" t="s">
        <v>33</v>
      </c>
      <c r="AU5" s="250" t="s">
        <v>33</v>
      </c>
      <c r="AV5" s="250" t="s">
        <v>33</v>
      </c>
      <c r="AW5" s="276"/>
      <c r="AX5" s="276"/>
      <c r="AY5" s="13" t="s">
        <v>32</v>
      </c>
      <c r="AZ5" s="13" t="s">
        <v>32</v>
      </c>
      <c r="BA5" s="250" t="s">
        <v>32</v>
      </c>
      <c r="BB5" s="250" t="s">
        <v>32</v>
      </c>
      <c r="BC5" s="276"/>
      <c r="BD5" s="276"/>
      <c r="BE5" s="250" t="s">
        <v>32</v>
      </c>
      <c r="BF5" s="13" t="s">
        <v>32</v>
      </c>
      <c r="BG5" s="13" t="s">
        <v>32</v>
      </c>
      <c r="BH5" s="250" t="s">
        <v>32</v>
      </c>
      <c r="BI5" s="276"/>
      <c r="BJ5" s="276"/>
      <c r="BK5" s="250" t="s">
        <v>34</v>
      </c>
      <c r="BL5" s="250" t="s">
        <v>34</v>
      </c>
      <c r="BM5" s="13" t="s">
        <v>34</v>
      </c>
      <c r="BN5" s="301" t="s">
        <v>34</v>
      </c>
      <c r="BO5" s="304"/>
      <c r="BP5" s="276"/>
      <c r="BQ5" s="250" t="s">
        <v>34</v>
      </c>
      <c r="BR5" s="250" t="s">
        <v>34</v>
      </c>
      <c r="BS5" s="250" t="s">
        <v>34</v>
      </c>
      <c r="BT5" s="13" t="s">
        <v>34</v>
      </c>
      <c r="BU5" s="13"/>
      <c r="BV5" s="276"/>
      <c r="BW5" s="250" t="s">
        <v>33</v>
      </c>
      <c r="BX5" s="250" t="s">
        <v>33</v>
      </c>
      <c r="BY5" s="250" t="s">
        <v>33</v>
      </c>
      <c r="BZ5" s="250" t="s">
        <v>33</v>
      </c>
      <c r="CA5" s="13"/>
      <c r="CB5" s="13"/>
      <c r="CC5" s="250" t="s">
        <v>33</v>
      </c>
      <c r="CD5" s="250" t="s">
        <v>33</v>
      </c>
      <c r="CE5" s="250" t="s">
        <v>33</v>
      </c>
      <c r="CF5" s="250" t="s">
        <v>33</v>
      </c>
      <c r="CG5" s="276"/>
      <c r="CH5" s="13"/>
      <c r="CI5" s="13" t="s">
        <v>32</v>
      </c>
      <c r="CJ5" s="250" t="s">
        <v>32</v>
      </c>
      <c r="CK5" s="250" t="s">
        <v>32</v>
      </c>
      <c r="CL5" s="250" t="s">
        <v>32</v>
      </c>
      <c r="CM5" s="276"/>
      <c r="CN5" s="276"/>
      <c r="CO5" s="13" t="s">
        <v>32</v>
      </c>
      <c r="CP5" s="301" t="s">
        <v>32</v>
      </c>
      <c r="CQ5" s="250" t="s">
        <v>32</v>
      </c>
      <c r="CR5" s="250" t="s">
        <v>32</v>
      </c>
      <c r="CS5" s="276"/>
      <c r="CT5" s="276"/>
      <c r="CU5" s="250" t="s">
        <v>34</v>
      </c>
      <c r="CV5" s="13" t="s">
        <v>34</v>
      </c>
      <c r="CW5" s="13" t="s">
        <v>34</v>
      </c>
      <c r="CX5" s="250" t="s">
        <v>34</v>
      </c>
      <c r="CY5" s="276"/>
      <c r="CZ5" s="276"/>
      <c r="DA5" s="250" t="s">
        <v>34</v>
      </c>
      <c r="DB5" s="250" t="s">
        <v>34</v>
      </c>
      <c r="DC5" s="13" t="s">
        <v>34</v>
      </c>
      <c r="DD5" s="13" t="s">
        <v>34</v>
      </c>
      <c r="DE5" s="276"/>
      <c r="DF5" s="276"/>
      <c r="DG5" s="250" t="s">
        <v>33</v>
      </c>
      <c r="DH5" s="250" t="s">
        <v>33</v>
      </c>
      <c r="DI5" s="250" t="s">
        <v>33</v>
      </c>
      <c r="DJ5" s="13" t="s">
        <v>33</v>
      </c>
      <c r="DK5" s="13"/>
      <c r="DL5" s="276"/>
      <c r="DM5" s="250" t="s">
        <v>33</v>
      </c>
      <c r="DN5" s="250" t="s">
        <v>33</v>
      </c>
      <c r="DO5" s="250" t="s">
        <v>33</v>
      </c>
      <c r="DP5" s="250" t="s">
        <v>33</v>
      </c>
      <c r="DQ5" s="13"/>
      <c r="DR5" s="13"/>
      <c r="DS5" s="250" t="s">
        <v>32</v>
      </c>
      <c r="DT5" s="250" t="s">
        <v>32</v>
      </c>
      <c r="DU5" s="250" t="s">
        <v>32</v>
      </c>
      <c r="DV5" s="359" t="s">
        <v>32</v>
      </c>
      <c r="DW5" s="344"/>
      <c r="DX5" s="13"/>
      <c r="DY5" s="82" t="s">
        <v>32</v>
      </c>
      <c r="DZ5" s="317" t="s">
        <v>32</v>
      </c>
      <c r="EA5" s="317" t="s">
        <v>32</v>
      </c>
      <c r="EB5" s="317" t="s">
        <v>32</v>
      </c>
      <c r="EC5" s="276"/>
      <c r="ED5" s="276"/>
      <c r="EE5" s="13" t="s">
        <v>34</v>
      </c>
      <c r="EF5" s="13" t="s">
        <v>34</v>
      </c>
      <c r="EG5" s="317" t="s">
        <v>34</v>
      </c>
      <c r="EH5" s="317" t="s">
        <v>34</v>
      </c>
      <c r="EI5" s="276"/>
      <c r="EJ5" s="276"/>
      <c r="EK5" s="317" t="s">
        <v>34</v>
      </c>
      <c r="EL5" s="13" t="s">
        <v>34</v>
      </c>
      <c r="EM5" s="13" t="s">
        <v>34</v>
      </c>
      <c r="EN5" s="317" t="s">
        <v>34</v>
      </c>
      <c r="EO5" s="276"/>
      <c r="EP5" s="276"/>
      <c r="EQ5" s="317" t="s">
        <v>33</v>
      </c>
      <c r="ER5" s="317" t="s">
        <v>33</v>
      </c>
      <c r="ES5" s="13" t="s">
        <v>33</v>
      </c>
      <c r="ET5" s="82" t="s">
        <v>33</v>
      </c>
      <c r="EU5" s="276"/>
      <c r="EV5" s="276"/>
      <c r="EW5" s="317" t="s">
        <v>33</v>
      </c>
      <c r="EX5" s="317" t="s">
        <v>33</v>
      </c>
      <c r="EY5" s="347" t="s">
        <v>33</v>
      </c>
      <c r="EZ5" s="56" t="s">
        <v>31</v>
      </c>
      <c r="FA5" s="13"/>
      <c r="FB5" s="276"/>
      <c r="FC5" s="56" t="s">
        <v>31</v>
      </c>
      <c r="FD5" s="56" t="s">
        <v>31</v>
      </c>
      <c r="FE5" s="56" t="s">
        <v>31</v>
      </c>
      <c r="FF5" s="56" t="s">
        <v>31</v>
      </c>
      <c r="FG5" s="13"/>
      <c r="FH5" s="13"/>
      <c r="FI5" s="56" t="s">
        <v>31</v>
      </c>
      <c r="FJ5" s="56" t="s">
        <v>31</v>
      </c>
      <c r="FK5" s="56" t="s">
        <v>31</v>
      </c>
      <c r="FL5" s="56" t="s">
        <v>31</v>
      </c>
      <c r="FM5" s="276"/>
      <c r="FN5" s="13"/>
      <c r="FO5" s="13" t="s">
        <v>34</v>
      </c>
      <c r="FP5" s="317" t="s">
        <v>34</v>
      </c>
      <c r="FQ5" s="317" t="s">
        <v>34</v>
      </c>
      <c r="FR5" s="317" t="s">
        <v>34</v>
      </c>
      <c r="FS5" s="276"/>
      <c r="FT5" s="276"/>
      <c r="FU5" s="13" t="s">
        <v>34</v>
      </c>
      <c r="FV5" s="13" t="s">
        <v>34</v>
      </c>
      <c r="FW5" s="317" t="s">
        <v>34</v>
      </c>
      <c r="FX5" s="317" t="s">
        <v>34</v>
      </c>
      <c r="FY5" s="276"/>
      <c r="FZ5" s="276"/>
      <c r="GA5" s="317" t="s">
        <v>33</v>
      </c>
      <c r="GB5" s="13" t="s">
        <v>33</v>
      </c>
      <c r="GC5" s="13" t="s">
        <v>33</v>
      </c>
      <c r="GD5" s="317" t="s">
        <v>33</v>
      </c>
      <c r="GE5" s="366"/>
      <c r="GF5" s="276"/>
      <c r="GG5" s="333" t="s">
        <v>33</v>
      </c>
      <c r="GH5" s="317" t="s">
        <v>33</v>
      </c>
      <c r="GI5" s="13" t="s">
        <v>33</v>
      </c>
      <c r="GJ5" s="13" t="s">
        <v>33</v>
      </c>
      <c r="GK5" s="276"/>
      <c r="GL5" s="276"/>
      <c r="GM5" s="317" t="s">
        <v>32</v>
      </c>
      <c r="GN5" s="333" t="s">
        <v>32</v>
      </c>
      <c r="GO5" s="317" t="s">
        <v>32</v>
      </c>
      <c r="GP5" s="13" t="s">
        <v>32</v>
      </c>
      <c r="GQ5" s="82"/>
      <c r="GR5" s="276"/>
      <c r="GS5" s="317" t="s">
        <v>32</v>
      </c>
      <c r="GT5" s="317" t="s">
        <v>32</v>
      </c>
      <c r="GU5" s="317" t="s">
        <v>32</v>
      </c>
      <c r="GV5" s="317" t="s">
        <v>32</v>
      </c>
      <c r="GW5" s="13"/>
      <c r="GX5" s="13"/>
      <c r="GY5" s="317" t="s">
        <v>34</v>
      </c>
      <c r="GZ5" s="317" t="s">
        <v>34</v>
      </c>
      <c r="HA5" s="317" t="s">
        <v>34</v>
      </c>
      <c r="HB5" s="317" t="s">
        <v>34</v>
      </c>
      <c r="HC5" s="276"/>
      <c r="HD5" s="13"/>
      <c r="HE5" s="13" t="s">
        <v>34</v>
      </c>
      <c r="HF5" s="317" t="s">
        <v>34</v>
      </c>
      <c r="HG5" s="317" t="s">
        <v>34</v>
      </c>
      <c r="HH5" s="347" t="s">
        <v>34</v>
      </c>
      <c r="HI5" s="317"/>
      <c r="HJ5" s="317"/>
      <c r="HK5" s="13" t="s">
        <v>34</v>
      </c>
      <c r="HL5" s="13" t="s">
        <v>34</v>
      </c>
      <c r="HM5" s="317" t="s">
        <v>34</v>
      </c>
      <c r="HN5" s="317" t="s">
        <v>34</v>
      </c>
      <c r="HO5" s="317"/>
      <c r="HP5" s="317"/>
      <c r="HQ5" s="317" t="s">
        <v>33</v>
      </c>
      <c r="HR5" s="13" t="s">
        <v>33</v>
      </c>
      <c r="HS5" s="13" t="s">
        <v>33</v>
      </c>
      <c r="HT5" s="317" t="s">
        <v>33</v>
      </c>
      <c r="HU5" s="317"/>
      <c r="HV5" s="317"/>
      <c r="HW5" s="317" t="s">
        <v>33</v>
      </c>
      <c r="HX5" s="317" t="s">
        <v>33</v>
      </c>
      <c r="HY5" s="13" t="s">
        <v>33</v>
      </c>
      <c r="HZ5" s="13" t="s">
        <v>33</v>
      </c>
      <c r="IA5" s="317"/>
      <c r="IB5" s="317"/>
      <c r="IC5" s="317" t="s">
        <v>33</v>
      </c>
      <c r="ID5" s="317" t="s">
        <v>33</v>
      </c>
      <c r="IE5" s="317" t="s">
        <v>33</v>
      </c>
      <c r="IF5" s="13" t="s">
        <v>33</v>
      </c>
      <c r="IG5" s="13"/>
      <c r="IH5" s="317"/>
      <c r="II5" s="317" t="s">
        <v>32</v>
      </c>
      <c r="IJ5" s="317" t="s">
        <v>32</v>
      </c>
      <c r="IK5" s="317" t="s">
        <v>32</v>
      </c>
      <c r="IL5" s="317" t="s">
        <v>32</v>
      </c>
      <c r="IM5" s="13"/>
      <c r="IN5" s="13"/>
      <c r="IO5" s="317" t="s">
        <v>32</v>
      </c>
      <c r="IP5" s="317" t="s">
        <v>32</v>
      </c>
      <c r="IQ5" s="317" t="s">
        <v>32</v>
      </c>
      <c r="IR5" s="317" t="s">
        <v>32</v>
      </c>
      <c r="IS5" s="317"/>
      <c r="IT5" s="13"/>
      <c r="IU5" s="13" t="s">
        <v>34</v>
      </c>
      <c r="IV5" s="317" t="s">
        <v>34</v>
      </c>
      <c r="IW5" s="317" t="s">
        <v>34</v>
      </c>
      <c r="IX5" s="317" t="s">
        <v>34</v>
      </c>
      <c r="IY5" s="317"/>
      <c r="IZ5" s="317"/>
      <c r="JA5" s="13" t="s">
        <v>34</v>
      </c>
      <c r="JB5" s="82" t="s">
        <v>34</v>
      </c>
      <c r="JC5" s="317" t="s">
        <v>34</v>
      </c>
      <c r="JD5" s="317" t="s">
        <v>34</v>
      </c>
      <c r="JE5" s="317"/>
      <c r="JF5" s="317"/>
      <c r="JG5" s="317" t="s">
        <v>33</v>
      </c>
      <c r="JH5" s="13" t="s">
        <v>33</v>
      </c>
      <c r="JI5" s="13" t="s">
        <v>33</v>
      </c>
      <c r="JJ5" s="317" t="s">
        <v>33</v>
      </c>
      <c r="JK5" s="317"/>
      <c r="JL5" s="317"/>
      <c r="JM5" s="317" t="s">
        <v>33</v>
      </c>
      <c r="JN5" s="317" t="s">
        <v>33</v>
      </c>
      <c r="JO5" s="13" t="s">
        <v>33</v>
      </c>
      <c r="JP5" s="13" t="s">
        <v>33</v>
      </c>
      <c r="JQ5" s="317"/>
      <c r="JR5" s="321"/>
      <c r="JS5" s="320" t="s">
        <v>32</v>
      </c>
      <c r="JT5" s="317" t="s">
        <v>32</v>
      </c>
      <c r="JU5" s="317" t="s">
        <v>32</v>
      </c>
      <c r="JV5" s="13" t="s">
        <v>32</v>
      </c>
      <c r="JW5" s="13"/>
      <c r="JX5" s="317"/>
      <c r="JY5" s="317" t="s">
        <v>32</v>
      </c>
      <c r="JZ5" s="317" t="s">
        <v>32</v>
      </c>
      <c r="KA5" s="317" t="s">
        <v>32</v>
      </c>
      <c r="KB5" s="317" t="s">
        <v>32</v>
      </c>
      <c r="KC5" s="13"/>
      <c r="KD5" s="13"/>
      <c r="KE5" s="317" t="s">
        <v>34</v>
      </c>
      <c r="KF5" s="317" t="s">
        <v>34</v>
      </c>
      <c r="KG5" s="317" t="s">
        <v>34</v>
      </c>
      <c r="KH5" s="317" t="s">
        <v>34</v>
      </c>
      <c r="KI5" s="317"/>
      <c r="KJ5" s="13"/>
      <c r="KK5" s="13" t="s">
        <v>34</v>
      </c>
      <c r="KL5" s="317" t="s">
        <v>34</v>
      </c>
      <c r="KM5" s="317" t="s">
        <v>34</v>
      </c>
      <c r="KN5" s="317" t="s">
        <v>34</v>
      </c>
      <c r="KO5" s="317"/>
      <c r="KP5" s="317"/>
      <c r="KQ5" s="13" t="s">
        <v>33</v>
      </c>
      <c r="KR5" s="13" t="s">
        <v>33</v>
      </c>
      <c r="KS5" s="317" t="s">
        <v>33</v>
      </c>
      <c r="KT5" s="317" t="s">
        <v>33</v>
      </c>
      <c r="KU5" s="317"/>
      <c r="KV5" s="321"/>
      <c r="KW5" s="320" t="s">
        <v>33</v>
      </c>
      <c r="KX5" s="13" t="s">
        <v>33</v>
      </c>
      <c r="KY5" s="13" t="s">
        <v>33</v>
      </c>
      <c r="KZ5" s="317" t="s">
        <v>33</v>
      </c>
      <c r="LA5" s="333"/>
      <c r="LB5" s="317"/>
      <c r="LC5" s="317" t="s">
        <v>32</v>
      </c>
      <c r="LD5" s="317" t="s">
        <v>32</v>
      </c>
      <c r="LE5" s="13" t="s">
        <v>32</v>
      </c>
      <c r="LF5" s="13" t="s">
        <v>32</v>
      </c>
      <c r="LG5" s="317"/>
      <c r="LH5" s="317"/>
      <c r="LI5" s="317" t="s">
        <v>32</v>
      </c>
      <c r="LJ5" s="317" t="s">
        <v>32</v>
      </c>
      <c r="LK5" s="317" t="s">
        <v>32</v>
      </c>
      <c r="LL5" s="13" t="s">
        <v>32</v>
      </c>
      <c r="LM5" s="13"/>
      <c r="LN5" s="317"/>
      <c r="LO5" s="317" t="s">
        <v>34</v>
      </c>
      <c r="LP5" s="317" t="s">
        <v>34</v>
      </c>
      <c r="LQ5" s="317" t="s">
        <v>34</v>
      </c>
      <c r="LR5" s="317" t="s">
        <v>34</v>
      </c>
      <c r="LS5" s="13"/>
      <c r="LT5" s="13"/>
      <c r="LU5" s="317" t="s">
        <v>34</v>
      </c>
      <c r="LV5" s="317" t="s">
        <v>34</v>
      </c>
      <c r="LW5" s="317" t="s">
        <v>34</v>
      </c>
      <c r="LX5" s="317" t="s">
        <v>34</v>
      </c>
      <c r="LY5" s="317"/>
      <c r="LZ5" s="13"/>
      <c r="MA5" s="13" t="s">
        <v>33</v>
      </c>
      <c r="MB5" s="339" t="s">
        <v>33</v>
      </c>
      <c r="MC5" s="317" t="s">
        <v>33</v>
      </c>
      <c r="MD5" s="317" t="s">
        <v>33</v>
      </c>
      <c r="ME5" s="317"/>
      <c r="MF5" s="317"/>
      <c r="MG5" s="13" t="s">
        <v>33</v>
      </c>
      <c r="MH5" s="13" t="s">
        <v>33</v>
      </c>
      <c r="MI5" s="317" t="s">
        <v>33</v>
      </c>
      <c r="MJ5" s="317" t="s">
        <v>33</v>
      </c>
      <c r="MK5" s="317"/>
      <c r="ML5" s="317"/>
      <c r="MM5" s="317" t="s">
        <v>32</v>
      </c>
      <c r="MN5" s="13" t="s">
        <v>32</v>
      </c>
      <c r="MO5" s="13" t="s">
        <v>32</v>
      </c>
      <c r="MP5" s="317" t="s">
        <v>32</v>
      </c>
      <c r="MQ5" s="317"/>
      <c r="MR5" s="317"/>
      <c r="MS5" s="317" t="s">
        <v>32</v>
      </c>
      <c r="MT5" s="317" t="s">
        <v>32</v>
      </c>
      <c r="MU5" s="13" t="s">
        <v>32</v>
      </c>
      <c r="MV5" s="13" t="s">
        <v>32</v>
      </c>
      <c r="MW5" s="317"/>
      <c r="MX5" s="317"/>
      <c r="MY5" s="317" t="s">
        <v>34</v>
      </c>
      <c r="MZ5" s="317" t="s">
        <v>34</v>
      </c>
      <c r="NA5" s="317" t="s">
        <v>34</v>
      </c>
      <c r="NB5" s="13" t="s">
        <v>34</v>
      </c>
      <c r="NC5" s="13"/>
      <c r="ND5" s="317"/>
      <c r="NE5" s="321" t="s">
        <v>34</v>
      </c>
      <c r="NF5" s="339" t="s">
        <v>34</v>
      </c>
      <c r="NG5" s="317" t="s">
        <v>34</v>
      </c>
      <c r="NH5" s="317" t="s">
        <v>34</v>
      </c>
      <c r="NI5" s="13"/>
      <c r="NJ5" s="13"/>
      <c r="NK5" s="317" t="s">
        <v>33</v>
      </c>
      <c r="NL5" s="317" t="s">
        <v>33</v>
      </c>
      <c r="NM5" s="333" t="s">
        <v>33</v>
      </c>
      <c r="NN5" s="317" t="s">
        <v>33</v>
      </c>
      <c r="NO5" s="317"/>
      <c r="NP5" s="13"/>
      <c r="NQ5" s="13" t="s">
        <v>33</v>
      </c>
      <c r="NR5" s="317" t="s">
        <v>33</v>
      </c>
      <c r="NS5" s="317" t="s">
        <v>33</v>
      </c>
      <c r="NT5" s="317" t="s">
        <v>33</v>
      </c>
      <c r="NU5" s="317"/>
      <c r="NV5" s="317"/>
      <c r="NW5" s="13" t="s">
        <v>32</v>
      </c>
      <c r="NX5" s="13" t="s">
        <v>32</v>
      </c>
      <c r="NY5" s="317" t="s">
        <v>32</v>
      </c>
      <c r="NZ5" s="317" t="s">
        <v>32</v>
      </c>
      <c r="OA5" s="317"/>
      <c r="OB5" s="317"/>
      <c r="OC5" s="317" t="s">
        <v>32</v>
      </c>
      <c r="OD5" s="82" t="s">
        <v>32</v>
      </c>
      <c r="OE5" s="13" t="s">
        <v>32</v>
      </c>
      <c r="OF5" s="317" t="s">
        <v>32</v>
      </c>
      <c r="OG5" s="317"/>
      <c r="OH5" s="317"/>
      <c r="OI5" s="317" t="s">
        <v>34</v>
      </c>
      <c r="OJ5" s="321" t="s">
        <v>34</v>
      </c>
      <c r="OK5" s="42">
        <f t="shared" ref="OK5" si="4">COUNTBLANK(E5:OJ5)</f>
        <v>132</v>
      </c>
      <c r="OL5" s="42">
        <f t="shared" ref="OL5:OL15" si="5">OK5-MAX($OK$5:$OK$16)</f>
        <v>-2</v>
      </c>
      <c r="OM5" s="9"/>
      <c r="ON5" s="42">
        <f>6363/233</f>
        <v>27.309012875536482</v>
      </c>
      <c r="OO5" s="42">
        <f>ON5/8</f>
        <v>3.4136266094420602</v>
      </c>
    </row>
    <row r="6" spans="1:452" s="42" customFormat="1" ht="14.25" customHeight="1" x14ac:dyDescent="0.25">
      <c r="A6" s="15">
        <v>6</v>
      </c>
      <c r="B6" s="15" t="s">
        <v>4</v>
      </c>
      <c r="C6" s="267">
        <f>IF(D6&lt;&gt;"",COUNTA(D$5:D6),"")</f>
        <v>2</v>
      </c>
      <c r="D6" s="421" t="s">
        <v>35</v>
      </c>
      <c r="E6" s="194" t="s">
        <v>33</v>
      </c>
      <c r="F6" s="286" t="s">
        <v>33</v>
      </c>
      <c r="G6" s="165" t="s">
        <v>33</v>
      </c>
      <c r="H6" s="165" t="s">
        <v>33</v>
      </c>
      <c r="I6" s="13"/>
      <c r="J6" s="13"/>
      <c r="K6" s="165" t="s">
        <v>33</v>
      </c>
      <c r="L6" s="82" t="s">
        <v>33</v>
      </c>
      <c r="M6" s="165" t="s">
        <v>33</v>
      </c>
      <c r="N6" s="165" t="s">
        <v>33</v>
      </c>
      <c r="O6" s="165"/>
      <c r="P6" s="13"/>
      <c r="Q6" s="81" t="s">
        <v>31</v>
      </c>
      <c r="R6" s="81" t="s">
        <v>31</v>
      </c>
      <c r="S6" s="81" t="s">
        <v>31</v>
      </c>
      <c r="T6" s="81" t="s">
        <v>31</v>
      </c>
      <c r="U6" s="165"/>
      <c r="V6" s="165"/>
      <c r="W6" s="81" t="s">
        <v>31</v>
      </c>
      <c r="X6" s="81" t="s">
        <v>31</v>
      </c>
      <c r="Y6" s="81" t="s">
        <v>31</v>
      </c>
      <c r="Z6" s="81" t="s">
        <v>31</v>
      </c>
      <c r="AA6" s="165"/>
      <c r="AB6" s="165"/>
      <c r="AC6" s="82" t="s">
        <v>34</v>
      </c>
      <c r="AD6" s="13" t="s">
        <v>34</v>
      </c>
      <c r="AE6" s="13" t="s">
        <v>34</v>
      </c>
      <c r="AF6" s="165" t="s">
        <v>34</v>
      </c>
      <c r="AG6" s="165"/>
      <c r="AH6" s="165"/>
      <c r="AI6" s="21" t="s">
        <v>34</v>
      </c>
      <c r="AJ6" s="194" t="s">
        <v>34</v>
      </c>
      <c r="AK6" s="13" t="s">
        <v>34</v>
      </c>
      <c r="AL6" s="13" t="s">
        <v>34</v>
      </c>
      <c r="AM6" s="249"/>
      <c r="AN6" s="251"/>
      <c r="AO6" s="250" t="s">
        <v>33</v>
      </c>
      <c r="AP6" s="250" t="s">
        <v>33</v>
      </c>
      <c r="AQ6" s="250" t="s">
        <v>33</v>
      </c>
      <c r="AR6" s="13" t="s">
        <v>33</v>
      </c>
      <c r="AS6" s="13"/>
      <c r="AT6" s="251"/>
      <c r="AU6" s="250" t="s">
        <v>33</v>
      </c>
      <c r="AV6" s="250" t="s">
        <v>33</v>
      </c>
      <c r="AW6" s="250" t="s">
        <v>33</v>
      </c>
      <c r="AX6" s="250" t="s">
        <v>33</v>
      </c>
      <c r="AY6" s="13"/>
      <c r="AZ6" s="13"/>
      <c r="BA6" s="250" t="s">
        <v>32</v>
      </c>
      <c r="BB6" s="250" t="s">
        <v>32</v>
      </c>
      <c r="BC6" s="250" t="s">
        <v>32</v>
      </c>
      <c r="BD6" s="250" t="s">
        <v>32</v>
      </c>
      <c r="BE6" s="251"/>
      <c r="BF6" s="13"/>
      <c r="BG6" s="13" t="s">
        <v>32</v>
      </c>
      <c r="BH6" s="250" t="s">
        <v>32</v>
      </c>
      <c r="BI6" s="250" t="s">
        <v>32</v>
      </c>
      <c r="BJ6" s="250" t="s">
        <v>32</v>
      </c>
      <c r="BK6" s="251"/>
      <c r="BL6" s="251"/>
      <c r="BM6" s="13" t="s">
        <v>34</v>
      </c>
      <c r="BN6" s="301" t="s">
        <v>34</v>
      </c>
      <c r="BO6" s="250" t="s">
        <v>34</v>
      </c>
      <c r="BP6" s="250" t="s">
        <v>34</v>
      </c>
      <c r="BQ6" s="251"/>
      <c r="BR6" s="251"/>
      <c r="BS6" s="250" t="s">
        <v>34</v>
      </c>
      <c r="BT6" s="13" t="s">
        <v>34</v>
      </c>
      <c r="BU6" s="13" t="s">
        <v>34</v>
      </c>
      <c r="BV6" s="250" t="s">
        <v>34</v>
      </c>
      <c r="BW6" s="249"/>
      <c r="BX6" s="251"/>
      <c r="BY6" s="250" t="s">
        <v>33</v>
      </c>
      <c r="BZ6" s="250" t="s">
        <v>33</v>
      </c>
      <c r="CA6" s="13" t="s">
        <v>33</v>
      </c>
      <c r="CB6" s="13" t="s">
        <v>33</v>
      </c>
      <c r="CC6" s="249"/>
      <c r="CD6" s="251"/>
      <c r="CE6" s="250" t="s">
        <v>33</v>
      </c>
      <c r="CF6" s="250" t="s">
        <v>33</v>
      </c>
      <c r="CG6" s="250" t="s">
        <v>33</v>
      </c>
      <c r="CH6" s="13" t="s">
        <v>33</v>
      </c>
      <c r="CI6" s="13"/>
      <c r="CJ6" s="249"/>
      <c r="CK6" s="250" t="s">
        <v>32</v>
      </c>
      <c r="CL6" s="250" t="s">
        <v>32</v>
      </c>
      <c r="CM6" s="250" t="s">
        <v>32</v>
      </c>
      <c r="CN6" s="250" t="s">
        <v>32</v>
      </c>
      <c r="CO6" s="13"/>
      <c r="CP6" s="301"/>
      <c r="CQ6" s="250" t="s">
        <v>32</v>
      </c>
      <c r="CR6" s="250" t="s">
        <v>32</v>
      </c>
      <c r="CS6" s="250" t="s">
        <v>32</v>
      </c>
      <c r="CT6" s="250" t="s">
        <v>32</v>
      </c>
      <c r="CU6" s="251"/>
      <c r="CV6" s="13"/>
      <c r="CW6" s="13" t="s">
        <v>34</v>
      </c>
      <c r="CX6" s="250" t="s">
        <v>34</v>
      </c>
      <c r="CY6" s="250" t="s">
        <v>34</v>
      </c>
      <c r="CZ6" s="250" t="s">
        <v>34</v>
      </c>
      <c r="DA6" s="251"/>
      <c r="DB6" s="251"/>
      <c r="DC6" s="13" t="s">
        <v>34</v>
      </c>
      <c r="DD6" s="13" t="s">
        <v>34</v>
      </c>
      <c r="DE6" s="250" t="s">
        <v>34</v>
      </c>
      <c r="DF6" s="250" t="s">
        <v>34</v>
      </c>
      <c r="DG6" s="249"/>
      <c r="DH6" s="251"/>
      <c r="DI6" s="250" t="s">
        <v>33</v>
      </c>
      <c r="DJ6" s="13" t="s">
        <v>33</v>
      </c>
      <c r="DK6" s="13" t="s">
        <v>33</v>
      </c>
      <c r="DL6" s="250" t="s">
        <v>33</v>
      </c>
      <c r="DM6" s="249"/>
      <c r="DN6" s="251"/>
      <c r="DO6" s="250" t="s">
        <v>33</v>
      </c>
      <c r="DP6" s="250" t="s">
        <v>33</v>
      </c>
      <c r="DQ6" s="13" t="s">
        <v>33</v>
      </c>
      <c r="DR6" s="13" t="s">
        <v>33</v>
      </c>
      <c r="DS6" s="249"/>
      <c r="DT6" s="249"/>
      <c r="DU6" s="250" t="s">
        <v>32</v>
      </c>
      <c r="DV6" s="359" t="s">
        <v>32</v>
      </c>
      <c r="DW6" s="333" t="s">
        <v>32</v>
      </c>
      <c r="DX6" s="13" t="s">
        <v>32</v>
      </c>
      <c r="DY6" s="82"/>
      <c r="DZ6" s="251"/>
      <c r="EA6" s="317" t="s">
        <v>32</v>
      </c>
      <c r="EB6" s="317" t="s">
        <v>32</v>
      </c>
      <c r="EC6" s="317" t="s">
        <v>32</v>
      </c>
      <c r="ED6" s="317" t="s">
        <v>32</v>
      </c>
      <c r="EE6" s="13"/>
      <c r="EF6" s="13"/>
      <c r="EG6" s="317" t="s">
        <v>34</v>
      </c>
      <c r="EH6" s="317" t="s">
        <v>34</v>
      </c>
      <c r="EI6" s="317" t="s">
        <v>34</v>
      </c>
      <c r="EJ6" s="317" t="s">
        <v>34</v>
      </c>
      <c r="EK6" s="251"/>
      <c r="EL6" s="13"/>
      <c r="EM6" s="13" t="s">
        <v>34</v>
      </c>
      <c r="EN6" s="317" t="s">
        <v>34</v>
      </c>
      <c r="EO6" s="317" t="s">
        <v>34</v>
      </c>
      <c r="EP6" s="317" t="s">
        <v>34</v>
      </c>
      <c r="EQ6" s="249"/>
      <c r="ER6" s="251"/>
      <c r="ES6" s="13" t="s">
        <v>33</v>
      </c>
      <c r="ET6" s="82" t="s">
        <v>33</v>
      </c>
      <c r="EU6" s="317" t="s">
        <v>33</v>
      </c>
      <c r="EV6" s="317" t="s">
        <v>33</v>
      </c>
      <c r="EW6" s="249"/>
      <c r="EX6" s="251"/>
      <c r="EY6" s="347" t="s">
        <v>33</v>
      </c>
      <c r="EZ6" s="82" t="s">
        <v>33</v>
      </c>
      <c r="FA6" s="13" t="s">
        <v>33</v>
      </c>
      <c r="FB6" s="317" t="s">
        <v>33</v>
      </c>
      <c r="FC6" s="249"/>
      <c r="FD6" s="249"/>
      <c r="FE6" s="317" t="s">
        <v>32</v>
      </c>
      <c r="FF6" s="317" t="s">
        <v>32</v>
      </c>
      <c r="FG6" s="13" t="s">
        <v>32</v>
      </c>
      <c r="FH6" s="13" t="s">
        <v>32</v>
      </c>
      <c r="FI6" s="251"/>
      <c r="FJ6" s="13" t="s">
        <v>32</v>
      </c>
      <c r="FK6" s="317" t="s">
        <v>32</v>
      </c>
      <c r="FL6" s="317" t="s">
        <v>32</v>
      </c>
      <c r="FM6" s="317" t="s">
        <v>32</v>
      </c>
      <c r="FN6" s="13"/>
      <c r="FO6" s="13"/>
      <c r="FP6" s="251"/>
      <c r="FQ6" s="317" t="s">
        <v>34</v>
      </c>
      <c r="FR6" s="317" t="s">
        <v>34</v>
      </c>
      <c r="FS6" s="317" t="s">
        <v>34</v>
      </c>
      <c r="FT6" s="317" t="s">
        <v>34</v>
      </c>
      <c r="FU6" s="13"/>
      <c r="FV6" s="13"/>
      <c r="FW6" s="317" t="s">
        <v>34</v>
      </c>
      <c r="FX6" s="317" t="s">
        <v>34</v>
      </c>
      <c r="FY6" s="317" t="s">
        <v>34</v>
      </c>
      <c r="FZ6" s="317" t="s">
        <v>34</v>
      </c>
      <c r="GA6" s="249"/>
      <c r="GB6" s="13"/>
      <c r="GC6" s="13" t="s">
        <v>33</v>
      </c>
      <c r="GD6" s="317" t="s">
        <v>33</v>
      </c>
      <c r="GE6" s="359" t="s">
        <v>33</v>
      </c>
      <c r="GF6" s="317" t="s">
        <v>33</v>
      </c>
      <c r="GG6" s="335"/>
      <c r="GH6" s="251"/>
      <c r="GI6" s="13" t="s">
        <v>33</v>
      </c>
      <c r="GJ6" s="13" t="s">
        <v>33</v>
      </c>
      <c r="GK6" s="317" t="s">
        <v>33</v>
      </c>
      <c r="GL6" s="317" t="s">
        <v>33</v>
      </c>
      <c r="GM6" s="249"/>
      <c r="GN6" s="335"/>
      <c r="GO6" s="317" t="s">
        <v>32</v>
      </c>
      <c r="GP6" s="13" t="s">
        <v>32</v>
      </c>
      <c r="GQ6" s="13" t="s">
        <v>32</v>
      </c>
      <c r="GR6" s="56" t="s">
        <v>31</v>
      </c>
      <c r="GS6" s="251"/>
      <c r="GT6" s="251"/>
      <c r="GU6" s="56" t="s">
        <v>31</v>
      </c>
      <c r="GV6" s="56" t="s">
        <v>31</v>
      </c>
      <c r="GW6" s="56" t="s">
        <v>31</v>
      </c>
      <c r="GX6" s="56" t="s">
        <v>31</v>
      </c>
      <c r="GY6" s="251"/>
      <c r="GZ6" s="251"/>
      <c r="HA6" s="317" t="s">
        <v>34</v>
      </c>
      <c r="HB6" s="317" t="s">
        <v>34</v>
      </c>
      <c r="HC6" s="317" t="s">
        <v>34</v>
      </c>
      <c r="HD6" s="317" t="s">
        <v>34</v>
      </c>
      <c r="HE6" s="13"/>
      <c r="HG6" s="317" t="s">
        <v>34</v>
      </c>
      <c r="HH6" s="347" t="s">
        <v>34</v>
      </c>
      <c r="HI6" s="317" t="s">
        <v>34</v>
      </c>
      <c r="HJ6" s="317" t="s">
        <v>34</v>
      </c>
      <c r="HK6" s="13"/>
      <c r="HL6" s="13"/>
      <c r="HM6" s="317"/>
      <c r="HN6" s="317" t="s">
        <v>33</v>
      </c>
      <c r="HO6" s="317" t="s">
        <v>33</v>
      </c>
      <c r="HP6" s="317" t="s">
        <v>33</v>
      </c>
      <c r="HQ6" s="317" t="s">
        <v>33</v>
      </c>
      <c r="HR6" s="13"/>
      <c r="HS6" s="13"/>
      <c r="HT6" s="317" t="s">
        <v>33</v>
      </c>
      <c r="HU6" s="317" t="s">
        <v>33</v>
      </c>
      <c r="HV6" s="317" t="s">
        <v>33</v>
      </c>
      <c r="HW6" s="317" t="s">
        <v>33</v>
      </c>
      <c r="HX6" s="317"/>
      <c r="HY6" s="13"/>
      <c r="HZ6" s="56" t="s">
        <v>31</v>
      </c>
      <c r="IA6" s="56" t="s">
        <v>31</v>
      </c>
      <c r="IB6" s="56" t="s">
        <v>31</v>
      </c>
      <c r="IC6" s="56" t="s">
        <v>31</v>
      </c>
      <c r="ID6" s="317"/>
      <c r="IE6" s="317"/>
      <c r="IF6" s="13" t="s">
        <v>32</v>
      </c>
      <c r="IG6" s="13" t="s">
        <v>32</v>
      </c>
      <c r="IH6" s="317" t="s">
        <v>32</v>
      </c>
      <c r="II6" s="317" t="s">
        <v>32</v>
      </c>
      <c r="IJ6" s="317"/>
      <c r="IK6" s="317"/>
      <c r="IL6" s="317" t="s">
        <v>34</v>
      </c>
      <c r="IM6" s="13" t="s">
        <v>34</v>
      </c>
      <c r="IN6" s="13" t="s">
        <v>34</v>
      </c>
      <c r="IO6" s="317" t="s">
        <v>34</v>
      </c>
      <c r="IP6" s="317"/>
      <c r="IQ6" s="317"/>
      <c r="IR6" s="317" t="s">
        <v>34</v>
      </c>
      <c r="IS6" s="317" t="s">
        <v>34</v>
      </c>
      <c r="IT6" s="13" t="s">
        <v>34</v>
      </c>
      <c r="IU6" s="13" t="s">
        <v>34</v>
      </c>
      <c r="IV6" s="317"/>
      <c r="IW6" s="317"/>
      <c r="IX6" s="317" t="s">
        <v>33</v>
      </c>
      <c r="IY6" s="317" t="s">
        <v>33</v>
      </c>
      <c r="IZ6" s="317" t="s">
        <v>33</v>
      </c>
      <c r="JA6" s="13" t="s">
        <v>33</v>
      </c>
      <c r="JB6" s="82"/>
      <c r="JC6" s="317"/>
      <c r="JD6" s="317" t="s">
        <v>33</v>
      </c>
      <c r="JE6" s="317" t="s">
        <v>33</v>
      </c>
      <c r="JF6" s="317" t="s">
        <v>33</v>
      </c>
      <c r="JG6" s="317" t="s">
        <v>33</v>
      </c>
      <c r="JH6" s="13"/>
      <c r="JI6" s="13"/>
      <c r="JJ6" s="317" t="s">
        <v>32</v>
      </c>
      <c r="JK6" s="317" t="s">
        <v>32</v>
      </c>
      <c r="JL6" s="56" t="s">
        <v>31</v>
      </c>
      <c r="JM6" s="56" t="s">
        <v>31</v>
      </c>
      <c r="JN6" s="317"/>
      <c r="JO6" s="13"/>
      <c r="JP6" s="56" t="s">
        <v>31</v>
      </c>
      <c r="JQ6" s="56" t="s">
        <v>31</v>
      </c>
      <c r="JR6" s="56" t="s">
        <v>31</v>
      </c>
      <c r="JS6" s="56" t="s">
        <v>31</v>
      </c>
      <c r="JT6" s="317"/>
      <c r="JU6" s="317"/>
      <c r="JV6" s="13" t="s">
        <v>34</v>
      </c>
      <c r="JW6" s="13" t="s">
        <v>34</v>
      </c>
      <c r="JX6" s="317" t="s">
        <v>34</v>
      </c>
      <c r="JY6" s="317" t="s">
        <v>34</v>
      </c>
      <c r="JZ6" s="317"/>
      <c r="KA6" s="317"/>
      <c r="KB6" s="317" t="s">
        <v>34</v>
      </c>
      <c r="KC6" s="13" t="s">
        <v>34</v>
      </c>
      <c r="KD6" s="13" t="s">
        <v>34</v>
      </c>
      <c r="KE6" s="317" t="s">
        <v>34</v>
      </c>
      <c r="KF6" s="317"/>
      <c r="KG6" s="317"/>
      <c r="KH6" s="317" t="s">
        <v>33</v>
      </c>
      <c r="KI6" s="317" t="s">
        <v>33</v>
      </c>
      <c r="KJ6" s="13" t="s">
        <v>33</v>
      </c>
      <c r="KK6" s="13" t="s">
        <v>33</v>
      </c>
      <c r="KL6" s="317"/>
      <c r="KM6" s="317"/>
      <c r="KN6" s="317" t="s">
        <v>33</v>
      </c>
      <c r="KO6" s="317" t="s">
        <v>33</v>
      </c>
      <c r="KP6" s="317" t="s">
        <v>33</v>
      </c>
      <c r="KQ6" s="13" t="s">
        <v>33</v>
      </c>
      <c r="KR6" s="13"/>
      <c r="KS6" s="317"/>
      <c r="KT6" s="317" t="s">
        <v>32</v>
      </c>
      <c r="KU6" s="317" t="s">
        <v>32</v>
      </c>
      <c r="KV6" s="321" t="s">
        <v>32</v>
      </c>
      <c r="KW6" s="320" t="s">
        <v>32</v>
      </c>
      <c r="KX6" s="13"/>
      <c r="KY6" s="13"/>
      <c r="KZ6" s="317" t="s">
        <v>32</v>
      </c>
      <c r="LA6" s="333" t="s">
        <v>32</v>
      </c>
      <c r="LB6" s="317" t="s">
        <v>32</v>
      </c>
      <c r="LC6" s="317" t="s">
        <v>32</v>
      </c>
      <c r="LD6" s="317"/>
      <c r="LE6" s="13"/>
      <c r="LF6" s="13" t="s">
        <v>34</v>
      </c>
      <c r="LG6" s="317" t="s">
        <v>34</v>
      </c>
      <c r="LH6" s="317" t="s">
        <v>34</v>
      </c>
      <c r="LI6" s="317" t="s">
        <v>34</v>
      </c>
      <c r="LJ6" s="317"/>
      <c r="LK6" s="317"/>
      <c r="LL6" s="13" t="s">
        <v>34</v>
      </c>
      <c r="LM6" s="13" t="s">
        <v>34</v>
      </c>
      <c r="LN6" s="317" t="s">
        <v>34</v>
      </c>
      <c r="LO6" s="317" t="s">
        <v>34</v>
      </c>
      <c r="LP6" s="317"/>
      <c r="LQ6" s="317"/>
      <c r="LR6" s="317" t="s">
        <v>33</v>
      </c>
      <c r="LS6" s="13" t="s">
        <v>33</v>
      </c>
      <c r="LT6" s="13" t="s">
        <v>33</v>
      </c>
      <c r="LU6" s="317" t="s">
        <v>33</v>
      </c>
      <c r="LV6" s="317"/>
      <c r="LW6" s="317"/>
      <c r="LX6" s="317" t="s">
        <v>33</v>
      </c>
      <c r="LY6" s="317" t="s">
        <v>33</v>
      </c>
      <c r="LZ6" s="13" t="s">
        <v>33</v>
      </c>
      <c r="MA6" s="13" t="s">
        <v>33</v>
      </c>
      <c r="MB6" s="339"/>
      <c r="MC6" s="317"/>
      <c r="MD6" s="317" t="s">
        <v>32</v>
      </c>
      <c r="ME6" s="317" t="s">
        <v>32</v>
      </c>
      <c r="MF6" s="317" t="s">
        <v>32</v>
      </c>
      <c r="MG6" s="13" t="s">
        <v>32</v>
      </c>
      <c r="MH6" s="13"/>
      <c r="MI6" s="317"/>
      <c r="MJ6" s="317" t="s">
        <v>32</v>
      </c>
      <c r="MK6" s="317" t="s">
        <v>32</v>
      </c>
      <c r="ML6" s="317" t="s">
        <v>32</v>
      </c>
      <c r="MM6" s="317" t="s">
        <v>32</v>
      </c>
      <c r="MN6" s="13"/>
      <c r="MO6" s="13"/>
      <c r="MP6" s="317" t="s">
        <v>34</v>
      </c>
      <c r="MQ6" s="317" t="s">
        <v>34</v>
      </c>
      <c r="MR6" s="317" t="s">
        <v>34</v>
      </c>
      <c r="MS6" s="317" t="s">
        <v>34</v>
      </c>
      <c r="MT6" s="317"/>
      <c r="MU6" s="13"/>
      <c r="MV6" s="13" t="s">
        <v>34</v>
      </c>
      <c r="MW6" s="317" t="s">
        <v>34</v>
      </c>
      <c r="MX6" s="317" t="s">
        <v>34</v>
      </c>
      <c r="MY6" s="317" t="s">
        <v>34</v>
      </c>
      <c r="MZ6" s="317"/>
      <c r="NA6" s="317"/>
      <c r="NB6" s="13" t="s">
        <v>33</v>
      </c>
      <c r="NC6" s="13" t="s">
        <v>33</v>
      </c>
      <c r="ND6" s="317" t="s">
        <v>33</v>
      </c>
      <c r="NE6" s="321" t="s">
        <v>33</v>
      </c>
      <c r="NF6" s="339"/>
      <c r="NG6" s="317"/>
      <c r="NH6" s="317" t="s">
        <v>33</v>
      </c>
      <c r="NI6" s="13" t="s">
        <v>33</v>
      </c>
      <c r="NJ6" s="13" t="s">
        <v>33</v>
      </c>
      <c r="NK6" s="317" t="s">
        <v>33</v>
      </c>
      <c r="NL6" s="317"/>
      <c r="NM6" s="333"/>
      <c r="NN6" s="317" t="s">
        <v>32</v>
      </c>
      <c r="NO6" s="317" t="s">
        <v>32</v>
      </c>
      <c r="NP6" s="13" t="s">
        <v>32</v>
      </c>
      <c r="NQ6" s="13" t="s">
        <v>32</v>
      </c>
      <c r="NR6" s="317"/>
      <c r="NS6" s="317"/>
      <c r="NT6" s="317" t="s">
        <v>32</v>
      </c>
      <c r="NU6" s="317" t="s">
        <v>32</v>
      </c>
      <c r="NV6" s="317" t="s">
        <v>32</v>
      </c>
      <c r="NW6" s="13" t="s">
        <v>32</v>
      </c>
      <c r="NX6" s="13"/>
      <c r="NY6" s="317"/>
      <c r="NZ6" s="317" t="s">
        <v>34</v>
      </c>
      <c r="OA6" s="317" t="s">
        <v>34</v>
      </c>
      <c r="OB6" s="317" t="s">
        <v>34</v>
      </c>
      <c r="OC6" s="317" t="s">
        <v>34</v>
      </c>
      <c r="OD6" s="82"/>
      <c r="OE6" s="13"/>
      <c r="OF6" s="317" t="s">
        <v>34</v>
      </c>
      <c r="OG6" s="317" t="s">
        <v>34</v>
      </c>
      <c r="OH6" s="317" t="s">
        <v>34</v>
      </c>
      <c r="OI6" s="317" t="s">
        <v>34</v>
      </c>
      <c r="OJ6" s="321"/>
      <c r="OK6" s="42">
        <f t="shared" ref="OK6:OK15" si="6">COUNTBLANK(E6:OJ6)</f>
        <v>132</v>
      </c>
      <c r="OL6" s="42">
        <f t="shared" si="5"/>
        <v>-2</v>
      </c>
      <c r="OM6" s="9"/>
    </row>
    <row r="7" spans="1:452" s="42" customFormat="1" x14ac:dyDescent="0.25">
      <c r="A7" s="15">
        <v>7</v>
      </c>
      <c r="B7" s="15" t="s">
        <v>5</v>
      </c>
      <c r="C7" s="267">
        <f>IF(D7&lt;&gt;"",COUNTA(D$5:D7),"")</f>
        <v>3</v>
      </c>
      <c r="D7" s="421" t="s">
        <v>37</v>
      </c>
      <c r="E7" s="194"/>
      <c r="F7" s="165"/>
      <c r="G7" s="165" t="s">
        <v>33</v>
      </c>
      <c r="H7" s="130" t="s">
        <v>33</v>
      </c>
      <c r="I7" s="98" t="s">
        <v>33</v>
      </c>
      <c r="J7" s="13"/>
      <c r="K7" s="21"/>
      <c r="L7" s="165" t="s">
        <v>33</v>
      </c>
      <c r="M7" s="165" t="s">
        <v>33</v>
      </c>
      <c r="N7" s="21" t="s">
        <v>33</v>
      </c>
      <c r="O7" s="13" t="s">
        <v>33</v>
      </c>
      <c r="P7" s="177"/>
      <c r="Q7" s="177"/>
      <c r="R7" s="165" t="s">
        <v>32</v>
      </c>
      <c r="S7" s="165" t="s">
        <v>32</v>
      </c>
      <c r="T7" s="165" t="s">
        <v>32</v>
      </c>
      <c r="U7" s="81" t="s">
        <v>31</v>
      </c>
      <c r="V7" s="165"/>
      <c r="W7" s="165" t="s">
        <v>32</v>
      </c>
      <c r="X7" s="165" t="s">
        <v>32</v>
      </c>
      <c r="Y7" s="165" t="s">
        <v>32</v>
      </c>
      <c r="Z7" s="165" t="s">
        <v>32</v>
      </c>
      <c r="AA7" s="165"/>
      <c r="AB7" s="165"/>
      <c r="AC7" s="177" t="s">
        <v>34</v>
      </c>
      <c r="AD7" s="165" t="s">
        <v>34</v>
      </c>
      <c r="AE7" s="165" t="s">
        <v>34</v>
      </c>
      <c r="AF7" s="165" t="s">
        <v>34</v>
      </c>
      <c r="AI7" s="21"/>
      <c r="AJ7" s="194" t="s">
        <v>34</v>
      </c>
      <c r="AK7" s="13" t="s">
        <v>34</v>
      </c>
      <c r="AL7" s="13" t="s">
        <v>34</v>
      </c>
      <c r="AM7" s="250" t="s">
        <v>34</v>
      </c>
      <c r="AN7" s="251"/>
      <c r="AO7" s="251"/>
      <c r="AP7" s="250" t="s">
        <v>33</v>
      </c>
      <c r="AQ7" s="250" t="s">
        <v>33</v>
      </c>
      <c r="AR7" s="13" t="s">
        <v>33</v>
      </c>
      <c r="AS7" s="13" t="s">
        <v>33</v>
      </c>
      <c r="AT7" s="251"/>
      <c r="AU7" s="251"/>
      <c r="AV7" s="250" t="s">
        <v>33</v>
      </c>
      <c r="AW7" s="250" t="s">
        <v>33</v>
      </c>
      <c r="AX7" s="250" t="s">
        <v>33</v>
      </c>
      <c r="AY7" s="13" t="s">
        <v>33</v>
      </c>
      <c r="AZ7" s="13"/>
      <c r="BA7" s="249"/>
      <c r="BB7" s="250" t="s">
        <v>32</v>
      </c>
      <c r="BC7" s="250" t="s">
        <v>32</v>
      </c>
      <c r="BD7" s="250" t="s">
        <v>32</v>
      </c>
      <c r="BE7" s="250" t="s">
        <v>32</v>
      </c>
      <c r="BF7" s="13"/>
      <c r="BG7" s="13"/>
      <c r="BH7" s="250" t="s">
        <v>32</v>
      </c>
      <c r="BI7" s="250" t="s">
        <v>32</v>
      </c>
      <c r="BJ7" s="250" t="s">
        <v>32</v>
      </c>
      <c r="BK7" s="250" t="s">
        <v>32</v>
      </c>
      <c r="BL7" s="251"/>
      <c r="BM7" s="13"/>
      <c r="BN7" s="301" t="s">
        <v>34</v>
      </c>
      <c r="BO7" s="250" t="s">
        <v>34</v>
      </c>
      <c r="BP7" s="250" t="s">
        <v>34</v>
      </c>
      <c r="BQ7" s="250" t="s">
        <v>34</v>
      </c>
      <c r="BR7" s="251"/>
      <c r="BS7" s="251"/>
      <c r="BT7" s="13" t="s">
        <v>34</v>
      </c>
      <c r="BU7" s="13" t="s">
        <v>34</v>
      </c>
      <c r="BV7" s="250" t="s">
        <v>34</v>
      </c>
      <c r="BW7" s="250" t="s">
        <v>34</v>
      </c>
      <c r="BX7" s="251"/>
      <c r="BY7" s="251"/>
      <c r="BZ7" s="250" t="s">
        <v>33</v>
      </c>
      <c r="CA7" s="13" t="s">
        <v>33</v>
      </c>
      <c r="CB7" s="13" t="s">
        <v>33</v>
      </c>
      <c r="CC7" s="250" t="s">
        <v>33</v>
      </c>
      <c r="CD7" s="251"/>
      <c r="CE7" s="251"/>
      <c r="CF7" s="250" t="s">
        <v>33</v>
      </c>
      <c r="CG7" s="250" t="s">
        <v>33</v>
      </c>
      <c r="CH7" s="13" t="s">
        <v>33</v>
      </c>
      <c r="CI7" s="13" t="s">
        <v>33</v>
      </c>
      <c r="CJ7" s="249"/>
      <c r="CK7" s="249"/>
      <c r="CL7" s="250" t="s">
        <v>32</v>
      </c>
      <c r="CM7" s="250" t="s">
        <v>32</v>
      </c>
      <c r="CN7" s="250" t="s">
        <v>32</v>
      </c>
      <c r="CO7" s="13" t="s">
        <v>32</v>
      </c>
      <c r="CP7" s="301"/>
      <c r="CQ7" s="269"/>
      <c r="CR7" s="250" t="s">
        <v>32</v>
      </c>
      <c r="CS7" s="250" t="s">
        <v>32</v>
      </c>
      <c r="CT7" s="250" t="s">
        <v>32</v>
      </c>
      <c r="CU7" s="250" t="s">
        <v>32</v>
      </c>
      <c r="CV7" s="13"/>
      <c r="CW7" s="13"/>
      <c r="CX7" s="250" t="s">
        <v>34</v>
      </c>
      <c r="CY7" s="250" t="s">
        <v>34</v>
      </c>
      <c r="CZ7" s="250" t="s">
        <v>34</v>
      </c>
      <c r="DA7" s="250" t="s">
        <v>34</v>
      </c>
      <c r="DB7" s="251"/>
      <c r="DC7" s="13"/>
      <c r="DD7" s="13" t="s">
        <v>34</v>
      </c>
      <c r="DE7" s="250" t="s">
        <v>34</v>
      </c>
      <c r="DF7" s="250" t="s">
        <v>34</v>
      </c>
      <c r="DG7" s="250" t="s">
        <v>34</v>
      </c>
      <c r="DH7" s="251"/>
      <c r="DI7" s="251"/>
      <c r="DJ7" s="13" t="s">
        <v>33</v>
      </c>
      <c r="DK7" s="13" t="s">
        <v>33</v>
      </c>
      <c r="DL7" s="250" t="s">
        <v>33</v>
      </c>
      <c r="DM7" s="250" t="s">
        <v>33</v>
      </c>
      <c r="DN7" s="251"/>
      <c r="DO7" s="251"/>
      <c r="DP7" s="250" t="s">
        <v>33</v>
      </c>
      <c r="DQ7" s="13" t="s">
        <v>33</v>
      </c>
      <c r="DR7" s="13" t="s">
        <v>33</v>
      </c>
      <c r="DS7" s="250" t="s">
        <v>33</v>
      </c>
      <c r="DT7" s="249"/>
      <c r="DU7" s="318"/>
      <c r="DV7" s="359" t="s">
        <v>32</v>
      </c>
      <c r="DW7" s="333" t="s">
        <v>32</v>
      </c>
      <c r="DX7" s="13" t="s">
        <v>32</v>
      </c>
      <c r="DY7" s="82" t="s">
        <v>32</v>
      </c>
      <c r="DZ7" s="251"/>
      <c r="EA7" s="251"/>
      <c r="EB7" s="317" t="s">
        <v>32</v>
      </c>
      <c r="EC7" s="317" t="s">
        <v>32</v>
      </c>
      <c r="ED7" s="317" t="s">
        <v>32</v>
      </c>
      <c r="EE7" s="13" t="s">
        <v>32</v>
      </c>
      <c r="EF7" s="13"/>
      <c r="EG7" s="251"/>
      <c r="EH7" s="317" t="s">
        <v>34</v>
      </c>
      <c r="EI7" s="317" t="s">
        <v>34</v>
      </c>
      <c r="EJ7" s="317" t="s">
        <v>34</v>
      </c>
      <c r="EK7" s="317" t="s">
        <v>34</v>
      </c>
      <c r="EL7" s="13"/>
      <c r="EM7" s="13"/>
      <c r="EN7" s="317" t="s">
        <v>34</v>
      </c>
      <c r="EO7" s="317" t="s">
        <v>34</v>
      </c>
      <c r="EP7" s="317" t="s">
        <v>34</v>
      </c>
      <c r="EQ7" s="317" t="s">
        <v>34</v>
      </c>
      <c r="ER7" s="251"/>
      <c r="ES7" s="13"/>
      <c r="ET7" s="82" t="s">
        <v>33</v>
      </c>
      <c r="EU7" s="317" t="s">
        <v>33</v>
      </c>
      <c r="EV7" s="317" t="s">
        <v>33</v>
      </c>
      <c r="EW7" s="317" t="s">
        <v>33</v>
      </c>
      <c r="EX7" s="251"/>
      <c r="EY7" s="348"/>
      <c r="EZ7" s="82" t="s">
        <v>33</v>
      </c>
      <c r="FA7" s="13" t="s">
        <v>33</v>
      </c>
      <c r="FB7" s="317" t="s">
        <v>33</v>
      </c>
      <c r="FC7" s="317" t="s">
        <v>33</v>
      </c>
      <c r="FD7" s="251"/>
      <c r="FE7" s="251"/>
      <c r="FF7" s="317" t="s">
        <v>32</v>
      </c>
      <c r="FG7" s="13" t="s">
        <v>32</v>
      </c>
      <c r="FH7" s="13" t="s">
        <v>32</v>
      </c>
      <c r="FI7" s="317" t="s">
        <v>32</v>
      </c>
      <c r="FJ7" s="251"/>
      <c r="FK7" s="251"/>
      <c r="FL7" s="317" t="s">
        <v>32</v>
      </c>
      <c r="FM7" s="317" t="s">
        <v>32</v>
      </c>
      <c r="FN7" s="13" t="s">
        <v>32</v>
      </c>
      <c r="FO7" s="13" t="s">
        <v>32</v>
      </c>
      <c r="FP7" s="251"/>
      <c r="FQ7" s="251"/>
      <c r="FR7" s="317" t="s">
        <v>34</v>
      </c>
      <c r="FS7" s="317" t="s">
        <v>34</v>
      </c>
      <c r="FT7" s="317" t="s">
        <v>34</v>
      </c>
      <c r="FU7" s="13" t="s">
        <v>34</v>
      </c>
      <c r="FV7" s="13"/>
      <c r="FW7" s="251"/>
      <c r="FX7" s="317" t="s">
        <v>34</v>
      </c>
      <c r="FY7" s="317" t="s">
        <v>34</v>
      </c>
      <c r="FZ7" s="317" t="s">
        <v>34</v>
      </c>
      <c r="GA7" s="317" t="s">
        <v>34</v>
      </c>
      <c r="GB7" s="13"/>
      <c r="GC7" s="13"/>
      <c r="GD7" s="56" t="s">
        <v>31</v>
      </c>
      <c r="GE7" s="205" t="s">
        <v>31</v>
      </c>
      <c r="GF7" s="56" t="s">
        <v>31</v>
      </c>
      <c r="GG7" s="333" t="s">
        <v>33</v>
      </c>
      <c r="GH7" s="251"/>
      <c r="GI7" s="13"/>
      <c r="GJ7" s="56" t="s">
        <v>31</v>
      </c>
      <c r="GK7" s="56" t="s">
        <v>31</v>
      </c>
      <c r="GL7" s="56" t="s">
        <v>31</v>
      </c>
      <c r="GM7" s="56" t="s">
        <v>31</v>
      </c>
      <c r="GN7" s="332"/>
      <c r="GO7" s="251"/>
      <c r="GP7" s="82" t="s">
        <v>32</v>
      </c>
      <c r="GQ7" s="82" t="s">
        <v>32</v>
      </c>
      <c r="GR7" s="82" t="s">
        <v>32</v>
      </c>
      <c r="GS7" s="82" t="s">
        <v>32</v>
      </c>
      <c r="GT7" s="251"/>
      <c r="GU7" s="251"/>
      <c r="GV7" s="82" t="s">
        <v>32</v>
      </c>
      <c r="GW7" s="82" t="s">
        <v>32</v>
      </c>
      <c r="GX7" s="82" t="s">
        <v>32</v>
      </c>
      <c r="GY7" s="82" t="s">
        <v>32</v>
      </c>
      <c r="GZ7" s="251"/>
      <c r="HA7" s="251"/>
      <c r="HB7" s="317" t="s">
        <v>34</v>
      </c>
      <c r="HC7" s="317" t="s">
        <v>34</v>
      </c>
      <c r="HD7" s="13" t="s">
        <v>34</v>
      </c>
      <c r="HE7" s="13" t="s">
        <v>34</v>
      </c>
      <c r="HF7" s="251"/>
      <c r="HG7" s="251"/>
      <c r="HH7" s="347" t="s">
        <v>34</v>
      </c>
      <c r="HI7" s="317" t="s">
        <v>34</v>
      </c>
      <c r="HJ7" s="317" t="s">
        <v>34</v>
      </c>
      <c r="HK7" s="13" t="s">
        <v>34</v>
      </c>
      <c r="HL7" s="13"/>
      <c r="HM7" s="317"/>
      <c r="HN7" s="56" t="s">
        <v>31</v>
      </c>
      <c r="HO7" s="56" t="s">
        <v>31</v>
      </c>
      <c r="HP7" s="56" t="s">
        <v>31</v>
      </c>
      <c r="HQ7" s="56" t="s">
        <v>31</v>
      </c>
      <c r="HR7" s="13"/>
      <c r="HS7" s="13"/>
      <c r="HT7" s="251" t="s">
        <v>32</v>
      </c>
      <c r="HU7" s="317"/>
      <c r="HV7" s="317"/>
      <c r="HW7" s="317" t="s">
        <v>34</v>
      </c>
      <c r="HX7" s="317" t="s">
        <v>34</v>
      </c>
      <c r="HY7" s="13" t="s">
        <v>34</v>
      </c>
      <c r="HZ7" s="13" t="s">
        <v>34</v>
      </c>
      <c r="IA7" s="317"/>
      <c r="IB7" s="317"/>
      <c r="IC7" s="317" t="s">
        <v>34</v>
      </c>
      <c r="ID7" s="317" t="s">
        <v>34</v>
      </c>
      <c r="IE7" s="317" t="s">
        <v>34</v>
      </c>
      <c r="IF7" s="13" t="s">
        <v>34</v>
      </c>
      <c r="IG7" s="13"/>
      <c r="IH7" s="317"/>
      <c r="II7" s="317" t="s">
        <v>33</v>
      </c>
      <c r="IJ7" s="317" t="s">
        <v>33</v>
      </c>
      <c r="IK7" s="317" t="s">
        <v>33</v>
      </c>
      <c r="IL7" s="317" t="s">
        <v>33</v>
      </c>
      <c r="IM7" s="13"/>
      <c r="IN7" s="13"/>
      <c r="IO7" s="317" t="s">
        <v>33</v>
      </c>
      <c r="IP7" s="317" t="s">
        <v>33</v>
      </c>
      <c r="IQ7" s="317" t="s">
        <v>33</v>
      </c>
      <c r="IR7" s="317" t="s">
        <v>33</v>
      </c>
      <c r="IS7" s="317"/>
      <c r="IT7" s="13"/>
      <c r="IU7" s="56" t="s">
        <v>31</v>
      </c>
      <c r="IV7" s="56" t="s">
        <v>31</v>
      </c>
      <c r="IW7" s="56" t="s">
        <v>31</v>
      </c>
      <c r="IX7" s="56" t="s">
        <v>31</v>
      </c>
      <c r="IY7" s="317"/>
      <c r="IZ7" s="317"/>
      <c r="JA7" s="56" t="s">
        <v>31</v>
      </c>
      <c r="JB7" s="56" t="s">
        <v>31</v>
      </c>
      <c r="JC7" s="56" t="s">
        <v>31</v>
      </c>
      <c r="JD7" s="317" t="s">
        <v>32</v>
      </c>
      <c r="JE7" s="317"/>
      <c r="JF7" s="317"/>
      <c r="JG7" s="317" t="s">
        <v>34</v>
      </c>
      <c r="JH7" s="13" t="s">
        <v>34</v>
      </c>
      <c r="JI7" s="13" t="s">
        <v>34</v>
      </c>
      <c r="JJ7" s="317" t="s">
        <v>34</v>
      </c>
      <c r="JK7" s="317"/>
      <c r="JL7" s="317"/>
      <c r="JM7" s="317" t="s">
        <v>34</v>
      </c>
      <c r="JN7" s="317" t="s">
        <v>34</v>
      </c>
      <c r="JO7" s="13" t="s">
        <v>34</v>
      </c>
      <c r="JP7" s="13" t="s">
        <v>34</v>
      </c>
      <c r="JQ7" s="317"/>
      <c r="JR7" s="321"/>
      <c r="JS7" s="320" t="s">
        <v>33</v>
      </c>
      <c r="JT7" s="317" t="s">
        <v>33</v>
      </c>
      <c r="JU7" s="317" t="s">
        <v>33</v>
      </c>
      <c r="JV7" s="13" t="s">
        <v>33</v>
      </c>
      <c r="JW7" s="13"/>
      <c r="JX7" s="317"/>
      <c r="JY7" s="317" t="s">
        <v>33</v>
      </c>
      <c r="JZ7" s="317" t="s">
        <v>33</v>
      </c>
      <c r="KA7" s="317" t="s">
        <v>33</v>
      </c>
      <c r="KB7" s="317" t="s">
        <v>33</v>
      </c>
      <c r="KC7" s="13"/>
      <c r="KD7" s="13"/>
      <c r="KE7" s="317" t="s">
        <v>32</v>
      </c>
      <c r="KF7" s="317" t="s">
        <v>32</v>
      </c>
      <c r="KG7" s="317" t="s">
        <v>32</v>
      </c>
      <c r="KH7" s="317" t="s">
        <v>32</v>
      </c>
      <c r="KI7" s="317"/>
      <c r="KJ7" s="13"/>
      <c r="KK7" s="13" t="s">
        <v>32</v>
      </c>
      <c r="KL7" s="317" t="s">
        <v>32</v>
      </c>
      <c r="KM7" s="317" t="s">
        <v>32</v>
      </c>
      <c r="KN7" s="317" t="s">
        <v>32</v>
      </c>
      <c r="KO7" s="317"/>
      <c r="KP7" s="317"/>
      <c r="KQ7" s="13" t="s">
        <v>34</v>
      </c>
      <c r="KR7" s="13" t="s">
        <v>34</v>
      </c>
      <c r="KS7" s="317" t="s">
        <v>34</v>
      </c>
      <c r="KT7" s="317" t="s">
        <v>34</v>
      </c>
      <c r="KU7" s="317"/>
      <c r="KV7" s="321"/>
      <c r="KW7" s="320" t="s">
        <v>34</v>
      </c>
      <c r="KX7" s="13" t="s">
        <v>34</v>
      </c>
      <c r="KY7" s="13" t="s">
        <v>34</v>
      </c>
      <c r="KZ7" s="317" t="s">
        <v>34</v>
      </c>
      <c r="LA7" s="333"/>
      <c r="LB7" s="317"/>
      <c r="LC7" s="317" t="s">
        <v>33</v>
      </c>
      <c r="LD7" s="317" t="s">
        <v>33</v>
      </c>
      <c r="LE7" s="13" t="s">
        <v>33</v>
      </c>
      <c r="LF7" s="13" t="s">
        <v>33</v>
      </c>
      <c r="LG7" s="317"/>
      <c r="LH7" s="317"/>
      <c r="LI7" s="317" t="s">
        <v>33</v>
      </c>
      <c r="LJ7" s="317" t="s">
        <v>33</v>
      </c>
      <c r="LK7" s="317" t="s">
        <v>33</v>
      </c>
      <c r="LL7" s="13" t="s">
        <v>33</v>
      </c>
      <c r="LM7" s="13"/>
      <c r="LN7" s="317"/>
      <c r="LO7" s="317" t="s">
        <v>32</v>
      </c>
      <c r="LP7" s="317" t="s">
        <v>32</v>
      </c>
      <c r="LQ7" s="317" t="s">
        <v>32</v>
      </c>
      <c r="LR7" s="317" t="s">
        <v>32</v>
      </c>
      <c r="LS7" s="13"/>
      <c r="LT7" s="13"/>
      <c r="LU7" s="317" t="s">
        <v>32</v>
      </c>
      <c r="LV7" s="317" t="s">
        <v>32</v>
      </c>
      <c r="LW7" s="317" t="s">
        <v>32</v>
      </c>
      <c r="LX7" s="317" t="s">
        <v>32</v>
      </c>
      <c r="LY7" s="317"/>
      <c r="LZ7" s="13"/>
      <c r="MA7" s="13" t="s">
        <v>34</v>
      </c>
      <c r="MB7" s="339" t="s">
        <v>34</v>
      </c>
      <c r="MC7" s="317" t="s">
        <v>34</v>
      </c>
      <c r="MD7" s="317" t="s">
        <v>34</v>
      </c>
      <c r="ME7" s="317"/>
      <c r="MF7" s="317"/>
      <c r="MG7" s="13" t="s">
        <v>34</v>
      </c>
      <c r="MH7" s="13" t="s">
        <v>34</v>
      </c>
      <c r="MI7" s="317" t="s">
        <v>34</v>
      </c>
      <c r="MJ7" s="317" t="s">
        <v>34</v>
      </c>
      <c r="MK7" s="317"/>
      <c r="ML7" s="317"/>
      <c r="MM7" s="317" t="s">
        <v>33</v>
      </c>
      <c r="MN7" s="13" t="s">
        <v>33</v>
      </c>
      <c r="MO7" s="13" t="s">
        <v>33</v>
      </c>
      <c r="MP7" s="317" t="s">
        <v>33</v>
      </c>
      <c r="MQ7" s="317"/>
      <c r="MR7" s="317"/>
      <c r="MS7" s="317" t="s">
        <v>33</v>
      </c>
      <c r="MT7" s="317" t="s">
        <v>33</v>
      </c>
      <c r="MU7" s="13" t="s">
        <v>33</v>
      </c>
      <c r="MV7" s="13" t="s">
        <v>33</v>
      </c>
      <c r="MW7" s="317"/>
      <c r="MX7" s="317"/>
      <c r="MY7" s="317" t="s">
        <v>32</v>
      </c>
      <c r="MZ7" s="317" t="s">
        <v>32</v>
      </c>
      <c r="NA7" s="317" t="s">
        <v>32</v>
      </c>
      <c r="NB7" s="13" t="s">
        <v>32</v>
      </c>
      <c r="NC7" s="13"/>
      <c r="ND7" s="317"/>
      <c r="NE7" s="321" t="s">
        <v>32</v>
      </c>
      <c r="NF7" s="339" t="s">
        <v>32</v>
      </c>
      <c r="NG7" s="317" t="s">
        <v>32</v>
      </c>
      <c r="NH7" s="317" t="s">
        <v>32</v>
      </c>
      <c r="NI7" s="13"/>
      <c r="NJ7" s="13"/>
      <c r="NK7" s="317" t="s">
        <v>34</v>
      </c>
      <c r="NL7" s="317" t="s">
        <v>34</v>
      </c>
      <c r="NM7" s="333" t="s">
        <v>34</v>
      </c>
      <c r="NN7" s="317" t="s">
        <v>34</v>
      </c>
      <c r="NO7" s="317"/>
      <c r="NP7" s="13"/>
      <c r="NQ7" s="13" t="s">
        <v>34</v>
      </c>
      <c r="NR7" s="317" t="s">
        <v>34</v>
      </c>
      <c r="NS7" s="317" t="s">
        <v>34</v>
      </c>
      <c r="NT7" s="317" t="s">
        <v>34</v>
      </c>
      <c r="NU7" s="317"/>
      <c r="NV7" s="317"/>
      <c r="NW7" s="13" t="s">
        <v>33</v>
      </c>
      <c r="NX7" s="13" t="s">
        <v>33</v>
      </c>
      <c r="NY7" s="317" t="s">
        <v>33</v>
      </c>
      <c r="NZ7" s="317" t="s">
        <v>33</v>
      </c>
      <c r="OA7" s="317"/>
      <c r="OB7" s="317"/>
      <c r="OC7" s="317" t="s">
        <v>33</v>
      </c>
      <c r="OD7" s="82" t="s">
        <v>33</v>
      </c>
      <c r="OE7" s="13" t="s">
        <v>33</v>
      </c>
      <c r="OF7" s="317" t="s">
        <v>33</v>
      </c>
      <c r="OG7" s="317"/>
      <c r="OH7" s="317"/>
      <c r="OI7" s="317" t="s">
        <v>32</v>
      </c>
      <c r="OJ7" s="321" t="s">
        <v>32</v>
      </c>
      <c r="OK7" s="42">
        <f t="shared" si="6"/>
        <v>134</v>
      </c>
      <c r="OL7" s="42">
        <f t="shared" si="5"/>
        <v>0</v>
      </c>
      <c r="OM7" s="9"/>
    </row>
    <row r="8" spans="1:452" s="42" customFormat="1" x14ac:dyDescent="0.25">
      <c r="A8" s="15">
        <v>8</v>
      </c>
      <c r="B8" s="15" t="s">
        <v>6</v>
      </c>
      <c r="C8" s="267">
        <f>IF(D8&lt;&gt;"",COUNTA(D$5:D8),"")</f>
        <v>4</v>
      </c>
      <c r="D8" s="421" t="s">
        <v>38</v>
      </c>
      <c r="E8" s="194"/>
      <c r="F8" s="165"/>
      <c r="G8" s="165" t="s">
        <v>33</v>
      </c>
      <c r="H8" s="130" t="s">
        <v>33</v>
      </c>
      <c r="I8" s="98" t="s">
        <v>33</v>
      </c>
      <c r="J8" s="82" t="s">
        <v>33</v>
      </c>
      <c r="K8" s="21"/>
      <c r="L8" s="158"/>
      <c r="M8" s="165" t="s">
        <v>33</v>
      </c>
      <c r="N8" s="165" t="s">
        <v>33</v>
      </c>
      <c r="O8" s="21" t="s">
        <v>33</v>
      </c>
      <c r="P8" s="13" t="s">
        <v>33</v>
      </c>
      <c r="Q8" s="177"/>
      <c r="R8" s="21"/>
      <c r="S8" s="165" t="s">
        <v>32</v>
      </c>
      <c r="T8" s="165" t="s">
        <v>32</v>
      </c>
      <c r="U8" s="165" t="s">
        <v>32</v>
      </c>
      <c r="V8" s="165" t="s">
        <v>32</v>
      </c>
      <c r="W8" s="13"/>
      <c r="X8" s="177"/>
      <c r="Y8" s="165" t="s">
        <v>32</v>
      </c>
      <c r="Z8" s="165" t="s">
        <v>32</v>
      </c>
      <c r="AA8" s="165" t="s">
        <v>32</v>
      </c>
      <c r="AB8" s="165" t="s">
        <v>32</v>
      </c>
      <c r="AC8" s="82"/>
      <c r="AD8" s="13"/>
      <c r="AE8" s="177" t="s">
        <v>34</v>
      </c>
      <c r="AF8" s="165" t="s">
        <v>34</v>
      </c>
      <c r="AG8" s="165" t="s">
        <v>34</v>
      </c>
      <c r="AH8" s="165" t="s">
        <v>34</v>
      </c>
      <c r="AI8" s="21"/>
      <c r="AJ8" s="194"/>
      <c r="AK8" s="13" t="s">
        <v>34</v>
      </c>
      <c r="AL8" s="13" t="s">
        <v>34</v>
      </c>
      <c r="AM8" s="250" t="s">
        <v>34</v>
      </c>
      <c r="AN8" s="250" t="s">
        <v>34</v>
      </c>
      <c r="AO8" s="251"/>
      <c r="AP8" s="249"/>
      <c r="AQ8" s="250" t="s">
        <v>33</v>
      </c>
      <c r="AR8" s="13" t="s">
        <v>33</v>
      </c>
      <c r="AS8" s="13" t="s">
        <v>33</v>
      </c>
      <c r="AT8" s="250" t="s">
        <v>33</v>
      </c>
      <c r="AU8" s="251"/>
      <c r="AV8" s="251"/>
      <c r="AW8" s="250" t="s">
        <v>33</v>
      </c>
      <c r="AX8" s="250" t="s">
        <v>33</v>
      </c>
      <c r="AY8" s="13" t="s">
        <v>33</v>
      </c>
      <c r="AZ8" s="13" t="s">
        <v>33</v>
      </c>
      <c r="BA8" s="249"/>
      <c r="BB8" s="249"/>
      <c r="BC8" s="250" t="s">
        <v>32</v>
      </c>
      <c r="BD8" s="250" t="s">
        <v>32</v>
      </c>
      <c r="BE8" s="250" t="s">
        <v>32</v>
      </c>
      <c r="BF8" s="13" t="s">
        <v>32</v>
      </c>
      <c r="BG8" s="13"/>
      <c r="BH8" s="251"/>
      <c r="BI8" s="250" t="s">
        <v>32</v>
      </c>
      <c r="BJ8" s="250" t="s">
        <v>32</v>
      </c>
      <c r="BK8" s="250" t="s">
        <v>32</v>
      </c>
      <c r="BL8" s="250" t="s">
        <v>32</v>
      </c>
      <c r="BM8" s="13"/>
      <c r="BN8" s="301"/>
      <c r="BO8" s="250" t="s">
        <v>34</v>
      </c>
      <c r="BP8" s="250" t="s">
        <v>34</v>
      </c>
      <c r="BQ8" s="250" t="s">
        <v>34</v>
      </c>
      <c r="BR8" s="250" t="s">
        <v>34</v>
      </c>
      <c r="BS8" s="251"/>
      <c r="BT8" s="13"/>
      <c r="BU8" s="13" t="s">
        <v>34</v>
      </c>
      <c r="BV8" s="250" t="s">
        <v>34</v>
      </c>
      <c r="BW8" s="250" t="s">
        <v>34</v>
      </c>
      <c r="BX8" s="250" t="s">
        <v>34</v>
      </c>
      <c r="BY8" s="251"/>
      <c r="BZ8" s="249"/>
      <c r="CA8" s="13" t="s">
        <v>33</v>
      </c>
      <c r="CB8" s="13" t="s">
        <v>33</v>
      </c>
      <c r="CC8" s="250" t="s">
        <v>33</v>
      </c>
      <c r="CD8" s="250" t="s">
        <v>33</v>
      </c>
      <c r="CE8" s="251"/>
      <c r="CF8" s="251"/>
      <c r="CG8" s="250" t="s">
        <v>33</v>
      </c>
      <c r="CH8" s="13" t="s">
        <v>33</v>
      </c>
      <c r="CI8" s="13" t="s">
        <v>33</v>
      </c>
      <c r="CJ8" s="250" t="s">
        <v>33</v>
      </c>
      <c r="CK8" s="249"/>
      <c r="CL8" s="249"/>
      <c r="CM8" s="250" t="s">
        <v>32</v>
      </c>
      <c r="CN8" s="250" t="s">
        <v>32</v>
      </c>
      <c r="CO8" s="13" t="s">
        <v>32</v>
      </c>
      <c r="CP8" s="301" t="s">
        <v>32</v>
      </c>
      <c r="CQ8" s="269"/>
      <c r="CR8" s="251"/>
      <c r="CS8" s="250" t="s">
        <v>32</v>
      </c>
      <c r="CT8" s="250" t="s">
        <v>32</v>
      </c>
      <c r="CU8" s="250" t="s">
        <v>32</v>
      </c>
      <c r="CV8" s="13" t="s">
        <v>32</v>
      </c>
      <c r="CW8" s="13"/>
      <c r="CX8" s="251"/>
      <c r="CY8" s="250" t="s">
        <v>34</v>
      </c>
      <c r="CZ8" s="250" t="s">
        <v>34</v>
      </c>
      <c r="DA8" s="250" t="s">
        <v>34</v>
      </c>
      <c r="DB8" s="250" t="s">
        <v>34</v>
      </c>
      <c r="DC8" s="13"/>
      <c r="DD8" s="13"/>
      <c r="DE8" s="250" t="s">
        <v>34</v>
      </c>
      <c r="DF8" s="250" t="s">
        <v>34</v>
      </c>
      <c r="DG8" s="250" t="s">
        <v>34</v>
      </c>
      <c r="DH8" s="250" t="s">
        <v>34</v>
      </c>
      <c r="DI8" s="251"/>
      <c r="DJ8" s="13"/>
      <c r="DK8" s="13" t="s">
        <v>33</v>
      </c>
      <c r="DL8" s="250" t="s">
        <v>33</v>
      </c>
      <c r="DM8" s="250" t="s">
        <v>33</v>
      </c>
      <c r="DN8" s="250" t="s">
        <v>33</v>
      </c>
      <c r="DO8" s="251"/>
      <c r="DP8" s="251"/>
      <c r="DQ8" s="13" t="s">
        <v>33</v>
      </c>
      <c r="DR8" s="13" t="s">
        <v>33</v>
      </c>
      <c r="DS8" s="250" t="s">
        <v>33</v>
      </c>
      <c r="DT8" s="250" t="s">
        <v>33</v>
      </c>
      <c r="DU8" s="318"/>
      <c r="DV8" s="360"/>
      <c r="DW8" s="333" t="s">
        <v>32</v>
      </c>
      <c r="DX8" s="13" t="s">
        <v>32</v>
      </c>
      <c r="DY8" s="82" t="s">
        <v>32</v>
      </c>
      <c r="DZ8" s="317" t="s">
        <v>32</v>
      </c>
      <c r="EA8" s="251"/>
      <c r="EB8" s="251"/>
      <c r="EC8" s="317" t="s">
        <v>32</v>
      </c>
      <c r="ED8" s="317" t="s">
        <v>32</v>
      </c>
      <c r="EE8" s="13" t="s">
        <v>32</v>
      </c>
      <c r="EF8" s="13" t="s">
        <v>32</v>
      </c>
      <c r="EG8" s="251"/>
      <c r="EH8" s="251"/>
      <c r="EI8" s="317" t="s">
        <v>34</v>
      </c>
      <c r="EJ8" s="317" t="s">
        <v>34</v>
      </c>
      <c r="EK8" s="317" t="s">
        <v>34</v>
      </c>
      <c r="EL8" s="13" t="s">
        <v>34</v>
      </c>
      <c r="EM8" s="13"/>
      <c r="EN8" s="251"/>
      <c r="EO8" s="317" t="s">
        <v>34</v>
      </c>
      <c r="EP8" s="317" t="s">
        <v>34</v>
      </c>
      <c r="EQ8" s="317" t="s">
        <v>34</v>
      </c>
      <c r="ER8" s="317" t="s">
        <v>34</v>
      </c>
      <c r="ES8" s="13"/>
      <c r="ET8" s="82"/>
      <c r="EU8" s="56" t="s">
        <v>31</v>
      </c>
      <c r="EV8" s="56" t="s">
        <v>31</v>
      </c>
      <c r="EW8" s="56" t="s">
        <v>31</v>
      </c>
      <c r="EX8" s="317" t="s">
        <v>33</v>
      </c>
      <c r="EY8" s="348"/>
      <c r="EZ8" s="82"/>
      <c r="FA8" s="13"/>
      <c r="FB8" s="13" t="s">
        <v>32</v>
      </c>
      <c r="FC8" s="13" t="s">
        <v>32</v>
      </c>
      <c r="FD8" s="13" t="s">
        <v>32</v>
      </c>
      <c r="FE8" s="13" t="s">
        <v>32</v>
      </c>
      <c r="FF8" s="251"/>
      <c r="FG8" s="13"/>
      <c r="FH8" s="13" t="s">
        <v>32</v>
      </c>
      <c r="FI8" s="317" t="s">
        <v>32</v>
      </c>
      <c r="FJ8" s="317" t="s">
        <v>32</v>
      </c>
      <c r="FK8" s="317" t="s">
        <v>32</v>
      </c>
      <c r="FL8" s="251"/>
      <c r="FM8" s="317"/>
      <c r="FN8" s="13" t="s">
        <v>32</v>
      </c>
      <c r="FO8" s="13" t="s">
        <v>32</v>
      </c>
      <c r="FP8" s="317" t="s">
        <v>32</v>
      </c>
      <c r="FQ8" s="251"/>
      <c r="FR8" s="251"/>
      <c r="FS8" s="317" t="s">
        <v>34</v>
      </c>
      <c r="FT8" s="317" t="s">
        <v>34</v>
      </c>
      <c r="FU8" s="13" t="s">
        <v>34</v>
      </c>
      <c r="FV8" s="13" t="s">
        <v>34</v>
      </c>
      <c r="FW8" s="251"/>
      <c r="FX8" s="251"/>
      <c r="FY8" s="317" t="s">
        <v>34</v>
      </c>
      <c r="FZ8" s="317" t="s">
        <v>34</v>
      </c>
      <c r="GA8" s="317" t="s">
        <v>34</v>
      </c>
      <c r="GB8" s="13" t="s">
        <v>34</v>
      </c>
      <c r="GC8" s="13"/>
      <c r="GD8" s="318"/>
      <c r="GE8" s="359" t="s">
        <v>33</v>
      </c>
      <c r="GF8" s="317" t="s">
        <v>33</v>
      </c>
      <c r="GG8" s="333" t="s">
        <v>33</v>
      </c>
      <c r="GH8" s="317" t="s">
        <v>33</v>
      </c>
      <c r="GI8" s="13"/>
      <c r="GJ8" s="13"/>
      <c r="GK8" s="317" t="s">
        <v>33</v>
      </c>
      <c r="GL8" s="317" t="s">
        <v>33</v>
      </c>
      <c r="GM8" s="317" t="s">
        <v>33</v>
      </c>
      <c r="GN8" s="333" t="s">
        <v>33</v>
      </c>
      <c r="GO8" s="251"/>
      <c r="GP8" s="13"/>
      <c r="GQ8" s="82" t="s">
        <v>32</v>
      </c>
      <c r="GR8" s="317" t="s">
        <v>32</v>
      </c>
      <c r="GS8" s="317" t="s">
        <v>32</v>
      </c>
      <c r="GT8" s="317" t="s">
        <v>32</v>
      </c>
      <c r="GU8" s="251"/>
      <c r="GV8" s="251"/>
      <c r="GW8" s="13" t="s">
        <v>32</v>
      </c>
      <c r="GX8" s="13" t="s">
        <v>32</v>
      </c>
      <c r="GY8" s="56" t="s">
        <v>31</v>
      </c>
      <c r="GZ8" s="56" t="s">
        <v>31</v>
      </c>
      <c r="HA8" s="251"/>
      <c r="HB8" s="251"/>
      <c r="HC8" s="317" t="s">
        <v>34</v>
      </c>
      <c r="HD8" s="13" t="s">
        <v>34</v>
      </c>
      <c r="HE8" s="13" t="s">
        <v>34</v>
      </c>
      <c r="HF8" s="317" t="s">
        <v>34</v>
      </c>
      <c r="HG8" s="251"/>
      <c r="HH8" s="348"/>
      <c r="HI8" s="56" t="s">
        <v>31</v>
      </c>
      <c r="HJ8" s="251"/>
      <c r="HK8" s="56" t="s">
        <v>31</v>
      </c>
      <c r="HL8" s="56" t="s">
        <v>31</v>
      </c>
      <c r="HM8" s="56" t="s">
        <v>31</v>
      </c>
      <c r="HN8" s="56" t="s">
        <v>31</v>
      </c>
      <c r="HO8" s="251"/>
      <c r="HP8" s="251"/>
      <c r="HQ8" s="56" t="s">
        <v>31</v>
      </c>
      <c r="HR8" s="56" t="s">
        <v>31</v>
      </c>
      <c r="HS8" s="56" t="s">
        <v>31</v>
      </c>
      <c r="HT8" s="56" t="s">
        <v>31</v>
      </c>
      <c r="HU8" s="251"/>
      <c r="HV8" s="251"/>
      <c r="HW8" s="251" t="s">
        <v>32</v>
      </c>
      <c r="HX8" s="251" t="s">
        <v>32</v>
      </c>
      <c r="HY8" s="13" t="s">
        <v>32</v>
      </c>
      <c r="HZ8" s="13" t="s">
        <v>32</v>
      </c>
      <c r="IA8" s="251"/>
      <c r="IB8" s="251"/>
      <c r="IC8" s="251" t="s">
        <v>32</v>
      </c>
      <c r="ID8" s="251" t="s">
        <v>32</v>
      </c>
      <c r="IE8" s="251" t="s">
        <v>32</v>
      </c>
      <c r="IF8" s="13" t="s">
        <v>32</v>
      </c>
      <c r="IG8" s="13"/>
      <c r="IH8" s="251"/>
      <c r="II8" s="251" t="s">
        <v>34</v>
      </c>
      <c r="IJ8" s="251" t="s">
        <v>34</v>
      </c>
      <c r="IK8" s="251" t="s">
        <v>34</v>
      </c>
      <c r="IL8" s="251" t="s">
        <v>34</v>
      </c>
      <c r="IM8" s="13"/>
      <c r="IN8" s="13"/>
      <c r="IO8" s="251" t="s">
        <v>34</v>
      </c>
      <c r="IP8" s="251" t="s">
        <v>34</v>
      </c>
      <c r="IQ8" s="251" t="s">
        <v>34</v>
      </c>
      <c r="IR8" s="251" t="s">
        <v>34</v>
      </c>
      <c r="IS8" s="251"/>
      <c r="IT8" s="13"/>
      <c r="IU8" s="13" t="s">
        <v>33</v>
      </c>
      <c r="IV8" s="251" t="s">
        <v>33</v>
      </c>
      <c r="IW8" s="251" t="s">
        <v>33</v>
      </c>
      <c r="IX8" s="251" t="s">
        <v>33</v>
      </c>
      <c r="IY8" s="251"/>
      <c r="IZ8" s="251"/>
      <c r="JA8" s="13" t="s">
        <v>33</v>
      </c>
      <c r="JB8" s="82" t="s">
        <v>33</v>
      </c>
      <c r="JC8" s="251" t="s">
        <v>33</v>
      </c>
      <c r="JD8" s="251" t="s">
        <v>33</v>
      </c>
      <c r="JE8" s="251"/>
      <c r="JF8" s="251"/>
      <c r="JG8" s="251" t="s">
        <v>32</v>
      </c>
      <c r="JH8" s="13" t="s">
        <v>32</v>
      </c>
      <c r="JI8" s="13" t="s">
        <v>32</v>
      </c>
      <c r="JJ8" s="251" t="s">
        <v>32</v>
      </c>
      <c r="JK8" s="251"/>
      <c r="JL8" s="251"/>
      <c r="JM8" s="251" t="s">
        <v>32</v>
      </c>
      <c r="JN8" s="251" t="s">
        <v>32</v>
      </c>
      <c r="JO8" s="13" t="s">
        <v>32</v>
      </c>
      <c r="JP8" s="13" t="s">
        <v>32</v>
      </c>
      <c r="JQ8" s="251"/>
      <c r="JR8" s="322"/>
      <c r="JS8" s="323" t="s">
        <v>34</v>
      </c>
      <c r="JT8" s="251" t="s">
        <v>34</v>
      </c>
      <c r="JU8" s="251" t="s">
        <v>34</v>
      </c>
      <c r="JV8" s="13" t="s">
        <v>34</v>
      </c>
      <c r="JW8" s="13"/>
      <c r="JX8" s="251"/>
      <c r="JY8" s="251" t="s">
        <v>34</v>
      </c>
      <c r="JZ8" s="251" t="s">
        <v>34</v>
      </c>
      <c r="KA8" s="251" t="s">
        <v>34</v>
      </c>
      <c r="KB8" s="251" t="s">
        <v>34</v>
      </c>
      <c r="KC8" s="13"/>
      <c r="KD8" s="13"/>
      <c r="KE8" s="251" t="s">
        <v>33</v>
      </c>
      <c r="KF8" s="251" t="s">
        <v>33</v>
      </c>
      <c r="KG8" s="251" t="s">
        <v>33</v>
      </c>
      <c r="KH8" s="251" t="s">
        <v>33</v>
      </c>
      <c r="KI8" s="251"/>
      <c r="KJ8" s="13"/>
      <c r="KK8" s="13" t="s">
        <v>33</v>
      </c>
      <c r="KL8" s="251" t="s">
        <v>33</v>
      </c>
      <c r="KM8" s="251" t="s">
        <v>33</v>
      </c>
      <c r="KN8" s="251" t="s">
        <v>33</v>
      </c>
      <c r="KO8" s="251"/>
      <c r="KP8" s="251"/>
      <c r="KQ8" s="13" t="s">
        <v>32</v>
      </c>
      <c r="KR8" s="13" t="s">
        <v>32</v>
      </c>
      <c r="KS8" s="251" t="s">
        <v>32</v>
      </c>
      <c r="KT8" s="251" t="s">
        <v>32</v>
      </c>
      <c r="KU8" s="251"/>
      <c r="KV8" s="322"/>
      <c r="KW8" s="323" t="s">
        <v>32</v>
      </c>
      <c r="KX8" s="13" t="s">
        <v>32</v>
      </c>
      <c r="KY8" s="13" t="s">
        <v>32</v>
      </c>
      <c r="KZ8" s="251" t="s">
        <v>32</v>
      </c>
      <c r="LA8" s="338"/>
      <c r="LB8" s="251"/>
      <c r="LC8" s="251" t="s">
        <v>34</v>
      </c>
      <c r="LD8" s="251" t="s">
        <v>34</v>
      </c>
      <c r="LE8" s="13" t="s">
        <v>34</v>
      </c>
      <c r="LF8" s="13" t="s">
        <v>34</v>
      </c>
      <c r="LG8" s="251"/>
      <c r="LH8" s="251"/>
      <c r="LI8" s="251" t="s">
        <v>34</v>
      </c>
      <c r="LJ8" s="251" t="s">
        <v>34</v>
      </c>
      <c r="LK8" s="251" t="s">
        <v>34</v>
      </c>
      <c r="LL8" s="13" t="s">
        <v>34</v>
      </c>
      <c r="LM8" s="13"/>
      <c r="LN8" s="251"/>
      <c r="LO8" s="56" t="s">
        <v>31</v>
      </c>
      <c r="LP8" s="56" t="s">
        <v>31</v>
      </c>
      <c r="LQ8" s="56" t="s">
        <v>31</v>
      </c>
      <c r="LR8" s="56" t="s">
        <v>31</v>
      </c>
      <c r="LS8" s="13"/>
      <c r="LT8" s="13"/>
      <c r="LU8" s="251" t="s">
        <v>33</v>
      </c>
      <c r="LV8" s="251" t="s">
        <v>33</v>
      </c>
      <c r="LW8" s="251" t="s">
        <v>33</v>
      </c>
      <c r="LX8" s="251" t="s">
        <v>33</v>
      </c>
      <c r="LY8" s="251"/>
      <c r="LZ8" s="13"/>
      <c r="MA8" s="13" t="s">
        <v>32</v>
      </c>
      <c r="MB8" s="340" t="s">
        <v>32</v>
      </c>
      <c r="MC8" s="251" t="s">
        <v>32</v>
      </c>
      <c r="MD8" s="251" t="s">
        <v>32</v>
      </c>
      <c r="ME8" s="251"/>
      <c r="MF8" s="251"/>
      <c r="MG8" s="13" t="s">
        <v>32</v>
      </c>
      <c r="MH8" s="13" t="s">
        <v>32</v>
      </c>
      <c r="MI8" s="251" t="s">
        <v>32</v>
      </c>
      <c r="MJ8" s="251" t="s">
        <v>32</v>
      </c>
      <c r="MK8" s="251"/>
      <c r="ML8" s="251"/>
      <c r="MM8" s="251" t="s">
        <v>34</v>
      </c>
      <c r="MN8" s="13" t="s">
        <v>34</v>
      </c>
      <c r="MO8" s="13" t="s">
        <v>34</v>
      </c>
      <c r="MP8" s="251" t="s">
        <v>34</v>
      </c>
      <c r="MQ8" s="251"/>
      <c r="MR8" s="251"/>
      <c r="MS8" s="251" t="s">
        <v>34</v>
      </c>
      <c r="MT8" s="251" t="s">
        <v>34</v>
      </c>
      <c r="MU8" s="13" t="s">
        <v>34</v>
      </c>
      <c r="MV8" s="13" t="s">
        <v>34</v>
      </c>
      <c r="MW8" s="251"/>
      <c r="MX8" s="251"/>
      <c r="MY8" s="56" t="s">
        <v>31</v>
      </c>
      <c r="MZ8" s="56" t="s">
        <v>31</v>
      </c>
      <c r="NA8" s="56" t="s">
        <v>31</v>
      </c>
      <c r="NB8" s="56" t="s">
        <v>31</v>
      </c>
      <c r="NC8" s="13"/>
      <c r="ND8" s="251"/>
      <c r="NE8" s="322" t="s">
        <v>33</v>
      </c>
      <c r="NF8" s="340" t="s">
        <v>33</v>
      </c>
      <c r="NG8" s="251" t="s">
        <v>33</v>
      </c>
      <c r="NH8" s="56" t="s">
        <v>31</v>
      </c>
      <c r="NI8" s="13"/>
      <c r="NJ8" s="13"/>
      <c r="NK8" s="251" t="s">
        <v>32</v>
      </c>
      <c r="NL8" s="251" t="s">
        <v>32</v>
      </c>
      <c r="NM8" s="332" t="s">
        <v>32</v>
      </c>
      <c r="NN8" s="251" t="s">
        <v>32</v>
      </c>
      <c r="NO8" s="251"/>
      <c r="NP8" s="13"/>
      <c r="NQ8" s="13" t="s">
        <v>32</v>
      </c>
      <c r="NR8" s="251" t="s">
        <v>32</v>
      </c>
      <c r="NS8" s="251" t="s">
        <v>32</v>
      </c>
      <c r="NT8" s="251" t="s">
        <v>32</v>
      </c>
      <c r="NU8" s="251"/>
      <c r="NV8" s="251"/>
      <c r="NW8" s="13" t="s">
        <v>34</v>
      </c>
      <c r="NX8" s="13" t="s">
        <v>34</v>
      </c>
      <c r="NY8" s="251" t="s">
        <v>34</v>
      </c>
      <c r="NZ8" s="251" t="s">
        <v>34</v>
      </c>
      <c r="OA8" s="251"/>
      <c r="OB8" s="251"/>
      <c r="OC8" s="251" t="s">
        <v>34</v>
      </c>
      <c r="OD8" s="82" t="s">
        <v>34</v>
      </c>
      <c r="OE8" s="13" t="s">
        <v>34</v>
      </c>
      <c r="OF8" s="251" t="s">
        <v>34</v>
      </c>
      <c r="OG8" s="251"/>
      <c r="OH8" s="251"/>
      <c r="OI8" s="56" t="s">
        <v>31</v>
      </c>
      <c r="OJ8" s="56" t="s">
        <v>31</v>
      </c>
      <c r="OK8" s="42">
        <f t="shared" si="6"/>
        <v>134</v>
      </c>
      <c r="OL8" s="42">
        <f t="shared" si="5"/>
        <v>0</v>
      </c>
      <c r="OM8" s="9"/>
    </row>
    <row r="9" spans="1:452" s="42" customFormat="1" x14ac:dyDescent="0.25">
      <c r="A9" s="15">
        <v>9</v>
      </c>
      <c r="B9" s="15" t="s">
        <v>7</v>
      </c>
      <c r="C9" s="267">
        <f>IF(D9&lt;&gt;"",COUNTA(D$5:D9),"")</f>
        <v>5</v>
      </c>
      <c r="D9" s="421" t="s">
        <v>46</v>
      </c>
      <c r="E9" s="194" t="s">
        <v>34</v>
      </c>
      <c r="F9" s="286" t="s">
        <v>34</v>
      </c>
      <c r="G9" s="21"/>
      <c r="H9" s="165"/>
      <c r="I9" s="177" t="s">
        <v>34</v>
      </c>
      <c r="J9" s="177" t="s">
        <v>34</v>
      </c>
      <c r="K9" s="21" t="s">
        <v>34</v>
      </c>
      <c r="L9" s="82" t="s">
        <v>34</v>
      </c>
      <c r="M9" s="165"/>
      <c r="N9" s="21"/>
      <c r="O9" s="207" t="s">
        <v>31</v>
      </c>
      <c r="P9" s="207" t="s">
        <v>31</v>
      </c>
      <c r="Q9" s="207" t="s">
        <v>31</v>
      </c>
      <c r="R9" s="207" t="s">
        <v>31</v>
      </c>
      <c r="S9" s="21"/>
      <c r="T9" s="165"/>
      <c r="U9" s="165" t="s">
        <v>33</v>
      </c>
      <c r="V9" s="165" t="s">
        <v>33</v>
      </c>
      <c r="W9" s="207" t="s">
        <v>31</v>
      </c>
      <c r="X9" s="207" t="s">
        <v>31</v>
      </c>
      <c r="Y9" s="21"/>
      <c r="Z9" s="21"/>
      <c r="AA9" s="165" t="s">
        <v>32</v>
      </c>
      <c r="AB9" s="207" t="s">
        <v>31</v>
      </c>
      <c r="AC9" s="207" t="s">
        <v>31</v>
      </c>
      <c r="AD9" s="207" t="s">
        <v>31</v>
      </c>
      <c r="AE9" s="13"/>
      <c r="AF9" s="21"/>
      <c r="AG9" s="58" t="s">
        <v>36</v>
      </c>
      <c r="AH9" s="165" t="s">
        <v>32</v>
      </c>
      <c r="AI9" s="165" t="s">
        <v>32</v>
      </c>
      <c r="AJ9" s="194" t="s">
        <v>32</v>
      </c>
      <c r="AK9" s="13"/>
      <c r="AL9" s="13"/>
      <c r="AM9" s="250" t="s">
        <v>34</v>
      </c>
      <c r="AN9" s="250" t="s">
        <v>34</v>
      </c>
      <c r="AO9" s="250" t="s">
        <v>34</v>
      </c>
      <c r="AP9" s="250" t="s">
        <v>34</v>
      </c>
      <c r="AQ9" s="251"/>
      <c r="AR9" s="13"/>
      <c r="AS9" s="13" t="s">
        <v>34</v>
      </c>
      <c r="AT9" s="250" t="s">
        <v>34</v>
      </c>
      <c r="AU9" s="250" t="s">
        <v>34</v>
      </c>
      <c r="AV9" s="250" t="s">
        <v>34</v>
      </c>
      <c r="AW9" s="251"/>
      <c r="AX9" s="251"/>
      <c r="AY9" s="13" t="s">
        <v>33</v>
      </c>
      <c r="AZ9" s="13" t="s">
        <v>33</v>
      </c>
      <c r="BA9" s="250" t="s">
        <v>33</v>
      </c>
      <c r="BB9" s="250" t="s">
        <v>33</v>
      </c>
      <c r="BC9" s="251"/>
      <c r="BD9" s="251"/>
      <c r="BE9" s="250" t="s">
        <v>33</v>
      </c>
      <c r="BF9" s="13" t="s">
        <v>33</v>
      </c>
      <c r="BG9" s="13" t="s">
        <v>33</v>
      </c>
      <c r="BH9" s="250" t="s">
        <v>33</v>
      </c>
      <c r="BI9" s="251"/>
      <c r="BJ9" s="251"/>
      <c r="BK9" s="250" t="s">
        <v>32</v>
      </c>
      <c r="BL9" s="250" t="s">
        <v>32</v>
      </c>
      <c r="BM9" s="13" t="s">
        <v>32</v>
      </c>
      <c r="BN9" s="301" t="s">
        <v>32</v>
      </c>
      <c r="BO9" s="269"/>
      <c r="BP9" s="251"/>
      <c r="BQ9" s="250" t="s">
        <v>32</v>
      </c>
      <c r="BR9" s="250" t="s">
        <v>32</v>
      </c>
      <c r="BS9" s="250" t="s">
        <v>32</v>
      </c>
      <c r="BT9" s="13" t="s">
        <v>32</v>
      </c>
      <c r="BU9" s="13"/>
      <c r="BV9" s="251"/>
      <c r="BW9" s="250" t="s">
        <v>34</v>
      </c>
      <c r="BX9" s="250" t="s">
        <v>34</v>
      </c>
      <c r="BY9" s="250" t="s">
        <v>34</v>
      </c>
      <c r="BZ9" s="250" t="s">
        <v>34</v>
      </c>
      <c r="CA9" s="13"/>
      <c r="CB9" s="13"/>
      <c r="CC9" s="250" t="s">
        <v>34</v>
      </c>
      <c r="CD9" s="250" t="s">
        <v>34</v>
      </c>
      <c r="CE9" s="250" t="s">
        <v>34</v>
      </c>
      <c r="CF9" s="250" t="s">
        <v>34</v>
      </c>
      <c r="CG9" s="251"/>
      <c r="CH9" s="13"/>
      <c r="CI9" s="13" t="s">
        <v>33</v>
      </c>
      <c r="CJ9" s="250" t="s">
        <v>33</v>
      </c>
      <c r="CK9" s="250" t="s">
        <v>33</v>
      </c>
      <c r="CL9" s="250" t="s">
        <v>33</v>
      </c>
      <c r="CM9" s="251"/>
      <c r="CN9" s="251"/>
      <c r="CO9" s="13" t="s">
        <v>33</v>
      </c>
      <c r="CP9" s="301" t="s">
        <v>33</v>
      </c>
      <c r="CQ9" s="250" t="s">
        <v>33</v>
      </c>
      <c r="CR9" s="250" t="s">
        <v>33</v>
      </c>
      <c r="CS9" s="251"/>
      <c r="CT9" s="56" t="s">
        <v>31</v>
      </c>
      <c r="CU9" s="56" t="s">
        <v>31</v>
      </c>
      <c r="CV9" s="13"/>
      <c r="CW9" s="13"/>
      <c r="CX9" s="56" t="s">
        <v>31</v>
      </c>
      <c r="CY9" s="56" t="s">
        <v>31</v>
      </c>
      <c r="CZ9" s="251"/>
      <c r="DA9" s="250" t="s">
        <v>32</v>
      </c>
      <c r="DB9" s="250" t="s">
        <v>32</v>
      </c>
      <c r="DC9" s="13" t="s">
        <v>32</v>
      </c>
      <c r="DD9" s="13" t="s">
        <v>32</v>
      </c>
      <c r="DE9" s="251"/>
      <c r="DF9" s="251"/>
      <c r="DG9" s="250" t="s">
        <v>34</v>
      </c>
      <c r="DH9" s="250" t="s">
        <v>34</v>
      </c>
      <c r="DI9" s="250" t="s">
        <v>34</v>
      </c>
      <c r="DJ9" s="13" t="s">
        <v>34</v>
      </c>
      <c r="DK9" s="13"/>
      <c r="DL9" s="251"/>
      <c r="DM9" s="250" t="s">
        <v>34</v>
      </c>
      <c r="DN9" s="250" t="s">
        <v>34</v>
      </c>
      <c r="DO9" s="250" t="s">
        <v>34</v>
      </c>
      <c r="DP9" s="250" t="s">
        <v>34</v>
      </c>
      <c r="DQ9" s="13"/>
      <c r="DR9" s="13"/>
      <c r="DS9" s="250" t="s">
        <v>33</v>
      </c>
      <c r="DT9" s="250" t="s">
        <v>33</v>
      </c>
      <c r="DU9" s="250" t="s">
        <v>33</v>
      </c>
      <c r="DV9" s="317" t="s">
        <v>60</v>
      </c>
      <c r="DW9" s="332"/>
      <c r="DX9" s="13"/>
      <c r="DY9" s="82" t="s">
        <v>33</v>
      </c>
      <c r="DZ9" s="317" t="s">
        <v>33</v>
      </c>
      <c r="EA9" s="317" t="s">
        <v>33</v>
      </c>
      <c r="EB9" s="317" t="s">
        <v>33</v>
      </c>
      <c r="EC9" s="251"/>
      <c r="ED9" s="251"/>
      <c r="EE9" s="13" t="s">
        <v>32</v>
      </c>
      <c r="EF9" s="13" t="s">
        <v>32</v>
      </c>
      <c r="EG9" s="56" t="s">
        <v>31</v>
      </c>
      <c r="EH9" s="56" t="s">
        <v>31</v>
      </c>
      <c r="EJ9" s="56" t="s">
        <v>31</v>
      </c>
      <c r="EK9" s="56" t="s">
        <v>31</v>
      </c>
      <c r="EL9" s="13"/>
      <c r="EM9" s="13"/>
      <c r="EN9" s="56" t="s">
        <v>31</v>
      </c>
      <c r="EO9" s="56" t="s">
        <v>31</v>
      </c>
      <c r="EQ9" s="56" t="s">
        <v>31</v>
      </c>
      <c r="ER9" s="56" t="s">
        <v>31</v>
      </c>
      <c r="ES9" s="13"/>
      <c r="ET9" s="82"/>
      <c r="EU9" s="56" t="s">
        <v>31</v>
      </c>
      <c r="EV9" s="56" t="s">
        <v>31</v>
      </c>
      <c r="EW9" s="317" t="s">
        <v>34</v>
      </c>
      <c r="EX9" s="317" t="s">
        <v>34</v>
      </c>
      <c r="EY9" s="347" t="s">
        <v>34</v>
      </c>
      <c r="EZ9" s="82" t="s">
        <v>34</v>
      </c>
      <c r="FA9" s="13"/>
      <c r="FB9" s="251"/>
      <c r="FC9" s="317" t="s">
        <v>33</v>
      </c>
      <c r="FD9" s="317" t="s">
        <v>33</v>
      </c>
      <c r="FE9" s="317" t="s">
        <v>33</v>
      </c>
      <c r="FF9" s="317" t="s">
        <v>33</v>
      </c>
      <c r="FG9" s="13"/>
      <c r="FH9" s="13"/>
      <c r="FI9" s="317" t="s">
        <v>33</v>
      </c>
      <c r="FJ9" s="317" t="s">
        <v>33</v>
      </c>
      <c r="FK9" s="317" t="s">
        <v>33</v>
      </c>
      <c r="FL9" s="317" t="s">
        <v>33</v>
      </c>
      <c r="FM9" s="251"/>
      <c r="FN9" s="13"/>
      <c r="FO9" s="13" t="s">
        <v>32</v>
      </c>
      <c r="FP9" s="317" t="s">
        <v>32</v>
      </c>
      <c r="FQ9" s="317" t="s">
        <v>32</v>
      </c>
      <c r="FR9" s="317" t="s">
        <v>32</v>
      </c>
      <c r="FS9" s="251"/>
      <c r="FT9" s="251"/>
      <c r="FU9" s="13" t="s">
        <v>32</v>
      </c>
      <c r="FV9" s="13" t="s">
        <v>32</v>
      </c>
      <c r="FW9" s="317" t="s">
        <v>32</v>
      </c>
      <c r="FX9" s="317" t="s">
        <v>32</v>
      </c>
      <c r="FY9" s="251"/>
      <c r="FZ9" s="251"/>
      <c r="GA9" s="317" t="s">
        <v>34</v>
      </c>
      <c r="GB9" s="13" t="s">
        <v>34</v>
      </c>
      <c r="GC9" s="13" t="s">
        <v>34</v>
      </c>
      <c r="GD9" s="317" t="s">
        <v>34</v>
      </c>
      <c r="GE9" s="360"/>
      <c r="GF9" s="251"/>
      <c r="GG9" s="333" t="s">
        <v>34</v>
      </c>
      <c r="GH9" s="317" t="s">
        <v>34</v>
      </c>
      <c r="GI9" s="13" t="s">
        <v>34</v>
      </c>
      <c r="GJ9" s="13" t="s">
        <v>34</v>
      </c>
      <c r="GK9" s="251"/>
      <c r="GL9" s="251"/>
      <c r="GM9" s="317" t="s">
        <v>33</v>
      </c>
      <c r="GN9" s="333" t="s">
        <v>33</v>
      </c>
      <c r="GO9" s="317" t="s">
        <v>33</v>
      </c>
      <c r="GP9" s="13" t="s">
        <v>33</v>
      </c>
      <c r="GQ9" s="82"/>
      <c r="GR9" s="251"/>
      <c r="GS9" s="317" t="s">
        <v>33</v>
      </c>
      <c r="GT9" s="317" t="s">
        <v>33</v>
      </c>
      <c r="GU9" s="317" t="s">
        <v>33</v>
      </c>
      <c r="GV9" s="317" t="s">
        <v>33</v>
      </c>
      <c r="GW9" s="13"/>
      <c r="GX9" s="13"/>
      <c r="GY9" s="317" t="s">
        <v>32</v>
      </c>
      <c r="GZ9" s="317" t="s">
        <v>32</v>
      </c>
      <c r="HA9" s="317" t="s">
        <v>32</v>
      </c>
      <c r="HB9" s="317" t="s">
        <v>32</v>
      </c>
      <c r="HC9" s="251"/>
      <c r="HD9" s="13"/>
      <c r="HE9" s="13" t="s">
        <v>32</v>
      </c>
      <c r="HF9" s="317" t="s">
        <v>32</v>
      </c>
      <c r="HG9" s="317" t="s">
        <v>32</v>
      </c>
      <c r="HH9" s="347" t="s">
        <v>32</v>
      </c>
      <c r="HI9" s="317" t="s">
        <v>32</v>
      </c>
      <c r="HJ9" s="317"/>
      <c r="HK9" s="13"/>
      <c r="HL9" s="13" t="s">
        <v>34</v>
      </c>
      <c r="HM9" s="317" t="s">
        <v>34</v>
      </c>
      <c r="HN9" s="317" t="s">
        <v>34</v>
      </c>
      <c r="HO9" s="317" t="s">
        <v>34</v>
      </c>
      <c r="HP9" s="317"/>
      <c r="HQ9" s="317"/>
      <c r="HR9" s="13" t="s">
        <v>34</v>
      </c>
      <c r="HS9" s="13" t="s">
        <v>34</v>
      </c>
      <c r="HT9" s="317" t="s">
        <v>34</v>
      </c>
      <c r="HU9" s="317" t="s">
        <v>34</v>
      </c>
      <c r="HV9" s="317"/>
      <c r="HW9" s="317"/>
      <c r="HX9" s="317" t="s">
        <v>33</v>
      </c>
      <c r="HY9" s="13" t="s">
        <v>33</v>
      </c>
      <c r="HZ9" s="56" t="s">
        <v>31</v>
      </c>
      <c r="IA9" s="56" t="s">
        <v>31</v>
      </c>
      <c r="ID9" s="56" t="s">
        <v>31</v>
      </c>
      <c r="IE9" s="56" t="s">
        <v>31</v>
      </c>
      <c r="IF9" s="56" t="s">
        <v>31</v>
      </c>
      <c r="IG9" s="56" t="s">
        <v>31</v>
      </c>
      <c r="IJ9" s="56" t="s">
        <v>31</v>
      </c>
      <c r="IK9" s="56" t="s">
        <v>31</v>
      </c>
      <c r="IL9" s="56" t="s">
        <v>31</v>
      </c>
      <c r="IM9" s="56" t="s">
        <v>31</v>
      </c>
      <c r="IN9" s="13"/>
      <c r="IP9" s="317" t="s">
        <v>32</v>
      </c>
      <c r="IQ9" s="317" t="s">
        <v>32</v>
      </c>
      <c r="IR9" s="317" t="s">
        <v>32</v>
      </c>
      <c r="IS9" s="317" t="s">
        <v>32</v>
      </c>
      <c r="IT9" s="13"/>
      <c r="IU9" s="13"/>
      <c r="IV9" s="317" t="s">
        <v>34</v>
      </c>
      <c r="IW9" s="317" t="s">
        <v>34</v>
      </c>
      <c r="IX9" s="317" t="s">
        <v>34</v>
      </c>
      <c r="IY9" s="317" t="s">
        <v>34</v>
      </c>
      <c r="IZ9" s="317"/>
      <c r="JA9" s="13"/>
      <c r="JB9" s="82" t="s">
        <v>34</v>
      </c>
      <c r="JC9" s="317" t="s">
        <v>34</v>
      </c>
      <c r="JD9" s="317" t="s">
        <v>34</v>
      </c>
      <c r="JE9" s="317" t="s">
        <v>34</v>
      </c>
      <c r="JF9" s="317"/>
      <c r="JG9" s="317"/>
      <c r="JH9" s="13" t="s">
        <v>33</v>
      </c>
      <c r="JI9" s="13" t="s">
        <v>33</v>
      </c>
      <c r="JJ9" s="317" t="s">
        <v>33</v>
      </c>
      <c r="JK9" s="317" t="s">
        <v>33</v>
      </c>
      <c r="JL9" s="317"/>
      <c r="JM9" s="317"/>
      <c r="JN9" s="317" t="s">
        <v>33</v>
      </c>
      <c r="JO9" s="13" t="s">
        <v>33</v>
      </c>
      <c r="JP9" s="13" t="s">
        <v>33</v>
      </c>
      <c r="JQ9" s="317" t="s">
        <v>33</v>
      </c>
      <c r="JR9" s="321"/>
      <c r="JS9" s="320"/>
      <c r="JT9" s="317" t="s">
        <v>32</v>
      </c>
      <c r="JU9" s="317" t="s">
        <v>32</v>
      </c>
      <c r="JV9" s="13" t="s">
        <v>32</v>
      </c>
      <c r="JW9" s="13" t="s">
        <v>32</v>
      </c>
      <c r="JX9" s="317"/>
      <c r="JY9" s="317"/>
      <c r="JZ9" s="317" t="s">
        <v>32</v>
      </c>
      <c r="KA9" s="317" t="s">
        <v>32</v>
      </c>
      <c r="KB9" s="317" t="s">
        <v>32</v>
      </c>
      <c r="KC9" s="13" t="s">
        <v>32</v>
      </c>
      <c r="KD9" s="13"/>
      <c r="KE9" s="317"/>
      <c r="KF9" s="317" t="s">
        <v>34</v>
      </c>
      <c r="KG9" s="317" t="s">
        <v>34</v>
      </c>
      <c r="KH9" s="317" t="s">
        <v>34</v>
      </c>
      <c r="KI9" s="317" t="s">
        <v>34</v>
      </c>
      <c r="KJ9" s="13"/>
      <c r="KK9" s="13"/>
      <c r="KL9" s="317" t="s">
        <v>34</v>
      </c>
      <c r="KM9" s="317" t="s">
        <v>34</v>
      </c>
      <c r="KN9" s="317" t="s">
        <v>34</v>
      </c>
      <c r="KO9" s="317" t="s">
        <v>34</v>
      </c>
      <c r="KP9" s="317"/>
      <c r="KQ9" s="13"/>
      <c r="KR9" s="13" t="s">
        <v>33</v>
      </c>
      <c r="KS9" s="317" t="s">
        <v>33</v>
      </c>
      <c r="KT9" s="317" t="s">
        <v>33</v>
      </c>
      <c r="KU9" s="317" t="s">
        <v>33</v>
      </c>
      <c r="KV9" s="321"/>
      <c r="KW9" s="320"/>
      <c r="KX9" s="13" t="s">
        <v>33</v>
      </c>
      <c r="KY9" s="13" t="s">
        <v>33</v>
      </c>
      <c r="KZ9" s="317" t="s">
        <v>33</v>
      </c>
      <c r="LA9" s="333" t="s">
        <v>33</v>
      </c>
      <c r="LB9" s="317"/>
      <c r="LC9" s="317"/>
      <c r="LD9" s="317" t="s">
        <v>32</v>
      </c>
      <c r="LE9" s="13" t="s">
        <v>32</v>
      </c>
      <c r="LF9" s="13" t="s">
        <v>32</v>
      </c>
      <c r="LG9" s="317" t="s">
        <v>32</v>
      </c>
      <c r="LH9" s="317"/>
      <c r="LI9" s="317"/>
      <c r="LJ9" s="317" t="s">
        <v>32</v>
      </c>
      <c r="LK9" s="317" t="s">
        <v>32</v>
      </c>
      <c r="LL9" s="13" t="s">
        <v>32</v>
      </c>
      <c r="LM9" s="13" t="s">
        <v>32</v>
      </c>
      <c r="LN9" s="317"/>
      <c r="LO9" s="317"/>
      <c r="LP9" s="317" t="s">
        <v>34</v>
      </c>
      <c r="LQ9" s="317" t="s">
        <v>34</v>
      </c>
      <c r="LR9" s="317" t="s">
        <v>34</v>
      </c>
      <c r="LS9" s="13" t="s">
        <v>34</v>
      </c>
      <c r="LT9" s="13"/>
      <c r="LU9" s="317"/>
      <c r="LV9" s="317" t="s">
        <v>34</v>
      </c>
      <c r="LW9" s="317" t="s">
        <v>34</v>
      </c>
      <c r="LX9" s="317" t="s">
        <v>34</v>
      </c>
      <c r="LY9" s="317" t="s">
        <v>34</v>
      </c>
      <c r="LZ9" s="13"/>
      <c r="MA9" s="13"/>
      <c r="MB9" s="339" t="s">
        <v>33</v>
      </c>
      <c r="MC9" s="317" t="s">
        <v>33</v>
      </c>
      <c r="MD9" s="317" t="s">
        <v>33</v>
      </c>
      <c r="ME9" s="317" t="s">
        <v>33</v>
      </c>
      <c r="MF9" s="317"/>
      <c r="MG9" s="13"/>
      <c r="MH9" s="13" t="s">
        <v>33</v>
      </c>
      <c r="MI9" s="317" t="s">
        <v>33</v>
      </c>
      <c r="MJ9" s="317" t="s">
        <v>33</v>
      </c>
      <c r="MK9" s="317" t="s">
        <v>33</v>
      </c>
      <c r="ML9" s="317"/>
      <c r="MM9" s="317"/>
      <c r="MN9" s="13" t="s">
        <v>32</v>
      </c>
      <c r="MO9" s="13" t="s">
        <v>32</v>
      </c>
      <c r="MP9" s="317" t="s">
        <v>32</v>
      </c>
      <c r="MQ9" s="317" t="s">
        <v>32</v>
      </c>
      <c r="MR9" s="317"/>
      <c r="MS9" s="317"/>
      <c r="MT9" s="317" t="s">
        <v>32</v>
      </c>
      <c r="MU9" s="13" t="s">
        <v>32</v>
      </c>
      <c r="MV9" s="13"/>
      <c r="MW9" s="56" t="s">
        <v>31</v>
      </c>
      <c r="MX9" s="56" t="s">
        <v>31</v>
      </c>
      <c r="MY9" s="317"/>
      <c r="MZ9" s="317" t="s">
        <v>34</v>
      </c>
      <c r="NA9" s="317" t="s">
        <v>34</v>
      </c>
      <c r="NB9" s="13" t="s">
        <v>34</v>
      </c>
      <c r="NC9" s="13" t="s">
        <v>34</v>
      </c>
      <c r="ND9" s="317"/>
      <c r="NE9" s="321"/>
      <c r="NF9" s="339" t="s">
        <v>34</v>
      </c>
      <c r="NG9" s="317" t="s">
        <v>34</v>
      </c>
      <c r="NH9" s="317" t="s">
        <v>34</v>
      </c>
      <c r="NI9" s="13" t="s">
        <v>34</v>
      </c>
      <c r="NJ9" s="13"/>
      <c r="NK9" s="317"/>
      <c r="NL9" s="317" t="s">
        <v>33</v>
      </c>
      <c r="NM9" s="333" t="s">
        <v>33</v>
      </c>
      <c r="NN9" s="317" t="s">
        <v>33</v>
      </c>
      <c r="NO9" s="317" t="s">
        <v>33</v>
      </c>
      <c r="NP9" s="13"/>
      <c r="NQ9" s="13"/>
      <c r="NR9" s="317" t="s">
        <v>33</v>
      </c>
      <c r="NS9" s="317" t="s">
        <v>33</v>
      </c>
      <c r="NT9" s="317" t="s">
        <v>33</v>
      </c>
      <c r="NU9" s="317" t="s">
        <v>33</v>
      </c>
      <c r="NV9" s="317"/>
      <c r="NW9" s="13"/>
      <c r="NX9" s="13" t="s">
        <v>32</v>
      </c>
      <c r="NY9" s="317" t="s">
        <v>32</v>
      </c>
      <c r="NZ9" s="56" t="s">
        <v>31</v>
      </c>
      <c r="OA9" s="56" t="s">
        <v>31</v>
      </c>
      <c r="OB9" s="317"/>
      <c r="OC9" s="317"/>
      <c r="OD9" s="82" t="s">
        <v>32</v>
      </c>
      <c r="OE9" s="13" t="s">
        <v>32</v>
      </c>
      <c r="OF9" s="317" t="s">
        <v>32</v>
      </c>
      <c r="OG9" s="317" t="s">
        <v>32</v>
      </c>
      <c r="OH9" s="317"/>
      <c r="OI9" s="317"/>
      <c r="OJ9" s="321" t="s">
        <v>34</v>
      </c>
      <c r="OK9" s="42">
        <f t="shared" si="6"/>
        <v>132</v>
      </c>
      <c r="OL9" s="42">
        <f t="shared" si="5"/>
        <v>-2</v>
      </c>
      <c r="OM9" s="9"/>
    </row>
    <row r="10" spans="1:452" s="42" customFormat="1" x14ac:dyDescent="0.25">
      <c r="A10" s="15">
        <v>11</v>
      </c>
      <c r="B10" s="15" t="s">
        <v>9</v>
      </c>
      <c r="C10" s="267">
        <f>IF(D10&lt;&gt;"",COUNTA(D$5:D10),"")</f>
        <v>6</v>
      </c>
      <c r="D10" s="288" t="s">
        <v>50</v>
      </c>
      <c r="E10" s="194"/>
      <c r="F10" s="286" t="s">
        <v>32</v>
      </c>
      <c r="G10" s="97" t="s">
        <v>32</v>
      </c>
      <c r="H10" s="97" t="s">
        <v>32</v>
      </c>
      <c r="I10" s="13"/>
      <c r="J10" s="13"/>
      <c r="K10" s="97" t="s">
        <v>32</v>
      </c>
      <c r="L10" s="97" t="s">
        <v>32</v>
      </c>
      <c r="M10" s="97" t="s">
        <v>32</v>
      </c>
      <c r="N10" s="97" t="s">
        <v>32</v>
      </c>
      <c r="O10" s="165"/>
      <c r="P10" s="13"/>
      <c r="Q10" s="177" t="s">
        <v>33</v>
      </c>
      <c r="R10" s="177" t="s">
        <v>33</v>
      </c>
      <c r="S10" s="21" t="s">
        <v>33</v>
      </c>
      <c r="T10" s="21" t="s">
        <v>33</v>
      </c>
      <c r="U10" s="165"/>
      <c r="V10" s="165"/>
      <c r="W10" s="177" t="s">
        <v>33</v>
      </c>
      <c r="X10" s="177" t="s">
        <v>33</v>
      </c>
      <c r="Y10" s="21" t="s">
        <v>33</v>
      </c>
      <c r="Z10" s="21" t="s">
        <v>33</v>
      </c>
      <c r="AA10" s="165"/>
      <c r="AB10" s="165"/>
      <c r="AC10" s="158" t="s">
        <v>32</v>
      </c>
      <c r="AD10" s="158" t="s">
        <v>32</v>
      </c>
      <c r="AE10" s="158" t="s">
        <v>32</v>
      </c>
      <c r="AF10" s="158" t="s">
        <v>32</v>
      </c>
      <c r="AG10" s="165"/>
      <c r="AH10" s="165"/>
      <c r="AI10" s="165"/>
      <c r="AJ10" s="194" t="s">
        <v>33</v>
      </c>
      <c r="AK10" s="13" t="s">
        <v>33</v>
      </c>
      <c r="AL10" s="13" t="s">
        <v>33</v>
      </c>
      <c r="AM10" s="251"/>
      <c r="AN10" s="251"/>
      <c r="AO10" s="250" t="s">
        <v>34</v>
      </c>
      <c r="AP10" s="250" t="s">
        <v>34</v>
      </c>
      <c r="AQ10" s="250" t="s">
        <v>34</v>
      </c>
      <c r="AR10" s="13" t="s">
        <v>34</v>
      </c>
      <c r="AS10" s="13"/>
      <c r="AT10" s="251"/>
      <c r="AU10" s="250" t="s">
        <v>34</v>
      </c>
      <c r="AV10" s="250" t="s">
        <v>34</v>
      </c>
      <c r="AW10" s="250" t="s">
        <v>34</v>
      </c>
      <c r="AX10" s="250" t="s">
        <v>34</v>
      </c>
      <c r="AY10" s="13"/>
      <c r="AZ10" s="13"/>
      <c r="BA10" s="250" t="s">
        <v>33</v>
      </c>
      <c r="BB10" s="250" t="s">
        <v>33</v>
      </c>
      <c r="BC10" s="250" t="s">
        <v>33</v>
      </c>
      <c r="BD10" s="250" t="s">
        <v>33</v>
      </c>
      <c r="BE10" s="251"/>
      <c r="BF10" s="13"/>
      <c r="BG10" s="13" t="s">
        <v>33</v>
      </c>
      <c r="BH10" s="250" t="s">
        <v>33</v>
      </c>
      <c r="BI10" s="250" t="s">
        <v>33</v>
      </c>
      <c r="BJ10" s="250" t="s">
        <v>33</v>
      </c>
      <c r="BK10" s="251"/>
      <c r="BL10" s="249"/>
      <c r="BM10" s="13" t="s">
        <v>32</v>
      </c>
      <c r="BN10" s="301" t="s">
        <v>32</v>
      </c>
      <c r="BO10" s="250" t="s">
        <v>32</v>
      </c>
      <c r="BP10" s="250" t="s">
        <v>32</v>
      </c>
      <c r="BQ10" s="251"/>
      <c r="BR10" s="251"/>
      <c r="BS10" s="250" t="s">
        <v>32</v>
      </c>
      <c r="BT10" s="13" t="s">
        <v>32</v>
      </c>
      <c r="BU10" s="13" t="s">
        <v>32</v>
      </c>
      <c r="BV10" s="250" t="s">
        <v>32</v>
      </c>
      <c r="BW10" s="251"/>
      <c r="BX10" s="251"/>
      <c r="BY10" s="250" t="s">
        <v>34</v>
      </c>
      <c r="BZ10" s="250" t="s">
        <v>34</v>
      </c>
      <c r="CA10" s="13" t="s">
        <v>34</v>
      </c>
      <c r="CB10" s="13" t="s">
        <v>34</v>
      </c>
      <c r="CC10" s="251"/>
      <c r="CD10" s="251"/>
      <c r="CE10" s="250" t="s">
        <v>34</v>
      </c>
      <c r="CF10" s="250" t="s">
        <v>34</v>
      </c>
      <c r="CG10" s="250" t="s">
        <v>34</v>
      </c>
      <c r="CH10" s="13" t="s">
        <v>34</v>
      </c>
      <c r="CI10" s="13"/>
      <c r="CJ10" s="248"/>
      <c r="CK10" s="250" t="s">
        <v>33</v>
      </c>
      <c r="CL10" s="250" t="s">
        <v>33</v>
      </c>
      <c r="CM10" s="250" t="s">
        <v>33</v>
      </c>
      <c r="CN10" s="250" t="s">
        <v>33</v>
      </c>
      <c r="CO10" s="13"/>
      <c r="CP10" s="301"/>
      <c r="CQ10" s="250" t="s">
        <v>33</v>
      </c>
      <c r="CR10" s="250" t="s">
        <v>33</v>
      </c>
      <c r="CS10" s="250" t="s">
        <v>33</v>
      </c>
      <c r="CT10" s="250" t="s">
        <v>33</v>
      </c>
      <c r="CU10" s="251"/>
      <c r="CV10" s="13"/>
      <c r="CW10" s="13" t="s">
        <v>32</v>
      </c>
      <c r="CX10" s="250" t="s">
        <v>32</v>
      </c>
      <c r="CY10" s="250" t="s">
        <v>32</v>
      </c>
      <c r="CZ10" s="250" t="s">
        <v>32</v>
      </c>
      <c r="DA10" s="251"/>
      <c r="DB10" s="251"/>
      <c r="DC10" s="13" t="s">
        <v>32</v>
      </c>
      <c r="DD10" s="13" t="s">
        <v>32</v>
      </c>
      <c r="DE10" s="250" t="s">
        <v>32</v>
      </c>
      <c r="DF10" s="250" t="s">
        <v>32</v>
      </c>
      <c r="DG10" s="251"/>
      <c r="DH10" s="251"/>
      <c r="DI10" s="250" t="s">
        <v>34</v>
      </c>
      <c r="DJ10" s="13" t="s">
        <v>34</v>
      </c>
      <c r="DK10" s="13" t="s">
        <v>34</v>
      </c>
      <c r="DL10" s="250" t="s">
        <v>34</v>
      </c>
      <c r="DM10" s="251"/>
      <c r="DN10" s="251"/>
      <c r="DO10" s="250" t="s">
        <v>34</v>
      </c>
      <c r="DP10" s="250" t="s">
        <v>34</v>
      </c>
      <c r="DQ10" s="13" t="s">
        <v>34</v>
      </c>
      <c r="DR10" s="13" t="s">
        <v>34</v>
      </c>
      <c r="DS10" s="248"/>
      <c r="DT10" s="248"/>
      <c r="DU10" s="250" t="s">
        <v>33</v>
      </c>
      <c r="DV10" s="317" t="s">
        <v>60</v>
      </c>
      <c r="DW10" s="333" t="s">
        <v>33</v>
      </c>
      <c r="DX10" s="13" t="s">
        <v>33</v>
      </c>
      <c r="DY10" s="82"/>
      <c r="DZ10" s="251"/>
      <c r="EA10" s="317" t="s">
        <v>33</v>
      </c>
      <c r="EB10" s="317" t="s">
        <v>33</v>
      </c>
      <c r="EC10" s="317" t="s">
        <v>33</v>
      </c>
      <c r="ED10" s="317" t="s">
        <v>33</v>
      </c>
      <c r="EE10" s="13"/>
      <c r="EF10" s="13"/>
      <c r="EG10" s="317" t="s">
        <v>32</v>
      </c>
      <c r="EH10" s="317" t="s">
        <v>32</v>
      </c>
      <c r="EI10" s="317" t="s">
        <v>32</v>
      </c>
      <c r="EJ10" s="317"/>
      <c r="EK10" s="251"/>
      <c r="EL10" s="13" t="s">
        <v>32</v>
      </c>
      <c r="EM10" s="13" t="s">
        <v>32</v>
      </c>
      <c r="EN10" s="317" t="s">
        <v>32</v>
      </c>
      <c r="EO10" s="317" t="s">
        <v>32</v>
      </c>
      <c r="EP10" s="317" t="s">
        <v>32</v>
      </c>
      <c r="EQ10" s="251"/>
      <c r="ER10" s="251"/>
      <c r="ES10" s="13" t="s">
        <v>34</v>
      </c>
      <c r="ET10" s="82" t="s">
        <v>34</v>
      </c>
      <c r="EU10" s="317" t="s">
        <v>34</v>
      </c>
      <c r="EV10" s="317" t="s">
        <v>34</v>
      </c>
      <c r="EW10" s="251"/>
      <c r="EX10" s="251"/>
      <c r="EY10" s="347" t="s">
        <v>34</v>
      </c>
      <c r="EZ10" s="82" t="s">
        <v>34</v>
      </c>
      <c r="FA10" s="13" t="s">
        <v>34</v>
      </c>
      <c r="FB10" s="317" t="s">
        <v>34</v>
      </c>
      <c r="FC10" s="248"/>
      <c r="FD10" s="248"/>
      <c r="FE10" s="56" t="s">
        <v>31</v>
      </c>
      <c r="FF10" s="56" t="s">
        <v>31</v>
      </c>
      <c r="FG10" s="56" t="s">
        <v>31</v>
      </c>
      <c r="FH10" s="56" t="s">
        <v>31</v>
      </c>
      <c r="FI10" s="251"/>
      <c r="FJ10" s="251"/>
      <c r="FK10" s="317" t="s">
        <v>33</v>
      </c>
      <c r="FL10" s="317" t="s">
        <v>33</v>
      </c>
      <c r="FM10" s="317" t="s">
        <v>33</v>
      </c>
      <c r="FN10" s="13" t="s">
        <v>33</v>
      </c>
      <c r="FO10" s="13"/>
      <c r="FP10" s="251"/>
      <c r="FQ10" s="317" t="s">
        <v>32</v>
      </c>
      <c r="FR10" s="317" t="s">
        <v>32</v>
      </c>
      <c r="FS10" s="317" t="s">
        <v>32</v>
      </c>
      <c r="FT10" s="317" t="s">
        <v>32</v>
      </c>
      <c r="FU10" s="13"/>
      <c r="FV10" s="13"/>
      <c r="FW10" s="317" t="s">
        <v>32</v>
      </c>
      <c r="FX10" s="317" t="s">
        <v>32</v>
      </c>
      <c r="FY10" s="317" t="s">
        <v>32</v>
      </c>
      <c r="FZ10" s="317" t="s">
        <v>32</v>
      </c>
      <c r="GA10" s="251"/>
      <c r="GB10" s="13"/>
      <c r="GC10" s="13" t="s">
        <v>34</v>
      </c>
      <c r="GD10" s="317" t="s">
        <v>34</v>
      </c>
      <c r="GE10" s="359" t="s">
        <v>34</v>
      </c>
      <c r="GF10" s="317" t="s">
        <v>34</v>
      </c>
      <c r="GG10" s="332"/>
      <c r="GH10" s="251"/>
      <c r="GI10" s="13" t="s">
        <v>34</v>
      </c>
      <c r="GJ10" s="13" t="s">
        <v>34</v>
      </c>
      <c r="GK10" s="317" t="s">
        <v>34</v>
      </c>
      <c r="GL10" s="317" t="s">
        <v>34</v>
      </c>
      <c r="GM10" s="248"/>
      <c r="GN10" s="337"/>
      <c r="GO10" s="317" t="s">
        <v>33</v>
      </c>
      <c r="GP10" s="13" t="s">
        <v>33</v>
      </c>
      <c r="GQ10" s="82" t="s">
        <v>33</v>
      </c>
      <c r="GR10" s="317" t="s">
        <v>33</v>
      </c>
      <c r="GS10" s="251"/>
      <c r="GT10" s="251"/>
      <c r="GU10" s="317" t="s">
        <v>33</v>
      </c>
      <c r="GV10" s="317" t="s">
        <v>33</v>
      </c>
      <c r="GW10" s="13" t="s">
        <v>33</v>
      </c>
      <c r="GX10" s="13" t="s">
        <v>33</v>
      </c>
      <c r="GY10" s="251"/>
      <c r="GZ10" s="251"/>
      <c r="HA10" s="317" t="s">
        <v>32</v>
      </c>
      <c r="HB10" s="317" t="s">
        <v>32</v>
      </c>
      <c r="HC10" s="56" t="s">
        <v>31</v>
      </c>
      <c r="HD10" s="56" t="s">
        <v>31</v>
      </c>
      <c r="HE10" s="13"/>
      <c r="HF10" s="251"/>
      <c r="HG10" s="56" t="s">
        <v>31</v>
      </c>
      <c r="HH10" s="347"/>
      <c r="HI10" s="317"/>
      <c r="HJ10" s="317" t="s">
        <v>32</v>
      </c>
      <c r="HK10" s="13" t="s">
        <v>32</v>
      </c>
      <c r="HL10" s="13" t="s">
        <v>32</v>
      </c>
      <c r="HM10" s="317"/>
      <c r="HN10" s="317"/>
      <c r="HO10" s="317" t="s">
        <v>34</v>
      </c>
      <c r="HP10" s="317" t="s">
        <v>34</v>
      </c>
      <c r="HQ10" s="317" t="s">
        <v>34</v>
      </c>
      <c r="HR10" s="13" t="s">
        <v>34</v>
      </c>
      <c r="HS10" s="13"/>
      <c r="HT10" s="317"/>
      <c r="HU10" s="317" t="s">
        <v>34</v>
      </c>
      <c r="HV10" s="317" t="s">
        <v>34</v>
      </c>
      <c r="HW10" s="317" t="s">
        <v>34</v>
      </c>
      <c r="HX10" s="317" t="s">
        <v>34</v>
      </c>
      <c r="HY10" s="13"/>
      <c r="HZ10" s="13"/>
      <c r="IA10" s="317" t="s">
        <v>33</v>
      </c>
      <c r="IB10" s="317" t="s">
        <v>33</v>
      </c>
      <c r="IC10" s="317" t="s">
        <v>33</v>
      </c>
      <c r="ID10" s="317" t="s">
        <v>33</v>
      </c>
      <c r="IE10" s="317"/>
      <c r="IF10" s="13"/>
      <c r="IG10" s="13" t="s">
        <v>33</v>
      </c>
      <c r="IH10" s="317" t="s">
        <v>33</v>
      </c>
      <c r="II10" s="317" t="s">
        <v>33</v>
      </c>
      <c r="IJ10" s="317" t="s">
        <v>33</v>
      </c>
      <c r="IK10" s="317"/>
      <c r="IL10" s="317"/>
      <c r="IM10" s="13" t="s">
        <v>32</v>
      </c>
      <c r="IN10" s="13" t="s">
        <v>32</v>
      </c>
      <c r="IO10" s="317" t="s">
        <v>32</v>
      </c>
      <c r="IP10" s="317" t="s">
        <v>32</v>
      </c>
      <c r="IQ10" s="317"/>
      <c r="IR10" s="317"/>
      <c r="IS10" s="317" t="s">
        <v>32</v>
      </c>
      <c r="IT10" s="13" t="s">
        <v>32</v>
      </c>
      <c r="IU10" s="13" t="s">
        <v>32</v>
      </c>
      <c r="IV10" s="317" t="s">
        <v>32</v>
      </c>
      <c r="IW10" s="317"/>
      <c r="IX10" s="317"/>
      <c r="IY10" s="317" t="s">
        <v>34</v>
      </c>
      <c r="IZ10" s="317" t="s">
        <v>34</v>
      </c>
      <c r="JA10" s="13" t="s">
        <v>34</v>
      </c>
      <c r="JB10" s="82" t="s">
        <v>34</v>
      </c>
      <c r="JC10" s="317"/>
      <c r="JD10" s="317"/>
      <c r="JE10" s="317" t="s">
        <v>34</v>
      </c>
      <c r="JF10" s="317" t="s">
        <v>34</v>
      </c>
      <c r="JG10" s="317" t="s">
        <v>34</v>
      </c>
      <c r="JH10" s="13" t="s">
        <v>34</v>
      </c>
      <c r="JI10" s="13"/>
      <c r="JJ10" s="317"/>
      <c r="JK10" s="317" t="s">
        <v>33</v>
      </c>
      <c r="JL10" s="317" t="s">
        <v>33</v>
      </c>
      <c r="JM10" s="317" t="s">
        <v>33</v>
      </c>
      <c r="JN10" s="317" t="s">
        <v>33</v>
      </c>
      <c r="JO10" s="13"/>
      <c r="JP10" s="13"/>
      <c r="JQ10" s="317" t="s">
        <v>33</v>
      </c>
      <c r="JR10" s="321" t="s">
        <v>33</v>
      </c>
      <c r="JS10" s="320" t="s">
        <v>33</v>
      </c>
      <c r="JT10" s="317" t="s">
        <v>33</v>
      </c>
      <c r="JU10" s="317"/>
      <c r="JV10" s="13"/>
      <c r="JW10" s="13" t="s">
        <v>32</v>
      </c>
      <c r="JX10" s="317" t="s">
        <v>32</v>
      </c>
      <c r="JY10" s="317" t="s">
        <v>32</v>
      </c>
      <c r="JZ10" s="317" t="s">
        <v>32</v>
      </c>
      <c r="KA10" s="317"/>
      <c r="KB10" s="317"/>
      <c r="KC10" s="13" t="s">
        <v>32</v>
      </c>
      <c r="KD10" s="13" t="s">
        <v>32</v>
      </c>
      <c r="KE10" s="317" t="s">
        <v>32</v>
      </c>
      <c r="KF10" s="317" t="s">
        <v>32</v>
      </c>
      <c r="KG10" s="317"/>
      <c r="KH10" s="317"/>
      <c r="KI10" s="317" t="s">
        <v>34</v>
      </c>
      <c r="KJ10" s="13" t="s">
        <v>34</v>
      </c>
      <c r="KK10" s="13" t="s">
        <v>34</v>
      </c>
      <c r="KL10" s="317" t="s">
        <v>34</v>
      </c>
      <c r="KM10" s="317"/>
      <c r="KN10" s="317"/>
      <c r="KO10" s="317" t="s">
        <v>34</v>
      </c>
      <c r="KP10" s="317" t="s">
        <v>34</v>
      </c>
      <c r="KQ10" s="13" t="s">
        <v>34</v>
      </c>
      <c r="KR10" s="13" t="s">
        <v>34</v>
      </c>
      <c r="KS10" s="317"/>
      <c r="KT10" s="317"/>
      <c r="KU10" s="317" t="s">
        <v>33</v>
      </c>
      <c r="KV10" s="321" t="s">
        <v>33</v>
      </c>
      <c r="KW10" s="320" t="s">
        <v>33</v>
      </c>
      <c r="KX10" s="13" t="s">
        <v>33</v>
      </c>
      <c r="KY10" s="13"/>
      <c r="KZ10" s="317"/>
      <c r="LA10" s="333" t="s">
        <v>33</v>
      </c>
      <c r="LB10" s="317" t="s">
        <v>33</v>
      </c>
      <c r="LC10" s="317" t="s">
        <v>33</v>
      </c>
      <c r="LD10" s="317" t="s">
        <v>33</v>
      </c>
      <c r="LE10" s="13"/>
      <c r="LF10" s="13"/>
      <c r="LG10" s="317" t="s">
        <v>32</v>
      </c>
      <c r="LH10" s="317" t="s">
        <v>32</v>
      </c>
      <c r="LI10" s="317" t="s">
        <v>32</v>
      </c>
      <c r="LJ10" s="317" t="s">
        <v>32</v>
      </c>
      <c r="LK10" s="317"/>
      <c r="LL10" s="13"/>
      <c r="LM10" s="13" t="s">
        <v>32</v>
      </c>
      <c r="LN10" s="317" t="s">
        <v>32</v>
      </c>
      <c r="LO10" s="317" t="s">
        <v>32</v>
      </c>
      <c r="LP10" s="317" t="s">
        <v>32</v>
      </c>
      <c r="LQ10" s="317"/>
      <c r="LR10" s="317"/>
      <c r="LS10" s="13" t="s">
        <v>34</v>
      </c>
      <c r="LT10" s="13" t="s">
        <v>34</v>
      </c>
      <c r="LU10" s="317" t="s">
        <v>34</v>
      </c>
      <c r="LV10" s="317" t="s">
        <v>34</v>
      </c>
      <c r="LW10" s="317"/>
      <c r="LX10" s="317"/>
      <c r="LY10" s="317" t="s">
        <v>34</v>
      </c>
      <c r="LZ10" s="13" t="s">
        <v>34</v>
      </c>
      <c r="MA10" s="13" t="s">
        <v>34</v>
      </c>
      <c r="MB10" s="339" t="s">
        <v>34</v>
      </c>
      <c r="MC10" s="317"/>
      <c r="MD10" s="317"/>
      <c r="ME10" s="317" t="s">
        <v>33</v>
      </c>
      <c r="MF10" s="317" t="s">
        <v>33</v>
      </c>
      <c r="MG10" s="13" t="s">
        <v>33</v>
      </c>
      <c r="MH10" s="13" t="s">
        <v>33</v>
      </c>
      <c r="MI10" s="317"/>
      <c r="MJ10" s="317"/>
      <c r="MK10" s="317" t="s">
        <v>33</v>
      </c>
      <c r="ML10" s="317" t="s">
        <v>33</v>
      </c>
      <c r="MM10" s="317" t="s">
        <v>33</v>
      </c>
      <c r="MN10" s="13" t="s">
        <v>33</v>
      </c>
      <c r="MO10" s="13"/>
      <c r="MP10" s="317"/>
      <c r="MQ10" s="317" t="s">
        <v>32</v>
      </c>
      <c r="MR10" s="317" t="s">
        <v>32</v>
      </c>
      <c r="MS10" s="317" t="s">
        <v>32</v>
      </c>
      <c r="MT10" s="317" t="s">
        <v>32</v>
      </c>
      <c r="MU10" s="13"/>
      <c r="MV10" s="13"/>
      <c r="MW10" s="317" t="s">
        <v>32</v>
      </c>
      <c r="MX10" s="317" t="s">
        <v>32</v>
      </c>
      <c r="MY10" s="317" t="s">
        <v>32</v>
      </c>
      <c r="MZ10" s="317" t="s">
        <v>32</v>
      </c>
      <c r="NA10" s="317"/>
      <c r="NB10" s="13"/>
      <c r="NC10" s="13" t="s">
        <v>34</v>
      </c>
      <c r="ND10" s="317" t="s">
        <v>34</v>
      </c>
      <c r="NE10" s="321" t="s">
        <v>34</v>
      </c>
      <c r="NF10" s="339" t="s">
        <v>34</v>
      </c>
      <c r="NG10" s="317"/>
      <c r="NH10" s="317"/>
      <c r="NI10" s="13" t="s">
        <v>34</v>
      </c>
      <c r="NJ10" s="13" t="s">
        <v>34</v>
      </c>
      <c r="NK10" s="317" t="s">
        <v>34</v>
      </c>
      <c r="NL10" s="317" t="s">
        <v>34</v>
      </c>
      <c r="NM10" s="333"/>
      <c r="NN10" s="317"/>
      <c r="NO10" s="317" t="s">
        <v>33</v>
      </c>
      <c r="NP10" s="13" t="s">
        <v>33</v>
      </c>
      <c r="NQ10" s="13" t="s">
        <v>33</v>
      </c>
      <c r="NR10" s="317" t="s">
        <v>33</v>
      </c>
      <c r="NS10" s="317"/>
      <c r="NT10" s="317"/>
      <c r="NU10" s="317" t="s">
        <v>33</v>
      </c>
      <c r="NV10" s="317" t="s">
        <v>33</v>
      </c>
      <c r="NW10" s="13" t="s">
        <v>33</v>
      </c>
      <c r="NX10" s="13" t="s">
        <v>33</v>
      </c>
      <c r="NY10" s="317"/>
      <c r="NZ10" s="317"/>
      <c r="OA10" s="317" t="s">
        <v>32</v>
      </c>
      <c r="OB10" s="317" t="s">
        <v>32</v>
      </c>
      <c r="OC10" s="317" t="s">
        <v>32</v>
      </c>
      <c r="OD10" s="82" t="s">
        <v>32</v>
      </c>
      <c r="OE10" s="13"/>
      <c r="OF10" s="317"/>
      <c r="OG10" s="317" t="s">
        <v>32</v>
      </c>
      <c r="OH10" s="317" t="s">
        <v>32</v>
      </c>
      <c r="OI10" s="317" t="s">
        <v>32</v>
      </c>
      <c r="OJ10" s="321" t="s">
        <v>32</v>
      </c>
      <c r="OK10" s="42">
        <f t="shared" si="6"/>
        <v>134</v>
      </c>
      <c r="OL10" s="42">
        <f t="shared" si="5"/>
        <v>0</v>
      </c>
      <c r="OM10" s="9"/>
    </row>
    <row r="11" spans="1:452" s="42" customFormat="1" x14ac:dyDescent="0.25">
      <c r="A11" s="15">
        <v>12</v>
      </c>
      <c r="B11" s="15" t="s">
        <v>10</v>
      </c>
      <c r="C11" s="267">
        <f>IF(D11&lt;&gt;"",COUNTA(D$5:D11),"")</f>
        <v>7</v>
      </c>
      <c r="D11" s="421" t="s">
        <v>44</v>
      </c>
      <c r="E11" s="194"/>
      <c r="F11" s="165"/>
      <c r="G11" s="21" t="s">
        <v>34</v>
      </c>
      <c r="H11" s="165" t="s">
        <v>34</v>
      </c>
      <c r="I11" s="177" t="s">
        <v>34</v>
      </c>
      <c r="J11" s="177" t="s">
        <v>34</v>
      </c>
      <c r="K11" s="21"/>
      <c r="L11" s="82"/>
      <c r="M11" s="165" t="s">
        <v>34</v>
      </c>
      <c r="N11" s="21" t="s">
        <v>34</v>
      </c>
      <c r="O11" s="165" t="s">
        <v>34</v>
      </c>
      <c r="P11" s="177" t="s">
        <v>34</v>
      </c>
      <c r="Q11" s="177"/>
      <c r="R11" s="21"/>
      <c r="S11" s="21" t="s">
        <v>33</v>
      </c>
      <c r="T11" s="165" t="s">
        <v>33</v>
      </c>
      <c r="U11" s="165" t="s">
        <v>33</v>
      </c>
      <c r="V11" s="165" t="s">
        <v>33</v>
      </c>
      <c r="W11" s="177"/>
      <c r="X11" s="177"/>
      <c r="Y11" s="21" t="s">
        <v>33</v>
      </c>
      <c r="Z11" s="21" t="s">
        <v>33</v>
      </c>
      <c r="AA11" s="165" t="s">
        <v>33</v>
      </c>
      <c r="AB11" s="165" t="s">
        <v>33</v>
      </c>
      <c r="AC11" s="158"/>
      <c r="AD11" s="177"/>
      <c r="AE11" s="21" t="s">
        <v>32</v>
      </c>
      <c r="AF11" s="21" t="s">
        <v>32</v>
      </c>
      <c r="AG11" s="21" t="s">
        <v>32</v>
      </c>
      <c r="AH11" s="165" t="s">
        <v>32</v>
      </c>
      <c r="AI11" s="165"/>
      <c r="AJ11" s="302" t="s">
        <v>32</v>
      </c>
      <c r="AK11" s="13" t="s">
        <v>32</v>
      </c>
      <c r="AL11" s="13"/>
      <c r="AM11" s="250" t="s">
        <v>32</v>
      </c>
      <c r="AN11" s="250" t="s">
        <v>32</v>
      </c>
      <c r="AO11" s="251"/>
      <c r="AP11" s="251"/>
      <c r="AQ11" s="250" t="s">
        <v>34</v>
      </c>
      <c r="AR11" s="13" t="s">
        <v>34</v>
      </c>
      <c r="AS11" s="13" t="s">
        <v>34</v>
      </c>
      <c r="AT11" s="250" t="s">
        <v>34</v>
      </c>
      <c r="AU11" s="251"/>
      <c r="AV11" s="251"/>
      <c r="AW11" s="250" t="s">
        <v>34</v>
      </c>
      <c r="AX11" s="250" t="s">
        <v>34</v>
      </c>
      <c r="AY11" s="13" t="s">
        <v>34</v>
      </c>
      <c r="AZ11" s="13"/>
      <c r="BA11" s="251"/>
      <c r="BB11" s="250" t="s">
        <v>33</v>
      </c>
      <c r="BC11" s="250" t="s">
        <v>33</v>
      </c>
      <c r="BD11" s="250" t="s">
        <v>33</v>
      </c>
      <c r="BE11" s="56" t="s">
        <v>31</v>
      </c>
      <c r="BF11" s="13"/>
      <c r="BG11" s="13"/>
      <c r="BH11" s="250" t="s">
        <v>33</v>
      </c>
      <c r="BI11" s="250" t="s">
        <v>33</v>
      </c>
      <c r="BJ11" s="250" t="s">
        <v>33</v>
      </c>
      <c r="BK11" s="250" t="s">
        <v>33</v>
      </c>
      <c r="BL11" s="251"/>
      <c r="BM11" s="13"/>
      <c r="BN11" s="301" t="s">
        <v>32</v>
      </c>
      <c r="BO11" s="250" t="s">
        <v>32</v>
      </c>
      <c r="BP11" s="250" t="s">
        <v>32</v>
      </c>
      <c r="BQ11" s="250" t="s">
        <v>32</v>
      </c>
      <c r="BR11" s="251"/>
      <c r="BS11" s="251"/>
      <c r="BT11" s="13" t="s">
        <v>32</v>
      </c>
      <c r="BU11" s="13" t="s">
        <v>32</v>
      </c>
      <c r="BV11" s="250" t="s">
        <v>32</v>
      </c>
      <c r="BW11" s="250" t="s">
        <v>32</v>
      </c>
      <c r="BX11" s="251"/>
      <c r="BY11" s="251"/>
      <c r="BZ11" s="250" t="s">
        <v>34</v>
      </c>
      <c r="CA11" s="13" t="s">
        <v>34</v>
      </c>
      <c r="CB11" s="13" t="s">
        <v>34</v>
      </c>
      <c r="CC11" s="250" t="s">
        <v>34</v>
      </c>
      <c r="CD11" s="251"/>
      <c r="CE11" s="251"/>
      <c r="CF11" s="250" t="s">
        <v>34</v>
      </c>
      <c r="CG11" s="250" t="s">
        <v>34</v>
      </c>
      <c r="CH11" s="13" t="s">
        <v>34</v>
      </c>
      <c r="CI11" s="13" t="s">
        <v>34</v>
      </c>
      <c r="CJ11" s="251"/>
      <c r="CK11" s="251"/>
      <c r="CL11" s="250" t="s">
        <v>33</v>
      </c>
      <c r="CM11" s="250" t="s">
        <v>33</v>
      </c>
      <c r="CN11" s="250" t="s">
        <v>33</v>
      </c>
      <c r="CO11" s="13" t="s">
        <v>33</v>
      </c>
      <c r="CP11" s="301"/>
      <c r="CQ11" s="269"/>
      <c r="CR11" s="250" t="s">
        <v>33</v>
      </c>
      <c r="CS11" s="250" t="s">
        <v>33</v>
      </c>
      <c r="CT11" s="250" t="s">
        <v>33</v>
      </c>
      <c r="CU11" s="250" t="s">
        <v>33</v>
      </c>
      <c r="CV11" s="13"/>
      <c r="CW11" s="13"/>
      <c r="CX11" s="56" t="s">
        <v>31</v>
      </c>
      <c r="CY11" s="56" t="s">
        <v>31</v>
      </c>
      <c r="CZ11" s="56" t="s">
        <v>31</v>
      </c>
      <c r="DA11" s="56" t="s">
        <v>31</v>
      </c>
      <c r="DB11" s="56" t="s">
        <v>31</v>
      </c>
      <c r="DC11" s="13"/>
      <c r="DD11" s="13"/>
      <c r="DE11" s="56" t="s">
        <v>31</v>
      </c>
      <c r="DF11" s="250" t="s">
        <v>32</v>
      </c>
      <c r="DG11" s="250" t="s">
        <v>32</v>
      </c>
      <c r="DH11" s="251"/>
      <c r="DI11" s="251"/>
      <c r="DJ11" s="13" t="s">
        <v>34</v>
      </c>
      <c r="DK11" s="13" t="s">
        <v>34</v>
      </c>
      <c r="DL11" s="250" t="s">
        <v>34</v>
      </c>
      <c r="DM11" s="250" t="s">
        <v>34</v>
      </c>
      <c r="DN11" s="251"/>
      <c r="DO11" s="251"/>
      <c r="DP11" s="250" t="s">
        <v>34</v>
      </c>
      <c r="DQ11" s="13" t="s">
        <v>34</v>
      </c>
      <c r="DR11" s="13" t="s">
        <v>34</v>
      </c>
      <c r="DS11" s="250" t="s">
        <v>34</v>
      </c>
      <c r="DT11" s="249"/>
      <c r="DU11" s="319"/>
      <c r="DV11" s="317" t="s">
        <v>60</v>
      </c>
      <c r="DW11" s="333" t="s">
        <v>33</v>
      </c>
      <c r="DX11" s="13" t="s">
        <v>33</v>
      </c>
      <c r="DY11" s="82" t="s">
        <v>33</v>
      </c>
      <c r="DZ11" s="251"/>
      <c r="EA11" s="251"/>
      <c r="EB11" s="317" t="s">
        <v>33</v>
      </c>
      <c r="EC11" s="317" t="s">
        <v>33</v>
      </c>
      <c r="ED11" s="317" t="s">
        <v>33</v>
      </c>
      <c r="EE11" s="13" t="s">
        <v>33</v>
      </c>
      <c r="EF11" s="13"/>
      <c r="EG11" s="251"/>
      <c r="EH11" s="317" t="s">
        <v>32</v>
      </c>
      <c r="EI11" s="317" t="s">
        <v>32</v>
      </c>
      <c r="EJ11" s="317" t="s">
        <v>32</v>
      </c>
      <c r="EK11" s="317" t="s">
        <v>32</v>
      </c>
      <c r="EL11" s="13"/>
      <c r="EM11" s="13"/>
      <c r="EN11" s="317" t="s">
        <v>32</v>
      </c>
      <c r="EO11" s="317" t="s">
        <v>32</v>
      </c>
      <c r="EP11" s="317" t="s">
        <v>32</v>
      </c>
      <c r="EQ11" s="317" t="s">
        <v>32</v>
      </c>
      <c r="ER11" s="56" t="s">
        <v>31</v>
      </c>
      <c r="ES11" s="13"/>
      <c r="ET11" s="82"/>
      <c r="EU11" s="56" t="s">
        <v>31</v>
      </c>
      <c r="EV11" s="317" t="s">
        <v>34</v>
      </c>
      <c r="EW11" s="317" t="s">
        <v>34</v>
      </c>
      <c r="EX11" s="251"/>
      <c r="EY11" s="348"/>
      <c r="EZ11" s="82" t="s">
        <v>34</v>
      </c>
      <c r="FA11" s="13" t="s">
        <v>34</v>
      </c>
      <c r="FB11" s="317" t="s">
        <v>34</v>
      </c>
      <c r="FC11" s="317" t="s">
        <v>34</v>
      </c>
      <c r="FD11" s="251"/>
      <c r="FE11" s="251"/>
      <c r="FF11" s="317" t="s">
        <v>33</v>
      </c>
      <c r="FG11" s="13" t="s">
        <v>33</v>
      </c>
      <c r="FH11" s="13" t="s">
        <v>33</v>
      </c>
      <c r="FI11" s="317" t="s">
        <v>33</v>
      </c>
      <c r="FJ11" s="251"/>
      <c r="FK11" s="251"/>
      <c r="FL11" s="317" t="s">
        <v>33</v>
      </c>
      <c r="FM11" s="317" t="s">
        <v>33</v>
      </c>
      <c r="FN11" s="13" t="s">
        <v>33</v>
      </c>
      <c r="FO11" s="13" t="s">
        <v>33</v>
      </c>
      <c r="FP11" s="251"/>
      <c r="FR11" s="56" t="s">
        <v>31</v>
      </c>
      <c r="FS11" s="56" t="s">
        <v>31</v>
      </c>
      <c r="FT11" s="56" t="s">
        <v>31</v>
      </c>
      <c r="FU11" s="56" t="s">
        <v>31</v>
      </c>
      <c r="FV11" s="13"/>
      <c r="FW11" s="251"/>
      <c r="FX11" s="317" t="s">
        <v>32</v>
      </c>
      <c r="FY11" s="317" t="s">
        <v>32</v>
      </c>
      <c r="FZ11" s="317" t="s">
        <v>32</v>
      </c>
      <c r="GA11" s="317" t="s">
        <v>32</v>
      </c>
      <c r="GB11" s="13"/>
      <c r="GC11" s="13"/>
      <c r="GD11" s="317" t="s">
        <v>34</v>
      </c>
      <c r="GE11" s="359" t="s">
        <v>34</v>
      </c>
      <c r="GF11" s="317" t="s">
        <v>34</v>
      </c>
      <c r="GG11" s="333" t="s">
        <v>34</v>
      </c>
      <c r="GH11" s="251"/>
      <c r="GI11" s="13"/>
      <c r="GJ11" s="13"/>
      <c r="GK11" s="317" t="s">
        <v>34</v>
      </c>
      <c r="GL11" s="317" t="s">
        <v>34</v>
      </c>
      <c r="GM11" s="317" t="s">
        <v>34</v>
      </c>
      <c r="GN11" s="13" t="s">
        <v>34</v>
      </c>
      <c r="GO11" s="251"/>
      <c r="GP11" s="13"/>
      <c r="GQ11" s="82" t="s">
        <v>33</v>
      </c>
      <c r="GR11" s="317" t="s">
        <v>33</v>
      </c>
      <c r="GS11" s="317" t="s">
        <v>33</v>
      </c>
      <c r="GT11" s="251"/>
      <c r="GU11" s="251"/>
      <c r="GV11" s="317" t="s">
        <v>33</v>
      </c>
      <c r="GW11" s="13" t="s">
        <v>33</v>
      </c>
      <c r="GX11" s="13" t="s">
        <v>33</v>
      </c>
      <c r="GY11" s="317" t="s">
        <v>33</v>
      </c>
      <c r="GZ11" s="251"/>
      <c r="HA11" s="251"/>
      <c r="HB11" s="317" t="s">
        <v>32</v>
      </c>
      <c r="HC11" s="317" t="s">
        <v>32</v>
      </c>
      <c r="HD11" s="13" t="s">
        <v>32</v>
      </c>
      <c r="HE11" s="13" t="s">
        <v>32</v>
      </c>
      <c r="HF11" s="251"/>
      <c r="HG11" s="317"/>
      <c r="HH11" s="347"/>
      <c r="HI11" s="317" t="s">
        <v>33</v>
      </c>
      <c r="HJ11" s="317" t="s">
        <v>33</v>
      </c>
      <c r="HK11" s="13" t="s">
        <v>33</v>
      </c>
      <c r="HL11" s="13" t="s">
        <v>33</v>
      </c>
      <c r="HM11" s="317"/>
      <c r="HN11" s="317"/>
      <c r="HO11" s="317" t="s">
        <v>32</v>
      </c>
      <c r="HP11" s="317" t="s">
        <v>32</v>
      </c>
      <c r="HQ11" s="317" t="s">
        <v>32</v>
      </c>
      <c r="HR11" s="56" t="s">
        <v>31</v>
      </c>
      <c r="HS11" s="13"/>
      <c r="HT11" s="317"/>
      <c r="HU11" s="56" t="s">
        <v>31</v>
      </c>
      <c r="HV11" s="56" t="s">
        <v>31</v>
      </c>
      <c r="HW11" s="56" t="s">
        <v>31</v>
      </c>
      <c r="HX11" s="56" t="s">
        <v>31</v>
      </c>
      <c r="HY11" s="13"/>
      <c r="HZ11" s="13"/>
      <c r="IA11" s="56" t="s">
        <v>31</v>
      </c>
      <c r="IB11" s="56" t="s">
        <v>31</v>
      </c>
      <c r="IC11" s="56" t="s">
        <v>31</v>
      </c>
      <c r="ID11" s="56" t="s">
        <v>31</v>
      </c>
      <c r="IE11" s="317"/>
      <c r="IF11" s="13"/>
      <c r="IG11" s="56" t="s">
        <v>31</v>
      </c>
      <c r="IH11" s="317" t="s">
        <v>34</v>
      </c>
      <c r="II11" s="317" t="s">
        <v>34</v>
      </c>
      <c r="IJ11" s="317" t="s">
        <v>34</v>
      </c>
      <c r="IK11" s="317"/>
      <c r="IL11" s="317"/>
      <c r="IM11" s="13" t="s">
        <v>33</v>
      </c>
      <c r="IN11" s="13" t="s">
        <v>33</v>
      </c>
      <c r="IO11" s="317" t="s">
        <v>33</v>
      </c>
      <c r="IP11" s="317" t="s">
        <v>33</v>
      </c>
      <c r="IQ11" s="317"/>
      <c r="IR11" s="317"/>
      <c r="IS11" s="317" t="s">
        <v>33</v>
      </c>
      <c r="IT11" s="13" t="s">
        <v>33</v>
      </c>
      <c r="IU11" s="13" t="s">
        <v>33</v>
      </c>
      <c r="IV11" s="317" t="s">
        <v>33</v>
      </c>
      <c r="IW11" s="317"/>
      <c r="IX11" s="317"/>
      <c r="IY11" s="317" t="s">
        <v>32</v>
      </c>
      <c r="IZ11" s="317" t="s">
        <v>32</v>
      </c>
      <c r="JA11" s="13" t="s">
        <v>32</v>
      </c>
      <c r="JB11" s="82" t="s">
        <v>32</v>
      </c>
      <c r="JC11" s="317"/>
      <c r="JD11" s="317"/>
      <c r="JE11" s="317" t="s">
        <v>32</v>
      </c>
      <c r="JF11" s="317" t="s">
        <v>32</v>
      </c>
      <c r="JG11" s="317" t="s">
        <v>32</v>
      </c>
      <c r="JH11" s="13" t="s">
        <v>32</v>
      </c>
      <c r="JI11" s="13"/>
      <c r="JJ11" s="317"/>
      <c r="JK11" s="317" t="s">
        <v>34</v>
      </c>
      <c r="JL11" s="317" t="s">
        <v>34</v>
      </c>
      <c r="JM11" s="317" t="s">
        <v>34</v>
      </c>
      <c r="JN11" s="317" t="s">
        <v>34</v>
      </c>
      <c r="JO11" s="13"/>
      <c r="JP11" s="13"/>
      <c r="JQ11" s="317" t="s">
        <v>34</v>
      </c>
      <c r="JR11" s="321" t="s">
        <v>34</v>
      </c>
      <c r="JS11" s="320" t="s">
        <v>34</v>
      </c>
      <c r="JT11" s="317" t="s">
        <v>34</v>
      </c>
      <c r="JU11" s="317"/>
      <c r="JV11" s="13"/>
      <c r="JW11" s="13" t="s">
        <v>33</v>
      </c>
      <c r="JX11" s="317" t="s">
        <v>33</v>
      </c>
      <c r="JY11" s="317" t="s">
        <v>33</v>
      </c>
      <c r="JZ11" s="317" t="s">
        <v>33</v>
      </c>
      <c r="KA11" s="317"/>
      <c r="KB11" s="317"/>
      <c r="KC11" s="13" t="s">
        <v>33</v>
      </c>
      <c r="KD11" s="13" t="s">
        <v>33</v>
      </c>
      <c r="KE11" s="317" t="s">
        <v>33</v>
      </c>
      <c r="KF11" s="317" t="s">
        <v>33</v>
      </c>
      <c r="KG11" s="317"/>
      <c r="KH11" s="317"/>
      <c r="KI11" s="317" t="s">
        <v>32</v>
      </c>
      <c r="KJ11" s="13" t="s">
        <v>32</v>
      </c>
      <c r="KK11" s="13" t="s">
        <v>32</v>
      </c>
      <c r="KL11" s="317" t="s">
        <v>32</v>
      </c>
      <c r="KM11" s="317"/>
      <c r="KN11" s="317"/>
      <c r="KO11" s="317" t="s">
        <v>32</v>
      </c>
      <c r="KP11" s="317" t="s">
        <v>32</v>
      </c>
      <c r="KQ11" s="13" t="s">
        <v>32</v>
      </c>
      <c r="KR11" s="13" t="s">
        <v>32</v>
      </c>
      <c r="KS11" s="317"/>
      <c r="KU11" s="56" t="s">
        <v>31</v>
      </c>
      <c r="KV11" s="56" t="s">
        <v>31</v>
      </c>
      <c r="KW11" s="56" t="s">
        <v>31</v>
      </c>
      <c r="KX11" s="56" t="s">
        <v>31</v>
      </c>
      <c r="KY11" s="13"/>
      <c r="KZ11" s="317"/>
      <c r="LA11" s="333" t="s">
        <v>34</v>
      </c>
      <c r="LB11" s="317" t="s">
        <v>34</v>
      </c>
      <c r="LC11" s="317" t="s">
        <v>34</v>
      </c>
      <c r="LD11" s="317" t="s">
        <v>34</v>
      </c>
      <c r="LE11" s="13"/>
      <c r="LF11" s="13"/>
      <c r="LG11" s="317" t="s">
        <v>33</v>
      </c>
      <c r="LH11" s="317" t="s">
        <v>33</v>
      </c>
      <c r="LI11" s="317" t="s">
        <v>33</v>
      </c>
      <c r="LJ11" s="317" t="s">
        <v>33</v>
      </c>
      <c r="LK11" s="317"/>
      <c r="LL11" s="13"/>
      <c r="LM11" s="13" t="s">
        <v>33</v>
      </c>
      <c r="LN11" s="317" t="s">
        <v>33</v>
      </c>
      <c r="LO11" s="317" t="s">
        <v>33</v>
      </c>
      <c r="LP11" s="317" t="s">
        <v>33</v>
      </c>
      <c r="LQ11" s="317"/>
      <c r="LR11" s="317"/>
      <c r="LS11" s="13" t="s">
        <v>32</v>
      </c>
      <c r="LT11" s="13" t="s">
        <v>32</v>
      </c>
      <c r="LU11" s="317" t="s">
        <v>32</v>
      </c>
      <c r="LV11" s="317" t="s">
        <v>32</v>
      </c>
      <c r="LW11" s="317"/>
      <c r="LX11" s="317"/>
      <c r="LY11" s="317" t="s">
        <v>32</v>
      </c>
      <c r="LZ11" s="13" t="s">
        <v>32</v>
      </c>
      <c r="MA11" s="13" t="s">
        <v>32</v>
      </c>
      <c r="MB11" s="339" t="s">
        <v>32</v>
      </c>
      <c r="MC11" s="317"/>
      <c r="MD11" s="317"/>
      <c r="ME11" s="317" t="s">
        <v>34</v>
      </c>
      <c r="MF11" s="317" t="s">
        <v>34</v>
      </c>
      <c r="MG11" s="13" t="s">
        <v>34</v>
      </c>
      <c r="MH11" s="13" t="s">
        <v>34</v>
      </c>
      <c r="MI11" s="317"/>
      <c r="MJ11" s="317"/>
      <c r="MK11" s="317" t="s">
        <v>34</v>
      </c>
      <c r="ML11" s="317" t="s">
        <v>34</v>
      </c>
      <c r="MM11" s="317" t="s">
        <v>34</v>
      </c>
      <c r="MN11" s="13" t="s">
        <v>34</v>
      </c>
      <c r="MO11" s="13"/>
      <c r="MP11" s="317"/>
      <c r="MQ11" s="317" t="s">
        <v>33</v>
      </c>
      <c r="MR11" s="317" t="s">
        <v>33</v>
      </c>
      <c r="MS11" s="317" t="s">
        <v>33</v>
      </c>
      <c r="MT11" s="317" t="s">
        <v>33</v>
      </c>
      <c r="MU11" s="13"/>
      <c r="MV11" s="13"/>
      <c r="MW11" s="317" t="s">
        <v>33</v>
      </c>
      <c r="MX11" s="317" t="s">
        <v>33</v>
      </c>
      <c r="MY11" s="317" t="s">
        <v>33</v>
      </c>
      <c r="MZ11" s="317" t="s">
        <v>33</v>
      </c>
      <c r="NA11" s="317"/>
      <c r="NB11" s="13"/>
      <c r="NC11" s="13" t="s">
        <v>32</v>
      </c>
      <c r="ND11" s="317" t="s">
        <v>32</v>
      </c>
      <c r="NE11" s="321" t="s">
        <v>32</v>
      </c>
      <c r="NF11" s="339" t="s">
        <v>32</v>
      </c>
      <c r="NG11" s="317"/>
      <c r="NH11" s="317"/>
      <c r="NI11" s="13" t="s">
        <v>32</v>
      </c>
      <c r="NJ11" s="13" t="s">
        <v>32</v>
      </c>
      <c r="NK11" s="317" t="s">
        <v>32</v>
      </c>
      <c r="NL11" s="317" t="s">
        <v>32</v>
      </c>
      <c r="NM11" s="333"/>
      <c r="NN11" s="317"/>
      <c r="NO11" s="317" t="s">
        <v>34</v>
      </c>
      <c r="NP11" s="13" t="s">
        <v>34</v>
      </c>
      <c r="NQ11" s="13" t="s">
        <v>34</v>
      </c>
      <c r="NR11" s="317" t="s">
        <v>34</v>
      </c>
      <c r="NS11" s="317"/>
      <c r="NT11" s="317"/>
      <c r="NU11" s="317" t="s">
        <v>34</v>
      </c>
      <c r="NV11" s="317" t="s">
        <v>34</v>
      </c>
      <c r="NW11" s="13" t="s">
        <v>34</v>
      </c>
      <c r="NX11" s="56" t="s">
        <v>31</v>
      </c>
      <c r="NY11" s="317"/>
      <c r="OA11" s="56" t="s">
        <v>31</v>
      </c>
      <c r="OB11" s="56" t="s">
        <v>31</v>
      </c>
      <c r="OC11" s="56" t="s">
        <v>31</v>
      </c>
      <c r="OD11" s="56" t="s">
        <v>31</v>
      </c>
      <c r="OE11" s="13"/>
      <c r="OF11" s="317"/>
      <c r="OG11" s="317" t="s">
        <v>33</v>
      </c>
      <c r="OH11" s="317" t="s">
        <v>33</v>
      </c>
      <c r="OI11" s="317" t="s">
        <v>33</v>
      </c>
      <c r="OJ11" s="321" t="s">
        <v>33</v>
      </c>
      <c r="OK11" s="42">
        <f t="shared" si="6"/>
        <v>134</v>
      </c>
      <c r="OL11" s="42">
        <f t="shared" si="5"/>
        <v>0</v>
      </c>
      <c r="OM11" s="9"/>
    </row>
    <row r="12" spans="1:452" s="42" customFormat="1" x14ac:dyDescent="0.25">
      <c r="B12" s="15"/>
      <c r="C12" s="267">
        <f>IF(D12&lt;&gt;"",COUNTA(D$5:D12),"")</f>
        <v>8</v>
      </c>
      <c r="D12" s="421" t="s">
        <v>49</v>
      </c>
      <c r="E12" s="194"/>
      <c r="F12" s="165"/>
      <c r="G12" s="165" t="s">
        <v>32</v>
      </c>
      <c r="H12" s="177" t="s">
        <v>32</v>
      </c>
      <c r="I12" s="177" t="s">
        <v>32</v>
      </c>
      <c r="J12" s="165" t="s">
        <v>32</v>
      </c>
      <c r="K12" s="21"/>
      <c r="L12" s="158"/>
      <c r="M12" s="165" t="s">
        <v>34</v>
      </c>
      <c r="N12" s="21" t="s">
        <v>34</v>
      </c>
      <c r="O12" s="177" t="s">
        <v>34</v>
      </c>
      <c r="P12" s="177" t="s">
        <v>34</v>
      </c>
      <c r="Q12" s="13"/>
      <c r="R12" s="296"/>
      <c r="S12" s="165" t="s">
        <v>34</v>
      </c>
      <c r="T12" s="21" t="s">
        <v>34</v>
      </c>
      <c r="U12" s="165" t="s">
        <v>34</v>
      </c>
      <c r="V12" s="177" t="s">
        <v>34</v>
      </c>
      <c r="W12" s="177"/>
      <c r="X12" s="177"/>
      <c r="Y12" s="165" t="s">
        <v>33</v>
      </c>
      <c r="Z12" s="21" t="s">
        <v>33</v>
      </c>
      <c r="AA12" s="21" t="s">
        <v>33</v>
      </c>
      <c r="AB12" s="21" t="s">
        <v>33</v>
      </c>
      <c r="AC12" s="158"/>
      <c r="AD12" s="177"/>
      <c r="AE12" s="165" t="s">
        <v>33</v>
      </c>
      <c r="AF12" s="21" t="s">
        <v>33</v>
      </c>
      <c r="AG12" s="21" t="s">
        <v>33</v>
      </c>
      <c r="AH12" s="21" t="s">
        <v>33</v>
      </c>
      <c r="AI12" s="165"/>
      <c r="AJ12" s="194"/>
      <c r="AK12" s="13" t="s">
        <v>32</v>
      </c>
      <c r="AL12" s="13" t="s">
        <v>32</v>
      </c>
      <c r="AM12" s="250" t="s">
        <v>32</v>
      </c>
      <c r="AN12" s="250" t="s">
        <v>32</v>
      </c>
      <c r="AO12" s="251"/>
      <c r="AP12" s="249"/>
      <c r="AQ12" s="250" t="s">
        <v>34</v>
      </c>
      <c r="AR12" s="13" t="s">
        <v>34</v>
      </c>
      <c r="AS12" s="13" t="s">
        <v>34</v>
      </c>
      <c r="AT12" s="250" t="s">
        <v>34</v>
      </c>
      <c r="AU12" s="251"/>
      <c r="AV12" s="251"/>
      <c r="AW12" s="250" t="s">
        <v>34</v>
      </c>
      <c r="AX12" s="250" t="s">
        <v>34</v>
      </c>
      <c r="AY12" s="13" t="s">
        <v>34</v>
      </c>
      <c r="AZ12" s="13" t="s">
        <v>34</v>
      </c>
      <c r="BA12" s="251"/>
      <c r="BB12" s="251"/>
      <c r="BC12" s="250" t="s">
        <v>33</v>
      </c>
      <c r="BD12" s="250" t="s">
        <v>33</v>
      </c>
      <c r="BE12" s="250" t="s">
        <v>33</v>
      </c>
      <c r="BF12" s="13" t="s">
        <v>33</v>
      </c>
      <c r="BG12" s="13"/>
      <c r="BH12" s="251"/>
      <c r="BI12" s="250" t="s">
        <v>33</v>
      </c>
      <c r="BJ12" s="250" t="s">
        <v>33</v>
      </c>
      <c r="BK12" s="250" t="s">
        <v>33</v>
      </c>
      <c r="BL12" s="250" t="s">
        <v>33</v>
      </c>
      <c r="BM12" s="13"/>
      <c r="BN12" s="301"/>
      <c r="BO12" s="250" t="s">
        <v>32</v>
      </c>
      <c r="BP12" s="250" t="s">
        <v>32</v>
      </c>
      <c r="BQ12" s="250" t="s">
        <v>32</v>
      </c>
      <c r="BR12" s="250" t="s">
        <v>32</v>
      </c>
      <c r="BS12" s="251"/>
      <c r="BT12" s="13"/>
      <c r="BU12" s="13" t="s">
        <v>32</v>
      </c>
      <c r="BV12" s="250" t="s">
        <v>32</v>
      </c>
      <c r="BW12" s="250" t="s">
        <v>32</v>
      </c>
      <c r="BX12" s="250" t="s">
        <v>32</v>
      </c>
      <c r="BY12" s="251"/>
      <c r="BZ12" s="249"/>
      <c r="CA12" s="13" t="s">
        <v>34</v>
      </c>
      <c r="CB12" s="13" t="s">
        <v>34</v>
      </c>
      <c r="CC12" s="250" t="s">
        <v>34</v>
      </c>
      <c r="CD12" s="250" t="s">
        <v>34</v>
      </c>
      <c r="CE12" s="251"/>
      <c r="CF12" s="251"/>
      <c r="CG12" s="250" t="s">
        <v>34</v>
      </c>
      <c r="CH12" s="13" t="s">
        <v>34</v>
      </c>
      <c r="CI12" s="13" t="s">
        <v>34</v>
      </c>
      <c r="CJ12" s="250" t="s">
        <v>34</v>
      </c>
      <c r="CK12" s="251"/>
      <c r="CL12" s="251"/>
      <c r="CM12" s="250" t="s">
        <v>33</v>
      </c>
      <c r="CN12" s="250" t="s">
        <v>33</v>
      </c>
      <c r="CO12" s="13" t="s">
        <v>33</v>
      </c>
      <c r="CP12" s="301" t="s">
        <v>33</v>
      </c>
      <c r="CQ12" s="269"/>
      <c r="CR12" s="251"/>
      <c r="CS12" s="250" t="s">
        <v>33</v>
      </c>
      <c r="CT12" s="250" t="s">
        <v>33</v>
      </c>
      <c r="CU12" s="250" t="s">
        <v>33</v>
      </c>
      <c r="CV12" s="13" t="s">
        <v>33</v>
      </c>
      <c r="CW12" s="13"/>
      <c r="CX12" s="249"/>
      <c r="CY12" s="250" t="s">
        <v>32</v>
      </c>
      <c r="CZ12" s="250" t="s">
        <v>32</v>
      </c>
      <c r="DA12" s="250" t="s">
        <v>32</v>
      </c>
      <c r="DB12" s="250" t="s">
        <v>32</v>
      </c>
      <c r="DC12" s="13"/>
      <c r="DD12" s="13"/>
      <c r="DE12" s="250" t="s">
        <v>32</v>
      </c>
      <c r="DF12" s="250" t="s">
        <v>32</v>
      </c>
      <c r="DG12" s="250" t="s">
        <v>32</v>
      </c>
      <c r="DH12" s="250" t="s">
        <v>32</v>
      </c>
      <c r="DI12" s="251"/>
      <c r="DJ12" s="13"/>
      <c r="DK12" s="13" t="s">
        <v>34</v>
      </c>
      <c r="DL12" s="250" t="s">
        <v>34</v>
      </c>
      <c r="DM12" s="250" t="s">
        <v>34</v>
      </c>
      <c r="DN12" s="250" t="s">
        <v>34</v>
      </c>
      <c r="DO12" s="251"/>
      <c r="DP12" s="251"/>
      <c r="DQ12" s="13" t="s">
        <v>34</v>
      </c>
      <c r="DR12" s="13" t="s">
        <v>34</v>
      </c>
      <c r="DS12" s="250" t="s">
        <v>34</v>
      </c>
      <c r="DT12" s="250" t="s">
        <v>34</v>
      </c>
      <c r="DU12" s="319"/>
      <c r="DV12" s="360"/>
      <c r="DW12" s="333" t="s">
        <v>33</v>
      </c>
      <c r="DX12" s="13" t="s">
        <v>33</v>
      </c>
      <c r="DY12" s="82" t="s">
        <v>33</v>
      </c>
      <c r="DZ12" s="317" t="s">
        <v>33</v>
      </c>
      <c r="EA12" s="251"/>
      <c r="EB12" s="251"/>
      <c r="EC12" s="317" t="s">
        <v>33</v>
      </c>
      <c r="ED12" s="317" t="s">
        <v>33</v>
      </c>
      <c r="EE12" s="13" t="s">
        <v>33</v>
      </c>
      <c r="EF12" s="13" t="s">
        <v>33</v>
      </c>
      <c r="EG12" s="251"/>
      <c r="EH12" s="251"/>
      <c r="EI12" s="317" t="s">
        <v>32</v>
      </c>
      <c r="EJ12" s="317" t="s">
        <v>32</v>
      </c>
      <c r="EK12" s="317" t="s">
        <v>32</v>
      </c>
      <c r="EL12" s="13" t="s">
        <v>32</v>
      </c>
      <c r="EM12" s="13"/>
      <c r="EN12" s="251"/>
      <c r="EO12" s="317" t="s">
        <v>32</v>
      </c>
      <c r="EP12" s="317" t="s">
        <v>32</v>
      </c>
      <c r="EQ12" s="317" t="s">
        <v>32</v>
      </c>
      <c r="ER12" s="317" t="s">
        <v>32</v>
      </c>
      <c r="ES12" s="13"/>
      <c r="ET12" s="82"/>
      <c r="EU12" s="317" t="s">
        <v>34</v>
      </c>
      <c r="EV12" s="317" t="s">
        <v>34</v>
      </c>
      <c r="EW12" s="317" t="s">
        <v>34</v>
      </c>
      <c r="EX12" s="317" t="s">
        <v>34</v>
      </c>
      <c r="EY12" s="348"/>
      <c r="EZ12" s="82"/>
      <c r="FA12" s="13" t="s">
        <v>34</v>
      </c>
      <c r="FB12" s="317" t="s">
        <v>34</v>
      </c>
      <c r="FC12" s="317" t="s">
        <v>34</v>
      </c>
      <c r="FD12" s="317" t="s">
        <v>34</v>
      </c>
      <c r="FE12" s="251"/>
      <c r="FF12" s="251"/>
      <c r="FG12" s="13" t="s">
        <v>33</v>
      </c>
      <c r="FH12" s="13" t="s">
        <v>33</v>
      </c>
      <c r="FI12" s="317" t="s">
        <v>33</v>
      </c>
      <c r="FJ12" s="317" t="s">
        <v>33</v>
      </c>
      <c r="FK12" s="251"/>
      <c r="FL12" s="251"/>
      <c r="FM12" s="317" t="s">
        <v>33</v>
      </c>
      <c r="FN12" s="13" t="s">
        <v>33</v>
      </c>
      <c r="FO12" s="13" t="s">
        <v>33</v>
      </c>
      <c r="FP12" s="317" t="s">
        <v>33</v>
      </c>
      <c r="FQ12" s="251"/>
      <c r="FR12" s="251"/>
      <c r="FS12" s="317" t="s">
        <v>32</v>
      </c>
      <c r="FT12" s="317" t="s">
        <v>32</v>
      </c>
      <c r="FU12" s="13" t="s">
        <v>32</v>
      </c>
      <c r="FV12" s="13" t="s">
        <v>32</v>
      </c>
      <c r="FW12" s="251"/>
      <c r="FX12" s="251"/>
      <c r="FY12" s="317" t="s">
        <v>32</v>
      </c>
      <c r="FZ12" s="317" t="s">
        <v>32</v>
      </c>
      <c r="GA12" s="317" t="s">
        <v>32</v>
      </c>
      <c r="GB12" s="13" t="s">
        <v>32</v>
      </c>
      <c r="GC12" s="13"/>
      <c r="GD12" s="318"/>
      <c r="GE12" s="359" t="s">
        <v>34</v>
      </c>
      <c r="GF12" s="317" t="s">
        <v>34</v>
      </c>
      <c r="GG12" s="333" t="s">
        <v>34</v>
      </c>
      <c r="GH12" s="317" t="s">
        <v>34</v>
      </c>
      <c r="GI12" s="13"/>
      <c r="GJ12" s="13"/>
      <c r="GK12" s="56" t="s">
        <v>31</v>
      </c>
      <c r="GL12" s="56" t="s">
        <v>31</v>
      </c>
      <c r="GM12" s="56" t="s">
        <v>31</v>
      </c>
      <c r="GN12" s="332"/>
      <c r="GO12" s="56" t="s">
        <v>31</v>
      </c>
      <c r="GP12" s="13"/>
      <c r="GQ12" s="82"/>
      <c r="GR12" s="13" t="s">
        <v>33</v>
      </c>
      <c r="GS12" s="13" t="s">
        <v>33</v>
      </c>
      <c r="GT12" s="317" t="s">
        <v>33</v>
      </c>
      <c r="GU12" s="317" t="s">
        <v>33</v>
      </c>
      <c r="GV12" s="251"/>
      <c r="GW12" s="13" t="s">
        <v>33</v>
      </c>
      <c r="GX12" s="13" t="s">
        <v>33</v>
      </c>
      <c r="GY12" s="317" t="s">
        <v>33</v>
      </c>
      <c r="GZ12" s="317" t="s">
        <v>33</v>
      </c>
      <c r="HA12" s="251"/>
      <c r="HB12" s="251"/>
      <c r="HC12" s="317" t="s">
        <v>32</v>
      </c>
      <c r="HD12" s="13" t="s">
        <v>32</v>
      </c>
      <c r="HE12" s="13" t="s">
        <v>32</v>
      </c>
      <c r="HF12" s="317" t="s">
        <v>32</v>
      </c>
      <c r="HG12" s="251"/>
      <c r="HH12" s="348"/>
      <c r="HI12" s="269" t="s">
        <v>32</v>
      </c>
      <c r="HJ12" s="251" t="s">
        <v>32</v>
      </c>
      <c r="HK12" s="13" t="s">
        <v>32</v>
      </c>
      <c r="HL12" s="13"/>
      <c r="HM12" s="251"/>
      <c r="HN12" s="251" t="s">
        <v>34</v>
      </c>
      <c r="HO12" s="251" t="s">
        <v>34</v>
      </c>
      <c r="HP12" s="251" t="s">
        <v>34</v>
      </c>
      <c r="HQ12" s="251" t="s">
        <v>34</v>
      </c>
      <c r="HR12" s="13"/>
      <c r="HS12" s="13"/>
      <c r="HT12" s="251" t="s">
        <v>34</v>
      </c>
      <c r="HU12" s="251" t="s">
        <v>34</v>
      </c>
      <c r="HV12" s="251" t="s">
        <v>34</v>
      </c>
      <c r="HW12" s="251" t="s">
        <v>34</v>
      </c>
      <c r="HX12" s="251"/>
      <c r="HY12" s="13"/>
      <c r="HZ12" s="13" t="s">
        <v>33</v>
      </c>
      <c r="IA12" s="251" t="s">
        <v>33</v>
      </c>
      <c r="IB12" s="251" t="s">
        <v>33</v>
      </c>
      <c r="IC12" s="251" t="s">
        <v>33</v>
      </c>
      <c r="ID12" s="251"/>
      <c r="IE12" s="251"/>
      <c r="IF12" s="13" t="s">
        <v>33</v>
      </c>
      <c r="IG12" s="13" t="s">
        <v>33</v>
      </c>
      <c r="IH12" s="251" t="s">
        <v>33</v>
      </c>
      <c r="II12" s="251" t="s">
        <v>33</v>
      </c>
      <c r="IJ12" s="251"/>
      <c r="IK12" s="251"/>
      <c r="IL12" s="317" t="s">
        <v>32</v>
      </c>
      <c r="IM12" s="317" t="s">
        <v>32</v>
      </c>
      <c r="IN12" s="373" t="s">
        <v>32</v>
      </c>
      <c r="IO12" s="374" t="s">
        <v>31</v>
      </c>
      <c r="IP12" s="375"/>
      <c r="IQ12" s="375"/>
      <c r="IR12" s="374" t="s">
        <v>31</v>
      </c>
      <c r="IS12" s="374" t="s">
        <v>31</v>
      </c>
      <c r="IT12" s="373" t="s">
        <v>32</v>
      </c>
      <c r="IU12" s="373" t="s">
        <v>32</v>
      </c>
      <c r="IV12" s="251"/>
      <c r="IW12" s="251"/>
      <c r="IX12" s="374" t="s">
        <v>31</v>
      </c>
      <c r="IY12" s="374" t="s">
        <v>31</v>
      </c>
      <c r="IZ12" s="372" t="s">
        <v>34</v>
      </c>
      <c r="JA12" s="374" t="s">
        <v>31</v>
      </c>
      <c r="JB12" s="82"/>
      <c r="JC12" s="251"/>
      <c r="JD12" s="251" t="s">
        <v>34</v>
      </c>
      <c r="JE12" s="251" t="s">
        <v>34</v>
      </c>
      <c r="JF12" s="251" t="s">
        <v>34</v>
      </c>
      <c r="JG12" s="251" t="s">
        <v>34</v>
      </c>
      <c r="JH12" s="13"/>
      <c r="JI12" s="13"/>
      <c r="JJ12" s="251" t="s">
        <v>33</v>
      </c>
      <c r="JK12" s="251" t="s">
        <v>33</v>
      </c>
      <c r="JL12" s="251" t="s">
        <v>33</v>
      </c>
      <c r="JM12" s="251" t="s">
        <v>33</v>
      </c>
      <c r="JN12" s="251"/>
      <c r="JO12" s="13"/>
      <c r="JP12" s="13" t="s">
        <v>33</v>
      </c>
      <c r="JQ12" s="251" t="s">
        <v>33</v>
      </c>
      <c r="JR12" s="322" t="s">
        <v>33</v>
      </c>
      <c r="JS12" s="323" t="s">
        <v>33</v>
      </c>
      <c r="JT12" s="251"/>
      <c r="JU12" s="251"/>
      <c r="JV12" s="13" t="s">
        <v>32</v>
      </c>
      <c r="JW12" s="13" t="s">
        <v>32</v>
      </c>
      <c r="JX12" s="251" t="s">
        <v>32</v>
      </c>
      <c r="JY12" s="251" t="s">
        <v>32</v>
      </c>
      <c r="JZ12" s="251"/>
      <c r="KA12" s="251"/>
      <c r="KB12" s="251" t="s">
        <v>32</v>
      </c>
      <c r="KC12" s="13" t="s">
        <v>32</v>
      </c>
      <c r="KD12" s="13" t="s">
        <v>32</v>
      </c>
      <c r="KE12" s="251" t="s">
        <v>32</v>
      </c>
      <c r="KF12" s="251"/>
      <c r="KG12" s="251"/>
      <c r="KH12" s="251" t="s">
        <v>34</v>
      </c>
      <c r="KI12" s="251" t="s">
        <v>34</v>
      </c>
      <c r="KJ12" s="13" t="s">
        <v>34</v>
      </c>
      <c r="KK12" s="13" t="s">
        <v>34</v>
      </c>
      <c r="KL12" s="251"/>
      <c r="KM12" s="251"/>
      <c r="KN12" s="251" t="s">
        <v>34</v>
      </c>
      <c r="KO12" s="251" t="s">
        <v>34</v>
      </c>
      <c r="KP12" s="251" t="s">
        <v>34</v>
      </c>
      <c r="KQ12" s="13" t="s">
        <v>34</v>
      </c>
      <c r="KR12" s="13"/>
      <c r="KS12" s="251"/>
      <c r="KT12" s="251" t="s">
        <v>33</v>
      </c>
      <c r="KU12" s="251" t="s">
        <v>33</v>
      </c>
      <c r="KV12" s="322" t="s">
        <v>33</v>
      </c>
      <c r="KW12" s="323" t="s">
        <v>33</v>
      </c>
      <c r="KX12" s="13"/>
      <c r="KY12" s="13"/>
      <c r="KZ12" s="251" t="s">
        <v>33</v>
      </c>
      <c r="LA12" s="338" t="s">
        <v>33</v>
      </c>
      <c r="LB12" s="251" t="s">
        <v>33</v>
      </c>
      <c r="LC12" s="251" t="s">
        <v>33</v>
      </c>
      <c r="LD12" s="251"/>
      <c r="LE12" s="13"/>
      <c r="LF12" s="13" t="s">
        <v>32</v>
      </c>
      <c r="LG12" s="251" t="s">
        <v>32</v>
      </c>
      <c r="LH12" s="251" t="s">
        <v>32</v>
      </c>
      <c r="LI12" s="251" t="s">
        <v>32</v>
      </c>
      <c r="LJ12" s="251"/>
      <c r="LK12" s="251"/>
      <c r="LL12" s="13" t="s">
        <v>32</v>
      </c>
      <c r="LM12" s="13" t="s">
        <v>32</v>
      </c>
      <c r="LN12" s="251" t="s">
        <v>32</v>
      </c>
      <c r="LO12" s="251" t="s">
        <v>32</v>
      </c>
      <c r="LP12" s="251"/>
      <c r="LQ12" s="251"/>
      <c r="LR12" s="251" t="s">
        <v>34</v>
      </c>
      <c r="LS12" s="13" t="s">
        <v>34</v>
      </c>
      <c r="LT12" s="13" t="s">
        <v>34</v>
      </c>
      <c r="LU12" s="251" t="s">
        <v>34</v>
      </c>
      <c r="LV12" s="251"/>
      <c r="LW12" s="251"/>
      <c r="LX12" s="251" t="s">
        <v>34</v>
      </c>
      <c r="LY12" s="251" t="s">
        <v>34</v>
      </c>
      <c r="LZ12" s="13" t="s">
        <v>34</v>
      </c>
      <c r="MA12" s="13" t="s">
        <v>34</v>
      </c>
      <c r="MB12" s="340"/>
      <c r="MC12" s="251"/>
      <c r="MD12" s="251" t="s">
        <v>33</v>
      </c>
      <c r="ME12" s="251" t="s">
        <v>33</v>
      </c>
      <c r="MF12" s="251" t="s">
        <v>33</v>
      </c>
      <c r="MG12" s="13" t="s">
        <v>33</v>
      </c>
      <c r="MH12" s="13"/>
      <c r="MI12" s="251"/>
      <c r="MJ12" s="251" t="s">
        <v>33</v>
      </c>
      <c r="MK12" s="251" t="s">
        <v>33</v>
      </c>
      <c r="ML12" s="251" t="s">
        <v>33</v>
      </c>
      <c r="MM12" s="251" t="s">
        <v>33</v>
      </c>
      <c r="MN12" s="13"/>
      <c r="MO12" s="13"/>
      <c r="MP12" s="251" t="s">
        <v>32</v>
      </c>
      <c r="MQ12" s="251" t="s">
        <v>32</v>
      </c>
      <c r="MR12" s="251" t="s">
        <v>32</v>
      </c>
      <c r="MS12" s="251" t="s">
        <v>32</v>
      </c>
      <c r="MT12" s="251"/>
      <c r="MU12" s="13"/>
      <c r="MV12" s="13" t="s">
        <v>32</v>
      </c>
      <c r="MW12" s="251" t="s">
        <v>32</v>
      </c>
      <c r="MX12" s="251" t="s">
        <v>32</v>
      </c>
      <c r="MY12" s="251" t="s">
        <v>32</v>
      </c>
      <c r="MZ12" s="251"/>
      <c r="NA12" s="251"/>
      <c r="NB12" s="13" t="s">
        <v>34</v>
      </c>
      <c r="NC12" s="13" t="s">
        <v>34</v>
      </c>
      <c r="ND12" s="251" t="s">
        <v>34</v>
      </c>
      <c r="NE12" s="322" t="s">
        <v>34</v>
      </c>
      <c r="NF12" s="340"/>
      <c r="NG12" s="251"/>
      <c r="NH12" s="251" t="s">
        <v>34</v>
      </c>
      <c r="NI12" s="13" t="s">
        <v>34</v>
      </c>
      <c r="NJ12" s="13" t="s">
        <v>34</v>
      </c>
      <c r="NK12" s="251" t="s">
        <v>34</v>
      </c>
      <c r="NL12" s="251"/>
      <c r="NM12" s="332"/>
      <c r="NN12" s="251" t="s">
        <v>33</v>
      </c>
      <c r="NO12" s="251" t="s">
        <v>33</v>
      </c>
      <c r="NP12" s="13" t="s">
        <v>33</v>
      </c>
      <c r="NQ12" s="13" t="s">
        <v>33</v>
      </c>
      <c r="NR12" s="251"/>
      <c r="NS12" s="251"/>
      <c r="NT12" s="251" t="s">
        <v>33</v>
      </c>
      <c r="NU12" s="251" t="s">
        <v>33</v>
      </c>
      <c r="NV12" s="251" t="s">
        <v>33</v>
      </c>
      <c r="NW12" s="13" t="s">
        <v>33</v>
      </c>
      <c r="NX12" s="13"/>
      <c r="NY12" s="251"/>
      <c r="NZ12" s="251" t="s">
        <v>32</v>
      </c>
      <c r="OA12" s="251" t="s">
        <v>32</v>
      </c>
      <c r="OB12" s="251" t="s">
        <v>32</v>
      </c>
      <c r="OC12" s="251" t="s">
        <v>32</v>
      </c>
      <c r="OD12" s="82"/>
      <c r="OE12" s="13"/>
      <c r="OF12" s="251" t="s">
        <v>32</v>
      </c>
      <c r="OG12" s="251" t="s">
        <v>32</v>
      </c>
      <c r="OH12" s="251" t="s">
        <v>32</v>
      </c>
      <c r="OI12" s="251" t="s">
        <v>32</v>
      </c>
      <c r="OJ12" s="322"/>
      <c r="OK12" s="42">
        <f t="shared" si="6"/>
        <v>133</v>
      </c>
      <c r="OL12" s="42">
        <f t="shared" si="5"/>
        <v>-1</v>
      </c>
      <c r="OM12" s="9"/>
    </row>
    <row r="13" spans="1:452" s="42" customFormat="1" x14ac:dyDescent="0.25">
      <c r="B13" s="15"/>
      <c r="C13" s="267">
        <f>IF(D13&lt;&gt;"",COUNTA(D$5:D13),"")</f>
        <v>9</v>
      </c>
      <c r="D13" s="421" t="s">
        <v>41</v>
      </c>
      <c r="E13" s="194" t="s">
        <v>32</v>
      </c>
      <c r="F13" s="286" t="s">
        <v>32</v>
      </c>
      <c r="G13" s="165" t="s">
        <v>32</v>
      </c>
      <c r="H13" s="165"/>
      <c r="I13" s="13"/>
      <c r="J13" s="13" t="s">
        <v>32</v>
      </c>
      <c r="K13" s="165" t="s">
        <v>32</v>
      </c>
      <c r="L13" s="82" t="s">
        <v>32</v>
      </c>
      <c r="M13" s="165" t="s">
        <v>32</v>
      </c>
      <c r="N13" s="165"/>
      <c r="O13" s="165"/>
      <c r="P13" s="13" t="s">
        <v>34</v>
      </c>
      <c r="Q13" s="13" t="s">
        <v>34</v>
      </c>
      <c r="R13" s="165" t="s">
        <v>34</v>
      </c>
      <c r="S13" s="165" t="s">
        <v>34</v>
      </c>
      <c r="T13" s="165"/>
      <c r="U13" s="165"/>
      <c r="V13" s="165" t="s">
        <v>34</v>
      </c>
      <c r="W13" s="13" t="s">
        <v>34</v>
      </c>
      <c r="X13" s="13" t="s">
        <v>34</v>
      </c>
      <c r="Y13" s="165" t="s">
        <v>34</v>
      </c>
      <c r="Z13" s="165"/>
      <c r="AA13" s="165"/>
      <c r="AB13" s="165" t="s">
        <v>33</v>
      </c>
      <c r="AC13" s="82" t="s">
        <v>33</v>
      </c>
      <c r="AD13" s="13" t="s">
        <v>33</v>
      </c>
      <c r="AE13" s="13" t="s">
        <v>33</v>
      </c>
      <c r="AF13" s="165"/>
      <c r="AG13" s="165"/>
      <c r="AH13" s="165" t="s">
        <v>33</v>
      </c>
      <c r="AI13" s="21" t="s">
        <v>33</v>
      </c>
      <c r="AJ13" s="194" t="s">
        <v>33</v>
      </c>
      <c r="AK13" s="13" t="s">
        <v>33</v>
      </c>
      <c r="AL13" s="13"/>
      <c r="AM13" s="251"/>
      <c r="AN13" s="250" t="s">
        <v>32</v>
      </c>
      <c r="AO13" s="250" t="s">
        <v>32</v>
      </c>
      <c r="AP13" s="250" t="s">
        <v>32</v>
      </c>
      <c r="AQ13" s="250" t="s">
        <v>32</v>
      </c>
      <c r="AR13" s="13"/>
      <c r="AS13" s="13"/>
      <c r="AT13" s="250" t="s">
        <v>32</v>
      </c>
      <c r="AU13" s="250" t="s">
        <v>32</v>
      </c>
      <c r="AV13" s="250" t="s">
        <v>32</v>
      </c>
      <c r="AW13" s="250" t="s">
        <v>32</v>
      </c>
      <c r="AX13" s="249"/>
      <c r="AY13" s="13"/>
      <c r="AZ13" s="13" t="s">
        <v>34</v>
      </c>
      <c r="BA13" s="250" t="s">
        <v>34</v>
      </c>
      <c r="BB13" s="250" t="s">
        <v>34</v>
      </c>
      <c r="BC13" s="250" t="s">
        <v>34</v>
      </c>
      <c r="BD13" s="251"/>
      <c r="BE13" s="250" t="s">
        <v>34</v>
      </c>
      <c r="BF13" s="13" t="s">
        <v>34</v>
      </c>
      <c r="BG13" s="13" t="s">
        <v>34</v>
      </c>
      <c r="BH13" s="250" t="s">
        <v>34</v>
      </c>
      <c r="BI13" s="251"/>
      <c r="BJ13" s="251"/>
      <c r="BK13" s="251"/>
      <c r="BL13" s="250" t="s">
        <v>33</v>
      </c>
      <c r="BM13" s="13" t="s">
        <v>33</v>
      </c>
      <c r="BN13" s="301" t="s">
        <v>33</v>
      </c>
      <c r="BO13" s="250" t="s">
        <v>33</v>
      </c>
      <c r="BP13" s="251"/>
      <c r="BQ13" s="251"/>
      <c r="BR13" s="250" t="s">
        <v>33</v>
      </c>
      <c r="BS13" s="250" t="s">
        <v>33</v>
      </c>
      <c r="BT13" s="13" t="s">
        <v>33</v>
      </c>
      <c r="BU13" s="13" t="s">
        <v>33</v>
      </c>
      <c r="BV13" s="249"/>
      <c r="BW13" s="251"/>
      <c r="BX13" s="250" t="s">
        <v>32</v>
      </c>
      <c r="BY13" s="250" t="s">
        <v>32</v>
      </c>
      <c r="BZ13" s="250" t="s">
        <v>32</v>
      </c>
      <c r="CA13" s="13" t="s">
        <v>32</v>
      </c>
      <c r="CB13" s="13"/>
      <c r="CC13" s="251"/>
      <c r="CD13" s="251"/>
      <c r="CE13" s="250" t="s">
        <v>32</v>
      </c>
      <c r="CF13" s="250" t="s">
        <v>32</v>
      </c>
      <c r="CG13" s="250" t="s">
        <v>32</v>
      </c>
      <c r="CH13" s="13"/>
      <c r="CI13" s="13"/>
      <c r="CJ13" s="250" t="s">
        <v>34</v>
      </c>
      <c r="CK13" s="250" t="s">
        <v>34</v>
      </c>
      <c r="CL13" s="250" t="s">
        <v>34</v>
      </c>
      <c r="CM13" s="250" t="s">
        <v>34</v>
      </c>
      <c r="CN13" s="251"/>
      <c r="CO13" s="13"/>
      <c r="CP13" s="301" t="s">
        <v>34</v>
      </c>
      <c r="CQ13" s="250" t="s">
        <v>34</v>
      </c>
      <c r="CR13" s="250" t="s">
        <v>34</v>
      </c>
      <c r="CS13" s="250" t="s">
        <v>34</v>
      </c>
      <c r="CT13" s="251"/>
      <c r="CU13" s="251"/>
      <c r="CV13" s="13" t="s">
        <v>33</v>
      </c>
      <c r="CW13" s="13" t="s">
        <v>33</v>
      </c>
      <c r="CX13" s="250" t="s">
        <v>33</v>
      </c>
      <c r="CY13" s="250" t="s">
        <v>33</v>
      </c>
      <c r="CZ13" s="251"/>
      <c r="DA13" s="251"/>
      <c r="DB13" s="250" t="s">
        <v>33</v>
      </c>
      <c r="DC13" s="13" t="s">
        <v>33</v>
      </c>
      <c r="DD13" s="13" t="s">
        <v>33</v>
      </c>
      <c r="DE13" s="250" t="s">
        <v>33</v>
      </c>
      <c r="DF13" s="249"/>
      <c r="DG13" s="251"/>
      <c r="DH13" s="250" t="s">
        <v>32</v>
      </c>
      <c r="DI13" s="250" t="s">
        <v>32</v>
      </c>
      <c r="DJ13" s="13" t="s">
        <v>32</v>
      </c>
      <c r="DK13" s="13"/>
      <c r="DM13" s="56" t="s">
        <v>31</v>
      </c>
      <c r="DN13" s="56" t="s">
        <v>31</v>
      </c>
      <c r="DO13" s="56" t="s">
        <v>31</v>
      </c>
      <c r="DP13" s="56" t="s">
        <v>31</v>
      </c>
      <c r="DQ13" s="13"/>
      <c r="DR13" s="13"/>
      <c r="DS13" s="56" t="s">
        <v>31</v>
      </c>
      <c r="DT13" s="250" t="s">
        <v>34</v>
      </c>
      <c r="DU13" s="250" t="s">
        <v>34</v>
      </c>
      <c r="DV13" s="359" t="s">
        <v>34</v>
      </c>
      <c r="DW13" s="333" t="s">
        <v>34</v>
      </c>
      <c r="DX13" s="13"/>
      <c r="DY13" s="82"/>
      <c r="DZ13" s="56" t="s">
        <v>31</v>
      </c>
      <c r="EA13" s="317" t="s">
        <v>34</v>
      </c>
      <c r="EB13" s="317" t="s">
        <v>34</v>
      </c>
      <c r="EC13" s="317" t="s">
        <v>34</v>
      </c>
      <c r="ED13" s="251"/>
      <c r="EE13" s="13"/>
      <c r="EF13" s="13" t="s">
        <v>33</v>
      </c>
      <c r="EG13" s="317" t="s">
        <v>33</v>
      </c>
      <c r="EH13" s="317" t="s">
        <v>33</v>
      </c>
      <c r="EI13" s="317" t="s">
        <v>33</v>
      </c>
      <c r="EJ13" s="251"/>
      <c r="EK13" s="251"/>
      <c r="EL13" s="13" t="s">
        <v>33</v>
      </c>
      <c r="EM13" s="13" t="s">
        <v>33</v>
      </c>
      <c r="EN13" s="317" t="s">
        <v>33</v>
      </c>
      <c r="EO13" s="317" t="s">
        <v>33</v>
      </c>
      <c r="EP13" s="249"/>
      <c r="EQ13" s="251"/>
      <c r="ER13" s="317" t="s">
        <v>32</v>
      </c>
      <c r="ES13" s="13" t="s">
        <v>32</v>
      </c>
      <c r="ET13" s="82" t="s">
        <v>32</v>
      </c>
      <c r="EU13" s="317" t="s">
        <v>32</v>
      </c>
      <c r="EV13" s="251"/>
      <c r="EW13" s="251"/>
      <c r="EX13" s="317" t="s">
        <v>32</v>
      </c>
      <c r="EY13" s="347" t="s">
        <v>32</v>
      </c>
      <c r="EZ13" s="82" t="s">
        <v>32</v>
      </c>
      <c r="FA13" s="13" t="s">
        <v>32</v>
      </c>
      <c r="FB13" s="249"/>
      <c r="FC13" s="251"/>
      <c r="FD13" s="317" t="s">
        <v>34</v>
      </c>
      <c r="FE13" s="317" t="s">
        <v>34</v>
      </c>
      <c r="FF13" s="317" t="s">
        <v>34</v>
      </c>
      <c r="FG13" s="13" t="s">
        <v>34</v>
      </c>
      <c r="FH13" s="13"/>
      <c r="FI13" s="251"/>
      <c r="FJ13" s="317" t="s">
        <v>34</v>
      </c>
      <c r="FK13" s="317" t="s">
        <v>34</v>
      </c>
      <c r="FL13" s="317" t="s">
        <v>34</v>
      </c>
      <c r="FM13" s="317" t="s">
        <v>34</v>
      </c>
      <c r="FN13" s="13"/>
      <c r="FO13" s="13"/>
      <c r="FP13" s="317" t="s">
        <v>33</v>
      </c>
      <c r="FQ13" s="317" t="s">
        <v>33</v>
      </c>
      <c r="FR13" s="317" t="s">
        <v>33</v>
      </c>
      <c r="FS13" s="317" t="s">
        <v>33</v>
      </c>
      <c r="FT13" s="251"/>
      <c r="FU13" s="13"/>
      <c r="FV13" s="317" t="s">
        <v>33</v>
      </c>
      <c r="FW13" s="317" t="s">
        <v>33</v>
      </c>
      <c r="FX13" s="317" t="s">
        <v>33</v>
      </c>
      <c r="FY13" s="317" t="s">
        <v>33</v>
      </c>
      <c r="FZ13" s="249"/>
      <c r="GA13" s="251"/>
      <c r="GB13" s="13" t="s">
        <v>32</v>
      </c>
      <c r="GC13" s="13" t="s">
        <v>32</v>
      </c>
      <c r="GD13" s="317" t="s">
        <v>32</v>
      </c>
      <c r="GE13" s="367"/>
      <c r="GF13" s="251"/>
      <c r="GG13" s="317" t="s">
        <v>32</v>
      </c>
      <c r="GH13" s="317" t="s">
        <v>32</v>
      </c>
      <c r="GI13" s="13" t="s">
        <v>32</v>
      </c>
      <c r="GJ13" s="13" t="s">
        <v>32</v>
      </c>
      <c r="GK13" s="317"/>
      <c r="GL13" s="249"/>
      <c r="GM13" s="333" t="s">
        <v>34</v>
      </c>
      <c r="GN13" s="317" t="s">
        <v>34</v>
      </c>
      <c r="GO13" s="13" t="s">
        <v>34</v>
      </c>
      <c r="GP13" s="82" t="s">
        <v>34</v>
      </c>
      <c r="GQ13" s="82"/>
      <c r="GR13" s="251"/>
      <c r="GS13" s="317" t="s">
        <v>34</v>
      </c>
      <c r="GT13" s="317" t="s">
        <v>34</v>
      </c>
      <c r="GU13" s="317" t="s">
        <v>34</v>
      </c>
      <c r="GV13" s="13" t="s">
        <v>34</v>
      </c>
      <c r="GW13" s="13"/>
      <c r="GX13" s="13"/>
      <c r="GY13" s="251"/>
      <c r="GZ13" s="317" t="s">
        <v>33</v>
      </c>
      <c r="HA13" s="317" t="s">
        <v>33</v>
      </c>
      <c r="HB13" s="317" t="s">
        <v>33</v>
      </c>
      <c r="HC13" s="317" t="s">
        <v>33</v>
      </c>
      <c r="HD13" s="13"/>
      <c r="HE13" s="13"/>
      <c r="HF13" s="317" t="s">
        <v>33</v>
      </c>
      <c r="HG13" s="317" t="s">
        <v>33</v>
      </c>
      <c r="HH13" s="347" t="s">
        <v>33</v>
      </c>
      <c r="HI13" s="317" t="s">
        <v>33</v>
      </c>
      <c r="HJ13" s="317"/>
      <c r="HK13" s="13"/>
      <c r="HL13" s="13" t="s">
        <v>32</v>
      </c>
      <c r="HM13" s="317" t="s">
        <v>32</v>
      </c>
      <c r="HN13" s="317" t="s">
        <v>32</v>
      </c>
      <c r="HO13" s="317" t="s">
        <v>32</v>
      </c>
      <c r="HP13" s="317"/>
      <c r="HQ13" s="317"/>
      <c r="HR13" s="13" t="s">
        <v>33</v>
      </c>
      <c r="HS13" s="13"/>
      <c r="HT13" s="317"/>
      <c r="HU13" s="317" t="s">
        <v>33</v>
      </c>
      <c r="HV13" s="317" t="s">
        <v>33</v>
      </c>
      <c r="HW13" s="317" t="s">
        <v>33</v>
      </c>
      <c r="HX13" s="317" t="s">
        <v>33</v>
      </c>
      <c r="HY13" s="13"/>
      <c r="HZ13" s="13"/>
      <c r="IA13" s="377" t="s">
        <v>32</v>
      </c>
      <c r="IB13" s="377" t="s">
        <v>32</v>
      </c>
      <c r="IC13" s="377" t="s">
        <v>32</v>
      </c>
      <c r="ID13" s="377" t="s">
        <v>32</v>
      </c>
      <c r="IE13" s="317"/>
      <c r="IF13" s="13"/>
      <c r="IG13" s="373" t="s">
        <v>32</v>
      </c>
      <c r="IH13" s="376" t="s">
        <v>32</v>
      </c>
      <c r="II13" s="13" t="s">
        <v>34</v>
      </c>
      <c r="IJ13" s="376" t="s">
        <v>32</v>
      </c>
      <c r="IL13" s="317"/>
      <c r="IM13" s="13" t="s">
        <v>34</v>
      </c>
      <c r="IN13" s="13" t="s">
        <v>34</v>
      </c>
      <c r="IO13" s="317" t="s">
        <v>34</v>
      </c>
      <c r="IP13" s="317" t="s">
        <v>34</v>
      </c>
      <c r="IQ13" s="317"/>
      <c r="IR13" s="317"/>
      <c r="IS13" s="317" t="s">
        <v>34</v>
      </c>
      <c r="IT13" s="13" t="s">
        <v>34</v>
      </c>
      <c r="IU13" s="13" t="s">
        <v>34</v>
      </c>
      <c r="IV13" s="317" t="s">
        <v>34</v>
      </c>
      <c r="IW13" s="317"/>
      <c r="IX13" s="317"/>
      <c r="IY13" s="317" t="s">
        <v>33</v>
      </c>
      <c r="IZ13" s="317" t="s">
        <v>33</v>
      </c>
      <c r="JA13" s="13" t="s">
        <v>33</v>
      </c>
      <c r="JB13" s="82" t="s">
        <v>33</v>
      </c>
      <c r="JC13" s="317"/>
      <c r="JD13" s="317"/>
      <c r="JE13" s="317" t="s">
        <v>33</v>
      </c>
      <c r="JF13" s="317" t="s">
        <v>33</v>
      </c>
      <c r="JG13" s="317" t="s">
        <v>33</v>
      </c>
      <c r="JH13" s="13" t="s">
        <v>33</v>
      </c>
      <c r="JI13" s="13"/>
      <c r="JJ13" s="317"/>
      <c r="JK13" s="317" t="s">
        <v>32</v>
      </c>
      <c r="JL13" s="317" t="s">
        <v>32</v>
      </c>
      <c r="JM13" s="317" t="s">
        <v>32</v>
      </c>
      <c r="JN13" s="317" t="s">
        <v>32</v>
      </c>
      <c r="JO13" s="13"/>
      <c r="JP13" s="13"/>
      <c r="JQ13" s="317" t="s">
        <v>32</v>
      </c>
      <c r="JR13" s="321" t="s">
        <v>32</v>
      </c>
      <c r="JS13" s="320" t="s">
        <v>32</v>
      </c>
      <c r="JT13" s="317" t="s">
        <v>32</v>
      </c>
      <c r="JU13" s="317"/>
      <c r="JV13" s="13"/>
      <c r="JW13" s="13" t="s">
        <v>34</v>
      </c>
      <c r="JX13" s="317" t="s">
        <v>34</v>
      </c>
      <c r="JY13" s="317" t="s">
        <v>34</v>
      </c>
      <c r="JZ13" s="317" t="s">
        <v>34</v>
      </c>
      <c r="KA13" s="317"/>
      <c r="KB13" s="317"/>
      <c r="KC13" s="13" t="s">
        <v>34</v>
      </c>
      <c r="KD13" s="13" t="s">
        <v>34</v>
      </c>
      <c r="KE13" s="317" t="s">
        <v>34</v>
      </c>
      <c r="KF13" s="317" t="s">
        <v>34</v>
      </c>
      <c r="KG13" s="317"/>
      <c r="KH13" s="317"/>
      <c r="KI13" s="317" t="s">
        <v>33</v>
      </c>
      <c r="KJ13" s="13" t="s">
        <v>33</v>
      </c>
      <c r="KK13" s="13" t="s">
        <v>33</v>
      </c>
      <c r="KL13" s="317" t="s">
        <v>33</v>
      </c>
      <c r="KM13" s="317"/>
      <c r="KN13" s="317"/>
      <c r="KO13" s="317" t="s">
        <v>33</v>
      </c>
      <c r="KP13" s="317" t="s">
        <v>33</v>
      </c>
      <c r="KQ13" s="13" t="s">
        <v>33</v>
      </c>
      <c r="KR13" s="13" t="s">
        <v>33</v>
      </c>
      <c r="KS13" s="317"/>
      <c r="KT13" s="317"/>
      <c r="KU13" s="317" t="s">
        <v>32</v>
      </c>
      <c r="KV13" s="321" t="s">
        <v>32</v>
      </c>
      <c r="KW13" s="320" t="s">
        <v>32</v>
      </c>
      <c r="KX13" s="13" t="s">
        <v>32</v>
      </c>
      <c r="KY13" s="13"/>
      <c r="KZ13" s="317"/>
      <c r="LA13" s="333" t="s">
        <v>32</v>
      </c>
      <c r="LB13" s="317" t="s">
        <v>32</v>
      </c>
      <c r="LC13" s="317" t="s">
        <v>32</v>
      </c>
      <c r="LD13" s="317" t="s">
        <v>32</v>
      </c>
      <c r="LE13" s="13"/>
      <c r="LF13" s="13"/>
      <c r="LG13" s="317" t="s">
        <v>34</v>
      </c>
      <c r="LH13" s="317" t="s">
        <v>34</v>
      </c>
      <c r="LI13" s="317" t="s">
        <v>34</v>
      </c>
      <c r="LJ13" s="317" t="s">
        <v>34</v>
      </c>
      <c r="LK13" s="317"/>
      <c r="LL13" s="13"/>
      <c r="LM13" s="13" t="s">
        <v>34</v>
      </c>
      <c r="LN13" s="317" t="s">
        <v>34</v>
      </c>
      <c r="LO13" s="317" t="s">
        <v>34</v>
      </c>
      <c r="LP13" s="317" t="s">
        <v>34</v>
      </c>
      <c r="LQ13" s="317"/>
      <c r="LR13" s="317"/>
      <c r="LS13" s="13" t="s">
        <v>33</v>
      </c>
      <c r="LT13" s="13" t="s">
        <v>33</v>
      </c>
      <c r="LU13" s="317" t="s">
        <v>33</v>
      </c>
      <c r="LV13" s="317" t="s">
        <v>33</v>
      </c>
      <c r="LW13" s="317"/>
      <c r="LX13" s="317"/>
      <c r="LY13" s="317" t="s">
        <v>33</v>
      </c>
      <c r="LZ13" s="13" t="s">
        <v>33</v>
      </c>
      <c r="MA13" s="13" t="s">
        <v>33</v>
      </c>
      <c r="MB13" s="339" t="s">
        <v>33</v>
      </c>
      <c r="MC13" s="317"/>
      <c r="MD13" s="317"/>
      <c r="ME13" s="317" t="s">
        <v>32</v>
      </c>
      <c r="MF13" s="317" t="s">
        <v>32</v>
      </c>
      <c r="MG13" s="13" t="s">
        <v>32</v>
      </c>
      <c r="MH13" s="13" t="s">
        <v>32</v>
      </c>
      <c r="MI13" s="317"/>
      <c r="MJ13" s="317"/>
      <c r="MK13" s="317" t="s">
        <v>32</v>
      </c>
      <c r="ML13" s="317" t="s">
        <v>32</v>
      </c>
      <c r="MM13" s="317" t="s">
        <v>32</v>
      </c>
      <c r="MN13" s="13" t="s">
        <v>32</v>
      </c>
      <c r="MO13" s="13"/>
      <c r="MP13" s="317"/>
      <c r="MQ13" s="317" t="s">
        <v>34</v>
      </c>
      <c r="MR13" s="317" t="s">
        <v>34</v>
      </c>
      <c r="MS13" s="317" t="s">
        <v>34</v>
      </c>
      <c r="MT13" s="317" t="s">
        <v>34</v>
      </c>
      <c r="MU13" s="13"/>
      <c r="MV13" s="13"/>
      <c r="MW13" s="317" t="s">
        <v>34</v>
      </c>
      <c r="MX13" s="317" t="s">
        <v>34</v>
      </c>
      <c r="MY13" s="317" t="s">
        <v>34</v>
      </c>
      <c r="MZ13" s="317" t="s">
        <v>34</v>
      </c>
      <c r="NA13" s="317"/>
      <c r="NB13" s="13"/>
      <c r="NC13" s="13" t="s">
        <v>33</v>
      </c>
      <c r="ND13" s="317" t="s">
        <v>33</v>
      </c>
      <c r="NE13" s="321" t="s">
        <v>33</v>
      </c>
      <c r="NF13" s="339" t="s">
        <v>33</v>
      </c>
      <c r="NG13" s="317"/>
      <c r="NH13" s="317"/>
      <c r="NI13" s="13" t="s">
        <v>33</v>
      </c>
      <c r="NJ13" s="13" t="s">
        <v>33</v>
      </c>
      <c r="NK13" s="317" t="s">
        <v>33</v>
      </c>
      <c r="NL13" s="317" t="s">
        <v>33</v>
      </c>
      <c r="NM13" s="333"/>
      <c r="NN13" s="317"/>
      <c r="NO13" s="317" t="s">
        <v>32</v>
      </c>
      <c r="NP13" s="13" t="s">
        <v>32</v>
      </c>
      <c r="NQ13" s="13" t="s">
        <v>32</v>
      </c>
      <c r="NR13" s="317" t="s">
        <v>32</v>
      </c>
      <c r="NS13" s="317"/>
      <c r="NT13" s="317"/>
      <c r="NU13" s="317" t="s">
        <v>32</v>
      </c>
      <c r="NV13" s="317" t="s">
        <v>32</v>
      </c>
      <c r="NW13" s="13" t="s">
        <v>32</v>
      </c>
      <c r="NX13" s="13" t="s">
        <v>32</v>
      </c>
      <c r="NY13" s="317"/>
      <c r="NZ13" s="317"/>
      <c r="OA13" s="317" t="s">
        <v>34</v>
      </c>
      <c r="OB13" s="317" t="s">
        <v>34</v>
      </c>
      <c r="OC13" s="317" t="s">
        <v>34</v>
      </c>
      <c r="OD13" s="82" t="s">
        <v>34</v>
      </c>
      <c r="OE13" s="13"/>
      <c r="OF13" s="317"/>
      <c r="OG13" s="317" t="s">
        <v>34</v>
      </c>
      <c r="OH13" s="317" t="s">
        <v>34</v>
      </c>
      <c r="OI13" s="317" t="s">
        <v>34</v>
      </c>
      <c r="OJ13" s="321" t="s">
        <v>34</v>
      </c>
      <c r="OK13" s="42">
        <f t="shared" si="6"/>
        <v>134</v>
      </c>
      <c r="OL13" s="42">
        <f t="shared" si="5"/>
        <v>0</v>
      </c>
      <c r="OM13" s="9"/>
    </row>
    <row r="14" spans="1:452" s="42" customFormat="1" x14ac:dyDescent="0.25">
      <c r="B14" s="15"/>
      <c r="C14" s="267">
        <f>IF(D14&lt;&gt;"",COUNTA(D$5:D14),"")</f>
        <v>10</v>
      </c>
      <c r="D14" s="421" t="s">
        <v>42</v>
      </c>
      <c r="E14" s="194" t="s">
        <v>32</v>
      </c>
      <c r="F14" s="287" t="s">
        <v>32</v>
      </c>
      <c r="G14" s="165" t="s">
        <v>32</v>
      </c>
      <c r="H14" s="21" t="s">
        <v>32</v>
      </c>
      <c r="I14" s="177"/>
      <c r="J14" s="177"/>
      <c r="K14" s="165" t="s">
        <v>32</v>
      </c>
      <c r="L14" s="82" t="s">
        <v>32</v>
      </c>
      <c r="M14" s="21" t="s">
        <v>32</v>
      </c>
      <c r="N14" s="165" t="s">
        <v>32</v>
      </c>
      <c r="O14" s="21"/>
      <c r="P14" s="177"/>
      <c r="Q14" s="177" t="s">
        <v>34</v>
      </c>
      <c r="R14" s="165" t="s">
        <v>34</v>
      </c>
      <c r="S14" s="21" t="s">
        <v>34</v>
      </c>
      <c r="T14" s="21" t="s">
        <v>34</v>
      </c>
      <c r="U14" s="165"/>
      <c r="V14" s="165"/>
      <c r="W14" s="177" t="s">
        <v>34</v>
      </c>
      <c r="X14" s="177" t="s">
        <v>34</v>
      </c>
      <c r="Y14" s="165" t="s">
        <v>34</v>
      </c>
      <c r="Z14" s="21" t="s">
        <v>34</v>
      </c>
      <c r="AA14" s="21"/>
      <c r="AB14" s="165"/>
      <c r="AC14" s="165" t="s">
        <v>33</v>
      </c>
      <c r="AD14" s="165" t="s">
        <v>33</v>
      </c>
      <c r="AE14" s="179" t="s">
        <v>31</v>
      </c>
      <c r="AF14" s="179" t="s">
        <v>31</v>
      </c>
      <c r="AG14" s="21"/>
      <c r="AH14" s="21"/>
      <c r="AI14" s="81" t="s">
        <v>31</v>
      </c>
      <c r="AJ14" s="194"/>
      <c r="AK14" s="13"/>
      <c r="AL14" s="13"/>
      <c r="AM14" s="179" t="s">
        <v>31</v>
      </c>
      <c r="AN14" s="179" t="s">
        <v>31</v>
      </c>
      <c r="AO14" s="250" t="s">
        <v>32</v>
      </c>
      <c r="AP14" s="250" t="s">
        <v>32</v>
      </c>
      <c r="AQ14" s="250" t="s">
        <v>32</v>
      </c>
      <c r="AR14" s="13" t="s">
        <v>32</v>
      </c>
      <c r="AS14" s="13"/>
      <c r="AT14" s="179" t="s">
        <v>31</v>
      </c>
      <c r="AU14" s="250" t="s">
        <v>32</v>
      </c>
      <c r="AV14" s="250" t="s">
        <v>32</v>
      </c>
      <c r="AW14" s="250" t="s">
        <v>32</v>
      </c>
      <c r="AX14" s="250" t="s">
        <v>32</v>
      </c>
      <c r="AY14" s="13"/>
      <c r="AZ14" s="13"/>
      <c r="BA14" s="250" t="s">
        <v>34</v>
      </c>
      <c r="BB14" s="250" t="s">
        <v>34</v>
      </c>
      <c r="BC14" s="250" t="s">
        <v>34</v>
      </c>
      <c r="BD14" s="250" t="s">
        <v>34</v>
      </c>
      <c r="BE14" s="251"/>
      <c r="BF14" s="13"/>
      <c r="BG14" s="13" t="s">
        <v>34</v>
      </c>
      <c r="BH14" s="250" t="s">
        <v>34</v>
      </c>
      <c r="BI14" s="250" t="s">
        <v>34</v>
      </c>
      <c r="BJ14" s="250" t="s">
        <v>34</v>
      </c>
      <c r="BK14" s="251"/>
      <c r="BL14" s="251"/>
      <c r="BM14" s="13" t="s">
        <v>33</v>
      </c>
      <c r="BN14" s="301" t="s">
        <v>33</v>
      </c>
      <c r="BO14" s="250" t="s">
        <v>33</v>
      </c>
      <c r="BP14" s="250" t="s">
        <v>33</v>
      </c>
      <c r="BQ14" s="251"/>
      <c r="BR14" s="251"/>
      <c r="BS14" s="250" t="s">
        <v>33</v>
      </c>
      <c r="BT14" s="13" t="s">
        <v>33</v>
      </c>
      <c r="BU14" s="13" t="s">
        <v>33</v>
      </c>
      <c r="BV14" s="250" t="s">
        <v>33</v>
      </c>
      <c r="BW14" s="249"/>
      <c r="BX14" s="251"/>
      <c r="BY14" s="250" t="s">
        <v>32</v>
      </c>
      <c r="BZ14" s="250" t="s">
        <v>32</v>
      </c>
      <c r="CA14" s="13" t="s">
        <v>32</v>
      </c>
      <c r="CB14" s="13" t="s">
        <v>32</v>
      </c>
      <c r="CC14" s="251"/>
      <c r="CD14" s="251"/>
      <c r="CE14" s="250" t="s">
        <v>32</v>
      </c>
      <c r="CF14" s="250" t="s">
        <v>32</v>
      </c>
      <c r="CG14" s="250" t="s">
        <v>32</v>
      </c>
      <c r="CH14" s="13" t="s">
        <v>32</v>
      </c>
      <c r="CI14" s="13"/>
      <c r="CJ14" s="251"/>
      <c r="CK14" s="250" t="s">
        <v>34</v>
      </c>
      <c r="CL14" s="250" t="s">
        <v>34</v>
      </c>
      <c r="CM14" s="250" t="s">
        <v>34</v>
      </c>
      <c r="CN14" s="250" t="s">
        <v>34</v>
      </c>
      <c r="CO14" s="13"/>
      <c r="CP14" s="301"/>
      <c r="CQ14" s="250" t="s">
        <v>34</v>
      </c>
      <c r="CR14" s="250" t="s">
        <v>34</v>
      </c>
      <c r="CS14" s="250" t="s">
        <v>34</v>
      </c>
      <c r="CT14" s="250" t="s">
        <v>34</v>
      </c>
      <c r="CU14" s="251"/>
      <c r="CV14" s="13"/>
      <c r="CW14" s="13" t="s">
        <v>33</v>
      </c>
      <c r="CX14" s="250" t="s">
        <v>33</v>
      </c>
      <c r="CY14" s="250" t="s">
        <v>33</v>
      </c>
      <c r="CZ14" s="250" t="s">
        <v>33</v>
      </c>
      <c r="DA14" s="251"/>
      <c r="DB14" s="251"/>
      <c r="DC14" s="13" t="s">
        <v>33</v>
      </c>
      <c r="DD14" s="13" t="s">
        <v>33</v>
      </c>
      <c r="DE14" s="250" t="s">
        <v>33</v>
      </c>
      <c r="DF14" s="250" t="s">
        <v>33</v>
      </c>
      <c r="DG14" s="249"/>
      <c r="DH14" s="251"/>
      <c r="DI14" s="250" t="s">
        <v>32</v>
      </c>
      <c r="DJ14" s="13" t="s">
        <v>32</v>
      </c>
      <c r="DK14" s="13" t="s">
        <v>32</v>
      </c>
      <c r="DL14" s="250" t="s">
        <v>32</v>
      </c>
      <c r="DM14" s="251"/>
      <c r="DN14" s="251"/>
      <c r="DO14" s="250" t="s">
        <v>32</v>
      </c>
      <c r="DP14" s="250" t="s">
        <v>32</v>
      </c>
      <c r="DQ14" s="13" t="s">
        <v>32</v>
      </c>
      <c r="DR14" s="13" t="s">
        <v>32</v>
      </c>
      <c r="DS14" s="251"/>
      <c r="DT14" s="251"/>
      <c r="DU14" s="13" t="s">
        <v>34</v>
      </c>
      <c r="DV14" s="302" t="s">
        <v>34</v>
      </c>
      <c r="DW14" s="13" t="s">
        <v>34</v>
      </c>
      <c r="DX14" s="13" t="s">
        <v>34</v>
      </c>
      <c r="DY14" s="82"/>
      <c r="DZ14" s="251"/>
      <c r="EA14" s="317" t="s">
        <v>34</v>
      </c>
      <c r="EB14" s="317" t="s">
        <v>34</v>
      </c>
      <c r="EC14" s="317" t="s">
        <v>34</v>
      </c>
      <c r="ED14" s="317" t="s">
        <v>34</v>
      </c>
      <c r="EE14" s="13"/>
      <c r="EF14" s="13"/>
      <c r="EG14" s="317" t="s">
        <v>33</v>
      </c>
      <c r="EH14" s="317" t="s">
        <v>33</v>
      </c>
      <c r="EI14" s="317" t="s">
        <v>33</v>
      </c>
      <c r="EJ14" s="317" t="s">
        <v>33</v>
      </c>
      <c r="EK14" s="251"/>
      <c r="EL14" s="13"/>
      <c r="EM14" s="13" t="s">
        <v>33</v>
      </c>
      <c r="EN14" s="317" t="s">
        <v>33</v>
      </c>
      <c r="EO14" s="317" t="s">
        <v>33</v>
      </c>
      <c r="EP14" s="317" t="s">
        <v>33</v>
      </c>
      <c r="EQ14" s="251"/>
      <c r="ER14" s="251"/>
      <c r="ES14" s="13" t="s">
        <v>32</v>
      </c>
      <c r="ET14" s="82" t="s">
        <v>32</v>
      </c>
      <c r="EU14" s="317" t="s">
        <v>32</v>
      </c>
      <c r="EV14" s="317" t="s">
        <v>32</v>
      </c>
      <c r="EW14" s="251"/>
      <c r="EX14" s="251"/>
      <c r="EY14" s="347" t="s">
        <v>32</v>
      </c>
      <c r="EZ14" s="56" t="s">
        <v>31</v>
      </c>
      <c r="FA14" s="56" t="s">
        <v>31</v>
      </c>
      <c r="FB14" s="56" t="s">
        <v>31</v>
      </c>
      <c r="FE14" s="317" t="s">
        <v>34</v>
      </c>
      <c r="FF14" s="317" t="s">
        <v>34</v>
      </c>
      <c r="FG14" s="13" t="s">
        <v>34</v>
      </c>
      <c r="FH14" s="13" t="s">
        <v>34</v>
      </c>
      <c r="FI14" s="251"/>
      <c r="FJ14" s="251"/>
      <c r="FK14" s="317" t="s">
        <v>34</v>
      </c>
      <c r="FL14" s="317" t="s">
        <v>34</v>
      </c>
      <c r="FM14" s="317" t="s">
        <v>34</v>
      </c>
      <c r="FN14" s="13" t="s">
        <v>34</v>
      </c>
      <c r="FO14" s="13"/>
      <c r="FP14" s="251"/>
      <c r="FQ14" s="317" t="s">
        <v>33</v>
      </c>
      <c r="FR14" s="317" t="s">
        <v>33</v>
      </c>
      <c r="FT14" s="317" t="s">
        <v>33</v>
      </c>
      <c r="FU14" s="317" t="s">
        <v>33</v>
      </c>
      <c r="FV14" s="13"/>
      <c r="FW14" s="317" t="s">
        <v>33</v>
      </c>
      <c r="FX14" s="317" t="s">
        <v>33</v>
      </c>
      <c r="FY14" s="317"/>
      <c r="FZ14" s="317" t="s">
        <v>33</v>
      </c>
      <c r="GA14" s="251"/>
      <c r="GB14" s="13"/>
      <c r="GC14" s="13" t="s">
        <v>32</v>
      </c>
      <c r="GD14" s="317" t="s">
        <v>32</v>
      </c>
      <c r="GE14" s="359" t="s">
        <v>32</v>
      </c>
      <c r="GF14" s="317" t="s">
        <v>32</v>
      </c>
      <c r="GG14" s="332"/>
      <c r="GH14" s="251"/>
      <c r="GI14" s="13" t="s">
        <v>32</v>
      </c>
      <c r="GJ14" s="13" t="s">
        <v>32</v>
      </c>
      <c r="GK14" s="317" t="s">
        <v>32</v>
      </c>
      <c r="GL14" s="317" t="s">
        <v>32</v>
      </c>
      <c r="GM14" s="251"/>
      <c r="GN14" s="332"/>
      <c r="GO14" s="317" t="s">
        <v>34</v>
      </c>
      <c r="GP14" s="13" t="s">
        <v>34</v>
      </c>
      <c r="GQ14" s="82" t="s">
        <v>34</v>
      </c>
      <c r="GR14" s="317" t="s">
        <v>34</v>
      </c>
      <c r="GS14" s="251"/>
      <c r="GT14" s="251"/>
      <c r="GU14" s="317" t="s">
        <v>34</v>
      </c>
      <c r="GV14" s="317" t="s">
        <v>34</v>
      </c>
      <c r="GW14" s="13" t="s">
        <v>34</v>
      </c>
      <c r="GX14" s="13" t="s">
        <v>34</v>
      </c>
      <c r="GY14" s="251"/>
      <c r="GZ14" s="251"/>
      <c r="HB14" s="317" t="s">
        <v>33</v>
      </c>
      <c r="HC14" s="13" t="s">
        <v>33</v>
      </c>
      <c r="HD14" s="13" t="s">
        <v>33</v>
      </c>
      <c r="HE14" s="317" t="s">
        <v>33</v>
      </c>
      <c r="HF14" s="251"/>
      <c r="HG14" s="317" t="s">
        <v>33</v>
      </c>
      <c r="HH14" s="347" t="s">
        <v>33</v>
      </c>
      <c r="HI14" s="317" t="s">
        <v>33</v>
      </c>
      <c r="HJ14" s="317" t="s">
        <v>33</v>
      </c>
      <c r="HK14" s="13"/>
      <c r="HL14" s="13"/>
      <c r="HM14" s="317" t="s">
        <v>32</v>
      </c>
      <c r="HN14" s="317" t="s">
        <v>32</v>
      </c>
      <c r="HO14" s="317" t="s">
        <v>32</v>
      </c>
      <c r="HP14" s="317" t="s">
        <v>32</v>
      </c>
      <c r="HQ14" s="317"/>
      <c r="HR14" s="13"/>
      <c r="HS14" s="13" t="s">
        <v>34</v>
      </c>
      <c r="HT14" s="317" t="s">
        <v>34</v>
      </c>
      <c r="HU14" s="317" t="s">
        <v>34</v>
      </c>
      <c r="HV14" s="317" t="s">
        <v>34</v>
      </c>
      <c r="HW14" s="317"/>
      <c r="HX14" s="317"/>
      <c r="HY14" s="13" t="s">
        <v>34</v>
      </c>
      <c r="HZ14" s="13" t="s">
        <v>34</v>
      </c>
      <c r="IA14" s="317" t="s">
        <v>34</v>
      </c>
      <c r="IB14" s="317" t="s">
        <v>34</v>
      </c>
      <c r="IC14" s="317"/>
      <c r="ID14" s="317"/>
      <c r="IE14" s="317" t="s">
        <v>34</v>
      </c>
      <c r="IF14" s="13" t="s">
        <v>34</v>
      </c>
      <c r="IG14" s="13" t="s">
        <v>34</v>
      </c>
      <c r="IH14" s="317" t="s">
        <v>34</v>
      </c>
      <c r="II14" s="317"/>
      <c r="IJ14" s="317"/>
      <c r="IK14" s="56" t="s">
        <v>31</v>
      </c>
      <c r="IL14" s="56" t="s">
        <v>31</v>
      </c>
      <c r="IM14" s="56" t="s">
        <v>31</v>
      </c>
      <c r="IN14" s="56" t="s">
        <v>31</v>
      </c>
      <c r="IO14" s="317"/>
      <c r="IP14" s="317"/>
      <c r="IQ14" s="317" t="s">
        <v>33</v>
      </c>
      <c r="IR14" s="317" t="s">
        <v>33</v>
      </c>
      <c r="IS14" s="317" t="s">
        <v>33</v>
      </c>
      <c r="IT14" s="13" t="s">
        <v>33</v>
      </c>
      <c r="IU14" s="13"/>
      <c r="IV14" s="317"/>
      <c r="IW14" s="317" t="s">
        <v>32</v>
      </c>
      <c r="IX14" s="317" t="s">
        <v>32</v>
      </c>
      <c r="IY14" s="317" t="s">
        <v>32</v>
      </c>
      <c r="IZ14" s="317" t="s">
        <v>32</v>
      </c>
      <c r="JA14" s="13"/>
      <c r="JB14" s="82"/>
      <c r="JC14" s="317" t="s">
        <v>32</v>
      </c>
      <c r="JD14" s="317" t="s">
        <v>32</v>
      </c>
      <c r="JE14" s="317" t="s">
        <v>32</v>
      </c>
      <c r="JF14" s="317" t="s">
        <v>32</v>
      </c>
      <c r="JG14" s="317"/>
      <c r="JH14" s="13"/>
      <c r="JI14" s="13" t="s">
        <v>34</v>
      </c>
      <c r="JJ14" s="317" t="s">
        <v>34</v>
      </c>
      <c r="JK14" s="317" t="s">
        <v>34</v>
      </c>
      <c r="JL14" s="317" t="s">
        <v>34</v>
      </c>
      <c r="JM14" s="317"/>
      <c r="JN14" s="317"/>
      <c r="JO14" s="13" t="s">
        <v>34</v>
      </c>
      <c r="JP14" s="13" t="s">
        <v>34</v>
      </c>
      <c r="JQ14" s="317" t="s">
        <v>34</v>
      </c>
      <c r="JR14" s="321" t="s">
        <v>34</v>
      </c>
      <c r="JS14" s="320"/>
      <c r="JT14" s="317"/>
      <c r="JU14" s="56" t="s">
        <v>31</v>
      </c>
      <c r="JV14" s="56" t="s">
        <v>31</v>
      </c>
      <c r="JW14" s="56" t="s">
        <v>31</v>
      </c>
      <c r="JX14" s="56" t="s">
        <v>31</v>
      </c>
      <c r="JY14" s="317"/>
      <c r="JZ14" s="317"/>
      <c r="KA14" s="317" t="s">
        <v>33</v>
      </c>
      <c r="KB14" s="317" t="s">
        <v>33</v>
      </c>
      <c r="KC14" s="13" t="s">
        <v>33</v>
      </c>
      <c r="KD14" s="13" t="s">
        <v>33</v>
      </c>
      <c r="KE14" s="317"/>
      <c r="KF14" s="317"/>
      <c r="KG14" s="317" t="s">
        <v>32</v>
      </c>
      <c r="KH14" s="317" t="s">
        <v>32</v>
      </c>
      <c r="KI14" s="317" t="s">
        <v>32</v>
      </c>
      <c r="KJ14" s="13" t="s">
        <v>32</v>
      </c>
      <c r="KK14" s="13"/>
      <c r="KL14" s="317"/>
      <c r="KM14" s="317" t="s">
        <v>32</v>
      </c>
      <c r="KN14" s="317" t="s">
        <v>32</v>
      </c>
      <c r="KO14" s="317" t="s">
        <v>32</v>
      </c>
      <c r="KP14" s="317" t="s">
        <v>32</v>
      </c>
      <c r="KQ14" s="13"/>
      <c r="KR14" s="13"/>
      <c r="KS14" s="317" t="s">
        <v>34</v>
      </c>
      <c r="KT14" s="317" t="s">
        <v>34</v>
      </c>
      <c r="KU14" s="317" t="s">
        <v>34</v>
      </c>
      <c r="KV14" s="321" t="s">
        <v>34</v>
      </c>
      <c r="KW14" s="320"/>
      <c r="KX14" s="13"/>
      <c r="KY14" s="13" t="s">
        <v>34</v>
      </c>
      <c r="KZ14" s="317" t="s">
        <v>34</v>
      </c>
      <c r="LA14" s="333" t="s">
        <v>34</v>
      </c>
      <c r="LB14" s="317" t="s">
        <v>34</v>
      </c>
      <c r="LC14" s="317"/>
      <c r="LD14" s="317"/>
      <c r="LE14" s="13" t="s">
        <v>33</v>
      </c>
      <c r="LF14" s="13" t="s">
        <v>33</v>
      </c>
      <c r="LG14" s="317" t="s">
        <v>33</v>
      </c>
      <c r="LH14" s="317" t="s">
        <v>33</v>
      </c>
      <c r="LI14" s="317"/>
      <c r="LJ14" s="317"/>
      <c r="LK14" s="317" t="s">
        <v>33</v>
      </c>
      <c r="LL14" s="13" t="s">
        <v>33</v>
      </c>
      <c r="LM14" s="13" t="s">
        <v>33</v>
      </c>
      <c r="LN14" s="317" t="s">
        <v>33</v>
      </c>
      <c r="LO14" s="317"/>
      <c r="LP14" s="317"/>
      <c r="LQ14" s="317" t="s">
        <v>32</v>
      </c>
      <c r="LR14" s="317" t="s">
        <v>32</v>
      </c>
      <c r="LS14" s="13" t="s">
        <v>32</v>
      </c>
      <c r="LT14" s="13" t="s">
        <v>32</v>
      </c>
      <c r="LU14" s="317"/>
      <c r="LV14" s="317"/>
      <c r="LW14" s="317" t="s">
        <v>32</v>
      </c>
      <c r="LX14" s="317" t="s">
        <v>32</v>
      </c>
      <c r="LY14" s="317" t="s">
        <v>32</v>
      </c>
      <c r="LZ14" s="13" t="s">
        <v>32</v>
      </c>
      <c r="MA14" s="13"/>
      <c r="MB14" s="339"/>
      <c r="MC14" s="317" t="s">
        <v>34</v>
      </c>
      <c r="MD14" s="317" t="s">
        <v>34</v>
      </c>
      <c r="ME14" s="317" t="s">
        <v>34</v>
      </c>
      <c r="MF14" s="317" t="s">
        <v>34</v>
      </c>
      <c r="MG14" s="13"/>
      <c r="MH14" s="13"/>
      <c r="MI14" s="317" t="s">
        <v>34</v>
      </c>
      <c r="MJ14" s="317" t="s">
        <v>34</v>
      </c>
      <c r="MK14" s="317" t="s">
        <v>34</v>
      </c>
      <c r="ML14" s="317" t="s">
        <v>34</v>
      </c>
      <c r="MM14" s="317"/>
      <c r="MN14" s="13"/>
      <c r="MO14" s="13" t="s">
        <v>33</v>
      </c>
      <c r="MP14" s="317" t="s">
        <v>33</v>
      </c>
      <c r="MQ14" s="317" t="s">
        <v>33</v>
      </c>
      <c r="MR14" s="317" t="s">
        <v>33</v>
      </c>
      <c r="MS14" s="317"/>
      <c r="MT14" s="317"/>
      <c r="MU14" s="13" t="s">
        <v>33</v>
      </c>
      <c r="MV14" s="13" t="s">
        <v>33</v>
      </c>
      <c r="MW14" s="317" t="s">
        <v>33</v>
      </c>
      <c r="MX14" s="317" t="s">
        <v>33</v>
      </c>
      <c r="MY14" s="317"/>
      <c r="MZ14" s="317"/>
      <c r="NA14" s="317" t="s">
        <v>32</v>
      </c>
      <c r="NB14" s="13" t="s">
        <v>32</v>
      </c>
      <c r="NC14" s="13" t="s">
        <v>32</v>
      </c>
      <c r="ND14" s="317" t="s">
        <v>32</v>
      </c>
      <c r="NE14" s="321"/>
      <c r="NF14" s="339"/>
      <c r="NG14" s="317" t="s">
        <v>32</v>
      </c>
      <c r="NH14" s="317" t="s">
        <v>32</v>
      </c>
      <c r="NI14" s="13" t="s">
        <v>32</v>
      </c>
      <c r="NJ14" s="13" t="s">
        <v>32</v>
      </c>
      <c r="NK14" s="317"/>
      <c r="NL14" s="317"/>
      <c r="NM14" s="333" t="s">
        <v>34</v>
      </c>
      <c r="NN14" s="317" t="s">
        <v>34</v>
      </c>
      <c r="NO14" s="317" t="s">
        <v>34</v>
      </c>
      <c r="NP14" s="13" t="s">
        <v>34</v>
      </c>
      <c r="NQ14" s="13"/>
      <c r="NR14" s="317"/>
      <c r="NS14" s="317" t="s">
        <v>34</v>
      </c>
      <c r="NT14" s="317" t="s">
        <v>34</v>
      </c>
      <c r="NU14" s="317" t="s">
        <v>34</v>
      </c>
      <c r="NV14" s="317" t="s">
        <v>34</v>
      </c>
      <c r="NW14" s="13"/>
      <c r="NX14" s="13"/>
      <c r="NY14" s="56" t="s">
        <v>31</v>
      </c>
      <c r="NZ14" s="56" t="s">
        <v>31</v>
      </c>
      <c r="OA14" s="56" t="s">
        <v>31</v>
      </c>
      <c r="OB14" s="56" t="s">
        <v>31</v>
      </c>
      <c r="OC14" s="317"/>
      <c r="OD14" s="82"/>
      <c r="OE14" s="56" t="s">
        <v>31</v>
      </c>
      <c r="OF14" s="56" t="s">
        <v>31</v>
      </c>
      <c r="OG14" s="56" t="s">
        <v>31</v>
      </c>
      <c r="OH14" s="56" t="s">
        <v>31</v>
      </c>
      <c r="OI14" s="317"/>
      <c r="OJ14" s="321"/>
      <c r="OK14" s="42">
        <f t="shared" si="6"/>
        <v>133</v>
      </c>
      <c r="OL14" s="42">
        <f t="shared" si="5"/>
        <v>-1</v>
      </c>
      <c r="OM14" s="9"/>
    </row>
    <row r="15" spans="1:452" s="42" customFormat="1" x14ac:dyDescent="0.25">
      <c r="B15" s="15"/>
      <c r="C15" s="267">
        <f>IF(D15&lt;&gt;"",COUNTA(D$5:D15),"")</f>
        <v>11</v>
      </c>
      <c r="D15" s="421" t="s">
        <v>45</v>
      </c>
      <c r="E15" s="194" t="s">
        <v>33</v>
      </c>
      <c r="F15" s="21"/>
      <c r="G15" s="21"/>
      <c r="H15" s="165" t="s">
        <v>32</v>
      </c>
      <c r="I15" s="177" t="s">
        <v>32</v>
      </c>
      <c r="J15" s="177" t="s">
        <v>32</v>
      </c>
      <c r="K15" s="165" t="s">
        <v>32</v>
      </c>
      <c r="L15" s="158"/>
      <c r="M15" s="165"/>
      <c r="N15" s="165" t="s">
        <v>32</v>
      </c>
      <c r="O15" s="165" t="s">
        <v>32</v>
      </c>
      <c r="P15" s="177" t="s">
        <v>32</v>
      </c>
      <c r="Q15" s="177" t="s">
        <v>32</v>
      </c>
      <c r="R15" s="165"/>
      <c r="S15" s="165"/>
      <c r="T15" s="165" t="s">
        <v>34</v>
      </c>
      <c r="U15" s="21" t="s">
        <v>34</v>
      </c>
      <c r="V15" s="165" t="s">
        <v>34</v>
      </c>
      <c r="W15" s="177" t="s">
        <v>34</v>
      </c>
      <c r="X15" s="177"/>
      <c r="Y15" s="165"/>
      <c r="Z15" s="165" t="s">
        <v>34</v>
      </c>
      <c r="AA15" s="21" t="s">
        <v>34</v>
      </c>
      <c r="AB15" s="165" t="s">
        <v>34</v>
      </c>
      <c r="AC15" s="158" t="s">
        <v>34</v>
      </c>
      <c r="AD15" s="177"/>
      <c r="AE15" s="177"/>
      <c r="AF15" s="165" t="s">
        <v>33</v>
      </c>
      <c r="AG15" s="21" t="s">
        <v>33</v>
      </c>
      <c r="AH15" s="21" t="s">
        <v>33</v>
      </c>
      <c r="AI15" s="21" t="s">
        <v>33</v>
      </c>
      <c r="AJ15" s="194"/>
      <c r="AK15" s="13"/>
      <c r="AL15" s="13" t="s">
        <v>33</v>
      </c>
      <c r="AM15" s="250" t="s">
        <v>33</v>
      </c>
      <c r="AN15" s="250" t="s">
        <v>33</v>
      </c>
      <c r="AO15" s="250" t="s">
        <v>33</v>
      </c>
      <c r="AP15" s="251"/>
      <c r="AQ15" s="251"/>
      <c r="AR15" s="13" t="s">
        <v>32</v>
      </c>
      <c r="AS15" s="13" t="s">
        <v>32</v>
      </c>
      <c r="AT15" s="250" t="s">
        <v>32</v>
      </c>
      <c r="AU15" s="250" t="s">
        <v>32</v>
      </c>
      <c r="AV15" s="251"/>
      <c r="AW15" s="251"/>
      <c r="AX15" s="56" t="s">
        <v>31</v>
      </c>
      <c r="AY15" s="13" t="s">
        <v>32</v>
      </c>
      <c r="AZ15" s="13" t="s">
        <v>32</v>
      </c>
      <c r="BA15" s="250" t="s">
        <v>32</v>
      </c>
      <c r="BB15" s="251"/>
      <c r="BC15" s="251"/>
      <c r="BD15" s="58" t="s">
        <v>36</v>
      </c>
      <c r="BE15" s="58" t="s">
        <v>36</v>
      </c>
      <c r="BF15" s="58" t="s">
        <v>36</v>
      </c>
      <c r="BG15" s="58" t="s">
        <v>36</v>
      </c>
      <c r="BH15" s="251"/>
      <c r="BI15" s="251"/>
      <c r="BJ15" s="58" t="s">
        <v>36</v>
      </c>
      <c r="BK15" s="58" t="s">
        <v>36</v>
      </c>
      <c r="BL15" s="58" t="s">
        <v>36</v>
      </c>
      <c r="BM15" s="58" t="s">
        <v>36</v>
      </c>
      <c r="BN15" s="301"/>
      <c r="BO15" s="269"/>
      <c r="BP15" s="58" t="s">
        <v>36</v>
      </c>
      <c r="BQ15" s="58" t="s">
        <v>36</v>
      </c>
      <c r="BR15" s="250" t="s">
        <v>33</v>
      </c>
      <c r="BS15" s="250" t="s">
        <v>33</v>
      </c>
      <c r="BT15" s="13"/>
      <c r="BU15" s="13"/>
      <c r="BV15" s="250" t="s">
        <v>33</v>
      </c>
      <c r="BW15" s="250" t="s">
        <v>33</v>
      </c>
      <c r="BX15" s="250" t="s">
        <v>33</v>
      </c>
      <c r="BY15" s="250" t="s">
        <v>33</v>
      </c>
      <c r="BZ15" s="251"/>
      <c r="CA15" s="13"/>
      <c r="CB15" s="13" t="s">
        <v>32</v>
      </c>
      <c r="CC15" s="250" t="s">
        <v>32</v>
      </c>
      <c r="CD15" s="250" t="s">
        <v>32</v>
      </c>
      <c r="CE15" s="250" t="s">
        <v>32</v>
      </c>
      <c r="CF15" s="251"/>
      <c r="CG15" s="251"/>
      <c r="CH15" s="13" t="s">
        <v>32</v>
      </c>
      <c r="CI15" s="13" t="s">
        <v>32</v>
      </c>
      <c r="CJ15" s="250" t="s">
        <v>32</v>
      </c>
      <c r="CK15" s="250" t="s">
        <v>32</v>
      </c>
      <c r="CL15" s="251"/>
      <c r="CM15" s="251"/>
      <c r="CN15" s="250" t="s">
        <v>34</v>
      </c>
      <c r="CO15" s="13" t="s">
        <v>34</v>
      </c>
      <c r="CP15" s="301" t="s">
        <v>34</v>
      </c>
      <c r="CQ15" s="250" t="s">
        <v>34</v>
      </c>
      <c r="CR15" s="251"/>
      <c r="CS15" s="251"/>
      <c r="CT15" s="250" t="s">
        <v>34</v>
      </c>
      <c r="CU15" s="250" t="s">
        <v>34</v>
      </c>
      <c r="CV15" s="13" t="s">
        <v>34</v>
      </c>
      <c r="CW15" s="13" t="s">
        <v>34</v>
      </c>
      <c r="CX15" s="251"/>
      <c r="CY15" s="251"/>
      <c r="CZ15" s="250" t="s">
        <v>33</v>
      </c>
      <c r="DA15" s="250" t="s">
        <v>33</v>
      </c>
      <c r="DB15" s="250" t="s">
        <v>33</v>
      </c>
      <c r="DC15" s="13"/>
      <c r="DD15" s="13"/>
      <c r="DE15" s="250" t="s">
        <v>33</v>
      </c>
      <c r="DF15" s="250" t="s">
        <v>33</v>
      </c>
      <c r="DG15" s="250" t="s">
        <v>33</v>
      </c>
      <c r="DH15" s="250" t="s">
        <v>33</v>
      </c>
      <c r="DI15" s="251"/>
      <c r="DJ15" s="13"/>
      <c r="DK15" s="13" t="s">
        <v>32</v>
      </c>
      <c r="DL15" s="250" t="s">
        <v>32</v>
      </c>
      <c r="DM15" s="250" t="s">
        <v>32</v>
      </c>
      <c r="DN15" s="250" t="s">
        <v>32</v>
      </c>
      <c r="DO15" s="251"/>
      <c r="DP15" s="251"/>
      <c r="DQ15" s="13" t="s">
        <v>32</v>
      </c>
      <c r="DR15" s="13" t="s">
        <v>32</v>
      </c>
      <c r="DS15" s="250" t="s">
        <v>32</v>
      </c>
      <c r="DT15" s="250" t="s">
        <v>32</v>
      </c>
      <c r="DU15" s="319"/>
      <c r="DV15" s="360"/>
      <c r="DW15" s="333" t="s">
        <v>34</v>
      </c>
      <c r="DX15" s="13" t="s">
        <v>34</v>
      </c>
      <c r="DY15" s="82" t="s">
        <v>34</v>
      </c>
      <c r="DZ15" s="317" t="s">
        <v>34</v>
      </c>
      <c r="EA15" s="251"/>
      <c r="EB15" s="251"/>
      <c r="EC15" s="317" t="s">
        <v>34</v>
      </c>
      <c r="ED15" s="317" t="s">
        <v>34</v>
      </c>
      <c r="EE15" s="13" t="s">
        <v>34</v>
      </c>
      <c r="EF15" s="13" t="s">
        <v>34</v>
      </c>
      <c r="EG15" s="251"/>
      <c r="EH15" s="251"/>
      <c r="EI15" s="317" t="s">
        <v>33</v>
      </c>
      <c r="EJ15" s="317" t="s">
        <v>33</v>
      </c>
      <c r="EK15" s="317" t="s">
        <v>33</v>
      </c>
      <c r="EL15" s="13" t="s">
        <v>33</v>
      </c>
      <c r="EM15" s="13"/>
      <c r="EN15" s="251"/>
      <c r="EO15" s="317" t="s">
        <v>33</v>
      </c>
      <c r="EP15" s="317" t="s">
        <v>33</v>
      </c>
      <c r="EQ15" s="317" t="s">
        <v>33</v>
      </c>
      <c r="ER15" s="317" t="s">
        <v>33</v>
      </c>
      <c r="ES15" s="13"/>
      <c r="ET15" s="82"/>
      <c r="EU15" s="317" t="s">
        <v>32</v>
      </c>
      <c r="EV15" s="317" t="s">
        <v>32</v>
      </c>
      <c r="EW15" s="317" t="s">
        <v>32</v>
      </c>
      <c r="EX15" s="317" t="s">
        <v>32</v>
      </c>
      <c r="EY15" s="348"/>
      <c r="EZ15" s="82"/>
      <c r="FA15" s="13" t="s">
        <v>32</v>
      </c>
      <c r="FB15" s="317" t="s">
        <v>32</v>
      </c>
      <c r="FC15" s="317" t="s">
        <v>32</v>
      </c>
      <c r="FD15" s="317" t="s">
        <v>32</v>
      </c>
      <c r="FE15" s="251"/>
      <c r="FF15" s="251"/>
      <c r="FG15" s="13" t="s">
        <v>34</v>
      </c>
      <c r="FH15" s="13" t="s">
        <v>34</v>
      </c>
      <c r="FI15" s="317" t="s">
        <v>34</v>
      </c>
      <c r="FJ15" s="317" t="s">
        <v>34</v>
      </c>
      <c r="FK15" s="251"/>
      <c r="FL15" s="251"/>
      <c r="FM15" s="317" t="s">
        <v>34</v>
      </c>
      <c r="FN15" s="13" t="s">
        <v>34</v>
      </c>
      <c r="FO15" s="13" t="s">
        <v>34</v>
      </c>
      <c r="FP15" s="317" t="s">
        <v>34</v>
      </c>
      <c r="FQ15" s="251"/>
      <c r="FR15" s="251"/>
      <c r="FS15" s="317" t="s">
        <v>33</v>
      </c>
      <c r="FT15" s="317" t="s">
        <v>33</v>
      </c>
      <c r="FU15" s="13" t="s">
        <v>33</v>
      </c>
      <c r="FV15" s="13" t="s">
        <v>33</v>
      </c>
      <c r="FW15" s="251"/>
      <c r="FX15" s="251"/>
      <c r="FY15" s="317" t="s">
        <v>33</v>
      </c>
      <c r="FZ15" s="317" t="s">
        <v>33</v>
      </c>
      <c r="GA15" s="317" t="s">
        <v>33</v>
      </c>
      <c r="GB15" s="13" t="s">
        <v>33</v>
      </c>
      <c r="GC15" s="13"/>
      <c r="GD15" s="319"/>
      <c r="GE15" s="359" t="s">
        <v>32</v>
      </c>
      <c r="GF15" s="317" t="s">
        <v>32</v>
      </c>
      <c r="GG15" s="333" t="s">
        <v>32</v>
      </c>
      <c r="GH15" s="317" t="s">
        <v>32</v>
      </c>
      <c r="GI15" s="13"/>
      <c r="GJ15" s="13"/>
      <c r="GK15" s="317" t="s">
        <v>32</v>
      </c>
      <c r="GL15" s="317" t="s">
        <v>32</v>
      </c>
      <c r="GM15" s="317" t="s">
        <v>32</v>
      </c>
      <c r="GN15" s="333" t="s">
        <v>32</v>
      </c>
      <c r="GO15" s="251"/>
      <c r="GP15" s="13"/>
      <c r="GQ15" s="82" t="s">
        <v>34</v>
      </c>
      <c r="GR15" s="317" t="s">
        <v>34</v>
      </c>
      <c r="GS15" s="317" t="s">
        <v>34</v>
      </c>
      <c r="GT15" s="317" t="s">
        <v>34</v>
      </c>
      <c r="GU15" s="251"/>
      <c r="GV15" s="251"/>
      <c r="GW15" s="13" t="s">
        <v>34</v>
      </c>
      <c r="GX15" s="13" t="s">
        <v>34</v>
      </c>
      <c r="GY15" s="317" t="s">
        <v>34</v>
      </c>
      <c r="GZ15" s="317" t="s">
        <v>34</v>
      </c>
      <c r="HA15" s="317" t="s">
        <v>33</v>
      </c>
      <c r="HB15" s="251"/>
      <c r="HC15" s="317" t="s">
        <v>33</v>
      </c>
      <c r="HD15" s="13" t="s">
        <v>33</v>
      </c>
      <c r="HE15" s="13"/>
      <c r="HF15" s="317" t="s">
        <v>33</v>
      </c>
      <c r="HG15" s="251"/>
      <c r="HH15" s="348"/>
      <c r="HI15" s="269"/>
      <c r="HJ15" s="251" t="s">
        <v>33</v>
      </c>
      <c r="HK15" s="13" t="s">
        <v>33</v>
      </c>
      <c r="HL15" s="13" t="s">
        <v>33</v>
      </c>
      <c r="HM15" s="251" t="s">
        <v>33</v>
      </c>
      <c r="HN15" s="251"/>
      <c r="HO15" s="251"/>
      <c r="HP15" s="251" t="s">
        <v>32</v>
      </c>
      <c r="HQ15" s="251" t="s">
        <v>32</v>
      </c>
      <c r="HR15" s="13" t="s">
        <v>32</v>
      </c>
      <c r="HS15" s="13" t="s">
        <v>32</v>
      </c>
      <c r="HT15" s="251"/>
      <c r="HU15" s="251"/>
      <c r="HV15" s="251" t="s">
        <v>32</v>
      </c>
      <c r="HW15" s="251" t="s">
        <v>32</v>
      </c>
      <c r="HX15" s="251" t="s">
        <v>32</v>
      </c>
      <c r="HY15" s="13" t="s">
        <v>32</v>
      </c>
      <c r="HZ15" s="13"/>
      <c r="IA15" s="251"/>
      <c r="IB15" s="251" t="s">
        <v>34</v>
      </c>
      <c r="IC15" s="251" t="s">
        <v>34</v>
      </c>
      <c r="ID15" s="251" t="s">
        <v>34</v>
      </c>
      <c r="IE15" s="251" t="s">
        <v>34</v>
      </c>
      <c r="IF15" s="13"/>
      <c r="IG15" s="13"/>
      <c r="IH15" s="56" t="s">
        <v>31</v>
      </c>
      <c r="II15" s="56" t="s">
        <v>31</v>
      </c>
      <c r="IJ15" s="56" t="s">
        <v>31</v>
      </c>
      <c r="IK15" s="56" t="s">
        <v>31</v>
      </c>
      <c r="IL15" s="251"/>
      <c r="IM15" s="13"/>
      <c r="IN15" s="13" t="s">
        <v>33</v>
      </c>
      <c r="IO15" s="56" t="s">
        <v>31</v>
      </c>
      <c r="IP15" s="56" t="s">
        <v>31</v>
      </c>
      <c r="IQ15" s="56" t="s">
        <v>31</v>
      </c>
      <c r="IR15" s="251"/>
      <c r="IS15" s="251"/>
      <c r="IT15" s="56" t="s">
        <v>31</v>
      </c>
      <c r="IU15" s="56" t="s">
        <v>31</v>
      </c>
      <c r="IV15" s="56" t="s">
        <v>31</v>
      </c>
      <c r="IW15" s="56" t="s">
        <v>31</v>
      </c>
      <c r="IX15" s="251"/>
      <c r="IY15" s="251"/>
      <c r="IZ15" s="56" t="s">
        <v>31</v>
      </c>
      <c r="JA15" s="317" t="s">
        <v>32</v>
      </c>
      <c r="JB15" s="56" t="s">
        <v>31</v>
      </c>
      <c r="JC15" s="251" t="s">
        <v>32</v>
      </c>
      <c r="JD15" s="251"/>
      <c r="JE15" s="251"/>
      <c r="JF15" s="251" t="s">
        <v>32</v>
      </c>
      <c r="JG15" s="251" t="s">
        <v>32</v>
      </c>
      <c r="JH15" s="13" t="s">
        <v>32</v>
      </c>
      <c r="JI15" s="13" t="s">
        <v>32</v>
      </c>
      <c r="JJ15" s="251"/>
      <c r="JK15" s="251"/>
      <c r="JL15" s="251" t="s">
        <v>34</v>
      </c>
      <c r="JM15" s="251" t="s">
        <v>34</v>
      </c>
      <c r="JN15" s="251" t="s">
        <v>34</v>
      </c>
      <c r="JO15" s="13" t="s">
        <v>34</v>
      </c>
      <c r="JP15" s="13"/>
      <c r="JQ15" s="251"/>
      <c r="JR15" s="322" t="s">
        <v>34</v>
      </c>
      <c r="JS15" s="323" t="s">
        <v>34</v>
      </c>
      <c r="JT15" s="251" t="s">
        <v>34</v>
      </c>
      <c r="JU15" s="251" t="s">
        <v>34</v>
      </c>
      <c r="JV15" s="13"/>
      <c r="JW15" s="13"/>
      <c r="JX15" s="251" t="s">
        <v>33</v>
      </c>
      <c r="JY15" s="251" t="s">
        <v>33</v>
      </c>
      <c r="JZ15" s="251" t="s">
        <v>33</v>
      </c>
      <c r="KA15" s="251" t="s">
        <v>33</v>
      </c>
      <c r="KB15" s="251"/>
      <c r="KC15" s="13"/>
      <c r="KD15" s="56" t="s">
        <v>31</v>
      </c>
      <c r="KE15" s="56" t="s">
        <v>31</v>
      </c>
      <c r="KF15" s="56" t="s">
        <v>31</v>
      </c>
      <c r="KG15" s="56" t="s">
        <v>31</v>
      </c>
      <c r="KI15" s="251"/>
      <c r="KJ15" s="13" t="s">
        <v>32</v>
      </c>
      <c r="KK15" s="13" t="s">
        <v>32</v>
      </c>
      <c r="KL15" s="251" t="s">
        <v>32</v>
      </c>
      <c r="KM15" s="251" t="s">
        <v>32</v>
      </c>
      <c r="KN15" s="251"/>
      <c r="KO15" s="251"/>
      <c r="KP15" s="251" t="s">
        <v>32</v>
      </c>
      <c r="KQ15" s="13" t="s">
        <v>32</v>
      </c>
      <c r="KR15" s="13" t="s">
        <v>32</v>
      </c>
      <c r="KS15" s="251" t="s">
        <v>32</v>
      </c>
      <c r="KT15" s="251"/>
      <c r="KU15" s="251"/>
      <c r="KV15" s="322" t="s">
        <v>34</v>
      </c>
      <c r="KW15" s="323" t="s">
        <v>34</v>
      </c>
      <c r="KX15" s="13" t="s">
        <v>34</v>
      </c>
      <c r="KY15" s="13" t="s">
        <v>34</v>
      </c>
      <c r="KZ15" s="251"/>
      <c r="LA15" s="338"/>
      <c r="LB15" s="251" t="s">
        <v>34</v>
      </c>
      <c r="LC15" s="251" t="s">
        <v>34</v>
      </c>
      <c r="LD15" s="251" t="s">
        <v>34</v>
      </c>
      <c r="LE15" s="13" t="s">
        <v>34</v>
      </c>
      <c r="LF15" s="13"/>
      <c r="LG15" s="251"/>
      <c r="LH15" s="251" t="s">
        <v>33</v>
      </c>
      <c r="LI15" s="251" t="s">
        <v>33</v>
      </c>
      <c r="LJ15" s="251" t="s">
        <v>33</v>
      </c>
      <c r="LK15" s="251" t="s">
        <v>33</v>
      </c>
      <c r="LL15" s="13"/>
      <c r="LM15" s="13"/>
      <c r="LN15" s="251" t="s">
        <v>33</v>
      </c>
      <c r="LO15" s="251" t="s">
        <v>33</v>
      </c>
      <c r="LP15" s="251" t="s">
        <v>33</v>
      </c>
      <c r="LQ15" s="251" t="s">
        <v>33</v>
      </c>
      <c r="LR15" s="251"/>
      <c r="LS15" s="13"/>
      <c r="LT15" s="13" t="s">
        <v>32</v>
      </c>
      <c r="LU15" s="251" t="s">
        <v>32</v>
      </c>
      <c r="LV15" s="251" t="s">
        <v>32</v>
      </c>
      <c r="LW15" s="251" t="s">
        <v>32</v>
      </c>
      <c r="LX15" s="251"/>
      <c r="LY15" s="251"/>
      <c r="LZ15" s="13" t="s">
        <v>32</v>
      </c>
      <c r="MA15" s="13" t="s">
        <v>32</v>
      </c>
      <c r="MB15" s="340" t="s">
        <v>32</v>
      </c>
      <c r="MC15" s="251" t="s">
        <v>32</v>
      </c>
      <c r="MD15" s="251"/>
      <c r="ME15" s="251"/>
      <c r="MF15" s="251" t="s">
        <v>34</v>
      </c>
      <c r="MG15" s="13" t="s">
        <v>34</v>
      </c>
      <c r="MH15" s="13" t="s">
        <v>34</v>
      </c>
      <c r="MI15" s="251" t="s">
        <v>34</v>
      </c>
      <c r="MJ15" s="251"/>
      <c r="MK15" s="251"/>
      <c r="ML15" s="251" t="s">
        <v>34</v>
      </c>
      <c r="MM15" s="251" t="s">
        <v>34</v>
      </c>
      <c r="MN15" s="13" t="s">
        <v>34</v>
      </c>
      <c r="MO15" s="13" t="s">
        <v>34</v>
      </c>
      <c r="MP15" s="251"/>
      <c r="MQ15" s="251"/>
      <c r="MR15" s="251" t="s">
        <v>33</v>
      </c>
      <c r="MS15" s="251" t="s">
        <v>33</v>
      </c>
      <c r="MT15" s="251" t="s">
        <v>33</v>
      </c>
      <c r="MU15" s="13" t="s">
        <v>33</v>
      </c>
      <c r="MV15" s="13"/>
      <c r="MW15" s="251"/>
      <c r="MX15" s="251" t="s">
        <v>33</v>
      </c>
      <c r="MY15" s="251" t="s">
        <v>33</v>
      </c>
      <c r="MZ15" s="251" t="s">
        <v>33</v>
      </c>
      <c r="NA15" s="251" t="s">
        <v>33</v>
      </c>
      <c r="NB15" s="13"/>
      <c r="NC15" s="13"/>
      <c r="ND15" s="251" t="s">
        <v>32</v>
      </c>
      <c r="NE15" s="322" t="s">
        <v>32</v>
      </c>
      <c r="NF15" s="340" t="s">
        <v>32</v>
      </c>
      <c r="NG15" s="251" t="s">
        <v>32</v>
      </c>
      <c r="NH15" s="251"/>
      <c r="NI15" s="13"/>
      <c r="NJ15" s="13" t="s">
        <v>32</v>
      </c>
      <c r="NK15" s="251" t="s">
        <v>32</v>
      </c>
      <c r="NL15" s="251" t="s">
        <v>32</v>
      </c>
      <c r="NM15" s="332" t="s">
        <v>32</v>
      </c>
      <c r="NN15" s="251"/>
      <c r="NO15" s="251"/>
      <c r="NP15" s="13" t="s">
        <v>34</v>
      </c>
      <c r="NQ15" s="13" t="s">
        <v>34</v>
      </c>
      <c r="NR15" s="251" t="s">
        <v>34</v>
      </c>
      <c r="NS15" s="251" t="s">
        <v>34</v>
      </c>
      <c r="NT15" s="251"/>
      <c r="NU15" s="251"/>
      <c r="NV15" s="251" t="s">
        <v>34</v>
      </c>
      <c r="NW15" s="13" t="s">
        <v>34</v>
      </c>
      <c r="NX15" s="13" t="s">
        <v>34</v>
      </c>
      <c r="NY15" s="251" t="s">
        <v>34</v>
      </c>
      <c r="NZ15" s="251"/>
      <c r="OA15" s="251"/>
      <c r="OB15" s="251" t="s">
        <v>33</v>
      </c>
      <c r="OC15" s="251" t="s">
        <v>33</v>
      </c>
      <c r="OD15" s="82" t="s">
        <v>33</v>
      </c>
      <c r="OE15" s="13" t="s">
        <v>33</v>
      </c>
      <c r="OF15" s="251"/>
      <c r="OG15" s="251"/>
      <c r="OH15" s="251" t="s">
        <v>33</v>
      </c>
      <c r="OI15" s="251" t="s">
        <v>33</v>
      </c>
      <c r="OJ15" s="322" t="s">
        <v>33</v>
      </c>
      <c r="OK15" s="42">
        <f t="shared" si="6"/>
        <v>133</v>
      </c>
      <c r="OL15" s="42">
        <f t="shared" si="5"/>
        <v>-1</v>
      </c>
      <c r="OM15" s="9"/>
    </row>
    <row r="16" spans="1:452" s="42" customFormat="1" x14ac:dyDescent="0.25">
      <c r="B16" s="15"/>
      <c r="C16" s="267">
        <f>IF(D16&lt;&gt;"",COUNTA(D$5:D16),"")</f>
        <v>12</v>
      </c>
      <c r="D16" s="421" t="s">
        <v>108</v>
      </c>
      <c r="E16" s="194"/>
      <c r="F16" s="165"/>
      <c r="G16" s="165"/>
      <c r="H16" s="21"/>
      <c r="I16" s="177"/>
      <c r="J16" s="177"/>
      <c r="K16" s="165"/>
      <c r="L16" s="82"/>
      <c r="M16" s="21"/>
      <c r="N16" s="165"/>
      <c r="O16" s="21"/>
      <c r="P16" s="177"/>
      <c r="Q16" s="177"/>
      <c r="W16" s="13"/>
      <c r="X16" s="13"/>
      <c r="AC16" s="82"/>
      <c r="AD16" s="13"/>
      <c r="AE16" s="13"/>
      <c r="AJ16" s="194"/>
      <c r="AK16" s="13"/>
      <c r="AL16" s="13"/>
      <c r="AR16" s="13"/>
      <c r="AS16" s="13"/>
      <c r="AY16" s="13"/>
      <c r="AZ16" s="13"/>
      <c r="BF16" s="13"/>
      <c r="BG16" s="13"/>
      <c r="BM16" s="13"/>
      <c r="BN16" s="13"/>
      <c r="BT16" s="13"/>
      <c r="BU16" s="13"/>
      <c r="CA16" s="13"/>
      <c r="CB16" s="13"/>
      <c r="CH16" s="13"/>
      <c r="CI16" s="13"/>
      <c r="CO16" s="13"/>
      <c r="CP16" s="13"/>
      <c r="CV16" s="13"/>
      <c r="CW16" s="13"/>
      <c r="DC16" s="13"/>
      <c r="DD16" s="13"/>
      <c r="DJ16" s="13"/>
      <c r="DK16" s="13"/>
      <c r="DQ16" s="13"/>
      <c r="DR16" s="13"/>
      <c r="DU16" s="319"/>
      <c r="DV16" s="360"/>
      <c r="DW16" s="332"/>
      <c r="DX16" s="13"/>
      <c r="DY16" s="82"/>
      <c r="EE16" s="13"/>
      <c r="EF16" s="13"/>
      <c r="EL16" s="13"/>
      <c r="EM16" s="13"/>
      <c r="ES16" s="13"/>
      <c r="ET16" s="82"/>
      <c r="EY16" s="361"/>
      <c r="EZ16" s="82"/>
      <c r="FA16" s="13"/>
      <c r="FG16" s="13"/>
      <c r="FH16" s="13"/>
      <c r="FN16" s="13"/>
      <c r="FO16" s="13"/>
      <c r="FU16" s="13"/>
      <c r="FV16" s="13"/>
      <c r="FW16" s="55" t="s">
        <v>40</v>
      </c>
      <c r="FX16" s="55" t="s">
        <v>40</v>
      </c>
      <c r="FY16" s="55" t="s">
        <v>40</v>
      </c>
      <c r="FZ16" s="55" t="s">
        <v>40</v>
      </c>
      <c r="GA16" s="55" t="s">
        <v>40</v>
      </c>
      <c r="GB16" s="13"/>
      <c r="GC16" s="13"/>
      <c r="GD16" s="55" t="s">
        <v>40</v>
      </c>
      <c r="GE16" s="368" t="s">
        <v>40</v>
      </c>
      <c r="GF16" s="55" t="s">
        <v>40</v>
      </c>
      <c r="GG16" s="336"/>
      <c r="GH16" s="55" t="s">
        <v>40</v>
      </c>
      <c r="GI16" s="13"/>
      <c r="GJ16" s="13"/>
      <c r="GK16" s="317" t="s">
        <v>32</v>
      </c>
      <c r="GL16" s="317" t="s">
        <v>32</v>
      </c>
      <c r="GM16" s="317" t="s">
        <v>32</v>
      </c>
      <c r="GN16" s="336"/>
      <c r="GO16" s="317" t="s">
        <v>32</v>
      </c>
      <c r="GP16" s="13"/>
      <c r="GQ16" s="82"/>
      <c r="GR16" s="317" t="s">
        <v>32</v>
      </c>
      <c r="GS16" s="317" t="s">
        <v>32</v>
      </c>
      <c r="GT16" s="317" t="s">
        <v>32</v>
      </c>
      <c r="GU16" s="317" t="s">
        <v>32</v>
      </c>
      <c r="GV16" s="317" t="s">
        <v>32</v>
      </c>
      <c r="GW16" s="13"/>
      <c r="GX16" s="13"/>
      <c r="GY16" s="317" t="s">
        <v>32</v>
      </c>
      <c r="GZ16" s="317" t="s">
        <v>32</v>
      </c>
      <c r="HA16" s="317" t="s">
        <v>32</v>
      </c>
      <c r="HB16" s="317" t="s">
        <v>32</v>
      </c>
      <c r="HC16" s="317" t="s">
        <v>32</v>
      </c>
      <c r="HD16" s="13"/>
      <c r="HE16" s="13"/>
      <c r="HF16" s="251"/>
      <c r="HG16" s="13" t="s">
        <v>32</v>
      </c>
      <c r="HH16" s="301" t="s">
        <v>32</v>
      </c>
      <c r="HI16" s="13" t="s">
        <v>32</v>
      </c>
      <c r="HJ16" s="13" t="s">
        <v>32</v>
      </c>
      <c r="HK16" s="13"/>
      <c r="HL16" s="13"/>
      <c r="HR16" s="13"/>
      <c r="HS16" s="13"/>
      <c r="HY16" s="13"/>
      <c r="HZ16" s="13"/>
      <c r="IF16" s="13"/>
      <c r="IG16" s="13"/>
      <c r="IM16" s="13"/>
      <c r="IN16" s="13"/>
      <c r="IT16" s="13"/>
      <c r="IU16" s="13"/>
      <c r="JA16" s="13"/>
      <c r="JB16" s="82"/>
      <c r="JH16" s="13"/>
      <c r="JI16" s="13"/>
      <c r="JO16" s="13"/>
      <c r="JP16" s="13"/>
      <c r="JR16" s="99"/>
      <c r="JS16" s="326"/>
      <c r="JV16" s="13"/>
      <c r="JW16" s="13"/>
      <c r="KC16" s="13"/>
      <c r="KD16" s="13"/>
      <c r="KJ16" s="13"/>
      <c r="KK16" s="13"/>
      <c r="KQ16" s="13"/>
      <c r="KR16" s="13"/>
      <c r="KV16" s="99"/>
      <c r="KW16" s="326"/>
      <c r="KX16" s="13"/>
      <c r="KY16" s="13"/>
      <c r="LA16" s="336"/>
      <c r="LE16" s="13"/>
      <c r="LF16" s="13"/>
      <c r="LL16" s="13"/>
      <c r="LM16" s="13"/>
      <c r="LS16" s="13"/>
      <c r="LT16" s="13"/>
      <c r="LZ16" s="13"/>
      <c r="MA16" s="13"/>
      <c r="MB16" s="341"/>
      <c r="MG16" s="13"/>
      <c r="MH16" s="13"/>
      <c r="MN16" s="13"/>
      <c r="MO16" s="13"/>
      <c r="MU16" s="13"/>
      <c r="MV16" s="13"/>
      <c r="NB16" s="13"/>
      <c r="NC16" s="13"/>
      <c r="NE16" s="99"/>
      <c r="NF16" s="341"/>
      <c r="NI16" s="13"/>
      <c r="NJ16" s="13"/>
      <c r="NM16" s="336"/>
      <c r="NP16" s="13"/>
      <c r="NQ16" s="13"/>
      <c r="NW16" s="13"/>
      <c r="NX16" s="13"/>
      <c r="OD16" s="82"/>
      <c r="OE16" s="13"/>
      <c r="OJ16" s="99"/>
      <c r="OM16" s="9"/>
    </row>
    <row r="17" spans="1:452" s="42" customFormat="1" x14ac:dyDescent="0.25">
      <c r="B17" s="15"/>
      <c r="C17" s="267">
        <f>IF(D17&lt;&gt;"",COUNTA(D$5:D17),"")</f>
        <v>13</v>
      </c>
      <c r="D17" s="421" t="s">
        <v>103</v>
      </c>
      <c r="E17" s="194"/>
      <c r="F17" s="165"/>
      <c r="G17" s="165"/>
      <c r="H17" s="21"/>
      <c r="I17" s="177"/>
      <c r="J17" s="177"/>
      <c r="K17" s="165"/>
      <c r="L17" s="82"/>
      <c r="M17" s="21"/>
      <c r="N17" s="165"/>
      <c r="O17" s="21"/>
      <c r="P17" s="177"/>
      <c r="Q17" s="177"/>
      <c r="W17" s="13"/>
      <c r="X17" s="13"/>
      <c r="AC17" s="82"/>
      <c r="AD17" s="13"/>
      <c r="AE17" s="13"/>
      <c r="AJ17" s="194"/>
      <c r="AK17" s="13"/>
      <c r="AL17" s="13"/>
      <c r="AR17" s="13"/>
      <c r="AS17" s="13"/>
      <c r="AY17" s="13"/>
      <c r="AZ17" s="13"/>
      <c r="BF17" s="13"/>
      <c r="BG17" s="13"/>
      <c r="BM17" s="13"/>
      <c r="BN17" s="13"/>
      <c r="BT17" s="13"/>
      <c r="BU17" s="13"/>
      <c r="CA17" s="13"/>
      <c r="CB17" s="13"/>
      <c r="CH17" s="13"/>
      <c r="CI17" s="13"/>
      <c r="CO17" s="13"/>
      <c r="CP17" s="13"/>
      <c r="CV17" s="13"/>
      <c r="CW17" s="13"/>
      <c r="DC17" s="13"/>
      <c r="DD17" s="13"/>
      <c r="DJ17" s="13"/>
      <c r="DK17" s="13"/>
      <c r="DQ17" s="13"/>
      <c r="DR17" s="13"/>
      <c r="DU17" s="354"/>
      <c r="DV17" s="364"/>
      <c r="DW17" s="365"/>
      <c r="DX17" s="13"/>
      <c r="DY17" s="82"/>
      <c r="EE17" s="13"/>
      <c r="EF17" s="13"/>
      <c r="EL17" s="13"/>
      <c r="EM17" s="13"/>
      <c r="ES17" s="13"/>
      <c r="ET17" s="82"/>
      <c r="EY17" s="361"/>
      <c r="EZ17" s="82"/>
      <c r="FA17" s="13"/>
      <c r="FG17" s="13"/>
      <c r="FH17" s="13"/>
      <c r="FN17" s="13"/>
      <c r="FO17" s="13"/>
      <c r="FU17" s="13"/>
      <c r="FV17" s="13"/>
      <c r="FW17" s="55" t="s">
        <v>40</v>
      </c>
      <c r="FX17" s="55" t="s">
        <v>40</v>
      </c>
      <c r="FY17" s="55" t="s">
        <v>40</v>
      </c>
      <c r="FZ17" s="55" t="s">
        <v>40</v>
      </c>
      <c r="GA17" s="55" t="s">
        <v>40</v>
      </c>
      <c r="GB17" s="13"/>
      <c r="GC17" s="13"/>
      <c r="GD17" s="55" t="s">
        <v>40</v>
      </c>
      <c r="GE17" s="368" t="s">
        <v>40</v>
      </c>
      <c r="GF17" s="55" t="s">
        <v>40</v>
      </c>
      <c r="GG17" s="336"/>
      <c r="GH17" s="55" t="s">
        <v>40</v>
      </c>
      <c r="GI17" s="13"/>
      <c r="GJ17" s="13"/>
      <c r="GK17" s="317" t="s">
        <v>32</v>
      </c>
      <c r="GL17" s="317" t="s">
        <v>32</v>
      </c>
      <c r="GM17" s="317" t="s">
        <v>32</v>
      </c>
      <c r="GN17" s="336"/>
      <c r="GO17" s="317" t="s">
        <v>32</v>
      </c>
      <c r="GP17" s="13"/>
      <c r="GQ17" s="82"/>
      <c r="GR17" s="317" t="s">
        <v>32</v>
      </c>
      <c r="GS17" s="317" t="s">
        <v>32</v>
      </c>
      <c r="GT17" s="317" t="s">
        <v>32</v>
      </c>
      <c r="GU17" s="317" t="s">
        <v>32</v>
      </c>
      <c r="GV17" s="317" t="s">
        <v>32</v>
      </c>
      <c r="GW17" s="13"/>
      <c r="GX17" s="13"/>
      <c r="GY17" s="317" t="s">
        <v>32</v>
      </c>
      <c r="GZ17" s="317" t="s">
        <v>32</v>
      </c>
      <c r="HA17" s="317" t="s">
        <v>32</v>
      </c>
      <c r="HB17" s="317" t="s">
        <v>32</v>
      </c>
      <c r="HC17" s="317" t="s">
        <v>32</v>
      </c>
      <c r="HD17" s="13"/>
      <c r="HE17" s="13"/>
      <c r="HF17" s="354"/>
      <c r="HG17" s="354"/>
      <c r="HH17" s="369"/>
      <c r="HK17" s="13"/>
      <c r="HL17" s="13"/>
      <c r="HR17" s="13"/>
      <c r="HS17" s="13"/>
      <c r="HY17" s="13"/>
      <c r="HZ17" s="13"/>
      <c r="IF17" s="13"/>
      <c r="IG17" s="13"/>
      <c r="IM17" s="13"/>
      <c r="IN17" s="13"/>
      <c r="IT17" s="13"/>
      <c r="IU17" s="13"/>
      <c r="JA17" s="13"/>
      <c r="JB17" s="82"/>
      <c r="JH17" s="13"/>
      <c r="JI17" s="13"/>
      <c r="JO17" s="13"/>
      <c r="JP17" s="13"/>
      <c r="JV17" s="13"/>
      <c r="JW17" s="13"/>
      <c r="KC17" s="13"/>
      <c r="KD17" s="13"/>
      <c r="KJ17" s="13"/>
      <c r="KK17" s="13"/>
      <c r="KQ17" s="13"/>
      <c r="KR17" s="13"/>
      <c r="KV17" s="99"/>
      <c r="KW17" s="326"/>
      <c r="KX17" s="13"/>
      <c r="KY17" s="13"/>
      <c r="LA17" s="336"/>
      <c r="LE17" s="13"/>
      <c r="LF17" s="13"/>
      <c r="LL17" s="13"/>
      <c r="LM17" s="13"/>
      <c r="LS17" s="13"/>
      <c r="LT17" s="13"/>
      <c r="LZ17" s="13"/>
      <c r="MA17" s="13"/>
      <c r="MB17" s="341"/>
      <c r="MG17" s="13"/>
      <c r="MH17" s="13"/>
      <c r="MN17" s="13"/>
      <c r="MO17" s="13"/>
      <c r="MU17" s="13"/>
      <c r="MV17" s="13"/>
      <c r="NB17" s="13"/>
      <c r="NC17" s="13"/>
      <c r="NE17" s="99"/>
      <c r="NF17" s="341"/>
      <c r="NI17" s="13"/>
      <c r="NJ17" s="13"/>
      <c r="NM17" s="336"/>
      <c r="NP17" s="13"/>
      <c r="NQ17" s="13"/>
      <c r="NW17" s="13"/>
      <c r="NX17" s="13"/>
      <c r="OD17" s="82"/>
      <c r="OE17" s="13"/>
      <c r="OM17" s="9"/>
    </row>
    <row r="18" spans="1:452" s="42" customFormat="1" x14ac:dyDescent="0.25">
      <c r="B18" s="15"/>
      <c r="C18" s="267">
        <f>IF(D18&lt;&gt;"",COUNTA(D$5:D18),"")</f>
        <v>14</v>
      </c>
      <c r="D18" s="421" t="s">
        <v>102</v>
      </c>
      <c r="E18" s="194"/>
      <c r="F18" s="165"/>
      <c r="G18" s="165"/>
      <c r="H18" s="21"/>
      <c r="I18" s="177"/>
      <c r="J18" s="177"/>
      <c r="K18" s="165"/>
      <c r="L18" s="82"/>
      <c r="M18" s="21"/>
      <c r="N18" s="165"/>
      <c r="O18" s="21"/>
      <c r="P18" s="177"/>
      <c r="Q18" s="177"/>
      <c r="W18" s="13"/>
      <c r="X18" s="13"/>
      <c r="AC18" s="82"/>
      <c r="AD18" s="13"/>
      <c r="AE18" s="13"/>
      <c r="AJ18" s="194"/>
      <c r="AK18" s="13"/>
      <c r="AL18" s="13"/>
      <c r="AR18" s="13"/>
      <c r="AS18" s="13"/>
      <c r="AY18" s="13"/>
      <c r="AZ18" s="13"/>
      <c r="BF18" s="13"/>
      <c r="BG18" s="13"/>
      <c r="BM18" s="13"/>
      <c r="BN18" s="13"/>
      <c r="BT18" s="13"/>
      <c r="BU18" s="13"/>
      <c r="CA18" s="13"/>
      <c r="CB18" s="13"/>
      <c r="CH18" s="13"/>
      <c r="CI18" s="13"/>
      <c r="CO18" s="13"/>
      <c r="CP18" s="13"/>
      <c r="CV18" s="13"/>
      <c r="CW18" s="13"/>
      <c r="DC18" s="13"/>
      <c r="DD18" s="13"/>
      <c r="DJ18" s="13"/>
      <c r="DK18" s="13"/>
      <c r="DQ18" s="13"/>
      <c r="DR18" s="13"/>
      <c r="DU18" s="354"/>
      <c r="DV18" s="364"/>
      <c r="DW18" s="365"/>
      <c r="DX18" s="13"/>
      <c r="DY18" s="82"/>
      <c r="EE18" s="13"/>
      <c r="EF18" s="13"/>
      <c r="EL18" s="13"/>
      <c r="EM18" s="13"/>
      <c r="ES18" s="13"/>
      <c r="ET18" s="82"/>
      <c r="EY18" s="361"/>
      <c r="EZ18" s="82"/>
      <c r="FA18" s="13"/>
      <c r="FG18" s="13"/>
      <c r="FH18" s="13"/>
      <c r="FN18" s="13"/>
      <c r="FO18" s="13"/>
      <c r="FU18" s="13"/>
      <c r="FV18" s="13"/>
      <c r="GB18" s="13"/>
      <c r="GC18" s="13"/>
      <c r="GE18" s="367"/>
      <c r="GG18" s="336"/>
      <c r="GI18" s="13"/>
      <c r="GJ18" s="13"/>
      <c r="GN18" s="336"/>
      <c r="GO18" s="317"/>
      <c r="GP18" s="13"/>
      <c r="GQ18" s="82"/>
      <c r="GR18" s="55" t="s">
        <v>40</v>
      </c>
      <c r="GS18" s="55" t="s">
        <v>40</v>
      </c>
      <c r="GT18" s="55" t="s">
        <v>40</v>
      </c>
      <c r="GU18" s="55" t="s">
        <v>40</v>
      </c>
      <c r="GV18" s="55" t="s">
        <v>40</v>
      </c>
      <c r="GW18" s="13"/>
      <c r="GX18" s="13"/>
      <c r="GY18" s="55" t="s">
        <v>40</v>
      </c>
      <c r="GZ18" s="55" t="s">
        <v>40</v>
      </c>
      <c r="HA18" s="55" t="s">
        <v>40</v>
      </c>
      <c r="HB18" s="55" t="s">
        <v>40</v>
      </c>
      <c r="HC18" s="55" t="s">
        <v>40</v>
      </c>
      <c r="HD18" s="13"/>
      <c r="HE18" s="13"/>
      <c r="HF18" s="317" t="s">
        <v>32</v>
      </c>
      <c r="HG18" s="317" t="s">
        <v>32</v>
      </c>
      <c r="HH18" s="347" t="s">
        <v>32</v>
      </c>
      <c r="HI18" s="317" t="s">
        <v>32</v>
      </c>
      <c r="HJ18" s="317" t="s">
        <v>32</v>
      </c>
      <c r="HK18" s="13"/>
      <c r="HL18" s="13"/>
      <c r="HM18" s="378"/>
      <c r="HN18" s="378"/>
      <c r="HO18" s="378"/>
      <c r="HP18" s="378"/>
      <c r="HQ18" s="378"/>
      <c r="HR18" s="13"/>
      <c r="HS18" s="13"/>
      <c r="HY18" s="13"/>
      <c r="HZ18" s="13"/>
      <c r="IF18" s="13"/>
      <c r="IG18" s="13"/>
      <c r="IM18" s="13"/>
      <c r="IN18" s="13"/>
      <c r="IT18" s="13"/>
      <c r="IU18" s="13"/>
      <c r="JA18" s="13"/>
      <c r="JB18" s="82"/>
      <c r="JH18" s="13"/>
      <c r="JI18" s="13"/>
      <c r="JO18" s="13"/>
      <c r="JP18" s="13"/>
      <c r="JV18" s="13"/>
      <c r="JW18" s="13"/>
      <c r="KC18" s="13"/>
      <c r="KD18" s="13"/>
      <c r="KJ18" s="13"/>
      <c r="KK18" s="13"/>
      <c r="KQ18" s="13"/>
      <c r="KR18" s="13"/>
      <c r="KV18" s="99"/>
      <c r="KW18" s="326"/>
      <c r="KX18" s="13"/>
      <c r="KY18" s="13"/>
      <c r="LA18" s="336"/>
      <c r="LE18" s="13"/>
      <c r="LF18" s="13"/>
      <c r="LL18" s="13"/>
      <c r="LM18" s="13"/>
      <c r="LS18" s="13"/>
      <c r="LT18" s="13"/>
      <c r="LZ18" s="13"/>
      <c r="MA18" s="13"/>
      <c r="MB18" s="341"/>
      <c r="MG18" s="13"/>
      <c r="MH18" s="13"/>
      <c r="MN18" s="13"/>
      <c r="MO18" s="13"/>
      <c r="MU18" s="13"/>
      <c r="MV18" s="13"/>
      <c r="NB18" s="13"/>
      <c r="NC18" s="13"/>
      <c r="NE18" s="99"/>
      <c r="NF18" s="341"/>
      <c r="NI18" s="13"/>
      <c r="NJ18" s="13"/>
      <c r="NM18" s="336"/>
      <c r="NP18" s="13"/>
      <c r="NQ18" s="13"/>
      <c r="NW18" s="13"/>
      <c r="NX18" s="13"/>
      <c r="OD18" s="82"/>
      <c r="OE18" s="13"/>
      <c r="OM18" s="9"/>
    </row>
    <row r="19" spans="1:452" s="42" customFormat="1" x14ac:dyDescent="0.25">
      <c r="B19" s="15"/>
      <c r="C19" s="267">
        <f>IF(D19&lt;&gt;"",COUNTA(D$5:D19),"")</f>
        <v>15</v>
      </c>
      <c r="D19" s="421" t="s">
        <v>51</v>
      </c>
      <c r="E19" s="194"/>
      <c r="F19" s="286" t="s">
        <v>52</v>
      </c>
      <c r="G19" s="97" t="s">
        <v>52</v>
      </c>
      <c r="H19" s="97" t="s">
        <v>52</v>
      </c>
      <c r="I19" s="13"/>
      <c r="J19" s="13"/>
      <c r="K19" s="56" t="s">
        <v>31</v>
      </c>
      <c r="L19" s="82"/>
      <c r="M19" s="61" t="s">
        <v>53</v>
      </c>
      <c r="N19" s="61" t="s">
        <v>53</v>
      </c>
      <c r="O19" s="61" t="s">
        <v>53</v>
      </c>
      <c r="P19" s="13"/>
      <c r="Q19" s="13"/>
      <c r="R19" s="97" t="s">
        <v>52</v>
      </c>
      <c r="S19" s="97" t="s">
        <v>52</v>
      </c>
      <c r="T19" s="97" t="s">
        <v>52</v>
      </c>
      <c r="U19" s="97" t="s">
        <v>52</v>
      </c>
      <c r="V19" s="97" t="s">
        <v>52</v>
      </c>
      <c r="W19" s="13"/>
      <c r="X19" s="13"/>
      <c r="Y19" s="56" t="s">
        <v>31</v>
      </c>
      <c r="Z19" s="56" t="s">
        <v>31</v>
      </c>
      <c r="AA19" s="56" t="s">
        <v>31</v>
      </c>
      <c r="AB19" s="56" t="s">
        <v>31</v>
      </c>
      <c r="AC19" s="82"/>
      <c r="AD19" s="13"/>
      <c r="AE19" s="13"/>
      <c r="AF19" s="56" t="s">
        <v>31</v>
      </c>
      <c r="AG19" s="56" t="s">
        <v>31</v>
      </c>
      <c r="AH19" s="56" t="s">
        <v>31</v>
      </c>
      <c r="AI19" s="56" t="s">
        <v>31</v>
      </c>
      <c r="AJ19" s="194"/>
      <c r="AK19" s="13"/>
      <c r="AL19" s="13"/>
      <c r="AM19" s="97" t="s">
        <v>52</v>
      </c>
      <c r="AN19" s="97" t="s">
        <v>52</v>
      </c>
      <c r="AO19" s="97" t="s">
        <v>53</v>
      </c>
      <c r="AP19" s="97" t="s">
        <v>52</v>
      </c>
      <c r="AQ19" s="97" t="s">
        <v>52</v>
      </c>
      <c r="AR19" s="13"/>
      <c r="AS19" s="13"/>
      <c r="AT19" s="97" t="s">
        <v>52</v>
      </c>
      <c r="AU19" s="97" t="s">
        <v>52</v>
      </c>
      <c r="AV19" s="97" t="s">
        <v>52</v>
      </c>
      <c r="AW19" s="97" t="s">
        <v>52</v>
      </c>
      <c r="AX19" s="97" t="s">
        <v>52</v>
      </c>
      <c r="AY19" s="13"/>
      <c r="AZ19" s="13"/>
      <c r="BA19" s="97" t="s">
        <v>52</v>
      </c>
      <c r="BB19" s="97" t="s">
        <v>52</v>
      </c>
      <c r="BC19" s="97" t="s">
        <v>52</v>
      </c>
      <c r="BD19" s="97" t="s">
        <v>52</v>
      </c>
      <c r="BE19" s="97" t="s">
        <v>52</v>
      </c>
      <c r="BF19" s="13"/>
      <c r="BG19" s="13"/>
      <c r="BH19" s="58" t="s">
        <v>36</v>
      </c>
      <c r="BI19" s="58" t="s">
        <v>36</v>
      </c>
      <c r="BJ19" s="58" t="s">
        <v>36</v>
      </c>
      <c r="BK19" s="58" t="s">
        <v>36</v>
      </c>
      <c r="BL19" s="58" t="s">
        <v>36</v>
      </c>
      <c r="BM19" s="13"/>
      <c r="BN19" s="301"/>
      <c r="BO19" s="58" t="s">
        <v>36</v>
      </c>
      <c r="BP19" s="97" t="s">
        <v>52</v>
      </c>
      <c r="BQ19" s="97" t="s">
        <v>52</v>
      </c>
      <c r="BR19" s="97" t="s">
        <v>52</v>
      </c>
      <c r="BS19" s="97" t="s">
        <v>52</v>
      </c>
      <c r="BT19" s="13"/>
      <c r="BU19" s="13"/>
      <c r="BV19" s="97" t="s">
        <v>52</v>
      </c>
      <c r="BW19" s="97" t="s">
        <v>52</v>
      </c>
      <c r="BX19" s="97" t="s">
        <v>52</v>
      </c>
      <c r="BY19" s="97" t="s">
        <v>52</v>
      </c>
      <c r="BZ19" s="97" t="s">
        <v>52</v>
      </c>
      <c r="CA19" s="13"/>
      <c r="CB19" s="13"/>
      <c r="CC19" s="97" t="s">
        <v>52</v>
      </c>
      <c r="CD19" s="97" t="s">
        <v>52</v>
      </c>
      <c r="CE19" s="97" t="s">
        <v>52</v>
      </c>
      <c r="CF19" s="97" t="s">
        <v>52</v>
      </c>
      <c r="CG19" s="97" t="s">
        <v>52</v>
      </c>
      <c r="CH19" s="13"/>
      <c r="CI19" s="13"/>
      <c r="CJ19" s="97" t="s">
        <v>52</v>
      </c>
      <c r="CK19" s="97" t="s">
        <v>52</v>
      </c>
      <c r="CL19" s="97" t="s">
        <v>52</v>
      </c>
      <c r="CM19" s="97" t="s">
        <v>52</v>
      </c>
      <c r="CN19" s="97" t="s">
        <v>52</v>
      </c>
      <c r="CO19" s="13"/>
      <c r="CP19" s="301"/>
      <c r="CQ19" s="97" t="s">
        <v>52</v>
      </c>
      <c r="CR19" s="97" t="s">
        <v>52</v>
      </c>
      <c r="CS19" s="97" t="s">
        <v>52</v>
      </c>
      <c r="CT19" s="97" t="s">
        <v>52</v>
      </c>
      <c r="CU19" s="97" t="s">
        <v>52</v>
      </c>
      <c r="CV19" s="13"/>
      <c r="CW19" s="13"/>
      <c r="CX19" s="97" t="s">
        <v>52</v>
      </c>
      <c r="CY19" s="97" t="s">
        <v>52</v>
      </c>
      <c r="CZ19" s="97" t="s">
        <v>52</v>
      </c>
      <c r="DA19" s="97" t="s">
        <v>52</v>
      </c>
      <c r="DB19" s="97" t="s">
        <v>52</v>
      </c>
      <c r="DC19" s="13"/>
      <c r="DD19" s="13"/>
      <c r="DE19" s="97" t="s">
        <v>52</v>
      </c>
      <c r="DF19" s="97" t="s">
        <v>52</v>
      </c>
      <c r="DG19" s="97" t="s">
        <v>52</v>
      </c>
      <c r="DH19" s="97" t="s">
        <v>52</v>
      </c>
      <c r="DI19" s="97" t="s">
        <v>52</v>
      </c>
      <c r="DJ19" s="13"/>
      <c r="DK19" s="13"/>
      <c r="DL19" s="97" t="s">
        <v>52</v>
      </c>
      <c r="DM19" s="97" t="s">
        <v>52</v>
      </c>
      <c r="DN19" s="97" t="s">
        <v>52</v>
      </c>
      <c r="DO19" s="97" t="s">
        <v>52</v>
      </c>
      <c r="DP19" s="97" t="s">
        <v>52</v>
      </c>
      <c r="DQ19" s="13"/>
      <c r="DR19" s="13"/>
      <c r="DS19" s="97" t="s">
        <v>52</v>
      </c>
      <c r="DT19" s="97" t="s">
        <v>52</v>
      </c>
      <c r="DU19" s="97" t="s">
        <v>52</v>
      </c>
      <c r="DV19" s="204" t="s">
        <v>52</v>
      </c>
      <c r="DW19" s="158"/>
      <c r="DX19" s="13"/>
      <c r="DY19" s="82"/>
      <c r="DZ19" s="97" t="s">
        <v>52</v>
      </c>
      <c r="EA19" s="97" t="s">
        <v>52</v>
      </c>
      <c r="EB19" s="97" t="s">
        <v>52</v>
      </c>
      <c r="EC19" s="97" t="s">
        <v>52</v>
      </c>
      <c r="ED19" s="97" t="s">
        <v>52</v>
      </c>
      <c r="EE19" s="13"/>
      <c r="EF19" s="13"/>
      <c r="EG19" s="97" t="s">
        <v>52</v>
      </c>
      <c r="EH19" s="97" t="s">
        <v>52</v>
      </c>
      <c r="EI19" s="97" t="s">
        <v>52</v>
      </c>
      <c r="EJ19" s="97" t="s">
        <v>52</v>
      </c>
      <c r="EK19" s="56" t="s">
        <v>31</v>
      </c>
      <c r="EL19" s="13"/>
      <c r="EM19" s="13"/>
      <c r="EN19" s="97" t="s">
        <v>52</v>
      </c>
      <c r="EO19" s="97" t="s">
        <v>52</v>
      </c>
      <c r="EP19" s="97" t="s">
        <v>52</v>
      </c>
      <c r="EQ19" s="97" t="s">
        <v>52</v>
      </c>
      <c r="ER19" s="97" t="s">
        <v>52</v>
      </c>
      <c r="ES19" s="13"/>
      <c r="ET19" s="82"/>
      <c r="EU19" s="97" t="s">
        <v>52</v>
      </c>
      <c r="EV19" s="97" t="s">
        <v>52</v>
      </c>
      <c r="EW19" s="97" t="s">
        <v>52</v>
      </c>
      <c r="EX19" s="97" t="s">
        <v>52</v>
      </c>
      <c r="EY19" s="349" t="s">
        <v>52</v>
      </c>
      <c r="EZ19" s="82"/>
      <c r="FA19" s="13"/>
      <c r="FB19" s="97" t="s">
        <v>52</v>
      </c>
      <c r="FC19" s="97" t="s">
        <v>52</v>
      </c>
      <c r="FD19" s="97" t="s">
        <v>52</v>
      </c>
      <c r="FE19" s="56" t="s">
        <v>31</v>
      </c>
      <c r="FF19" s="56" t="s">
        <v>31</v>
      </c>
      <c r="FG19" s="13"/>
      <c r="FH19" s="13"/>
      <c r="FI19" s="97" t="s">
        <v>52</v>
      </c>
      <c r="FJ19" s="97" t="s">
        <v>52</v>
      </c>
      <c r="FK19" s="56" t="s">
        <v>31</v>
      </c>
      <c r="FL19" s="97" t="s">
        <v>52</v>
      </c>
      <c r="FM19" s="97" t="s">
        <v>52</v>
      </c>
      <c r="FN19" s="13"/>
      <c r="FO19" s="13"/>
      <c r="FP19" s="97" t="s">
        <v>52</v>
      </c>
      <c r="FQ19" s="56" t="s">
        <v>31</v>
      </c>
      <c r="FR19" s="97" t="s">
        <v>52</v>
      </c>
      <c r="FS19" s="97" t="s">
        <v>52</v>
      </c>
      <c r="FT19" s="97" t="s">
        <v>52</v>
      </c>
      <c r="FU19" s="13"/>
      <c r="FV19" s="13"/>
      <c r="FW19" s="56" t="s">
        <v>31</v>
      </c>
      <c r="FX19" s="97" t="s">
        <v>52</v>
      </c>
      <c r="FY19" s="97" t="s">
        <v>52</v>
      </c>
      <c r="FZ19" s="97" t="s">
        <v>52</v>
      </c>
      <c r="GA19" s="97" t="s">
        <v>52</v>
      </c>
      <c r="GB19" s="13"/>
      <c r="GC19" s="13"/>
      <c r="GD19" s="97" t="s">
        <v>52</v>
      </c>
      <c r="GE19" s="204" t="s">
        <v>52</v>
      </c>
      <c r="GF19" s="97" t="s">
        <v>52</v>
      </c>
      <c r="GG19" s="158"/>
      <c r="GH19" s="97" t="s">
        <v>52</v>
      </c>
      <c r="GI19" s="13"/>
      <c r="GJ19" s="13"/>
      <c r="GK19" s="97" t="s">
        <v>52</v>
      </c>
      <c r="GL19" s="97" t="s">
        <v>52</v>
      </c>
      <c r="GM19" s="97" t="s">
        <v>52</v>
      </c>
      <c r="GN19" s="158"/>
      <c r="GO19" s="56" t="s">
        <v>31</v>
      </c>
      <c r="GP19" s="13"/>
      <c r="GQ19" s="82"/>
      <c r="GR19" s="97" t="s">
        <v>52</v>
      </c>
      <c r="GS19" s="97" t="s">
        <v>52</v>
      </c>
      <c r="GT19" s="97" t="s">
        <v>52</v>
      </c>
      <c r="GU19" s="97" t="s">
        <v>52</v>
      </c>
      <c r="GV19" s="97" t="s">
        <v>52</v>
      </c>
      <c r="GW19" s="13"/>
      <c r="GX19" s="13"/>
      <c r="GY19" s="97" t="s">
        <v>52</v>
      </c>
      <c r="GZ19" s="97" t="s">
        <v>52</v>
      </c>
      <c r="HA19" s="97" t="s">
        <v>52</v>
      </c>
      <c r="HB19" s="97" t="s">
        <v>52</v>
      </c>
      <c r="HC19" s="97" t="s">
        <v>52</v>
      </c>
      <c r="HD19" s="13"/>
      <c r="HE19" s="13"/>
      <c r="HF19" s="97" t="s">
        <v>52</v>
      </c>
      <c r="HG19" s="97" t="s">
        <v>52</v>
      </c>
      <c r="HH19" s="349" t="s">
        <v>52</v>
      </c>
      <c r="HI19" s="97" t="s">
        <v>52</v>
      </c>
      <c r="HJ19" s="97" t="s">
        <v>52</v>
      </c>
      <c r="HK19" s="13"/>
      <c r="HL19" s="13"/>
      <c r="HM19" s="97" t="s">
        <v>52</v>
      </c>
      <c r="HN19" s="97" t="s">
        <v>52</v>
      </c>
      <c r="HO19" s="97" t="s">
        <v>52</v>
      </c>
      <c r="HP19" s="97" t="s">
        <v>52</v>
      </c>
      <c r="HQ19" s="97" t="s">
        <v>52</v>
      </c>
      <c r="HR19" s="13"/>
      <c r="HS19" s="13"/>
      <c r="HT19" s="97" t="s">
        <v>52</v>
      </c>
      <c r="HU19" s="97" t="s">
        <v>52</v>
      </c>
      <c r="HV19" s="97" t="s">
        <v>52</v>
      </c>
      <c r="HW19" s="97" t="s">
        <v>52</v>
      </c>
      <c r="HX19" s="97" t="s">
        <v>52</v>
      </c>
      <c r="HY19" s="13"/>
      <c r="HZ19" s="13"/>
      <c r="IA19" s="97" t="s">
        <v>52</v>
      </c>
      <c r="IB19" s="97" t="s">
        <v>52</v>
      </c>
      <c r="IC19" s="97" t="s">
        <v>52</v>
      </c>
      <c r="ID19" s="97" t="s">
        <v>52</v>
      </c>
      <c r="IE19" s="97" t="s">
        <v>52</v>
      </c>
      <c r="IF19" s="13"/>
      <c r="IG19" s="13"/>
      <c r="IH19" s="97" t="s">
        <v>52</v>
      </c>
      <c r="II19" s="97" t="s">
        <v>52</v>
      </c>
      <c r="IJ19" s="97" t="s">
        <v>52</v>
      </c>
      <c r="IK19" s="97" t="s">
        <v>52</v>
      </c>
      <c r="IL19" s="97" t="s">
        <v>52</v>
      </c>
      <c r="IM19" s="13"/>
      <c r="IN19" s="13"/>
      <c r="IO19" s="97" t="s">
        <v>52</v>
      </c>
      <c r="IP19" s="97" t="s">
        <v>52</v>
      </c>
      <c r="IQ19" s="97" t="s">
        <v>52</v>
      </c>
      <c r="IR19" s="97" t="s">
        <v>52</v>
      </c>
      <c r="IS19" s="97" t="s">
        <v>52</v>
      </c>
      <c r="IT19" s="13"/>
      <c r="IU19" s="13"/>
      <c r="IV19" s="97" t="s">
        <v>52</v>
      </c>
      <c r="IW19" s="97" t="s">
        <v>52</v>
      </c>
      <c r="IX19" s="97" t="s">
        <v>52</v>
      </c>
      <c r="IY19" s="97" t="s">
        <v>52</v>
      </c>
      <c r="IZ19" s="97" t="s">
        <v>52</v>
      </c>
      <c r="JA19" s="13"/>
      <c r="JB19" s="82"/>
      <c r="JC19" s="97" t="s">
        <v>52</v>
      </c>
      <c r="JD19" s="97" t="s">
        <v>52</v>
      </c>
      <c r="JE19" s="97" t="s">
        <v>52</v>
      </c>
      <c r="JF19" s="97" t="s">
        <v>52</v>
      </c>
      <c r="JG19" s="97" t="s">
        <v>52</v>
      </c>
      <c r="JH19" s="13"/>
      <c r="JI19" s="13"/>
      <c r="JJ19" s="56" t="s">
        <v>31</v>
      </c>
      <c r="JK19" s="56" t="s">
        <v>31</v>
      </c>
      <c r="JL19" s="56" t="s">
        <v>31</v>
      </c>
      <c r="JM19" s="56" t="s">
        <v>31</v>
      </c>
      <c r="JN19" s="56" t="s">
        <v>31</v>
      </c>
      <c r="JO19" s="13"/>
      <c r="JP19" s="13"/>
      <c r="JQ19" s="56" t="s">
        <v>31</v>
      </c>
      <c r="JR19" s="56" t="s">
        <v>31</v>
      </c>
      <c r="JS19" s="56" t="s">
        <v>31</v>
      </c>
      <c r="JT19" s="56" t="s">
        <v>31</v>
      </c>
      <c r="JU19" s="56" t="s">
        <v>31</v>
      </c>
      <c r="JV19" s="13"/>
      <c r="JW19" s="13"/>
      <c r="JX19" s="97" t="s">
        <v>52</v>
      </c>
      <c r="JY19" s="97" t="s">
        <v>52</v>
      </c>
      <c r="JZ19" s="97" t="s">
        <v>52</v>
      </c>
      <c r="KA19" s="97" t="s">
        <v>52</v>
      </c>
      <c r="KB19" s="97" t="s">
        <v>52</v>
      </c>
      <c r="KC19" s="13"/>
      <c r="KD19" s="13"/>
      <c r="KE19" s="97" t="s">
        <v>52</v>
      </c>
      <c r="KF19" s="97" t="s">
        <v>52</v>
      </c>
      <c r="KG19" s="97" t="s">
        <v>52</v>
      </c>
      <c r="KH19" s="97" t="s">
        <v>52</v>
      </c>
      <c r="KI19" s="97" t="s">
        <v>52</v>
      </c>
      <c r="KJ19" s="13"/>
      <c r="KK19" s="13"/>
      <c r="KL19" s="97" t="s">
        <v>52</v>
      </c>
      <c r="KM19" s="97" t="s">
        <v>52</v>
      </c>
      <c r="KN19" s="97" t="s">
        <v>52</v>
      </c>
      <c r="KO19" s="97" t="s">
        <v>52</v>
      </c>
      <c r="KP19" s="97" t="s">
        <v>52</v>
      </c>
      <c r="KQ19" s="13"/>
      <c r="KR19" s="13"/>
      <c r="KS19" s="97" t="s">
        <v>52</v>
      </c>
      <c r="KT19" s="97" t="s">
        <v>52</v>
      </c>
      <c r="KU19" s="97" t="s">
        <v>52</v>
      </c>
      <c r="KV19" s="101" t="s">
        <v>52</v>
      </c>
      <c r="KW19" s="100" t="s">
        <v>52</v>
      </c>
      <c r="KX19" s="13"/>
      <c r="KY19" s="13"/>
      <c r="KZ19" s="56" t="s">
        <v>31</v>
      </c>
      <c r="LA19" s="158"/>
      <c r="LB19" s="97" t="s">
        <v>52</v>
      </c>
      <c r="LC19" s="97" t="s">
        <v>52</v>
      </c>
      <c r="LD19" s="97" t="s">
        <v>52</v>
      </c>
      <c r="LE19" s="13"/>
      <c r="LF19" s="13"/>
      <c r="LG19" s="97" t="s">
        <v>52</v>
      </c>
      <c r="LH19" s="97" t="s">
        <v>52</v>
      </c>
      <c r="LI19" s="97" t="s">
        <v>52</v>
      </c>
      <c r="LJ19" s="97" t="s">
        <v>52</v>
      </c>
      <c r="LK19" s="97" t="s">
        <v>52</v>
      </c>
      <c r="LL19" s="13"/>
      <c r="LM19" s="13"/>
      <c r="LN19" s="97" t="s">
        <v>52</v>
      </c>
      <c r="LO19" s="97" t="s">
        <v>52</v>
      </c>
      <c r="LP19" s="97" t="s">
        <v>52</v>
      </c>
      <c r="LQ19" s="97" t="s">
        <v>52</v>
      </c>
      <c r="LR19" s="97" t="s">
        <v>52</v>
      </c>
      <c r="LS19" s="13"/>
      <c r="LT19" s="13"/>
      <c r="LU19" s="97" t="s">
        <v>52</v>
      </c>
      <c r="LV19" s="97" t="s">
        <v>52</v>
      </c>
      <c r="LW19" s="97" t="s">
        <v>52</v>
      </c>
      <c r="LX19" s="97" t="s">
        <v>52</v>
      </c>
      <c r="LY19" s="97" t="s">
        <v>52</v>
      </c>
      <c r="LZ19" s="13"/>
      <c r="MA19" s="13"/>
      <c r="MB19" s="342"/>
      <c r="MC19" s="97" t="s">
        <v>52</v>
      </c>
      <c r="MD19" s="97" t="s">
        <v>52</v>
      </c>
      <c r="ME19" s="97" t="s">
        <v>52</v>
      </c>
      <c r="MF19" s="97" t="s">
        <v>52</v>
      </c>
      <c r="MG19" s="13"/>
      <c r="MH19" s="13"/>
      <c r="MI19" s="97" t="s">
        <v>52</v>
      </c>
      <c r="MJ19" s="97" t="s">
        <v>52</v>
      </c>
      <c r="MK19" s="97" t="s">
        <v>52</v>
      </c>
      <c r="ML19" s="97" t="s">
        <v>52</v>
      </c>
      <c r="MM19" s="97" t="s">
        <v>52</v>
      </c>
      <c r="MN19" s="13"/>
      <c r="MO19" s="13"/>
      <c r="MP19" s="97" t="s">
        <v>52</v>
      </c>
      <c r="MQ19" s="97" t="s">
        <v>52</v>
      </c>
      <c r="MR19" s="97" t="s">
        <v>52</v>
      </c>
      <c r="MS19" s="97" t="s">
        <v>52</v>
      </c>
      <c r="MT19" s="97" t="s">
        <v>52</v>
      </c>
      <c r="MU19" s="13"/>
      <c r="MV19" s="13"/>
      <c r="MW19" s="97" t="s">
        <v>52</v>
      </c>
      <c r="MX19" s="97" t="s">
        <v>52</v>
      </c>
      <c r="MY19" s="97" t="s">
        <v>52</v>
      </c>
      <c r="MZ19" s="97" t="s">
        <v>52</v>
      </c>
      <c r="NA19" s="97" t="s">
        <v>52</v>
      </c>
      <c r="NB19" s="13"/>
      <c r="NC19" s="13"/>
      <c r="ND19" s="97" t="s">
        <v>52</v>
      </c>
      <c r="NE19" s="101" t="s">
        <v>52</v>
      </c>
      <c r="NF19" s="342"/>
      <c r="NG19" s="97" t="s">
        <v>52</v>
      </c>
      <c r="NH19" s="97" t="s">
        <v>52</v>
      </c>
      <c r="NI19" s="13"/>
      <c r="NJ19" s="13"/>
      <c r="NK19" s="56" t="s">
        <v>31</v>
      </c>
      <c r="NL19" s="56" t="s">
        <v>31</v>
      </c>
      <c r="NM19" s="158"/>
      <c r="NN19" s="97" t="s">
        <v>52</v>
      </c>
      <c r="NO19" s="97" t="s">
        <v>52</v>
      </c>
      <c r="NP19" s="13"/>
      <c r="NQ19" s="13"/>
      <c r="NR19" s="97" t="s">
        <v>52</v>
      </c>
      <c r="NS19" s="97" t="s">
        <v>52</v>
      </c>
      <c r="NT19" s="97" t="s">
        <v>52</v>
      </c>
      <c r="NU19" s="97" t="s">
        <v>52</v>
      </c>
      <c r="NV19" s="97" t="s">
        <v>52</v>
      </c>
      <c r="NW19" s="13"/>
      <c r="NX19" s="13"/>
      <c r="NY19" s="97" t="s">
        <v>52</v>
      </c>
      <c r="NZ19" s="97" t="s">
        <v>52</v>
      </c>
      <c r="OA19" s="97" t="s">
        <v>52</v>
      </c>
      <c r="OB19" s="97" t="s">
        <v>52</v>
      </c>
      <c r="OC19" s="97" t="s">
        <v>52</v>
      </c>
      <c r="OD19" s="82"/>
      <c r="OE19" s="13"/>
      <c r="OF19" s="56" t="s">
        <v>31</v>
      </c>
      <c r="OG19" s="56" t="s">
        <v>31</v>
      </c>
      <c r="OH19" s="56" t="s">
        <v>31</v>
      </c>
      <c r="OI19" s="56" t="s">
        <v>31</v>
      </c>
      <c r="OJ19" s="56" t="s">
        <v>31</v>
      </c>
    </row>
    <row r="20" spans="1:452" s="9" customFormat="1" x14ac:dyDescent="0.25">
      <c r="A20" s="15"/>
      <c r="B20" s="15"/>
      <c r="C20" s="267">
        <f>IF(D20&lt;&gt;"",COUNTA(D$5:D20),"")</f>
        <v>16</v>
      </c>
      <c r="D20" s="421" t="s">
        <v>54</v>
      </c>
      <c r="E20" s="199"/>
      <c r="F20" s="297" t="s">
        <v>52</v>
      </c>
      <c r="G20" s="200" t="s">
        <v>52</v>
      </c>
      <c r="H20" s="200" t="s">
        <v>52</v>
      </c>
      <c r="I20" s="201"/>
      <c r="J20" s="201"/>
      <c r="K20" s="237" t="s">
        <v>31</v>
      </c>
      <c r="L20" s="202"/>
      <c r="M20" s="200" t="s">
        <v>52</v>
      </c>
      <c r="N20" s="200" t="s">
        <v>52</v>
      </c>
      <c r="O20" s="200" t="s">
        <v>52</v>
      </c>
      <c r="P20" s="201"/>
      <c r="Q20" s="201"/>
      <c r="R20" s="200" t="s">
        <v>52</v>
      </c>
      <c r="S20" s="200" t="s">
        <v>52</v>
      </c>
      <c r="T20" s="200" t="s">
        <v>52</v>
      </c>
      <c r="U20" s="200" t="s">
        <v>52</v>
      </c>
      <c r="V20" s="200" t="s">
        <v>52</v>
      </c>
      <c r="W20" s="201"/>
      <c r="X20" s="201"/>
      <c r="Y20" s="237" t="s">
        <v>31</v>
      </c>
      <c r="Z20" s="237" t="s">
        <v>31</v>
      </c>
      <c r="AA20" s="237" t="s">
        <v>31</v>
      </c>
      <c r="AB20" s="237" t="s">
        <v>31</v>
      </c>
      <c r="AC20" s="202"/>
      <c r="AD20" s="201"/>
      <c r="AE20" s="201"/>
      <c r="AF20" s="200" t="s">
        <v>52</v>
      </c>
      <c r="AG20" s="200" t="s">
        <v>52</v>
      </c>
      <c r="AH20" s="298" t="s">
        <v>53</v>
      </c>
      <c r="AI20" s="298" t="s">
        <v>53</v>
      </c>
      <c r="AJ20" s="199"/>
      <c r="AK20" s="201"/>
      <c r="AL20" s="201"/>
      <c r="AM20" s="231" t="s">
        <v>52</v>
      </c>
      <c r="AN20" s="231" t="s">
        <v>52</v>
      </c>
      <c r="AO20" s="231" t="s">
        <v>52</v>
      </c>
      <c r="AP20" s="231" t="s">
        <v>52</v>
      </c>
      <c r="AQ20" s="231" t="s">
        <v>52</v>
      </c>
      <c r="AR20" s="201"/>
      <c r="AS20" s="201"/>
      <c r="AT20" s="231" t="s">
        <v>52</v>
      </c>
      <c r="AU20" s="231" t="s">
        <v>52</v>
      </c>
      <c r="AV20" s="231" t="s">
        <v>52</v>
      </c>
      <c r="AW20" s="231" t="s">
        <v>52</v>
      </c>
      <c r="AX20" s="231" t="s">
        <v>52</v>
      </c>
      <c r="AY20" s="201"/>
      <c r="AZ20" s="201"/>
      <c r="BA20" s="231" t="s">
        <v>52</v>
      </c>
      <c r="BB20" s="231" t="s">
        <v>52</v>
      </c>
      <c r="BC20" s="231" t="s">
        <v>52</v>
      </c>
      <c r="BD20" s="231" t="s">
        <v>52</v>
      </c>
      <c r="BE20" s="231" t="s">
        <v>52</v>
      </c>
      <c r="BF20" s="201"/>
      <c r="BG20" s="201"/>
      <c r="BH20" s="231" t="s">
        <v>52</v>
      </c>
      <c r="BI20" s="231" t="s">
        <v>52</v>
      </c>
      <c r="BJ20" s="231" t="s">
        <v>52</v>
      </c>
      <c r="BK20" s="231" t="s">
        <v>52</v>
      </c>
      <c r="BL20" s="231" t="s">
        <v>52</v>
      </c>
      <c r="BM20" s="201"/>
      <c r="BN20" s="303"/>
      <c r="BO20" s="231" t="s">
        <v>52</v>
      </c>
      <c r="BP20" s="231" t="s">
        <v>52</v>
      </c>
      <c r="BQ20" s="231" t="s">
        <v>52</v>
      </c>
      <c r="BR20" s="231" t="s">
        <v>52</v>
      </c>
      <c r="BS20" s="231" t="s">
        <v>52</v>
      </c>
      <c r="BT20" s="201"/>
      <c r="BU20" s="201"/>
      <c r="BV20" s="231" t="s">
        <v>52</v>
      </c>
      <c r="BW20" s="231" t="s">
        <v>52</v>
      </c>
      <c r="BX20" s="231" t="s">
        <v>52</v>
      </c>
      <c r="BY20" s="231" t="s">
        <v>52</v>
      </c>
      <c r="BZ20" s="231" t="s">
        <v>52</v>
      </c>
      <c r="CA20" s="201"/>
      <c r="CB20" s="201"/>
      <c r="CC20" s="231" t="s">
        <v>52</v>
      </c>
      <c r="CD20" s="231" t="s">
        <v>52</v>
      </c>
      <c r="CE20" s="231" t="s">
        <v>52</v>
      </c>
      <c r="CF20" s="231" t="s">
        <v>52</v>
      </c>
      <c r="CG20" s="231" t="s">
        <v>52</v>
      </c>
      <c r="CH20" s="201"/>
      <c r="CI20" s="201"/>
      <c r="CJ20" s="231" t="s">
        <v>52</v>
      </c>
      <c r="CK20" s="231" t="s">
        <v>52</v>
      </c>
      <c r="CL20" s="231" t="s">
        <v>52</v>
      </c>
      <c r="CM20" s="231" t="s">
        <v>52</v>
      </c>
      <c r="CN20" s="231" t="s">
        <v>52</v>
      </c>
      <c r="CO20" s="201"/>
      <c r="CP20" s="303"/>
      <c r="CQ20" s="231" t="s">
        <v>52</v>
      </c>
      <c r="CR20" s="231" t="s">
        <v>52</v>
      </c>
      <c r="CS20" s="231" t="s">
        <v>52</v>
      </c>
      <c r="CT20" s="231" t="s">
        <v>52</v>
      </c>
      <c r="CU20" s="231" t="s">
        <v>52</v>
      </c>
      <c r="CV20" s="201"/>
      <c r="CW20" s="201"/>
      <c r="CX20" s="231" t="s">
        <v>52</v>
      </c>
      <c r="CY20" s="231" t="s">
        <v>52</v>
      </c>
      <c r="CZ20" s="231" t="s">
        <v>52</v>
      </c>
      <c r="DA20" s="231" t="s">
        <v>52</v>
      </c>
      <c r="DB20" s="231" t="s">
        <v>52</v>
      </c>
      <c r="DC20" s="201"/>
      <c r="DD20" s="201"/>
      <c r="DE20" s="231" t="s">
        <v>52</v>
      </c>
      <c r="DF20" s="231" t="s">
        <v>52</v>
      </c>
      <c r="DG20" s="231" t="s">
        <v>52</v>
      </c>
      <c r="DH20" s="231" t="s">
        <v>52</v>
      </c>
      <c r="DI20" s="231" t="s">
        <v>52</v>
      </c>
      <c r="DJ20" s="13"/>
      <c r="DK20" s="13"/>
      <c r="DL20" s="231" t="s">
        <v>52</v>
      </c>
      <c r="DM20" s="231" t="s">
        <v>52</v>
      </c>
      <c r="DN20" s="231" t="s">
        <v>52</v>
      </c>
      <c r="DO20" s="231" t="s">
        <v>52</v>
      </c>
      <c r="DP20" s="231" t="s">
        <v>52</v>
      </c>
      <c r="DQ20" s="13"/>
      <c r="DR20" s="13"/>
      <c r="DS20" s="231" t="s">
        <v>52</v>
      </c>
      <c r="DT20" s="231" t="s">
        <v>52</v>
      </c>
      <c r="DU20" s="231" t="s">
        <v>52</v>
      </c>
      <c r="DV20" s="362" t="s">
        <v>60</v>
      </c>
      <c r="DW20" s="363"/>
      <c r="DX20" s="201"/>
      <c r="DY20" s="202"/>
      <c r="DZ20" s="231" t="s">
        <v>52</v>
      </c>
      <c r="EA20" s="231" t="s">
        <v>52</v>
      </c>
      <c r="EB20" s="231" t="s">
        <v>52</v>
      </c>
      <c r="EC20" s="231" t="s">
        <v>52</v>
      </c>
      <c r="ED20" s="231" t="s">
        <v>52</v>
      </c>
      <c r="EE20" s="201"/>
      <c r="EF20" s="201"/>
      <c r="EG20" s="231" t="s">
        <v>52</v>
      </c>
      <c r="EH20" s="231" t="s">
        <v>52</v>
      </c>
      <c r="EI20" s="231" t="s">
        <v>52</v>
      </c>
      <c r="EJ20" s="231" t="s">
        <v>52</v>
      </c>
      <c r="EK20" s="231" t="s">
        <v>52</v>
      </c>
      <c r="EL20" s="201"/>
      <c r="EM20" s="201"/>
      <c r="EN20" s="231" t="s">
        <v>52</v>
      </c>
      <c r="EO20" s="231" t="s">
        <v>52</v>
      </c>
      <c r="EP20" s="231" t="s">
        <v>52</v>
      </c>
      <c r="EQ20" s="231" t="s">
        <v>52</v>
      </c>
      <c r="ER20" s="231" t="s">
        <v>52</v>
      </c>
      <c r="ES20" s="201"/>
      <c r="ET20" s="202"/>
      <c r="EU20" s="231" t="s">
        <v>52</v>
      </c>
      <c r="EV20" s="231" t="s">
        <v>52</v>
      </c>
      <c r="EW20" s="231" t="s">
        <v>52</v>
      </c>
      <c r="EX20" s="231" t="s">
        <v>52</v>
      </c>
      <c r="EY20" s="350" t="s">
        <v>52</v>
      </c>
      <c r="EZ20" s="202"/>
      <c r="FA20" s="201"/>
      <c r="FB20" s="97" t="s">
        <v>52</v>
      </c>
      <c r="FC20" s="56" t="s">
        <v>31</v>
      </c>
      <c r="FD20" s="56" t="s">
        <v>31</v>
      </c>
      <c r="FE20" s="97" t="s">
        <v>52</v>
      </c>
      <c r="FF20" s="97" t="s">
        <v>52</v>
      </c>
      <c r="FG20" s="201"/>
      <c r="FH20" s="201"/>
      <c r="FI20" s="231" t="s">
        <v>52</v>
      </c>
      <c r="FJ20" s="231" t="s">
        <v>52</v>
      </c>
      <c r="FK20" s="231" t="s">
        <v>52</v>
      </c>
      <c r="FL20" s="231" t="s">
        <v>52</v>
      </c>
      <c r="FM20" s="231" t="s">
        <v>52</v>
      </c>
      <c r="FN20" s="201"/>
      <c r="FO20" s="201"/>
      <c r="FP20" s="231" t="s">
        <v>52</v>
      </c>
      <c r="FQ20" s="231" t="s">
        <v>52</v>
      </c>
      <c r="FR20" s="231" t="s">
        <v>52</v>
      </c>
      <c r="FS20" s="231" t="s">
        <v>52</v>
      </c>
      <c r="FT20" s="231" t="s">
        <v>52</v>
      </c>
      <c r="FU20" s="201"/>
      <c r="FV20" s="201"/>
      <c r="FW20" s="231" t="s">
        <v>52</v>
      </c>
      <c r="FX20" s="231" t="s">
        <v>52</v>
      </c>
      <c r="FY20" s="231" t="s">
        <v>52</v>
      </c>
      <c r="FZ20" s="231" t="s">
        <v>52</v>
      </c>
      <c r="GA20" s="56" t="s">
        <v>31</v>
      </c>
      <c r="GB20" s="201"/>
      <c r="GC20" s="201"/>
      <c r="GD20" s="231" t="s">
        <v>52</v>
      </c>
      <c r="GE20" s="370" t="s">
        <v>52</v>
      </c>
      <c r="GF20" s="231" t="s">
        <v>52</v>
      </c>
      <c r="GG20" s="363"/>
      <c r="GH20" s="237" t="s">
        <v>31</v>
      </c>
      <c r="GI20" s="201"/>
      <c r="GJ20" s="201"/>
      <c r="GK20" s="231" t="s">
        <v>52</v>
      </c>
      <c r="GL20" s="231" t="s">
        <v>52</v>
      </c>
      <c r="GM20" s="231" t="s">
        <v>52</v>
      </c>
      <c r="GN20" s="363"/>
      <c r="GO20" s="231" t="s">
        <v>52</v>
      </c>
      <c r="GP20" s="201"/>
      <c r="GQ20" s="202"/>
      <c r="GR20" s="231" t="s">
        <v>52</v>
      </c>
      <c r="GS20" s="231" t="s">
        <v>52</v>
      </c>
      <c r="GT20" s="231" t="s">
        <v>52</v>
      </c>
      <c r="GU20" s="231" t="s">
        <v>52</v>
      </c>
      <c r="GV20" s="231" t="s">
        <v>52</v>
      </c>
      <c r="GW20" s="201"/>
      <c r="GX20" s="201"/>
      <c r="GY20" s="231" t="s">
        <v>52</v>
      </c>
      <c r="GZ20" s="231" t="s">
        <v>52</v>
      </c>
      <c r="HA20" s="231" t="s">
        <v>52</v>
      </c>
      <c r="HB20" s="231" t="s">
        <v>52</v>
      </c>
      <c r="HC20" s="231" t="s">
        <v>52</v>
      </c>
      <c r="HD20" s="201"/>
      <c r="HE20" s="201"/>
      <c r="HF20" s="231" t="s">
        <v>52</v>
      </c>
      <c r="HG20" s="231" t="s">
        <v>52</v>
      </c>
      <c r="HH20" s="350" t="s">
        <v>52</v>
      </c>
      <c r="HI20" s="325" t="s">
        <v>52</v>
      </c>
      <c r="HJ20" s="325" t="s">
        <v>52</v>
      </c>
      <c r="HK20" s="30"/>
      <c r="HL20" s="30"/>
      <c r="HM20" s="325" t="s">
        <v>52</v>
      </c>
      <c r="HN20" s="325" t="s">
        <v>52</v>
      </c>
      <c r="HO20" s="325" t="s">
        <v>52</v>
      </c>
      <c r="HP20" s="325" t="s">
        <v>52</v>
      </c>
      <c r="HQ20" s="325" t="s">
        <v>52</v>
      </c>
      <c r="HR20" s="30"/>
      <c r="HS20" s="30"/>
      <c r="HT20" s="325" t="s">
        <v>52</v>
      </c>
      <c r="HU20" s="325" t="s">
        <v>52</v>
      </c>
      <c r="HV20" s="325" t="s">
        <v>52</v>
      </c>
      <c r="HW20" s="325" t="s">
        <v>52</v>
      </c>
      <c r="HX20" s="325" t="s">
        <v>52</v>
      </c>
      <c r="HY20" s="13"/>
      <c r="HZ20" s="13"/>
      <c r="IA20" s="325" t="s">
        <v>52</v>
      </c>
      <c r="IB20" s="325" t="s">
        <v>52</v>
      </c>
      <c r="IC20" s="325" t="s">
        <v>52</v>
      </c>
      <c r="ID20" s="325" t="s">
        <v>52</v>
      </c>
      <c r="IE20" s="325" t="s">
        <v>52</v>
      </c>
      <c r="IF20" s="30"/>
      <c r="IG20" s="30"/>
      <c r="IH20" s="56" t="s">
        <v>31</v>
      </c>
      <c r="II20" s="56" t="s">
        <v>31</v>
      </c>
      <c r="IJ20" s="56" t="s">
        <v>31</v>
      </c>
      <c r="IK20" s="56" t="s">
        <v>31</v>
      </c>
      <c r="IL20" s="56" t="s">
        <v>31</v>
      </c>
      <c r="IM20" s="13"/>
      <c r="IN20" s="13"/>
      <c r="IO20" s="56" t="s">
        <v>31</v>
      </c>
      <c r="IP20" s="56" t="s">
        <v>31</v>
      </c>
      <c r="IQ20" s="56" t="s">
        <v>31</v>
      </c>
      <c r="IR20" s="56" t="s">
        <v>31</v>
      </c>
      <c r="IS20" s="56" t="s">
        <v>31</v>
      </c>
      <c r="IT20" s="30"/>
      <c r="IU20" s="30"/>
      <c r="IV20" s="325" t="s">
        <v>52</v>
      </c>
      <c r="IW20" s="325" t="s">
        <v>52</v>
      </c>
      <c r="IX20" s="325" t="s">
        <v>52</v>
      </c>
      <c r="IY20" s="325" t="s">
        <v>52</v>
      </c>
      <c r="IZ20" s="325" t="s">
        <v>52</v>
      </c>
      <c r="JA20" s="30"/>
      <c r="JB20" s="73"/>
      <c r="JC20" s="325" t="s">
        <v>52</v>
      </c>
      <c r="JD20" s="325" t="s">
        <v>52</v>
      </c>
      <c r="JE20" s="325" t="s">
        <v>52</v>
      </c>
      <c r="JF20" s="325" t="s">
        <v>52</v>
      </c>
      <c r="JG20" s="325" t="s">
        <v>52</v>
      </c>
      <c r="JH20" s="30"/>
      <c r="JI20" s="30"/>
      <c r="JJ20" s="325" t="s">
        <v>52</v>
      </c>
      <c r="JK20" s="325" t="s">
        <v>52</v>
      </c>
      <c r="JL20" s="325" t="s">
        <v>52</v>
      </c>
      <c r="JM20" s="325" t="s">
        <v>52</v>
      </c>
      <c r="JN20" s="325" t="s">
        <v>52</v>
      </c>
      <c r="JO20" s="30"/>
      <c r="JP20" s="30"/>
      <c r="JQ20" s="56" t="s">
        <v>31</v>
      </c>
      <c r="JR20" s="56" t="s">
        <v>31</v>
      </c>
      <c r="JS20" s="56" t="s">
        <v>31</v>
      </c>
      <c r="JT20" s="56" t="s">
        <v>31</v>
      </c>
      <c r="JU20" s="56" t="s">
        <v>31</v>
      </c>
      <c r="JV20" s="30"/>
      <c r="JW20" s="30"/>
      <c r="JX20" s="56" t="s">
        <v>31</v>
      </c>
      <c r="JY20" s="56" t="s">
        <v>31</v>
      </c>
      <c r="JZ20" s="56" t="s">
        <v>31</v>
      </c>
      <c r="KA20" s="56" t="s">
        <v>31</v>
      </c>
      <c r="KB20" s="56" t="s">
        <v>31</v>
      </c>
      <c r="KC20" s="30"/>
      <c r="KD20" s="30"/>
      <c r="KE20" s="325" t="s">
        <v>52</v>
      </c>
      <c r="KF20" s="325" t="s">
        <v>52</v>
      </c>
      <c r="KG20" s="325" t="s">
        <v>52</v>
      </c>
      <c r="KH20" s="325" t="s">
        <v>52</v>
      </c>
      <c r="KI20" s="325" t="s">
        <v>52</v>
      </c>
      <c r="KJ20" s="30"/>
      <c r="KK20" s="30"/>
      <c r="KL20" s="325" t="s">
        <v>52</v>
      </c>
      <c r="KM20" s="325" t="s">
        <v>52</v>
      </c>
      <c r="KN20" s="325" t="s">
        <v>52</v>
      </c>
      <c r="KO20" s="325" t="s">
        <v>52</v>
      </c>
      <c r="KP20" s="325" t="s">
        <v>52</v>
      </c>
      <c r="KQ20" s="30"/>
      <c r="KR20" s="30"/>
      <c r="KS20" s="325" t="s">
        <v>52</v>
      </c>
      <c r="KT20" s="325" t="s">
        <v>52</v>
      </c>
      <c r="KU20" s="325" t="s">
        <v>52</v>
      </c>
      <c r="KV20" s="327" t="s">
        <v>52</v>
      </c>
      <c r="KW20" s="324" t="s">
        <v>52</v>
      </c>
      <c r="KX20" s="30"/>
      <c r="KY20" s="30"/>
      <c r="KZ20" s="325" t="s">
        <v>52</v>
      </c>
      <c r="LA20" s="334"/>
      <c r="LB20" s="56" t="s">
        <v>31</v>
      </c>
      <c r="LC20" s="56" t="s">
        <v>31</v>
      </c>
      <c r="LD20" s="56" t="s">
        <v>31</v>
      </c>
      <c r="LE20" s="30"/>
      <c r="LF20" s="30"/>
      <c r="LG20" s="325" t="s">
        <v>52</v>
      </c>
      <c r="LH20" s="325" t="s">
        <v>52</v>
      </c>
      <c r="LI20" s="325" t="s">
        <v>52</v>
      </c>
      <c r="LJ20" s="325" t="s">
        <v>52</v>
      </c>
      <c r="LK20" s="325" t="s">
        <v>52</v>
      </c>
      <c r="LL20" s="30"/>
      <c r="LM20" s="328"/>
      <c r="LN20" s="325" t="s">
        <v>52</v>
      </c>
      <c r="LO20" s="325" t="s">
        <v>52</v>
      </c>
      <c r="LP20" s="325" t="s">
        <v>52</v>
      </c>
      <c r="LQ20" s="325" t="s">
        <v>52</v>
      </c>
      <c r="LR20" s="325" t="s">
        <v>52</v>
      </c>
      <c r="LS20" s="30"/>
      <c r="LT20" s="30"/>
      <c r="LU20" s="325" t="s">
        <v>52</v>
      </c>
      <c r="LV20" s="325" t="s">
        <v>52</v>
      </c>
      <c r="LW20" s="325" t="s">
        <v>52</v>
      </c>
      <c r="LX20" s="325" t="s">
        <v>52</v>
      </c>
      <c r="LY20" s="325" t="s">
        <v>52</v>
      </c>
      <c r="LZ20" s="30"/>
      <c r="MA20" s="50"/>
      <c r="MB20" s="343"/>
      <c r="MC20" s="56" t="s">
        <v>31</v>
      </c>
      <c r="MD20" s="56" t="s">
        <v>31</v>
      </c>
      <c r="ME20" s="56" t="s">
        <v>31</v>
      </c>
      <c r="MF20" s="56" t="s">
        <v>31</v>
      </c>
      <c r="MG20" s="30"/>
      <c r="MH20" s="30"/>
      <c r="MI20" s="325" t="s">
        <v>52</v>
      </c>
      <c r="MJ20" s="325" t="s">
        <v>52</v>
      </c>
      <c r="MK20" s="325" t="s">
        <v>52</v>
      </c>
      <c r="ML20" s="325" t="s">
        <v>52</v>
      </c>
      <c r="MM20" s="325" t="s">
        <v>52</v>
      </c>
      <c r="MN20" s="30"/>
      <c r="MO20" s="30"/>
      <c r="MP20" s="325" t="s">
        <v>52</v>
      </c>
      <c r="MQ20" s="325" t="s">
        <v>52</v>
      </c>
      <c r="MR20" s="325" t="s">
        <v>52</v>
      </c>
      <c r="MS20" s="325" t="s">
        <v>52</v>
      </c>
      <c r="MT20" s="325" t="s">
        <v>52</v>
      </c>
      <c r="MU20" s="30"/>
      <c r="MV20" s="30"/>
      <c r="MW20" s="325" t="s">
        <v>52</v>
      </c>
      <c r="MX20" s="325" t="s">
        <v>52</v>
      </c>
      <c r="MY20" s="325" t="s">
        <v>52</v>
      </c>
      <c r="MZ20" s="325" t="s">
        <v>52</v>
      </c>
      <c r="NA20" s="325" t="s">
        <v>52</v>
      </c>
      <c r="NB20" s="30"/>
      <c r="NC20" s="30"/>
      <c r="ND20" s="56" t="s">
        <v>31</v>
      </c>
      <c r="NE20" s="56" t="s">
        <v>31</v>
      </c>
      <c r="NF20" s="343"/>
      <c r="NG20" s="56" t="s">
        <v>31</v>
      </c>
      <c r="NH20" s="56" t="s">
        <v>31</v>
      </c>
      <c r="NI20" s="30"/>
      <c r="NJ20" s="30"/>
      <c r="NK20" s="325" t="s">
        <v>52</v>
      </c>
      <c r="NL20" s="325" t="s">
        <v>52</v>
      </c>
      <c r="NM20" s="334"/>
      <c r="NN20" s="325" t="s">
        <v>52</v>
      </c>
      <c r="NO20" s="325" t="s">
        <v>52</v>
      </c>
      <c r="NP20" s="30"/>
      <c r="NQ20" s="30"/>
      <c r="NR20" s="325" t="s">
        <v>52</v>
      </c>
      <c r="NS20" s="325" t="s">
        <v>52</v>
      </c>
      <c r="NT20" s="325" t="s">
        <v>52</v>
      </c>
      <c r="NU20" s="325" t="s">
        <v>52</v>
      </c>
      <c r="NV20" s="325" t="s">
        <v>52</v>
      </c>
      <c r="NW20" s="30"/>
      <c r="NX20" s="30"/>
      <c r="NY20" s="325" t="s">
        <v>52</v>
      </c>
      <c r="NZ20" s="325" t="s">
        <v>52</v>
      </c>
      <c r="OA20" s="325" t="s">
        <v>52</v>
      </c>
      <c r="OB20" s="325" t="s">
        <v>52</v>
      </c>
      <c r="OC20" s="325" t="s">
        <v>52</v>
      </c>
      <c r="OD20" s="73"/>
      <c r="OE20" s="30"/>
      <c r="OF20" s="325" t="s">
        <v>52</v>
      </c>
      <c r="OG20" s="325" t="s">
        <v>52</v>
      </c>
      <c r="OH20" s="325" t="s">
        <v>52</v>
      </c>
      <c r="OI20" s="56" t="s">
        <v>31</v>
      </c>
      <c r="OJ20" s="325" t="s">
        <v>52</v>
      </c>
    </row>
    <row r="21" spans="1:452" s="9" customFormat="1" x14ac:dyDescent="0.25">
      <c r="A21" s="15"/>
      <c r="B21" s="15"/>
      <c r="C21" s="76"/>
      <c r="D21" s="466"/>
      <c r="E21" s="77"/>
      <c r="F21" s="78"/>
      <c r="G21" s="78"/>
      <c r="H21" s="78"/>
      <c r="I21" s="78"/>
      <c r="J21" s="79"/>
      <c r="K21" s="77"/>
      <c r="L21" s="77"/>
      <c r="M21" s="78"/>
      <c r="N21" s="78"/>
      <c r="O21" s="78"/>
      <c r="P21" s="78"/>
      <c r="Q21" s="78"/>
      <c r="R21" s="77"/>
      <c r="S21" s="77"/>
      <c r="T21" s="78"/>
      <c r="U21" s="78"/>
      <c r="V21" s="78"/>
      <c r="W21" s="78"/>
      <c r="X21" s="78"/>
      <c r="Y21" s="77"/>
      <c r="Z21" s="77"/>
      <c r="AA21" s="80"/>
      <c r="AB21" s="80"/>
      <c r="AC21" s="77"/>
      <c r="AD21" s="78"/>
      <c r="AE21" s="78"/>
      <c r="AF21" s="77"/>
      <c r="AG21" s="77"/>
      <c r="AH21" s="80"/>
      <c r="AI21" s="80"/>
      <c r="AJ21" s="21"/>
      <c r="AK21" s="80"/>
      <c r="AL21" s="80"/>
      <c r="AM21" s="21"/>
      <c r="AN21" s="21"/>
      <c r="AO21" s="80"/>
      <c r="AP21" s="80"/>
      <c r="AQ21" s="28"/>
      <c r="AR21" s="28"/>
      <c r="AS21" s="28"/>
      <c r="AT21" s="21"/>
      <c r="AU21" s="21"/>
      <c r="AV21" s="28"/>
      <c r="AW21" s="28"/>
      <c r="AX21" s="28"/>
      <c r="AY21" s="28"/>
      <c r="AZ21" s="80"/>
      <c r="BA21" s="21"/>
      <c r="BB21" s="21"/>
      <c r="BC21" s="80"/>
      <c r="BD21" s="80"/>
      <c r="BE21" s="80"/>
      <c r="BF21" s="80"/>
      <c r="BG21" s="80"/>
      <c r="BH21" s="21"/>
      <c r="BI21" s="21"/>
      <c r="BJ21" s="81"/>
      <c r="BK21" s="81"/>
      <c r="BL21" s="81"/>
      <c r="BM21" s="28"/>
      <c r="BN21" s="28"/>
      <c r="BO21" s="21"/>
      <c r="BP21" s="21"/>
      <c r="BQ21" s="28"/>
      <c r="BR21" s="28"/>
      <c r="BS21" s="28"/>
      <c r="BT21" s="28"/>
      <c r="BU21" s="28"/>
      <c r="BV21" s="21"/>
      <c r="BW21" s="21"/>
      <c r="BX21" s="28"/>
      <c r="BY21" s="28"/>
      <c r="BZ21" s="28"/>
      <c r="CA21" s="28"/>
      <c r="CB21" s="28"/>
      <c r="CC21" s="21"/>
      <c r="CD21" s="21"/>
      <c r="CE21" s="28"/>
      <c r="CF21" s="28"/>
      <c r="CG21" s="28"/>
      <c r="CH21" s="28"/>
      <c r="CI21" s="28"/>
      <c r="CJ21" s="21"/>
      <c r="CK21" s="21"/>
      <c r="CL21" s="28"/>
      <c r="CM21" s="81"/>
      <c r="CN21" s="28"/>
      <c r="CO21" s="28"/>
      <c r="CP21" s="28"/>
      <c r="CQ21" s="21"/>
      <c r="CR21" s="28"/>
      <c r="CS21" s="28"/>
      <c r="CT21" s="28"/>
      <c r="CU21" s="28"/>
      <c r="CV21" s="28"/>
      <c r="CW21" s="21"/>
      <c r="CX21" s="21"/>
      <c r="CY21" s="28"/>
      <c r="CZ21" s="28"/>
      <c r="DA21" s="28"/>
      <c r="DB21" s="28"/>
      <c r="DC21" s="28"/>
      <c r="DD21" s="21"/>
      <c r="DE21" s="21"/>
      <c r="DF21" s="28"/>
      <c r="DG21" s="28"/>
      <c r="DH21" s="28"/>
      <c r="DI21" s="28"/>
      <c r="DJ21" s="28"/>
      <c r="DK21" s="21"/>
      <c r="DL21" s="21"/>
      <c r="DM21" s="28"/>
      <c r="DN21" s="28"/>
      <c r="DO21" s="28"/>
      <c r="DP21" s="28"/>
      <c r="DQ21" s="28"/>
      <c r="DR21" s="21"/>
      <c r="DS21" s="21"/>
      <c r="DT21" s="28"/>
      <c r="DU21" s="28"/>
      <c r="DV21" s="466"/>
      <c r="DW21" s="466"/>
      <c r="DX21" s="317" t="s">
        <v>34</v>
      </c>
      <c r="DY21" s="317" t="s">
        <v>34</v>
      </c>
      <c r="DZ21" s="317" t="s">
        <v>34</v>
      </c>
      <c r="EA21" s="317" t="s">
        <v>34</v>
      </c>
      <c r="EB21" s="276"/>
      <c r="EC21" s="276"/>
      <c r="ED21" s="317" t="s">
        <v>34</v>
      </c>
      <c r="EE21" s="317" t="s">
        <v>34</v>
      </c>
      <c r="EF21" s="317" t="s">
        <v>34</v>
      </c>
      <c r="EG21" s="317" t="s">
        <v>34</v>
      </c>
      <c r="EH21" s="276"/>
      <c r="EI21" s="276"/>
      <c r="EJ21" s="317" t="s">
        <v>33</v>
      </c>
      <c r="EK21" s="317" t="s">
        <v>33</v>
      </c>
      <c r="EL21" s="317" t="s">
        <v>33</v>
      </c>
      <c r="EM21" s="317" t="s">
        <v>33</v>
      </c>
      <c r="EN21" s="276"/>
      <c r="EO21" s="276"/>
      <c r="EP21" s="317" t="s">
        <v>33</v>
      </c>
      <c r="EQ21" s="317" t="s">
        <v>33</v>
      </c>
      <c r="ER21" s="317" t="s">
        <v>33</v>
      </c>
      <c r="ES21" s="317" t="s">
        <v>33</v>
      </c>
      <c r="ET21" s="276"/>
      <c r="EU21" s="276"/>
      <c r="EV21" s="317" t="s">
        <v>32</v>
      </c>
      <c r="EW21" s="317" t="s">
        <v>32</v>
      </c>
      <c r="EX21" s="317" t="s">
        <v>32</v>
      </c>
      <c r="EY21" s="317" t="s">
        <v>32</v>
      </c>
      <c r="EZ21" s="276"/>
      <c r="FA21" s="276"/>
      <c r="FB21" s="317" t="s">
        <v>32</v>
      </c>
      <c r="FC21" s="317" t="s">
        <v>32</v>
      </c>
      <c r="FD21" s="317" t="s">
        <v>32</v>
      </c>
      <c r="FE21" s="317" t="s">
        <v>32</v>
      </c>
      <c r="FF21" s="276"/>
      <c r="FG21" s="276"/>
      <c r="FH21" s="317" t="s">
        <v>34</v>
      </c>
      <c r="FI21" s="317" t="s">
        <v>34</v>
      </c>
      <c r="FJ21" s="317" t="s">
        <v>34</v>
      </c>
      <c r="FK21" s="317" t="s">
        <v>34</v>
      </c>
      <c r="FL21" s="276"/>
      <c r="FM21" s="276"/>
      <c r="FN21" s="317" t="s">
        <v>34</v>
      </c>
      <c r="FO21" s="317" t="s">
        <v>34</v>
      </c>
      <c r="FP21" s="317" t="s">
        <v>34</v>
      </c>
      <c r="FQ21" s="317" t="s">
        <v>34</v>
      </c>
      <c r="FR21" s="276"/>
      <c r="FS21" s="276"/>
      <c r="FT21" s="317" t="s">
        <v>33</v>
      </c>
      <c r="FU21" s="317" t="s">
        <v>33</v>
      </c>
      <c r="FV21" s="317" t="s">
        <v>33</v>
      </c>
      <c r="FW21" s="317" t="s">
        <v>33</v>
      </c>
      <c r="FX21" s="276"/>
      <c r="FY21" s="276"/>
      <c r="FZ21" s="317" t="s">
        <v>33</v>
      </c>
      <c r="GA21" s="317" t="s">
        <v>33</v>
      </c>
      <c r="GB21" s="317" t="s">
        <v>33</v>
      </c>
      <c r="GC21" s="317" t="s">
        <v>33</v>
      </c>
      <c r="GD21" s="276"/>
      <c r="GE21" s="276"/>
      <c r="GF21" s="317" t="s">
        <v>32</v>
      </c>
      <c r="GG21" s="317" t="s">
        <v>32</v>
      </c>
      <c r="GH21" s="317" t="s">
        <v>32</v>
      </c>
      <c r="GI21" s="317" t="s">
        <v>32</v>
      </c>
      <c r="GJ21" s="276"/>
      <c r="GK21" s="276"/>
      <c r="GL21" s="317" t="s">
        <v>32</v>
      </c>
      <c r="GM21" s="317" t="s">
        <v>32</v>
      </c>
      <c r="GN21" s="317" t="s">
        <v>32</v>
      </c>
      <c r="GO21" s="317" t="s">
        <v>32</v>
      </c>
      <c r="GP21" s="276"/>
      <c r="GQ21" s="276"/>
      <c r="GR21" s="317" t="s">
        <v>34</v>
      </c>
      <c r="GS21" s="317" t="s">
        <v>34</v>
      </c>
      <c r="GT21" s="317" t="s">
        <v>34</v>
      </c>
      <c r="GU21" s="317" t="s">
        <v>34</v>
      </c>
      <c r="GV21" s="276"/>
      <c r="GW21" s="276"/>
      <c r="GX21" s="317" t="s">
        <v>34</v>
      </c>
      <c r="GY21" s="317" t="s">
        <v>34</v>
      </c>
      <c r="GZ21" s="317" t="s">
        <v>34</v>
      </c>
      <c r="HA21" s="317" t="s">
        <v>34</v>
      </c>
      <c r="HB21" s="276"/>
      <c r="HC21" s="276"/>
      <c r="HD21" s="317" t="s">
        <v>33</v>
      </c>
      <c r="HE21" s="317" t="s">
        <v>33</v>
      </c>
      <c r="HF21" s="317" t="s">
        <v>33</v>
      </c>
      <c r="HG21" s="317" t="s">
        <v>33</v>
      </c>
      <c r="HH21" s="276"/>
      <c r="HI21" s="276" t="s">
        <v>32</v>
      </c>
      <c r="HJ21" s="276" t="s">
        <v>32</v>
      </c>
      <c r="HK21" s="276"/>
      <c r="HL21" s="276"/>
      <c r="HM21" s="276" t="s">
        <v>34</v>
      </c>
      <c r="HN21" s="276" t="s">
        <v>34</v>
      </c>
      <c r="HO21" s="276" t="s">
        <v>34</v>
      </c>
      <c r="HP21" s="276" t="s">
        <v>34</v>
      </c>
      <c r="HQ21" s="276"/>
      <c r="HR21" s="276"/>
      <c r="HS21" s="276" t="s">
        <v>34</v>
      </c>
      <c r="HT21" s="276" t="s">
        <v>34</v>
      </c>
      <c r="HU21" s="276" t="s">
        <v>34</v>
      </c>
      <c r="HV21" s="276" t="s">
        <v>34</v>
      </c>
      <c r="HW21" s="276"/>
      <c r="HX21" s="276"/>
      <c r="HY21" s="276" t="s">
        <v>33</v>
      </c>
      <c r="HZ21" s="276" t="s">
        <v>33</v>
      </c>
      <c r="IA21" s="276" t="s">
        <v>33</v>
      </c>
      <c r="IB21" s="276" t="s">
        <v>33</v>
      </c>
      <c r="IC21" s="276"/>
      <c r="ID21" s="276"/>
      <c r="IE21" s="276" t="s">
        <v>33</v>
      </c>
      <c r="IF21" s="276" t="s">
        <v>33</v>
      </c>
      <c r="IG21" s="276" t="s">
        <v>33</v>
      </c>
      <c r="IH21" s="276" t="s">
        <v>33</v>
      </c>
      <c r="II21" s="276"/>
      <c r="IJ21" s="276"/>
      <c r="IK21" s="276" t="s">
        <v>32</v>
      </c>
      <c r="IL21" s="276" t="s">
        <v>32</v>
      </c>
      <c r="IM21" s="276" t="s">
        <v>32</v>
      </c>
      <c r="IN21" s="276" t="s">
        <v>32</v>
      </c>
      <c r="IO21" s="276"/>
      <c r="IP21" s="276"/>
      <c r="IQ21" s="276" t="s">
        <v>32</v>
      </c>
      <c r="IR21" s="276" t="s">
        <v>32</v>
      </c>
      <c r="IS21" s="276" t="s">
        <v>32</v>
      </c>
      <c r="IT21" s="276" t="s">
        <v>32</v>
      </c>
      <c r="IU21" s="276"/>
      <c r="IV21" s="276"/>
      <c r="IW21" s="276" t="s">
        <v>34</v>
      </c>
      <c r="IX21" s="276" t="s">
        <v>34</v>
      </c>
      <c r="IY21" s="276" t="s">
        <v>34</v>
      </c>
      <c r="IZ21" s="276" t="s">
        <v>34</v>
      </c>
      <c r="JA21" s="276"/>
      <c r="JB21" s="276"/>
      <c r="JC21" s="276" t="s">
        <v>34</v>
      </c>
      <c r="JD21" s="276" t="s">
        <v>34</v>
      </c>
      <c r="JE21" s="276" t="s">
        <v>34</v>
      </c>
      <c r="JF21" s="276" t="s">
        <v>34</v>
      </c>
      <c r="JG21" s="276"/>
      <c r="JH21" s="276"/>
      <c r="JI21" s="276" t="s">
        <v>33</v>
      </c>
      <c r="JJ21" s="276" t="s">
        <v>33</v>
      </c>
      <c r="JK21" s="276" t="s">
        <v>33</v>
      </c>
      <c r="JL21" s="276" t="s">
        <v>33</v>
      </c>
      <c r="JM21" s="276"/>
      <c r="JN21" s="276"/>
      <c r="JO21" s="276" t="s">
        <v>33</v>
      </c>
      <c r="JP21" s="276" t="s">
        <v>33</v>
      </c>
      <c r="JQ21" s="276" t="s">
        <v>33</v>
      </c>
      <c r="JR21" s="276" t="s">
        <v>33</v>
      </c>
      <c r="JS21" s="276"/>
      <c r="JT21" s="276"/>
      <c r="JU21" s="276" t="s">
        <v>32</v>
      </c>
      <c r="JV21" s="276" t="s">
        <v>32</v>
      </c>
      <c r="JW21" s="276" t="s">
        <v>32</v>
      </c>
      <c r="JX21" s="276" t="s">
        <v>32</v>
      </c>
      <c r="JY21" s="276"/>
      <c r="JZ21" s="276"/>
      <c r="KA21" s="276" t="s">
        <v>32</v>
      </c>
      <c r="KB21" s="276" t="s">
        <v>32</v>
      </c>
      <c r="KC21" s="276" t="s">
        <v>32</v>
      </c>
      <c r="KD21" s="276" t="s">
        <v>32</v>
      </c>
      <c r="KE21" s="276"/>
      <c r="KF21" s="276"/>
      <c r="KG21" s="276" t="s">
        <v>34</v>
      </c>
      <c r="KH21" s="276" t="s">
        <v>34</v>
      </c>
      <c r="KI21" s="276" t="s">
        <v>34</v>
      </c>
      <c r="KJ21" s="276" t="s">
        <v>34</v>
      </c>
      <c r="KK21" s="276"/>
      <c r="KL21" s="276"/>
      <c r="KM21" s="276" t="s">
        <v>34</v>
      </c>
      <c r="KN21" s="276" t="s">
        <v>34</v>
      </c>
      <c r="KO21" s="276" t="s">
        <v>34</v>
      </c>
      <c r="KP21" s="276" t="s">
        <v>34</v>
      </c>
      <c r="KQ21" s="276"/>
      <c r="KR21" s="276"/>
      <c r="KS21" s="276" t="s">
        <v>33</v>
      </c>
      <c r="KT21" s="276" t="s">
        <v>33</v>
      </c>
      <c r="KU21" s="276" t="s">
        <v>33</v>
      </c>
      <c r="KV21" s="276" t="s">
        <v>33</v>
      </c>
      <c r="KW21" s="276"/>
      <c r="KX21" s="276"/>
      <c r="KY21" s="276" t="s">
        <v>33</v>
      </c>
      <c r="KZ21" s="276" t="s">
        <v>33</v>
      </c>
      <c r="LA21" s="276" t="s">
        <v>33</v>
      </c>
      <c r="LB21" s="276" t="s">
        <v>33</v>
      </c>
      <c r="LC21" s="276"/>
      <c r="LD21" s="276"/>
      <c r="LE21" s="276" t="s">
        <v>32</v>
      </c>
      <c r="LF21" s="276" t="s">
        <v>32</v>
      </c>
      <c r="LG21" s="276" t="s">
        <v>32</v>
      </c>
      <c r="LH21" s="276" t="s">
        <v>32</v>
      </c>
      <c r="LI21" s="276"/>
      <c r="LJ21" s="276"/>
      <c r="LK21" s="276" t="s">
        <v>32</v>
      </c>
      <c r="LL21" s="276" t="s">
        <v>32</v>
      </c>
      <c r="LM21" s="276" t="s">
        <v>32</v>
      </c>
      <c r="LN21" s="276" t="s">
        <v>32</v>
      </c>
      <c r="LO21" s="276"/>
      <c r="LP21" s="276"/>
      <c r="LQ21" s="276" t="s">
        <v>34</v>
      </c>
      <c r="LR21" s="276" t="s">
        <v>34</v>
      </c>
      <c r="LS21" s="276" t="s">
        <v>34</v>
      </c>
      <c r="LT21" s="276" t="s">
        <v>34</v>
      </c>
      <c r="LU21" s="276"/>
      <c r="LV21" s="276"/>
      <c r="LW21" s="276" t="s">
        <v>34</v>
      </c>
      <c r="LX21" s="276" t="s">
        <v>34</v>
      </c>
      <c r="LY21" s="276" t="s">
        <v>34</v>
      </c>
      <c r="LZ21" s="276" t="s">
        <v>34</v>
      </c>
      <c r="MA21" s="276"/>
      <c r="MB21" s="276"/>
      <c r="MC21" s="276" t="s">
        <v>33</v>
      </c>
      <c r="MD21" s="276" t="s">
        <v>33</v>
      </c>
      <c r="ME21" s="276" t="s">
        <v>33</v>
      </c>
      <c r="MF21" s="276" t="s">
        <v>33</v>
      </c>
      <c r="MG21" s="276"/>
      <c r="MH21" s="276"/>
      <c r="MI21" s="276" t="s">
        <v>33</v>
      </c>
      <c r="MJ21" s="276" t="s">
        <v>33</v>
      </c>
      <c r="MK21" s="276" t="s">
        <v>33</v>
      </c>
      <c r="ML21" s="276" t="s">
        <v>33</v>
      </c>
      <c r="MM21" s="276"/>
      <c r="MN21" s="276"/>
      <c r="MO21" s="276" t="s">
        <v>32</v>
      </c>
      <c r="MP21" s="276" t="s">
        <v>32</v>
      </c>
      <c r="MQ21" s="276" t="s">
        <v>32</v>
      </c>
      <c r="MR21" s="276" t="s">
        <v>32</v>
      </c>
      <c r="MS21" s="276"/>
      <c r="MT21" s="276"/>
      <c r="MU21" s="276" t="s">
        <v>32</v>
      </c>
      <c r="MV21" s="276" t="s">
        <v>32</v>
      </c>
      <c r="MW21" s="276" t="s">
        <v>32</v>
      </c>
      <c r="MX21" s="276" t="s">
        <v>32</v>
      </c>
      <c r="MY21" s="276"/>
      <c r="MZ21" s="276"/>
      <c r="NA21" s="276" t="s">
        <v>34</v>
      </c>
      <c r="NB21" s="276" t="s">
        <v>34</v>
      </c>
      <c r="NC21" s="276" t="s">
        <v>34</v>
      </c>
      <c r="ND21" s="276" t="s">
        <v>34</v>
      </c>
      <c r="NE21" s="276"/>
      <c r="NF21" s="276"/>
      <c r="NG21" s="276" t="s">
        <v>34</v>
      </c>
      <c r="NH21" s="276" t="s">
        <v>34</v>
      </c>
      <c r="NI21" s="276" t="s">
        <v>34</v>
      </c>
      <c r="NJ21" s="276" t="s">
        <v>34</v>
      </c>
      <c r="NK21" s="276"/>
      <c r="NL21" s="276"/>
      <c r="NM21" s="276" t="s">
        <v>33</v>
      </c>
      <c r="NN21" s="276" t="s">
        <v>33</v>
      </c>
      <c r="NO21" s="276" t="s">
        <v>33</v>
      </c>
      <c r="NP21" s="276" t="s">
        <v>33</v>
      </c>
      <c r="NQ21" s="276"/>
      <c r="NR21" s="276"/>
      <c r="NS21" s="276" t="s">
        <v>33</v>
      </c>
      <c r="NT21" s="276" t="s">
        <v>33</v>
      </c>
      <c r="NU21" s="276" t="s">
        <v>33</v>
      </c>
      <c r="NV21" s="276" t="s">
        <v>33</v>
      </c>
      <c r="NW21" s="276"/>
      <c r="NX21" s="276"/>
      <c r="NY21" s="276" t="s">
        <v>32</v>
      </c>
      <c r="NZ21" s="276" t="s">
        <v>32</v>
      </c>
      <c r="OA21" s="276" t="s">
        <v>32</v>
      </c>
      <c r="OB21" s="276" t="s">
        <v>32</v>
      </c>
      <c r="OC21" s="276"/>
      <c r="OD21" s="276"/>
      <c r="OE21" s="276" t="s">
        <v>32</v>
      </c>
      <c r="OF21" s="276" t="s">
        <v>32</v>
      </c>
      <c r="OG21" s="276" t="s">
        <v>32</v>
      </c>
      <c r="OH21" s="276" t="s">
        <v>32</v>
      </c>
      <c r="OI21" s="276"/>
      <c r="OJ21" s="276"/>
    </row>
    <row r="22" spans="1:452" s="9" customFormat="1" x14ac:dyDescent="0.25">
      <c r="A22" s="15"/>
      <c r="B22" s="15"/>
      <c r="C22" s="76"/>
      <c r="D22" s="466"/>
      <c r="E22" s="77"/>
      <c r="F22" s="78"/>
      <c r="G22" s="78"/>
      <c r="H22" s="78"/>
      <c r="I22" s="78"/>
      <c r="J22" s="79"/>
      <c r="K22" s="77"/>
      <c r="L22" s="77"/>
      <c r="M22" s="78"/>
      <c r="N22" s="78"/>
      <c r="O22" s="78"/>
      <c r="P22" s="78"/>
      <c r="Q22" s="78"/>
      <c r="R22" s="77"/>
      <c r="S22" s="77"/>
      <c r="T22" s="78"/>
      <c r="U22" s="78"/>
      <c r="V22" s="78"/>
      <c r="W22" s="78"/>
      <c r="X22" s="78"/>
      <c r="Y22" s="77"/>
      <c r="Z22" s="77"/>
      <c r="AA22" s="80"/>
      <c r="AB22" s="80"/>
      <c r="AC22" s="77"/>
      <c r="AD22" s="78"/>
      <c r="AE22" s="78"/>
      <c r="AF22" s="77"/>
      <c r="AG22" s="77"/>
      <c r="AH22" s="80"/>
      <c r="AI22" s="80"/>
      <c r="AJ22" s="21"/>
      <c r="AK22" s="80"/>
      <c r="AL22" s="80"/>
      <c r="AM22" s="21"/>
      <c r="AN22" s="21"/>
      <c r="AO22" s="80"/>
      <c r="AP22" s="80"/>
      <c r="AQ22" s="28"/>
      <c r="AR22" s="28"/>
      <c r="AS22" s="28"/>
      <c r="AT22" s="21"/>
      <c r="AU22" s="21"/>
      <c r="AV22" s="28"/>
      <c r="AW22" s="28"/>
      <c r="AX22" s="28"/>
      <c r="AY22" s="28"/>
      <c r="AZ22" s="80"/>
      <c r="BA22" s="21"/>
      <c r="BB22" s="21"/>
      <c r="BC22" s="80"/>
      <c r="BD22" s="80"/>
      <c r="BE22" s="80"/>
      <c r="BF22" s="80"/>
      <c r="BG22" s="80"/>
      <c r="BH22" s="21"/>
      <c r="BI22" s="21"/>
      <c r="BJ22" s="81"/>
      <c r="BK22" s="81"/>
      <c r="BL22" s="81"/>
      <c r="BM22" s="28"/>
      <c r="BN22" s="28"/>
      <c r="BO22" s="21"/>
      <c r="BP22" s="21"/>
      <c r="BQ22" s="28"/>
      <c r="BR22" s="28"/>
      <c r="BS22" s="28"/>
      <c r="BT22" s="28"/>
      <c r="BU22" s="28"/>
      <c r="BV22" s="21"/>
      <c r="BW22" s="21"/>
      <c r="BX22" s="28"/>
      <c r="BY22" s="28"/>
      <c r="BZ22" s="28"/>
      <c r="CA22" s="28"/>
      <c r="CB22" s="28"/>
      <c r="CC22" s="21"/>
      <c r="CD22" s="21"/>
      <c r="CE22" s="28"/>
      <c r="CF22" s="28"/>
      <c r="CG22" s="28"/>
      <c r="CH22" s="28"/>
      <c r="CI22" s="28"/>
      <c r="CJ22" s="21"/>
      <c r="CK22" s="21"/>
      <c r="CL22" s="28"/>
      <c r="CM22" s="81"/>
      <c r="CN22" s="28"/>
      <c r="CO22" s="28"/>
      <c r="CP22" s="28"/>
      <c r="CQ22" s="21"/>
      <c r="CR22" s="28"/>
      <c r="CS22" s="28"/>
      <c r="CT22" s="28"/>
      <c r="CU22" s="28"/>
      <c r="CV22" s="28"/>
      <c r="CW22" s="21"/>
      <c r="CX22" s="21"/>
      <c r="CY22" s="28"/>
      <c r="CZ22" s="28"/>
      <c r="DA22" s="28"/>
      <c r="DB22" s="28"/>
      <c r="DC22" s="28"/>
      <c r="DD22" s="21"/>
      <c r="DE22" s="21"/>
      <c r="DF22" s="28"/>
      <c r="DG22" s="28"/>
      <c r="DH22" s="28"/>
      <c r="DI22" s="28"/>
      <c r="DJ22" s="28"/>
      <c r="DK22" s="21"/>
      <c r="DL22" s="21"/>
      <c r="DM22" s="28"/>
      <c r="DN22" s="28"/>
      <c r="DO22" s="28"/>
      <c r="DP22" s="28"/>
      <c r="DQ22" s="28"/>
      <c r="DR22" s="21"/>
      <c r="DS22" s="21"/>
      <c r="DT22" s="28"/>
      <c r="DU22" s="28"/>
      <c r="DV22" s="466"/>
      <c r="DW22" s="466"/>
      <c r="DX22" s="317"/>
      <c r="DY22" s="317"/>
      <c r="DZ22" s="317"/>
      <c r="EA22" s="317"/>
      <c r="EB22" s="354"/>
      <c r="EC22" s="354"/>
      <c r="ED22" s="317"/>
      <c r="EE22" s="317"/>
      <c r="EF22" s="317"/>
      <c r="EG22" s="317"/>
      <c r="EH22" s="354"/>
      <c r="EI22" s="354"/>
      <c r="EJ22" s="317"/>
      <c r="EK22" s="317"/>
      <c r="EL22" s="317"/>
      <c r="EM22" s="317"/>
      <c r="EN22" s="354"/>
      <c r="EO22" s="354"/>
      <c r="EP22" s="317"/>
      <c r="EQ22" s="317"/>
      <c r="ER22" s="317"/>
      <c r="ES22" s="317"/>
      <c r="ET22" s="354"/>
      <c r="EU22" s="354"/>
      <c r="EV22" s="317"/>
      <c r="EW22" s="317"/>
      <c r="EX22" s="317"/>
      <c r="EY22" s="317"/>
      <c r="EZ22" s="354"/>
      <c r="FA22" s="354"/>
      <c r="FB22" s="317"/>
      <c r="FC22" s="317"/>
      <c r="FD22" s="317"/>
      <c r="FE22" s="317"/>
      <c r="FF22" s="354"/>
      <c r="FG22" s="354"/>
      <c r="FH22" s="317"/>
      <c r="FI22" s="317"/>
      <c r="FJ22" s="317"/>
      <c r="FK22" s="317"/>
      <c r="FL22" s="354"/>
      <c r="FM22" s="354"/>
      <c r="FO22" s="317" t="s">
        <v>33</v>
      </c>
      <c r="FP22" s="317" t="s">
        <v>33</v>
      </c>
      <c r="FQ22" s="317" t="s">
        <v>33</v>
      </c>
      <c r="FR22" s="317" t="s">
        <v>33</v>
      </c>
      <c r="FS22" s="276"/>
      <c r="FT22" s="276"/>
      <c r="FU22" s="317" t="s">
        <v>33</v>
      </c>
      <c r="FV22" s="317" t="s">
        <v>33</v>
      </c>
      <c r="FW22" s="317" t="s">
        <v>33</v>
      </c>
      <c r="FX22" s="317" t="s">
        <v>33</v>
      </c>
      <c r="FY22" s="354"/>
      <c r="FZ22" s="317"/>
      <c r="GA22" s="333" t="s">
        <v>32</v>
      </c>
      <c r="GB22" s="317" t="s">
        <v>32</v>
      </c>
      <c r="GC22" s="13" t="s">
        <v>32</v>
      </c>
      <c r="GD22" s="13" t="s">
        <v>32</v>
      </c>
      <c r="GE22" s="354"/>
      <c r="GF22" s="317"/>
      <c r="GG22" s="333" t="s">
        <v>32</v>
      </c>
      <c r="GH22" s="317" t="s">
        <v>32</v>
      </c>
      <c r="GI22" s="13" t="s">
        <v>32</v>
      </c>
      <c r="GJ22" s="13" t="s">
        <v>32</v>
      </c>
      <c r="GK22" s="251"/>
      <c r="GL22" s="251"/>
      <c r="GM22" s="317" t="s">
        <v>34</v>
      </c>
      <c r="GN22" s="333" t="s">
        <v>34</v>
      </c>
      <c r="GO22" s="317" t="s">
        <v>34</v>
      </c>
      <c r="GP22" s="13" t="s">
        <v>34</v>
      </c>
      <c r="GQ22" s="276"/>
      <c r="GR22" s="251"/>
      <c r="GS22" s="317" t="s">
        <v>34</v>
      </c>
      <c r="GT22" s="317" t="s">
        <v>34</v>
      </c>
      <c r="GU22" s="317" t="s">
        <v>34</v>
      </c>
      <c r="GV22" s="317" t="s">
        <v>34</v>
      </c>
      <c r="GW22" s="276"/>
      <c r="GX22" s="276"/>
      <c r="GY22" s="317" t="s">
        <v>33</v>
      </c>
      <c r="GZ22" s="317" t="s">
        <v>33</v>
      </c>
      <c r="HA22" s="317" t="s">
        <v>33</v>
      </c>
      <c r="HB22" s="317" t="s">
        <v>33</v>
      </c>
      <c r="HC22" s="276"/>
      <c r="HD22" s="276"/>
      <c r="HE22" s="13" t="s">
        <v>33</v>
      </c>
      <c r="HF22" s="317" t="s">
        <v>33</v>
      </c>
      <c r="HG22" s="317" t="s">
        <v>33</v>
      </c>
      <c r="HH22" s="321" t="s">
        <v>33</v>
      </c>
      <c r="HI22" s="276"/>
      <c r="HJ22" s="276"/>
      <c r="HK22" s="13" t="s">
        <v>32</v>
      </c>
      <c r="HL22" s="13" t="s">
        <v>32</v>
      </c>
      <c r="HM22" s="13" t="s">
        <v>32</v>
      </c>
      <c r="HN22" s="13" t="s">
        <v>32</v>
      </c>
      <c r="HO22" s="317"/>
      <c r="HP22" s="317"/>
      <c r="HQ22" s="13" t="s">
        <v>32</v>
      </c>
      <c r="HR22" s="13" t="s">
        <v>32</v>
      </c>
      <c r="HS22" s="317" t="s">
        <v>32</v>
      </c>
      <c r="HT22" s="317" t="s">
        <v>32</v>
      </c>
      <c r="HU22" s="317"/>
      <c r="HV22" s="317"/>
      <c r="HW22" s="317" t="s">
        <v>34</v>
      </c>
      <c r="HX22" s="13" t="s">
        <v>34</v>
      </c>
      <c r="HY22" s="13" t="s">
        <v>34</v>
      </c>
      <c r="HZ22" s="317" t="s">
        <v>34</v>
      </c>
      <c r="IA22" s="317"/>
      <c r="IB22" s="317"/>
      <c r="IC22" s="317" t="s">
        <v>34</v>
      </c>
      <c r="ID22" s="317" t="s">
        <v>34</v>
      </c>
      <c r="IE22" s="13" t="s">
        <v>34</v>
      </c>
      <c r="IF22" s="13" t="s">
        <v>34</v>
      </c>
      <c r="IG22" s="317"/>
      <c r="IH22" s="317"/>
      <c r="II22" s="317" t="s">
        <v>33</v>
      </c>
      <c r="IJ22" s="317" t="s">
        <v>33</v>
      </c>
      <c r="IK22" s="317" t="s">
        <v>33</v>
      </c>
      <c r="IL22" s="13" t="s">
        <v>33</v>
      </c>
      <c r="IM22" s="13"/>
      <c r="IN22" s="317"/>
      <c r="IO22" s="317" t="s">
        <v>33</v>
      </c>
      <c r="IP22" s="317" t="s">
        <v>33</v>
      </c>
      <c r="IQ22" s="317" t="s">
        <v>33</v>
      </c>
      <c r="IR22" s="317" t="s">
        <v>33</v>
      </c>
      <c r="IS22" s="13"/>
      <c r="IT22" s="13"/>
      <c r="IU22" s="317" t="s">
        <v>32</v>
      </c>
      <c r="IV22" s="317" t="s">
        <v>32</v>
      </c>
      <c r="IW22" s="317" t="s">
        <v>32</v>
      </c>
      <c r="IX22" s="317" t="s">
        <v>32</v>
      </c>
      <c r="IY22" s="317"/>
      <c r="IZ22" s="13"/>
      <c r="JA22" s="317" t="s">
        <v>32</v>
      </c>
      <c r="JB22" s="317" t="s">
        <v>32</v>
      </c>
      <c r="JC22" s="317" t="s">
        <v>32</v>
      </c>
      <c r="JD22" s="317" t="s">
        <v>32</v>
      </c>
      <c r="JE22" s="317"/>
      <c r="JF22" s="317"/>
      <c r="JG22" s="13" t="s">
        <v>34</v>
      </c>
      <c r="JH22" s="13" t="s">
        <v>34</v>
      </c>
      <c r="JI22" s="317" t="s">
        <v>34</v>
      </c>
      <c r="JJ22" s="317" t="s">
        <v>34</v>
      </c>
      <c r="JK22" s="317"/>
      <c r="JL22" s="317"/>
      <c r="JM22" s="317" t="s">
        <v>34</v>
      </c>
      <c r="JN22" s="13" t="s">
        <v>34</v>
      </c>
      <c r="JO22" s="13" t="s">
        <v>34</v>
      </c>
      <c r="JP22" s="317" t="s">
        <v>34</v>
      </c>
      <c r="JQ22" s="321"/>
      <c r="JR22" s="320"/>
      <c r="JS22" s="317" t="s">
        <v>33</v>
      </c>
      <c r="JT22" s="317" t="s">
        <v>33</v>
      </c>
      <c r="JU22" s="13" t="s">
        <v>33</v>
      </c>
      <c r="JV22" s="13" t="s">
        <v>33</v>
      </c>
      <c r="JW22" s="317"/>
      <c r="JX22" s="317"/>
      <c r="JY22" s="317" t="s">
        <v>33</v>
      </c>
      <c r="JZ22" s="317" t="s">
        <v>33</v>
      </c>
      <c r="KA22" s="317" t="s">
        <v>33</v>
      </c>
      <c r="KB22" s="317" t="s">
        <v>33</v>
      </c>
      <c r="KC22" s="13"/>
      <c r="KD22" s="317"/>
      <c r="KE22" s="317" t="s">
        <v>32</v>
      </c>
      <c r="KF22" s="317" t="s">
        <v>32</v>
      </c>
      <c r="KG22" s="317" t="s">
        <v>32</v>
      </c>
      <c r="KH22" s="317" t="s">
        <v>32</v>
      </c>
      <c r="KI22" s="13"/>
      <c r="KJ22" s="13"/>
      <c r="KK22" s="317" t="s">
        <v>32</v>
      </c>
      <c r="KL22" s="317" t="s">
        <v>32</v>
      </c>
      <c r="KM22" s="317" t="s">
        <v>32</v>
      </c>
      <c r="KN22" s="317" t="s">
        <v>32</v>
      </c>
      <c r="KO22" s="317"/>
      <c r="KP22" s="13"/>
      <c r="KQ22" s="13" t="s">
        <v>34</v>
      </c>
      <c r="KR22" s="317" t="s">
        <v>34</v>
      </c>
      <c r="KS22" s="317" t="s">
        <v>34</v>
      </c>
      <c r="KT22" s="317" t="s">
        <v>34</v>
      </c>
      <c r="KU22" s="321"/>
      <c r="KV22" s="320"/>
      <c r="KW22" s="13" t="s">
        <v>34</v>
      </c>
      <c r="KX22" s="13" t="s">
        <v>34</v>
      </c>
      <c r="KY22" s="317" t="s">
        <v>34</v>
      </c>
      <c r="KZ22" s="333" t="s">
        <v>34</v>
      </c>
      <c r="LA22" s="317"/>
      <c r="LB22" s="317"/>
      <c r="LC22" s="317" t="s">
        <v>33</v>
      </c>
      <c r="LD22" s="13" t="s">
        <v>33</v>
      </c>
      <c r="LE22" s="13" t="s">
        <v>33</v>
      </c>
      <c r="LF22" s="317" t="s">
        <v>33</v>
      </c>
      <c r="LG22" s="317"/>
      <c r="LH22" s="317"/>
      <c r="LI22" s="317" t="s">
        <v>33</v>
      </c>
      <c r="LJ22" s="317" t="s">
        <v>33</v>
      </c>
      <c r="LK22" s="13" t="s">
        <v>33</v>
      </c>
      <c r="LL22" s="13" t="s">
        <v>33</v>
      </c>
      <c r="LM22" s="317"/>
      <c r="LN22" s="317"/>
      <c r="LO22" s="317" t="s">
        <v>32</v>
      </c>
      <c r="LP22" s="317" t="s">
        <v>32</v>
      </c>
      <c r="LQ22" s="317" t="s">
        <v>32</v>
      </c>
      <c r="LR22" s="13" t="s">
        <v>32</v>
      </c>
      <c r="LS22" s="13"/>
      <c r="LT22" s="317"/>
      <c r="LU22" s="317" t="s">
        <v>32</v>
      </c>
      <c r="LV22" s="317" t="s">
        <v>32</v>
      </c>
      <c r="LW22" s="317" t="s">
        <v>32</v>
      </c>
      <c r="LX22" s="317" t="s">
        <v>32</v>
      </c>
      <c r="LY22" s="13"/>
      <c r="LZ22" s="13"/>
      <c r="MA22" s="339" t="s">
        <v>34</v>
      </c>
      <c r="MB22" s="317" t="s">
        <v>34</v>
      </c>
      <c r="MC22" s="317" t="s">
        <v>34</v>
      </c>
      <c r="MD22" s="317" t="s">
        <v>34</v>
      </c>
      <c r="ME22" s="317"/>
      <c r="MF22" s="13"/>
      <c r="MG22" s="13" t="s">
        <v>34</v>
      </c>
      <c r="MH22" s="317" t="s">
        <v>34</v>
      </c>
      <c r="MI22" s="317" t="s">
        <v>34</v>
      </c>
      <c r="MJ22" s="317" t="s">
        <v>34</v>
      </c>
      <c r="MK22" s="317"/>
      <c r="ML22" s="317"/>
      <c r="MM22" s="13" t="s">
        <v>33</v>
      </c>
      <c r="MN22" s="13" t="s">
        <v>33</v>
      </c>
      <c r="MO22" s="317" t="s">
        <v>33</v>
      </c>
      <c r="MP22" s="317" t="s">
        <v>33</v>
      </c>
      <c r="MQ22" s="317"/>
      <c r="MR22" s="317"/>
      <c r="MS22" s="317" t="s">
        <v>33</v>
      </c>
      <c r="MT22" s="13" t="s">
        <v>33</v>
      </c>
      <c r="MU22" s="13" t="s">
        <v>33</v>
      </c>
      <c r="MV22" s="317" t="s">
        <v>33</v>
      </c>
      <c r="MW22" s="317"/>
      <c r="MX22" s="317"/>
      <c r="MY22" s="317" t="s">
        <v>32</v>
      </c>
      <c r="MZ22" s="317" t="s">
        <v>32</v>
      </c>
      <c r="NA22" s="13" t="s">
        <v>32</v>
      </c>
      <c r="NB22" s="13" t="s">
        <v>32</v>
      </c>
      <c r="NC22" s="317"/>
      <c r="ND22" s="321"/>
      <c r="NE22" s="339" t="s">
        <v>32</v>
      </c>
      <c r="NF22" s="317" t="s">
        <v>32</v>
      </c>
      <c r="NG22" s="317" t="s">
        <v>32</v>
      </c>
      <c r="NH22" s="13" t="s">
        <v>32</v>
      </c>
      <c r="NI22" s="13"/>
      <c r="NJ22" s="317"/>
      <c r="NK22" s="317" t="s">
        <v>34</v>
      </c>
      <c r="NL22" s="333" t="s">
        <v>34</v>
      </c>
      <c r="NM22" s="317" t="s">
        <v>34</v>
      </c>
      <c r="NN22" s="317" t="s">
        <v>34</v>
      </c>
      <c r="NO22" s="13"/>
      <c r="NP22" s="13"/>
      <c r="NQ22" s="317" t="s">
        <v>34</v>
      </c>
      <c r="NR22" s="317" t="s">
        <v>34</v>
      </c>
      <c r="NS22" s="317" t="s">
        <v>34</v>
      </c>
      <c r="NT22" s="317" t="s">
        <v>34</v>
      </c>
      <c r="NU22" s="317"/>
      <c r="NV22" s="13"/>
      <c r="NW22" s="13" t="s">
        <v>33</v>
      </c>
      <c r="NX22" s="317" t="s">
        <v>33</v>
      </c>
      <c r="NY22" s="317" t="s">
        <v>33</v>
      </c>
      <c r="NZ22" s="317" t="s">
        <v>33</v>
      </c>
      <c r="OA22" s="317"/>
      <c r="OB22" s="317"/>
      <c r="OC22" s="82" t="s">
        <v>33</v>
      </c>
      <c r="OD22" s="13" t="s">
        <v>33</v>
      </c>
      <c r="OE22" s="317" t="s">
        <v>33</v>
      </c>
      <c r="OF22" s="317" t="s">
        <v>33</v>
      </c>
      <c r="OG22" s="317"/>
      <c r="OH22" s="317"/>
      <c r="OI22" s="321" t="s">
        <v>32</v>
      </c>
      <c r="OJ22" s="321" t="s">
        <v>32</v>
      </c>
    </row>
    <row r="23" spans="1:452" s="9" customFormat="1" x14ac:dyDescent="0.25">
      <c r="A23" s="15"/>
      <c r="B23" s="15"/>
      <c r="C23" s="76"/>
      <c r="D23" s="466"/>
      <c r="E23" s="77"/>
      <c r="F23" s="78"/>
      <c r="G23" s="78"/>
      <c r="H23" s="78"/>
      <c r="I23" s="78"/>
      <c r="J23" s="79"/>
      <c r="K23" s="77"/>
      <c r="L23" s="77"/>
      <c r="M23" s="78"/>
      <c r="N23" s="78"/>
      <c r="O23" s="78"/>
      <c r="P23" s="78"/>
      <c r="Q23" s="78"/>
      <c r="R23" s="77"/>
      <c r="S23" s="77"/>
      <c r="T23" s="78"/>
      <c r="U23" s="78"/>
      <c r="V23" s="78"/>
      <c r="W23" s="78"/>
      <c r="X23" s="78"/>
      <c r="Y23" s="77"/>
      <c r="Z23" s="77"/>
      <c r="AA23" s="80"/>
      <c r="AB23" s="80"/>
      <c r="AC23" s="77"/>
      <c r="AD23" s="78"/>
      <c r="AE23" s="78"/>
      <c r="AF23" s="77"/>
      <c r="AG23" s="77"/>
      <c r="AH23" s="80"/>
      <c r="AI23" s="80"/>
      <c r="AJ23" s="21"/>
      <c r="AK23" s="80"/>
      <c r="AL23" s="80"/>
      <c r="AM23" s="21"/>
      <c r="AN23" s="21"/>
      <c r="AO23" s="80"/>
      <c r="AP23" s="80"/>
      <c r="AQ23" s="28"/>
      <c r="AR23" s="28"/>
      <c r="AS23" s="28"/>
      <c r="AT23" s="21"/>
      <c r="AU23" s="21"/>
      <c r="AV23" s="28"/>
      <c r="AW23" s="28"/>
      <c r="AX23" s="28"/>
      <c r="AY23" s="28"/>
      <c r="AZ23" s="80"/>
      <c r="BA23" s="21"/>
      <c r="BB23" s="21"/>
      <c r="BC23" s="80"/>
      <c r="BD23" s="80"/>
      <c r="BE23" s="80"/>
      <c r="BF23" s="80"/>
      <c r="BG23" s="80"/>
      <c r="BH23" s="21"/>
      <c r="BI23" s="21"/>
      <c r="BJ23" s="81"/>
      <c r="BK23" s="81"/>
      <c r="BL23" s="81"/>
      <c r="BM23" s="28"/>
      <c r="BN23" s="28"/>
      <c r="BO23" s="21"/>
      <c r="BP23" s="21"/>
      <c r="BQ23" s="28"/>
      <c r="BR23" s="28"/>
      <c r="BS23" s="28"/>
      <c r="BT23" s="28"/>
      <c r="BU23" s="28"/>
      <c r="BV23" s="21"/>
      <c r="BW23" s="21"/>
      <c r="BX23" s="28"/>
      <c r="BY23" s="28"/>
      <c r="BZ23" s="28"/>
      <c r="CA23" s="28"/>
      <c r="CB23" s="28"/>
      <c r="CC23" s="21"/>
      <c r="CD23" s="21"/>
      <c r="CE23" s="28"/>
      <c r="CF23" s="28"/>
      <c r="CG23" s="28"/>
      <c r="CH23" s="28"/>
      <c r="CI23" s="28"/>
      <c r="CJ23" s="21"/>
      <c r="CK23" s="21"/>
      <c r="CL23" s="28"/>
      <c r="CM23" s="81"/>
      <c r="CN23" s="28"/>
      <c r="CO23" s="28"/>
      <c r="CP23" s="28"/>
      <c r="CQ23" s="21"/>
      <c r="CR23" s="28"/>
      <c r="CS23" s="28"/>
      <c r="CT23" s="28"/>
      <c r="CU23" s="28"/>
      <c r="CV23" s="28"/>
      <c r="CW23" s="21"/>
      <c r="CX23" s="21"/>
      <c r="CY23" s="28"/>
      <c r="CZ23" s="28"/>
      <c r="DA23" s="28"/>
      <c r="DB23" s="28"/>
      <c r="DC23" s="28"/>
      <c r="DD23" s="21"/>
      <c r="DE23" s="21"/>
      <c r="DF23" s="28"/>
      <c r="DG23" s="28"/>
      <c r="DH23" s="28"/>
      <c r="DI23" s="28"/>
      <c r="DJ23" s="28"/>
      <c r="DK23" s="21"/>
      <c r="DL23" s="21"/>
      <c r="DM23" s="28"/>
      <c r="DN23" s="28"/>
      <c r="DO23" s="28"/>
      <c r="DP23" s="28"/>
      <c r="DQ23" s="28"/>
      <c r="DR23" s="21"/>
      <c r="DS23" s="21"/>
      <c r="DT23" s="28"/>
      <c r="DU23" s="28"/>
      <c r="DV23" s="466"/>
      <c r="DW23" s="466"/>
      <c r="DX23" s="317"/>
      <c r="DY23" s="317"/>
      <c r="DZ23" s="317"/>
      <c r="EA23" s="317"/>
      <c r="EB23" s="354"/>
      <c r="EC23" s="354"/>
      <c r="ED23" s="317"/>
      <c r="EE23" s="317"/>
      <c r="EF23" s="317"/>
      <c r="EG23" s="317"/>
      <c r="EH23" s="354"/>
      <c r="EI23" s="354"/>
      <c r="EJ23" s="317"/>
      <c r="EK23" s="317"/>
      <c r="EL23" s="317"/>
      <c r="EM23" s="317"/>
      <c r="EN23" s="354"/>
      <c r="EO23" s="354"/>
      <c r="EP23" s="317"/>
      <c r="EQ23" s="317"/>
      <c r="ER23" s="317"/>
      <c r="ES23" s="317"/>
      <c r="ET23" s="354"/>
      <c r="EU23" s="354"/>
      <c r="EV23" s="317"/>
      <c r="EW23" s="317"/>
      <c r="EX23" s="317"/>
      <c r="EY23" s="317"/>
      <c r="EZ23" s="354"/>
      <c r="FA23" s="354"/>
      <c r="FB23" s="317"/>
      <c r="FC23" s="317"/>
      <c r="FD23" s="317"/>
      <c r="FE23" s="317"/>
      <c r="FF23" s="354"/>
      <c r="FG23" s="354"/>
      <c r="FH23" s="317"/>
      <c r="FI23" s="317"/>
      <c r="FJ23" s="317"/>
      <c r="FK23" s="317"/>
      <c r="FL23" s="354"/>
      <c r="FM23" s="354"/>
      <c r="FO23" s="317"/>
      <c r="FP23" s="317"/>
      <c r="FQ23" s="317"/>
      <c r="FR23" s="317"/>
      <c r="FS23" s="354"/>
      <c r="FT23" s="354"/>
      <c r="FU23" s="317"/>
      <c r="FV23" s="317"/>
      <c r="FW23" s="317"/>
      <c r="FX23" s="317"/>
      <c r="FY23" s="354"/>
      <c r="FZ23" s="317"/>
      <c r="GA23" s="317"/>
      <c r="GB23" s="317"/>
      <c r="GC23" s="317"/>
      <c r="GD23" s="317"/>
      <c r="GE23" s="317"/>
      <c r="GF23" s="317"/>
      <c r="GG23" s="317"/>
      <c r="GH23" s="317"/>
      <c r="GI23" s="317"/>
      <c r="GJ23" s="317"/>
      <c r="GK23" s="317" t="s">
        <v>34</v>
      </c>
      <c r="GL23" s="251"/>
      <c r="GM23" s="248"/>
      <c r="GN23" s="317" t="s">
        <v>33</v>
      </c>
      <c r="GO23" s="317" t="s">
        <v>33</v>
      </c>
      <c r="GP23" s="317" t="s">
        <v>33</v>
      </c>
      <c r="GQ23" s="317" t="s">
        <v>33</v>
      </c>
      <c r="GR23" s="251"/>
      <c r="GS23" s="251"/>
      <c r="GT23" s="317" t="s">
        <v>33</v>
      </c>
      <c r="GU23" s="317" t="s">
        <v>33</v>
      </c>
      <c r="GV23" s="317" t="s">
        <v>33</v>
      </c>
      <c r="GW23" s="13" t="s">
        <v>33</v>
      </c>
      <c r="GX23" s="251"/>
      <c r="GY23" s="251"/>
      <c r="GZ23" s="317" t="s">
        <v>32</v>
      </c>
      <c r="HA23" s="317" t="s">
        <v>32</v>
      </c>
      <c r="HB23" s="317" t="s">
        <v>32</v>
      </c>
      <c r="HC23" s="317" t="s">
        <v>32</v>
      </c>
      <c r="HD23" s="276"/>
      <c r="HE23" s="276"/>
      <c r="HF23" s="317" t="s">
        <v>32</v>
      </c>
      <c r="HG23" s="317" t="s">
        <v>32</v>
      </c>
      <c r="HH23" s="321" t="s">
        <v>32</v>
      </c>
      <c r="HI23" s="320" t="s">
        <v>32</v>
      </c>
      <c r="HJ23" s="276"/>
      <c r="HK23" s="276"/>
      <c r="HL23" s="276"/>
      <c r="HM23" s="317" t="s">
        <v>33</v>
      </c>
      <c r="HN23" s="317" t="s">
        <v>33</v>
      </c>
      <c r="HO23" s="317" t="s">
        <v>33</v>
      </c>
      <c r="HP23" s="317" t="s">
        <v>33</v>
      </c>
      <c r="HQ23" s="317"/>
      <c r="HR23" s="276"/>
      <c r="HS23" s="13" t="s">
        <v>33</v>
      </c>
      <c r="HT23" s="317" t="s">
        <v>33</v>
      </c>
      <c r="HU23" s="317" t="s">
        <v>33</v>
      </c>
      <c r="HV23" s="317" t="s">
        <v>33</v>
      </c>
      <c r="HW23" s="317"/>
      <c r="HX23" s="317"/>
      <c r="HY23" s="13" t="s">
        <v>32</v>
      </c>
      <c r="HZ23" s="13" t="s">
        <v>32</v>
      </c>
      <c r="IA23" s="317" t="s">
        <v>32</v>
      </c>
      <c r="IB23" s="317" t="s">
        <v>32</v>
      </c>
      <c r="IC23" s="317"/>
      <c r="ID23" s="317"/>
      <c r="IE23" s="317" t="s">
        <v>32</v>
      </c>
      <c r="IF23" s="13" t="s">
        <v>32</v>
      </c>
      <c r="IG23" s="13" t="s">
        <v>32</v>
      </c>
      <c r="IH23" s="317" t="s">
        <v>32</v>
      </c>
      <c r="II23" s="317"/>
      <c r="IJ23" s="317"/>
      <c r="IK23" s="317" t="s">
        <v>34</v>
      </c>
      <c r="IL23" s="317" t="s">
        <v>34</v>
      </c>
      <c r="IM23" s="13" t="s">
        <v>34</v>
      </c>
      <c r="IN23" s="13" t="s">
        <v>34</v>
      </c>
      <c r="IO23" s="317"/>
      <c r="IP23" s="317"/>
      <c r="IQ23" s="317" t="s">
        <v>34</v>
      </c>
      <c r="IR23" s="317" t="s">
        <v>34</v>
      </c>
      <c r="IS23" s="317" t="s">
        <v>34</v>
      </c>
      <c r="IT23" s="13" t="s">
        <v>34</v>
      </c>
      <c r="IU23" s="13"/>
      <c r="IV23" s="317"/>
      <c r="IW23" s="317" t="s">
        <v>33</v>
      </c>
      <c r="IX23" s="317" t="s">
        <v>33</v>
      </c>
      <c r="IY23" s="317" t="s">
        <v>33</v>
      </c>
      <c r="IZ23" s="317" t="s">
        <v>33</v>
      </c>
      <c r="JA23" s="13"/>
      <c r="JB23" s="82"/>
      <c r="JC23" s="317" t="s">
        <v>33</v>
      </c>
      <c r="JD23" s="317" t="s">
        <v>33</v>
      </c>
      <c r="JE23" s="317" t="s">
        <v>33</v>
      </c>
      <c r="JF23" s="317" t="s">
        <v>33</v>
      </c>
      <c r="JG23" s="317"/>
      <c r="JH23" s="13"/>
      <c r="JI23" s="13" t="s">
        <v>32</v>
      </c>
      <c r="JJ23" s="317" t="s">
        <v>32</v>
      </c>
      <c r="JK23" s="317" t="s">
        <v>32</v>
      </c>
      <c r="JL23" s="317" t="s">
        <v>32</v>
      </c>
      <c r="JM23" s="317"/>
      <c r="JN23" s="317"/>
      <c r="JO23" s="13" t="s">
        <v>32</v>
      </c>
      <c r="JP23" s="13" t="s">
        <v>32</v>
      </c>
      <c r="JQ23" s="317" t="s">
        <v>32</v>
      </c>
      <c r="JR23" s="321" t="s">
        <v>32</v>
      </c>
      <c r="JS23" s="320"/>
      <c r="JT23" s="317"/>
      <c r="JU23" s="317" t="s">
        <v>34</v>
      </c>
      <c r="JV23" s="13" t="s">
        <v>34</v>
      </c>
      <c r="JW23" s="13" t="s">
        <v>34</v>
      </c>
      <c r="JX23" s="317" t="s">
        <v>34</v>
      </c>
      <c r="JY23" s="317"/>
      <c r="JZ23" s="317"/>
      <c r="KA23" s="317" t="s">
        <v>34</v>
      </c>
      <c r="KB23" s="317" t="s">
        <v>34</v>
      </c>
      <c r="KC23" s="13" t="s">
        <v>34</v>
      </c>
      <c r="KD23" s="13" t="s">
        <v>34</v>
      </c>
      <c r="KE23" s="317"/>
      <c r="KF23" s="317"/>
      <c r="KG23" s="317" t="s">
        <v>33</v>
      </c>
      <c r="KH23" s="317" t="s">
        <v>33</v>
      </c>
      <c r="KI23" s="317" t="s">
        <v>33</v>
      </c>
      <c r="KJ23" s="13" t="s">
        <v>33</v>
      </c>
      <c r="KK23" s="13"/>
      <c r="KL23" s="317"/>
      <c r="KM23" s="317" t="s">
        <v>33</v>
      </c>
      <c r="KN23" s="317" t="s">
        <v>33</v>
      </c>
      <c r="KO23" s="317" t="s">
        <v>33</v>
      </c>
      <c r="KP23" s="317" t="s">
        <v>33</v>
      </c>
      <c r="KQ23" s="13"/>
      <c r="KR23" s="13"/>
      <c r="KS23" s="317" t="s">
        <v>32</v>
      </c>
      <c r="KT23" s="317" t="s">
        <v>32</v>
      </c>
      <c r="KU23" s="317" t="s">
        <v>32</v>
      </c>
      <c r="KV23" s="321" t="s">
        <v>32</v>
      </c>
      <c r="KW23" s="320"/>
      <c r="KX23" s="13"/>
      <c r="KY23" s="13" t="s">
        <v>32</v>
      </c>
      <c r="KZ23" s="317" t="s">
        <v>32</v>
      </c>
      <c r="LA23" s="333" t="s">
        <v>32</v>
      </c>
      <c r="LB23" s="317" t="s">
        <v>32</v>
      </c>
      <c r="LC23" s="317"/>
      <c r="LD23" s="317"/>
      <c r="LE23" s="13" t="s">
        <v>34</v>
      </c>
      <c r="LF23" s="13" t="s">
        <v>34</v>
      </c>
      <c r="LG23" s="317" t="s">
        <v>34</v>
      </c>
      <c r="LH23" s="317" t="s">
        <v>34</v>
      </c>
      <c r="LI23" s="317"/>
      <c r="LJ23" s="317"/>
      <c r="LK23" s="317" t="s">
        <v>34</v>
      </c>
      <c r="LL23" s="13" t="s">
        <v>34</v>
      </c>
      <c r="LM23" s="13" t="s">
        <v>34</v>
      </c>
      <c r="LN23" s="317" t="s">
        <v>34</v>
      </c>
      <c r="LO23" s="317"/>
      <c r="LP23" s="317"/>
      <c r="LQ23" s="317" t="s">
        <v>33</v>
      </c>
      <c r="LR23" s="317" t="s">
        <v>33</v>
      </c>
      <c r="LS23" s="13" t="s">
        <v>33</v>
      </c>
      <c r="LT23" s="13" t="s">
        <v>33</v>
      </c>
      <c r="LU23" s="317"/>
      <c r="LV23" s="317"/>
      <c r="LW23" s="317" t="s">
        <v>33</v>
      </c>
      <c r="LX23" s="317" t="s">
        <v>33</v>
      </c>
      <c r="LY23" s="317" t="s">
        <v>33</v>
      </c>
      <c r="LZ23" s="13" t="s">
        <v>33</v>
      </c>
      <c r="MA23" s="13"/>
      <c r="MB23" s="339"/>
      <c r="MC23" s="317" t="s">
        <v>32</v>
      </c>
      <c r="MD23" s="317" t="s">
        <v>32</v>
      </c>
      <c r="ME23" s="317" t="s">
        <v>32</v>
      </c>
      <c r="MF23" s="317" t="s">
        <v>32</v>
      </c>
      <c r="MG23" s="13"/>
      <c r="MH23" s="13"/>
      <c r="MI23" s="317" t="s">
        <v>32</v>
      </c>
      <c r="MJ23" s="317" t="s">
        <v>32</v>
      </c>
      <c r="MK23" s="317" t="s">
        <v>32</v>
      </c>
      <c r="ML23" s="317" t="s">
        <v>32</v>
      </c>
      <c r="MM23" s="317"/>
      <c r="MN23" s="13"/>
      <c r="MO23" s="13" t="s">
        <v>34</v>
      </c>
      <c r="MP23" s="317" t="s">
        <v>34</v>
      </c>
      <c r="MQ23" s="317" t="s">
        <v>34</v>
      </c>
      <c r="MR23" s="317" t="s">
        <v>34</v>
      </c>
      <c r="MS23" s="317"/>
      <c r="MT23" s="317"/>
      <c r="MU23" s="13" t="s">
        <v>34</v>
      </c>
      <c r="MV23" s="13" t="s">
        <v>34</v>
      </c>
      <c r="MW23" s="317" t="s">
        <v>34</v>
      </c>
      <c r="MX23" s="317" t="s">
        <v>34</v>
      </c>
      <c r="MY23" s="317"/>
      <c r="MZ23" s="317"/>
      <c r="NA23" s="317" t="s">
        <v>33</v>
      </c>
      <c r="NB23" s="13" t="s">
        <v>33</v>
      </c>
      <c r="NC23" s="13" t="s">
        <v>33</v>
      </c>
      <c r="ND23" s="317" t="s">
        <v>33</v>
      </c>
      <c r="NE23" s="321"/>
      <c r="NF23" s="339"/>
      <c r="NG23" s="317" t="s">
        <v>33</v>
      </c>
      <c r="NH23" s="317" t="s">
        <v>33</v>
      </c>
      <c r="NI23" s="13" t="s">
        <v>33</v>
      </c>
      <c r="NJ23" s="13" t="s">
        <v>33</v>
      </c>
      <c r="NK23" s="317"/>
      <c r="NL23" s="317"/>
      <c r="NM23" s="333" t="s">
        <v>32</v>
      </c>
      <c r="NN23" s="317" t="s">
        <v>32</v>
      </c>
      <c r="NO23" s="317" t="s">
        <v>32</v>
      </c>
      <c r="NP23" s="13" t="s">
        <v>32</v>
      </c>
      <c r="NQ23" s="13"/>
      <c r="NR23" s="317"/>
      <c r="NS23" s="317" t="s">
        <v>32</v>
      </c>
      <c r="NT23" s="317" t="s">
        <v>32</v>
      </c>
      <c r="NU23" s="317" t="s">
        <v>32</v>
      </c>
      <c r="NV23" s="317" t="s">
        <v>32</v>
      </c>
      <c r="NW23" s="13"/>
      <c r="NX23" s="13"/>
      <c r="NY23" s="317" t="s">
        <v>34</v>
      </c>
      <c r="NZ23" s="317" t="s">
        <v>34</v>
      </c>
      <c r="OA23" s="317" t="s">
        <v>34</v>
      </c>
      <c r="OB23" s="317" t="s">
        <v>34</v>
      </c>
      <c r="OC23" s="317"/>
      <c r="OD23" s="82"/>
      <c r="OE23" s="13" t="s">
        <v>34</v>
      </c>
      <c r="OF23" s="317" t="s">
        <v>34</v>
      </c>
      <c r="OG23" s="317" t="s">
        <v>34</v>
      </c>
      <c r="OH23" s="317" t="s">
        <v>34</v>
      </c>
      <c r="OI23" s="317"/>
      <c r="OJ23" s="321"/>
    </row>
    <row r="24" spans="1:452" s="9" customFormat="1" x14ac:dyDescent="0.25">
      <c r="A24" s="15"/>
      <c r="B24" s="15"/>
      <c r="C24" s="89"/>
      <c r="D24" s="17" t="s">
        <v>55</v>
      </c>
      <c r="E24" s="261">
        <v>1</v>
      </c>
      <c r="F24" s="262">
        <f t="shared" ref="F24:AI24" si="7">IF(OR(E24=$Z$41,E24="N/A"),"N/A",E24+1)</f>
        <v>2</v>
      </c>
      <c r="G24" s="262">
        <f t="shared" si="7"/>
        <v>3</v>
      </c>
      <c r="H24" s="262">
        <f t="shared" si="7"/>
        <v>4</v>
      </c>
      <c r="I24" s="262">
        <f t="shared" si="7"/>
        <v>5</v>
      </c>
      <c r="J24" s="262">
        <f t="shared" si="7"/>
        <v>6</v>
      </c>
      <c r="K24" s="262">
        <f t="shared" si="7"/>
        <v>7</v>
      </c>
      <c r="L24" s="262">
        <f t="shared" si="7"/>
        <v>8</v>
      </c>
      <c r="M24" s="262">
        <f t="shared" si="7"/>
        <v>9</v>
      </c>
      <c r="N24" s="262">
        <f t="shared" si="7"/>
        <v>10</v>
      </c>
      <c r="O24" s="262">
        <f t="shared" si="7"/>
        <v>11</v>
      </c>
      <c r="P24" s="262">
        <f t="shared" si="7"/>
        <v>12</v>
      </c>
      <c r="Q24" s="262">
        <f t="shared" si="7"/>
        <v>13</v>
      </c>
      <c r="R24" s="262">
        <f t="shared" si="7"/>
        <v>14</v>
      </c>
      <c r="S24" s="262">
        <f t="shared" si="7"/>
        <v>15</v>
      </c>
      <c r="T24" s="262">
        <f t="shared" si="7"/>
        <v>16</v>
      </c>
      <c r="U24" s="262">
        <f t="shared" si="7"/>
        <v>17</v>
      </c>
      <c r="V24" s="262">
        <f t="shared" si="7"/>
        <v>18</v>
      </c>
      <c r="W24" s="262">
        <f t="shared" si="7"/>
        <v>19</v>
      </c>
      <c r="X24" s="262">
        <f t="shared" si="7"/>
        <v>20</v>
      </c>
      <c r="Y24" s="262">
        <f t="shared" si="7"/>
        <v>21</v>
      </c>
      <c r="Z24" s="262">
        <f t="shared" si="7"/>
        <v>22</v>
      </c>
      <c r="AA24" s="262">
        <f t="shared" si="7"/>
        <v>23</v>
      </c>
      <c r="AB24" s="262">
        <f t="shared" si="7"/>
        <v>24</v>
      </c>
      <c r="AC24" s="262">
        <f t="shared" si="7"/>
        <v>25</v>
      </c>
      <c r="AD24" s="262">
        <f t="shared" si="7"/>
        <v>26</v>
      </c>
      <c r="AE24" s="262">
        <f t="shared" si="7"/>
        <v>27</v>
      </c>
      <c r="AF24" s="262">
        <f t="shared" si="7"/>
        <v>28</v>
      </c>
      <c r="AG24" s="262">
        <f t="shared" si="7"/>
        <v>29</v>
      </c>
      <c r="AH24" s="262">
        <f t="shared" si="7"/>
        <v>30</v>
      </c>
      <c r="AI24" s="273">
        <f t="shared" si="7"/>
        <v>31</v>
      </c>
      <c r="AJ24" s="261">
        <v>1</v>
      </c>
      <c r="AK24" s="262">
        <f t="shared" ref="AK24:BN24" si="8">IF(OR(AJ24=$Z$41,AJ24="N/A"),"N/A",AJ24+1)</f>
        <v>2</v>
      </c>
      <c r="AL24" s="262">
        <f t="shared" si="8"/>
        <v>3</v>
      </c>
      <c r="AM24" s="262">
        <f t="shared" si="8"/>
        <v>4</v>
      </c>
      <c r="AN24" s="262">
        <f t="shared" si="8"/>
        <v>5</v>
      </c>
      <c r="AO24" s="262">
        <f t="shared" si="8"/>
        <v>6</v>
      </c>
      <c r="AP24" s="262">
        <f t="shared" si="8"/>
        <v>7</v>
      </c>
      <c r="AQ24" s="262">
        <f t="shared" si="8"/>
        <v>8</v>
      </c>
      <c r="AR24" s="262">
        <f t="shared" si="8"/>
        <v>9</v>
      </c>
      <c r="AS24" s="262">
        <f t="shared" si="8"/>
        <v>10</v>
      </c>
      <c r="AT24" s="262">
        <f t="shared" si="8"/>
        <v>11</v>
      </c>
      <c r="AU24" s="262">
        <f t="shared" si="8"/>
        <v>12</v>
      </c>
      <c r="AV24" s="262">
        <f t="shared" si="8"/>
        <v>13</v>
      </c>
      <c r="AW24" s="262">
        <f t="shared" si="8"/>
        <v>14</v>
      </c>
      <c r="AX24" s="262">
        <f t="shared" si="8"/>
        <v>15</v>
      </c>
      <c r="AY24" s="262">
        <f t="shared" si="8"/>
        <v>16</v>
      </c>
      <c r="AZ24" s="262">
        <f t="shared" si="8"/>
        <v>17</v>
      </c>
      <c r="BA24" s="262">
        <f t="shared" si="8"/>
        <v>18</v>
      </c>
      <c r="BB24" s="262">
        <f t="shared" si="8"/>
        <v>19</v>
      </c>
      <c r="BC24" s="262">
        <f t="shared" si="8"/>
        <v>20</v>
      </c>
      <c r="BD24" s="262">
        <f t="shared" si="8"/>
        <v>21</v>
      </c>
      <c r="BE24" s="262">
        <f t="shared" si="8"/>
        <v>22</v>
      </c>
      <c r="BF24" s="262">
        <f t="shared" si="8"/>
        <v>23</v>
      </c>
      <c r="BG24" s="262">
        <f t="shared" si="8"/>
        <v>24</v>
      </c>
      <c r="BH24" s="262">
        <f t="shared" si="8"/>
        <v>25</v>
      </c>
      <c r="BI24" s="262">
        <f t="shared" si="8"/>
        <v>26</v>
      </c>
      <c r="BJ24" s="262">
        <f t="shared" si="8"/>
        <v>27</v>
      </c>
      <c r="BK24" s="262">
        <f t="shared" si="8"/>
        <v>28</v>
      </c>
      <c r="BL24" s="262">
        <f t="shared" si="8"/>
        <v>29</v>
      </c>
      <c r="BM24" s="262">
        <f t="shared" si="8"/>
        <v>30</v>
      </c>
      <c r="BN24" s="263">
        <f t="shared" si="8"/>
        <v>31</v>
      </c>
      <c r="BO24" s="261">
        <v>1</v>
      </c>
      <c r="BP24" s="262">
        <f t="shared" ref="BP24:CP24" si="9">IF(OR(BO24=$Z$41,BO24="N/A"),"N/A",BO24+1)</f>
        <v>2</v>
      </c>
      <c r="BQ24" s="262">
        <f t="shared" si="9"/>
        <v>3</v>
      </c>
      <c r="BR24" s="262">
        <f t="shared" si="9"/>
        <v>4</v>
      </c>
      <c r="BS24" s="262">
        <f t="shared" si="9"/>
        <v>5</v>
      </c>
      <c r="BT24" s="262">
        <f t="shared" si="9"/>
        <v>6</v>
      </c>
      <c r="BU24" s="262">
        <f t="shared" si="9"/>
        <v>7</v>
      </c>
      <c r="BV24" s="262">
        <f t="shared" si="9"/>
        <v>8</v>
      </c>
      <c r="BW24" s="262">
        <f t="shared" si="9"/>
        <v>9</v>
      </c>
      <c r="BX24" s="262">
        <f t="shared" si="9"/>
        <v>10</v>
      </c>
      <c r="BY24" s="262">
        <f t="shared" si="9"/>
        <v>11</v>
      </c>
      <c r="BZ24" s="262">
        <f t="shared" si="9"/>
        <v>12</v>
      </c>
      <c r="CA24" s="262">
        <f t="shared" si="9"/>
        <v>13</v>
      </c>
      <c r="CB24" s="262">
        <f t="shared" si="9"/>
        <v>14</v>
      </c>
      <c r="CC24" s="262">
        <f t="shared" si="9"/>
        <v>15</v>
      </c>
      <c r="CD24" s="262">
        <f t="shared" si="9"/>
        <v>16</v>
      </c>
      <c r="CE24" s="262">
        <f t="shared" si="9"/>
        <v>17</v>
      </c>
      <c r="CF24" s="262">
        <f t="shared" si="9"/>
        <v>18</v>
      </c>
      <c r="CG24" s="262">
        <f t="shared" si="9"/>
        <v>19</v>
      </c>
      <c r="CH24" s="262">
        <f t="shared" si="9"/>
        <v>20</v>
      </c>
      <c r="CI24" s="262">
        <f t="shared" si="9"/>
        <v>21</v>
      </c>
      <c r="CJ24" s="262">
        <f t="shared" si="9"/>
        <v>22</v>
      </c>
      <c r="CK24" s="262">
        <f t="shared" si="9"/>
        <v>23</v>
      </c>
      <c r="CL24" s="262">
        <f t="shared" si="9"/>
        <v>24</v>
      </c>
      <c r="CM24" s="262">
        <f t="shared" si="9"/>
        <v>25</v>
      </c>
      <c r="CN24" s="262">
        <f t="shared" si="9"/>
        <v>26</v>
      </c>
      <c r="CO24" s="262">
        <f t="shared" si="9"/>
        <v>27</v>
      </c>
      <c r="CP24" s="263">
        <f t="shared" si="9"/>
        <v>28</v>
      </c>
      <c r="CQ24" s="261">
        <v>1</v>
      </c>
      <c r="CR24" s="262">
        <f t="shared" ref="CR24:DU24" si="10">IF(OR(CQ24=$Z$41,CQ24="N/A"),"N/A",CQ24+1)</f>
        <v>2</v>
      </c>
      <c r="CS24" s="262">
        <f t="shared" si="10"/>
        <v>3</v>
      </c>
      <c r="CT24" s="262">
        <f t="shared" si="10"/>
        <v>4</v>
      </c>
      <c r="CU24" s="262">
        <f t="shared" si="10"/>
        <v>5</v>
      </c>
      <c r="CV24" s="262">
        <f t="shared" si="10"/>
        <v>6</v>
      </c>
      <c r="CW24" s="262">
        <f t="shared" si="10"/>
        <v>7</v>
      </c>
      <c r="CX24" s="262">
        <f t="shared" si="10"/>
        <v>8</v>
      </c>
      <c r="CY24" s="262">
        <f t="shared" si="10"/>
        <v>9</v>
      </c>
      <c r="CZ24" s="262">
        <f t="shared" si="10"/>
        <v>10</v>
      </c>
      <c r="DA24" s="262">
        <f t="shared" si="10"/>
        <v>11</v>
      </c>
      <c r="DB24" s="262">
        <f t="shared" si="10"/>
        <v>12</v>
      </c>
      <c r="DC24" s="262">
        <f t="shared" si="10"/>
        <v>13</v>
      </c>
      <c r="DD24" s="262">
        <f t="shared" si="10"/>
        <v>14</v>
      </c>
      <c r="DE24" s="262">
        <f t="shared" si="10"/>
        <v>15</v>
      </c>
      <c r="DF24" s="262">
        <f t="shared" si="10"/>
        <v>16</v>
      </c>
      <c r="DG24" s="262">
        <f t="shared" si="10"/>
        <v>17</v>
      </c>
      <c r="DH24" s="262">
        <f t="shared" si="10"/>
        <v>18</v>
      </c>
      <c r="DI24" s="262">
        <f t="shared" si="10"/>
        <v>19</v>
      </c>
      <c r="DJ24" s="262">
        <f t="shared" si="10"/>
        <v>20</v>
      </c>
      <c r="DK24" s="262">
        <f t="shared" si="10"/>
        <v>21</v>
      </c>
      <c r="DL24" s="262">
        <f t="shared" si="10"/>
        <v>22</v>
      </c>
      <c r="DM24" s="262">
        <f t="shared" si="10"/>
        <v>23</v>
      </c>
      <c r="DN24" s="262">
        <f t="shared" si="10"/>
        <v>24</v>
      </c>
      <c r="DO24" s="262">
        <f t="shared" si="10"/>
        <v>25</v>
      </c>
      <c r="DP24" s="262">
        <f t="shared" si="10"/>
        <v>26</v>
      </c>
      <c r="DQ24" s="262">
        <f t="shared" si="10"/>
        <v>27</v>
      </c>
      <c r="DR24" s="262">
        <f t="shared" si="10"/>
        <v>28</v>
      </c>
      <c r="DS24" s="262">
        <f t="shared" si="10"/>
        <v>29</v>
      </c>
      <c r="DT24" s="262">
        <f t="shared" si="10"/>
        <v>30</v>
      </c>
      <c r="DU24" s="263">
        <f t="shared" si="10"/>
        <v>31</v>
      </c>
      <c r="DV24" s="70">
        <v>1</v>
      </c>
      <c r="DW24" s="70">
        <v>2</v>
      </c>
      <c r="DX24" s="70">
        <v>3</v>
      </c>
      <c r="DY24" s="70">
        <v>4</v>
      </c>
      <c r="DZ24" s="70">
        <v>5</v>
      </c>
      <c r="EA24" s="70">
        <v>6</v>
      </c>
      <c r="EB24" s="70">
        <v>7</v>
      </c>
      <c r="EC24" s="70">
        <v>8</v>
      </c>
      <c r="ED24" s="70">
        <v>9</v>
      </c>
      <c r="EE24" s="70">
        <v>10</v>
      </c>
      <c r="EF24" s="70">
        <v>11</v>
      </c>
      <c r="EG24" s="70">
        <v>12</v>
      </c>
      <c r="EH24" s="70">
        <v>13</v>
      </c>
      <c r="EI24" s="70">
        <v>14</v>
      </c>
      <c r="EJ24" s="70">
        <v>15</v>
      </c>
      <c r="EK24" s="70">
        <v>16</v>
      </c>
      <c r="EL24" s="70">
        <v>17</v>
      </c>
      <c r="EM24" s="70">
        <v>18</v>
      </c>
      <c r="EN24" s="70">
        <v>19</v>
      </c>
      <c r="EO24" s="70">
        <v>20</v>
      </c>
      <c r="EP24" s="70">
        <v>21</v>
      </c>
      <c r="EQ24" s="70">
        <v>22</v>
      </c>
      <c r="ER24" s="70">
        <v>23</v>
      </c>
      <c r="ES24" s="70">
        <v>24</v>
      </c>
      <c r="ET24" s="70">
        <v>25</v>
      </c>
      <c r="EU24" s="70">
        <v>26</v>
      </c>
      <c r="EV24" s="70">
        <v>27</v>
      </c>
      <c r="EW24" s="70">
        <v>28</v>
      </c>
      <c r="EX24" s="70">
        <v>29</v>
      </c>
      <c r="EY24" s="70">
        <v>30</v>
      </c>
      <c r="EZ24" s="70">
        <v>1</v>
      </c>
      <c r="FA24" s="70">
        <v>2</v>
      </c>
      <c r="FB24" s="70">
        <v>3</v>
      </c>
      <c r="FC24" s="70">
        <v>4</v>
      </c>
      <c r="FD24" s="70">
        <v>5</v>
      </c>
      <c r="FE24" s="70">
        <v>6</v>
      </c>
      <c r="FF24" s="70">
        <v>7</v>
      </c>
      <c r="FG24" s="70">
        <v>8</v>
      </c>
      <c r="FH24" s="70">
        <v>9</v>
      </c>
      <c r="FI24" s="70">
        <v>10</v>
      </c>
      <c r="FJ24" s="70">
        <v>11</v>
      </c>
      <c r="FK24" s="70">
        <v>12</v>
      </c>
      <c r="FL24" s="70">
        <v>13</v>
      </c>
      <c r="FM24" s="70">
        <v>14</v>
      </c>
      <c r="FN24" s="70">
        <v>15</v>
      </c>
      <c r="FO24" s="70">
        <v>16</v>
      </c>
      <c r="FP24" s="70">
        <v>17</v>
      </c>
      <c r="FQ24" s="70">
        <v>18</v>
      </c>
      <c r="FR24" s="70">
        <v>19</v>
      </c>
      <c r="FS24" s="70">
        <v>20</v>
      </c>
      <c r="FT24" s="70">
        <v>21</v>
      </c>
      <c r="FU24" s="70">
        <v>22</v>
      </c>
      <c r="FV24" s="70">
        <v>23</v>
      </c>
      <c r="FW24" s="70">
        <v>24</v>
      </c>
      <c r="FX24" s="70">
        <v>25</v>
      </c>
      <c r="FY24" s="70">
        <v>26</v>
      </c>
      <c r="FZ24" s="70">
        <v>27</v>
      </c>
      <c r="GA24" s="70">
        <v>28</v>
      </c>
      <c r="GB24" s="70">
        <v>29</v>
      </c>
      <c r="GC24" s="70">
        <v>30</v>
      </c>
      <c r="GD24" s="70">
        <v>31</v>
      </c>
      <c r="GE24" s="70">
        <v>1</v>
      </c>
      <c r="GF24" s="70">
        <v>2</v>
      </c>
      <c r="GG24" s="70">
        <v>3</v>
      </c>
      <c r="GH24" s="70">
        <v>4</v>
      </c>
      <c r="GI24" s="70">
        <v>5</v>
      </c>
      <c r="GJ24" s="70">
        <v>6</v>
      </c>
      <c r="GK24" s="70">
        <v>7</v>
      </c>
      <c r="GL24" s="70">
        <v>8</v>
      </c>
      <c r="GM24" s="70">
        <v>9</v>
      </c>
      <c r="GN24" s="70">
        <v>10</v>
      </c>
      <c r="GO24" s="70">
        <v>11</v>
      </c>
      <c r="GP24" s="70">
        <v>12</v>
      </c>
      <c r="GQ24" s="70">
        <v>13</v>
      </c>
      <c r="GR24" s="70">
        <v>14</v>
      </c>
      <c r="GS24" s="70">
        <v>15</v>
      </c>
      <c r="GT24" s="70">
        <v>16</v>
      </c>
      <c r="GU24" s="70">
        <v>17</v>
      </c>
      <c r="GV24" s="70">
        <v>18</v>
      </c>
      <c r="GW24" s="70">
        <v>19</v>
      </c>
      <c r="GX24" s="70">
        <v>20</v>
      </c>
      <c r="GY24" s="70">
        <v>21</v>
      </c>
      <c r="GZ24" s="70">
        <v>22</v>
      </c>
      <c r="HA24" s="70">
        <v>23</v>
      </c>
      <c r="HB24" s="70">
        <v>24</v>
      </c>
      <c r="HC24" s="70">
        <v>25</v>
      </c>
      <c r="HD24" s="70">
        <v>26</v>
      </c>
      <c r="HE24" s="70">
        <v>27</v>
      </c>
      <c r="HF24" s="70">
        <v>28</v>
      </c>
      <c r="HG24" s="70">
        <v>29</v>
      </c>
      <c r="HH24" s="70">
        <v>30</v>
      </c>
      <c r="HI24" s="70">
        <v>1</v>
      </c>
      <c r="HJ24" s="70">
        <v>2</v>
      </c>
      <c r="HK24" s="70">
        <v>3</v>
      </c>
      <c r="HL24" s="70">
        <v>4</v>
      </c>
      <c r="HM24" s="70">
        <v>5</v>
      </c>
      <c r="HN24" s="70">
        <v>6</v>
      </c>
      <c r="HO24" s="70">
        <v>7</v>
      </c>
      <c r="HP24" s="70">
        <v>8</v>
      </c>
      <c r="HQ24" s="70">
        <v>9</v>
      </c>
      <c r="HR24" s="70">
        <v>10</v>
      </c>
      <c r="HS24" s="70">
        <v>11</v>
      </c>
      <c r="HT24" s="70">
        <v>12</v>
      </c>
      <c r="HU24" s="70">
        <v>13</v>
      </c>
      <c r="HV24" s="70">
        <v>14</v>
      </c>
      <c r="HW24" s="70">
        <v>15</v>
      </c>
      <c r="HX24" s="70">
        <v>16</v>
      </c>
      <c r="HY24" s="70">
        <v>17</v>
      </c>
      <c r="HZ24" s="70">
        <v>18</v>
      </c>
      <c r="IA24" s="70">
        <v>19</v>
      </c>
      <c r="IB24" s="70">
        <v>20</v>
      </c>
      <c r="IC24" s="70">
        <v>21</v>
      </c>
      <c r="ID24" s="70">
        <v>22</v>
      </c>
      <c r="IE24" s="70">
        <v>23</v>
      </c>
      <c r="IF24" s="70">
        <v>24</v>
      </c>
      <c r="IG24" s="70">
        <v>25</v>
      </c>
      <c r="IH24" s="70">
        <v>26</v>
      </c>
      <c r="II24" s="70">
        <v>27</v>
      </c>
      <c r="IJ24" s="70">
        <v>28</v>
      </c>
      <c r="IK24" s="70">
        <v>29</v>
      </c>
      <c r="IL24" s="70">
        <v>30</v>
      </c>
      <c r="IM24" s="70">
        <v>31</v>
      </c>
      <c r="IN24" s="70">
        <v>1</v>
      </c>
      <c r="IO24" s="70">
        <v>2</v>
      </c>
      <c r="IP24" s="70">
        <v>3</v>
      </c>
      <c r="IQ24" s="70">
        <v>4</v>
      </c>
      <c r="IR24" s="70">
        <v>5</v>
      </c>
      <c r="IS24" s="70">
        <v>6</v>
      </c>
      <c r="IT24" s="70">
        <v>7</v>
      </c>
      <c r="IU24" s="70">
        <v>8</v>
      </c>
      <c r="IV24" s="70">
        <v>9</v>
      </c>
      <c r="IW24" s="70">
        <v>10</v>
      </c>
      <c r="IX24" s="70">
        <v>11</v>
      </c>
      <c r="IY24" s="70">
        <v>12</v>
      </c>
      <c r="IZ24" s="70">
        <v>13</v>
      </c>
      <c r="JA24" s="70">
        <v>14</v>
      </c>
      <c r="JB24" s="70">
        <v>15</v>
      </c>
      <c r="JC24" s="70">
        <v>16</v>
      </c>
      <c r="JD24" s="70">
        <v>17</v>
      </c>
      <c r="JE24" s="70">
        <v>18</v>
      </c>
      <c r="JF24" s="70">
        <v>19</v>
      </c>
      <c r="JG24" s="70">
        <v>20</v>
      </c>
      <c r="JH24" s="70">
        <v>21</v>
      </c>
      <c r="JI24" s="70">
        <v>22</v>
      </c>
      <c r="JJ24" s="70">
        <v>23</v>
      </c>
      <c r="JK24" s="70">
        <v>24</v>
      </c>
      <c r="JL24" s="70">
        <v>25</v>
      </c>
      <c r="JM24" s="70">
        <v>26</v>
      </c>
      <c r="JN24" s="70">
        <v>27</v>
      </c>
      <c r="JO24" s="70">
        <v>28</v>
      </c>
      <c r="JP24" s="70">
        <v>29</v>
      </c>
      <c r="JQ24" s="70">
        <v>30</v>
      </c>
      <c r="JR24" s="70">
        <v>31</v>
      </c>
      <c r="JS24" s="70">
        <v>1</v>
      </c>
      <c r="JT24" s="70">
        <v>2</v>
      </c>
      <c r="JU24" s="70">
        <v>3</v>
      </c>
      <c r="JV24" s="70">
        <v>4</v>
      </c>
      <c r="JW24" s="70">
        <v>5</v>
      </c>
      <c r="JX24" s="70">
        <v>6</v>
      </c>
      <c r="JY24" s="70">
        <v>7</v>
      </c>
      <c r="JZ24" s="70">
        <v>8</v>
      </c>
      <c r="KA24" s="70">
        <v>9</v>
      </c>
      <c r="KB24" s="70">
        <v>10</v>
      </c>
      <c r="KC24" s="70">
        <v>11</v>
      </c>
      <c r="KD24" s="70">
        <v>12</v>
      </c>
      <c r="KE24" s="70">
        <v>13</v>
      </c>
      <c r="KF24" s="70">
        <v>14</v>
      </c>
      <c r="KG24" s="70">
        <v>15</v>
      </c>
      <c r="KH24" s="70">
        <v>16</v>
      </c>
      <c r="KI24" s="70">
        <v>17</v>
      </c>
      <c r="KJ24" s="70">
        <v>18</v>
      </c>
      <c r="KK24" s="70">
        <v>19</v>
      </c>
      <c r="KL24" s="70">
        <v>20</v>
      </c>
      <c r="KM24" s="70">
        <v>21</v>
      </c>
      <c r="KN24" s="70">
        <v>22</v>
      </c>
      <c r="KO24" s="70">
        <v>23</v>
      </c>
      <c r="KP24" s="70">
        <v>24</v>
      </c>
      <c r="KQ24" s="70">
        <v>25</v>
      </c>
      <c r="KR24" s="70">
        <v>26</v>
      </c>
      <c r="KS24" s="70">
        <v>27</v>
      </c>
      <c r="KT24" s="70">
        <v>28</v>
      </c>
      <c r="KU24" s="70">
        <v>29</v>
      </c>
      <c r="KV24" s="70">
        <v>30</v>
      </c>
      <c r="KW24" s="70">
        <v>1</v>
      </c>
      <c r="KX24" s="70">
        <v>2</v>
      </c>
      <c r="KY24" s="70">
        <v>3</v>
      </c>
      <c r="KZ24" s="70">
        <v>4</v>
      </c>
      <c r="LA24" s="70">
        <v>5</v>
      </c>
      <c r="LB24" s="70">
        <v>6</v>
      </c>
      <c r="LC24" s="70">
        <v>7</v>
      </c>
      <c r="LD24" s="70">
        <v>8</v>
      </c>
      <c r="LE24" s="70">
        <v>9</v>
      </c>
      <c r="LF24" s="70">
        <v>10</v>
      </c>
      <c r="LG24" s="70">
        <v>11</v>
      </c>
      <c r="LH24" s="70">
        <v>12</v>
      </c>
      <c r="LI24" s="70">
        <v>13</v>
      </c>
      <c r="LJ24" s="70">
        <v>14</v>
      </c>
      <c r="LK24" s="70">
        <v>15</v>
      </c>
      <c r="LL24" s="70">
        <v>16</v>
      </c>
      <c r="LM24" s="70">
        <v>17</v>
      </c>
      <c r="LN24" s="70">
        <v>18</v>
      </c>
      <c r="LO24" s="70">
        <v>19</v>
      </c>
      <c r="LP24" s="70">
        <v>20</v>
      </c>
      <c r="LQ24" s="70">
        <v>21</v>
      </c>
      <c r="LR24" s="70">
        <v>22</v>
      </c>
      <c r="LS24" s="70">
        <v>23</v>
      </c>
      <c r="LT24" s="70">
        <v>24</v>
      </c>
      <c r="LU24" s="70">
        <v>25</v>
      </c>
      <c r="LV24" s="70">
        <v>26</v>
      </c>
      <c r="LW24" s="70">
        <v>27</v>
      </c>
      <c r="LX24" s="70">
        <v>28</v>
      </c>
      <c r="LY24" s="70">
        <v>29</v>
      </c>
      <c r="LZ24" s="70">
        <v>30</v>
      </c>
      <c r="MA24" s="70">
        <v>31</v>
      </c>
      <c r="MB24" s="70">
        <v>1</v>
      </c>
      <c r="MC24" s="70">
        <v>2</v>
      </c>
      <c r="MD24" s="70">
        <v>3</v>
      </c>
      <c r="ME24" s="70">
        <v>4</v>
      </c>
      <c r="MF24" s="70">
        <v>5</v>
      </c>
      <c r="MG24" s="70">
        <v>6</v>
      </c>
      <c r="MH24" s="70">
        <v>7</v>
      </c>
      <c r="MI24" s="70">
        <v>8</v>
      </c>
      <c r="MJ24" s="70">
        <v>9</v>
      </c>
      <c r="MK24" s="70">
        <v>10</v>
      </c>
      <c r="ML24" s="70">
        <v>11</v>
      </c>
      <c r="MM24" s="70">
        <v>12</v>
      </c>
      <c r="MN24" s="70">
        <v>13</v>
      </c>
      <c r="MO24" s="70">
        <v>14</v>
      </c>
      <c r="MP24" s="70">
        <v>15</v>
      </c>
      <c r="MQ24" s="70">
        <v>16</v>
      </c>
      <c r="MR24" s="70">
        <v>17</v>
      </c>
      <c r="MS24" s="70">
        <v>18</v>
      </c>
      <c r="MT24" s="70">
        <v>19</v>
      </c>
      <c r="MU24" s="70">
        <v>20</v>
      </c>
      <c r="MV24" s="70">
        <v>21</v>
      </c>
      <c r="MW24" s="70">
        <v>22</v>
      </c>
      <c r="MX24" s="70">
        <v>23</v>
      </c>
      <c r="MY24" s="70">
        <v>24</v>
      </c>
      <c r="MZ24" s="70">
        <v>25</v>
      </c>
      <c r="NA24" s="70">
        <v>26</v>
      </c>
      <c r="NB24" s="70">
        <v>27</v>
      </c>
      <c r="NC24" s="70">
        <v>28</v>
      </c>
      <c r="ND24" s="70">
        <v>29</v>
      </c>
      <c r="NE24" s="70">
        <v>30</v>
      </c>
      <c r="NF24" s="70">
        <v>1</v>
      </c>
      <c r="NG24" s="70">
        <v>2</v>
      </c>
      <c r="NH24" s="70">
        <v>3</v>
      </c>
      <c r="NI24" s="70">
        <v>4</v>
      </c>
      <c r="NJ24" s="70">
        <v>5</v>
      </c>
      <c r="NK24" s="70">
        <v>6</v>
      </c>
      <c r="NL24" s="70">
        <v>7</v>
      </c>
      <c r="NM24" s="70">
        <v>8</v>
      </c>
      <c r="NN24" s="70">
        <v>9</v>
      </c>
      <c r="NO24" s="70">
        <v>10</v>
      </c>
      <c r="NP24" s="70">
        <v>11</v>
      </c>
      <c r="NQ24" s="70">
        <v>12</v>
      </c>
      <c r="NR24" s="70">
        <v>13</v>
      </c>
      <c r="NS24" s="70">
        <v>14</v>
      </c>
      <c r="NT24" s="70">
        <v>15</v>
      </c>
      <c r="NU24" s="70">
        <v>16</v>
      </c>
      <c r="NV24" s="70">
        <v>17</v>
      </c>
      <c r="NW24" s="70">
        <v>18</v>
      </c>
      <c r="NX24" s="70">
        <v>19</v>
      </c>
      <c r="NY24" s="70">
        <v>20</v>
      </c>
      <c r="NZ24" s="70">
        <v>21</v>
      </c>
      <c r="OA24" s="70">
        <v>22</v>
      </c>
      <c r="OB24" s="70">
        <v>23</v>
      </c>
      <c r="OC24" s="70">
        <v>24</v>
      </c>
      <c r="OD24" s="70">
        <v>25</v>
      </c>
      <c r="OE24" s="70">
        <v>26</v>
      </c>
      <c r="OF24" s="70">
        <v>27</v>
      </c>
      <c r="OG24" s="70">
        <v>28</v>
      </c>
      <c r="OH24" s="70">
        <v>29</v>
      </c>
      <c r="OI24" s="70">
        <v>30</v>
      </c>
      <c r="OJ24" s="70">
        <v>31</v>
      </c>
      <c r="OK24" t="s">
        <v>106</v>
      </c>
    </row>
    <row r="25" spans="1:452" s="10" customFormat="1" x14ac:dyDescent="0.25">
      <c r="A25" s="16"/>
      <c r="B25" s="277">
        <v>8</v>
      </c>
      <c r="C25" s="281" t="s">
        <v>34</v>
      </c>
      <c r="D25" s="12" t="s">
        <v>57</v>
      </c>
      <c r="E25" s="94">
        <f t="shared" ref="E25:N27" si="11">COUNTIF(E$5:E$20,$C25)</f>
        <v>1</v>
      </c>
      <c r="F25" s="94">
        <f t="shared" si="11"/>
        <v>1</v>
      </c>
      <c r="G25" s="94">
        <f t="shared" si="11"/>
        <v>1</v>
      </c>
      <c r="H25" s="94">
        <f t="shared" si="11"/>
        <v>1</v>
      </c>
      <c r="I25" s="94">
        <f t="shared" si="11"/>
        <v>2</v>
      </c>
      <c r="J25" s="94">
        <f t="shared" si="11"/>
        <v>2</v>
      </c>
      <c r="K25" s="94">
        <f t="shared" si="11"/>
        <v>1</v>
      </c>
      <c r="L25" s="94">
        <f t="shared" si="11"/>
        <v>1</v>
      </c>
      <c r="M25" s="94">
        <f t="shared" si="11"/>
        <v>2</v>
      </c>
      <c r="N25" s="94">
        <f t="shared" si="11"/>
        <v>2</v>
      </c>
      <c r="O25" s="94">
        <f t="shared" ref="O25:X27" si="12">COUNTIF(O$5:O$20,$C25)</f>
        <v>2</v>
      </c>
      <c r="P25" s="94">
        <f t="shared" si="12"/>
        <v>3</v>
      </c>
      <c r="Q25" s="94">
        <f t="shared" si="12"/>
        <v>2</v>
      </c>
      <c r="R25" s="94">
        <f t="shared" si="12"/>
        <v>2</v>
      </c>
      <c r="S25" s="94">
        <f t="shared" si="12"/>
        <v>3</v>
      </c>
      <c r="T25" s="94">
        <f t="shared" si="12"/>
        <v>3</v>
      </c>
      <c r="U25" s="94">
        <f t="shared" si="12"/>
        <v>2</v>
      </c>
      <c r="V25" s="94">
        <f t="shared" si="12"/>
        <v>3</v>
      </c>
      <c r="W25" s="94">
        <f t="shared" si="12"/>
        <v>3</v>
      </c>
      <c r="X25" s="94">
        <f t="shared" si="12"/>
        <v>2</v>
      </c>
      <c r="Y25" s="94">
        <f t="shared" ref="Y25:AH27" si="13">COUNTIF(Y$5:Y$20,$C25)</f>
        <v>2</v>
      </c>
      <c r="Z25" s="94">
        <f t="shared" si="13"/>
        <v>2</v>
      </c>
      <c r="AA25" s="94">
        <f t="shared" si="13"/>
        <v>2</v>
      </c>
      <c r="AB25" s="94">
        <f t="shared" si="13"/>
        <v>2</v>
      </c>
      <c r="AC25" s="94">
        <f t="shared" si="13"/>
        <v>3</v>
      </c>
      <c r="AD25" s="94">
        <f t="shared" si="13"/>
        <v>2</v>
      </c>
      <c r="AE25" s="94">
        <f t="shared" si="13"/>
        <v>3</v>
      </c>
      <c r="AF25" s="94">
        <f t="shared" si="13"/>
        <v>3</v>
      </c>
      <c r="AG25" s="94">
        <f t="shared" si="13"/>
        <v>2</v>
      </c>
      <c r="AH25" s="94">
        <f t="shared" si="13"/>
        <v>2</v>
      </c>
      <c r="AI25" s="94">
        <f t="shared" ref="AI25:AR27" si="14">COUNTIF(AI$5:AI$20,$C25)</f>
        <v>2</v>
      </c>
      <c r="AJ25" s="94">
        <f t="shared" si="14"/>
        <v>2</v>
      </c>
      <c r="AK25" s="94">
        <f t="shared" si="14"/>
        <v>3</v>
      </c>
      <c r="AL25" s="94">
        <f t="shared" si="14"/>
        <v>3</v>
      </c>
      <c r="AM25" s="94">
        <f t="shared" si="14"/>
        <v>3</v>
      </c>
      <c r="AN25" s="94">
        <f t="shared" si="14"/>
        <v>2</v>
      </c>
      <c r="AO25" s="94">
        <f t="shared" si="14"/>
        <v>2</v>
      </c>
      <c r="AP25" s="94">
        <f t="shared" si="14"/>
        <v>2</v>
      </c>
      <c r="AQ25" s="94">
        <f t="shared" si="14"/>
        <v>3</v>
      </c>
      <c r="AR25" s="94">
        <f t="shared" si="14"/>
        <v>3</v>
      </c>
      <c r="AS25" s="94">
        <f t="shared" ref="AS25:BB27" si="15">COUNTIF(AS$5:AS$20,$C25)</f>
        <v>3</v>
      </c>
      <c r="AT25" s="94">
        <f t="shared" si="15"/>
        <v>3</v>
      </c>
      <c r="AU25" s="94">
        <f t="shared" si="15"/>
        <v>2</v>
      </c>
      <c r="AV25" s="94">
        <f t="shared" si="15"/>
        <v>2</v>
      </c>
      <c r="AW25" s="94">
        <f t="shared" si="15"/>
        <v>3</v>
      </c>
      <c r="AX25" s="94">
        <f t="shared" si="15"/>
        <v>3</v>
      </c>
      <c r="AY25" s="94">
        <f t="shared" si="15"/>
        <v>2</v>
      </c>
      <c r="AZ25" s="94">
        <f t="shared" si="15"/>
        <v>2</v>
      </c>
      <c r="BA25" s="94">
        <f t="shared" si="15"/>
        <v>2</v>
      </c>
      <c r="BB25" s="94">
        <f t="shared" si="15"/>
        <v>2</v>
      </c>
      <c r="BC25" s="94">
        <f t="shared" ref="BC25:BL27" si="16">COUNTIF(BC$5:BC$20,$C25)</f>
        <v>2</v>
      </c>
      <c r="BD25" s="94">
        <f t="shared" si="16"/>
        <v>1</v>
      </c>
      <c r="BE25" s="94">
        <f t="shared" si="16"/>
        <v>1</v>
      </c>
      <c r="BF25" s="94">
        <f t="shared" si="16"/>
        <v>1</v>
      </c>
      <c r="BG25" s="94">
        <f t="shared" si="16"/>
        <v>2</v>
      </c>
      <c r="BH25" s="94">
        <f t="shared" si="16"/>
        <v>2</v>
      </c>
      <c r="BI25" s="94">
        <f t="shared" si="16"/>
        <v>1</v>
      </c>
      <c r="BJ25" s="94">
        <f t="shared" si="16"/>
        <v>1</v>
      </c>
      <c r="BK25" s="94">
        <f t="shared" si="16"/>
        <v>1</v>
      </c>
      <c r="BL25" s="94">
        <f t="shared" si="16"/>
        <v>1</v>
      </c>
      <c r="BM25" s="94">
        <f t="shared" ref="BM25:BV27" si="17">COUNTIF(BM$5:BM$20,$C25)</f>
        <v>2</v>
      </c>
      <c r="BN25" s="94">
        <f t="shared" si="17"/>
        <v>3</v>
      </c>
      <c r="BO25" s="94">
        <f t="shared" si="17"/>
        <v>3</v>
      </c>
      <c r="BP25" s="94">
        <f t="shared" si="17"/>
        <v>3</v>
      </c>
      <c r="BQ25" s="94">
        <f t="shared" si="17"/>
        <v>3</v>
      </c>
      <c r="BR25" s="94">
        <f t="shared" si="17"/>
        <v>2</v>
      </c>
      <c r="BS25" s="94">
        <f t="shared" si="17"/>
        <v>2</v>
      </c>
      <c r="BT25" s="94">
        <f t="shared" si="17"/>
        <v>3</v>
      </c>
      <c r="BU25" s="94">
        <f t="shared" si="17"/>
        <v>3</v>
      </c>
      <c r="BV25" s="94">
        <f t="shared" si="17"/>
        <v>3</v>
      </c>
      <c r="BW25" s="94">
        <f t="shared" ref="BW25:CF27" si="18">COUNTIF(BW$5:BW$20,$C25)</f>
        <v>3</v>
      </c>
      <c r="BX25" s="94">
        <f t="shared" si="18"/>
        <v>2</v>
      </c>
      <c r="BY25" s="94">
        <f t="shared" si="18"/>
        <v>2</v>
      </c>
      <c r="BZ25" s="94">
        <f t="shared" si="18"/>
        <v>3</v>
      </c>
      <c r="CA25" s="94">
        <f t="shared" si="18"/>
        <v>3</v>
      </c>
      <c r="CB25" s="94">
        <f t="shared" si="18"/>
        <v>3</v>
      </c>
      <c r="CC25" s="94">
        <f t="shared" si="18"/>
        <v>3</v>
      </c>
      <c r="CD25" s="94">
        <f t="shared" si="18"/>
        <v>2</v>
      </c>
      <c r="CE25" s="94">
        <f t="shared" si="18"/>
        <v>2</v>
      </c>
      <c r="CF25" s="94">
        <f t="shared" si="18"/>
        <v>3</v>
      </c>
      <c r="CG25" s="94">
        <f t="shared" ref="CG25:CP27" si="19">COUNTIF(CG$5:CG$20,$C25)</f>
        <v>3</v>
      </c>
      <c r="CH25" s="94">
        <f t="shared" si="19"/>
        <v>3</v>
      </c>
      <c r="CI25" s="94">
        <f t="shared" si="19"/>
        <v>2</v>
      </c>
      <c r="CJ25" s="94">
        <f t="shared" si="19"/>
        <v>2</v>
      </c>
      <c r="CK25" s="94">
        <f t="shared" si="19"/>
        <v>2</v>
      </c>
      <c r="CL25" s="94">
        <f t="shared" si="19"/>
        <v>2</v>
      </c>
      <c r="CM25" s="94">
        <f t="shared" si="19"/>
        <v>2</v>
      </c>
      <c r="CN25" s="94">
        <f t="shared" si="19"/>
        <v>2</v>
      </c>
      <c r="CO25" s="94">
        <f t="shared" si="19"/>
        <v>1</v>
      </c>
      <c r="CP25" s="94">
        <f t="shared" si="19"/>
        <v>2</v>
      </c>
      <c r="CQ25" s="94">
        <f t="shared" ref="CQ25:CZ27" si="20">COUNTIF(CQ$5:CQ$20,$C25)</f>
        <v>3</v>
      </c>
      <c r="CR25" s="94">
        <f t="shared" si="20"/>
        <v>2</v>
      </c>
      <c r="CS25" s="94">
        <f t="shared" si="20"/>
        <v>2</v>
      </c>
      <c r="CT25" s="94">
        <f t="shared" si="20"/>
        <v>2</v>
      </c>
      <c r="CU25" s="94">
        <f t="shared" si="20"/>
        <v>2</v>
      </c>
      <c r="CV25" s="94">
        <f t="shared" si="20"/>
        <v>2</v>
      </c>
      <c r="CW25" s="94">
        <f t="shared" si="20"/>
        <v>3</v>
      </c>
      <c r="CX25" s="94">
        <f t="shared" si="20"/>
        <v>3</v>
      </c>
      <c r="CY25" s="94">
        <f t="shared" si="20"/>
        <v>3</v>
      </c>
      <c r="CZ25" s="94">
        <f t="shared" si="20"/>
        <v>3</v>
      </c>
      <c r="DA25" s="94">
        <f t="shared" ref="DA25:DJ27" si="21">COUNTIF(DA$5:DA$20,$C25)</f>
        <v>3</v>
      </c>
      <c r="DB25" s="94">
        <f t="shared" si="21"/>
        <v>2</v>
      </c>
      <c r="DC25" s="94">
        <f t="shared" si="21"/>
        <v>2</v>
      </c>
      <c r="DD25" s="94">
        <f t="shared" si="21"/>
        <v>3</v>
      </c>
      <c r="DE25" s="94">
        <f t="shared" si="21"/>
        <v>3</v>
      </c>
      <c r="DF25" s="94">
        <f t="shared" si="21"/>
        <v>3</v>
      </c>
      <c r="DG25" s="94">
        <f t="shared" si="21"/>
        <v>3</v>
      </c>
      <c r="DH25" s="94">
        <f t="shared" si="21"/>
        <v>2</v>
      </c>
      <c r="DI25" s="94">
        <f t="shared" si="21"/>
        <v>2</v>
      </c>
      <c r="DJ25" s="94">
        <f t="shared" si="21"/>
        <v>3</v>
      </c>
      <c r="DK25" s="94">
        <f t="shared" ref="DK25:DT27" si="22">COUNTIF(DK$5:DK$20,$C25)</f>
        <v>3</v>
      </c>
      <c r="DL25" s="94">
        <f t="shared" si="22"/>
        <v>3</v>
      </c>
      <c r="DM25" s="94">
        <f t="shared" si="22"/>
        <v>3</v>
      </c>
      <c r="DN25" s="94">
        <f t="shared" si="22"/>
        <v>2</v>
      </c>
      <c r="DO25" s="94">
        <f t="shared" si="22"/>
        <v>2</v>
      </c>
      <c r="DP25" s="94">
        <f t="shared" si="22"/>
        <v>3</v>
      </c>
      <c r="DQ25" s="94">
        <f t="shared" si="22"/>
        <v>3</v>
      </c>
      <c r="DR25" s="94">
        <f t="shared" si="22"/>
        <v>3</v>
      </c>
      <c r="DS25" s="94">
        <f t="shared" si="22"/>
        <v>2</v>
      </c>
      <c r="DT25" s="94">
        <f t="shared" si="22"/>
        <v>2</v>
      </c>
      <c r="DU25" s="94">
        <f t="shared" ref="DU25:ED27" si="23">COUNTIF(DU$5:DU$20,$C25)</f>
        <v>2</v>
      </c>
      <c r="DV25" s="94">
        <f t="shared" si="23"/>
        <v>2</v>
      </c>
      <c r="DW25" s="94">
        <f t="shared" si="23"/>
        <v>3</v>
      </c>
      <c r="DX25" s="94">
        <f t="shared" si="23"/>
        <v>2</v>
      </c>
      <c r="DY25" s="94">
        <f t="shared" si="23"/>
        <v>1</v>
      </c>
      <c r="DZ25" s="94">
        <f t="shared" si="23"/>
        <v>1</v>
      </c>
      <c r="EA25" s="94">
        <f t="shared" si="23"/>
        <v>2</v>
      </c>
      <c r="EB25" s="94">
        <f t="shared" si="23"/>
        <v>2</v>
      </c>
      <c r="EC25" s="94">
        <f t="shared" si="23"/>
        <v>3</v>
      </c>
      <c r="ED25" s="94">
        <f t="shared" si="23"/>
        <v>2</v>
      </c>
      <c r="EE25" s="94">
        <f t="shared" ref="EE25:EN27" si="24">COUNTIF(EE$5:EE$20,$C25)</f>
        <v>2</v>
      </c>
      <c r="EF25" s="94">
        <f t="shared" si="24"/>
        <v>2</v>
      </c>
      <c r="EG25" s="94">
        <f t="shared" si="24"/>
        <v>2</v>
      </c>
      <c r="EH25" s="94">
        <f t="shared" si="24"/>
        <v>3</v>
      </c>
      <c r="EI25" s="94">
        <f t="shared" si="24"/>
        <v>3</v>
      </c>
      <c r="EJ25" s="94">
        <f t="shared" si="24"/>
        <v>3</v>
      </c>
      <c r="EK25" s="94">
        <f t="shared" si="24"/>
        <v>3</v>
      </c>
      <c r="EL25" s="94">
        <f t="shared" si="24"/>
        <v>2</v>
      </c>
      <c r="EM25" s="94">
        <f t="shared" si="24"/>
        <v>2</v>
      </c>
      <c r="EN25" s="94">
        <f t="shared" si="24"/>
        <v>3</v>
      </c>
      <c r="EO25" s="94">
        <f t="shared" ref="EO25:EX27" si="25">COUNTIF(EO$5:EO$20,$C25)</f>
        <v>3</v>
      </c>
      <c r="EP25" s="94">
        <f t="shared" si="25"/>
        <v>3</v>
      </c>
      <c r="EQ25" s="94">
        <f t="shared" si="25"/>
        <v>2</v>
      </c>
      <c r="ER25" s="94">
        <f t="shared" si="25"/>
        <v>1</v>
      </c>
      <c r="ES25" s="94">
        <f t="shared" si="25"/>
        <v>1</v>
      </c>
      <c r="ET25" s="94">
        <f t="shared" si="25"/>
        <v>1</v>
      </c>
      <c r="EU25" s="94">
        <f t="shared" si="25"/>
        <v>2</v>
      </c>
      <c r="EV25" s="94">
        <f t="shared" si="25"/>
        <v>3</v>
      </c>
      <c r="EW25" s="94">
        <f t="shared" si="25"/>
        <v>3</v>
      </c>
      <c r="EX25" s="94">
        <f t="shared" si="25"/>
        <v>2</v>
      </c>
      <c r="EY25" s="94">
        <f t="shared" ref="EY25:FH27" si="26">COUNTIF(EY$5:EY$20,$C25)</f>
        <v>2</v>
      </c>
      <c r="EZ25" s="94">
        <f t="shared" si="26"/>
        <v>3</v>
      </c>
      <c r="FA25" s="94">
        <f t="shared" si="26"/>
        <v>3</v>
      </c>
      <c r="FB25" s="94">
        <f t="shared" si="26"/>
        <v>3</v>
      </c>
      <c r="FC25" s="94">
        <f t="shared" si="26"/>
        <v>2</v>
      </c>
      <c r="FD25" s="94">
        <f t="shared" si="26"/>
        <v>2</v>
      </c>
      <c r="FE25" s="94">
        <f t="shared" si="26"/>
        <v>2</v>
      </c>
      <c r="FF25" s="94">
        <f t="shared" si="26"/>
        <v>2</v>
      </c>
      <c r="FG25" s="94">
        <f t="shared" si="26"/>
        <v>3</v>
      </c>
      <c r="FH25" s="94">
        <f t="shared" si="26"/>
        <v>2</v>
      </c>
      <c r="FI25" s="94">
        <f t="shared" ref="FI25:FR27" si="27">COUNTIF(FI$5:FI$20,$C25)</f>
        <v>1</v>
      </c>
      <c r="FJ25" s="94">
        <f t="shared" si="27"/>
        <v>2</v>
      </c>
      <c r="FK25" s="94">
        <f t="shared" si="27"/>
        <v>2</v>
      </c>
      <c r="FL25" s="94">
        <f t="shared" si="27"/>
        <v>2</v>
      </c>
      <c r="FM25" s="94">
        <f t="shared" si="27"/>
        <v>3</v>
      </c>
      <c r="FN25" s="94">
        <f t="shared" si="27"/>
        <v>2</v>
      </c>
      <c r="FO25" s="94">
        <f t="shared" si="27"/>
        <v>2</v>
      </c>
      <c r="FP25" s="94">
        <f t="shared" si="27"/>
        <v>2</v>
      </c>
      <c r="FQ25" s="94">
        <f t="shared" si="27"/>
        <v>2</v>
      </c>
      <c r="FR25" s="94">
        <f t="shared" si="27"/>
        <v>3</v>
      </c>
      <c r="FS25" s="94">
        <f t="shared" ref="FS25:GB27" si="28">COUNTIF(FS$5:FS$20,$C25)</f>
        <v>3</v>
      </c>
      <c r="FT25" s="94">
        <f t="shared" si="28"/>
        <v>3</v>
      </c>
      <c r="FU25" s="94">
        <f t="shared" si="28"/>
        <v>3</v>
      </c>
      <c r="FV25" s="94">
        <f t="shared" si="28"/>
        <v>2</v>
      </c>
      <c r="FW25" s="94">
        <f t="shared" si="28"/>
        <v>2</v>
      </c>
      <c r="FX25" s="94">
        <f t="shared" si="28"/>
        <v>3</v>
      </c>
      <c r="FY25" s="94">
        <f t="shared" si="28"/>
        <v>3</v>
      </c>
      <c r="FZ25" s="94">
        <f t="shared" si="28"/>
        <v>3</v>
      </c>
      <c r="GA25" s="94">
        <f t="shared" si="28"/>
        <v>3</v>
      </c>
      <c r="GB25" s="94">
        <f t="shared" si="28"/>
        <v>2</v>
      </c>
      <c r="GC25" s="94">
        <f t="shared" ref="GC25:GL27" si="29">COUNTIF(GC$5:GC$20,$C25)</f>
        <v>2</v>
      </c>
      <c r="GD25" s="94">
        <f t="shared" si="29"/>
        <v>3</v>
      </c>
      <c r="GE25" s="94">
        <f t="shared" si="29"/>
        <v>3</v>
      </c>
      <c r="GF25" s="94">
        <f t="shared" si="29"/>
        <v>3</v>
      </c>
      <c r="GG25" s="94">
        <f t="shared" si="29"/>
        <v>3</v>
      </c>
      <c r="GH25" s="94">
        <f t="shared" si="29"/>
        <v>2</v>
      </c>
      <c r="GI25" s="94">
        <f t="shared" si="29"/>
        <v>2</v>
      </c>
      <c r="GJ25" s="94">
        <f t="shared" si="29"/>
        <v>2</v>
      </c>
      <c r="GK25" s="94">
        <f t="shared" si="29"/>
        <v>2</v>
      </c>
      <c r="GL25" s="94">
        <f t="shared" si="29"/>
        <v>2</v>
      </c>
      <c r="GM25" s="94">
        <f t="shared" ref="GM25:GV27" si="30">COUNTIF(GM$5:GM$20,$C25)</f>
        <v>2</v>
      </c>
      <c r="GN25" s="94">
        <f t="shared" si="30"/>
        <v>2</v>
      </c>
      <c r="GO25" s="94">
        <f t="shared" si="30"/>
        <v>2</v>
      </c>
      <c r="GP25" s="94">
        <f t="shared" si="30"/>
        <v>2</v>
      </c>
      <c r="GQ25" s="94">
        <f t="shared" si="30"/>
        <v>2</v>
      </c>
      <c r="GR25" s="94">
        <f t="shared" si="30"/>
        <v>2</v>
      </c>
      <c r="GS25" s="94">
        <f t="shared" si="30"/>
        <v>2</v>
      </c>
      <c r="GT25" s="94">
        <f t="shared" si="30"/>
        <v>2</v>
      </c>
      <c r="GU25" s="94">
        <f t="shared" si="30"/>
        <v>2</v>
      </c>
      <c r="GV25" s="94">
        <f t="shared" si="30"/>
        <v>2</v>
      </c>
      <c r="GW25" s="94">
        <f t="shared" ref="GW25:HF27" si="31">COUNTIF(GW$5:GW$20,$C25)</f>
        <v>2</v>
      </c>
      <c r="GX25" s="94">
        <f t="shared" si="31"/>
        <v>2</v>
      </c>
      <c r="GY25" s="94">
        <f t="shared" si="31"/>
        <v>2</v>
      </c>
      <c r="GZ25" s="94">
        <f t="shared" si="31"/>
        <v>2</v>
      </c>
      <c r="HA25" s="94">
        <f t="shared" si="31"/>
        <v>2</v>
      </c>
      <c r="HB25" s="94">
        <f t="shared" si="31"/>
        <v>3</v>
      </c>
      <c r="HC25" s="94">
        <f t="shared" si="31"/>
        <v>3</v>
      </c>
      <c r="HD25" s="94">
        <f t="shared" si="31"/>
        <v>3</v>
      </c>
      <c r="HE25" s="94">
        <f t="shared" si="31"/>
        <v>3</v>
      </c>
      <c r="HF25" s="94">
        <f t="shared" si="31"/>
        <v>2</v>
      </c>
      <c r="HG25" s="94">
        <f t="shared" ref="HG25:HP27" si="32">COUNTIF(HG$5:HG$20,$C25)</f>
        <v>2</v>
      </c>
      <c r="HH25" s="94">
        <f t="shared" si="32"/>
        <v>3</v>
      </c>
      <c r="HI25" s="94">
        <f t="shared" si="32"/>
        <v>2</v>
      </c>
      <c r="HJ25" s="94">
        <f t="shared" si="32"/>
        <v>2</v>
      </c>
      <c r="HK25" s="94">
        <f t="shared" si="32"/>
        <v>2</v>
      </c>
      <c r="HL25" s="94">
        <f t="shared" si="32"/>
        <v>2</v>
      </c>
      <c r="HM25" s="94">
        <f t="shared" si="32"/>
        <v>2</v>
      </c>
      <c r="HN25" s="94">
        <f t="shared" si="32"/>
        <v>3</v>
      </c>
      <c r="HO25" s="94">
        <f t="shared" si="32"/>
        <v>3</v>
      </c>
      <c r="HP25" s="94">
        <f t="shared" si="32"/>
        <v>2</v>
      </c>
      <c r="HQ25" s="94">
        <f t="shared" ref="HQ25:HZ27" si="33">COUNTIF(HQ$5:HQ$20,$C25)</f>
        <v>2</v>
      </c>
      <c r="HR25" s="94">
        <f t="shared" si="33"/>
        <v>2</v>
      </c>
      <c r="HS25" s="94">
        <f t="shared" si="33"/>
        <v>2</v>
      </c>
      <c r="HT25" s="94">
        <f t="shared" si="33"/>
        <v>3</v>
      </c>
      <c r="HU25" s="94">
        <f t="shared" si="33"/>
        <v>4</v>
      </c>
      <c r="HV25" s="94">
        <f t="shared" si="33"/>
        <v>3</v>
      </c>
      <c r="HW25" s="94">
        <f t="shared" si="33"/>
        <v>3</v>
      </c>
      <c r="HX25" s="94">
        <f t="shared" si="33"/>
        <v>2</v>
      </c>
      <c r="HY25" s="94">
        <f t="shared" si="33"/>
        <v>2</v>
      </c>
      <c r="HZ25" s="94">
        <f t="shared" si="33"/>
        <v>2</v>
      </c>
      <c r="IA25" s="94">
        <f t="shared" ref="IA25:IJ27" si="34">COUNTIF(IA$5:IA$20,$C25)</f>
        <v>1</v>
      </c>
      <c r="IB25" s="94">
        <f t="shared" si="34"/>
        <v>2</v>
      </c>
      <c r="IC25" s="94">
        <f t="shared" si="34"/>
        <v>2</v>
      </c>
      <c r="ID25" s="94">
        <f t="shared" si="34"/>
        <v>2</v>
      </c>
      <c r="IE25" s="94">
        <f t="shared" si="34"/>
        <v>3</v>
      </c>
      <c r="IF25" s="94">
        <f t="shared" si="34"/>
        <v>2</v>
      </c>
      <c r="IG25" s="94">
        <f t="shared" si="34"/>
        <v>1</v>
      </c>
      <c r="IH25" s="94">
        <f t="shared" si="34"/>
        <v>2</v>
      </c>
      <c r="II25" s="94">
        <f t="shared" si="34"/>
        <v>3</v>
      </c>
      <c r="IJ25" s="94">
        <f t="shared" si="34"/>
        <v>2</v>
      </c>
      <c r="IK25" s="94">
        <f t="shared" ref="IK25:IT27" si="35">COUNTIF(IK$5:IK$20,$C25)</f>
        <v>1</v>
      </c>
      <c r="IL25" s="94">
        <f t="shared" si="35"/>
        <v>2</v>
      </c>
      <c r="IM25" s="94">
        <f t="shared" si="35"/>
        <v>2</v>
      </c>
      <c r="IN25" s="94">
        <f t="shared" si="35"/>
        <v>2</v>
      </c>
      <c r="IO25" s="94">
        <f t="shared" si="35"/>
        <v>3</v>
      </c>
      <c r="IP25" s="94">
        <f t="shared" si="35"/>
        <v>2</v>
      </c>
      <c r="IQ25" s="94">
        <f t="shared" si="35"/>
        <v>1</v>
      </c>
      <c r="IR25" s="94">
        <f t="shared" si="35"/>
        <v>2</v>
      </c>
      <c r="IS25" s="94">
        <f t="shared" si="35"/>
        <v>2</v>
      </c>
      <c r="IT25" s="94">
        <f t="shared" si="35"/>
        <v>2</v>
      </c>
      <c r="IU25" s="94">
        <f t="shared" ref="IU25:JD27" si="36">COUNTIF(IU$5:IU$20,$C25)</f>
        <v>3</v>
      </c>
      <c r="IV25" s="94">
        <f t="shared" si="36"/>
        <v>3</v>
      </c>
      <c r="IW25" s="94">
        <f t="shared" si="36"/>
        <v>2</v>
      </c>
      <c r="IX25" s="94">
        <f t="shared" si="36"/>
        <v>2</v>
      </c>
      <c r="IY25" s="94">
        <f t="shared" si="36"/>
        <v>2</v>
      </c>
      <c r="IZ25" s="94">
        <f t="shared" si="36"/>
        <v>2</v>
      </c>
      <c r="JA25" s="94">
        <f t="shared" si="36"/>
        <v>2</v>
      </c>
      <c r="JB25" s="94">
        <f t="shared" si="36"/>
        <v>3</v>
      </c>
      <c r="JC25" s="94">
        <f t="shared" si="36"/>
        <v>2</v>
      </c>
      <c r="JD25" s="94">
        <f t="shared" si="36"/>
        <v>3</v>
      </c>
      <c r="JE25" s="94">
        <f t="shared" ref="JE25:JN27" si="37">COUNTIF(JE$5:JE$20,$C25)</f>
        <v>3</v>
      </c>
      <c r="JF25" s="94">
        <f t="shared" si="37"/>
        <v>2</v>
      </c>
      <c r="JG25" s="94">
        <f t="shared" si="37"/>
        <v>3</v>
      </c>
      <c r="JH25" s="94">
        <f t="shared" si="37"/>
        <v>2</v>
      </c>
      <c r="JI25" s="94">
        <f t="shared" si="37"/>
        <v>2</v>
      </c>
      <c r="JJ25" s="94">
        <f t="shared" si="37"/>
        <v>2</v>
      </c>
      <c r="JK25" s="94">
        <f t="shared" si="37"/>
        <v>2</v>
      </c>
      <c r="JL25" s="94">
        <f t="shared" si="37"/>
        <v>3</v>
      </c>
      <c r="JM25" s="94">
        <f t="shared" si="37"/>
        <v>3</v>
      </c>
      <c r="JN25" s="94">
        <f t="shared" si="37"/>
        <v>3</v>
      </c>
      <c r="JO25" s="94">
        <f t="shared" ref="JO25:JX27" si="38">COUNTIF(JO$5:JO$20,$C25)</f>
        <v>3</v>
      </c>
      <c r="JP25" s="94">
        <f t="shared" si="38"/>
        <v>2</v>
      </c>
      <c r="JQ25" s="94">
        <f t="shared" si="38"/>
        <v>2</v>
      </c>
      <c r="JR25" s="94">
        <f t="shared" si="38"/>
        <v>3</v>
      </c>
      <c r="JS25" s="94">
        <f t="shared" si="38"/>
        <v>3</v>
      </c>
      <c r="JT25" s="94">
        <f t="shared" si="38"/>
        <v>3</v>
      </c>
      <c r="JU25" s="94">
        <f t="shared" si="38"/>
        <v>2</v>
      </c>
      <c r="JV25" s="94">
        <f t="shared" si="38"/>
        <v>2</v>
      </c>
      <c r="JW25" s="94">
        <f t="shared" si="38"/>
        <v>2</v>
      </c>
      <c r="JX25" s="94">
        <f t="shared" si="38"/>
        <v>2</v>
      </c>
      <c r="JY25" s="94">
        <f t="shared" ref="JY25:KH27" si="39">COUNTIF(JY$5:JY$20,$C25)</f>
        <v>3</v>
      </c>
      <c r="JZ25" s="94">
        <f t="shared" si="39"/>
        <v>2</v>
      </c>
      <c r="KA25" s="94">
        <f t="shared" si="39"/>
        <v>1</v>
      </c>
      <c r="KB25" s="94">
        <f t="shared" si="39"/>
        <v>2</v>
      </c>
      <c r="KC25" s="94">
        <f t="shared" si="39"/>
        <v>2</v>
      </c>
      <c r="KD25" s="94">
        <f t="shared" si="39"/>
        <v>2</v>
      </c>
      <c r="KE25" s="94">
        <f t="shared" si="39"/>
        <v>3</v>
      </c>
      <c r="KF25" s="94">
        <f t="shared" si="39"/>
        <v>3</v>
      </c>
      <c r="KG25" s="94">
        <f t="shared" si="39"/>
        <v>2</v>
      </c>
      <c r="KH25" s="94">
        <f t="shared" si="39"/>
        <v>3</v>
      </c>
      <c r="KI25" s="94">
        <f t="shared" ref="KI25:KR27" si="40">COUNTIF(KI$5:KI$20,$C25)</f>
        <v>3</v>
      </c>
      <c r="KJ25" s="94">
        <f t="shared" si="40"/>
        <v>2</v>
      </c>
      <c r="KK25" s="94">
        <f t="shared" si="40"/>
        <v>3</v>
      </c>
      <c r="KL25" s="94">
        <f t="shared" si="40"/>
        <v>3</v>
      </c>
      <c r="KM25" s="94">
        <f t="shared" si="40"/>
        <v>2</v>
      </c>
      <c r="KN25" s="94">
        <f t="shared" si="40"/>
        <v>3</v>
      </c>
      <c r="KO25" s="94">
        <f t="shared" si="40"/>
        <v>3</v>
      </c>
      <c r="KP25" s="94">
        <f t="shared" si="40"/>
        <v>2</v>
      </c>
      <c r="KQ25" s="94">
        <f t="shared" si="40"/>
        <v>3</v>
      </c>
      <c r="KR25" s="94">
        <f t="shared" si="40"/>
        <v>2</v>
      </c>
      <c r="KS25" s="94">
        <f t="shared" ref="KS25:LB27" si="41">COUNTIF(KS$5:KS$20,$C25)</f>
        <v>2</v>
      </c>
      <c r="KT25" s="94">
        <f t="shared" si="41"/>
        <v>2</v>
      </c>
      <c r="KU25" s="94">
        <f t="shared" si="41"/>
        <v>1</v>
      </c>
      <c r="KV25" s="94">
        <f t="shared" si="41"/>
        <v>2</v>
      </c>
      <c r="KW25" s="94">
        <f t="shared" si="41"/>
        <v>2</v>
      </c>
      <c r="KX25" s="94">
        <f t="shared" si="41"/>
        <v>2</v>
      </c>
      <c r="KY25" s="94">
        <f t="shared" si="41"/>
        <v>3</v>
      </c>
      <c r="KZ25" s="94">
        <f t="shared" si="41"/>
        <v>2</v>
      </c>
      <c r="LA25" s="94">
        <f t="shared" si="41"/>
        <v>2</v>
      </c>
      <c r="LB25" s="94">
        <f t="shared" si="41"/>
        <v>3</v>
      </c>
      <c r="LC25" s="94">
        <f t="shared" ref="LC25:LL27" si="42">COUNTIF(LC$5:LC$20,$C25)</f>
        <v>3</v>
      </c>
      <c r="LD25" s="94">
        <f t="shared" si="42"/>
        <v>3</v>
      </c>
      <c r="LE25" s="94">
        <f t="shared" si="42"/>
        <v>2</v>
      </c>
      <c r="LF25" s="94">
        <f t="shared" si="42"/>
        <v>2</v>
      </c>
      <c r="LG25" s="94">
        <f t="shared" si="42"/>
        <v>2</v>
      </c>
      <c r="LH25" s="94">
        <f t="shared" si="42"/>
        <v>2</v>
      </c>
      <c r="LI25" s="94">
        <f t="shared" si="42"/>
        <v>3</v>
      </c>
      <c r="LJ25" s="94">
        <f t="shared" si="42"/>
        <v>2</v>
      </c>
      <c r="LK25" s="94">
        <f t="shared" si="42"/>
        <v>1</v>
      </c>
      <c r="LL25" s="94">
        <f t="shared" si="42"/>
        <v>2</v>
      </c>
      <c r="LM25" s="94">
        <f t="shared" ref="LM25:LV27" si="43">COUNTIF(LM$5:LM$20,$C25)</f>
        <v>2</v>
      </c>
      <c r="LN25" s="94">
        <f t="shared" si="43"/>
        <v>2</v>
      </c>
      <c r="LO25" s="94">
        <f t="shared" si="43"/>
        <v>3</v>
      </c>
      <c r="LP25" s="94">
        <f t="shared" si="43"/>
        <v>3</v>
      </c>
      <c r="LQ25" s="94">
        <f t="shared" si="43"/>
        <v>2</v>
      </c>
      <c r="LR25" s="94">
        <f t="shared" si="43"/>
        <v>3</v>
      </c>
      <c r="LS25" s="94">
        <f t="shared" si="43"/>
        <v>3</v>
      </c>
      <c r="LT25" s="94">
        <f t="shared" si="43"/>
        <v>2</v>
      </c>
      <c r="LU25" s="94">
        <f t="shared" si="43"/>
        <v>3</v>
      </c>
      <c r="LV25" s="94">
        <f t="shared" si="43"/>
        <v>3</v>
      </c>
      <c r="LW25" s="94">
        <f t="shared" ref="LW25:MF27" si="44">COUNTIF(LW$5:LW$20,$C25)</f>
        <v>2</v>
      </c>
      <c r="LX25" s="94">
        <f t="shared" si="44"/>
        <v>3</v>
      </c>
      <c r="LY25" s="94">
        <f t="shared" si="44"/>
        <v>3</v>
      </c>
      <c r="LZ25" s="94">
        <f t="shared" si="44"/>
        <v>2</v>
      </c>
      <c r="MA25" s="94">
        <f t="shared" si="44"/>
        <v>3</v>
      </c>
      <c r="MB25" s="94">
        <f t="shared" si="44"/>
        <v>2</v>
      </c>
      <c r="MC25" s="94">
        <f t="shared" si="44"/>
        <v>2</v>
      </c>
      <c r="MD25" s="94">
        <f t="shared" si="44"/>
        <v>2</v>
      </c>
      <c r="ME25" s="94">
        <f t="shared" si="44"/>
        <v>2</v>
      </c>
      <c r="MF25" s="94">
        <f t="shared" si="44"/>
        <v>3</v>
      </c>
      <c r="MG25" s="94">
        <f t="shared" ref="MG25:MP27" si="45">COUNTIF(MG$5:MG$20,$C25)</f>
        <v>3</v>
      </c>
      <c r="MH25" s="94">
        <f t="shared" si="45"/>
        <v>3</v>
      </c>
      <c r="MI25" s="94">
        <f t="shared" si="45"/>
        <v>3</v>
      </c>
      <c r="MJ25" s="94">
        <f t="shared" si="45"/>
        <v>2</v>
      </c>
      <c r="MK25" s="94">
        <f t="shared" si="45"/>
        <v>2</v>
      </c>
      <c r="ML25" s="94">
        <f t="shared" si="45"/>
        <v>3</v>
      </c>
      <c r="MM25" s="94">
        <f t="shared" si="45"/>
        <v>3</v>
      </c>
      <c r="MN25" s="94">
        <f t="shared" si="45"/>
        <v>3</v>
      </c>
      <c r="MO25" s="94">
        <f t="shared" si="45"/>
        <v>2</v>
      </c>
      <c r="MP25" s="94">
        <f t="shared" si="45"/>
        <v>2</v>
      </c>
      <c r="MQ25" s="94">
        <f t="shared" ref="MQ25:MZ27" si="46">COUNTIF(MQ$5:MQ$20,$C25)</f>
        <v>2</v>
      </c>
      <c r="MR25" s="94">
        <f t="shared" si="46"/>
        <v>2</v>
      </c>
      <c r="MS25" s="94">
        <f t="shared" si="46"/>
        <v>3</v>
      </c>
      <c r="MT25" s="94">
        <f t="shared" si="46"/>
        <v>2</v>
      </c>
      <c r="MU25" s="94">
        <f t="shared" si="46"/>
        <v>1</v>
      </c>
      <c r="MV25" s="94">
        <f t="shared" si="46"/>
        <v>2</v>
      </c>
      <c r="MW25" s="94">
        <f t="shared" si="46"/>
        <v>2</v>
      </c>
      <c r="MX25" s="94">
        <f t="shared" si="46"/>
        <v>2</v>
      </c>
      <c r="MY25" s="94">
        <f t="shared" si="46"/>
        <v>3</v>
      </c>
      <c r="MZ25" s="94">
        <f t="shared" si="46"/>
        <v>3</v>
      </c>
      <c r="NA25" s="94">
        <f t="shared" ref="NA25:NJ27" si="47">COUNTIF(NA$5:NA$20,$C25)</f>
        <v>2</v>
      </c>
      <c r="NB25" s="94">
        <f t="shared" si="47"/>
        <v>3</v>
      </c>
      <c r="NC25" s="94">
        <f t="shared" si="47"/>
        <v>3</v>
      </c>
      <c r="ND25" s="94">
        <f t="shared" si="47"/>
        <v>2</v>
      </c>
      <c r="NE25" s="94">
        <f t="shared" si="47"/>
        <v>3</v>
      </c>
      <c r="NF25" s="94">
        <f t="shared" si="47"/>
        <v>3</v>
      </c>
      <c r="NG25" s="94">
        <f t="shared" si="47"/>
        <v>2</v>
      </c>
      <c r="NH25" s="94">
        <f t="shared" si="47"/>
        <v>3</v>
      </c>
      <c r="NI25" s="94">
        <f t="shared" si="47"/>
        <v>3</v>
      </c>
      <c r="NJ25" s="94">
        <f t="shared" si="47"/>
        <v>2</v>
      </c>
      <c r="NK25" s="94">
        <f t="shared" ref="NK25:NT27" si="48">COUNTIF(NK$5:NK$20,$C25)</f>
        <v>3</v>
      </c>
      <c r="NL25" s="94">
        <f t="shared" si="48"/>
        <v>2</v>
      </c>
      <c r="NM25" s="94">
        <f t="shared" si="48"/>
        <v>2</v>
      </c>
      <c r="NN25" s="94">
        <f t="shared" si="48"/>
        <v>2</v>
      </c>
      <c r="NO25" s="94">
        <f t="shared" si="48"/>
        <v>2</v>
      </c>
      <c r="NP25" s="94">
        <f t="shared" si="48"/>
        <v>3</v>
      </c>
      <c r="NQ25" s="94">
        <f t="shared" si="48"/>
        <v>3</v>
      </c>
      <c r="NR25" s="94">
        <f t="shared" si="48"/>
        <v>3</v>
      </c>
      <c r="NS25" s="94">
        <f t="shared" si="48"/>
        <v>3</v>
      </c>
      <c r="NT25" s="94">
        <f t="shared" si="48"/>
        <v>2</v>
      </c>
      <c r="NU25" s="94">
        <f t="shared" ref="NU25:OD27" si="49">COUNTIF(NU$5:NU$20,$C25)</f>
        <v>2</v>
      </c>
      <c r="NV25" s="94">
        <f t="shared" si="49"/>
        <v>3</v>
      </c>
      <c r="NW25" s="94">
        <f t="shared" si="49"/>
        <v>3</v>
      </c>
      <c r="NX25" s="94">
        <f t="shared" si="49"/>
        <v>2</v>
      </c>
      <c r="NY25" s="94">
        <f t="shared" si="49"/>
        <v>2</v>
      </c>
      <c r="NZ25" s="94">
        <f t="shared" si="49"/>
        <v>2</v>
      </c>
      <c r="OA25" s="94">
        <f t="shared" si="49"/>
        <v>2</v>
      </c>
      <c r="OB25" s="94">
        <f t="shared" si="49"/>
        <v>2</v>
      </c>
      <c r="OC25" s="94">
        <f t="shared" si="49"/>
        <v>3</v>
      </c>
      <c r="OD25" s="94">
        <f t="shared" si="49"/>
        <v>2</v>
      </c>
      <c r="OE25" s="94">
        <f t="shared" ref="OE25:OJ27" si="50">COUNTIF(OE$5:OE$20,$C25)</f>
        <v>1</v>
      </c>
      <c r="OF25" s="94">
        <f t="shared" si="50"/>
        <v>2</v>
      </c>
      <c r="OG25" s="94">
        <f t="shared" si="50"/>
        <v>2</v>
      </c>
      <c r="OH25" s="94">
        <f t="shared" si="50"/>
        <v>2</v>
      </c>
      <c r="OI25" s="94">
        <f t="shared" si="50"/>
        <v>3</v>
      </c>
      <c r="OJ25" s="94">
        <f t="shared" si="50"/>
        <v>3</v>
      </c>
      <c r="OK25" s="143">
        <f>COUNTIF($AJ25:$OJ25,"&lt;3")</f>
        <v>219</v>
      </c>
      <c r="OL25" s="143">
        <f>OK25/121*100</f>
        <v>180.99173553719007</v>
      </c>
      <c r="OM25" s="466"/>
      <c r="ON25" s="466"/>
      <c r="OO25" s="466"/>
      <c r="OP25" s="466"/>
      <c r="OQ25" s="466"/>
      <c r="OR25" s="466"/>
      <c r="OS25" s="466"/>
      <c r="OT25" s="466"/>
      <c r="OU25" s="466"/>
      <c r="OV25" s="466"/>
      <c r="OW25" s="466"/>
      <c r="OX25" s="466"/>
      <c r="OY25" s="466"/>
      <c r="OZ25" s="466"/>
      <c r="PA25" s="466"/>
      <c r="PB25" s="466"/>
      <c r="PC25" s="466"/>
      <c r="PD25" s="466"/>
      <c r="PE25" s="466"/>
      <c r="PF25" s="466"/>
      <c r="PG25" s="466"/>
      <c r="PH25" s="466"/>
      <c r="PI25" s="466"/>
      <c r="PJ25" s="466"/>
      <c r="PK25" s="466"/>
      <c r="PL25" s="466"/>
      <c r="PM25" s="466"/>
      <c r="PN25" s="466"/>
      <c r="PO25" s="466"/>
      <c r="PP25" s="466"/>
      <c r="PQ25" s="466"/>
      <c r="PR25" s="466"/>
      <c r="PS25" s="466"/>
      <c r="PT25" s="466"/>
      <c r="PU25" s="466"/>
      <c r="PV25" s="466"/>
      <c r="PW25" s="466"/>
      <c r="PX25" s="466"/>
      <c r="PY25" s="466"/>
      <c r="PZ25" s="466"/>
      <c r="QA25" s="466"/>
      <c r="QB25" s="466"/>
      <c r="QC25" s="466"/>
      <c r="QD25" s="466"/>
      <c r="QE25" s="466"/>
      <c r="QF25" s="466"/>
      <c r="QG25" s="466"/>
      <c r="QH25" s="466"/>
      <c r="QI25" s="466"/>
      <c r="QJ25" s="466"/>
    </row>
    <row r="26" spans="1:452" s="10" customFormat="1" x14ac:dyDescent="0.25">
      <c r="A26" s="15"/>
      <c r="B26" s="277">
        <v>0</v>
      </c>
      <c r="C26" s="282" t="s">
        <v>32</v>
      </c>
      <c r="D26" s="12" t="s">
        <v>58</v>
      </c>
      <c r="E26" s="94">
        <f t="shared" si="11"/>
        <v>2</v>
      </c>
      <c r="F26" s="94">
        <f t="shared" si="11"/>
        <v>3</v>
      </c>
      <c r="G26" s="94">
        <f t="shared" si="11"/>
        <v>4</v>
      </c>
      <c r="H26" s="94">
        <f t="shared" si="11"/>
        <v>4</v>
      </c>
      <c r="I26" s="94">
        <f t="shared" si="11"/>
        <v>2</v>
      </c>
      <c r="J26" s="94">
        <f t="shared" si="11"/>
        <v>3</v>
      </c>
      <c r="K26" s="94">
        <f t="shared" si="11"/>
        <v>4</v>
      </c>
      <c r="L26" s="94">
        <f t="shared" si="11"/>
        <v>3</v>
      </c>
      <c r="M26" s="94">
        <f t="shared" si="11"/>
        <v>3</v>
      </c>
      <c r="N26" s="94">
        <f t="shared" si="11"/>
        <v>3</v>
      </c>
      <c r="O26" s="94">
        <f t="shared" si="12"/>
        <v>2</v>
      </c>
      <c r="P26" s="94">
        <f t="shared" si="12"/>
        <v>2</v>
      </c>
      <c r="Q26" s="94">
        <f t="shared" si="12"/>
        <v>2</v>
      </c>
      <c r="R26" s="94">
        <f t="shared" si="12"/>
        <v>2</v>
      </c>
      <c r="S26" s="94">
        <f t="shared" si="12"/>
        <v>2</v>
      </c>
      <c r="T26" s="94">
        <f t="shared" si="12"/>
        <v>2</v>
      </c>
      <c r="U26" s="94">
        <f t="shared" si="12"/>
        <v>2</v>
      </c>
      <c r="V26" s="94">
        <f t="shared" si="12"/>
        <v>2</v>
      </c>
      <c r="W26" s="94">
        <f t="shared" si="12"/>
        <v>2</v>
      </c>
      <c r="X26" s="94">
        <f t="shared" si="12"/>
        <v>2</v>
      </c>
      <c r="Y26" s="94">
        <f t="shared" si="13"/>
        <v>2</v>
      </c>
      <c r="Z26" s="94">
        <f t="shared" si="13"/>
        <v>2</v>
      </c>
      <c r="AA26" s="94">
        <f t="shared" si="13"/>
        <v>2</v>
      </c>
      <c r="AB26" s="94">
        <f t="shared" si="13"/>
        <v>1</v>
      </c>
      <c r="AC26" s="94">
        <f t="shared" si="13"/>
        <v>1</v>
      </c>
      <c r="AD26" s="94">
        <f t="shared" si="13"/>
        <v>1</v>
      </c>
      <c r="AE26" s="94">
        <f t="shared" si="13"/>
        <v>2</v>
      </c>
      <c r="AF26" s="94">
        <f t="shared" si="13"/>
        <v>2</v>
      </c>
      <c r="AG26" s="94">
        <f t="shared" si="13"/>
        <v>1</v>
      </c>
      <c r="AH26" s="94">
        <f t="shared" si="13"/>
        <v>2</v>
      </c>
      <c r="AI26" s="94">
        <f t="shared" si="14"/>
        <v>1</v>
      </c>
      <c r="AJ26" s="94">
        <f t="shared" si="14"/>
        <v>2</v>
      </c>
      <c r="AK26" s="94">
        <f t="shared" si="14"/>
        <v>2</v>
      </c>
      <c r="AL26" s="94">
        <f t="shared" si="14"/>
        <v>1</v>
      </c>
      <c r="AM26" s="94">
        <f t="shared" si="14"/>
        <v>2</v>
      </c>
      <c r="AN26" s="94">
        <f t="shared" si="14"/>
        <v>3</v>
      </c>
      <c r="AO26" s="94">
        <f t="shared" si="14"/>
        <v>2</v>
      </c>
      <c r="AP26" s="94">
        <f t="shared" si="14"/>
        <v>2</v>
      </c>
      <c r="AQ26" s="94">
        <f t="shared" si="14"/>
        <v>2</v>
      </c>
      <c r="AR26" s="94">
        <f t="shared" si="14"/>
        <v>2</v>
      </c>
      <c r="AS26" s="94">
        <f t="shared" si="15"/>
        <v>1</v>
      </c>
      <c r="AT26" s="94">
        <f t="shared" si="15"/>
        <v>2</v>
      </c>
      <c r="AU26" s="94">
        <f t="shared" si="15"/>
        <v>3</v>
      </c>
      <c r="AV26" s="94">
        <f t="shared" si="15"/>
        <v>2</v>
      </c>
      <c r="AW26" s="94">
        <f t="shared" si="15"/>
        <v>2</v>
      </c>
      <c r="AX26" s="94">
        <f t="shared" si="15"/>
        <v>1</v>
      </c>
      <c r="AY26" s="94">
        <f t="shared" si="15"/>
        <v>2</v>
      </c>
      <c r="AZ26" s="94">
        <f t="shared" si="15"/>
        <v>2</v>
      </c>
      <c r="BA26" s="94">
        <f t="shared" si="15"/>
        <v>3</v>
      </c>
      <c r="BB26" s="94">
        <f t="shared" si="15"/>
        <v>3</v>
      </c>
      <c r="BC26" s="94">
        <f t="shared" si="16"/>
        <v>3</v>
      </c>
      <c r="BD26" s="94">
        <f t="shared" si="16"/>
        <v>3</v>
      </c>
      <c r="BE26" s="94">
        <f t="shared" si="16"/>
        <v>3</v>
      </c>
      <c r="BF26" s="94">
        <f t="shared" si="16"/>
        <v>2</v>
      </c>
      <c r="BG26" s="94">
        <f t="shared" si="16"/>
        <v>2</v>
      </c>
      <c r="BH26" s="94">
        <f t="shared" si="16"/>
        <v>3</v>
      </c>
      <c r="BI26" s="94">
        <f t="shared" si="16"/>
        <v>3</v>
      </c>
      <c r="BJ26" s="94">
        <f t="shared" si="16"/>
        <v>3</v>
      </c>
      <c r="BK26" s="94">
        <f t="shared" si="16"/>
        <v>3</v>
      </c>
      <c r="BL26" s="94">
        <f t="shared" si="16"/>
        <v>2</v>
      </c>
      <c r="BM26" s="94">
        <f t="shared" si="17"/>
        <v>2</v>
      </c>
      <c r="BN26" s="94">
        <f t="shared" si="17"/>
        <v>3</v>
      </c>
      <c r="BO26" s="94">
        <f t="shared" si="17"/>
        <v>3</v>
      </c>
      <c r="BP26" s="94">
        <f t="shared" si="17"/>
        <v>3</v>
      </c>
      <c r="BQ26" s="94">
        <f t="shared" si="17"/>
        <v>3</v>
      </c>
      <c r="BR26" s="94">
        <f t="shared" si="17"/>
        <v>2</v>
      </c>
      <c r="BS26" s="94">
        <f t="shared" si="17"/>
        <v>2</v>
      </c>
      <c r="BT26" s="94">
        <f t="shared" si="17"/>
        <v>3</v>
      </c>
      <c r="BU26" s="94">
        <f t="shared" si="17"/>
        <v>3</v>
      </c>
      <c r="BV26" s="94">
        <f t="shared" si="17"/>
        <v>3</v>
      </c>
      <c r="BW26" s="94">
        <f t="shared" si="18"/>
        <v>2</v>
      </c>
      <c r="BX26" s="94">
        <f t="shared" si="18"/>
        <v>2</v>
      </c>
      <c r="BY26" s="94">
        <f t="shared" si="18"/>
        <v>2</v>
      </c>
      <c r="BZ26" s="94">
        <f t="shared" si="18"/>
        <v>2</v>
      </c>
      <c r="CA26" s="94">
        <f t="shared" si="18"/>
        <v>2</v>
      </c>
      <c r="CB26" s="94">
        <f t="shared" si="18"/>
        <v>2</v>
      </c>
      <c r="CC26" s="94">
        <f t="shared" si="18"/>
        <v>1</v>
      </c>
      <c r="CD26" s="94">
        <f t="shared" si="18"/>
        <v>1</v>
      </c>
      <c r="CE26" s="94">
        <f t="shared" si="18"/>
        <v>3</v>
      </c>
      <c r="CF26" s="94">
        <f t="shared" si="18"/>
        <v>2</v>
      </c>
      <c r="CG26" s="94">
        <f t="shared" si="19"/>
        <v>2</v>
      </c>
      <c r="CH26" s="94">
        <f t="shared" si="19"/>
        <v>2</v>
      </c>
      <c r="CI26" s="94">
        <f t="shared" si="19"/>
        <v>2</v>
      </c>
      <c r="CJ26" s="94">
        <f t="shared" si="19"/>
        <v>2</v>
      </c>
      <c r="CK26" s="94">
        <f t="shared" si="19"/>
        <v>3</v>
      </c>
      <c r="CL26" s="94">
        <f t="shared" si="19"/>
        <v>3</v>
      </c>
      <c r="CM26" s="94">
        <f t="shared" si="19"/>
        <v>3</v>
      </c>
      <c r="CN26" s="94">
        <f t="shared" si="19"/>
        <v>3</v>
      </c>
      <c r="CO26" s="94">
        <f t="shared" si="19"/>
        <v>3</v>
      </c>
      <c r="CP26" s="94">
        <f t="shared" si="19"/>
        <v>2</v>
      </c>
      <c r="CQ26" s="94">
        <f t="shared" si="20"/>
        <v>2</v>
      </c>
      <c r="CR26" s="94">
        <f t="shared" si="20"/>
        <v>3</v>
      </c>
      <c r="CS26" s="94">
        <f t="shared" si="20"/>
        <v>3</v>
      </c>
      <c r="CT26" s="94">
        <f t="shared" si="20"/>
        <v>3</v>
      </c>
      <c r="CU26" s="94">
        <f t="shared" si="20"/>
        <v>2</v>
      </c>
      <c r="CV26" s="94">
        <f t="shared" si="20"/>
        <v>1</v>
      </c>
      <c r="CW26" s="94">
        <f t="shared" si="20"/>
        <v>1</v>
      </c>
      <c r="CX26" s="94">
        <f t="shared" si="20"/>
        <v>1</v>
      </c>
      <c r="CY26" s="94">
        <f t="shared" si="20"/>
        <v>2</v>
      </c>
      <c r="CZ26" s="94">
        <f t="shared" si="20"/>
        <v>2</v>
      </c>
      <c r="DA26" s="94">
        <f t="shared" si="21"/>
        <v>2</v>
      </c>
      <c r="DB26" s="94">
        <f t="shared" si="21"/>
        <v>2</v>
      </c>
      <c r="DC26" s="94">
        <f t="shared" si="21"/>
        <v>2</v>
      </c>
      <c r="DD26" s="94">
        <f t="shared" si="21"/>
        <v>2</v>
      </c>
      <c r="DE26" s="94">
        <f t="shared" si="21"/>
        <v>2</v>
      </c>
      <c r="DF26" s="94">
        <f t="shared" si="21"/>
        <v>3</v>
      </c>
      <c r="DG26" s="94">
        <f t="shared" si="21"/>
        <v>2</v>
      </c>
      <c r="DH26" s="94">
        <f t="shared" si="21"/>
        <v>2</v>
      </c>
      <c r="DI26" s="94">
        <f t="shared" si="21"/>
        <v>2</v>
      </c>
      <c r="DJ26" s="94">
        <f t="shared" si="21"/>
        <v>2</v>
      </c>
      <c r="DK26" s="94">
        <f t="shared" si="22"/>
        <v>2</v>
      </c>
      <c r="DL26" s="94">
        <f t="shared" si="22"/>
        <v>2</v>
      </c>
      <c r="DM26" s="94">
        <f t="shared" si="22"/>
        <v>1</v>
      </c>
      <c r="DN26" s="94">
        <f t="shared" si="22"/>
        <v>1</v>
      </c>
      <c r="DO26" s="94">
        <f t="shared" si="22"/>
        <v>1</v>
      </c>
      <c r="DP26" s="94">
        <f t="shared" si="22"/>
        <v>1</v>
      </c>
      <c r="DQ26" s="94">
        <f t="shared" si="22"/>
        <v>2</v>
      </c>
      <c r="DR26" s="94">
        <f t="shared" si="22"/>
        <v>2</v>
      </c>
      <c r="DS26" s="94">
        <f t="shared" si="22"/>
        <v>2</v>
      </c>
      <c r="DT26" s="94">
        <f t="shared" si="22"/>
        <v>2</v>
      </c>
      <c r="DU26" s="94">
        <f t="shared" si="23"/>
        <v>2</v>
      </c>
      <c r="DV26" s="94">
        <f t="shared" si="23"/>
        <v>3</v>
      </c>
      <c r="DW26" s="94">
        <f t="shared" si="23"/>
        <v>3</v>
      </c>
      <c r="DX26" s="94">
        <f t="shared" si="23"/>
        <v>3</v>
      </c>
      <c r="DY26" s="94">
        <f t="shared" si="23"/>
        <v>3</v>
      </c>
      <c r="DZ26" s="94">
        <f t="shared" si="23"/>
        <v>2</v>
      </c>
      <c r="EA26" s="94">
        <f t="shared" si="23"/>
        <v>2</v>
      </c>
      <c r="EB26" s="94">
        <f t="shared" si="23"/>
        <v>3</v>
      </c>
      <c r="EC26" s="94">
        <f t="shared" si="23"/>
        <v>3</v>
      </c>
      <c r="ED26" s="94">
        <f t="shared" si="23"/>
        <v>3</v>
      </c>
      <c r="EE26" s="94">
        <f t="shared" si="24"/>
        <v>3</v>
      </c>
      <c r="EF26" s="94">
        <f t="shared" si="24"/>
        <v>2</v>
      </c>
      <c r="EG26" s="94">
        <f t="shared" si="24"/>
        <v>1</v>
      </c>
      <c r="EH26" s="94">
        <f t="shared" si="24"/>
        <v>2</v>
      </c>
      <c r="EI26" s="94">
        <f t="shared" si="24"/>
        <v>3</v>
      </c>
      <c r="EJ26" s="94">
        <f t="shared" si="24"/>
        <v>2</v>
      </c>
      <c r="EK26" s="94">
        <f t="shared" si="24"/>
        <v>2</v>
      </c>
      <c r="EL26" s="94">
        <f t="shared" si="24"/>
        <v>2</v>
      </c>
      <c r="EM26" s="94">
        <f t="shared" si="24"/>
        <v>1</v>
      </c>
      <c r="EN26" s="94">
        <f t="shared" si="24"/>
        <v>2</v>
      </c>
      <c r="EO26" s="94">
        <f t="shared" si="25"/>
        <v>3</v>
      </c>
      <c r="EP26" s="94">
        <f t="shared" si="25"/>
        <v>3</v>
      </c>
      <c r="EQ26" s="94">
        <f t="shared" si="25"/>
        <v>2</v>
      </c>
      <c r="ER26" s="94">
        <f t="shared" si="25"/>
        <v>2</v>
      </c>
      <c r="ES26" s="94">
        <f t="shared" si="25"/>
        <v>2</v>
      </c>
      <c r="ET26" s="94">
        <f t="shared" si="25"/>
        <v>2</v>
      </c>
      <c r="EU26" s="94">
        <f t="shared" si="25"/>
        <v>3</v>
      </c>
      <c r="EV26" s="94">
        <f t="shared" si="25"/>
        <v>2</v>
      </c>
      <c r="EW26" s="94">
        <f t="shared" si="25"/>
        <v>1</v>
      </c>
      <c r="EX26" s="94">
        <f t="shared" si="25"/>
        <v>2</v>
      </c>
      <c r="EY26" s="94">
        <f t="shared" si="26"/>
        <v>2</v>
      </c>
      <c r="EZ26" s="94">
        <f t="shared" si="26"/>
        <v>1</v>
      </c>
      <c r="FA26" s="94">
        <f t="shared" si="26"/>
        <v>2</v>
      </c>
      <c r="FB26" s="94">
        <f t="shared" si="26"/>
        <v>2</v>
      </c>
      <c r="FC26" s="94">
        <f t="shared" si="26"/>
        <v>2</v>
      </c>
      <c r="FD26" s="94">
        <f t="shared" si="26"/>
        <v>2</v>
      </c>
      <c r="FE26" s="94">
        <f t="shared" si="26"/>
        <v>2</v>
      </c>
      <c r="FF26" s="94">
        <f t="shared" si="26"/>
        <v>2</v>
      </c>
      <c r="FG26" s="94">
        <f t="shared" si="26"/>
        <v>2</v>
      </c>
      <c r="FH26" s="94">
        <f t="shared" si="26"/>
        <v>3</v>
      </c>
      <c r="FI26" s="94">
        <f t="shared" si="27"/>
        <v>2</v>
      </c>
      <c r="FJ26" s="94">
        <f t="shared" si="27"/>
        <v>2</v>
      </c>
      <c r="FK26" s="94">
        <f t="shared" si="27"/>
        <v>2</v>
      </c>
      <c r="FL26" s="94">
        <f t="shared" si="27"/>
        <v>2</v>
      </c>
      <c r="FM26" s="94">
        <f t="shared" si="27"/>
        <v>2</v>
      </c>
      <c r="FN26" s="94">
        <f t="shared" si="27"/>
        <v>2</v>
      </c>
      <c r="FO26" s="94">
        <f t="shared" si="27"/>
        <v>3</v>
      </c>
      <c r="FP26" s="94">
        <f t="shared" si="27"/>
        <v>2</v>
      </c>
      <c r="FQ26" s="94">
        <f t="shared" si="27"/>
        <v>2</v>
      </c>
      <c r="FR26" s="94">
        <f t="shared" si="27"/>
        <v>2</v>
      </c>
      <c r="FS26" s="94">
        <f t="shared" si="28"/>
        <v>2</v>
      </c>
      <c r="FT26" s="94">
        <f t="shared" si="28"/>
        <v>2</v>
      </c>
      <c r="FU26" s="94">
        <f t="shared" si="28"/>
        <v>2</v>
      </c>
      <c r="FV26" s="94">
        <f t="shared" si="28"/>
        <v>2</v>
      </c>
      <c r="FW26" s="94">
        <f t="shared" si="28"/>
        <v>2</v>
      </c>
      <c r="FX26" s="94">
        <f t="shared" si="28"/>
        <v>3</v>
      </c>
      <c r="FY26" s="94">
        <f t="shared" si="28"/>
        <v>3</v>
      </c>
      <c r="FZ26" s="94">
        <f t="shared" si="28"/>
        <v>3</v>
      </c>
      <c r="GA26" s="94">
        <f t="shared" si="28"/>
        <v>2</v>
      </c>
      <c r="GB26" s="94">
        <f t="shared" si="28"/>
        <v>2</v>
      </c>
      <c r="GC26" s="94">
        <f t="shared" si="29"/>
        <v>2</v>
      </c>
      <c r="GD26" s="94">
        <f t="shared" si="29"/>
        <v>2</v>
      </c>
      <c r="GE26" s="94">
        <f t="shared" si="29"/>
        <v>2</v>
      </c>
      <c r="GF26" s="94">
        <f t="shared" si="29"/>
        <v>2</v>
      </c>
      <c r="GG26" s="94">
        <f t="shared" si="29"/>
        <v>2</v>
      </c>
      <c r="GH26" s="94">
        <f t="shared" si="29"/>
        <v>2</v>
      </c>
      <c r="GI26" s="94">
        <f t="shared" si="29"/>
        <v>2</v>
      </c>
      <c r="GJ26" s="94">
        <f t="shared" si="29"/>
        <v>2</v>
      </c>
      <c r="GK26" s="94">
        <f t="shared" si="29"/>
        <v>4</v>
      </c>
      <c r="GL26" s="94">
        <f t="shared" si="29"/>
        <v>4</v>
      </c>
      <c r="GM26" s="94">
        <f t="shared" si="30"/>
        <v>4</v>
      </c>
      <c r="GN26" s="94">
        <f t="shared" si="30"/>
        <v>2</v>
      </c>
      <c r="GO26" s="94">
        <f t="shared" si="30"/>
        <v>4</v>
      </c>
      <c r="GP26" s="94">
        <f t="shared" si="30"/>
        <v>3</v>
      </c>
      <c r="GQ26" s="94">
        <f t="shared" si="30"/>
        <v>3</v>
      </c>
      <c r="GR26" s="94">
        <f t="shared" si="30"/>
        <v>4</v>
      </c>
      <c r="GS26" s="94">
        <f t="shared" si="30"/>
        <v>5</v>
      </c>
      <c r="GT26" s="94">
        <f t="shared" si="30"/>
        <v>4</v>
      </c>
      <c r="GU26" s="94">
        <f t="shared" si="30"/>
        <v>3</v>
      </c>
      <c r="GV26" s="94">
        <f t="shared" si="30"/>
        <v>4</v>
      </c>
      <c r="GW26" s="94">
        <f t="shared" si="31"/>
        <v>2</v>
      </c>
      <c r="GX26" s="94">
        <f t="shared" si="31"/>
        <v>2</v>
      </c>
      <c r="GY26" s="94">
        <f t="shared" si="31"/>
        <v>4</v>
      </c>
      <c r="GZ26" s="94">
        <f t="shared" si="31"/>
        <v>3</v>
      </c>
      <c r="HA26" s="94">
        <f t="shared" si="31"/>
        <v>4</v>
      </c>
      <c r="HB26" s="94">
        <f t="shared" si="31"/>
        <v>5</v>
      </c>
      <c r="HC26" s="94">
        <f t="shared" si="31"/>
        <v>4</v>
      </c>
      <c r="HD26" s="94">
        <f t="shared" si="31"/>
        <v>2</v>
      </c>
      <c r="HE26" s="94">
        <f t="shared" si="31"/>
        <v>3</v>
      </c>
      <c r="HF26" s="94">
        <f t="shared" si="31"/>
        <v>3</v>
      </c>
      <c r="HG26" s="94">
        <f t="shared" si="32"/>
        <v>3</v>
      </c>
      <c r="HH26" s="94">
        <f t="shared" si="32"/>
        <v>3</v>
      </c>
      <c r="HI26" s="94">
        <f t="shared" si="32"/>
        <v>4</v>
      </c>
      <c r="HJ26" s="94">
        <f t="shared" si="32"/>
        <v>4</v>
      </c>
      <c r="HK26" s="94">
        <f t="shared" si="32"/>
        <v>2</v>
      </c>
      <c r="HL26" s="94">
        <f t="shared" si="32"/>
        <v>2</v>
      </c>
      <c r="HM26" s="94">
        <f t="shared" si="32"/>
        <v>2</v>
      </c>
      <c r="HN26" s="94">
        <f t="shared" si="32"/>
        <v>2</v>
      </c>
      <c r="HO26" s="94">
        <f t="shared" si="32"/>
        <v>3</v>
      </c>
      <c r="HP26" s="94">
        <f t="shared" si="32"/>
        <v>3</v>
      </c>
      <c r="HQ26" s="94">
        <f t="shared" si="33"/>
        <v>2</v>
      </c>
      <c r="HR26" s="94">
        <f t="shared" si="33"/>
        <v>1</v>
      </c>
      <c r="HS26" s="94">
        <f t="shared" si="33"/>
        <v>1</v>
      </c>
      <c r="HT26" s="94">
        <f t="shared" si="33"/>
        <v>1</v>
      </c>
      <c r="HU26" s="94">
        <f t="shared" si="33"/>
        <v>0</v>
      </c>
      <c r="HV26" s="94">
        <f t="shared" si="33"/>
        <v>1</v>
      </c>
      <c r="HW26" s="94">
        <f t="shared" si="33"/>
        <v>2</v>
      </c>
      <c r="HX26" s="94">
        <f t="shared" si="33"/>
        <v>2</v>
      </c>
      <c r="HY26" s="94">
        <f t="shared" si="33"/>
        <v>2</v>
      </c>
      <c r="HZ26" s="94">
        <f t="shared" si="33"/>
        <v>1</v>
      </c>
      <c r="IA26" s="94">
        <f t="shared" si="34"/>
        <v>1</v>
      </c>
      <c r="IB26" s="94">
        <f t="shared" si="34"/>
        <v>1</v>
      </c>
      <c r="IC26" s="94">
        <f t="shared" si="34"/>
        <v>2</v>
      </c>
      <c r="ID26" s="94">
        <f t="shared" si="34"/>
        <v>2</v>
      </c>
      <c r="IE26" s="94">
        <f t="shared" si="34"/>
        <v>1</v>
      </c>
      <c r="IF26" s="94">
        <f t="shared" si="34"/>
        <v>2</v>
      </c>
      <c r="IG26" s="94">
        <f t="shared" si="34"/>
        <v>2</v>
      </c>
      <c r="IH26" s="94">
        <f t="shared" si="34"/>
        <v>2</v>
      </c>
      <c r="II26" s="94">
        <f t="shared" si="34"/>
        <v>2</v>
      </c>
      <c r="IJ26" s="94">
        <f t="shared" si="34"/>
        <v>2</v>
      </c>
      <c r="IK26" s="94">
        <f t="shared" si="35"/>
        <v>1</v>
      </c>
      <c r="IL26" s="94">
        <f t="shared" si="35"/>
        <v>2</v>
      </c>
      <c r="IM26" s="94">
        <f t="shared" si="35"/>
        <v>2</v>
      </c>
      <c r="IN26" s="94">
        <f t="shared" si="35"/>
        <v>2</v>
      </c>
      <c r="IO26" s="94">
        <f t="shared" si="35"/>
        <v>2</v>
      </c>
      <c r="IP26" s="94">
        <f t="shared" si="35"/>
        <v>3</v>
      </c>
      <c r="IQ26" s="94">
        <f t="shared" si="35"/>
        <v>2</v>
      </c>
      <c r="IR26" s="94">
        <f t="shared" si="35"/>
        <v>2</v>
      </c>
      <c r="IS26" s="94">
        <f t="shared" si="35"/>
        <v>2</v>
      </c>
      <c r="IT26" s="94">
        <f t="shared" si="35"/>
        <v>2</v>
      </c>
      <c r="IU26" s="94">
        <f t="shared" si="36"/>
        <v>2</v>
      </c>
      <c r="IV26" s="94">
        <f t="shared" si="36"/>
        <v>1</v>
      </c>
      <c r="IW26" s="94">
        <f t="shared" si="36"/>
        <v>1</v>
      </c>
      <c r="IX26" s="94">
        <f t="shared" si="36"/>
        <v>1</v>
      </c>
      <c r="IY26" s="94">
        <f t="shared" si="36"/>
        <v>2</v>
      </c>
      <c r="IZ26" s="94">
        <f t="shared" si="36"/>
        <v>2</v>
      </c>
      <c r="JA26" s="94">
        <f t="shared" si="36"/>
        <v>2</v>
      </c>
      <c r="JB26" s="94">
        <f t="shared" si="36"/>
        <v>1</v>
      </c>
      <c r="JC26" s="94">
        <f t="shared" si="36"/>
        <v>2</v>
      </c>
      <c r="JD26" s="94">
        <f t="shared" si="36"/>
        <v>2</v>
      </c>
      <c r="JE26" s="94">
        <f t="shared" si="37"/>
        <v>2</v>
      </c>
      <c r="JF26" s="94">
        <f t="shared" si="37"/>
        <v>3</v>
      </c>
      <c r="JG26" s="94">
        <f t="shared" si="37"/>
        <v>3</v>
      </c>
      <c r="JH26" s="94">
        <f t="shared" si="37"/>
        <v>3</v>
      </c>
      <c r="JI26" s="94">
        <f t="shared" si="37"/>
        <v>2</v>
      </c>
      <c r="JJ26" s="94">
        <f t="shared" si="37"/>
        <v>2</v>
      </c>
      <c r="JK26" s="94">
        <f t="shared" si="37"/>
        <v>2</v>
      </c>
      <c r="JL26" s="94">
        <f t="shared" si="37"/>
        <v>1</v>
      </c>
      <c r="JM26" s="94">
        <f t="shared" si="37"/>
        <v>2</v>
      </c>
      <c r="JN26" s="94">
        <f t="shared" si="37"/>
        <v>2</v>
      </c>
      <c r="JO26" s="94">
        <f t="shared" si="38"/>
        <v>1</v>
      </c>
      <c r="JP26" s="94">
        <f t="shared" si="38"/>
        <v>1</v>
      </c>
      <c r="JQ26" s="94">
        <f t="shared" si="38"/>
        <v>1</v>
      </c>
      <c r="JR26" s="94">
        <f t="shared" si="38"/>
        <v>1</v>
      </c>
      <c r="JS26" s="94">
        <f t="shared" si="38"/>
        <v>2</v>
      </c>
      <c r="JT26" s="94">
        <f t="shared" si="38"/>
        <v>3</v>
      </c>
      <c r="JU26" s="94">
        <f t="shared" si="38"/>
        <v>2</v>
      </c>
      <c r="JV26" s="94">
        <f t="shared" si="38"/>
        <v>3</v>
      </c>
      <c r="JW26" s="94">
        <f t="shared" si="38"/>
        <v>3</v>
      </c>
      <c r="JX26" s="94">
        <f t="shared" si="38"/>
        <v>2</v>
      </c>
      <c r="JY26" s="94">
        <f t="shared" si="39"/>
        <v>3</v>
      </c>
      <c r="JZ26" s="94">
        <f t="shared" si="39"/>
        <v>3</v>
      </c>
      <c r="KA26" s="94">
        <f t="shared" si="39"/>
        <v>2</v>
      </c>
      <c r="KB26" s="94">
        <f t="shared" si="39"/>
        <v>3</v>
      </c>
      <c r="KC26" s="94">
        <f t="shared" si="39"/>
        <v>3</v>
      </c>
      <c r="KD26" s="94">
        <f t="shared" si="39"/>
        <v>2</v>
      </c>
      <c r="KE26" s="94">
        <f t="shared" si="39"/>
        <v>3</v>
      </c>
      <c r="KF26" s="94">
        <f t="shared" si="39"/>
        <v>2</v>
      </c>
      <c r="KG26" s="94">
        <f t="shared" si="39"/>
        <v>2</v>
      </c>
      <c r="KH26" s="94">
        <f t="shared" si="39"/>
        <v>2</v>
      </c>
      <c r="KI26" s="94">
        <f t="shared" si="40"/>
        <v>2</v>
      </c>
      <c r="KJ26" s="94">
        <f t="shared" si="40"/>
        <v>3</v>
      </c>
      <c r="KK26" s="94">
        <f t="shared" si="40"/>
        <v>3</v>
      </c>
      <c r="KL26" s="94">
        <f t="shared" si="40"/>
        <v>3</v>
      </c>
      <c r="KM26" s="94">
        <f t="shared" si="40"/>
        <v>3</v>
      </c>
      <c r="KN26" s="94">
        <f t="shared" si="40"/>
        <v>2</v>
      </c>
      <c r="KO26" s="94">
        <f t="shared" si="40"/>
        <v>2</v>
      </c>
      <c r="KP26" s="94">
        <f t="shared" si="40"/>
        <v>3</v>
      </c>
      <c r="KQ26" s="94">
        <f t="shared" si="40"/>
        <v>3</v>
      </c>
      <c r="KR26" s="94">
        <f t="shared" si="40"/>
        <v>3</v>
      </c>
      <c r="KS26" s="94">
        <f t="shared" si="41"/>
        <v>2</v>
      </c>
      <c r="KT26" s="94">
        <f t="shared" si="41"/>
        <v>2</v>
      </c>
      <c r="KU26" s="94">
        <f t="shared" si="41"/>
        <v>2</v>
      </c>
      <c r="KV26" s="94">
        <f t="shared" si="41"/>
        <v>2</v>
      </c>
      <c r="KW26" s="94">
        <f t="shared" si="41"/>
        <v>3</v>
      </c>
      <c r="KX26" s="94">
        <f t="shared" si="41"/>
        <v>2</v>
      </c>
      <c r="KY26" s="94">
        <f t="shared" si="41"/>
        <v>1</v>
      </c>
      <c r="KZ26" s="94">
        <f t="shared" si="41"/>
        <v>2</v>
      </c>
      <c r="LA26" s="94">
        <f t="shared" si="41"/>
        <v>2</v>
      </c>
      <c r="LB26" s="94">
        <f t="shared" si="41"/>
        <v>2</v>
      </c>
      <c r="LC26" s="94">
        <f t="shared" si="42"/>
        <v>3</v>
      </c>
      <c r="LD26" s="94">
        <f t="shared" si="42"/>
        <v>3</v>
      </c>
      <c r="LE26" s="94">
        <f t="shared" si="42"/>
        <v>2</v>
      </c>
      <c r="LF26" s="94">
        <f t="shared" si="42"/>
        <v>3</v>
      </c>
      <c r="LG26" s="94">
        <f t="shared" si="42"/>
        <v>3</v>
      </c>
      <c r="LH26" s="94">
        <f t="shared" si="42"/>
        <v>2</v>
      </c>
      <c r="LI26" s="94">
        <f t="shared" si="42"/>
        <v>3</v>
      </c>
      <c r="LJ26" s="94">
        <f t="shared" si="42"/>
        <v>3</v>
      </c>
      <c r="LK26" s="94">
        <f t="shared" si="42"/>
        <v>2</v>
      </c>
      <c r="LL26" s="94">
        <f t="shared" si="42"/>
        <v>3</v>
      </c>
      <c r="LM26" s="94">
        <f t="shared" si="43"/>
        <v>3</v>
      </c>
      <c r="LN26" s="94">
        <f t="shared" si="43"/>
        <v>2</v>
      </c>
      <c r="LO26" s="94">
        <f t="shared" si="43"/>
        <v>3</v>
      </c>
      <c r="LP26" s="94">
        <f t="shared" si="43"/>
        <v>2</v>
      </c>
      <c r="LQ26" s="94">
        <f t="shared" si="43"/>
        <v>2</v>
      </c>
      <c r="LR26" s="94">
        <f t="shared" si="43"/>
        <v>2</v>
      </c>
      <c r="LS26" s="94">
        <f t="shared" si="43"/>
        <v>2</v>
      </c>
      <c r="LT26" s="94">
        <f t="shared" si="43"/>
        <v>3</v>
      </c>
      <c r="LU26" s="94">
        <f t="shared" si="43"/>
        <v>3</v>
      </c>
      <c r="LV26" s="94">
        <f t="shared" si="43"/>
        <v>3</v>
      </c>
      <c r="LW26" s="94">
        <f t="shared" si="44"/>
        <v>3</v>
      </c>
      <c r="LX26" s="94">
        <f t="shared" si="44"/>
        <v>2</v>
      </c>
      <c r="LY26" s="94">
        <f t="shared" si="44"/>
        <v>2</v>
      </c>
      <c r="LZ26" s="94">
        <f t="shared" si="44"/>
        <v>3</v>
      </c>
      <c r="MA26" s="94">
        <f t="shared" si="44"/>
        <v>3</v>
      </c>
      <c r="MB26" s="94">
        <f t="shared" si="44"/>
        <v>3</v>
      </c>
      <c r="MC26" s="94">
        <f t="shared" si="44"/>
        <v>2</v>
      </c>
      <c r="MD26" s="94">
        <f t="shared" si="44"/>
        <v>2</v>
      </c>
      <c r="ME26" s="94">
        <f t="shared" si="44"/>
        <v>2</v>
      </c>
      <c r="MF26" s="94">
        <f t="shared" si="44"/>
        <v>2</v>
      </c>
      <c r="MG26" s="94">
        <f t="shared" si="45"/>
        <v>3</v>
      </c>
      <c r="MH26" s="94">
        <f t="shared" si="45"/>
        <v>2</v>
      </c>
      <c r="MI26" s="94">
        <f t="shared" si="45"/>
        <v>1</v>
      </c>
      <c r="MJ26" s="94">
        <f t="shared" si="45"/>
        <v>2</v>
      </c>
      <c r="MK26" s="94">
        <f t="shared" si="45"/>
        <v>2</v>
      </c>
      <c r="ML26" s="94">
        <f t="shared" si="45"/>
        <v>2</v>
      </c>
      <c r="MM26" s="94">
        <f t="shared" si="45"/>
        <v>3</v>
      </c>
      <c r="MN26" s="94">
        <f t="shared" si="45"/>
        <v>3</v>
      </c>
      <c r="MO26" s="94">
        <f t="shared" si="45"/>
        <v>2</v>
      </c>
      <c r="MP26" s="94">
        <f t="shared" si="45"/>
        <v>3</v>
      </c>
      <c r="MQ26" s="94">
        <f t="shared" si="46"/>
        <v>3</v>
      </c>
      <c r="MR26" s="94">
        <f t="shared" si="46"/>
        <v>2</v>
      </c>
      <c r="MS26" s="94">
        <f t="shared" si="46"/>
        <v>3</v>
      </c>
      <c r="MT26" s="94">
        <f t="shared" si="46"/>
        <v>3</v>
      </c>
      <c r="MU26" s="94">
        <f t="shared" si="46"/>
        <v>2</v>
      </c>
      <c r="MV26" s="94">
        <f t="shared" si="46"/>
        <v>2</v>
      </c>
      <c r="MW26" s="94">
        <f t="shared" si="46"/>
        <v>2</v>
      </c>
      <c r="MX26" s="94">
        <f t="shared" si="46"/>
        <v>2</v>
      </c>
      <c r="MY26" s="94">
        <f t="shared" si="46"/>
        <v>3</v>
      </c>
      <c r="MZ26" s="94">
        <f t="shared" si="46"/>
        <v>2</v>
      </c>
      <c r="NA26" s="94">
        <f t="shared" si="47"/>
        <v>2</v>
      </c>
      <c r="NB26" s="94">
        <f t="shared" si="47"/>
        <v>2</v>
      </c>
      <c r="NC26" s="94">
        <f t="shared" si="47"/>
        <v>2</v>
      </c>
      <c r="ND26" s="94">
        <f t="shared" si="47"/>
        <v>3</v>
      </c>
      <c r="NE26" s="94">
        <f t="shared" si="47"/>
        <v>3</v>
      </c>
      <c r="NF26" s="94">
        <f t="shared" si="47"/>
        <v>3</v>
      </c>
      <c r="NG26" s="94">
        <f t="shared" si="47"/>
        <v>3</v>
      </c>
      <c r="NH26" s="94">
        <f t="shared" si="47"/>
        <v>2</v>
      </c>
      <c r="NI26" s="94">
        <f t="shared" si="47"/>
        <v>2</v>
      </c>
      <c r="NJ26" s="94">
        <f t="shared" si="47"/>
        <v>3</v>
      </c>
      <c r="NK26" s="94">
        <f t="shared" si="48"/>
        <v>3</v>
      </c>
      <c r="NL26" s="94">
        <f t="shared" si="48"/>
        <v>3</v>
      </c>
      <c r="NM26" s="94">
        <f t="shared" si="48"/>
        <v>2</v>
      </c>
      <c r="NN26" s="94">
        <f t="shared" si="48"/>
        <v>2</v>
      </c>
      <c r="NO26" s="94">
        <f t="shared" si="48"/>
        <v>2</v>
      </c>
      <c r="NP26" s="94">
        <f t="shared" si="48"/>
        <v>2</v>
      </c>
      <c r="NQ26" s="94">
        <f t="shared" si="48"/>
        <v>3</v>
      </c>
      <c r="NR26" s="94">
        <f t="shared" si="48"/>
        <v>2</v>
      </c>
      <c r="NS26" s="94">
        <f t="shared" si="48"/>
        <v>1</v>
      </c>
      <c r="NT26" s="94">
        <f t="shared" si="48"/>
        <v>2</v>
      </c>
      <c r="NU26" s="94">
        <f t="shared" si="49"/>
        <v>2</v>
      </c>
      <c r="NV26" s="94">
        <f t="shared" si="49"/>
        <v>2</v>
      </c>
      <c r="NW26" s="94">
        <f t="shared" si="49"/>
        <v>3</v>
      </c>
      <c r="NX26" s="94">
        <f t="shared" si="49"/>
        <v>3</v>
      </c>
      <c r="NY26" s="94">
        <f t="shared" si="49"/>
        <v>2</v>
      </c>
      <c r="NZ26" s="94">
        <f t="shared" si="49"/>
        <v>2</v>
      </c>
      <c r="OA26" s="94">
        <f t="shared" si="49"/>
        <v>2</v>
      </c>
      <c r="OB26" s="94">
        <f t="shared" si="49"/>
        <v>2</v>
      </c>
      <c r="OC26" s="94">
        <f t="shared" si="49"/>
        <v>3</v>
      </c>
      <c r="OD26" s="94">
        <f t="shared" si="49"/>
        <v>3</v>
      </c>
      <c r="OE26" s="94">
        <f t="shared" si="50"/>
        <v>2</v>
      </c>
      <c r="OF26" s="94">
        <f t="shared" si="50"/>
        <v>3</v>
      </c>
      <c r="OG26" s="94">
        <f t="shared" si="50"/>
        <v>3</v>
      </c>
      <c r="OH26" s="94">
        <f t="shared" si="50"/>
        <v>2</v>
      </c>
      <c r="OI26" s="94">
        <f t="shared" si="50"/>
        <v>3</v>
      </c>
      <c r="OJ26" s="94">
        <f t="shared" si="50"/>
        <v>2</v>
      </c>
      <c r="OK26" s="143">
        <f t="shared" ref="OK26:OK27" si="51">COUNTIF($AJ26:$OJ26,"&lt;3")</f>
        <v>237</v>
      </c>
      <c r="OL26" s="143">
        <f t="shared" ref="OL26:OL27" si="52">OK26/121*100</f>
        <v>195.86776859504133</v>
      </c>
      <c r="OM26" s="466"/>
      <c r="ON26" s="466"/>
      <c r="OO26" s="466"/>
      <c r="OP26" s="466"/>
      <c r="OQ26" s="466"/>
      <c r="OR26" s="466"/>
      <c r="OS26" s="466"/>
      <c r="OT26" s="466"/>
      <c r="OU26" s="466"/>
      <c r="OV26" s="466"/>
      <c r="OW26" s="466"/>
      <c r="OX26" s="466"/>
      <c r="OY26" s="466"/>
      <c r="OZ26" s="466"/>
      <c r="PA26" s="466"/>
      <c r="PB26" s="466"/>
      <c r="PC26" s="466"/>
      <c r="PD26" s="466"/>
      <c r="PE26" s="466"/>
      <c r="PF26" s="466"/>
      <c r="PG26" s="466"/>
      <c r="PH26" s="466"/>
      <c r="PI26" s="466"/>
      <c r="PJ26" s="466"/>
      <c r="PK26" s="466"/>
      <c r="PL26" s="466"/>
      <c r="PM26" s="466"/>
      <c r="PN26" s="466"/>
      <c r="PO26" s="466"/>
      <c r="PP26" s="466"/>
      <c r="PQ26" s="466"/>
      <c r="PR26" s="466"/>
      <c r="PS26" s="466"/>
      <c r="PT26" s="466"/>
      <c r="PU26" s="466"/>
      <c r="PV26" s="466"/>
      <c r="PW26" s="466"/>
      <c r="PX26" s="466"/>
      <c r="PY26" s="466"/>
      <c r="PZ26" s="466"/>
      <c r="QA26" s="466"/>
      <c r="QB26" s="466"/>
      <c r="QC26" s="466"/>
      <c r="QD26" s="466"/>
      <c r="QE26" s="466"/>
      <c r="QF26" s="466"/>
      <c r="QG26" s="466"/>
      <c r="QH26" s="466"/>
      <c r="QI26" s="466"/>
      <c r="QJ26" s="466"/>
    </row>
    <row r="27" spans="1:452" s="10" customFormat="1" x14ac:dyDescent="0.25">
      <c r="A27" s="15"/>
      <c r="B27" s="277">
        <v>2</v>
      </c>
      <c r="C27" s="283" t="s">
        <v>33</v>
      </c>
      <c r="D27" s="12" t="s">
        <v>59</v>
      </c>
      <c r="E27" s="94">
        <f t="shared" si="11"/>
        <v>3</v>
      </c>
      <c r="F27" s="94">
        <f t="shared" si="11"/>
        <v>2</v>
      </c>
      <c r="G27" s="94">
        <f t="shared" si="11"/>
        <v>3</v>
      </c>
      <c r="H27" s="94">
        <f t="shared" si="11"/>
        <v>3</v>
      </c>
      <c r="I27" s="94">
        <f t="shared" si="11"/>
        <v>3</v>
      </c>
      <c r="J27" s="94">
        <f t="shared" si="11"/>
        <v>2</v>
      </c>
      <c r="K27" s="94">
        <f t="shared" si="11"/>
        <v>2</v>
      </c>
      <c r="L27" s="94">
        <f t="shared" si="11"/>
        <v>3</v>
      </c>
      <c r="M27" s="94">
        <f t="shared" si="11"/>
        <v>3</v>
      </c>
      <c r="N27" s="94">
        <f t="shared" si="11"/>
        <v>3</v>
      </c>
      <c r="O27" s="94">
        <f t="shared" si="12"/>
        <v>2</v>
      </c>
      <c r="P27" s="94">
        <f t="shared" si="12"/>
        <v>1</v>
      </c>
      <c r="Q27" s="94">
        <f t="shared" si="12"/>
        <v>1</v>
      </c>
      <c r="R27" s="94">
        <f t="shared" si="12"/>
        <v>1</v>
      </c>
      <c r="S27" s="94">
        <f t="shared" si="12"/>
        <v>2</v>
      </c>
      <c r="T27" s="94">
        <f t="shared" si="12"/>
        <v>2</v>
      </c>
      <c r="U27" s="94">
        <f t="shared" si="12"/>
        <v>2</v>
      </c>
      <c r="V27" s="94">
        <f t="shared" si="12"/>
        <v>2</v>
      </c>
      <c r="W27" s="94">
        <f t="shared" si="12"/>
        <v>1</v>
      </c>
      <c r="X27" s="94">
        <f t="shared" si="12"/>
        <v>1</v>
      </c>
      <c r="Y27" s="94">
        <f t="shared" si="13"/>
        <v>3</v>
      </c>
      <c r="Z27" s="94">
        <f t="shared" si="13"/>
        <v>3</v>
      </c>
      <c r="AA27" s="94">
        <f t="shared" si="13"/>
        <v>2</v>
      </c>
      <c r="AB27" s="94">
        <f t="shared" si="13"/>
        <v>3</v>
      </c>
      <c r="AC27" s="94">
        <f t="shared" si="13"/>
        <v>2</v>
      </c>
      <c r="AD27" s="94">
        <f t="shared" si="13"/>
        <v>2</v>
      </c>
      <c r="AE27" s="94">
        <f t="shared" si="13"/>
        <v>2</v>
      </c>
      <c r="AF27" s="94">
        <f t="shared" si="13"/>
        <v>2</v>
      </c>
      <c r="AG27" s="94">
        <f t="shared" si="13"/>
        <v>2</v>
      </c>
      <c r="AH27" s="94">
        <f t="shared" si="13"/>
        <v>3</v>
      </c>
      <c r="AI27" s="94">
        <f t="shared" si="14"/>
        <v>2</v>
      </c>
      <c r="AJ27" s="94">
        <f t="shared" si="14"/>
        <v>2</v>
      </c>
      <c r="AK27" s="94">
        <f t="shared" si="14"/>
        <v>2</v>
      </c>
      <c r="AL27" s="94">
        <f t="shared" si="14"/>
        <v>2</v>
      </c>
      <c r="AM27" s="94">
        <f t="shared" si="14"/>
        <v>2</v>
      </c>
      <c r="AN27" s="94">
        <f t="shared" si="14"/>
        <v>2</v>
      </c>
      <c r="AO27" s="94">
        <f t="shared" si="14"/>
        <v>3</v>
      </c>
      <c r="AP27" s="94">
        <f t="shared" si="14"/>
        <v>3</v>
      </c>
      <c r="AQ27" s="94">
        <f t="shared" si="14"/>
        <v>3</v>
      </c>
      <c r="AR27" s="94">
        <f t="shared" si="14"/>
        <v>3</v>
      </c>
      <c r="AS27" s="94">
        <f t="shared" si="15"/>
        <v>3</v>
      </c>
      <c r="AT27" s="94">
        <f t="shared" si="15"/>
        <v>2</v>
      </c>
      <c r="AU27" s="94">
        <f t="shared" si="15"/>
        <v>2</v>
      </c>
      <c r="AV27" s="94">
        <f t="shared" si="15"/>
        <v>3</v>
      </c>
      <c r="AW27" s="94">
        <f t="shared" si="15"/>
        <v>3</v>
      </c>
      <c r="AX27" s="94">
        <f t="shared" si="15"/>
        <v>3</v>
      </c>
      <c r="AY27" s="94">
        <f t="shared" si="15"/>
        <v>3</v>
      </c>
      <c r="AZ27" s="94">
        <f t="shared" si="15"/>
        <v>2</v>
      </c>
      <c r="BA27" s="94">
        <f t="shared" si="15"/>
        <v>2</v>
      </c>
      <c r="BB27" s="94">
        <f t="shared" si="15"/>
        <v>3</v>
      </c>
      <c r="BC27" s="94">
        <f t="shared" si="16"/>
        <v>3</v>
      </c>
      <c r="BD27" s="94">
        <f t="shared" si="16"/>
        <v>3</v>
      </c>
      <c r="BE27" s="94">
        <f t="shared" si="16"/>
        <v>2</v>
      </c>
      <c r="BF27" s="94">
        <f t="shared" si="16"/>
        <v>2</v>
      </c>
      <c r="BG27" s="94">
        <f t="shared" si="16"/>
        <v>2</v>
      </c>
      <c r="BH27" s="94">
        <f t="shared" si="16"/>
        <v>3</v>
      </c>
      <c r="BI27" s="94">
        <f t="shared" si="16"/>
        <v>3</v>
      </c>
      <c r="BJ27" s="94">
        <f t="shared" si="16"/>
        <v>3</v>
      </c>
      <c r="BK27" s="94">
        <f t="shared" si="16"/>
        <v>2</v>
      </c>
      <c r="BL27" s="94">
        <f t="shared" si="16"/>
        <v>2</v>
      </c>
      <c r="BM27" s="94">
        <f t="shared" si="17"/>
        <v>2</v>
      </c>
      <c r="BN27" s="94">
        <f t="shared" si="17"/>
        <v>2</v>
      </c>
      <c r="BO27" s="94">
        <f t="shared" si="17"/>
        <v>2</v>
      </c>
      <c r="BP27" s="94">
        <f t="shared" si="17"/>
        <v>1</v>
      </c>
      <c r="BQ27" s="94">
        <f t="shared" si="17"/>
        <v>0</v>
      </c>
      <c r="BR27" s="94">
        <f t="shared" si="17"/>
        <v>2</v>
      </c>
      <c r="BS27" s="94">
        <f t="shared" si="17"/>
        <v>3</v>
      </c>
      <c r="BT27" s="94">
        <f t="shared" si="17"/>
        <v>2</v>
      </c>
      <c r="BU27" s="94">
        <f t="shared" si="17"/>
        <v>2</v>
      </c>
      <c r="BV27" s="94">
        <f t="shared" si="17"/>
        <v>2</v>
      </c>
      <c r="BW27" s="94">
        <f t="shared" si="18"/>
        <v>2</v>
      </c>
      <c r="BX27" s="94">
        <f t="shared" si="18"/>
        <v>2</v>
      </c>
      <c r="BY27" s="94">
        <f t="shared" si="18"/>
        <v>3</v>
      </c>
      <c r="BZ27" s="94">
        <f t="shared" si="18"/>
        <v>3</v>
      </c>
      <c r="CA27" s="94">
        <f t="shared" si="18"/>
        <v>3</v>
      </c>
      <c r="CB27" s="94">
        <f t="shared" si="18"/>
        <v>3</v>
      </c>
      <c r="CC27" s="94">
        <f t="shared" si="18"/>
        <v>3</v>
      </c>
      <c r="CD27" s="94">
        <f t="shared" si="18"/>
        <v>2</v>
      </c>
      <c r="CE27" s="94">
        <f t="shared" si="18"/>
        <v>2</v>
      </c>
      <c r="CF27" s="94">
        <f t="shared" si="18"/>
        <v>3</v>
      </c>
      <c r="CG27" s="94">
        <f t="shared" si="19"/>
        <v>3</v>
      </c>
      <c r="CH27" s="94">
        <f t="shared" si="19"/>
        <v>3</v>
      </c>
      <c r="CI27" s="94">
        <f t="shared" si="19"/>
        <v>3</v>
      </c>
      <c r="CJ27" s="94">
        <f t="shared" si="19"/>
        <v>2</v>
      </c>
      <c r="CK27" s="94">
        <f t="shared" si="19"/>
        <v>2</v>
      </c>
      <c r="CL27" s="94">
        <f t="shared" si="19"/>
        <v>3</v>
      </c>
      <c r="CM27" s="94">
        <f t="shared" si="19"/>
        <v>3</v>
      </c>
      <c r="CN27" s="94">
        <f t="shared" si="19"/>
        <v>3</v>
      </c>
      <c r="CO27" s="94">
        <f t="shared" si="19"/>
        <v>3</v>
      </c>
      <c r="CP27" s="94">
        <f t="shared" si="19"/>
        <v>2</v>
      </c>
      <c r="CQ27" s="94">
        <f t="shared" si="20"/>
        <v>2</v>
      </c>
      <c r="CR27" s="94">
        <f t="shared" si="20"/>
        <v>3</v>
      </c>
      <c r="CS27" s="94">
        <f t="shared" si="20"/>
        <v>3</v>
      </c>
      <c r="CT27" s="94">
        <f t="shared" si="20"/>
        <v>3</v>
      </c>
      <c r="CU27" s="94">
        <f t="shared" si="20"/>
        <v>2</v>
      </c>
      <c r="CV27" s="94">
        <f t="shared" si="20"/>
        <v>2</v>
      </c>
      <c r="CW27" s="94">
        <f t="shared" si="20"/>
        <v>2</v>
      </c>
      <c r="CX27" s="94">
        <f t="shared" si="20"/>
        <v>2</v>
      </c>
      <c r="CY27" s="94">
        <f t="shared" si="20"/>
        <v>2</v>
      </c>
      <c r="CZ27" s="94">
        <f t="shared" si="20"/>
        <v>2</v>
      </c>
      <c r="DA27" s="94">
        <f t="shared" si="21"/>
        <v>1</v>
      </c>
      <c r="DB27" s="94">
        <f t="shared" si="21"/>
        <v>2</v>
      </c>
      <c r="DC27" s="94">
        <f t="shared" si="21"/>
        <v>2</v>
      </c>
      <c r="DD27" s="94">
        <f t="shared" si="21"/>
        <v>2</v>
      </c>
      <c r="DE27" s="94">
        <f t="shared" si="21"/>
        <v>3</v>
      </c>
      <c r="DF27" s="94">
        <f t="shared" si="21"/>
        <v>2</v>
      </c>
      <c r="DG27" s="94">
        <f t="shared" si="21"/>
        <v>2</v>
      </c>
      <c r="DH27" s="94">
        <f t="shared" si="21"/>
        <v>2</v>
      </c>
      <c r="DI27" s="94">
        <f t="shared" si="21"/>
        <v>2</v>
      </c>
      <c r="DJ27" s="94">
        <f t="shared" si="21"/>
        <v>3</v>
      </c>
      <c r="DK27" s="94">
        <f t="shared" si="22"/>
        <v>3</v>
      </c>
      <c r="DL27" s="94">
        <f t="shared" si="22"/>
        <v>3</v>
      </c>
      <c r="DM27" s="94">
        <f t="shared" si="22"/>
        <v>3</v>
      </c>
      <c r="DN27" s="94">
        <f t="shared" si="22"/>
        <v>2</v>
      </c>
      <c r="DO27" s="94">
        <f t="shared" si="22"/>
        <v>2</v>
      </c>
      <c r="DP27" s="94">
        <f t="shared" si="22"/>
        <v>3</v>
      </c>
      <c r="DQ27" s="94">
        <f t="shared" si="22"/>
        <v>3</v>
      </c>
      <c r="DR27" s="94">
        <f t="shared" si="22"/>
        <v>3</v>
      </c>
      <c r="DS27" s="94">
        <f t="shared" si="22"/>
        <v>3</v>
      </c>
      <c r="DT27" s="94">
        <f t="shared" si="22"/>
        <v>2</v>
      </c>
      <c r="DU27" s="94">
        <f t="shared" si="23"/>
        <v>2</v>
      </c>
      <c r="DV27" s="94">
        <f t="shared" si="23"/>
        <v>0</v>
      </c>
      <c r="DW27" s="94">
        <f t="shared" si="23"/>
        <v>3</v>
      </c>
      <c r="DX27" s="94">
        <f t="shared" si="23"/>
        <v>3</v>
      </c>
      <c r="DY27" s="94">
        <f t="shared" si="23"/>
        <v>3</v>
      </c>
      <c r="DZ27" s="94">
        <f t="shared" si="23"/>
        <v>2</v>
      </c>
      <c r="EA27" s="94">
        <f t="shared" si="23"/>
        <v>2</v>
      </c>
      <c r="EB27" s="94">
        <f t="shared" si="23"/>
        <v>3</v>
      </c>
      <c r="EC27" s="94">
        <f t="shared" si="23"/>
        <v>3</v>
      </c>
      <c r="ED27" s="94">
        <f t="shared" si="23"/>
        <v>3</v>
      </c>
      <c r="EE27" s="94">
        <f t="shared" si="24"/>
        <v>2</v>
      </c>
      <c r="EF27" s="94">
        <f t="shared" si="24"/>
        <v>2</v>
      </c>
      <c r="EG27" s="94">
        <f t="shared" si="24"/>
        <v>2</v>
      </c>
      <c r="EH27" s="94">
        <f t="shared" si="24"/>
        <v>2</v>
      </c>
      <c r="EI27" s="94">
        <f t="shared" si="24"/>
        <v>3</v>
      </c>
      <c r="EJ27" s="94">
        <f t="shared" si="24"/>
        <v>2</v>
      </c>
      <c r="EK27" s="94">
        <f t="shared" si="24"/>
        <v>1</v>
      </c>
      <c r="EL27" s="94">
        <f t="shared" si="24"/>
        <v>2</v>
      </c>
      <c r="EM27" s="94">
        <f t="shared" si="24"/>
        <v>2</v>
      </c>
      <c r="EN27" s="94">
        <f t="shared" si="24"/>
        <v>2</v>
      </c>
      <c r="EO27" s="94">
        <f t="shared" si="25"/>
        <v>3</v>
      </c>
      <c r="EP27" s="94">
        <f t="shared" si="25"/>
        <v>2</v>
      </c>
      <c r="EQ27" s="94">
        <f t="shared" si="25"/>
        <v>2</v>
      </c>
      <c r="ER27" s="94">
        <f t="shared" si="25"/>
        <v>2</v>
      </c>
      <c r="ES27" s="94">
        <f t="shared" si="25"/>
        <v>2</v>
      </c>
      <c r="ET27" s="94">
        <f t="shared" si="25"/>
        <v>3</v>
      </c>
      <c r="EU27" s="94">
        <f t="shared" si="25"/>
        <v>2</v>
      </c>
      <c r="EV27" s="94">
        <f t="shared" si="25"/>
        <v>2</v>
      </c>
      <c r="EW27" s="94">
        <f t="shared" si="25"/>
        <v>2</v>
      </c>
      <c r="EX27" s="94">
        <f t="shared" si="25"/>
        <v>2</v>
      </c>
      <c r="EY27" s="94">
        <f t="shared" si="26"/>
        <v>2</v>
      </c>
      <c r="EZ27" s="94">
        <f t="shared" si="26"/>
        <v>2</v>
      </c>
      <c r="FA27" s="94">
        <f t="shared" si="26"/>
        <v>2</v>
      </c>
      <c r="FB27" s="94">
        <f t="shared" si="26"/>
        <v>2</v>
      </c>
      <c r="FC27" s="94">
        <f t="shared" si="26"/>
        <v>2</v>
      </c>
      <c r="FD27" s="94">
        <f t="shared" si="26"/>
        <v>1</v>
      </c>
      <c r="FE27" s="94">
        <f t="shared" si="26"/>
        <v>1</v>
      </c>
      <c r="FF27" s="94">
        <f t="shared" si="26"/>
        <v>2</v>
      </c>
      <c r="FG27" s="94">
        <f t="shared" si="26"/>
        <v>2</v>
      </c>
      <c r="FH27" s="94">
        <f t="shared" si="26"/>
        <v>2</v>
      </c>
      <c r="FI27" s="94">
        <f t="shared" si="27"/>
        <v>3</v>
      </c>
      <c r="FJ27" s="94">
        <f t="shared" si="27"/>
        <v>2</v>
      </c>
      <c r="FK27" s="94">
        <f t="shared" si="27"/>
        <v>2</v>
      </c>
      <c r="FL27" s="94">
        <f t="shared" si="27"/>
        <v>3</v>
      </c>
      <c r="FM27" s="94">
        <f t="shared" si="27"/>
        <v>3</v>
      </c>
      <c r="FN27" s="94">
        <f t="shared" si="27"/>
        <v>3</v>
      </c>
      <c r="FO27" s="94">
        <f t="shared" si="27"/>
        <v>2</v>
      </c>
      <c r="FP27" s="94">
        <f t="shared" si="27"/>
        <v>2</v>
      </c>
      <c r="FQ27" s="94">
        <f t="shared" si="27"/>
        <v>2</v>
      </c>
      <c r="FR27" s="94">
        <f t="shared" si="27"/>
        <v>2</v>
      </c>
      <c r="FS27" s="94">
        <f t="shared" si="28"/>
        <v>2</v>
      </c>
      <c r="FT27" s="94">
        <f t="shared" si="28"/>
        <v>2</v>
      </c>
      <c r="FU27" s="94">
        <f t="shared" si="28"/>
        <v>2</v>
      </c>
      <c r="FV27" s="94">
        <f t="shared" si="28"/>
        <v>2</v>
      </c>
      <c r="FW27" s="94">
        <f t="shared" si="28"/>
        <v>2</v>
      </c>
      <c r="FX27" s="94">
        <f t="shared" si="28"/>
        <v>2</v>
      </c>
      <c r="FY27" s="94">
        <f t="shared" si="28"/>
        <v>2</v>
      </c>
      <c r="FZ27" s="94">
        <f t="shared" si="28"/>
        <v>2</v>
      </c>
      <c r="GA27" s="94">
        <f t="shared" si="28"/>
        <v>2</v>
      </c>
      <c r="GB27" s="94">
        <f t="shared" si="28"/>
        <v>2</v>
      </c>
      <c r="GC27" s="94">
        <f t="shared" si="29"/>
        <v>2</v>
      </c>
      <c r="GD27" s="94">
        <f t="shared" si="29"/>
        <v>2</v>
      </c>
      <c r="GE27" s="94">
        <f t="shared" si="29"/>
        <v>2</v>
      </c>
      <c r="GF27" s="94">
        <f t="shared" si="29"/>
        <v>2</v>
      </c>
      <c r="GG27" s="94">
        <f t="shared" si="29"/>
        <v>3</v>
      </c>
      <c r="GH27" s="94">
        <f t="shared" si="29"/>
        <v>2</v>
      </c>
      <c r="GI27" s="94">
        <f t="shared" si="29"/>
        <v>2</v>
      </c>
      <c r="GJ27" s="94">
        <f t="shared" si="29"/>
        <v>2</v>
      </c>
      <c r="GK27" s="94">
        <f t="shared" si="29"/>
        <v>2</v>
      </c>
      <c r="GL27" s="94">
        <f t="shared" si="29"/>
        <v>2</v>
      </c>
      <c r="GM27" s="94">
        <f t="shared" si="30"/>
        <v>2</v>
      </c>
      <c r="GN27" s="94">
        <f t="shared" si="30"/>
        <v>2</v>
      </c>
      <c r="GO27" s="94">
        <f t="shared" si="30"/>
        <v>2</v>
      </c>
      <c r="GP27" s="94">
        <f t="shared" si="30"/>
        <v>2</v>
      </c>
      <c r="GQ27" s="94">
        <f t="shared" si="30"/>
        <v>2</v>
      </c>
      <c r="GR27" s="94">
        <f t="shared" si="30"/>
        <v>3</v>
      </c>
      <c r="GS27" s="94">
        <f t="shared" si="30"/>
        <v>3</v>
      </c>
      <c r="GT27" s="94">
        <f t="shared" si="30"/>
        <v>2</v>
      </c>
      <c r="GU27" s="94">
        <f t="shared" si="30"/>
        <v>3</v>
      </c>
      <c r="GV27" s="94">
        <f t="shared" si="30"/>
        <v>3</v>
      </c>
      <c r="GW27" s="94">
        <f t="shared" si="31"/>
        <v>3</v>
      </c>
      <c r="GX27" s="94">
        <f t="shared" si="31"/>
        <v>3</v>
      </c>
      <c r="GY27" s="94">
        <f t="shared" si="31"/>
        <v>2</v>
      </c>
      <c r="GZ27" s="94">
        <f t="shared" si="31"/>
        <v>2</v>
      </c>
      <c r="HA27" s="94">
        <f t="shared" si="31"/>
        <v>2</v>
      </c>
      <c r="HB27" s="94">
        <f t="shared" si="31"/>
        <v>2</v>
      </c>
      <c r="HC27" s="94">
        <f t="shared" si="31"/>
        <v>3</v>
      </c>
      <c r="HD27" s="94">
        <f t="shared" si="31"/>
        <v>2</v>
      </c>
      <c r="HE27" s="94">
        <f t="shared" si="31"/>
        <v>1</v>
      </c>
      <c r="HF27" s="94">
        <f t="shared" si="31"/>
        <v>2</v>
      </c>
      <c r="HG27" s="94">
        <f t="shared" si="32"/>
        <v>2</v>
      </c>
      <c r="HH27" s="94">
        <f t="shared" si="32"/>
        <v>2</v>
      </c>
      <c r="HI27" s="94">
        <f t="shared" si="32"/>
        <v>3</v>
      </c>
      <c r="HJ27" s="94">
        <f t="shared" si="32"/>
        <v>3</v>
      </c>
      <c r="HK27" s="94">
        <f t="shared" si="32"/>
        <v>2</v>
      </c>
      <c r="HL27" s="94">
        <f t="shared" si="32"/>
        <v>2</v>
      </c>
      <c r="HM27" s="94">
        <f t="shared" si="32"/>
        <v>1</v>
      </c>
      <c r="HN27" s="94">
        <f t="shared" si="32"/>
        <v>1</v>
      </c>
      <c r="HO27" s="94">
        <f t="shared" si="32"/>
        <v>1</v>
      </c>
      <c r="HP27" s="94">
        <f t="shared" si="32"/>
        <v>1</v>
      </c>
      <c r="HQ27" s="94">
        <f t="shared" si="33"/>
        <v>2</v>
      </c>
      <c r="HR27" s="94">
        <f t="shared" si="33"/>
        <v>2</v>
      </c>
      <c r="HS27" s="94">
        <f t="shared" si="33"/>
        <v>1</v>
      </c>
      <c r="HT27" s="94">
        <f t="shared" si="33"/>
        <v>2</v>
      </c>
      <c r="HU27" s="94">
        <f t="shared" si="33"/>
        <v>2</v>
      </c>
      <c r="HV27" s="94">
        <f t="shared" si="33"/>
        <v>2</v>
      </c>
      <c r="HW27" s="94">
        <f t="shared" si="33"/>
        <v>3</v>
      </c>
      <c r="HX27" s="94">
        <f t="shared" si="33"/>
        <v>3</v>
      </c>
      <c r="HY27" s="94">
        <f t="shared" si="33"/>
        <v>2</v>
      </c>
      <c r="HZ27" s="94">
        <f t="shared" si="33"/>
        <v>2</v>
      </c>
      <c r="IA27" s="94">
        <f t="shared" si="34"/>
        <v>2</v>
      </c>
      <c r="IB27" s="94">
        <f t="shared" si="34"/>
        <v>2</v>
      </c>
      <c r="IC27" s="94">
        <f t="shared" si="34"/>
        <v>3</v>
      </c>
      <c r="ID27" s="94">
        <f t="shared" si="34"/>
        <v>2</v>
      </c>
      <c r="IE27" s="94">
        <f t="shared" si="34"/>
        <v>1</v>
      </c>
      <c r="IF27" s="94">
        <f t="shared" si="34"/>
        <v>2</v>
      </c>
      <c r="IG27" s="94">
        <f t="shared" si="34"/>
        <v>2</v>
      </c>
      <c r="IH27" s="94">
        <f t="shared" si="34"/>
        <v>2</v>
      </c>
      <c r="II27" s="94">
        <f t="shared" si="34"/>
        <v>3</v>
      </c>
      <c r="IJ27" s="94">
        <f t="shared" si="34"/>
        <v>2</v>
      </c>
      <c r="IK27" s="94">
        <f t="shared" si="35"/>
        <v>1</v>
      </c>
      <c r="IL27" s="94">
        <f t="shared" si="35"/>
        <v>1</v>
      </c>
      <c r="IM27" s="94">
        <f t="shared" si="35"/>
        <v>1</v>
      </c>
      <c r="IN27" s="94">
        <f t="shared" si="35"/>
        <v>2</v>
      </c>
      <c r="IO27" s="94">
        <f t="shared" si="35"/>
        <v>2</v>
      </c>
      <c r="IP27" s="94">
        <f t="shared" si="35"/>
        <v>2</v>
      </c>
      <c r="IQ27" s="94">
        <f t="shared" si="35"/>
        <v>2</v>
      </c>
      <c r="IR27" s="94">
        <f t="shared" si="35"/>
        <v>2</v>
      </c>
      <c r="IS27" s="94">
        <f t="shared" si="35"/>
        <v>2</v>
      </c>
      <c r="IT27" s="94">
        <f t="shared" si="35"/>
        <v>2</v>
      </c>
      <c r="IU27" s="94">
        <f t="shared" si="36"/>
        <v>2</v>
      </c>
      <c r="IV27" s="94">
        <f t="shared" si="36"/>
        <v>2</v>
      </c>
      <c r="IW27" s="94">
        <f t="shared" si="36"/>
        <v>1</v>
      </c>
      <c r="IX27" s="94">
        <f t="shared" si="36"/>
        <v>2</v>
      </c>
      <c r="IY27" s="94">
        <f t="shared" si="36"/>
        <v>2</v>
      </c>
      <c r="IZ27" s="94">
        <f t="shared" si="36"/>
        <v>2</v>
      </c>
      <c r="JA27" s="94">
        <f t="shared" si="36"/>
        <v>3</v>
      </c>
      <c r="JB27" s="94">
        <f t="shared" si="36"/>
        <v>2</v>
      </c>
      <c r="JC27" s="94">
        <f t="shared" si="36"/>
        <v>1</v>
      </c>
      <c r="JD27" s="94">
        <f t="shared" si="36"/>
        <v>2</v>
      </c>
      <c r="JE27" s="94">
        <f t="shared" si="37"/>
        <v>2</v>
      </c>
      <c r="JF27" s="94">
        <f t="shared" si="37"/>
        <v>2</v>
      </c>
      <c r="JG27" s="94">
        <f t="shared" si="37"/>
        <v>3</v>
      </c>
      <c r="JH27" s="94">
        <f t="shared" si="37"/>
        <v>3</v>
      </c>
      <c r="JI27" s="94">
        <f t="shared" si="37"/>
        <v>2</v>
      </c>
      <c r="JJ27" s="94">
        <f t="shared" si="37"/>
        <v>3</v>
      </c>
      <c r="JK27" s="94">
        <f t="shared" si="37"/>
        <v>3</v>
      </c>
      <c r="JL27" s="94">
        <f t="shared" si="37"/>
        <v>2</v>
      </c>
      <c r="JM27" s="94">
        <f t="shared" si="37"/>
        <v>3</v>
      </c>
      <c r="JN27" s="94">
        <f t="shared" si="37"/>
        <v>3</v>
      </c>
      <c r="JO27" s="94">
        <f t="shared" si="38"/>
        <v>2</v>
      </c>
      <c r="JP27" s="94">
        <f t="shared" si="38"/>
        <v>3</v>
      </c>
      <c r="JQ27" s="94">
        <f t="shared" si="38"/>
        <v>3</v>
      </c>
      <c r="JR27" s="94">
        <f t="shared" si="38"/>
        <v>2</v>
      </c>
      <c r="JS27" s="94">
        <f t="shared" si="38"/>
        <v>3</v>
      </c>
      <c r="JT27" s="94">
        <f t="shared" si="38"/>
        <v>2</v>
      </c>
      <c r="JU27" s="94">
        <f t="shared" si="38"/>
        <v>1</v>
      </c>
      <c r="JV27" s="94">
        <f t="shared" si="38"/>
        <v>1</v>
      </c>
      <c r="JW27" s="94">
        <f t="shared" si="38"/>
        <v>1</v>
      </c>
      <c r="JX27" s="94">
        <f t="shared" si="38"/>
        <v>2</v>
      </c>
      <c r="JY27" s="94">
        <f t="shared" si="39"/>
        <v>3</v>
      </c>
      <c r="JZ27" s="94">
        <f t="shared" si="39"/>
        <v>3</v>
      </c>
      <c r="KA27" s="94">
        <f t="shared" si="39"/>
        <v>3</v>
      </c>
      <c r="KB27" s="94">
        <f t="shared" si="39"/>
        <v>2</v>
      </c>
      <c r="KC27" s="94">
        <f t="shared" si="39"/>
        <v>2</v>
      </c>
      <c r="KD27" s="94">
        <f t="shared" si="39"/>
        <v>2</v>
      </c>
      <c r="KE27" s="94">
        <f t="shared" si="39"/>
        <v>2</v>
      </c>
      <c r="KF27" s="94">
        <f t="shared" si="39"/>
        <v>2</v>
      </c>
      <c r="KG27" s="94">
        <f t="shared" si="39"/>
        <v>1</v>
      </c>
      <c r="KH27" s="94">
        <f t="shared" si="39"/>
        <v>2</v>
      </c>
      <c r="KI27" s="94">
        <f t="shared" si="40"/>
        <v>2</v>
      </c>
      <c r="KJ27" s="94">
        <f t="shared" si="40"/>
        <v>2</v>
      </c>
      <c r="KK27" s="94">
        <f t="shared" si="40"/>
        <v>3</v>
      </c>
      <c r="KL27" s="94">
        <f t="shared" si="40"/>
        <v>2</v>
      </c>
      <c r="KM27" s="94">
        <f t="shared" si="40"/>
        <v>1</v>
      </c>
      <c r="KN27" s="94">
        <f t="shared" si="40"/>
        <v>2</v>
      </c>
      <c r="KO27" s="94">
        <f t="shared" si="40"/>
        <v>2</v>
      </c>
      <c r="KP27" s="94">
        <f t="shared" si="40"/>
        <v>2</v>
      </c>
      <c r="KQ27" s="94">
        <f t="shared" si="40"/>
        <v>3</v>
      </c>
      <c r="KR27" s="94">
        <f t="shared" si="40"/>
        <v>3</v>
      </c>
      <c r="KS27" s="94">
        <f t="shared" si="41"/>
        <v>2</v>
      </c>
      <c r="KT27" s="94">
        <f t="shared" si="41"/>
        <v>3</v>
      </c>
      <c r="KU27" s="94">
        <f t="shared" si="41"/>
        <v>3</v>
      </c>
      <c r="KV27" s="94">
        <f t="shared" si="41"/>
        <v>2</v>
      </c>
      <c r="KW27" s="94">
        <f t="shared" si="41"/>
        <v>3</v>
      </c>
      <c r="KX27" s="94">
        <f t="shared" si="41"/>
        <v>3</v>
      </c>
      <c r="KY27" s="94">
        <f t="shared" si="41"/>
        <v>2</v>
      </c>
      <c r="KZ27" s="94">
        <f t="shared" si="41"/>
        <v>3</v>
      </c>
      <c r="LA27" s="94">
        <f t="shared" si="41"/>
        <v>3</v>
      </c>
      <c r="LB27" s="94">
        <f t="shared" si="41"/>
        <v>2</v>
      </c>
      <c r="LC27" s="94">
        <f t="shared" si="42"/>
        <v>3</v>
      </c>
      <c r="LD27" s="94">
        <f t="shared" si="42"/>
        <v>2</v>
      </c>
      <c r="LE27" s="94">
        <f t="shared" si="42"/>
        <v>2</v>
      </c>
      <c r="LF27" s="94">
        <f t="shared" si="42"/>
        <v>2</v>
      </c>
      <c r="LG27" s="94">
        <f t="shared" si="42"/>
        <v>2</v>
      </c>
      <c r="LH27" s="94">
        <f t="shared" si="42"/>
        <v>3</v>
      </c>
      <c r="LI27" s="94">
        <f t="shared" si="42"/>
        <v>3</v>
      </c>
      <c r="LJ27" s="94">
        <f t="shared" si="42"/>
        <v>3</v>
      </c>
      <c r="LK27" s="94">
        <f t="shared" si="42"/>
        <v>3</v>
      </c>
      <c r="LL27" s="94">
        <f t="shared" si="42"/>
        <v>2</v>
      </c>
      <c r="LM27" s="94">
        <f t="shared" si="43"/>
        <v>2</v>
      </c>
      <c r="LN27" s="94">
        <f t="shared" si="43"/>
        <v>3</v>
      </c>
      <c r="LO27" s="94">
        <f t="shared" si="43"/>
        <v>2</v>
      </c>
      <c r="LP27" s="94">
        <f t="shared" si="43"/>
        <v>2</v>
      </c>
      <c r="LQ27" s="94">
        <f t="shared" si="43"/>
        <v>1</v>
      </c>
      <c r="LR27" s="94">
        <f t="shared" si="43"/>
        <v>1</v>
      </c>
      <c r="LS27" s="94">
        <f t="shared" si="43"/>
        <v>2</v>
      </c>
      <c r="LT27" s="94">
        <f t="shared" si="43"/>
        <v>2</v>
      </c>
      <c r="LU27" s="94">
        <f t="shared" si="43"/>
        <v>3</v>
      </c>
      <c r="LV27" s="94">
        <f t="shared" si="43"/>
        <v>2</v>
      </c>
      <c r="LW27" s="94">
        <f t="shared" si="44"/>
        <v>1</v>
      </c>
      <c r="LX27" s="94">
        <f t="shared" si="44"/>
        <v>2</v>
      </c>
      <c r="LY27" s="94">
        <f t="shared" si="44"/>
        <v>2</v>
      </c>
      <c r="LZ27" s="94">
        <f t="shared" si="44"/>
        <v>2</v>
      </c>
      <c r="MA27" s="94">
        <f t="shared" si="44"/>
        <v>3</v>
      </c>
      <c r="MB27" s="94">
        <f t="shared" si="44"/>
        <v>3</v>
      </c>
      <c r="MC27" s="94">
        <f t="shared" si="44"/>
        <v>2</v>
      </c>
      <c r="MD27" s="94">
        <f t="shared" si="44"/>
        <v>3</v>
      </c>
      <c r="ME27" s="94">
        <f t="shared" si="44"/>
        <v>3</v>
      </c>
      <c r="MF27" s="94">
        <f t="shared" si="44"/>
        <v>2</v>
      </c>
      <c r="MG27" s="94">
        <f t="shared" si="45"/>
        <v>3</v>
      </c>
      <c r="MH27" s="94">
        <f t="shared" si="45"/>
        <v>3</v>
      </c>
      <c r="MI27" s="94">
        <f t="shared" si="45"/>
        <v>2</v>
      </c>
      <c r="MJ27" s="94">
        <f t="shared" si="45"/>
        <v>3</v>
      </c>
      <c r="MK27" s="94">
        <f t="shared" si="45"/>
        <v>3</v>
      </c>
      <c r="ML27" s="94">
        <f t="shared" si="45"/>
        <v>2</v>
      </c>
      <c r="MM27" s="94">
        <f t="shared" si="45"/>
        <v>3</v>
      </c>
      <c r="MN27" s="94">
        <f t="shared" si="45"/>
        <v>2</v>
      </c>
      <c r="MO27" s="94">
        <f t="shared" si="45"/>
        <v>2</v>
      </c>
      <c r="MP27" s="94">
        <f t="shared" si="45"/>
        <v>2</v>
      </c>
      <c r="MQ27" s="94">
        <f t="shared" si="46"/>
        <v>2</v>
      </c>
      <c r="MR27" s="94">
        <f t="shared" si="46"/>
        <v>3</v>
      </c>
      <c r="MS27" s="94">
        <f t="shared" si="46"/>
        <v>3</v>
      </c>
      <c r="MT27" s="94">
        <f t="shared" si="46"/>
        <v>3</v>
      </c>
      <c r="MU27" s="94">
        <f t="shared" si="46"/>
        <v>3</v>
      </c>
      <c r="MV27" s="94">
        <f t="shared" si="46"/>
        <v>2</v>
      </c>
      <c r="MW27" s="94">
        <f t="shared" si="46"/>
        <v>2</v>
      </c>
      <c r="MX27" s="94">
        <f t="shared" si="46"/>
        <v>3</v>
      </c>
      <c r="MY27" s="94">
        <f t="shared" si="46"/>
        <v>2</v>
      </c>
      <c r="MZ27" s="94">
        <f t="shared" si="46"/>
        <v>2</v>
      </c>
      <c r="NA27" s="94">
        <f t="shared" si="47"/>
        <v>1</v>
      </c>
      <c r="NB27" s="94">
        <f t="shared" si="47"/>
        <v>1</v>
      </c>
      <c r="NC27" s="94">
        <f t="shared" si="47"/>
        <v>2</v>
      </c>
      <c r="ND27" s="94">
        <f t="shared" si="47"/>
        <v>2</v>
      </c>
      <c r="NE27" s="94">
        <f t="shared" si="47"/>
        <v>3</v>
      </c>
      <c r="NF27" s="94">
        <f t="shared" si="47"/>
        <v>2</v>
      </c>
      <c r="NG27" s="94">
        <f t="shared" si="47"/>
        <v>1</v>
      </c>
      <c r="NH27" s="94">
        <f t="shared" si="47"/>
        <v>1</v>
      </c>
      <c r="NI27" s="94">
        <f t="shared" si="47"/>
        <v>2</v>
      </c>
      <c r="NJ27" s="94">
        <f t="shared" si="47"/>
        <v>2</v>
      </c>
      <c r="NK27" s="94">
        <f t="shared" si="48"/>
        <v>3</v>
      </c>
      <c r="NL27" s="94">
        <f t="shared" si="48"/>
        <v>3</v>
      </c>
      <c r="NM27" s="94">
        <f t="shared" si="48"/>
        <v>2</v>
      </c>
      <c r="NN27" s="94">
        <f t="shared" si="48"/>
        <v>3</v>
      </c>
      <c r="NO27" s="94">
        <f t="shared" si="48"/>
        <v>3</v>
      </c>
      <c r="NP27" s="94">
        <f t="shared" si="48"/>
        <v>2</v>
      </c>
      <c r="NQ27" s="94">
        <f t="shared" si="48"/>
        <v>3</v>
      </c>
      <c r="NR27" s="94">
        <f t="shared" si="48"/>
        <v>3</v>
      </c>
      <c r="NS27" s="94">
        <f t="shared" si="48"/>
        <v>2</v>
      </c>
      <c r="NT27" s="94">
        <f t="shared" si="48"/>
        <v>3</v>
      </c>
      <c r="NU27" s="94">
        <f t="shared" si="49"/>
        <v>3</v>
      </c>
      <c r="NV27" s="94">
        <f t="shared" si="49"/>
        <v>2</v>
      </c>
      <c r="NW27" s="94">
        <f t="shared" si="49"/>
        <v>3</v>
      </c>
      <c r="NX27" s="94">
        <f t="shared" si="49"/>
        <v>2</v>
      </c>
      <c r="NY27" s="94">
        <f t="shared" si="49"/>
        <v>1</v>
      </c>
      <c r="NZ27" s="94">
        <f t="shared" si="49"/>
        <v>1</v>
      </c>
      <c r="OA27" s="94">
        <f t="shared" si="49"/>
        <v>0</v>
      </c>
      <c r="OB27" s="94">
        <f t="shared" si="49"/>
        <v>1</v>
      </c>
      <c r="OC27" s="94">
        <f t="shared" si="49"/>
        <v>2</v>
      </c>
      <c r="OD27" s="94">
        <f t="shared" si="49"/>
        <v>2</v>
      </c>
      <c r="OE27" s="94">
        <f t="shared" si="50"/>
        <v>2</v>
      </c>
      <c r="OF27" s="94">
        <f t="shared" si="50"/>
        <v>1</v>
      </c>
      <c r="OG27" s="94">
        <f t="shared" si="50"/>
        <v>1</v>
      </c>
      <c r="OH27" s="94">
        <f t="shared" si="50"/>
        <v>2</v>
      </c>
      <c r="OI27" s="94">
        <f t="shared" si="50"/>
        <v>2</v>
      </c>
      <c r="OJ27" s="94">
        <f t="shared" si="50"/>
        <v>2</v>
      </c>
      <c r="OK27" s="143">
        <f t="shared" si="51"/>
        <v>244</v>
      </c>
      <c r="OL27" s="143">
        <f t="shared" si="52"/>
        <v>201.65289256198346</v>
      </c>
      <c r="OM27" s="466"/>
      <c r="ON27" s="466"/>
      <c r="OO27" s="466"/>
      <c r="OP27" s="466"/>
      <c r="OQ27" s="466"/>
      <c r="OR27" s="466"/>
      <c r="OS27" s="466"/>
      <c r="OT27" s="466"/>
      <c r="OU27" s="466"/>
      <c r="OV27" s="466"/>
      <c r="OW27" s="466"/>
      <c r="OX27" s="466"/>
      <c r="OY27" s="466"/>
      <c r="OZ27" s="466"/>
      <c r="PA27" s="466"/>
      <c r="PB27" s="466"/>
      <c r="PC27" s="466"/>
      <c r="PD27" s="466"/>
      <c r="PE27" s="466"/>
      <c r="PF27" s="466"/>
      <c r="PG27" s="466"/>
      <c r="PH27" s="466"/>
      <c r="PI27" s="466"/>
      <c r="PJ27" s="466"/>
      <c r="PK27" s="466"/>
      <c r="PL27" s="466"/>
      <c r="PM27" s="466"/>
      <c r="PN27" s="466"/>
      <c r="PO27" s="466"/>
      <c r="PP27" s="466"/>
      <c r="PQ27" s="466"/>
      <c r="PR27" s="466"/>
      <c r="PS27" s="466"/>
      <c r="PT27" s="466"/>
      <c r="PU27" s="466"/>
      <c r="PV27" s="466"/>
      <c r="PW27" s="466"/>
      <c r="PX27" s="466"/>
      <c r="PY27" s="466"/>
      <c r="PZ27" s="466"/>
      <c r="QA27" s="466"/>
      <c r="QB27" s="466"/>
      <c r="QC27" s="466"/>
      <c r="QD27" s="466"/>
      <c r="QE27" s="466"/>
      <c r="QF27" s="466"/>
      <c r="QG27" s="466"/>
      <c r="QH27" s="466"/>
      <c r="QI27" s="466"/>
      <c r="QJ27" s="466"/>
    </row>
    <row r="28" spans="1:452" s="10" customFormat="1" x14ac:dyDescent="0.25">
      <c r="A28" s="15"/>
      <c r="B28" s="15"/>
      <c r="C28"/>
      <c r="D28"/>
      <c r="E28" s="476">
        <f t="shared" ref="E28:BP28" si="53">SUM(E25:E27)</f>
        <v>6</v>
      </c>
      <c r="F28" s="476">
        <f t="shared" si="53"/>
        <v>6</v>
      </c>
      <c r="G28" s="476">
        <f t="shared" si="53"/>
        <v>8</v>
      </c>
      <c r="H28" s="476">
        <f t="shared" si="53"/>
        <v>8</v>
      </c>
      <c r="I28" s="85">
        <f t="shared" si="53"/>
        <v>7</v>
      </c>
      <c r="J28" s="85">
        <f t="shared" si="53"/>
        <v>7</v>
      </c>
      <c r="K28" s="476">
        <f t="shared" si="53"/>
        <v>7</v>
      </c>
      <c r="L28" s="476">
        <f t="shared" si="53"/>
        <v>7</v>
      </c>
      <c r="M28" s="476">
        <f t="shared" si="53"/>
        <v>8</v>
      </c>
      <c r="N28" s="476">
        <f t="shared" si="53"/>
        <v>8</v>
      </c>
      <c r="O28" s="476">
        <f t="shared" si="53"/>
        <v>6</v>
      </c>
      <c r="P28" s="85">
        <f t="shared" si="53"/>
        <v>6</v>
      </c>
      <c r="Q28" s="85">
        <f t="shared" si="53"/>
        <v>5</v>
      </c>
      <c r="R28" s="476">
        <f t="shared" si="53"/>
        <v>5</v>
      </c>
      <c r="S28" s="476">
        <f t="shared" si="53"/>
        <v>7</v>
      </c>
      <c r="T28" s="476">
        <f t="shared" si="53"/>
        <v>7</v>
      </c>
      <c r="U28" s="476">
        <f t="shared" si="53"/>
        <v>6</v>
      </c>
      <c r="V28" s="476">
        <f t="shared" si="53"/>
        <v>7</v>
      </c>
      <c r="W28" s="85">
        <f t="shared" si="53"/>
        <v>6</v>
      </c>
      <c r="X28" s="85">
        <f t="shared" si="53"/>
        <v>5</v>
      </c>
      <c r="Y28" s="476">
        <f t="shared" si="53"/>
        <v>7</v>
      </c>
      <c r="Z28" s="476">
        <f t="shared" si="53"/>
        <v>7</v>
      </c>
      <c r="AA28" s="476">
        <f t="shared" si="53"/>
        <v>6</v>
      </c>
      <c r="AB28" s="476">
        <f t="shared" si="53"/>
        <v>6</v>
      </c>
      <c r="AC28" s="476">
        <f t="shared" si="53"/>
        <v>6</v>
      </c>
      <c r="AD28" s="85">
        <f t="shared" si="53"/>
        <v>5</v>
      </c>
      <c r="AE28" s="85">
        <f t="shared" si="53"/>
        <v>7</v>
      </c>
      <c r="AF28" s="476">
        <f t="shared" si="53"/>
        <v>7</v>
      </c>
      <c r="AG28" s="476">
        <f t="shared" si="53"/>
        <v>5</v>
      </c>
      <c r="AH28" s="476">
        <f t="shared" si="53"/>
        <v>7</v>
      </c>
      <c r="AI28" s="476">
        <f t="shared" si="53"/>
        <v>5</v>
      </c>
      <c r="AJ28" s="476">
        <f t="shared" si="53"/>
        <v>6</v>
      </c>
      <c r="AK28" s="85">
        <f t="shared" si="53"/>
        <v>7</v>
      </c>
      <c r="AL28" s="85">
        <f t="shared" si="53"/>
        <v>6</v>
      </c>
      <c r="AM28" s="476">
        <f t="shared" si="53"/>
        <v>7</v>
      </c>
      <c r="AN28" s="476">
        <f t="shared" si="53"/>
        <v>7</v>
      </c>
      <c r="AO28" s="476">
        <f t="shared" si="53"/>
        <v>7</v>
      </c>
      <c r="AP28" s="476">
        <f t="shared" si="53"/>
        <v>7</v>
      </c>
      <c r="AQ28" s="476">
        <f t="shared" si="53"/>
        <v>8</v>
      </c>
      <c r="AR28" s="85">
        <f t="shared" si="53"/>
        <v>8</v>
      </c>
      <c r="AS28" s="85">
        <f t="shared" si="53"/>
        <v>7</v>
      </c>
      <c r="AT28" s="476">
        <f t="shared" si="53"/>
        <v>7</v>
      </c>
      <c r="AU28" s="476">
        <f t="shared" si="53"/>
        <v>7</v>
      </c>
      <c r="AV28" s="476">
        <f t="shared" si="53"/>
        <v>7</v>
      </c>
      <c r="AW28" s="476">
        <f t="shared" si="53"/>
        <v>8</v>
      </c>
      <c r="AX28" s="476">
        <f t="shared" si="53"/>
        <v>7</v>
      </c>
      <c r="AY28" s="85">
        <f t="shared" si="53"/>
        <v>7</v>
      </c>
      <c r="AZ28" s="85">
        <f t="shared" si="53"/>
        <v>6</v>
      </c>
      <c r="BA28" s="476">
        <f t="shared" si="53"/>
        <v>7</v>
      </c>
      <c r="BB28" s="476">
        <f t="shared" si="53"/>
        <v>8</v>
      </c>
      <c r="BC28" s="476">
        <f t="shared" si="53"/>
        <v>8</v>
      </c>
      <c r="BD28" s="476">
        <f t="shared" si="53"/>
        <v>7</v>
      </c>
      <c r="BE28" s="476">
        <f t="shared" si="53"/>
        <v>6</v>
      </c>
      <c r="BF28" s="85">
        <f t="shared" si="53"/>
        <v>5</v>
      </c>
      <c r="BG28" s="85">
        <f t="shared" si="53"/>
        <v>6</v>
      </c>
      <c r="BH28" s="476">
        <f t="shared" si="53"/>
        <v>8</v>
      </c>
      <c r="BI28" s="476">
        <f t="shared" si="53"/>
        <v>7</v>
      </c>
      <c r="BJ28" s="476">
        <f t="shared" si="53"/>
        <v>7</v>
      </c>
      <c r="BK28" s="476">
        <f t="shared" si="53"/>
        <v>6</v>
      </c>
      <c r="BL28" s="476">
        <f t="shared" si="53"/>
        <v>5</v>
      </c>
      <c r="BM28" s="85">
        <f t="shared" si="53"/>
        <v>6</v>
      </c>
      <c r="BN28" s="85">
        <f t="shared" si="53"/>
        <v>8</v>
      </c>
      <c r="BO28" s="476">
        <f t="shared" si="53"/>
        <v>8</v>
      </c>
      <c r="BP28" s="476">
        <f t="shared" si="53"/>
        <v>7</v>
      </c>
      <c r="BQ28" s="476">
        <f t="shared" ref="BQ28:EB28" si="54">SUM(BQ25:BQ27)</f>
        <v>6</v>
      </c>
      <c r="BR28" s="476">
        <f t="shared" si="54"/>
        <v>6</v>
      </c>
      <c r="BS28" s="476">
        <f t="shared" si="54"/>
        <v>7</v>
      </c>
      <c r="BT28" s="85">
        <f t="shared" si="54"/>
        <v>8</v>
      </c>
      <c r="BU28" s="85">
        <f t="shared" si="54"/>
        <v>8</v>
      </c>
      <c r="BV28" s="476">
        <f t="shared" si="54"/>
        <v>8</v>
      </c>
      <c r="BW28" s="476">
        <f t="shared" si="54"/>
        <v>7</v>
      </c>
      <c r="BX28" s="476">
        <f t="shared" si="54"/>
        <v>6</v>
      </c>
      <c r="BY28" s="476">
        <f t="shared" si="54"/>
        <v>7</v>
      </c>
      <c r="BZ28" s="476">
        <f t="shared" si="54"/>
        <v>8</v>
      </c>
      <c r="CA28" s="85">
        <f t="shared" si="54"/>
        <v>8</v>
      </c>
      <c r="CB28" s="85">
        <f t="shared" si="54"/>
        <v>8</v>
      </c>
      <c r="CC28" s="476">
        <f t="shared" si="54"/>
        <v>7</v>
      </c>
      <c r="CD28" s="476">
        <f t="shared" si="54"/>
        <v>5</v>
      </c>
      <c r="CE28" s="476">
        <f t="shared" si="54"/>
        <v>7</v>
      </c>
      <c r="CF28" s="476">
        <f t="shared" si="54"/>
        <v>8</v>
      </c>
      <c r="CG28" s="476">
        <f t="shared" si="54"/>
        <v>8</v>
      </c>
      <c r="CH28" s="85">
        <f t="shared" si="54"/>
        <v>8</v>
      </c>
      <c r="CI28" s="85">
        <f t="shared" si="54"/>
        <v>7</v>
      </c>
      <c r="CJ28" s="476">
        <f t="shared" si="54"/>
        <v>6</v>
      </c>
      <c r="CK28" s="476">
        <f t="shared" si="54"/>
        <v>7</v>
      </c>
      <c r="CL28" s="476">
        <f t="shared" si="54"/>
        <v>8</v>
      </c>
      <c r="CM28" s="476">
        <f t="shared" si="54"/>
        <v>8</v>
      </c>
      <c r="CN28" s="476">
        <f t="shared" si="54"/>
        <v>8</v>
      </c>
      <c r="CO28" s="85">
        <f t="shared" si="54"/>
        <v>7</v>
      </c>
      <c r="CP28" s="85">
        <f t="shared" si="54"/>
        <v>6</v>
      </c>
      <c r="CQ28" s="476">
        <f t="shared" si="54"/>
        <v>7</v>
      </c>
      <c r="CR28" s="476">
        <f t="shared" si="54"/>
        <v>8</v>
      </c>
      <c r="CS28" s="476">
        <f t="shared" si="54"/>
        <v>8</v>
      </c>
      <c r="CT28" s="476">
        <f t="shared" si="54"/>
        <v>8</v>
      </c>
      <c r="CU28" s="476">
        <f t="shared" si="54"/>
        <v>6</v>
      </c>
      <c r="CV28" s="85">
        <f t="shared" si="54"/>
        <v>5</v>
      </c>
      <c r="CW28" s="85">
        <f t="shared" si="54"/>
        <v>6</v>
      </c>
      <c r="CX28" s="476">
        <f t="shared" si="54"/>
        <v>6</v>
      </c>
      <c r="CY28" s="476">
        <f t="shared" si="54"/>
        <v>7</v>
      </c>
      <c r="CZ28" s="476">
        <f t="shared" si="54"/>
        <v>7</v>
      </c>
      <c r="DA28" s="476">
        <f t="shared" si="54"/>
        <v>6</v>
      </c>
      <c r="DB28" s="476">
        <f t="shared" si="54"/>
        <v>6</v>
      </c>
      <c r="DC28" s="85">
        <f t="shared" si="54"/>
        <v>6</v>
      </c>
      <c r="DD28" s="85">
        <f t="shared" si="54"/>
        <v>7</v>
      </c>
      <c r="DE28" s="476">
        <f t="shared" si="54"/>
        <v>8</v>
      </c>
      <c r="DF28" s="476">
        <f t="shared" si="54"/>
        <v>8</v>
      </c>
      <c r="DG28" s="476">
        <f t="shared" si="54"/>
        <v>7</v>
      </c>
      <c r="DH28" s="476">
        <f t="shared" si="54"/>
        <v>6</v>
      </c>
      <c r="DI28" s="476">
        <f t="shared" si="54"/>
        <v>6</v>
      </c>
      <c r="DJ28" s="85">
        <f t="shared" si="54"/>
        <v>8</v>
      </c>
      <c r="DK28" s="85">
        <f t="shared" si="54"/>
        <v>8</v>
      </c>
      <c r="DL28" s="476">
        <f t="shared" si="54"/>
        <v>8</v>
      </c>
      <c r="DM28" s="476">
        <f t="shared" si="54"/>
        <v>7</v>
      </c>
      <c r="DN28" s="476">
        <f t="shared" si="54"/>
        <v>5</v>
      </c>
      <c r="DO28" s="476">
        <f t="shared" si="54"/>
        <v>5</v>
      </c>
      <c r="DP28" s="476">
        <f t="shared" si="54"/>
        <v>7</v>
      </c>
      <c r="DQ28" s="85">
        <f t="shared" si="54"/>
        <v>8</v>
      </c>
      <c r="DR28" s="85">
        <f t="shared" si="54"/>
        <v>8</v>
      </c>
      <c r="DS28" s="476">
        <f t="shared" si="54"/>
        <v>7</v>
      </c>
      <c r="DT28" s="476">
        <f t="shared" si="54"/>
        <v>6</v>
      </c>
      <c r="DU28" s="476">
        <f t="shared" si="54"/>
        <v>6</v>
      </c>
      <c r="DV28" s="476">
        <f t="shared" si="54"/>
        <v>5</v>
      </c>
      <c r="DW28" s="476">
        <f t="shared" si="54"/>
        <v>9</v>
      </c>
      <c r="DX28" s="476">
        <f t="shared" si="54"/>
        <v>8</v>
      </c>
      <c r="DY28" s="476">
        <f t="shared" si="54"/>
        <v>7</v>
      </c>
      <c r="DZ28" s="476">
        <f t="shared" si="54"/>
        <v>5</v>
      </c>
      <c r="EA28" s="476">
        <f t="shared" si="54"/>
        <v>6</v>
      </c>
      <c r="EB28" s="476">
        <f t="shared" si="54"/>
        <v>8</v>
      </c>
      <c r="EC28" s="476">
        <f t="shared" ref="EC28:GN28" si="55">SUM(EC25:EC27)</f>
        <v>9</v>
      </c>
      <c r="ED28" s="476">
        <f t="shared" si="55"/>
        <v>8</v>
      </c>
      <c r="EE28" s="476">
        <f t="shared" si="55"/>
        <v>7</v>
      </c>
      <c r="EF28" s="476">
        <f t="shared" si="55"/>
        <v>6</v>
      </c>
      <c r="EG28" s="476">
        <f t="shared" si="55"/>
        <v>5</v>
      </c>
      <c r="EH28" s="476">
        <f t="shared" si="55"/>
        <v>7</v>
      </c>
      <c r="EI28" s="476">
        <f t="shared" si="55"/>
        <v>9</v>
      </c>
      <c r="EJ28" s="476">
        <f t="shared" si="55"/>
        <v>7</v>
      </c>
      <c r="EK28" s="476">
        <f t="shared" si="55"/>
        <v>6</v>
      </c>
      <c r="EL28" s="476">
        <f t="shared" si="55"/>
        <v>6</v>
      </c>
      <c r="EM28" s="476">
        <f t="shared" si="55"/>
        <v>5</v>
      </c>
      <c r="EN28" s="476">
        <f t="shared" si="55"/>
        <v>7</v>
      </c>
      <c r="EO28" s="476">
        <f t="shared" si="55"/>
        <v>9</v>
      </c>
      <c r="EP28" s="476">
        <f t="shared" si="55"/>
        <v>8</v>
      </c>
      <c r="EQ28" s="476">
        <f t="shared" si="55"/>
        <v>6</v>
      </c>
      <c r="ER28" s="476">
        <f t="shared" si="55"/>
        <v>5</v>
      </c>
      <c r="ES28" s="476">
        <f t="shared" si="55"/>
        <v>5</v>
      </c>
      <c r="ET28" s="476">
        <f t="shared" si="55"/>
        <v>6</v>
      </c>
      <c r="EU28" s="476">
        <f t="shared" si="55"/>
        <v>7</v>
      </c>
      <c r="EV28" s="476">
        <f t="shared" si="55"/>
        <v>7</v>
      </c>
      <c r="EW28" s="476">
        <f t="shared" si="55"/>
        <v>6</v>
      </c>
      <c r="EX28" s="476">
        <f t="shared" si="55"/>
        <v>6</v>
      </c>
      <c r="EY28" s="476">
        <f t="shared" si="55"/>
        <v>6</v>
      </c>
      <c r="EZ28" s="476">
        <f t="shared" si="55"/>
        <v>6</v>
      </c>
      <c r="FA28" s="476">
        <f t="shared" si="55"/>
        <v>7</v>
      </c>
      <c r="FB28" s="476">
        <f t="shared" si="55"/>
        <v>7</v>
      </c>
      <c r="FC28" s="476">
        <f t="shared" si="55"/>
        <v>6</v>
      </c>
      <c r="FD28" s="476">
        <f t="shared" si="55"/>
        <v>5</v>
      </c>
      <c r="FE28" s="476">
        <f t="shared" si="55"/>
        <v>5</v>
      </c>
      <c r="FF28" s="476">
        <f t="shared" si="55"/>
        <v>6</v>
      </c>
      <c r="FG28" s="476">
        <f t="shared" si="55"/>
        <v>7</v>
      </c>
      <c r="FH28" s="476">
        <f t="shared" si="55"/>
        <v>7</v>
      </c>
      <c r="FI28" s="476">
        <f t="shared" si="55"/>
        <v>6</v>
      </c>
      <c r="FJ28" s="476">
        <f t="shared" si="55"/>
        <v>6</v>
      </c>
      <c r="FK28" s="476">
        <f t="shared" si="55"/>
        <v>6</v>
      </c>
      <c r="FL28" s="476">
        <f t="shared" si="55"/>
        <v>7</v>
      </c>
      <c r="FM28" s="476">
        <f t="shared" si="55"/>
        <v>8</v>
      </c>
      <c r="FN28" s="476">
        <f t="shared" si="55"/>
        <v>7</v>
      </c>
      <c r="FO28" s="476">
        <f t="shared" si="55"/>
        <v>7</v>
      </c>
      <c r="FP28" s="476">
        <f t="shared" si="55"/>
        <v>6</v>
      </c>
      <c r="FQ28" s="476">
        <f t="shared" si="55"/>
        <v>6</v>
      </c>
      <c r="FR28" s="476">
        <f t="shared" si="55"/>
        <v>7</v>
      </c>
      <c r="FS28" s="476">
        <f t="shared" si="55"/>
        <v>7</v>
      </c>
      <c r="FT28" s="476">
        <f t="shared" si="55"/>
        <v>7</v>
      </c>
      <c r="FU28" s="476">
        <f t="shared" si="55"/>
        <v>7</v>
      </c>
      <c r="FV28" s="476">
        <f t="shared" si="55"/>
        <v>6</v>
      </c>
      <c r="FW28" s="476">
        <f t="shared" si="55"/>
        <v>6</v>
      </c>
      <c r="FX28" s="476">
        <f t="shared" si="55"/>
        <v>8</v>
      </c>
      <c r="FY28" s="476">
        <f t="shared" si="55"/>
        <v>8</v>
      </c>
      <c r="FZ28" s="476">
        <f t="shared" si="55"/>
        <v>8</v>
      </c>
      <c r="GA28" s="476">
        <f t="shared" si="55"/>
        <v>7</v>
      </c>
      <c r="GB28" s="476">
        <f t="shared" si="55"/>
        <v>6</v>
      </c>
      <c r="GC28" s="476">
        <f t="shared" si="55"/>
        <v>6</v>
      </c>
      <c r="GD28" s="476">
        <f t="shared" si="55"/>
        <v>7</v>
      </c>
      <c r="GE28" s="476">
        <f t="shared" si="55"/>
        <v>7</v>
      </c>
      <c r="GF28" s="476">
        <f t="shared" si="55"/>
        <v>7</v>
      </c>
      <c r="GG28" s="476">
        <f t="shared" si="55"/>
        <v>8</v>
      </c>
      <c r="GH28" s="476">
        <f t="shared" si="55"/>
        <v>6</v>
      </c>
      <c r="GI28" s="476">
        <f t="shared" si="55"/>
        <v>6</v>
      </c>
      <c r="GJ28" s="476">
        <f t="shared" si="55"/>
        <v>6</v>
      </c>
      <c r="GK28" s="476">
        <f t="shared" si="55"/>
        <v>8</v>
      </c>
      <c r="GL28" s="476">
        <f t="shared" si="55"/>
        <v>8</v>
      </c>
      <c r="GM28" s="476">
        <f t="shared" si="55"/>
        <v>8</v>
      </c>
      <c r="GN28" s="476">
        <f t="shared" si="55"/>
        <v>6</v>
      </c>
      <c r="GO28" s="476">
        <f t="shared" ref="GO28:IZ28" si="56">SUM(GO25:GO27)</f>
        <v>8</v>
      </c>
      <c r="GP28" s="476">
        <f t="shared" si="56"/>
        <v>7</v>
      </c>
      <c r="GQ28" s="476">
        <f t="shared" si="56"/>
        <v>7</v>
      </c>
      <c r="GR28" s="476">
        <f t="shared" si="56"/>
        <v>9</v>
      </c>
      <c r="GS28" s="476">
        <f t="shared" si="56"/>
        <v>10</v>
      </c>
      <c r="GT28" s="476">
        <f t="shared" si="56"/>
        <v>8</v>
      </c>
      <c r="GU28" s="476">
        <f t="shared" si="56"/>
        <v>8</v>
      </c>
      <c r="GV28" s="476">
        <f t="shared" si="56"/>
        <v>9</v>
      </c>
      <c r="GW28" s="476">
        <f t="shared" si="56"/>
        <v>7</v>
      </c>
      <c r="GX28" s="476">
        <f t="shared" si="56"/>
        <v>7</v>
      </c>
      <c r="GY28" s="476">
        <f t="shared" si="56"/>
        <v>8</v>
      </c>
      <c r="GZ28" s="476">
        <f t="shared" si="56"/>
        <v>7</v>
      </c>
      <c r="HA28" s="476">
        <f t="shared" si="56"/>
        <v>8</v>
      </c>
      <c r="HB28" s="476">
        <f t="shared" si="56"/>
        <v>10</v>
      </c>
      <c r="HC28" s="476">
        <f t="shared" si="56"/>
        <v>10</v>
      </c>
      <c r="HD28" s="476">
        <f t="shared" si="56"/>
        <v>7</v>
      </c>
      <c r="HE28" s="476">
        <f t="shared" si="56"/>
        <v>7</v>
      </c>
      <c r="HF28" s="476">
        <f t="shared" si="56"/>
        <v>7</v>
      </c>
      <c r="HG28" s="476">
        <f t="shared" si="56"/>
        <v>7</v>
      </c>
      <c r="HH28" s="476">
        <f t="shared" si="56"/>
        <v>8</v>
      </c>
      <c r="HI28" s="476">
        <f t="shared" si="56"/>
        <v>9</v>
      </c>
      <c r="HJ28" s="476">
        <f t="shared" si="56"/>
        <v>9</v>
      </c>
      <c r="HK28" s="476">
        <f t="shared" si="56"/>
        <v>6</v>
      </c>
      <c r="HL28" s="476">
        <f t="shared" si="56"/>
        <v>6</v>
      </c>
      <c r="HM28" s="476">
        <f t="shared" si="56"/>
        <v>5</v>
      </c>
      <c r="HN28" s="476">
        <f t="shared" si="56"/>
        <v>6</v>
      </c>
      <c r="HO28" s="476">
        <f t="shared" si="56"/>
        <v>7</v>
      </c>
      <c r="HP28" s="476">
        <f t="shared" si="56"/>
        <v>6</v>
      </c>
      <c r="HQ28" s="476">
        <f t="shared" si="56"/>
        <v>6</v>
      </c>
      <c r="HR28" s="476">
        <f t="shared" si="56"/>
        <v>5</v>
      </c>
      <c r="HS28" s="476">
        <f t="shared" si="56"/>
        <v>4</v>
      </c>
      <c r="HT28" s="476">
        <f t="shared" si="56"/>
        <v>6</v>
      </c>
      <c r="HU28" s="476">
        <f t="shared" si="56"/>
        <v>6</v>
      </c>
      <c r="HV28" s="476">
        <f t="shared" si="56"/>
        <v>6</v>
      </c>
      <c r="HW28" s="476">
        <f t="shared" si="56"/>
        <v>8</v>
      </c>
      <c r="HX28" s="476">
        <f t="shared" si="56"/>
        <v>7</v>
      </c>
      <c r="HY28" s="476">
        <f t="shared" si="56"/>
        <v>6</v>
      </c>
      <c r="HZ28" s="476">
        <f t="shared" si="56"/>
        <v>5</v>
      </c>
      <c r="IA28" s="476">
        <f t="shared" si="56"/>
        <v>4</v>
      </c>
      <c r="IB28" s="476">
        <f t="shared" si="56"/>
        <v>5</v>
      </c>
      <c r="IC28" s="476">
        <f t="shared" si="56"/>
        <v>7</v>
      </c>
      <c r="ID28" s="476">
        <f t="shared" si="56"/>
        <v>6</v>
      </c>
      <c r="IE28" s="476">
        <f t="shared" si="56"/>
        <v>5</v>
      </c>
      <c r="IF28" s="476">
        <f t="shared" si="56"/>
        <v>6</v>
      </c>
      <c r="IG28" s="476">
        <f t="shared" si="56"/>
        <v>5</v>
      </c>
      <c r="IH28" s="476">
        <f t="shared" si="56"/>
        <v>6</v>
      </c>
      <c r="II28" s="476">
        <f t="shared" si="56"/>
        <v>8</v>
      </c>
      <c r="IJ28" s="476">
        <f t="shared" si="56"/>
        <v>6</v>
      </c>
      <c r="IK28" s="476">
        <f t="shared" si="56"/>
        <v>3</v>
      </c>
      <c r="IL28" s="476">
        <f t="shared" si="56"/>
        <v>5</v>
      </c>
      <c r="IM28" s="476">
        <f t="shared" si="56"/>
        <v>5</v>
      </c>
      <c r="IN28" s="476">
        <f t="shared" si="56"/>
        <v>6</v>
      </c>
      <c r="IO28" s="476">
        <f t="shared" si="56"/>
        <v>7</v>
      </c>
      <c r="IP28" s="476">
        <f t="shared" si="56"/>
        <v>7</v>
      </c>
      <c r="IQ28" s="476">
        <f t="shared" si="56"/>
        <v>5</v>
      </c>
      <c r="IR28" s="476">
        <f t="shared" si="56"/>
        <v>6</v>
      </c>
      <c r="IS28" s="476">
        <f t="shared" si="56"/>
        <v>6</v>
      </c>
      <c r="IT28" s="476">
        <f t="shared" si="56"/>
        <v>6</v>
      </c>
      <c r="IU28" s="476">
        <f t="shared" si="56"/>
        <v>7</v>
      </c>
      <c r="IV28" s="476">
        <f t="shared" si="56"/>
        <v>6</v>
      </c>
      <c r="IW28" s="476">
        <f t="shared" si="56"/>
        <v>4</v>
      </c>
      <c r="IX28" s="476">
        <f t="shared" si="56"/>
        <v>5</v>
      </c>
      <c r="IY28" s="476">
        <f t="shared" si="56"/>
        <v>6</v>
      </c>
      <c r="IZ28" s="476">
        <f t="shared" si="56"/>
        <v>6</v>
      </c>
      <c r="JA28" s="476">
        <f t="shared" ref="JA28:LL28" si="57">SUM(JA25:JA27)</f>
        <v>7</v>
      </c>
      <c r="JB28" s="476">
        <f t="shared" si="57"/>
        <v>6</v>
      </c>
      <c r="JC28" s="476">
        <f t="shared" si="57"/>
        <v>5</v>
      </c>
      <c r="JD28" s="476">
        <f t="shared" si="57"/>
        <v>7</v>
      </c>
      <c r="JE28" s="476">
        <f t="shared" si="57"/>
        <v>7</v>
      </c>
      <c r="JF28" s="476">
        <f t="shared" si="57"/>
        <v>7</v>
      </c>
      <c r="JG28" s="476">
        <f t="shared" si="57"/>
        <v>9</v>
      </c>
      <c r="JH28" s="476">
        <f t="shared" si="57"/>
        <v>8</v>
      </c>
      <c r="JI28" s="476">
        <f t="shared" si="57"/>
        <v>6</v>
      </c>
      <c r="JJ28" s="476">
        <f t="shared" si="57"/>
        <v>7</v>
      </c>
      <c r="JK28" s="476">
        <f t="shared" si="57"/>
        <v>7</v>
      </c>
      <c r="JL28" s="476">
        <f t="shared" si="57"/>
        <v>6</v>
      </c>
      <c r="JM28" s="476">
        <f t="shared" si="57"/>
        <v>8</v>
      </c>
      <c r="JN28" s="476">
        <f t="shared" si="57"/>
        <v>8</v>
      </c>
      <c r="JO28" s="476">
        <f t="shared" si="57"/>
        <v>6</v>
      </c>
      <c r="JP28" s="476">
        <f t="shared" si="57"/>
        <v>6</v>
      </c>
      <c r="JQ28" s="476">
        <f t="shared" si="57"/>
        <v>6</v>
      </c>
      <c r="JR28" s="476">
        <f t="shared" si="57"/>
        <v>6</v>
      </c>
      <c r="JS28" s="476">
        <f t="shared" si="57"/>
        <v>8</v>
      </c>
      <c r="JT28" s="476">
        <f t="shared" si="57"/>
        <v>8</v>
      </c>
      <c r="JU28" s="476">
        <f t="shared" si="57"/>
        <v>5</v>
      </c>
      <c r="JV28" s="476">
        <f t="shared" si="57"/>
        <v>6</v>
      </c>
      <c r="JW28" s="476">
        <f t="shared" si="57"/>
        <v>6</v>
      </c>
      <c r="JX28" s="476">
        <f t="shared" si="57"/>
        <v>6</v>
      </c>
      <c r="JY28" s="476">
        <f t="shared" si="57"/>
        <v>9</v>
      </c>
      <c r="JZ28" s="476">
        <f t="shared" si="57"/>
        <v>8</v>
      </c>
      <c r="KA28" s="476">
        <f t="shared" si="57"/>
        <v>6</v>
      </c>
      <c r="KB28" s="476">
        <f t="shared" si="57"/>
        <v>7</v>
      </c>
      <c r="KC28" s="476">
        <f t="shared" si="57"/>
        <v>7</v>
      </c>
      <c r="KD28" s="476">
        <f t="shared" si="57"/>
        <v>6</v>
      </c>
      <c r="KE28" s="476">
        <f t="shared" si="57"/>
        <v>8</v>
      </c>
      <c r="KF28" s="476">
        <f t="shared" si="57"/>
        <v>7</v>
      </c>
      <c r="KG28" s="476">
        <f t="shared" si="57"/>
        <v>5</v>
      </c>
      <c r="KH28" s="476">
        <f t="shared" si="57"/>
        <v>7</v>
      </c>
      <c r="KI28" s="476">
        <f t="shared" si="57"/>
        <v>7</v>
      </c>
      <c r="KJ28" s="476">
        <f t="shared" si="57"/>
        <v>7</v>
      </c>
      <c r="KK28" s="476">
        <f t="shared" si="57"/>
        <v>9</v>
      </c>
      <c r="KL28" s="476">
        <f t="shared" si="57"/>
        <v>8</v>
      </c>
      <c r="KM28" s="476">
        <f t="shared" si="57"/>
        <v>6</v>
      </c>
      <c r="KN28" s="476">
        <f t="shared" si="57"/>
        <v>7</v>
      </c>
      <c r="KO28" s="476">
        <f t="shared" si="57"/>
        <v>7</v>
      </c>
      <c r="KP28" s="476">
        <f t="shared" si="57"/>
        <v>7</v>
      </c>
      <c r="KQ28" s="476">
        <f t="shared" si="57"/>
        <v>9</v>
      </c>
      <c r="KR28" s="476">
        <f t="shared" si="57"/>
        <v>8</v>
      </c>
      <c r="KS28" s="476">
        <f t="shared" si="57"/>
        <v>6</v>
      </c>
      <c r="KT28" s="476">
        <f t="shared" si="57"/>
        <v>7</v>
      </c>
      <c r="KU28" s="476">
        <f t="shared" si="57"/>
        <v>6</v>
      </c>
      <c r="KV28" s="476">
        <f t="shared" si="57"/>
        <v>6</v>
      </c>
      <c r="KW28" s="476">
        <f t="shared" si="57"/>
        <v>8</v>
      </c>
      <c r="KX28" s="476">
        <f t="shared" si="57"/>
        <v>7</v>
      </c>
      <c r="KY28" s="476">
        <f t="shared" si="57"/>
        <v>6</v>
      </c>
      <c r="KZ28" s="476">
        <f t="shared" si="57"/>
        <v>7</v>
      </c>
      <c r="LA28" s="476">
        <f t="shared" si="57"/>
        <v>7</v>
      </c>
      <c r="LB28" s="476">
        <f t="shared" si="57"/>
        <v>7</v>
      </c>
      <c r="LC28" s="476">
        <f t="shared" si="57"/>
        <v>9</v>
      </c>
      <c r="LD28" s="476">
        <f t="shared" si="57"/>
        <v>8</v>
      </c>
      <c r="LE28" s="476">
        <f t="shared" si="57"/>
        <v>6</v>
      </c>
      <c r="LF28" s="476">
        <f t="shared" si="57"/>
        <v>7</v>
      </c>
      <c r="LG28" s="476">
        <f t="shared" si="57"/>
        <v>7</v>
      </c>
      <c r="LH28" s="476">
        <f t="shared" si="57"/>
        <v>7</v>
      </c>
      <c r="LI28" s="476">
        <f t="shared" si="57"/>
        <v>9</v>
      </c>
      <c r="LJ28" s="476">
        <f t="shared" si="57"/>
        <v>8</v>
      </c>
      <c r="LK28" s="476">
        <f t="shared" si="57"/>
        <v>6</v>
      </c>
      <c r="LL28" s="476">
        <f t="shared" si="57"/>
        <v>7</v>
      </c>
      <c r="LM28" s="476">
        <f t="shared" ref="LM28:NX28" si="58">SUM(LM25:LM27)</f>
        <v>7</v>
      </c>
      <c r="LN28" s="476">
        <f t="shared" si="58"/>
        <v>7</v>
      </c>
      <c r="LO28" s="476">
        <f t="shared" si="58"/>
        <v>8</v>
      </c>
      <c r="LP28" s="476">
        <f t="shared" si="58"/>
        <v>7</v>
      </c>
      <c r="LQ28" s="476">
        <f t="shared" si="58"/>
        <v>5</v>
      </c>
      <c r="LR28" s="476">
        <f t="shared" si="58"/>
        <v>6</v>
      </c>
      <c r="LS28" s="476">
        <f t="shared" si="58"/>
        <v>7</v>
      </c>
      <c r="LT28" s="476">
        <f t="shared" si="58"/>
        <v>7</v>
      </c>
      <c r="LU28" s="476">
        <f t="shared" si="58"/>
        <v>9</v>
      </c>
      <c r="LV28" s="476">
        <f t="shared" si="58"/>
        <v>8</v>
      </c>
      <c r="LW28" s="476">
        <f t="shared" si="58"/>
        <v>6</v>
      </c>
      <c r="LX28" s="476">
        <f t="shared" si="58"/>
        <v>7</v>
      </c>
      <c r="LY28" s="476">
        <f t="shared" si="58"/>
        <v>7</v>
      </c>
      <c r="LZ28" s="476">
        <f t="shared" si="58"/>
        <v>7</v>
      </c>
      <c r="MA28" s="476">
        <f t="shared" si="58"/>
        <v>9</v>
      </c>
      <c r="MB28" s="476">
        <f t="shared" si="58"/>
        <v>8</v>
      </c>
      <c r="MC28" s="476">
        <f t="shared" si="58"/>
        <v>6</v>
      </c>
      <c r="MD28" s="476">
        <f t="shared" si="58"/>
        <v>7</v>
      </c>
      <c r="ME28" s="476">
        <f t="shared" si="58"/>
        <v>7</v>
      </c>
      <c r="MF28" s="476">
        <f t="shared" si="58"/>
        <v>7</v>
      </c>
      <c r="MG28" s="476">
        <f t="shared" si="58"/>
        <v>9</v>
      </c>
      <c r="MH28" s="476">
        <f t="shared" si="58"/>
        <v>8</v>
      </c>
      <c r="MI28" s="476">
        <f t="shared" si="58"/>
        <v>6</v>
      </c>
      <c r="MJ28" s="476">
        <f t="shared" si="58"/>
        <v>7</v>
      </c>
      <c r="MK28" s="476">
        <f t="shared" si="58"/>
        <v>7</v>
      </c>
      <c r="ML28" s="476">
        <f t="shared" si="58"/>
        <v>7</v>
      </c>
      <c r="MM28" s="476">
        <f t="shared" si="58"/>
        <v>9</v>
      </c>
      <c r="MN28" s="476">
        <f t="shared" si="58"/>
        <v>8</v>
      </c>
      <c r="MO28" s="476">
        <f t="shared" si="58"/>
        <v>6</v>
      </c>
      <c r="MP28" s="476">
        <f t="shared" si="58"/>
        <v>7</v>
      </c>
      <c r="MQ28" s="476">
        <f t="shared" si="58"/>
        <v>7</v>
      </c>
      <c r="MR28" s="476">
        <f t="shared" si="58"/>
        <v>7</v>
      </c>
      <c r="MS28" s="476">
        <f t="shared" si="58"/>
        <v>9</v>
      </c>
      <c r="MT28" s="476">
        <f t="shared" si="58"/>
        <v>8</v>
      </c>
      <c r="MU28" s="476">
        <f t="shared" si="58"/>
        <v>6</v>
      </c>
      <c r="MV28" s="476">
        <f t="shared" si="58"/>
        <v>6</v>
      </c>
      <c r="MW28" s="476">
        <f t="shared" si="58"/>
        <v>6</v>
      </c>
      <c r="MX28" s="476">
        <f t="shared" si="58"/>
        <v>7</v>
      </c>
      <c r="MY28" s="476">
        <f t="shared" si="58"/>
        <v>8</v>
      </c>
      <c r="MZ28" s="476">
        <f t="shared" si="58"/>
        <v>7</v>
      </c>
      <c r="NA28" s="476">
        <f t="shared" si="58"/>
        <v>5</v>
      </c>
      <c r="NB28" s="476">
        <f t="shared" si="58"/>
        <v>6</v>
      </c>
      <c r="NC28" s="476">
        <f t="shared" si="58"/>
        <v>7</v>
      </c>
      <c r="ND28" s="476">
        <f t="shared" si="58"/>
        <v>7</v>
      </c>
      <c r="NE28" s="476">
        <f t="shared" si="58"/>
        <v>9</v>
      </c>
      <c r="NF28" s="476">
        <f t="shared" si="58"/>
        <v>8</v>
      </c>
      <c r="NG28" s="476">
        <f t="shared" si="58"/>
        <v>6</v>
      </c>
      <c r="NH28" s="476">
        <f t="shared" si="58"/>
        <v>6</v>
      </c>
      <c r="NI28" s="476">
        <f t="shared" si="58"/>
        <v>7</v>
      </c>
      <c r="NJ28" s="476">
        <f t="shared" si="58"/>
        <v>7</v>
      </c>
      <c r="NK28" s="476">
        <f t="shared" si="58"/>
        <v>9</v>
      </c>
      <c r="NL28" s="476">
        <f t="shared" si="58"/>
        <v>8</v>
      </c>
      <c r="NM28" s="476">
        <f t="shared" si="58"/>
        <v>6</v>
      </c>
      <c r="NN28" s="476">
        <f t="shared" si="58"/>
        <v>7</v>
      </c>
      <c r="NO28" s="476">
        <f t="shared" si="58"/>
        <v>7</v>
      </c>
      <c r="NP28" s="476">
        <f t="shared" si="58"/>
        <v>7</v>
      </c>
      <c r="NQ28" s="476">
        <f t="shared" si="58"/>
        <v>9</v>
      </c>
      <c r="NR28" s="476">
        <f t="shared" si="58"/>
        <v>8</v>
      </c>
      <c r="NS28" s="476">
        <f t="shared" si="58"/>
        <v>6</v>
      </c>
      <c r="NT28" s="476">
        <f t="shared" si="58"/>
        <v>7</v>
      </c>
      <c r="NU28" s="476">
        <f t="shared" si="58"/>
        <v>7</v>
      </c>
      <c r="NV28" s="476">
        <f t="shared" si="58"/>
        <v>7</v>
      </c>
      <c r="NW28" s="476">
        <f t="shared" si="58"/>
        <v>9</v>
      </c>
      <c r="NX28" s="476">
        <f t="shared" si="58"/>
        <v>7</v>
      </c>
      <c r="NY28" s="476">
        <f t="shared" ref="NY28:OJ28" si="59">SUM(NY25:NY27)</f>
        <v>5</v>
      </c>
      <c r="NZ28" s="476">
        <f t="shared" si="59"/>
        <v>5</v>
      </c>
      <c r="OA28" s="476">
        <f t="shared" si="59"/>
        <v>4</v>
      </c>
      <c r="OB28" s="476">
        <f t="shared" si="59"/>
        <v>5</v>
      </c>
      <c r="OC28" s="476">
        <f t="shared" si="59"/>
        <v>8</v>
      </c>
      <c r="OD28" s="476">
        <f t="shared" si="59"/>
        <v>7</v>
      </c>
      <c r="OE28" s="476">
        <f t="shared" si="59"/>
        <v>5</v>
      </c>
      <c r="OF28" s="476">
        <f t="shared" si="59"/>
        <v>6</v>
      </c>
      <c r="OG28" s="476">
        <f t="shared" si="59"/>
        <v>6</v>
      </c>
      <c r="OH28" s="476">
        <f t="shared" si="59"/>
        <v>6</v>
      </c>
      <c r="OI28" s="476">
        <f t="shared" si="59"/>
        <v>8</v>
      </c>
      <c r="OJ28" s="476">
        <f t="shared" si="59"/>
        <v>7</v>
      </c>
      <c r="OK28" s="143"/>
      <c r="OL28" s="478"/>
      <c r="OM28" s="466"/>
      <c r="ON28" s="466"/>
      <c r="OO28" s="466"/>
      <c r="OP28" s="466"/>
      <c r="OQ28" s="466"/>
      <c r="OR28" s="466"/>
      <c r="OS28" s="466"/>
      <c r="OT28" s="466"/>
      <c r="OU28" s="466"/>
      <c r="OV28" s="466"/>
      <c r="OW28" s="466"/>
      <c r="OX28" s="466"/>
      <c r="OY28" s="466"/>
      <c r="OZ28" s="466"/>
      <c r="PA28" s="466"/>
      <c r="PB28" s="466"/>
      <c r="PC28" s="466"/>
      <c r="PD28" s="466"/>
      <c r="PE28" s="466"/>
      <c r="PF28" s="466"/>
      <c r="PG28" s="466"/>
      <c r="PH28" s="466"/>
      <c r="PI28" s="466"/>
      <c r="PJ28" s="466"/>
      <c r="PK28" s="466"/>
      <c r="PL28" s="466"/>
      <c r="PM28" s="466"/>
      <c r="PN28" s="466"/>
      <c r="PO28" s="466"/>
      <c r="PP28" s="466"/>
      <c r="PQ28" s="466"/>
      <c r="PR28" s="466"/>
      <c r="PS28" s="466"/>
      <c r="PT28" s="466"/>
      <c r="PU28" s="466"/>
      <c r="PV28" s="466"/>
      <c r="PW28" s="466"/>
      <c r="PX28" s="466"/>
      <c r="PY28" s="466"/>
      <c r="PZ28" s="466"/>
      <c r="QA28" s="466"/>
      <c r="QB28" s="466"/>
      <c r="QC28" s="466"/>
      <c r="QD28" s="466"/>
      <c r="QE28" s="466"/>
      <c r="QF28" s="466"/>
      <c r="QG28" s="466"/>
      <c r="QH28" s="466"/>
      <c r="QI28" s="466"/>
      <c r="QJ28" s="466"/>
    </row>
    <row r="29" spans="1:452" s="10" customFormat="1" x14ac:dyDescent="0.25">
      <c r="A29" s="15"/>
      <c r="B29" s="15"/>
      <c r="C29"/>
      <c r="D29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2"/>
      <c r="CE29" s="52"/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  <c r="DE29" s="52"/>
      <c r="DF29" s="52"/>
      <c r="DG29" s="52"/>
      <c r="DH29" s="52"/>
      <c r="DI29" s="52"/>
      <c r="DJ29" s="52"/>
      <c r="DK29" s="52"/>
      <c r="DL29" s="52"/>
      <c r="DM29" s="52"/>
      <c r="DN29" s="52"/>
      <c r="DO29" s="52"/>
      <c r="DP29" s="52"/>
      <c r="DQ29" s="52"/>
      <c r="DR29" s="52"/>
      <c r="DS29" s="52"/>
      <c r="DT29" s="52"/>
      <c r="DU29" s="52"/>
      <c r="DV29" s="52"/>
      <c r="DW29" s="52"/>
      <c r="DX29" s="52"/>
      <c r="DY29" s="52"/>
      <c r="DZ29" s="52"/>
      <c r="EA29" s="52"/>
      <c r="EB29" s="52"/>
      <c r="EC29" s="52"/>
      <c r="ED29" s="52"/>
      <c r="EE29" s="52"/>
      <c r="EF29" s="52"/>
      <c r="EG29" s="52"/>
      <c r="EH29" s="52"/>
      <c r="EI29" s="52"/>
      <c r="EJ29" s="52"/>
      <c r="EK29" s="52"/>
      <c r="EL29" s="52"/>
      <c r="EM29" s="52"/>
      <c r="EN29" s="52"/>
      <c r="EO29" s="52"/>
      <c r="EP29" s="52"/>
      <c r="EQ29" s="52"/>
      <c r="ER29" s="52"/>
      <c r="ES29" s="52"/>
      <c r="ET29" s="52"/>
      <c r="EU29" s="52"/>
      <c r="EV29" s="52"/>
      <c r="EW29" s="52"/>
      <c r="EX29" s="52"/>
      <c r="EY29" s="52"/>
      <c r="EZ29" s="52"/>
      <c r="FA29" s="52"/>
      <c r="FB29" s="52"/>
      <c r="FC29" s="52"/>
      <c r="FD29" s="52"/>
      <c r="FE29" s="52"/>
      <c r="FF29" s="52"/>
      <c r="FG29" s="52"/>
      <c r="FH29" s="52"/>
      <c r="FI29" s="52"/>
      <c r="FJ29" s="52"/>
      <c r="FK29" s="52"/>
      <c r="FL29" s="52"/>
      <c r="FM29" s="52"/>
      <c r="FN29" s="52"/>
      <c r="FO29" s="52"/>
      <c r="FP29" s="52"/>
      <c r="FQ29" s="52"/>
      <c r="FR29" s="52"/>
      <c r="FS29" s="52"/>
      <c r="FT29" s="52"/>
      <c r="FU29" s="52"/>
      <c r="FV29" s="52"/>
      <c r="FW29" s="52"/>
      <c r="FX29" s="52"/>
      <c r="FY29" s="52"/>
      <c r="FZ29" s="52"/>
      <c r="GA29" s="52"/>
      <c r="GB29" s="52"/>
      <c r="GC29" s="52"/>
      <c r="GD29" s="52"/>
      <c r="GE29" s="52"/>
      <c r="GF29" s="52"/>
      <c r="GG29" s="52"/>
      <c r="GH29" s="52"/>
      <c r="GI29" s="52"/>
      <c r="GJ29" s="52"/>
      <c r="GK29" s="52"/>
      <c r="GL29" s="52"/>
      <c r="GM29" s="52"/>
      <c r="GN29" s="52"/>
      <c r="GO29" s="52"/>
      <c r="GP29" s="52"/>
      <c r="GQ29" s="52"/>
      <c r="GR29" s="52"/>
      <c r="GS29" s="52"/>
      <c r="GT29" s="52"/>
      <c r="GU29" s="52"/>
      <c r="GV29" s="52"/>
      <c r="GW29" s="52"/>
      <c r="GX29" s="52"/>
      <c r="GY29" s="52"/>
      <c r="GZ29" s="52"/>
      <c r="HA29" s="52"/>
      <c r="HB29" s="52"/>
      <c r="HC29" s="52"/>
      <c r="HD29" s="52"/>
      <c r="HE29" s="52"/>
      <c r="HF29" s="52"/>
      <c r="HG29" s="52"/>
      <c r="HH29" s="52"/>
      <c r="HI29" s="52"/>
      <c r="HJ29" s="52"/>
      <c r="HK29" s="52"/>
      <c r="HL29" s="52"/>
      <c r="HM29" s="52"/>
      <c r="HN29" s="52"/>
      <c r="HO29" s="52"/>
      <c r="HP29" s="52"/>
      <c r="HQ29" s="52"/>
      <c r="HR29" s="52"/>
      <c r="HS29" s="52"/>
      <c r="HT29" s="52"/>
      <c r="HU29" s="52"/>
      <c r="HV29" s="52"/>
      <c r="HW29" s="52"/>
      <c r="HX29" s="52"/>
      <c r="HY29" s="52"/>
      <c r="HZ29" s="52"/>
      <c r="IA29" s="52"/>
      <c r="IB29" s="52"/>
      <c r="IC29" s="52"/>
      <c r="ID29" s="52"/>
      <c r="IE29" s="52"/>
      <c r="IF29" s="52"/>
      <c r="IG29" s="52"/>
      <c r="IH29" s="52"/>
      <c r="II29" s="52"/>
      <c r="IJ29" s="52"/>
      <c r="IK29" s="52"/>
      <c r="IL29" s="52"/>
      <c r="IM29" s="52"/>
      <c r="IN29" s="52"/>
      <c r="IO29" s="52"/>
      <c r="IP29" s="52"/>
      <c r="IQ29" s="52"/>
      <c r="IR29" s="52"/>
      <c r="IS29" s="52"/>
      <c r="IT29" s="52"/>
      <c r="IU29" s="52"/>
      <c r="IV29" s="52"/>
      <c r="IW29" s="52"/>
      <c r="IX29" s="52"/>
      <c r="IY29" s="52"/>
      <c r="IZ29" s="52"/>
      <c r="JA29" s="52"/>
      <c r="JB29" s="52"/>
      <c r="JC29" s="52"/>
      <c r="JD29" s="52"/>
      <c r="JE29" s="52"/>
      <c r="JF29" s="52"/>
      <c r="JG29" s="52"/>
      <c r="JH29" s="52"/>
      <c r="JI29" s="52"/>
      <c r="JJ29" s="52"/>
      <c r="JK29" s="52"/>
      <c r="JL29" s="52"/>
      <c r="JM29" s="52"/>
      <c r="JN29" s="52"/>
      <c r="JO29" s="52"/>
      <c r="JP29" s="52"/>
      <c r="JQ29" s="52"/>
      <c r="JR29" s="52"/>
      <c r="JS29" s="52"/>
      <c r="JT29" s="52"/>
      <c r="JU29" s="52"/>
      <c r="JV29" s="52"/>
      <c r="JW29" s="52"/>
      <c r="JX29" s="52"/>
      <c r="JY29" s="52"/>
      <c r="JZ29" s="52"/>
      <c r="KA29" s="52"/>
      <c r="KB29" s="52"/>
      <c r="KC29" s="52"/>
      <c r="KD29" s="52"/>
      <c r="KE29" s="52"/>
      <c r="KF29" s="52"/>
      <c r="KG29" s="52"/>
      <c r="KH29" s="52"/>
      <c r="KI29" s="52"/>
      <c r="KJ29" s="52"/>
      <c r="KK29" s="52"/>
      <c r="KL29" s="52"/>
      <c r="KM29" s="52"/>
      <c r="KN29" s="52"/>
      <c r="KO29" s="52"/>
      <c r="KP29" s="52"/>
      <c r="KQ29" s="52"/>
      <c r="KR29" s="52"/>
      <c r="KS29" s="52"/>
      <c r="KT29" s="52"/>
      <c r="KU29" s="52"/>
      <c r="KV29" s="52"/>
      <c r="KW29" s="52"/>
      <c r="KX29" s="52"/>
      <c r="KY29" s="52"/>
      <c r="KZ29" s="52"/>
      <c r="LA29" s="52"/>
      <c r="LB29" s="52"/>
      <c r="LC29" s="52"/>
      <c r="LD29" s="52"/>
      <c r="LE29" s="52"/>
      <c r="LF29" s="52"/>
      <c r="LG29" s="52"/>
      <c r="LH29" s="52"/>
      <c r="LI29" s="52"/>
      <c r="LJ29" s="52"/>
      <c r="LK29" s="52"/>
      <c r="LL29" s="52"/>
      <c r="LM29" s="52"/>
      <c r="LN29" s="52"/>
      <c r="LO29" s="52"/>
      <c r="LP29" s="52"/>
      <c r="LQ29" s="52"/>
      <c r="LR29" s="52"/>
      <c r="LS29" s="52"/>
      <c r="LT29" s="52"/>
      <c r="LU29" s="52"/>
      <c r="LV29" s="52"/>
      <c r="LW29" s="52"/>
      <c r="LX29" s="52"/>
      <c r="LY29" s="52"/>
      <c r="LZ29" s="52"/>
      <c r="MA29" s="52"/>
      <c r="MB29" s="52"/>
      <c r="MC29" s="52"/>
      <c r="MD29" s="52"/>
      <c r="ME29" s="52"/>
      <c r="MF29" s="52"/>
      <c r="MG29" s="52"/>
      <c r="MH29" s="52"/>
      <c r="MI29" s="52"/>
      <c r="MJ29" s="52"/>
      <c r="MK29" s="52"/>
      <c r="ML29" s="52"/>
      <c r="MM29" s="52"/>
      <c r="MN29" s="52"/>
      <c r="MO29" s="52"/>
      <c r="MP29" s="52"/>
      <c r="MQ29" s="52"/>
      <c r="MR29" s="52"/>
      <c r="MS29" s="52"/>
      <c r="MT29" s="52"/>
      <c r="MU29" s="52"/>
      <c r="MV29" s="52"/>
      <c r="MW29" s="52"/>
      <c r="MX29" s="52"/>
      <c r="MY29" s="52"/>
      <c r="MZ29" s="52"/>
      <c r="NA29" s="52"/>
      <c r="NB29" s="52"/>
      <c r="NC29" s="52"/>
      <c r="ND29" s="52"/>
      <c r="NE29" s="52"/>
      <c r="NF29" s="52"/>
      <c r="NG29" s="52"/>
      <c r="NH29" s="52"/>
      <c r="NI29" s="52"/>
      <c r="NJ29" s="52"/>
      <c r="NK29" s="52"/>
      <c r="NL29" s="52"/>
      <c r="NM29" s="52"/>
      <c r="NN29" s="52"/>
      <c r="NO29" s="52"/>
      <c r="NP29" s="52"/>
      <c r="NQ29" s="52"/>
      <c r="NR29" s="52"/>
      <c r="NS29" s="52"/>
      <c r="NT29" s="52"/>
      <c r="NU29" s="52"/>
      <c r="NV29" s="52"/>
      <c r="NW29" s="52"/>
      <c r="NX29" s="52"/>
      <c r="NY29" s="52"/>
      <c r="NZ29" s="52"/>
      <c r="OA29" s="52"/>
      <c r="OB29" s="52"/>
      <c r="OC29" s="52"/>
      <c r="OD29" s="52"/>
      <c r="OE29" s="52"/>
      <c r="OF29" s="52"/>
      <c r="OG29" s="52"/>
      <c r="OH29" s="52"/>
      <c r="OI29" s="52"/>
      <c r="OJ29" s="52"/>
      <c r="OK29" s="466"/>
      <c r="OL29" s="466"/>
      <c r="OM29" s="466"/>
      <c r="ON29" s="466"/>
      <c r="OO29" s="466"/>
      <c r="OP29" s="466"/>
      <c r="OQ29" s="466"/>
      <c r="OR29" s="466"/>
      <c r="OS29" s="466"/>
      <c r="OT29" s="466"/>
      <c r="OU29" s="466"/>
      <c r="OV29" s="466"/>
      <c r="OW29" s="466"/>
      <c r="OX29" s="466"/>
      <c r="OY29" s="466"/>
      <c r="OZ29" s="466"/>
      <c r="PA29" s="466"/>
      <c r="PB29" s="466"/>
      <c r="PC29" s="466"/>
      <c r="PD29" s="466"/>
      <c r="PE29" s="466"/>
      <c r="PF29" s="466"/>
      <c r="PG29" s="466"/>
      <c r="PH29" s="466"/>
      <c r="PI29" s="466"/>
      <c r="PJ29" s="466"/>
      <c r="PK29" s="466"/>
      <c r="PL29" s="466"/>
      <c r="PM29" s="466"/>
      <c r="PN29" s="466"/>
      <c r="PO29" s="466"/>
      <c r="PP29" s="466"/>
      <c r="PQ29" s="466"/>
      <c r="PR29" s="466"/>
      <c r="PS29" s="466"/>
      <c r="PT29" s="466"/>
      <c r="PU29" s="466"/>
      <c r="PV29" s="466"/>
      <c r="PW29" s="466"/>
      <c r="PX29" s="466"/>
      <c r="PY29" s="466"/>
      <c r="PZ29" s="466"/>
      <c r="QA29" s="466"/>
      <c r="QB29" s="466"/>
      <c r="QC29" s="466"/>
      <c r="QD29" s="466"/>
      <c r="QE29" s="466"/>
      <c r="QF29" s="466"/>
      <c r="QG29" s="466"/>
      <c r="QH29" s="466"/>
      <c r="QI29" s="466"/>
      <c r="QJ29" s="466"/>
    </row>
    <row r="30" spans="1:452" s="10" customFormat="1" x14ac:dyDescent="0.25">
      <c r="A30" s="15"/>
      <c r="B30" s="15"/>
      <c r="C30" s="54" t="s">
        <v>60</v>
      </c>
      <c r="D30" s="53" t="s">
        <v>61</v>
      </c>
      <c r="E30" s="74">
        <f t="shared" ref="E30:N37" si="60">COUNTIF(E$5:E$21,$C30)</f>
        <v>0</v>
      </c>
      <c r="F30" s="74">
        <f t="shared" si="60"/>
        <v>0</v>
      </c>
      <c r="G30" s="74">
        <f t="shared" si="60"/>
        <v>0</v>
      </c>
      <c r="H30" s="74">
        <f t="shared" si="60"/>
        <v>0</v>
      </c>
      <c r="I30" s="74">
        <f t="shared" si="60"/>
        <v>0</v>
      </c>
      <c r="J30" s="74">
        <f t="shared" si="60"/>
        <v>0</v>
      </c>
      <c r="K30" s="74">
        <f t="shared" si="60"/>
        <v>0</v>
      </c>
      <c r="L30" s="74">
        <f t="shared" si="60"/>
        <v>0</v>
      </c>
      <c r="M30" s="74">
        <f t="shared" si="60"/>
        <v>0</v>
      </c>
      <c r="N30" s="74">
        <f t="shared" si="60"/>
        <v>0</v>
      </c>
      <c r="O30" s="74">
        <f t="shared" ref="O30:X37" si="61">COUNTIF(O$5:O$21,$C30)</f>
        <v>0</v>
      </c>
      <c r="P30" s="74">
        <f t="shared" si="61"/>
        <v>0</v>
      </c>
      <c r="Q30" s="74">
        <f t="shared" si="61"/>
        <v>0</v>
      </c>
      <c r="R30" s="74">
        <f t="shared" si="61"/>
        <v>0</v>
      </c>
      <c r="S30" s="74">
        <f t="shared" si="61"/>
        <v>0</v>
      </c>
      <c r="T30" s="74">
        <f t="shared" si="61"/>
        <v>0</v>
      </c>
      <c r="U30" s="74">
        <f t="shared" si="61"/>
        <v>0</v>
      </c>
      <c r="V30" s="74">
        <f t="shared" si="61"/>
        <v>0</v>
      </c>
      <c r="W30" s="74">
        <f t="shared" si="61"/>
        <v>0</v>
      </c>
      <c r="X30" s="74">
        <f t="shared" si="61"/>
        <v>0</v>
      </c>
      <c r="Y30" s="74">
        <f t="shared" ref="Y30:AH37" si="62">COUNTIF(Y$5:Y$21,$C30)</f>
        <v>0</v>
      </c>
      <c r="Z30" s="74">
        <f t="shared" si="62"/>
        <v>0</v>
      </c>
      <c r="AA30" s="74">
        <f t="shared" si="62"/>
        <v>0</v>
      </c>
      <c r="AB30" s="74">
        <f t="shared" si="62"/>
        <v>0</v>
      </c>
      <c r="AC30" s="74">
        <f t="shared" si="62"/>
        <v>0</v>
      </c>
      <c r="AD30" s="74">
        <f t="shared" si="62"/>
        <v>0</v>
      </c>
      <c r="AE30" s="74">
        <f t="shared" si="62"/>
        <v>0</v>
      </c>
      <c r="AF30" s="74">
        <f t="shared" si="62"/>
        <v>0</v>
      </c>
      <c r="AG30" s="74">
        <f t="shared" si="62"/>
        <v>0</v>
      </c>
      <c r="AH30" s="74">
        <f t="shared" si="62"/>
        <v>0</v>
      </c>
      <c r="AI30" s="74">
        <f t="shared" ref="AI30:AR37" si="63">COUNTIF(AI$5:AI$21,$C30)</f>
        <v>0</v>
      </c>
      <c r="AJ30" s="74">
        <f t="shared" si="63"/>
        <v>0</v>
      </c>
      <c r="AK30" s="74">
        <f t="shared" si="63"/>
        <v>0</v>
      </c>
      <c r="AL30" s="74">
        <f t="shared" si="63"/>
        <v>0</v>
      </c>
      <c r="AM30" s="74">
        <f t="shared" si="63"/>
        <v>0</v>
      </c>
      <c r="AN30" s="74">
        <f t="shared" si="63"/>
        <v>0</v>
      </c>
      <c r="AO30" s="74">
        <f t="shared" si="63"/>
        <v>0</v>
      </c>
      <c r="AP30" s="74">
        <f t="shared" si="63"/>
        <v>0</v>
      </c>
      <c r="AQ30" s="74">
        <f t="shared" si="63"/>
        <v>0</v>
      </c>
      <c r="AR30" s="74">
        <f t="shared" si="63"/>
        <v>0</v>
      </c>
      <c r="AS30" s="74">
        <f t="shared" ref="AS30:BB37" si="64">COUNTIF(AS$5:AS$21,$C30)</f>
        <v>0</v>
      </c>
      <c r="AT30" s="74">
        <f t="shared" si="64"/>
        <v>0</v>
      </c>
      <c r="AU30" s="74">
        <f t="shared" si="64"/>
        <v>0</v>
      </c>
      <c r="AV30" s="74">
        <f t="shared" si="64"/>
        <v>0</v>
      </c>
      <c r="AW30" s="74">
        <f t="shared" si="64"/>
        <v>0</v>
      </c>
      <c r="AX30" s="74">
        <f t="shared" si="64"/>
        <v>0</v>
      </c>
      <c r="AY30" s="74">
        <f t="shared" si="64"/>
        <v>0</v>
      </c>
      <c r="AZ30" s="74">
        <f t="shared" si="64"/>
        <v>0</v>
      </c>
      <c r="BA30" s="74">
        <f t="shared" si="64"/>
        <v>0</v>
      </c>
      <c r="BB30" s="74">
        <f t="shared" si="64"/>
        <v>0</v>
      </c>
      <c r="BC30" s="74">
        <f t="shared" ref="BC30:BL37" si="65">COUNTIF(BC$5:BC$21,$C30)</f>
        <v>0</v>
      </c>
      <c r="BD30" s="74">
        <f t="shared" si="65"/>
        <v>0</v>
      </c>
      <c r="BE30" s="74">
        <f t="shared" si="65"/>
        <v>0</v>
      </c>
      <c r="BF30" s="74">
        <f t="shared" si="65"/>
        <v>0</v>
      </c>
      <c r="BG30" s="74">
        <f t="shared" si="65"/>
        <v>0</v>
      </c>
      <c r="BH30" s="74">
        <f t="shared" si="65"/>
        <v>0</v>
      </c>
      <c r="BI30" s="74">
        <f t="shared" si="65"/>
        <v>0</v>
      </c>
      <c r="BJ30" s="74">
        <f t="shared" si="65"/>
        <v>0</v>
      </c>
      <c r="BK30" s="74">
        <f t="shared" si="65"/>
        <v>0</v>
      </c>
      <c r="BL30" s="74">
        <f t="shared" si="65"/>
        <v>0</v>
      </c>
      <c r="BM30" s="74">
        <f t="shared" ref="BM30:BV37" si="66">COUNTIF(BM$5:BM$21,$C30)</f>
        <v>0</v>
      </c>
      <c r="BN30" s="74">
        <f t="shared" si="66"/>
        <v>0</v>
      </c>
      <c r="BO30" s="74">
        <f t="shared" si="66"/>
        <v>0</v>
      </c>
      <c r="BP30" s="74">
        <f t="shared" si="66"/>
        <v>0</v>
      </c>
      <c r="BQ30" s="74">
        <f t="shared" si="66"/>
        <v>0</v>
      </c>
      <c r="BR30" s="74">
        <f t="shared" si="66"/>
        <v>0</v>
      </c>
      <c r="BS30" s="74">
        <f t="shared" si="66"/>
        <v>0</v>
      </c>
      <c r="BT30" s="74">
        <f t="shared" si="66"/>
        <v>0</v>
      </c>
      <c r="BU30" s="74">
        <f t="shared" si="66"/>
        <v>0</v>
      </c>
      <c r="BV30" s="74">
        <f t="shared" si="66"/>
        <v>0</v>
      </c>
      <c r="BW30" s="74">
        <f t="shared" ref="BW30:CF37" si="67">COUNTIF(BW$5:BW$21,$C30)</f>
        <v>0</v>
      </c>
      <c r="BX30" s="74">
        <f t="shared" si="67"/>
        <v>0</v>
      </c>
      <c r="BY30" s="74">
        <f t="shared" si="67"/>
        <v>0</v>
      </c>
      <c r="BZ30" s="74">
        <f t="shared" si="67"/>
        <v>0</v>
      </c>
      <c r="CA30" s="74">
        <f t="shared" si="67"/>
        <v>0</v>
      </c>
      <c r="CB30" s="74">
        <f t="shared" si="67"/>
        <v>0</v>
      </c>
      <c r="CC30" s="74">
        <f t="shared" si="67"/>
        <v>0</v>
      </c>
      <c r="CD30" s="74">
        <f t="shared" si="67"/>
        <v>0</v>
      </c>
      <c r="CE30" s="74">
        <f t="shared" si="67"/>
        <v>0</v>
      </c>
      <c r="CF30" s="74">
        <f t="shared" si="67"/>
        <v>0</v>
      </c>
      <c r="CG30" s="74">
        <f t="shared" ref="CG30:CP37" si="68">COUNTIF(CG$5:CG$21,$C30)</f>
        <v>0</v>
      </c>
      <c r="CH30" s="74">
        <f t="shared" si="68"/>
        <v>0</v>
      </c>
      <c r="CI30" s="74">
        <f t="shared" si="68"/>
        <v>0</v>
      </c>
      <c r="CJ30" s="74">
        <f t="shared" si="68"/>
        <v>0</v>
      </c>
      <c r="CK30" s="74">
        <f t="shared" si="68"/>
        <v>0</v>
      </c>
      <c r="CL30" s="74">
        <f t="shared" si="68"/>
        <v>0</v>
      </c>
      <c r="CM30" s="74">
        <f t="shared" si="68"/>
        <v>0</v>
      </c>
      <c r="CN30" s="74">
        <f t="shared" si="68"/>
        <v>0</v>
      </c>
      <c r="CO30" s="74">
        <f t="shared" si="68"/>
        <v>0</v>
      </c>
      <c r="CP30" s="74">
        <f t="shared" si="68"/>
        <v>0</v>
      </c>
      <c r="CQ30" s="74">
        <f t="shared" ref="CQ30:CZ37" si="69">COUNTIF(CQ$5:CQ$21,$C30)</f>
        <v>0</v>
      </c>
      <c r="CR30" s="74">
        <f t="shared" si="69"/>
        <v>0</v>
      </c>
      <c r="CS30" s="74">
        <f t="shared" si="69"/>
        <v>0</v>
      </c>
      <c r="CT30" s="74">
        <f t="shared" si="69"/>
        <v>0</v>
      </c>
      <c r="CU30" s="74">
        <f t="shared" si="69"/>
        <v>0</v>
      </c>
      <c r="CV30" s="74">
        <f t="shared" si="69"/>
        <v>0</v>
      </c>
      <c r="CW30" s="74">
        <f t="shared" si="69"/>
        <v>0</v>
      </c>
      <c r="CX30" s="74">
        <f t="shared" si="69"/>
        <v>0</v>
      </c>
      <c r="CY30" s="74">
        <f t="shared" si="69"/>
        <v>0</v>
      </c>
      <c r="CZ30" s="74">
        <f t="shared" si="69"/>
        <v>0</v>
      </c>
      <c r="DA30" s="74">
        <f t="shared" ref="DA30:DJ37" si="70">COUNTIF(DA$5:DA$21,$C30)</f>
        <v>0</v>
      </c>
      <c r="DB30" s="74">
        <f t="shared" si="70"/>
        <v>0</v>
      </c>
      <c r="DC30" s="74">
        <f t="shared" si="70"/>
        <v>0</v>
      </c>
      <c r="DD30" s="74">
        <f t="shared" si="70"/>
        <v>0</v>
      </c>
      <c r="DE30" s="74">
        <f t="shared" si="70"/>
        <v>0</v>
      </c>
      <c r="DF30" s="74">
        <f t="shared" si="70"/>
        <v>0</v>
      </c>
      <c r="DG30" s="74">
        <f t="shared" si="70"/>
        <v>0</v>
      </c>
      <c r="DH30" s="74">
        <f t="shared" si="70"/>
        <v>0</v>
      </c>
      <c r="DI30" s="74">
        <f t="shared" si="70"/>
        <v>0</v>
      </c>
      <c r="DJ30" s="74">
        <f t="shared" si="70"/>
        <v>0</v>
      </c>
      <c r="DK30" s="74">
        <f t="shared" ref="DK30:DT37" si="71">COUNTIF(DK$5:DK$21,$C30)</f>
        <v>0</v>
      </c>
      <c r="DL30" s="74">
        <f t="shared" si="71"/>
        <v>0</v>
      </c>
      <c r="DM30" s="74">
        <f t="shared" si="71"/>
        <v>0</v>
      </c>
      <c r="DN30" s="74">
        <f t="shared" si="71"/>
        <v>0</v>
      </c>
      <c r="DO30" s="74">
        <f t="shared" si="71"/>
        <v>0</v>
      </c>
      <c r="DP30" s="74">
        <f t="shared" si="71"/>
        <v>0</v>
      </c>
      <c r="DQ30" s="74">
        <f t="shared" si="71"/>
        <v>0</v>
      </c>
      <c r="DR30" s="74">
        <f t="shared" si="71"/>
        <v>0</v>
      </c>
      <c r="DS30" s="74">
        <f t="shared" si="71"/>
        <v>0</v>
      </c>
      <c r="DT30" s="74">
        <f t="shared" si="71"/>
        <v>0</v>
      </c>
      <c r="DU30" s="74">
        <f t="shared" ref="DU30:ED37" si="72">COUNTIF(DU$5:DU$21,$C30)</f>
        <v>0</v>
      </c>
      <c r="DV30" s="74">
        <f t="shared" si="72"/>
        <v>4</v>
      </c>
      <c r="DW30" s="74">
        <f t="shared" si="72"/>
        <v>0</v>
      </c>
      <c r="DX30" s="74">
        <f t="shared" si="72"/>
        <v>0</v>
      </c>
      <c r="DY30" s="74">
        <f t="shared" si="72"/>
        <v>0</v>
      </c>
      <c r="DZ30" s="74">
        <f t="shared" si="72"/>
        <v>0</v>
      </c>
      <c r="EA30" s="74">
        <f t="shared" si="72"/>
        <v>0</v>
      </c>
      <c r="EB30" s="74">
        <f t="shared" si="72"/>
        <v>0</v>
      </c>
      <c r="EC30" s="74">
        <f t="shared" si="72"/>
        <v>0</v>
      </c>
      <c r="ED30" s="74">
        <f t="shared" si="72"/>
        <v>0</v>
      </c>
      <c r="EE30" s="74">
        <f t="shared" ref="EE30:EN37" si="73">COUNTIF(EE$5:EE$21,$C30)</f>
        <v>0</v>
      </c>
      <c r="EF30" s="74">
        <f t="shared" si="73"/>
        <v>0</v>
      </c>
      <c r="EG30" s="74">
        <f t="shared" si="73"/>
        <v>0</v>
      </c>
      <c r="EH30" s="74">
        <f t="shared" si="73"/>
        <v>0</v>
      </c>
      <c r="EI30" s="74">
        <f t="shared" si="73"/>
        <v>0</v>
      </c>
      <c r="EJ30" s="74">
        <f t="shared" si="73"/>
        <v>0</v>
      </c>
      <c r="EK30" s="74">
        <f t="shared" si="73"/>
        <v>0</v>
      </c>
      <c r="EL30" s="74">
        <f t="shared" si="73"/>
        <v>0</v>
      </c>
      <c r="EM30" s="74">
        <f t="shared" si="73"/>
        <v>0</v>
      </c>
      <c r="EN30" s="74">
        <f t="shared" si="73"/>
        <v>0</v>
      </c>
      <c r="EO30" s="74">
        <f t="shared" ref="EO30:EX37" si="74">COUNTIF(EO$5:EO$21,$C30)</f>
        <v>0</v>
      </c>
      <c r="EP30" s="74">
        <f t="shared" si="74"/>
        <v>0</v>
      </c>
      <c r="EQ30" s="74">
        <f t="shared" si="74"/>
        <v>0</v>
      </c>
      <c r="ER30" s="74">
        <f t="shared" si="74"/>
        <v>0</v>
      </c>
      <c r="ES30" s="74">
        <f t="shared" si="74"/>
        <v>0</v>
      </c>
      <c r="ET30" s="74">
        <f t="shared" si="74"/>
        <v>0</v>
      </c>
      <c r="EU30" s="74">
        <f t="shared" si="74"/>
        <v>0</v>
      </c>
      <c r="EV30" s="74">
        <f t="shared" si="74"/>
        <v>0</v>
      </c>
      <c r="EW30" s="74">
        <f t="shared" si="74"/>
        <v>0</v>
      </c>
      <c r="EX30" s="74">
        <f t="shared" si="74"/>
        <v>0</v>
      </c>
      <c r="EY30" s="74">
        <f t="shared" ref="EY30:FH37" si="75">COUNTIF(EY$5:EY$21,$C30)</f>
        <v>0</v>
      </c>
      <c r="EZ30" s="74">
        <f t="shared" si="75"/>
        <v>0</v>
      </c>
      <c r="FA30" s="74">
        <f t="shared" si="75"/>
        <v>0</v>
      </c>
      <c r="FB30" s="74">
        <f t="shared" si="75"/>
        <v>0</v>
      </c>
      <c r="FC30" s="74">
        <f t="shared" si="75"/>
        <v>0</v>
      </c>
      <c r="FD30" s="74">
        <f t="shared" si="75"/>
        <v>0</v>
      </c>
      <c r="FE30" s="74">
        <f t="shared" si="75"/>
        <v>0</v>
      </c>
      <c r="FF30" s="74">
        <f t="shared" si="75"/>
        <v>0</v>
      </c>
      <c r="FG30" s="74">
        <f t="shared" si="75"/>
        <v>0</v>
      </c>
      <c r="FH30" s="74">
        <f t="shared" si="75"/>
        <v>0</v>
      </c>
      <c r="FI30" s="74">
        <f t="shared" ref="FI30:FR37" si="76">COUNTIF(FI$5:FI$21,$C30)</f>
        <v>0</v>
      </c>
      <c r="FJ30" s="74">
        <f t="shared" si="76"/>
        <v>0</v>
      </c>
      <c r="FK30" s="74">
        <f t="shared" si="76"/>
        <v>0</v>
      </c>
      <c r="FL30" s="74">
        <f t="shared" si="76"/>
        <v>0</v>
      </c>
      <c r="FM30" s="74">
        <f t="shared" si="76"/>
        <v>0</v>
      </c>
      <c r="FN30" s="74">
        <f t="shared" si="76"/>
        <v>0</v>
      </c>
      <c r="FO30" s="74">
        <f t="shared" si="76"/>
        <v>0</v>
      </c>
      <c r="FP30" s="74">
        <f t="shared" si="76"/>
        <v>0</v>
      </c>
      <c r="FQ30" s="74">
        <f t="shared" si="76"/>
        <v>0</v>
      </c>
      <c r="FR30" s="74">
        <f t="shared" si="76"/>
        <v>0</v>
      </c>
      <c r="FS30" s="74">
        <f t="shared" ref="FS30:GB37" si="77">COUNTIF(FS$5:FS$21,$C30)</f>
        <v>0</v>
      </c>
      <c r="FT30" s="74">
        <f t="shared" si="77"/>
        <v>0</v>
      </c>
      <c r="FU30" s="74">
        <f t="shared" si="77"/>
        <v>0</v>
      </c>
      <c r="FV30" s="74">
        <f t="shared" si="77"/>
        <v>0</v>
      </c>
      <c r="FW30" s="74">
        <f t="shared" si="77"/>
        <v>0</v>
      </c>
      <c r="FX30" s="74">
        <f t="shared" si="77"/>
        <v>0</v>
      </c>
      <c r="FY30" s="74">
        <f t="shared" si="77"/>
        <v>0</v>
      </c>
      <c r="FZ30" s="74">
        <f t="shared" si="77"/>
        <v>0</v>
      </c>
      <c r="GA30" s="74">
        <f t="shared" si="77"/>
        <v>0</v>
      </c>
      <c r="GB30" s="74">
        <f t="shared" si="77"/>
        <v>0</v>
      </c>
      <c r="GC30" s="74">
        <f t="shared" ref="GC30:GL37" si="78">COUNTIF(GC$5:GC$21,$C30)</f>
        <v>0</v>
      </c>
      <c r="GD30" s="74">
        <f t="shared" si="78"/>
        <v>0</v>
      </c>
      <c r="GE30" s="74">
        <f t="shared" si="78"/>
        <v>0</v>
      </c>
      <c r="GF30" s="74">
        <f t="shared" si="78"/>
        <v>0</v>
      </c>
      <c r="GG30" s="74">
        <f t="shared" si="78"/>
        <v>0</v>
      </c>
      <c r="GH30" s="74">
        <f t="shared" si="78"/>
        <v>0</v>
      </c>
      <c r="GI30" s="74">
        <f t="shared" si="78"/>
        <v>0</v>
      </c>
      <c r="GJ30" s="74">
        <f t="shared" si="78"/>
        <v>0</v>
      </c>
      <c r="GK30" s="74">
        <f t="shared" si="78"/>
        <v>0</v>
      </c>
      <c r="GL30" s="74">
        <f t="shared" si="78"/>
        <v>0</v>
      </c>
      <c r="GM30" s="74">
        <f t="shared" ref="GM30:GV37" si="79">COUNTIF(GM$5:GM$21,$C30)</f>
        <v>0</v>
      </c>
      <c r="GN30" s="74">
        <f t="shared" si="79"/>
        <v>0</v>
      </c>
      <c r="GO30" s="74">
        <f t="shared" si="79"/>
        <v>0</v>
      </c>
      <c r="GP30" s="74">
        <f t="shared" si="79"/>
        <v>0</v>
      </c>
      <c r="GQ30" s="74">
        <f t="shared" si="79"/>
        <v>0</v>
      </c>
      <c r="GR30" s="74">
        <f t="shared" si="79"/>
        <v>0</v>
      </c>
      <c r="GS30" s="74">
        <f t="shared" si="79"/>
        <v>0</v>
      </c>
      <c r="GT30" s="74">
        <f t="shared" si="79"/>
        <v>0</v>
      </c>
      <c r="GU30" s="74">
        <f t="shared" si="79"/>
        <v>0</v>
      </c>
      <c r="GV30" s="74">
        <f t="shared" si="79"/>
        <v>0</v>
      </c>
      <c r="GW30" s="74">
        <f t="shared" ref="GW30:HF37" si="80">COUNTIF(GW$5:GW$21,$C30)</f>
        <v>0</v>
      </c>
      <c r="GX30" s="74">
        <f t="shared" si="80"/>
        <v>0</v>
      </c>
      <c r="GY30" s="74">
        <f t="shared" si="80"/>
        <v>0</v>
      </c>
      <c r="GZ30" s="74">
        <f t="shared" si="80"/>
        <v>0</v>
      </c>
      <c r="HA30" s="74">
        <f t="shared" si="80"/>
        <v>0</v>
      </c>
      <c r="HB30" s="74">
        <f t="shared" si="80"/>
        <v>0</v>
      </c>
      <c r="HC30" s="74">
        <f t="shared" si="80"/>
        <v>0</v>
      </c>
      <c r="HD30" s="74">
        <f t="shared" si="80"/>
        <v>0</v>
      </c>
      <c r="HE30" s="74">
        <f t="shared" si="80"/>
        <v>0</v>
      </c>
      <c r="HF30" s="74">
        <f t="shared" si="80"/>
        <v>0</v>
      </c>
      <c r="HG30" s="74">
        <f t="shared" ref="HG30:HP37" si="81">COUNTIF(HG$5:HG$21,$C30)</f>
        <v>0</v>
      </c>
      <c r="HH30" s="74">
        <f t="shared" si="81"/>
        <v>0</v>
      </c>
      <c r="HI30" s="74">
        <f t="shared" si="81"/>
        <v>0</v>
      </c>
      <c r="HJ30" s="74">
        <f t="shared" si="81"/>
        <v>0</v>
      </c>
      <c r="HK30" s="74">
        <f t="shared" si="81"/>
        <v>0</v>
      </c>
      <c r="HL30" s="74">
        <f t="shared" si="81"/>
        <v>0</v>
      </c>
      <c r="HM30" s="74">
        <f t="shared" si="81"/>
        <v>0</v>
      </c>
      <c r="HN30" s="74">
        <f t="shared" si="81"/>
        <v>0</v>
      </c>
      <c r="HO30" s="74">
        <f t="shared" si="81"/>
        <v>0</v>
      </c>
      <c r="HP30" s="74">
        <f t="shared" si="81"/>
        <v>0</v>
      </c>
      <c r="HQ30" s="74">
        <f t="shared" ref="HQ30:HZ37" si="82">COUNTIF(HQ$5:HQ$21,$C30)</f>
        <v>0</v>
      </c>
      <c r="HR30" s="74">
        <f t="shared" si="82"/>
        <v>0</v>
      </c>
      <c r="HS30" s="74">
        <f t="shared" si="82"/>
        <v>0</v>
      </c>
      <c r="HT30" s="74">
        <f t="shared" si="82"/>
        <v>0</v>
      </c>
      <c r="HU30" s="74">
        <f t="shared" si="82"/>
        <v>0</v>
      </c>
      <c r="HV30" s="74">
        <f t="shared" si="82"/>
        <v>0</v>
      </c>
      <c r="HW30" s="74">
        <f t="shared" si="82"/>
        <v>0</v>
      </c>
      <c r="HX30" s="74">
        <f t="shared" si="82"/>
        <v>0</v>
      </c>
      <c r="HY30" s="74">
        <f t="shared" si="82"/>
        <v>0</v>
      </c>
      <c r="HZ30" s="74">
        <f t="shared" si="82"/>
        <v>0</v>
      </c>
      <c r="IA30" s="74">
        <f t="shared" ref="IA30:IJ37" si="83">COUNTIF(IA$5:IA$21,$C30)</f>
        <v>0</v>
      </c>
      <c r="IB30" s="74">
        <f t="shared" si="83"/>
        <v>0</v>
      </c>
      <c r="IC30" s="74">
        <f t="shared" si="83"/>
        <v>0</v>
      </c>
      <c r="ID30" s="74">
        <f t="shared" si="83"/>
        <v>0</v>
      </c>
      <c r="IE30" s="74">
        <f t="shared" si="83"/>
        <v>0</v>
      </c>
      <c r="IF30" s="74">
        <f t="shared" si="83"/>
        <v>0</v>
      </c>
      <c r="IG30" s="74">
        <f t="shared" si="83"/>
        <v>0</v>
      </c>
      <c r="IH30" s="74">
        <f t="shared" si="83"/>
        <v>0</v>
      </c>
      <c r="II30" s="74">
        <f t="shared" si="83"/>
        <v>0</v>
      </c>
      <c r="IJ30" s="74">
        <f t="shared" si="83"/>
        <v>0</v>
      </c>
      <c r="IK30" s="74">
        <f t="shared" ref="IK30:IT37" si="84">COUNTIF(IK$5:IK$21,$C30)</f>
        <v>0</v>
      </c>
      <c r="IL30" s="74">
        <f t="shared" si="84"/>
        <v>0</v>
      </c>
      <c r="IM30" s="74">
        <f t="shared" si="84"/>
        <v>0</v>
      </c>
      <c r="IN30" s="74">
        <f t="shared" si="84"/>
        <v>0</v>
      </c>
      <c r="IO30" s="74">
        <f t="shared" si="84"/>
        <v>0</v>
      </c>
      <c r="IP30" s="74">
        <f t="shared" si="84"/>
        <v>0</v>
      </c>
      <c r="IQ30" s="74">
        <f t="shared" si="84"/>
        <v>0</v>
      </c>
      <c r="IR30" s="74">
        <f t="shared" si="84"/>
        <v>0</v>
      </c>
      <c r="IS30" s="74">
        <f t="shared" si="84"/>
        <v>0</v>
      </c>
      <c r="IT30" s="74">
        <f t="shared" si="84"/>
        <v>0</v>
      </c>
      <c r="IU30" s="74">
        <f t="shared" ref="IU30:JI37" si="85">COUNTIF(IU$5:IU$21,$C30)</f>
        <v>0</v>
      </c>
      <c r="IV30" s="74">
        <f t="shared" si="85"/>
        <v>0</v>
      </c>
      <c r="IW30" s="74">
        <f t="shared" si="85"/>
        <v>0</v>
      </c>
      <c r="IX30" s="74">
        <f t="shared" si="85"/>
        <v>0</v>
      </c>
      <c r="IY30" s="74">
        <f t="shared" si="85"/>
        <v>0</v>
      </c>
      <c r="IZ30" s="74">
        <f t="shared" si="85"/>
        <v>0</v>
      </c>
      <c r="JA30" s="74">
        <f t="shared" si="85"/>
        <v>0</v>
      </c>
      <c r="JB30" s="74">
        <f t="shared" si="85"/>
        <v>0</v>
      </c>
      <c r="JC30" s="74">
        <f t="shared" si="85"/>
        <v>0</v>
      </c>
      <c r="JD30" s="74">
        <f t="shared" si="85"/>
        <v>0</v>
      </c>
      <c r="JE30" s="74">
        <f t="shared" si="85"/>
        <v>0</v>
      </c>
      <c r="JF30" s="74">
        <f t="shared" si="85"/>
        <v>0</v>
      </c>
      <c r="JG30" s="74">
        <f t="shared" si="85"/>
        <v>0</v>
      </c>
      <c r="JH30" s="74">
        <f t="shared" si="85"/>
        <v>0</v>
      </c>
      <c r="JI30" s="74">
        <f t="shared" si="85"/>
        <v>0</v>
      </c>
      <c r="JJ30" s="74">
        <f t="shared" ref="JJ30:JS37" si="86">COUNTIF(JJ$5:JJ$20,$C30)</f>
        <v>0</v>
      </c>
      <c r="JK30" s="74">
        <f t="shared" si="86"/>
        <v>0</v>
      </c>
      <c r="JL30" s="74">
        <f t="shared" si="86"/>
        <v>0</v>
      </c>
      <c r="JM30" s="74">
        <f t="shared" si="86"/>
        <v>0</v>
      </c>
      <c r="JN30" s="74">
        <f t="shared" si="86"/>
        <v>0</v>
      </c>
      <c r="JO30" s="74">
        <f t="shared" si="86"/>
        <v>0</v>
      </c>
      <c r="JP30" s="74">
        <f t="shared" si="86"/>
        <v>0</v>
      </c>
      <c r="JQ30" s="74">
        <f t="shared" si="86"/>
        <v>0</v>
      </c>
      <c r="JR30" s="74">
        <f t="shared" si="86"/>
        <v>0</v>
      </c>
      <c r="JS30" s="74">
        <f t="shared" si="86"/>
        <v>0</v>
      </c>
      <c r="JT30" s="74">
        <f t="shared" ref="JT30:KC37" si="87">COUNTIF(JT$5:JT$20,$C30)</f>
        <v>0</v>
      </c>
      <c r="JU30" s="74">
        <f t="shared" si="87"/>
        <v>0</v>
      </c>
      <c r="JV30" s="74">
        <f t="shared" si="87"/>
        <v>0</v>
      </c>
      <c r="JW30" s="74">
        <f t="shared" si="87"/>
        <v>0</v>
      </c>
      <c r="JX30" s="74">
        <f t="shared" si="87"/>
        <v>0</v>
      </c>
      <c r="JY30" s="74">
        <f t="shared" si="87"/>
        <v>0</v>
      </c>
      <c r="JZ30" s="74">
        <f t="shared" si="87"/>
        <v>0</v>
      </c>
      <c r="KA30" s="74">
        <f t="shared" si="87"/>
        <v>0</v>
      </c>
      <c r="KB30" s="74">
        <f t="shared" si="87"/>
        <v>0</v>
      </c>
      <c r="KC30" s="74">
        <f t="shared" si="87"/>
        <v>0</v>
      </c>
      <c r="KD30" s="74">
        <f t="shared" ref="KD30:KM37" si="88">COUNTIF(KD$5:KD$20,$C30)</f>
        <v>0</v>
      </c>
      <c r="KE30" s="74">
        <f t="shared" si="88"/>
        <v>0</v>
      </c>
      <c r="KF30" s="74">
        <f t="shared" si="88"/>
        <v>0</v>
      </c>
      <c r="KG30" s="74">
        <f t="shared" si="88"/>
        <v>0</v>
      </c>
      <c r="KH30" s="74">
        <f t="shared" si="88"/>
        <v>0</v>
      </c>
      <c r="KI30" s="74">
        <f t="shared" si="88"/>
        <v>0</v>
      </c>
      <c r="KJ30" s="74">
        <f t="shared" si="88"/>
        <v>0</v>
      </c>
      <c r="KK30" s="74">
        <f t="shared" si="88"/>
        <v>0</v>
      </c>
      <c r="KL30" s="74">
        <f t="shared" si="88"/>
        <v>0</v>
      </c>
      <c r="KM30" s="74">
        <f t="shared" si="88"/>
        <v>0</v>
      </c>
      <c r="KN30" s="74">
        <f t="shared" ref="KN30:KW37" si="89">COUNTIF(KN$5:KN$20,$C30)</f>
        <v>0</v>
      </c>
      <c r="KO30" s="74">
        <f t="shared" si="89"/>
        <v>0</v>
      </c>
      <c r="KP30" s="74">
        <f t="shared" si="89"/>
        <v>0</v>
      </c>
      <c r="KQ30" s="74">
        <f t="shared" si="89"/>
        <v>0</v>
      </c>
      <c r="KR30" s="74">
        <f t="shared" si="89"/>
        <v>0</v>
      </c>
      <c r="KS30" s="74">
        <f t="shared" si="89"/>
        <v>0</v>
      </c>
      <c r="KT30" s="74">
        <f t="shared" si="89"/>
        <v>0</v>
      </c>
      <c r="KU30" s="74">
        <f t="shared" si="89"/>
        <v>0</v>
      </c>
      <c r="KV30" s="74">
        <f t="shared" si="89"/>
        <v>0</v>
      </c>
      <c r="KW30" s="74">
        <f t="shared" si="89"/>
        <v>0</v>
      </c>
      <c r="KX30" s="74">
        <f t="shared" ref="KX30:LG37" si="90">COUNTIF(KX$5:KX$20,$C30)</f>
        <v>0</v>
      </c>
      <c r="KY30" s="74">
        <f t="shared" si="90"/>
        <v>0</v>
      </c>
      <c r="KZ30" s="74">
        <f t="shared" si="90"/>
        <v>0</v>
      </c>
      <c r="LA30" s="74">
        <f t="shared" si="90"/>
        <v>0</v>
      </c>
      <c r="LB30" s="74">
        <f t="shared" si="90"/>
        <v>0</v>
      </c>
      <c r="LC30" s="74">
        <f t="shared" si="90"/>
        <v>0</v>
      </c>
      <c r="LD30" s="74">
        <f t="shared" si="90"/>
        <v>0</v>
      </c>
      <c r="LE30" s="74">
        <f t="shared" si="90"/>
        <v>0</v>
      </c>
      <c r="LF30" s="74">
        <f t="shared" si="90"/>
        <v>0</v>
      </c>
      <c r="LG30" s="74">
        <f t="shared" si="90"/>
        <v>0</v>
      </c>
      <c r="LH30" s="74">
        <f t="shared" ref="LH30:LQ37" si="91">COUNTIF(LH$5:LH$20,$C30)</f>
        <v>0</v>
      </c>
      <c r="LI30" s="74">
        <f t="shared" si="91"/>
        <v>0</v>
      </c>
      <c r="LJ30" s="74">
        <f t="shared" si="91"/>
        <v>0</v>
      </c>
      <c r="LK30" s="74">
        <f t="shared" si="91"/>
        <v>0</v>
      </c>
      <c r="LL30" s="74">
        <f t="shared" si="91"/>
        <v>0</v>
      </c>
      <c r="LM30" s="74">
        <f t="shared" si="91"/>
        <v>0</v>
      </c>
      <c r="LN30" s="74">
        <f t="shared" si="91"/>
        <v>0</v>
      </c>
      <c r="LO30" s="74">
        <f t="shared" si="91"/>
        <v>0</v>
      </c>
      <c r="LP30" s="74">
        <f t="shared" si="91"/>
        <v>0</v>
      </c>
      <c r="LQ30" s="74">
        <f t="shared" si="91"/>
        <v>0</v>
      </c>
      <c r="LR30" s="74">
        <f t="shared" ref="LR30:MA37" si="92">COUNTIF(LR$5:LR$20,$C30)</f>
        <v>0</v>
      </c>
      <c r="LS30" s="74">
        <f t="shared" si="92"/>
        <v>0</v>
      </c>
      <c r="LT30" s="74">
        <f t="shared" si="92"/>
        <v>0</v>
      </c>
      <c r="LU30" s="74">
        <f t="shared" si="92"/>
        <v>0</v>
      </c>
      <c r="LV30" s="74">
        <f t="shared" si="92"/>
        <v>0</v>
      </c>
      <c r="LW30" s="74">
        <f t="shared" si="92"/>
        <v>0</v>
      </c>
      <c r="LX30" s="74">
        <f t="shared" si="92"/>
        <v>0</v>
      </c>
      <c r="LY30" s="74">
        <f t="shared" si="92"/>
        <v>0</v>
      </c>
      <c r="LZ30" s="74">
        <f t="shared" si="92"/>
        <v>0</v>
      </c>
      <c r="MA30" s="74">
        <f t="shared" si="92"/>
        <v>0</v>
      </c>
      <c r="MB30" s="74">
        <f t="shared" ref="MB30:MK37" si="93">COUNTIF(MB$5:MB$20,$C30)</f>
        <v>0</v>
      </c>
      <c r="MC30" s="74">
        <f t="shared" si="93"/>
        <v>0</v>
      </c>
      <c r="MD30" s="74">
        <f t="shared" si="93"/>
        <v>0</v>
      </c>
      <c r="ME30" s="74">
        <f t="shared" si="93"/>
        <v>0</v>
      </c>
      <c r="MF30" s="74">
        <f t="shared" si="93"/>
        <v>0</v>
      </c>
      <c r="MG30" s="74">
        <f t="shared" si="93"/>
        <v>0</v>
      </c>
      <c r="MH30" s="74">
        <f t="shared" si="93"/>
        <v>0</v>
      </c>
      <c r="MI30" s="74">
        <f t="shared" si="93"/>
        <v>0</v>
      </c>
      <c r="MJ30" s="74">
        <f t="shared" si="93"/>
        <v>0</v>
      </c>
      <c r="MK30" s="74">
        <f t="shared" si="93"/>
        <v>0</v>
      </c>
      <c r="ML30" s="74">
        <f t="shared" ref="ML30:MU37" si="94">COUNTIF(ML$5:ML$20,$C30)</f>
        <v>0</v>
      </c>
      <c r="MM30" s="74">
        <f t="shared" si="94"/>
        <v>0</v>
      </c>
      <c r="MN30" s="74">
        <f t="shared" si="94"/>
        <v>0</v>
      </c>
      <c r="MO30" s="74">
        <f t="shared" si="94"/>
        <v>0</v>
      </c>
      <c r="MP30" s="74">
        <f t="shared" si="94"/>
        <v>0</v>
      </c>
      <c r="MQ30" s="74">
        <f t="shared" si="94"/>
        <v>0</v>
      </c>
      <c r="MR30" s="74">
        <f t="shared" si="94"/>
        <v>0</v>
      </c>
      <c r="MS30" s="74">
        <f t="shared" si="94"/>
        <v>0</v>
      </c>
      <c r="MT30" s="74">
        <f t="shared" si="94"/>
        <v>0</v>
      </c>
      <c r="MU30" s="74">
        <f t="shared" si="94"/>
        <v>0</v>
      </c>
      <c r="MV30" s="74">
        <f t="shared" ref="MV30:NE37" si="95">COUNTIF(MV$5:MV$20,$C30)</f>
        <v>0</v>
      </c>
      <c r="MW30" s="74">
        <f t="shared" si="95"/>
        <v>0</v>
      </c>
      <c r="MX30" s="74">
        <f t="shared" si="95"/>
        <v>0</v>
      </c>
      <c r="MY30" s="74">
        <f t="shared" si="95"/>
        <v>0</v>
      </c>
      <c r="MZ30" s="74">
        <f t="shared" si="95"/>
        <v>0</v>
      </c>
      <c r="NA30" s="74">
        <f t="shared" si="95"/>
        <v>0</v>
      </c>
      <c r="NB30" s="74">
        <f t="shared" si="95"/>
        <v>0</v>
      </c>
      <c r="NC30" s="74">
        <f t="shared" si="95"/>
        <v>0</v>
      </c>
      <c r="ND30" s="74">
        <f t="shared" si="95"/>
        <v>0</v>
      </c>
      <c r="NE30" s="74">
        <f t="shared" si="95"/>
        <v>0</v>
      </c>
      <c r="NF30" s="74">
        <f t="shared" ref="NF30:NO37" si="96">COUNTIF(NF$5:NF$20,$C30)</f>
        <v>0</v>
      </c>
      <c r="NG30" s="74">
        <f t="shared" si="96"/>
        <v>0</v>
      </c>
      <c r="NH30" s="74">
        <f t="shared" si="96"/>
        <v>0</v>
      </c>
      <c r="NI30" s="74">
        <f t="shared" si="96"/>
        <v>0</v>
      </c>
      <c r="NJ30" s="74">
        <f t="shared" si="96"/>
        <v>0</v>
      </c>
      <c r="NK30" s="74">
        <f t="shared" si="96"/>
        <v>0</v>
      </c>
      <c r="NL30" s="74">
        <f t="shared" si="96"/>
        <v>0</v>
      </c>
      <c r="NM30" s="74">
        <f t="shared" si="96"/>
        <v>0</v>
      </c>
      <c r="NN30" s="74">
        <f t="shared" si="96"/>
        <v>0</v>
      </c>
      <c r="NO30" s="74">
        <f t="shared" si="96"/>
        <v>0</v>
      </c>
      <c r="NP30" s="74">
        <f t="shared" ref="NP30:NY37" si="97">COUNTIF(NP$5:NP$20,$C30)</f>
        <v>0</v>
      </c>
      <c r="NQ30" s="74">
        <f t="shared" si="97"/>
        <v>0</v>
      </c>
      <c r="NR30" s="74">
        <f t="shared" si="97"/>
        <v>0</v>
      </c>
      <c r="NS30" s="74">
        <f t="shared" si="97"/>
        <v>0</v>
      </c>
      <c r="NT30" s="74">
        <f t="shared" si="97"/>
        <v>0</v>
      </c>
      <c r="NU30" s="74">
        <f t="shared" si="97"/>
        <v>0</v>
      </c>
      <c r="NV30" s="74">
        <f t="shared" si="97"/>
        <v>0</v>
      </c>
      <c r="NW30" s="74">
        <f t="shared" si="97"/>
        <v>0</v>
      </c>
      <c r="NX30" s="74">
        <f t="shared" si="97"/>
        <v>0</v>
      </c>
      <c r="NY30" s="74">
        <f t="shared" si="97"/>
        <v>0</v>
      </c>
      <c r="NZ30" s="74">
        <f t="shared" ref="NZ30:OJ37" si="98">COUNTIF(NZ$5:NZ$20,$C30)</f>
        <v>0</v>
      </c>
      <c r="OA30" s="74">
        <f t="shared" si="98"/>
        <v>0</v>
      </c>
      <c r="OB30" s="74">
        <f t="shared" si="98"/>
        <v>0</v>
      </c>
      <c r="OC30" s="74">
        <f t="shared" si="98"/>
        <v>0</v>
      </c>
      <c r="OD30" s="74">
        <f t="shared" si="98"/>
        <v>0</v>
      </c>
      <c r="OE30" s="74">
        <f t="shared" si="98"/>
        <v>0</v>
      </c>
      <c r="OF30" s="74">
        <f t="shared" si="98"/>
        <v>0</v>
      </c>
      <c r="OG30" s="74">
        <f t="shared" si="98"/>
        <v>0</v>
      </c>
      <c r="OH30" s="74">
        <f t="shared" si="98"/>
        <v>0</v>
      </c>
      <c r="OI30" s="74">
        <f t="shared" si="98"/>
        <v>0</v>
      </c>
      <c r="OJ30" s="74">
        <f t="shared" si="98"/>
        <v>0</v>
      </c>
      <c r="OK30" s="466"/>
      <c r="OL30" s="466"/>
      <c r="OM30" s="466"/>
      <c r="ON30" s="466"/>
      <c r="OO30" s="466"/>
      <c r="OP30" s="466"/>
      <c r="OQ30" s="466"/>
      <c r="OR30" s="466"/>
      <c r="OS30" s="466"/>
      <c r="OT30" s="466"/>
      <c r="OU30" s="466"/>
      <c r="OV30" s="466"/>
      <c r="OW30" s="466"/>
      <c r="OX30" s="466"/>
      <c r="OY30" s="466"/>
      <c r="OZ30" s="466"/>
      <c r="PA30" s="466"/>
      <c r="PB30" s="466"/>
      <c r="PC30" s="466"/>
      <c r="PD30" s="466"/>
      <c r="PE30" s="466"/>
      <c r="PF30" s="466"/>
      <c r="PG30" s="466"/>
      <c r="PH30" s="466"/>
      <c r="PI30" s="466"/>
      <c r="PJ30" s="466"/>
      <c r="PK30" s="466"/>
      <c r="PL30" s="466"/>
      <c r="PM30" s="466"/>
      <c r="PN30" s="466"/>
      <c r="PO30" s="466"/>
      <c r="PP30" s="466"/>
      <c r="PQ30" s="466"/>
      <c r="PR30" s="466"/>
      <c r="PS30" s="466"/>
      <c r="PT30" s="466"/>
      <c r="PU30" s="466"/>
      <c r="PV30" s="466"/>
      <c r="PW30" s="466"/>
      <c r="PX30" s="466"/>
      <c r="PY30" s="466"/>
      <c r="PZ30" s="466"/>
      <c r="QA30" s="466"/>
      <c r="QB30" s="466"/>
      <c r="QC30" s="466"/>
      <c r="QD30" s="466"/>
      <c r="QE30" s="466"/>
      <c r="QF30" s="466"/>
      <c r="QG30" s="466"/>
      <c r="QH30" s="466"/>
      <c r="QI30" s="466"/>
      <c r="QJ30" s="466"/>
    </row>
    <row r="31" spans="1:452" x14ac:dyDescent="0.25">
      <c r="B31" s="15">
        <v>55.5</v>
      </c>
      <c r="C31" s="55" t="s">
        <v>40</v>
      </c>
      <c r="D31" s="53" t="s">
        <v>62</v>
      </c>
      <c r="E31" s="74">
        <f t="shared" si="60"/>
        <v>0</v>
      </c>
      <c r="F31" s="74">
        <f t="shared" si="60"/>
        <v>0</v>
      </c>
      <c r="G31" s="74">
        <f t="shared" si="60"/>
        <v>0</v>
      </c>
      <c r="H31" s="74">
        <f t="shared" si="60"/>
        <v>0</v>
      </c>
      <c r="I31" s="74">
        <f t="shared" si="60"/>
        <v>0</v>
      </c>
      <c r="J31" s="74">
        <f t="shared" si="60"/>
        <v>0</v>
      </c>
      <c r="K31" s="74">
        <f t="shared" si="60"/>
        <v>0</v>
      </c>
      <c r="L31" s="74">
        <f t="shared" si="60"/>
        <v>0</v>
      </c>
      <c r="M31" s="74">
        <f t="shared" si="60"/>
        <v>0</v>
      </c>
      <c r="N31" s="74">
        <f t="shared" si="60"/>
        <v>0</v>
      </c>
      <c r="O31" s="74">
        <f t="shared" si="61"/>
        <v>0</v>
      </c>
      <c r="P31" s="74">
        <f t="shared" si="61"/>
        <v>0</v>
      </c>
      <c r="Q31" s="74">
        <f t="shared" si="61"/>
        <v>0</v>
      </c>
      <c r="R31" s="74">
        <f t="shared" si="61"/>
        <v>0</v>
      </c>
      <c r="S31" s="74">
        <f t="shared" si="61"/>
        <v>0</v>
      </c>
      <c r="T31" s="74">
        <f t="shared" si="61"/>
        <v>0</v>
      </c>
      <c r="U31" s="74">
        <f t="shared" si="61"/>
        <v>0</v>
      </c>
      <c r="V31" s="74">
        <f t="shared" si="61"/>
        <v>0</v>
      </c>
      <c r="W31" s="74">
        <f t="shared" si="61"/>
        <v>0</v>
      </c>
      <c r="X31" s="74">
        <f t="shared" si="61"/>
        <v>0</v>
      </c>
      <c r="Y31" s="74">
        <f t="shared" si="62"/>
        <v>0</v>
      </c>
      <c r="Z31" s="74">
        <f t="shared" si="62"/>
        <v>0</v>
      </c>
      <c r="AA31" s="74">
        <f t="shared" si="62"/>
        <v>0</v>
      </c>
      <c r="AB31" s="74">
        <f t="shared" si="62"/>
        <v>0</v>
      </c>
      <c r="AC31" s="74">
        <f t="shared" si="62"/>
        <v>0</v>
      </c>
      <c r="AD31" s="74">
        <f t="shared" si="62"/>
        <v>0</v>
      </c>
      <c r="AE31" s="74">
        <f t="shared" si="62"/>
        <v>0</v>
      </c>
      <c r="AF31" s="74">
        <f t="shared" si="62"/>
        <v>0</v>
      </c>
      <c r="AG31" s="74">
        <f t="shared" si="62"/>
        <v>0</v>
      </c>
      <c r="AH31" s="74">
        <f t="shared" si="62"/>
        <v>0</v>
      </c>
      <c r="AI31" s="74">
        <f t="shared" si="63"/>
        <v>0</v>
      </c>
      <c r="AJ31" s="74">
        <f t="shared" si="63"/>
        <v>0</v>
      </c>
      <c r="AK31" s="74">
        <f t="shared" si="63"/>
        <v>0</v>
      </c>
      <c r="AL31" s="74">
        <f t="shared" si="63"/>
        <v>0</v>
      </c>
      <c r="AM31" s="74">
        <f t="shared" si="63"/>
        <v>0</v>
      </c>
      <c r="AN31" s="74">
        <f t="shared" si="63"/>
        <v>0</v>
      </c>
      <c r="AO31" s="74">
        <f t="shared" si="63"/>
        <v>0</v>
      </c>
      <c r="AP31" s="74">
        <f t="shared" si="63"/>
        <v>0</v>
      </c>
      <c r="AQ31" s="74">
        <f t="shared" si="63"/>
        <v>0</v>
      </c>
      <c r="AR31" s="74">
        <f t="shared" si="63"/>
        <v>0</v>
      </c>
      <c r="AS31" s="74">
        <f t="shared" si="64"/>
        <v>0</v>
      </c>
      <c r="AT31" s="74">
        <f t="shared" si="64"/>
        <v>0</v>
      </c>
      <c r="AU31" s="74">
        <f t="shared" si="64"/>
        <v>0</v>
      </c>
      <c r="AV31" s="74">
        <f t="shared" si="64"/>
        <v>0</v>
      </c>
      <c r="AW31" s="74">
        <f t="shared" si="64"/>
        <v>0</v>
      </c>
      <c r="AX31" s="74">
        <f t="shared" si="64"/>
        <v>0</v>
      </c>
      <c r="AY31" s="74">
        <f t="shared" si="64"/>
        <v>0</v>
      </c>
      <c r="AZ31" s="74">
        <f t="shared" si="64"/>
        <v>0</v>
      </c>
      <c r="BA31" s="74">
        <f t="shared" si="64"/>
        <v>0</v>
      </c>
      <c r="BB31" s="74">
        <f t="shared" si="64"/>
        <v>0</v>
      </c>
      <c r="BC31" s="74">
        <f t="shared" si="65"/>
        <v>0</v>
      </c>
      <c r="BD31" s="74">
        <f t="shared" si="65"/>
        <v>0</v>
      </c>
      <c r="BE31" s="74">
        <f t="shared" si="65"/>
        <v>0</v>
      </c>
      <c r="BF31" s="74">
        <f t="shared" si="65"/>
        <v>0</v>
      </c>
      <c r="BG31" s="74">
        <f t="shared" si="65"/>
        <v>0</v>
      </c>
      <c r="BH31" s="74">
        <f t="shared" si="65"/>
        <v>0</v>
      </c>
      <c r="BI31" s="74">
        <f t="shared" si="65"/>
        <v>0</v>
      </c>
      <c r="BJ31" s="74">
        <f t="shared" si="65"/>
        <v>0</v>
      </c>
      <c r="BK31" s="74">
        <f t="shared" si="65"/>
        <v>0</v>
      </c>
      <c r="BL31" s="74">
        <f t="shared" si="65"/>
        <v>0</v>
      </c>
      <c r="BM31" s="74">
        <f t="shared" si="66"/>
        <v>0</v>
      </c>
      <c r="BN31" s="74">
        <f t="shared" si="66"/>
        <v>0</v>
      </c>
      <c r="BO31" s="74">
        <f t="shared" si="66"/>
        <v>0</v>
      </c>
      <c r="BP31" s="74">
        <f t="shared" si="66"/>
        <v>0</v>
      </c>
      <c r="BQ31" s="74">
        <f t="shared" si="66"/>
        <v>0</v>
      </c>
      <c r="BR31" s="74">
        <f t="shared" si="66"/>
        <v>0</v>
      </c>
      <c r="BS31" s="74">
        <f t="shared" si="66"/>
        <v>0</v>
      </c>
      <c r="BT31" s="74">
        <f t="shared" si="66"/>
        <v>0</v>
      </c>
      <c r="BU31" s="74">
        <f t="shared" si="66"/>
        <v>0</v>
      </c>
      <c r="BV31" s="74">
        <f t="shared" si="66"/>
        <v>0</v>
      </c>
      <c r="BW31" s="74">
        <f t="shared" si="67"/>
        <v>0</v>
      </c>
      <c r="BX31" s="74">
        <f t="shared" si="67"/>
        <v>0</v>
      </c>
      <c r="BY31" s="74">
        <f t="shared" si="67"/>
        <v>0</v>
      </c>
      <c r="BZ31" s="74">
        <f t="shared" si="67"/>
        <v>0</v>
      </c>
      <c r="CA31" s="74">
        <f t="shared" si="67"/>
        <v>0</v>
      </c>
      <c r="CB31" s="74">
        <f t="shared" si="67"/>
        <v>0</v>
      </c>
      <c r="CC31" s="74">
        <f t="shared" si="67"/>
        <v>0</v>
      </c>
      <c r="CD31" s="74">
        <f t="shared" si="67"/>
        <v>0</v>
      </c>
      <c r="CE31" s="74">
        <f t="shared" si="67"/>
        <v>0</v>
      </c>
      <c r="CF31" s="74">
        <f t="shared" si="67"/>
        <v>0</v>
      </c>
      <c r="CG31" s="74">
        <f t="shared" si="68"/>
        <v>0</v>
      </c>
      <c r="CH31" s="74">
        <f t="shared" si="68"/>
        <v>0</v>
      </c>
      <c r="CI31" s="74">
        <f t="shared" si="68"/>
        <v>0</v>
      </c>
      <c r="CJ31" s="74">
        <f t="shared" si="68"/>
        <v>0</v>
      </c>
      <c r="CK31" s="74">
        <f t="shared" si="68"/>
        <v>0</v>
      </c>
      <c r="CL31" s="74">
        <f t="shared" si="68"/>
        <v>0</v>
      </c>
      <c r="CM31" s="74">
        <f t="shared" si="68"/>
        <v>0</v>
      </c>
      <c r="CN31" s="74">
        <f t="shared" si="68"/>
        <v>0</v>
      </c>
      <c r="CO31" s="74">
        <f t="shared" si="68"/>
        <v>0</v>
      </c>
      <c r="CP31" s="74">
        <f t="shared" si="68"/>
        <v>0</v>
      </c>
      <c r="CQ31" s="74">
        <f t="shared" si="69"/>
        <v>0</v>
      </c>
      <c r="CR31" s="74">
        <f t="shared" si="69"/>
        <v>0</v>
      </c>
      <c r="CS31" s="74">
        <f t="shared" si="69"/>
        <v>0</v>
      </c>
      <c r="CT31" s="74">
        <f t="shared" si="69"/>
        <v>0</v>
      </c>
      <c r="CU31" s="74">
        <f t="shared" si="69"/>
        <v>0</v>
      </c>
      <c r="CV31" s="74">
        <f t="shared" si="69"/>
        <v>0</v>
      </c>
      <c r="CW31" s="74">
        <f t="shared" si="69"/>
        <v>0</v>
      </c>
      <c r="CX31" s="74">
        <f t="shared" si="69"/>
        <v>0</v>
      </c>
      <c r="CY31" s="74">
        <f t="shared" si="69"/>
        <v>0</v>
      </c>
      <c r="CZ31" s="74">
        <f t="shared" si="69"/>
        <v>0</v>
      </c>
      <c r="DA31" s="74">
        <f t="shared" si="70"/>
        <v>0</v>
      </c>
      <c r="DB31" s="74">
        <f t="shared" si="70"/>
        <v>0</v>
      </c>
      <c r="DC31" s="74">
        <f t="shared" si="70"/>
        <v>0</v>
      </c>
      <c r="DD31" s="74">
        <f t="shared" si="70"/>
        <v>0</v>
      </c>
      <c r="DE31" s="74">
        <f t="shared" si="70"/>
        <v>0</v>
      </c>
      <c r="DF31" s="74">
        <f t="shared" si="70"/>
        <v>0</v>
      </c>
      <c r="DG31" s="74">
        <f t="shared" si="70"/>
        <v>0</v>
      </c>
      <c r="DH31" s="74">
        <f t="shared" si="70"/>
        <v>0</v>
      </c>
      <c r="DI31" s="74">
        <f t="shared" si="70"/>
        <v>0</v>
      </c>
      <c r="DJ31" s="74">
        <f t="shared" si="70"/>
        <v>0</v>
      </c>
      <c r="DK31" s="74">
        <f t="shared" si="71"/>
        <v>0</v>
      </c>
      <c r="DL31" s="74">
        <f t="shared" si="71"/>
        <v>0</v>
      </c>
      <c r="DM31" s="74">
        <f t="shared" si="71"/>
        <v>0</v>
      </c>
      <c r="DN31" s="74">
        <f t="shared" si="71"/>
        <v>0</v>
      </c>
      <c r="DO31" s="74">
        <f t="shared" si="71"/>
        <v>0</v>
      </c>
      <c r="DP31" s="74">
        <f t="shared" si="71"/>
        <v>0</v>
      </c>
      <c r="DQ31" s="74">
        <f t="shared" si="71"/>
        <v>0</v>
      </c>
      <c r="DR31" s="74">
        <f t="shared" si="71"/>
        <v>0</v>
      </c>
      <c r="DS31" s="74">
        <f t="shared" si="71"/>
        <v>0</v>
      </c>
      <c r="DT31" s="74">
        <f t="shared" si="71"/>
        <v>0</v>
      </c>
      <c r="DU31" s="74">
        <f t="shared" si="72"/>
        <v>0</v>
      </c>
      <c r="DV31" s="74">
        <f t="shared" si="72"/>
        <v>0</v>
      </c>
      <c r="DW31" s="74">
        <f t="shared" si="72"/>
        <v>0</v>
      </c>
      <c r="DX31" s="74">
        <f t="shared" si="72"/>
        <v>0</v>
      </c>
      <c r="DY31" s="74">
        <f t="shared" si="72"/>
        <v>0</v>
      </c>
      <c r="DZ31" s="74">
        <f t="shared" si="72"/>
        <v>0</v>
      </c>
      <c r="EA31" s="74">
        <f t="shared" si="72"/>
        <v>0</v>
      </c>
      <c r="EB31" s="74">
        <f t="shared" si="72"/>
        <v>0</v>
      </c>
      <c r="EC31" s="74">
        <f t="shared" si="72"/>
        <v>0</v>
      </c>
      <c r="ED31" s="74">
        <f t="shared" si="72"/>
        <v>0</v>
      </c>
      <c r="EE31" s="74">
        <f t="shared" si="73"/>
        <v>0</v>
      </c>
      <c r="EF31" s="74">
        <f t="shared" si="73"/>
        <v>0</v>
      </c>
      <c r="EG31" s="74">
        <f t="shared" si="73"/>
        <v>0</v>
      </c>
      <c r="EH31" s="74">
        <f t="shared" si="73"/>
        <v>0</v>
      </c>
      <c r="EI31" s="74">
        <f t="shared" si="73"/>
        <v>0</v>
      </c>
      <c r="EJ31" s="74">
        <f t="shared" si="73"/>
        <v>0</v>
      </c>
      <c r="EK31" s="74">
        <f t="shared" si="73"/>
        <v>0</v>
      </c>
      <c r="EL31" s="74">
        <f t="shared" si="73"/>
        <v>0</v>
      </c>
      <c r="EM31" s="74">
        <f t="shared" si="73"/>
        <v>0</v>
      </c>
      <c r="EN31" s="74">
        <f t="shared" si="73"/>
        <v>0</v>
      </c>
      <c r="EO31" s="74">
        <f t="shared" si="74"/>
        <v>0</v>
      </c>
      <c r="EP31" s="74">
        <f t="shared" si="74"/>
        <v>0</v>
      </c>
      <c r="EQ31" s="74">
        <f t="shared" si="74"/>
        <v>0</v>
      </c>
      <c r="ER31" s="74">
        <f t="shared" si="74"/>
        <v>0</v>
      </c>
      <c r="ES31" s="74">
        <f t="shared" si="74"/>
        <v>0</v>
      </c>
      <c r="ET31" s="74">
        <f t="shared" si="74"/>
        <v>0</v>
      </c>
      <c r="EU31" s="74">
        <f t="shared" si="74"/>
        <v>0</v>
      </c>
      <c r="EV31" s="74">
        <f t="shared" si="74"/>
        <v>0</v>
      </c>
      <c r="EW31" s="74">
        <f t="shared" si="74"/>
        <v>0</v>
      </c>
      <c r="EX31" s="74">
        <f t="shared" si="74"/>
        <v>0</v>
      </c>
      <c r="EY31" s="74">
        <f t="shared" si="75"/>
        <v>0</v>
      </c>
      <c r="EZ31" s="74">
        <f t="shared" si="75"/>
        <v>0</v>
      </c>
      <c r="FA31" s="74">
        <f t="shared" si="75"/>
        <v>0</v>
      </c>
      <c r="FB31" s="74">
        <f t="shared" si="75"/>
        <v>0</v>
      </c>
      <c r="FC31" s="74">
        <f t="shared" si="75"/>
        <v>0</v>
      </c>
      <c r="FD31" s="74">
        <f t="shared" si="75"/>
        <v>0</v>
      </c>
      <c r="FE31" s="74">
        <f t="shared" si="75"/>
        <v>0</v>
      </c>
      <c r="FF31" s="74">
        <f t="shared" si="75"/>
        <v>0</v>
      </c>
      <c r="FG31" s="74">
        <f t="shared" si="75"/>
        <v>0</v>
      </c>
      <c r="FH31" s="74">
        <f t="shared" si="75"/>
        <v>0</v>
      </c>
      <c r="FI31" s="74">
        <f t="shared" si="76"/>
        <v>0</v>
      </c>
      <c r="FJ31" s="74">
        <f t="shared" si="76"/>
        <v>0</v>
      </c>
      <c r="FK31" s="74">
        <f t="shared" si="76"/>
        <v>0</v>
      </c>
      <c r="FL31" s="74">
        <f t="shared" si="76"/>
        <v>0</v>
      </c>
      <c r="FM31" s="74">
        <f t="shared" si="76"/>
        <v>0</v>
      </c>
      <c r="FN31" s="74">
        <f t="shared" si="76"/>
        <v>0</v>
      </c>
      <c r="FO31" s="74">
        <f t="shared" si="76"/>
        <v>0</v>
      </c>
      <c r="FP31" s="74">
        <f t="shared" si="76"/>
        <v>0</v>
      </c>
      <c r="FQ31" s="74">
        <f t="shared" si="76"/>
        <v>0</v>
      </c>
      <c r="FR31" s="74">
        <f t="shared" si="76"/>
        <v>0</v>
      </c>
      <c r="FS31" s="74">
        <f t="shared" si="77"/>
        <v>0</v>
      </c>
      <c r="FT31" s="74">
        <f t="shared" si="77"/>
        <v>0</v>
      </c>
      <c r="FU31" s="74">
        <f t="shared" si="77"/>
        <v>0</v>
      </c>
      <c r="FV31" s="74">
        <f t="shared" si="77"/>
        <v>0</v>
      </c>
      <c r="FW31" s="74">
        <f t="shared" si="77"/>
        <v>2</v>
      </c>
      <c r="FX31" s="74">
        <f t="shared" si="77"/>
        <v>2</v>
      </c>
      <c r="FY31" s="74">
        <f t="shared" si="77"/>
        <v>2</v>
      </c>
      <c r="FZ31" s="74">
        <f t="shared" si="77"/>
        <v>2</v>
      </c>
      <c r="GA31" s="74">
        <f t="shared" si="77"/>
        <v>2</v>
      </c>
      <c r="GB31" s="74">
        <f t="shared" si="77"/>
        <v>0</v>
      </c>
      <c r="GC31" s="74">
        <f t="shared" si="78"/>
        <v>0</v>
      </c>
      <c r="GD31" s="74">
        <f t="shared" si="78"/>
        <v>2</v>
      </c>
      <c r="GE31" s="74">
        <f t="shared" si="78"/>
        <v>2</v>
      </c>
      <c r="GF31" s="74">
        <f t="shared" si="78"/>
        <v>2</v>
      </c>
      <c r="GG31" s="74">
        <f t="shared" si="78"/>
        <v>0</v>
      </c>
      <c r="GH31" s="74">
        <f t="shared" si="78"/>
        <v>2</v>
      </c>
      <c r="GI31" s="74">
        <f t="shared" si="78"/>
        <v>0</v>
      </c>
      <c r="GJ31" s="74">
        <f t="shared" si="78"/>
        <v>0</v>
      </c>
      <c r="GK31" s="74">
        <f t="shared" si="78"/>
        <v>0</v>
      </c>
      <c r="GL31" s="74">
        <f t="shared" si="78"/>
        <v>0</v>
      </c>
      <c r="GM31" s="74">
        <f t="shared" si="79"/>
        <v>0</v>
      </c>
      <c r="GN31" s="74">
        <f t="shared" si="79"/>
        <v>0</v>
      </c>
      <c r="GO31" s="74">
        <f t="shared" si="79"/>
        <v>0</v>
      </c>
      <c r="GP31" s="74">
        <f t="shared" si="79"/>
        <v>0</v>
      </c>
      <c r="GQ31" s="74">
        <f t="shared" si="79"/>
        <v>0</v>
      </c>
      <c r="GR31" s="74">
        <f t="shared" si="79"/>
        <v>1</v>
      </c>
      <c r="GS31" s="74">
        <f t="shared" si="79"/>
        <v>1</v>
      </c>
      <c r="GT31" s="74">
        <f t="shared" si="79"/>
        <v>1</v>
      </c>
      <c r="GU31" s="74">
        <f t="shared" si="79"/>
        <v>1</v>
      </c>
      <c r="GV31" s="74">
        <f t="shared" si="79"/>
        <v>1</v>
      </c>
      <c r="GW31" s="74">
        <f t="shared" si="80"/>
        <v>0</v>
      </c>
      <c r="GX31" s="74">
        <f t="shared" si="80"/>
        <v>0</v>
      </c>
      <c r="GY31" s="74">
        <f t="shared" si="80"/>
        <v>1</v>
      </c>
      <c r="GZ31" s="74">
        <f t="shared" si="80"/>
        <v>1</v>
      </c>
      <c r="HA31" s="74">
        <f t="shared" si="80"/>
        <v>1</v>
      </c>
      <c r="HB31" s="74">
        <f t="shared" si="80"/>
        <v>1</v>
      </c>
      <c r="HC31" s="74">
        <f t="shared" si="80"/>
        <v>1</v>
      </c>
      <c r="HD31" s="74">
        <f t="shared" si="80"/>
        <v>0</v>
      </c>
      <c r="HE31" s="74">
        <f t="shared" si="80"/>
        <v>0</v>
      </c>
      <c r="HF31" s="74">
        <f t="shared" si="80"/>
        <v>0</v>
      </c>
      <c r="HG31" s="74">
        <f t="shared" si="81"/>
        <v>0</v>
      </c>
      <c r="HH31" s="74">
        <f t="shared" si="81"/>
        <v>0</v>
      </c>
      <c r="HI31" s="74">
        <f t="shared" si="81"/>
        <v>0</v>
      </c>
      <c r="HJ31" s="74">
        <f t="shared" si="81"/>
        <v>0</v>
      </c>
      <c r="HK31" s="74">
        <f t="shared" si="81"/>
        <v>0</v>
      </c>
      <c r="HL31" s="74">
        <f t="shared" si="81"/>
        <v>0</v>
      </c>
      <c r="HM31" s="74">
        <f t="shared" si="81"/>
        <v>0</v>
      </c>
      <c r="HN31" s="74">
        <f t="shared" si="81"/>
        <v>0</v>
      </c>
      <c r="HO31" s="74">
        <f t="shared" si="81"/>
        <v>0</v>
      </c>
      <c r="HP31" s="74">
        <f t="shared" si="81"/>
        <v>0</v>
      </c>
      <c r="HQ31" s="74">
        <f t="shared" si="82"/>
        <v>0</v>
      </c>
      <c r="HR31" s="74">
        <f t="shared" si="82"/>
        <v>0</v>
      </c>
      <c r="HS31" s="74">
        <f t="shared" si="82"/>
        <v>0</v>
      </c>
      <c r="HT31" s="74">
        <f t="shared" si="82"/>
        <v>0</v>
      </c>
      <c r="HU31" s="74">
        <f t="shared" si="82"/>
        <v>0</v>
      </c>
      <c r="HV31" s="74">
        <f t="shared" si="82"/>
        <v>0</v>
      </c>
      <c r="HW31" s="74">
        <f t="shared" si="82"/>
        <v>0</v>
      </c>
      <c r="HX31" s="74">
        <f t="shared" si="82"/>
        <v>0</v>
      </c>
      <c r="HY31" s="74">
        <f t="shared" si="82"/>
        <v>0</v>
      </c>
      <c r="HZ31" s="74">
        <f t="shared" si="82"/>
        <v>0</v>
      </c>
      <c r="IA31" s="74">
        <f t="shared" si="83"/>
        <v>0</v>
      </c>
      <c r="IB31" s="74">
        <f t="shared" si="83"/>
        <v>0</v>
      </c>
      <c r="IC31" s="74">
        <f t="shared" si="83"/>
        <v>0</v>
      </c>
      <c r="ID31" s="74">
        <f t="shared" si="83"/>
        <v>0</v>
      </c>
      <c r="IE31" s="74">
        <f t="shared" si="83"/>
        <v>0</v>
      </c>
      <c r="IF31" s="74">
        <f t="shared" si="83"/>
        <v>0</v>
      </c>
      <c r="IG31" s="74">
        <f t="shared" si="83"/>
        <v>0</v>
      </c>
      <c r="IH31" s="74">
        <f t="shared" si="83"/>
        <v>0</v>
      </c>
      <c r="II31" s="74">
        <f t="shared" si="83"/>
        <v>0</v>
      </c>
      <c r="IJ31" s="74">
        <f t="shared" si="83"/>
        <v>0</v>
      </c>
      <c r="IK31" s="74">
        <f t="shared" si="84"/>
        <v>0</v>
      </c>
      <c r="IL31" s="74">
        <f t="shared" si="84"/>
        <v>0</v>
      </c>
      <c r="IM31" s="74">
        <f t="shared" si="84"/>
        <v>0</v>
      </c>
      <c r="IN31" s="74">
        <f t="shared" si="84"/>
        <v>0</v>
      </c>
      <c r="IO31" s="74">
        <f t="shared" si="84"/>
        <v>0</v>
      </c>
      <c r="IP31" s="74">
        <f t="shared" si="84"/>
        <v>0</v>
      </c>
      <c r="IQ31" s="74">
        <f t="shared" si="84"/>
        <v>0</v>
      </c>
      <c r="IR31" s="74">
        <f t="shared" si="84"/>
        <v>0</v>
      </c>
      <c r="IS31" s="74">
        <f t="shared" si="84"/>
        <v>0</v>
      </c>
      <c r="IT31" s="74">
        <f t="shared" si="84"/>
        <v>0</v>
      </c>
      <c r="IU31" s="74">
        <f t="shared" si="85"/>
        <v>0</v>
      </c>
      <c r="IV31" s="74">
        <f t="shared" si="85"/>
        <v>0</v>
      </c>
      <c r="IW31" s="74">
        <f t="shared" si="85"/>
        <v>0</v>
      </c>
      <c r="IX31" s="74">
        <f t="shared" si="85"/>
        <v>0</v>
      </c>
      <c r="IY31" s="74">
        <f t="shared" si="85"/>
        <v>0</v>
      </c>
      <c r="IZ31" s="74">
        <f t="shared" si="85"/>
        <v>0</v>
      </c>
      <c r="JA31" s="74">
        <f t="shared" si="85"/>
        <v>0</v>
      </c>
      <c r="JB31" s="74">
        <f t="shared" si="85"/>
        <v>0</v>
      </c>
      <c r="JC31" s="74">
        <f t="shared" si="85"/>
        <v>0</v>
      </c>
      <c r="JD31" s="74">
        <f t="shared" si="85"/>
        <v>0</v>
      </c>
      <c r="JE31" s="74">
        <f t="shared" si="85"/>
        <v>0</v>
      </c>
      <c r="JF31" s="74">
        <f t="shared" si="85"/>
        <v>0</v>
      </c>
      <c r="JG31" s="74">
        <f t="shared" si="85"/>
        <v>0</v>
      </c>
      <c r="JH31" s="74">
        <f t="shared" si="85"/>
        <v>0</v>
      </c>
      <c r="JI31" s="74">
        <f t="shared" si="85"/>
        <v>0</v>
      </c>
      <c r="JJ31" s="74">
        <f t="shared" si="86"/>
        <v>0</v>
      </c>
      <c r="JK31" s="74">
        <f t="shared" si="86"/>
        <v>0</v>
      </c>
      <c r="JL31" s="74">
        <f t="shared" si="86"/>
        <v>0</v>
      </c>
      <c r="JM31" s="74">
        <f t="shared" si="86"/>
        <v>0</v>
      </c>
      <c r="JN31" s="74">
        <f t="shared" si="86"/>
        <v>0</v>
      </c>
      <c r="JO31" s="74">
        <f t="shared" si="86"/>
        <v>0</v>
      </c>
      <c r="JP31" s="74">
        <f t="shared" si="86"/>
        <v>0</v>
      </c>
      <c r="JQ31" s="74">
        <f t="shared" si="86"/>
        <v>0</v>
      </c>
      <c r="JR31" s="74">
        <f t="shared" si="86"/>
        <v>0</v>
      </c>
      <c r="JS31" s="74">
        <f t="shared" si="86"/>
        <v>0</v>
      </c>
      <c r="JT31" s="74">
        <f t="shared" si="87"/>
        <v>0</v>
      </c>
      <c r="JU31" s="74">
        <f t="shared" si="87"/>
        <v>0</v>
      </c>
      <c r="JV31" s="74">
        <f t="shared" si="87"/>
        <v>0</v>
      </c>
      <c r="JW31" s="74">
        <f t="shared" si="87"/>
        <v>0</v>
      </c>
      <c r="JX31" s="74">
        <f t="shared" si="87"/>
        <v>0</v>
      </c>
      <c r="JY31" s="74">
        <f t="shared" si="87"/>
        <v>0</v>
      </c>
      <c r="JZ31" s="74">
        <f t="shared" si="87"/>
        <v>0</v>
      </c>
      <c r="KA31" s="74">
        <f t="shared" si="87"/>
        <v>0</v>
      </c>
      <c r="KB31" s="74">
        <f t="shared" si="87"/>
        <v>0</v>
      </c>
      <c r="KC31" s="74">
        <f t="shared" si="87"/>
        <v>0</v>
      </c>
      <c r="KD31" s="74">
        <f t="shared" si="88"/>
        <v>0</v>
      </c>
      <c r="KE31" s="74">
        <f t="shared" si="88"/>
        <v>0</v>
      </c>
      <c r="KF31" s="74">
        <f t="shared" si="88"/>
        <v>0</v>
      </c>
      <c r="KG31" s="74">
        <f t="shared" si="88"/>
        <v>0</v>
      </c>
      <c r="KH31" s="74">
        <f t="shared" si="88"/>
        <v>0</v>
      </c>
      <c r="KI31" s="74">
        <f t="shared" si="88"/>
        <v>0</v>
      </c>
      <c r="KJ31" s="74">
        <f t="shared" si="88"/>
        <v>0</v>
      </c>
      <c r="KK31" s="74">
        <f t="shared" si="88"/>
        <v>0</v>
      </c>
      <c r="KL31" s="74">
        <f t="shared" si="88"/>
        <v>0</v>
      </c>
      <c r="KM31" s="74">
        <f t="shared" si="88"/>
        <v>0</v>
      </c>
      <c r="KN31" s="74">
        <f t="shared" si="89"/>
        <v>0</v>
      </c>
      <c r="KO31" s="74">
        <f t="shared" si="89"/>
        <v>0</v>
      </c>
      <c r="KP31" s="74">
        <f t="shared" si="89"/>
        <v>0</v>
      </c>
      <c r="KQ31" s="74">
        <f t="shared" si="89"/>
        <v>0</v>
      </c>
      <c r="KR31" s="74">
        <f t="shared" si="89"/>
        <v>0</v>
      </c>
      <c r="KS31" s="74">
        <f t="shared" si="89"/>
        <v>0</v>
      </c>
      <c r="KT31" s="74">
        <f t="shared" si="89"/>
        <v>0</v>
      </c>
      <c r="KU31" s="74">
        <f t="shared" si="89"/>
        <v>0</v>
      </c>
      <c r="KV31" s="74">
        <f t="shared" si="89"/>
        <v>0</v>
      </c>
      <c r="KW31" s="74">
        <f t="shared" si="89"/>
        <v>0</v>
      </c>
      <c r="KX31" s="74">
        <f t="shared" si="90"/>
        <v>0</v>
      </c>
      <c r="KY31" s="74">
        <f t="shared" si="90"/>
        <v>0</v>
      </c>
      <c r="KZ31" s="74">
        <f t="shared" si="90"/>
        <v>0</v>
      </c>
      <c r="LA31" s="74">
        <f t="shared" si="90"/>
        <v>0</v>
      </c>
      <c r="LB31" s="74">
        <f t="shared" si="90"/>
        <v>0</v>
      </c>
      <c r="LC31" s="74">
        <f t="shared" si="90"/>
        <v>0</v>
      </c>
      <c r="LD31" s="74">
        <f t="shared" si="90"/>
        <v>0</v>
      </c>
      <c r="LE31" s="74">
        <f t="shared" si="90"/>
        <v>0</v>
      </c>
      <c r="LF31" s="74">
        <f t="shared" si="90"/>
        <v>0</v>
      </c>
      <c r="LG31" s="74">
        <f t="shared" si="90"/>
        <v>0</v>
      </c>
      <c r="LH31" s="74">
        <f t="shared" si="91"/>
        <v>0</v>
      </c>
      <c r="LI31" s="74">
        <f t="shared" si="91"/>
        <v>0</v>
      </c>
      <c r="LJ31" s="74">
        <f t="shared" si="91"/>
        <v>0</v>
      </c>
      <c r="LK31" s="74">
        <f t="shared" si="91"/>
        <v>0</v>
      </c>
      <c r="LL31" s="74">
        <f t="shared" si="91"/>
        <v>0</v>
      </c>
      <c r="LM31" s="74">
        <f t="shared" si="91"/>
        <v>0</v>
      </c>
      <c r="LN31" s="74">
        <f t="shared" si="91"/>
        <v>0</v>
      </c>
      <c r="LO31" s="74">
        <f t="shared" si="91"/>
        <v>0</v>
      </c>
      <c r="LP31" s="74">
        <f t="shared" si="91"/>
        <v>0</v>
      </c>
      <c r="LQ31" s="74">
        <f t="shared" si="91"/>
        <v>0</v>
      </c>
      <c r="LR31" s="74">
        <f t="shared" si="92"/>
        <v>0</v>
      </c>
      <c r="LS31" s="74">
        <f t="shared" si="92"/>
        <v>0</v>
      </c>
      <c r="LT31" s="74">
        <f t="shared" si="92"/>
        <v>0</v>
      </c>
      <c r="LU31" s="74">
        <f t="shared" si="92"/>
        <v>0</v>
      </c>
      <c r="LV31" s="74">
        <f t="shared" si="92"/>
        <v>0</v>
      </c>
      <c r="LW31" s="74">
        <f t="shared" si="92"/>
        <v>0</v>
      </c>
      <c r="LX31" s="74">
        <f t="shared" si="92"/>
        <v>0</v>
      </c>
      <c r="LY31" s="74">
        <f t="shared" si="92"/>
        <v>0</v>
      </c>
      <c r="LZ31" s="74">
        <f t="shared" si="92"/>
        <v>0</v>
      </c>
      <c r="MA31" s="74">
        <f t="shared" si="92"/>
        <v>0</v>
      </c>
      <c r="MB31" s="74">
        <f t="shared" si="93"/>
        <v>0</v>
      </c>
      <c r="MC31" s="74">
        <f t="shared" si="93"/>
        <v>0</v>
      </c>
      <c r="MD31" s="74">
        <f t="shared" si="93"/>
        <v>0</v>
      </c>
      <c r="ME31" s="74">
        <f t="shared" si="93"/>
        <v>0</v>
      </c>
      <c r="MF31" s="74">
        <f t="shared" si="93"/>
        <v>0</v>
      </c>
      <c r="MG31" s="74">
        <f t="shared" si="93"/>
        <v>0</v>
      </c>
      <c r="MH31" s="74">
        <f t="shared" si="93"/>
        <v>0</v>
      </c>
      <c r="MI31" s="74">
        <f t="shared" si="93"/>
        <v>0</v>
      </c>
      <c r="MJ31" s="74">
        <f t="shared" si="93"/>
        <v>0</v>
      </c>
      <c r="MK31" s="74">
        <f t="shared" si="93"/>
        <v>0</v>
      </c>
      <c r="ML31" s="74">
        <f t="shared" si="94"/>
        <v>0</v>
      </c>
      <c r="MM31" s="74">
        <f t="shared" si="94"/>
        <v>0</v>
      </c>
      <c r="MN31" s="74">
        <f t="shared" si="94"/>
        <v>0</v>
      </c>
      <c r="MO31" s="74">
        <f t="shared" si="94"/>
        <v>0</v>
      </c>
      <c r="MP31" s="74">
        <f t="shared" si="94"/>
        <v>0</v>
      </c>
      <c r="MQ31" s="74">
        <f t="shared" si="94"/>
        <v>0</v>
      </c>
      <c r="MR31" s="74">
        <f t="shared" si="94"/>
        <v>0</v>
      </c>
      <c r="MS31" s="74">
        <f t="shared" si="94"/>
        <v>0</v>
      </c>
      <c r="MT31" s="74">
        <f t="shared" si="94"/>
        <v>0</v>
      </c>
      <c r="MU31" s="74">
        <f t="shared" si="94"/>
        <v>0</v>
      </c>
      <c r="MV31" s="74">
        <f t="shared" si="95"/>
        <v>0</v>
      </c>
      <c r="MW31" s="74">
        <f t="shared" si="95"/>
        <v>0</v>
      </c>
      <c r="MX31" s="74">
        <f t="shared" si="95"/>
        <v>0</v>
      </c>
      <c r="MY31" s="74">
        <f t="shared" si="95"/>
        <v>0</v>
      </c>
      <c r="MZ31" s="74">
        <f t="shared" si="95"/>
        <v>0</v>
      </c>
      <c r="NA31" s="74">
        <f t="shared" si="95"/>
        <v>0</v>
      </c>
      <c r="NB31" s="74">
        <f t="shared" si="95"/>
        <v>0</v>
      </c>
      <c r="NC31" s="74">
        <f t="shared" si="95"/>
        <v>0</v>
      </c>
      <c r="ND31" s="74">
        <f t="shared" si="95"/>
        <v>0</v>
      </c>
      <c r="NE31" s="74">
        <f t="shared" si="95"/>
        <v>0</v>
      </c>
      <c r="NF31" s="74">
        <f t="shared" si="96"/>
        <v>0</v>
      </c>
      <c r="NG31" s="74">
        <f t="shared" si="96"/>
        <v>0</v>
      </c>
      <c r="NH31" s="74">
        <f t="shared" si="96"/>
        <v>0</v>
      </c>
      <c r="NI31" s="74">
        <f t="shared" si="96"/>
        <v>0</v>
      </c>
      <c r="NJ31" s="74">
        <f t="shared" si="96"/>
        <v>0</v>
      </c>
      <c r="NK31" s="74">
        <f t="shared" si="96"/>
        <v>0</v>
      </c>
      <c r="NL31" s="74">
        <f t="shared" si="96"/>
        <v>0</v>
      </c>
      <c r="NM31" s="74">
        <f t="shared" si="96"/>
        <v>0</v>
      </c>
      <c r="NN31" s="74">
        <f t="shared" si="96"/>
        <v>0</v>
      </c>
      <c r="NO31" s="74">
        <f t="shared" si="96"/>
        <v>0</v>
      </c>
      <c r="NP31" s="74">
        <f t="shared" si="97"/>
        <v>0</v>
      </c>
      <c r="NQ31" s="74">
        <f t="shared" si="97"/>
        <v>0</v>
      </c>
      <c r="NR31" s="74">
        <f t="shared" si="97"/>
        <v>0</v>
      </c>
      <c r="NS31" s="74">
        <f t="shared" si="97"/>
        <v>0</v>
      </c>
      <c r="NT31" s="74">
        <f t="shared" si="97"/>
        <v>0</v>
      </c>
      <c r="NU31" s="74">
        <f t="shared" si="97"/>
        <v>0</v>
      </c>
      <c r="NV31" s="74">
        <f t="shared" si="97"/>
        <v>0</v>
      </c>
      <c r="NW31" s="74">
        <f t="shared" si="97"/>
        <v>0</v>
      </c>
      <c r="NX31" s="74">
        <f t="shared" si="97"/>
        <v>0</v>
      </c>
      <c r="NY31" s="74">
        <f t="shared" si="97"/>
        <v>0</v>
      </c>
      <c r="NZ31" s="74">
        <f t="shared" si="98"/>
        <v>0</v>
      </c>
      <c r="OA31" s="74">
        <f t="shared" si="98"/>
        <v>0</v>
      </c>
      <c r="OB31" s="74">
        <f t="shared" si="98"/>
        <v>0</v>
      </c>
      <c r="OC31" s="74">
        <f t="shared" si="98"/>
        <v>0</v>
      </c>
      <c r="OD31" s="74">
        <f t="shared" si="98"/>
        <v>0</v>
      </c>
      <c r="OE31" s="74">
        <f t="shared" si="98"/>
        <v>0</v>
      </c>
      <c r="OF31" s="74">
        <f t="shared" si="98"/>
        <v>0</v>
      </c>
      <c r="OG31" s="74">
        <f t="shared" si="98"/>
        <v>0</v>
      </c>
      <c r="OH31" s="74">
        <f t="shared" si="98"/>
        <v>0</v>
      </c>
      <c r="OI31" s="74">
        <f t="shared" si="98"/>
        <v>0</v>
      </c>
      <c r="OJ31" s="74">
        <f t="shared" si="98"/>
        <v>0</v>
      </c>
    </row>
    <row r="32" spans="1:452" x14ac:dyDescent="0.25">
      <c r="C32" s="56" t="s">
        <v>31</v>
      </c>
      <c r="D32" s="53" t="s">
        <v>63</v>
      </c>
      <c r="E32" s="74">
        <f t="shared" si="60"/>
        <v>0</v>
      </c>
      <c r="F32" s="74">
        <f t="shared" si="60"/>
        <v>0</v>
      </c>
      <c r="G32" s="74">
        <f t="shared" si="60"/>
        <v>0</v>
      </c>
      <c r="H32" s="74">
        <f t="shared" si="60"/>
        <v>0</v>
      </c>
      <c r="I32" s="74">
        <f t="shared" si="60"/>
        <v>0</v>
      </c>
      <c r="J32" s="74">
        <f t="shared" si="60"/>
        <v>0</v>
      </c>
      <c r="K32" s="74">
        <f t="shared" si="60"/>
        <v>2</v>
      </c>
      <c r="L32" s="74">
        <f t="shared" si="60"/>
        <v>0</v>
      </c>
      <c r="M32" s="74">
        <f t="shared" si="60"/>
        <v>0</v>
      </c>
      <c r="N32" s="74">
        <f t="shared" si="60"/>
        <v>0</v>
      </c>
      <c r="O32" s="74">
        <f t="shared" si="61"/>
        <v>1</v>
      </c>
      <c r="P32" s="74">
        <f t="shared" si="61"/>
        <v>1</v>
      </c>
      <c r="Q32" s="74">
        <f t="shared" si="61"/>
        <v>2</v>
      </c>
      <c r="R32" s="74">
        <f t="shared" si="61"/>
        <v>2</v>
      </c>
      <c r="S32" s="74">
        <f t="shared" si="61"/>
        <v>1</v>
      </c>
      <c r="T32" s="74">
        <f t="shared" si="61"/>
        <v>1</v>
      </c>
      <c r="U32" s="74">
        <f t="shared" si="61"/>
        <v>1</v>
      </c>
      <c r="V32" s="74">
        <f t="shared" si="61"/>
        <v>0</v>
      </c>
      <c r="W32" s="74">
        <f t="shared" si="61"/>
        <v>2</v>
      </c>
      <c r="X32" s="74">
        <f t="shared" si="61"/>
        <v>2</v>
      </c>
      <c r="Y32" s="74">
        <f t="shared" si="62"/>
        <v>3</v>
      </c>
      <c r="Z32" s="74">
        <f t="shared" si="62"/>
        <v>3</v>
      </c>
      <c r="AA32" s="74">
        <f t="shared" si="62"/>
        <v>2</v>
      </c>
      <c r="AB32" s="74">
        <f t="shared" si="62"/>
        <v>3</v>
      </c>
      <c r="AC32" s="74">
        <f t="shared" si="62"/>
        <v>2</v>
      </c>
      <c r="AD32" s="74">
        <f t="shared" si="62"/>
        <v>2</v>
      </c>
      <c r="AE32" s="74">
        <f t="shared" si="62"/>
        <v>1</v>
      </c>
      <c r="AF32" s="74">
        <f t="shared" si="62"/>
        <v>2</v>
      </c>
      <c r="AG32" s="74">
        <f t="shared" si="62"/>
        <v>1</v>
      </c>
      <c r="AH32" s="74">
        <f t="shared" si="62"/>
        <v>1</v>
      </c>
      <c r="AI32" s="74">
        <f t="shared" si="63"/>
        <v>2</v>
      </c>
      <c r="AJ32" s="74">
        <f t="shared" si="63"/>
        <v>0</v>
      </c>
      <c r="AK32" s="74">
        <f t="shared" si="63"/>
        <v>0</v>
      </c>
      <c r="AL32" s="74">
        <f t="shared" si="63"/>
        <v>0</v>
      </c>
      <c r="AM32" s="74">
        <f t="shared" si="63"/>
        <v>1</v>
      </c>
      <c r="AN32" s="74">
        <f t="shared" si="63"/>
        <v>1</v>
      </c>
      <c r="AO32" s="74">
        <f t="shared" si="63"/>
        <v>0</v>
      </c>
      <c r="AP32" s="74">
        <f t="shared" si="63"/>
        <v>0</v>
      </c>
      <c r="AQ32" s="74">
        <f t="shared" si="63"/>
        <v>1</v>
      </c>
      <c r="AR32" s="74">
        <f t="shared" si="63"/>
        <v>0</v>
      </c>
      <c r="AS32" s="74">
        <f t="shared" si="64"/>
        <v>0</v>
      </c>
      <c r="AT32" s="74">
        <f t="shared" si="64"/>
        <v>1</v>
      </c>
      <c r="AU32" s="74">
        <f t="shared" si="64"/>
        <v>0</v>
      </c>
      <c r="AV32" s="74">
        <f t="shared" si="64"/>
        <v>0</v>
      </c>
      <c r="AW32" s="74">
        <f t="shared" si="64"/>
        <v>0</v>
      </c>
      <c r="AX32" s="74">
        <f t="shared" si="64"/>
        <v>1</v>
      </c>
      <c r="AY32" s="74">
        <f t="shared" si="64"/>
        <v>0</v>
      </c>
      <c r="AZ32" s="74">
        <f t="shared" si="64"/>
        <v>0</v>
      </c>
      <c r="BA32" s="74">
        <f t="shared" si="64"/>
        <v>0</v>
      </c>
      <c r="BB32" s="74">
        <f t="shared" si="64"/>
        <v>0</v>
      </c>
      <c r="BC32" s="74">
        <f t="shared" si="65"/>
        <v>0</v>
      </c>
      <c r="BD32" s="74">
        <f t="shared" si="65"/>
        <v>0</v>
      </c>
      <c r="BE32" s="74">
        <f t="shared" si="65"/>
        <v>1</v>
      </c>
      <c r="BF32" s="74">
        <f t="shared" si="65"/>
        <v>0</v>
      </c>
      <c r="BG32" s="74">
        <f t="shared" si="65"/>
        <v>0</v>
      </c>
      <c r="BH32" s="74">
        <f t="shared" si="65"/>
        <v>0</v>
      </c>
      <c r="BI32" s="74">
        <f t="shared" si="65"/>
        <v>0</v>
      </c>
      <c r="BJ32" s="74">
        <f t="shared" si="65"/>
        <v>0</v>
      </c>
      <c r="BK32" s="74">
        <f t="shared" si="65"/>
        <v>0</v>
      </c>
      <c r="BL32" s="74">
        <f t="shared" si="65"/>
        <v>0</v>
      </c>
      <c r="BM32" s="74">
        <f t="shared" si="66"/>
        <v>0</v>
      </c>
      <c r="BN32" s="74">
        <f t="shared" si="66"/>
        <v>0</v>
      </c>
      <c r="BO32" s="74">
        <f t="shared" si="66"/>
        <v>0</v>
      </c>
      <c r="BP32" s="74">
        <f t="shared" si="66"/>
        <v>0</v>
      </c>
      <c r="BQ32" s="74">
        <f t="shared" si="66"/>
        <v>0</v>
      </c>
      <c r="BR32" s="74">
        <f t="shared" si="66"/>
        <v>0</v>
      </c>
      <c r="BS32" s="74">
        <f t="shared" si="66"/>
        <v>0</v>
      </c>
      <c r="BT32" s="74">
        <f t="shared" si="66"/>
        <v>0</v>
      </c>
      <c r="BU32" s="74">
        <f t="shared" si="66"/>
        <v>0</v>
      </c>
      <c r="BV32" s="74">
        <f t="shared" si="66"/>
        <v>0</v>
      </c>
      <c r="BW32" s="74">
        <f t="shared" si="67"/>
        <v>0</v>
      </c>
      <c r="BX32" s="74">
        <f t="shared" si="67"/>
        <v>0</v>
      </c>
      <c r="BY32" s="74">
        <f t="shared" si="67"/>
        <v>0</v>
      </c>
      <c r="BZ32" s="74">
        <f t="shared" si="67"/>
        <v>0</v>
      </c>
      <c r="CA32" s="74">
        <f t="shared" si="67"/>
        <v>0</v>
      </c>
      <c r="CB32" s="74">
        <f t="shared" si="67"/>
        <v>0</v>
      </c>
      <c r="CC32" s="74">
        <f t="shared" si="67"/>
        <v>0</v>
      </c>
      <c r="CD32" s="74">
        <f t="shared" si="67"/>
        <v>0</v>
      </c>
      <c r="CE32" s="74">
        <f t="shared" si="67"/>
        <v>0</v>
      </c>
      <c r="CF32" s="74">
        <f t="shared" si="67"/>
        <v>0</v>
      </c>
      <c r="CG32" s="74">
        <f t="shared" si="68"/>
        <v>0</v>
      </c>
      <c r="CH32" s="74">
        <f t="shared" si="68"/>
        <v>0</v>
      </c>
      <c r="CI32" s="74">
        <f t="shared" si="68"/>
        <v>0</v>
      </c>
      <c r="CJ32" s="74">
        <f t="shared" si="68"/>
        <v>0</v>
      </c>
      <c r="CK32" s="74">
        <f t="shared" si="68"/>
        <v>0</v>
      </c>
      <c r="CL32" s="74">
        <f t="shared" si="68"/>
        <v>0</v>
      </c>
      <c r="CM32" s="74">
        <f t="shared" si="68"/>
        <v>0</v>
      </c>
      <c r="CN32" s="74">
        <f t="shared" si="68"/>
        <v>0</v>
      </c>
      <c r="CO32" s="74">
        <f t="shared" si="68"/>
        <v>0</v>
      </c>
      <c r="CP32" s="74">
        <f t="shared" si="68"/>
        <v>0</v>
      </c>
      <c r="CQ32" s="74">
        <f t="shared" si="69"/>
        <v>0</v>
      </c>
      <c r="CR32" s="74">
        <f t="shared" si="69"/>
        <v>0</v>
      </c>
      <c r="CS32" s="74">
        <f t="shared" si="69"/>
        <v>0</v>
      </c>
      <c r="CT32" s="74">
        <f t="shared" si="69"/>
        <v>1</v>
      </c>
      <c r="CU32" s="74">
        <f t="shared" si="69"/>
        <v>1</v>
      </c>
      <c r="CV32" s="74">
        <f t="shared" si="69"/>
        <v>0</v>
      </c>
      <c r="CW32" s="74">
        <f t="shared" si="69"/>
        <v>0</v>
      </c>
      <c r="CX32" s="74">
        <f t="shared" si="69"/>
        <v>2</v>
      </c>
      <c r="CY32" s="74">
        <f t="shared" si="69"/>
        <v>2</v>
      </c>
      <c r="CZ32" s="74">
        <f t="shared" si="69"/>
        <v>1</v>
      </c>
      <c r="DA32" s="74">
        <f t="shared" si="70"/>
        <v>1</v>
      </c>
      <c r="DB32" s="74">
        <f t="shared" si="70"/>
        <v>1</v>
      </c>
      <c r="DC32" s="74">
        <f t="shared" si="70"/>
        <v>0</v>
      </c>
      <c r="DD32" s="74">
        <f t="shared" si="70"/>
        <v>0</v>
      </c>
      <c r="DE32" s="74">
        <f t="shared" si="70"/>
        <v>1</v>
      </c>
      <c r="DF32" s="74">
        <f t="shared" si="70"/>
        <v>0</v>
      </c>
      <c r="DG32" s="74">
        <f t="shared" si="70"/>
        <v>0</v>
      </c>
      <c r="DH32" s="74">
        <f t="shared" si="70"/>
        <v>0</v>
      </c>
      <c r="DI32" s="74">
        <f t="shared" si="70"/>
        <v>0</v>
      </c>
      <c r="DJ32" s="74">
        <f t="shared" si="70"/>
        <v>0</v>
      </c>
      <c r="DK32" s="74">
        <f t="shared" si="71"/>
        <v>0</v>
      </c>
      <c r="DL32" s="74">
        <f t="shared" si="71"/>
        <v>0</v>
      </c>
      <c r="DM32" s="74">
        <f t="shared" si="71"/>
        <v>1</v>
      </c>
      <c r="DN32" s="74">
        <f t="shared" si="71"/>
        <v>1</v>
      </c>
      <c r="DO32" s="74">
        <f t="shared" si="71"/>
        <v>1</v>
      </c>
      <c r="DP32" s="74">
        <f t="shared" si="71"/>
        <v>1</v>
      </c>
      <c r="DQ32" s="74">
        <f t="shared" si="71"/>
        <v>0</v>
      </c>
      <c r="DR32" s="74">
        <f t="shared" si="71"/>
        <v>0</v>
      </c>
      <c r="DS32" s="74">
        <f t="shared" si="71"/>
        <v>1</v>
      </c>
      <c r="DT32" s="74">
        <f t="shared" si="71"/>
        <v>0</v>
      </c>
      <c r="DU32" s="74">
        <f t="shared" si="72"/>
        <v>0</v>
      </c>
      <c r="DV32" s="74">
        <f t="shared" si="72"/>
        <v>0</v>
      </c>
      <c r="DW32" s="74">
        <f t="shared" si="72"/>
        <v>0</v>
      </c>
      <c r="DX32" s="74">
        <f t="shared" si="72"/>
        <v>0</v>
      </c>
      <c r="DY32" s="74">
        <f t="shared" si="72"/>
        <v>0</v>
      </c>
      <c r="DZ32" s="74">
        <f t="shared" si="72"/>
        <v>1</v>
      </c>
      <c r="EA32" s="74">
        <f t="shared" si="72"/>
        <v>0</v>
      </c>
      <c r="EB32" s="74">
        <f t="shared" si="72"/>
        <v>0</v>
      </c>
      <c r="EC32" s="74">
        <f t="shared" si="72"/>
        <v>0</v>
      </c>
      <c r="ED32" s="74">
        <f t="shared" si="72"/>
        <v>0</v>
      </c>
      <c r="EE32" s="74">
        <f t="shared" si="73"/>
        <v>0</v>
      </c>
      <c r="EF32" s="74">
        <f t="shared" si="73"/>
        <v>0</v>
      </c>
      <c r="EG32" s="74">
        <f t="shared" si="73"/>
        <v>1</v>
      </c>
      <c r="EH32" s="74">
        <f t="shared" si="73"/>
        <v>1</v>
      </c>
      <c r="EI32" s="74">
        <f t="shared" si="73"/>
        <v>0</v>
      </c>
      <c r="EJ32" s="74">
        <f t="shared" si="73"/>
        <v>1</v>
      </c>
      <c r="EK32" s="74">
        <f t="shared" si="73"/>
        <v>2</v>
      </c>
      <c r="EL32" s="74">
        <f t="shared" si="73"/>
        <v>0</v>
      </c>
      <c r="EM32" s="74">
        <f t="shared" si="73"/>
        <v>0</v>
      </c>
      <c r="EN32" s="74">
        <f t="shared" si="73"/>
        <v>1</v>
      </c>
      <c r="EO32" s="74">
        <f t="shared" si="74"/>
        <v>1</v>
      </c>
      <c r="EP32" s="74">
        <f t="shared" si="74"/>
        <v>0</v>
      </c>
      <c r="EQ32" s="74">
        <f t="shared" si="74"/>
        <v>1</v>
      </c>
      <c r="ER32" s="74">
        <f t="shared" si="74"/>
        <v>2</v>
      </c>
      <c r="ES32" s="74">
        <f t="shared" si="74"/>
        <v>0</v>
      </c>
      <c r="ET32" s="74">
        <f t="shared" si="74"/>
        <v>0</v>
      </c>
      <c r="EU32" s="74">
        <f t="shared" si="74"/>
        <v>3</v>
      </c>
      <c r="EV32" s="74">
        <f t="shared" si="74"/>
        <v>2</v>
      </c>
      <c r="EW32" s="74">
        <f t="shared" si="74"/>
        <v>1</v>
      </c>
      <c r="EX32" s="74">
        <f t="shared" si="74"/>
        <v>0</v>
      </c>
      <c r="EY32" s="74">
        <f t="shared" si="75"/>
        <v>0</v>
      </c>
      <c r="EZ32" s="74">
        <f t="shared" si="75"/>
        <v>2</v>
      </c>
      <c r="FA32" s="74">
        <f t="shared" si="75"/>
        <v>1</v>
      </c>
      <c r="FB32" s="74">
        <f t="shared" si="75"/>
        <v>1</v>
      </c>
      <c r="FC32" s="74">
        <f t="shared" si="75"/>
        <v>2</v>
      </c>
      <c r="FD32" s="74">
        <f t="shared" si="75"/>
        <v>2</v>
      </c>
      <c r="FE32" s="74">
        <f t="shared" si="75"/>
        <v>3</v>
      </c>
      <c r="FF32" s="74">
        <f t="shared" si="75"/>
        <v>3</v>
      </c>
      <c r="FG32" s="74">
        <f t="shared" si="75"/>
        <v>1</v>
      </c>
      <c r="FH32" s="74">
        <f t="shared" si="75"/>
        <v>1</v>
      </c>
      <c r="FI32" s="74">
        <f t="shared" si="76"/>
        <v>1</v>
      </c>
      <c r="FJ32" s="74">
        <f t="shared" si="76"/>
        <v>1</v>
      </c>
      <c r="FK32" s="74">
        <f t="shared" si="76"/>
        <v>2</v>
      </c>
      <c r="FL32" s="74">
        <f t="shared" si="76"/>
        <v>1</v>
      </c>
      <c r="FM32" s="74">
        <f t="shared" si="76"/>
        <v>0</v>
      </c>
      <c r="FN32" s="74">
        <f t="shared" si="76"/>
        <v>0</v>
      </c>
      <c r="FO32" s="74">
        <f t="shared" si="76"/>
        <v>0</v>
      </c>
      <c r="FP32" s="74">
        <f t="shared" si="76"/>
        <v>0</v>
      </c>
      <c r="FQ32" s="74">
        <f t="shared" si="76"/>
        <v>1</v>
      </c>
      <c r="FR32" s="74">
        <f t="shared" si="76"/>
        <v>1</v>
      </c>
      <c r="FS32" s="74">
        <f t="shared" si="77"/>
        <v>1</v>
      </c>
      <c r="FT32" s="74">
        <f t="shared" si="77"/>
        <v>1</v>
      </c>
      <c r="FU32" s="74">
        <f t="shared" si="77"/>
        <v>1</v>
      </c>
      <c r="FV32" s="74">
        <f t="shared" si="77"/>
        <v>0</v>
      </c>
      <c r="FW32" s="74">
        <f t="shared" si="77"/>
        <v>1</v>
      </c>
      <c r="FX32" s="74">
        <f t="shared" si="77"/>
        <v>0</v>
      </c>
      <c r="FY32" s="74">
        <f t="shared" si="77"/>
        <v>0</v>
      </c>
      <c r="FZ32" s="74">
        <f t="shared" si="77"/>
        <v>0</v>
      </c>
      <c r="GA32" s="74">
        <f t="shared" si="77"/>
        <v>1</v>
      </c>
      <c r="GB32" s="74">
        <f t="shared" si="77"/>
        <v>0</v>
      </c>
      <c r="GC32" s="74">
        <f t="shared" si="78"/>
        <v>0</v>
      </c>
      <c r="GD32" s="74">
        <f t="shared" si="78"/>
        <v>1</v>
      </c>
      <c r="GE32" s="74">
        <f t="shared" si="78"/>
        <v>1</v>
      </c>
      <c r="GF32" s="74">
        <f t="shared" si="78"/>
        <v>1</v>
      </c>
      <c r="GG32" s="74">
        <f t="shared" si="78"/>
        <v>0</v>
      </c>
      <c r="GH32" s="74">
        <f t="shared" si="78"/>
        <v>1</v>
      </c>
      <c r="GI32" s="74">
        <f t="shared" si="78"/>
        <v>0</v>
      </c>
      <c r="GJ32" s="74">
        <f t="shared" si="78"/>
        <v>1</v>
      </c>
      <c r="GK32" s="74">
        <f t="shared" si="78"/>
        <v>2</v>
      </c>
      <c r="GL32" s="74">
        <f t="shared" si="78"/>
        <v>2</v>
      </c>
      <c r="GM32" s="74">
        <f t="shared" si="79"/>
        <v>2</v>
      </c>
      <c r="GN32" s="74">
        <f t="shared" si="79"/>
        <v>0</v>
      </c>
      <c r="GO32" s="74">
        <f t="shared" si="79"/>
        <v>2</v>
      </c>
      <c r="GP32" s="74">
        <f t="shared" si="79"/>
        <v>0</v>
      </c>
      <c r="GQ32" s="74">
        <f t="shared" si="79"/>
        <v>0</v>
      </c>
      <c r="GR32" s="74">
        <f t="shared" si="79"/>
        <v>1</v>
      </c>
      <c r="GS32" s="74">
        <f t="shared" si="79"/>
        <v>0</v>
      </c>
      <c r="GT32" s="74">
        <f t="shared" si="79"/>
        <v>0</v>
      </c>
      <c r="GU32" s="74">
        <f t="shared" si="79"/>
        <v>1</v>
      </c>
      <c r="GV32" s="74">
        <f t="shared" si="79"/>
        <v>1</v>
      </c>
      <c r="GW32" s="74">
        <f t="shared" si="80"/>
        <v>1</v>
      </c>
      <c r="GX32" s="74">
        <f t="shared" si="80"/>
        <v>1</v>
      </c>
      <c r="GY32" s="74">
        <f t="shared" si="80"/>
        <v>1</v>
      </c>
      <c r="GZ32" s="74">
        <f t="shared" si="80"/>
        <v>1</v>
      </c>
      <c r="HA32" s="74">
        <f t="shared" si="80"/>
        <v>0</v>
      </c>
      <c r="HB32" s="74">
        <f t="shared" si="80"/>
        <v>0</v>
      </c>
      <c r="HC32" s="74">
        <f t="shared" si="80"/>
        <v>1</v>
      </c>
      <c r="HD32" s="74">
        <f t="shared" si="80"/>
        <v>1</v>
      </c>
      <c r="HE32" s="74">
        <f t="shared" si="80"/>
        <v>0</v>
      </c>
      <c r="HF32" s="74">
        <f t="shared" si="80"/>
        <v>0</v>
      </c>
      <c r="HG32" s="74">
        <f t="shared" si="81"/>
        <v>1</v>
      </c>
      <c r="HH32" s="74">
        <f t="shared" si="81"/>
        <v>0</v>
      </c>
      <c r="HI32" s="74">
        <f t="shared" si="81"/>
        <v>1</v>
      </c>
      <c r="HJ32" s="74">
        <f t="shared" si="81"/>
        <v>0</v>
      </c>
      <c r="HK32" s="74">
        <f t="shared" si="81"/>
        <v>1</v>
      </c>
      <c r="HL32" s="74">
        <f t="shared" si="81"/>
        <v>1</v>
      </c>
      <c r="HM32" s="74">
        <f t="shared" si="81"/>
        <v>1</v>
      </c>
      <c r="HN32" s="74">
        <f t="shared" si="81"/>
        <v>2</v>
      </c>
      <c r="HO32" s="74">
        <f t="shared" si="81"/>
        <v>1</v>
      </c>
      <c r="HP32" s="74">
        <f t="shared" si="81"/>
        <v>1</v>
      </c>
      <c r="HQ32" s="74">
        <f t="shared" si="82"/>
        <v>2</v>
      </c>
      <c r="HR32" s="74">
        <f t="shared" si="82"/>
        <v>2</v>
      </c>
      <c r="HS32" s="74">
        <f t="shared" si="82"/>
        <v>1</v>
      </c>
      <c r="HT32" s="74">
        <f t="shared" si="82"/>
        <v>1</v>
      </c>
      <c r="HU32" s="74">
        <f t="shared" si="82"/>
        <v>1</v>
      </c>
      <c r="HV32" s="74">
        <f t="shared" si="82"/>
        <v>1</v>
      </c>
      <c r="HW32" s="74">
        <f t="shared" si="82"/>
        <v>1</v>
      </c>
      <c r="HX32" s="74">
        <f t="shared" si="82"/>
        <v>1</v>
      </c>
      <c r="HY32" s="74">
        <f t="shared" si="82"/>
        <v>0</v>
      </c>
      <c r="HZ32" s="74">
        <f t="shared" si="82"/>
        <v>2</v>
      </c>
      <c r="IA32" s="74">
        <f t="shared" si="83"/>
        <v>3</v>
      </c>
      <c r="IB32" s="74">
        <f t="shared" si="83"/>
        <v>2</v>
      </c>
      <c r="IC32" s="74">
        <f t="shared" si="83"/>
        <v>2</v>
      </c>
      <c r="ID32" s="74">
        <f t="shared" si="83"/>
        <v>2</v>
      </c>
      <c r="IE32" s="74">
        <f t="shared" si="83"/>
        <v>1</v>
      </c>
      <c r="IF32" s="74">
        <f t="shared" si="83"/>
        <v>1</v>
      </c>
      <c r="IG32" s="74">
        <f t="shared" si="83"/>
        <v>2</v>
      </c>
      <c r="IH32" s="74">
        <f t="shared" si="83"/>
        <v>2</v>
      </c>
      <c r="II32" s="74">
        <f t="shared" si="83"/>
        <v>2</v>
      </c>
      <c r="IJ32" s="74">
        <f t="shared" si="83"/>
        <v>3</v>
      </c>
      <c r="IK32" s="74">
        <f t="shared" si="84"/>
        <v>4</v>
      </c>
      <c r="IL32" s="74">
        <f t="shared" si="84"/>
        <v>3</v>
      </c>
      <c r="IM32" s="74">
        <f t="shared" si="84"/>
        <v>2</v>
      </c>
      <c r="IN32" s="74">
        <f t="shared" si="84"/>
        <v>1</v>
      </c>
      <c r="IO32" s="74">
        <f t="shared" si="84"/>
        <v>3</v>
      </c>
      <c r="IP32" s="74">
        <f t="shared" si="84"/>
        <v>2</v>
      </c>
      <c r="IQ32" s="74">
        <f t="shared" si="84"/>
        <v>2</v>
      </c>
      <c r="IR32" s="74">
        <f t="shared" si="84"/>
        <v>2</v>
      </c>
      <c r="IS32" s="74">
        <f t="shared" si="84"/>
        <v>2</v>
      </c>
      <c r="IT32" s="74">
        <f t="shared" si="84"/>
        <v>1</v>
      </c>
      <c r="IU32" s="74">
        <f t="shared" si="85"/>
        <v>2</v>
      </c>
      <c r="IV32" s="74">
        <f t="shared" si="85"/>
        <v>2</v>
      </c>
      <c r="IW32" s="74">
        <f t="shared" si="85"/>
        <v>2</v>
      </c>
      <c r="IX32" s="74">
        <f t="shared" si="85"/>
        <v>2</v>
      </c>
      <c r="IY32" s="74">
        <f t="shared" si="85"/>
        <v>1</v>
      </c>
      <c r="IZ32" s="74">
        <f t="shared" si="85"/>
        <v>1</v>
      </c>
      <c r="JA32" s="74">
        <f t="shared" si="85"/>
        <v>2</v>
      </c>
      <c r="JB32" s="74">
        <f t="shared" si="85"/>
        <v>2</v>
      </c>
      <c r="JC32" s="74">
        <f t="shared" si="85"/>
        <v>1</v>
      </c>
      <c r="JD32" s="74">
        <f t="shared" si="85"/>
        <v>0</v>
      </c>
      <c r="JE32" s="74">
        <f t="shared" si="85"/>
        <v>0</v>
      </c>
      <c r="JF32" s="74">
        <f t="shared" si="85"/>
        <v>0</v>
      </c>
      <c r="JG32" s="74">
        <f t="shared" si="85"/>
        <v>0</v>
      </c>
      <c r="JH32" s="74">
        <f t="shared" si="85"/>
        <v>0</v>
      </c>
      <c r="JI32" s="74">
        <f t="shared" si="85"/>
        <v>0</v>
      </c>
      <c r="JJ32" s="74">
        <f t="shared" si="86"/>
        <v>1</v>
      </c>
      <c r="JK32" s="74">
        <f t="shared" si="86"/>
        <v>1</v>
      </c>
      <c r="JL32" s="74">
        <f t="shared" si="86"/>
        <v>2</v>
      </c>
      <c r="JM32" s="74">
        <f t="shared" si="86"/>
        <v>2</v>
      </c>
      <c r="JN32" s="74">
        <f t="shared" si="86"/>
        <v>1</v>
      </c>
      <c r="JO32" s="74">
        <f t="shared" si="86"/>
        <v>0</v>
      </c>
      <c r="JP32" s="74">
        <f t="shared" si="86"/>
        <v>1</v>
      </c>
      <c r="JQ32" s="74">
        <f t="shared" si="86"/>
        <v>3</v>
      </c>
      <c r="JR32" s="74">
        <f t="shared" si="86"/>
        <v>3</v>
      </c>
      <c r="JS32" s="74">
        <f t="shared" si="86"/>
        <v>3</v>
      </c>
      <c r="JT32" s="74">
        <f t="shared" si="87"/>
        <v>2</v>
      </c>
      <c r="JU32" s="74">
        <f t="shared" si="87"/>
        <v>3</v>
      </c>
      <c r="JV32" s="74">
        <f t="shared" si="87"/>
        <v>1</v>
      </c>
      <c r="JW32" s="74">
        <f t="shared" si="87"/>
        <v>1</v>
      </c>
      <c r="JX32" s="74">
        <f t="shared" si="87"/>
        <v>2</v>
      </c>
      <c r="JY32" s="74">
        <f t="shared" si="87"/>
        <v>1</v>
      </c>
      <c r="JZ32" s="74">
        <f t="shared" si="87"/>
        <v>1</v>
      </c>
      <c r="KA32" s="74">
        <f t="shared" si="87"/>
        <v>1</v>
      </c>
      <c r="KB32" s="74">
        <f t="shared" si="87"/>
        <v>1</v>
      </c>
      <c r="KC32" s="74">
        <f t="shared" si="87"/>
        <v>0</v>
      </c>
      <c r="KD32" s="74">
        <f t="shared" si="88"/>
        <v>1</v>
      </c>
      <c r="KE32" s="74">
        <f t="shared" si="88"/>
        <v>1</v>
      </c>
      <c r="KF32" s="74">
        <f t="shared" si="88"/>
        <v>1</v>
      </c>
      <c r="KG32" s="74">
        <f t="shared" si="88"/>
        <v>1</v>
      </c>
      <c r="KH32" s="74">
        <f t="shared" si="88"/>
        <v>0</v>
      </c>
      <c r="KI32" s="74">
        <f t="shared" si="88"/>
        <v>0</v>
      </c>
      <c r="KJ32" s="74">
        <f t="shared" si="88"/>
        <v>0</v>
      </c>
      <c r="KK32" s="74">
        <f t="shared" si="88"/>
        <v>0</v>
      </c>
      <c r="KL32" s="74">
        <f t="shared" si="88"/>
        <v>0</v>
      </c>
      <c r="KM32" s="74">
        <f t="shared" si="88"/>
        <v>0</v>
      </c>
      <c r="KN32" s="74">
        <f t="shared" si="89"/>
        <v>0</v>
      </c>
      <c r="KO32" s="74">
        <f t="shared" si="89"/>
        <v>0</v>
      </c>
      <c r="KP32" s="74">
        <f t="shared" si="89"/>
        <v>0</v>
      </c>
      <c r="KQ32" s="74">
        <f t="shared" si="89"/>
        <v>0</v>
      </c>
      <c r="KR32" s="74">
        <f t="shared" si="89"/>
        <v>0</v>
      </c>
      <c r="KS32" s="74">
        <f t="shared" si="89"/>
        <v>0</v>
      </c>
      <c r="KT32" s="74">
        <f t="shared" si="89"/>
        <v>0</v>
      </c>
      <c r="KU32" s="74">
        <f t="shared" si="89"/>
        <v>1</v>
      </c>
      <c r="KV32" s="74">
        <f t="shared" si="89"/>
        <v>1</v>
      </c>
      <c r="KW32" s="74">
        <f t="shared" si="89"/>
        <v>1</v>
      </c>
      <c r="KX32" s="74">
        <f t="shared" si="90"/>
        <v>1</v>
      </c>
      <c r="KY32" s="74">
        <f t="shared" si="90"/>
        <v>0</v>
      </c>
      <c r="KZ32" s="74">
        <f t="shared" si="90"/>
        <v>1</v>
      </c>
      <c r="LA32" s="74">
        <f t="shared" si="90"/>
        <v>0</v>
      </c>
      <c r="LB32" s="74">
        <f t="shared" si="90"/>
        <v>1</v>
      </c>
      <c r="LC32" s="74">
        <f t="shared" si="90"/>
        <v>1</v>
      </c>
      <c r="LD32" s="74">
        <f t="shared" si="90"/>
        <v>1</v>
      </c>
      <c r="LE32" s="74">
        <f t="shared" si="90"/>
        <v>0</v>
      </c>
      <c r="LF32" s="74">
        <f t="shared" si="90"/>
        <v>0</v>
      </c>
      <c r="LG32" s="74">
        <f t="shared" si="90"/>
        <v>0</v>
      </c>
      <c r="LH32" s="74">
        <f t="shared" si="91"/>
        <v>0</v>
      </c>
      <c r="LI32" s="74">
        <f t="shared" si="91"/>
        <v>0</v>
      </c>
      <c r="LJ32" s="74">
        <f t="shared" si="91"/>
        <v>0</v>
      </c>
      <c r="LK32" s="74">
        <f t="shared" si="91"/>
        <v>0</v>
      </c>
      <c r="LL32" s="74">
        <f t="shared" si="91"/>
        <v>0</v>
      </c>
      <c r="LM32" s="74">
        <f t="shared" si="91"/>
        <v>0</v>
      </c>
      <c r="LN32" s="74">
        <f t="shared" si="91"/>
        <v>0</v>
      </c>
      <c r="LO32" s="74">
        <f t="shared" si="91"/>
        <v>1</v>
      </c>
      <c r="LP32" s="74">
        <f t="shared" si="91"/>
        <v>1</v>
      </c>
      <c r="LQ32" s="74">
        <f t="shared" si="91"/>
        <v>1</v>
      </c>
      <c r="LR32" s="74">
        <f t="shared" si="92"/>
        <v>1</v>
      </c>
      <c r="LS32" s="74">
        <f t="shared" si="92"/>
        <v>0</v>
      </c>
      <c r="LT32" s="74">
        <f t="shared" si="92"/>
        <v>0</v>
      </c>
      <c r="LU32" s="74">
        <f t="shared" si="92"/>
        <v>0</v>
      </c>
      <c r="LV32" s="74">
        <f t="shared" si="92"/>
        <v>0</v>
      </c>
      <c r="LW32" s="74">
        <f t="shared" si="92"/>
        <v>0</v>
      </c>
      <c r="LX32" s="74">
        <f t="shared" si="92"/>
        <v>0</v>
      </c>
      <c r="LY32" s="74">
        <f t="shared" si="92"/>
        <v>0</v>
      </c>
      <c r="LZ32" s="74">
        <f t="shared" si="92"/>
        <v>0</v>
      </c>
      <c r="MA32" s="74">
        <f t="shared" si="92"/>
        <v>0</v>
      </c>
      <c r="MB32" s="74">
        <f t="shared" si="93"/>
        <v>0</v>
      </c>
      <c r="MC32" s="74">
        <f t="shared" si="93"/>
        <v>1</v>
      </c>
      <c r="MD32" s="74">
        <f t="shared" si="93"/>
        <v>1</v>
      </c>
      <c r="ME32" s="74">
        <f t="shared" si="93"/>
        <v>1</v>
      </c>
      <c r="MF32" s="74">
        <f t="shared" si="93"/>
        <v>1</v>
      </c>
      <c r="MG32" s="74">
        <f t="shared" si="93"/>
        <v>0</v>
      </c>
      <c r="MH32" s="74">
        <f t="shared" si="93"/>
        <v>0</v>
      </c>
      <c r="MI32" s="74">
        <f t="shared" si="93"/>
        <v>0</v>
      </c>
      <c r="MJ32" s="74">
        <f t="shared" si="93"/>
        <v>0</v>
      </c>
      <c r="MK32" s="74">
        <f t="shared" si="93"/>
        <v>0</v>
      </c>
      <c r="ML32" s="74">
        <f t="shared" si="94"/>
        <v>0</v>
      </c>
      <c r="MM32" s="74">
        <f t="shared" si="94"/>
        <v>0</v>
      </c>
      <c r="MN32" s="74">
        <f t="shared" si="94"/>
        <v>0</v>
      </c>
      <c r="MO32" s="74">
        <f t="shared" si="94"/>
        <v>0</v>
      </c>
      <c r="MP32" s="74">
        <f t="shared" si="94"/>
        <v>0</v>
      </c>
      <c r="MQ32" s="74">
        <f t="shared" si="94"/>
        <v>0</v>
      </c>
      <c r="MR32" s="74">
        <f t="shared" si="94"/>
        <v>0</v>
      </c>
      <c r="MS32" s="74">
        <f t="shared" si="94"/>
        <v>0</v>
      </c>
      <c r="MT32" s="74">
        <f t="shared" si="94"/>
        <v>0</v>
      </c>
      <c r="MU32" s="74">
        <f t="shared" si="94"/>
        <v>0</v>
      </c>
      <c r="MV32" s="74">
        <f t="shared" si="95"/>
        <v>0</v>
      </c>
      <c r="MW32" s="74">
        <f t="shared" si="95"/>
        <v>1</v>
      </c>
      <c r="MX32" s="74">
        <f t="shared" si="95"/>
        <v>1</v>
      </c>
      <c r="MY32" s="74">
        <f t="shared" si="95"/>
        <v>1</v>
      </c>
      <c r="MZ32" s="74">
        <f t="shared" si="95"/>
        <v>1</v>
      </c>
      <c r="NA32" s="74">
        <f t="shared" si="95"/>
        <v>1</v>
      </c>
      <c r="NB32" s="74">
        <f t="shared" si="95"/>
        <v>1</v>
      </c>
      <c r="NC32" s="74">
        <f t="shared" si="95"/>
        <v>0</v>
      </c>
      <c r="ND32" s="74">
        <f t="shared" si="95"/>
        <v>1</v>
      </c>
      <c r="NE32" s="74">
        <f t="shared" si="95"/>
        <v>1</v>
      </c>
      <c r="NF32" s="74">
        <f t="shared" si="96"/>
        <v>0</v>
      </c>
      <c r="NG32" s="74">
        <f t="shared" si="96"/>
        <v>1</v>
      </c>
      <c r="NH32" s="74">
        <f t="shared" si="96"/>
        <v>2</v>
      </c>
      <c r="NI32" s="74">
        <f t="shared" si="96"/>
        <v>0</v>
      </c>
      <c r="NJ32" s="74">
        <f t="shared" si="96"/>
        <v>0</v>
      </c>
      <c r="NK32" s="74">
        <f t="shared" si="96"/>
        <v>1</v>
      </c>
      <c r="NL32" s="74">
        <f t="shared" si="96"/>
        <v>1</v>
      </c>
      <c r="NM32" s="74">
        <f t="shared" si="96"/>
        <v>0</v>
      </c>
      <c r="NN32" s="74">
        <f t="shared" si="96"/>
        <v>0</v>
      </c>
      <c r="NO32" s="74">
        <f t="shared" si="96"/>
        <v>0</v>
      </c>
      <c r="NP32" s="74">
        <f t="shared" si="97"/>
        <v>0</v>
      </c>
      <c r="NQ32" s="74">
        <f t="shared" si="97"/>
        <v>0</v>
      </c>
      <c r="NR32" s="74">
        <f t="shared" si="97"/>
        <v>0</v>
      </c>
      <c r="NS32" s="74">
        <f t="shared" si="97"/>
        <v>0</v>
      </c>
      <c r="NT32" s="74">
        <f t="shared" si="97"/>
        <v>0</v>
      </c>
      <c r="NU32" s="74">
        <f t="shared" si="97"/>
        <v>0</v>
      </c>
      <c r="NV32" s="74">
        <f t="shared" si="97"/>
        <v>0</v>
      </c>
      <c r="NW32" s="74">
        <f t="shared" si="97"/>
        <v>0</v>
      </c>
      <c r="NX32" s="74">
        <f t="shared" si="97"/>
        <v>1</v>
      </c>
      <c r="NY32" s="74">
        <f t="shared" si="97"/>
        <v>1</v>
      </c>
      <c r="NZ32" s="74">
        <f t="shared" si="98"/>
        <v>2</v>
      </c>
      <c r="OA32" s="74">
        <f t="shared" si="98"/>
        <v>3</v>
      </c>
      <c r="OB32" s="74">
        <f t="shared" si="98"/>
        <v>2</v>
      </c>
      <c r="OC32" s="74">
        <f t="shared" si="98"/>
        <v>1</v>
      </c>
      <c r="OD32" s="74">
        <f t="shared" si="98"/>
        <v>1</v>
      </c>
      <c r="OE32" s="74">
        <f t="shared" si="98"/>
        <v>1</v>
      </c>
      <c r="OF32" s="74">
        <f t="shared" si="98"/>
        <v>2</v>
      </c>
      <c r="OG32" s="74">
        <f t="shared" si="98"/>
        <v>2</v>
      </c>
      <c r="OH32" s="74">
        <f t="shared" si="98"/>
        <v>2</v>
      </c>
      <c r="OI32" s="74">
        <f t="shared" si="98"/>
        <v>3</v>
      </c>
      <c r="OJ32" s="74">
        <f t="shared" si="98"/>
        <v>2</v>
      </c>
    </row>
    <row r="33" spans="3:400" x14ac:dyDescent="0.25">
      <c r="C33" s="55" t="s">
        <v>47</v>
      </c>
      <c r="D33" t="s">
        <v>64</v>
      </c>
      <c r="E33" s="74">
        <f t="shared" si="60"/>
        <v>0</v>
      </c>
      <c r="F33" s="74">
        <f t="shared" si="60"/>
        <v>0</v>
      </c>
      <c r="G33" s="74">
        <f t="shared" si="60"/>
        <v>0</v>
      </c>
      <c r="H33" s="74">
        <f t="shared" si="60"/>
        <v>0</v>
      </c>
      <c r="I33" s="74">
        <f t="shared" si="60"/>
        <v>0</v>
      </c>
      <c r="J33" s="74">
        <f t="shared" si="60"/>
        <v>0</v>
      </c>
      <c r="K33" s="74">
        <f t="shared" si="60"/>
        <v>0</v>
      </c>
      <c r="L33" s="74">
        <f t="shared" si="60"/>
        <v>0</v>
      </c>
      <c r="M33" s="74">
        <f t="shared" si="60"/>
        <v>0</v>
      </c>
      <c r="N33" s="74">
        <f t="shared" si="60"/>
        <v>0</v>
      </c>
      <c r="O33" s="74">
        <f t="shared" si="61"/>
        <v>0</v>
      </c>
      <c r="P33" s="74">
        <f t="shared" si="61"/>
        <v>0</v>
      </c>
      <c r="Q33" s="74">
        <f t="shared" si="61"/>
        <v>0</v>
      </c>
      <c r="R33" s="74">
        <f t="shared" si="61"/>
        <v>0</v>
      </c>
      <c r="S33" s="74">
        <f t="shared" si="61"/>
        <v>0</v>
      </c>
      <c r="T33" s="74">
        <f t="shared" si="61"/>
        <v>0</v>
      </c>
      <c r="U33" s="74">
        <f t="shared" si="61"/>
        <v>0</v>
      </c>
      <c r="V33" s="74">
        <f t="shared" si="61"/>
        <v>0</v>
      </c>
      <c r="W33" s="74">
        <f t="shared" si="61"/>
        <v>0</v>
      </c>
      <c r="X33" s="74">
        <f t="shared" si="61"/>
        <v>0</v>
      </c>
      <c r="Y33" s="74">
        <f t="shared" si="62"/>
        <v>0</v>
      </c>
      <c r="Z33" s="74">
        <f t="shared" si="62"/>
        <v>0</v>
      </c>
      <c r="AA33" s="74">
        <f t="shared" si="62"/>
        <v>0</v>
      </c>
      <c r="AB33" s="74">
        <f t="shared" si="62"/>
        <v>0</v>
      </c>
      <c r="AC33" s="74">
        <f t="shared" si="62"/>
        <v>0</v>
      </c>
      <c r="AD33" s="74">
        <f t="shared" si="62"/>
        <v>0</v>
      </c>
      <c r="AE33" s="74">
        <f t="shared" si="62"/>
        <v>0</v>
      </c>
      <c r="AF33" s="74">
        <f t="shared" si="62"/>
        <v>0</v>
      </c>
      <c r="AG33" s="74">
        <f t="shared" si="62"/>
        <v>0</v>
      </c>
      <c r="AH33" s="74">
        <f t="shared" si="62"/>
        <v>0</v>
      </c>
      <c r="AI33" s="74">
        <f t="shared" si="63"/>
        <v>0</v>
      </c>
      <c r="AJ33" s="74">
        <f t="shared" si="63"/>
        <v>0</v>
      </c>
      <c r="AK33" s="74">
        <f t="shared" si="63"/>
        <v>0</v>
      </c>
      <c r="AL33" s="74">
        <f t="shared" si="63"/>
        <v>0</v>
      </c>
      <c r="AM33" s="74">
        <f t="shared" si="63"/>
        <v>0</v>
      </c>
      <c r="AN33" s="74">
        <f t="shared" si="63"/>
        <v>0</v>
      </c>
      <c r="AO33" s="74">
        <f t="shared" si="63"/>
        <v>0</v>
      </c>
      <c r="AP33" s="74">
        <f t="shared" si="63"/>
        <v>0</v>
      </c>
      <c r="AQ33" s="74">
        <f t="shared" si="63"/>
        <v>0</v>
      </c>
      <c r="AR33" s="74">
        <f t="shared" si="63"/>
        <v>0</v>
      </c>
      <c r="AS33" s="74">
        <f t="shared" si="64"/>
        <v>0</v>
      </c>
      <c r="AT33" s="74">
        <f t="shared" si="64"/>
        <v>0</v>
      </c>
      <c r="AU33" s="74">
        <f t="shared" si="64"/>
        <v>0</v>
      </c>
      <c r="AV33" s="74">
        <f t="shared" si="64"/>
        <v>0</v>
      </c>
      <c r="AW33" s="74">
        <f t="shared" si="64"/>
        <v>0</v>
      </c>
      <c r="AX33" s="74">
        <f t="shared" si="64"/>
        <v>0</v>
      </c>
      <c r="AY33" s="74">
        <f t="shared" si="64"/>
        <v>0</v>
      </c>
      <c r="AZ33" s="74">
        <f t="shared" si="64"/>
        <v>0</v>
      </c>
      <c r="BA33" s="74">
        <f t="shared" si="64"/>
        <v>0</v>
      </c>
      <c r="BB33" s="74">
        <f t="shared" si="64"/>
        <v>0</v>
      </c>
      <c r="BC33" s="74">
        <f t="shared" si="65"/>
        <v>0</v>
      </c>
      <c r="BD33" s="74">
        <f t="shared" si="65"/>
        <v>0</v>
      </c>
      <c r="BE33" s="74">
        <f t="shared" si="65"/>
        <v>0</v>
      </c>
      <c r="BF33" s="74">
        <f t="shared" si="65"/>
        <v>0</v>
      </c>
      <c r="BG33" s="74">
        <f t="shared" si="65"/>
        <v>0</v>
      </c>
      <c r="BH33" s="74">
        <f t="shared" si="65"/>
        <v>0</v>
      </c>
      <c r="BI33" s="74">
        <f t="shared" si="65"/>
        <v>0</v>
      </c>
      <c r="BJ33" s="74">
        <f t="shared" si="65"/>
        <v>0</v>
      </c>
      <c r="BK33" s="74">
        <f t="shared" si="65"/>
        <v>0</v>
      </c>
      <c r="BL33" s="74">
        <f t="shared" si="65"/>
        <v>0</v>
      </c>
      <c r="BM33" s="74">
        <f t="shared" si="66"/>
        <v>0</v>
      </c>
      <c r="BN33" s="74">
        <f t="shared" si="66"/>
        <v>0</v>
      </c>
      <c r="BO33" s="74">
        <f t="shared" si="66"/>
        <v>0</v>
      </c>
      <c r="BP33" s="74">
        <f t="shared" si="66"/>
        <v>0</v>
      </c>
      <c r="BQ33" s="74">
        <f t="shared" si="66"/>
        <v>0</v>
      </c>
      <c r="BR33" s="74">
        <f t="shared" si="66"/>
        <v>0</v>
      </c>
      <c r="BS33" s="74">
        <f t="shared" si="66"/>
        <v>0</v>
      </c>
      <c r="BT33" s="74">
        <f t="shared" si="66"/>
        <v>0</v>
      </c>
      <c r="BU33" s="74">
        <f t="shared" si="66"/>
        <v>0</v>
      </c>
      <c r="BV33" s="74">
        <f t="shared" si="66"/>
        <v>0</v>
      </c>
      <c r="BW33" s="74">
        <f t="shared" si="67"/>
        <v>0</v>
      </c>
      <c r="BX33" s="74">
        <f t="shared" si="67"/>
        <v>0</v>
      </c>
      <c r="BY33" s="74">
        <f t="shared" si="67"/>
        <v>0</v>
      </c>
      <c r="BZ33" s="74">
        <f t="shared" si="67"/>
        <v>0</v>
      </c>
      <c r="CA33" s="74">
        <f t="shared" si="67"/>
        <v>0</v>
      </c>
      <c r="CB33" s="74">
        <f t="shared" si="67"/>
        <v>0</v>
      </c>
      <c r="CC33" s="74">
        <f t="shared" si="67"/>
        <v>0</v>
      </c>
      <c r="CD33" s="74">
        <f t="shared" si="67"/>
        <v>0</v>
      </c>
      <c r="CE33" s="74">
        <f t="shared" si="67"/>
        <v>0</v>
      </c>
      <c r="CF33" s="74">
        <f t="shared" si="67"/>
        <v>0</v>
      </c>
      <c r="CG33" s="74">
        <f t="shared" si="68"/>
        <v>0</v>
      </c>
      <c r="CH33" s="74">
        <f t="shared" si="68"/>
        <v>0</v>
      </c>
      <c r="CI33" s="74">
        <f t="shared" si="68"/>
        <v>0</v>
      </c>
      <c r="CJ33" s="74">
        <f t="shared" si="68"/>
        <v>0</v>
      </c>
      <c r="CK33" s="74">
        <f t="shared" si="68"/>
        <v>0</v>
      </c>
      <c r="CL33" s="74">
        <f t="shared" si="68"/>
        <v>0</v>
      </c>
      <c r="CM33" s="74">
        <f t="shared" si="68"/>
        <v>0</v>
      </c>
      <c r="CN33" s="74">
        <f t="shared" si="68"/>
        <v>0</v>
      </c>
      <c r="CO33" s="74">
        <f t="shared" si="68"/>
        <v>0</v>
      </c>
      <c r="CP33" s="74">
        <f t="shared" si="68"/>
        <v>0</v>
      </c>
      <c r="CQ33" s="74">
        <f t="shared" si="69"/>
        <v>0</v>
      </c>
      <c r="CR33" s="74">
        <f t="shared" si="69"/>
        <v>0</v>
      </c>
      <c r="CS33" s="74">
        <f t="shared" si="69"/>
        <v>0</v>
      </c>
      <c r="CT33" s="74">
        <f t="shared" si="69"/>
        <v>0</v>
      </c>
      <c r="CU33" s="74">
        <f t="shared" si="69"/>
        <v>0</v>
      </c>
      <c r="CV33" s="74">
        <f t="shared" si="69"/>
        <v>0</v>
      </c>
      <c r="CW33" s="74">
        <f t="shared" si="69"/>
        <v>0</v>
      </c>
      <c r="CX33" s="74">
        <f t="shared" si="69"/>
        <v>0</v>
      </c>
      <c r="CY33" s="74">
        <f t="shared" si="69"/>
        <v>0</v>
      </c>
      <c r="CZ33" s="74">
        <f t="shared" si="69"/>
        <v>0</v>
      </c>
      <c r="DA33" s="74">
        <f t="shared" si="70"/>
        <v>0</v>
      </c>
      <c r="DB33" s="74">
        <f t="shared" si="70"/>
        <v>0</v>
      </c>
      <c r="DC33" s="74">
        <f t="shared" si="70"/>
        <v>0</v>
      </c>
      <c r="DD33" s="74">
        <f t="shared" si="70"/>
        <v>0</v>
      </c>
      <c r="DE33" s="74">
        <f t="shared" si="70"/>
        <v>0</v>
      </c>
      <c r="DF33" s="74">
        <f t="shared" si="70"/>
        <v>0</v>
      </c>
      <c r="DG33" s="74">
        <f t="shared" si="70"/>
        <v>0</v>
      </c>
      <c r="DH33" s="74">
        <f t="shared" si="70"/>
        <v>0</v>
      </c>
      <c r="DI33" s="74">
        <f t="shared" si="70"/>
        <v>0</v>
      </c>
      <c r="DJ33" s="74">
        <f t="shared" si="70"/>
        <v>0</v>
      </c>
      <c r="DK33" s="74">
        <f t="shared" si="71"/>
        <v>0</v>
      </c>
      <c r="DL33" s="74">
        <f t="shared" si="71"/>
        <v>0</v>
      </c>
      <c r="DM33" s="74">
        <f t="shared" si="71"/>
        <v>0</v>
      </c>
      <c r="DN33" s="74">
        <f t="shared" si="71"/>
        <v>0</v>
      </c>
      <c r="DO33" s="74">
        <f t="shared" si="71"/>
        <v>0</v>
      </c>
      <c r="DP33" s="74">
        <f t="shared" si="71"/>
        <v>0</v>
      </c>
      <c r="DQ33" s="74">
        <f t="shared" si="71"/>
        <v>0</v>
      </c>
      <c r="DR33" s="74">
        <f t="shared" si="71"/>
        <v>0</v>
      </c>
      <c r="DS33" s="74">
        <f t="shared" si="71"/>
        <v>0</v>
      </c>
      <c r="DT33" s="74">
        <f t="shared" si="71"/>
        <v>0</v>
      </c>
      <c r="DU33" s="74">
        <f t="shared" si="72"/>
        <v>0</v>
      </c>
      <c r="DV33" s="74">
        <f t="shared" si="72"/>
        <v>0</v>
      </c>
      <c r="DW33" s="74">
        <f t="shared" si="72"/>
        <v>0</v>
      </c>
      <c r="DX33" s="74">
        <f t="shared" si="72"/>
        <v>0</v>
      </c>
      <c r="DY33" s="74">
        <f t="shared" si="72"/>
        <v>0</v>
      </c>
      <c r="DZ33" s="74">
        <f t="shared" si="72"/>
        <v>0</v>
      </c>
      <c r="EA33" s="74">
        <f t="shared" si="72"/>
        <v>0</v>
      </c>
      <c r="EB33" s="74">
        <f t="shared" si="72"/>
        <v>0</v>
      </c>
      <c r="EC33" s="74">
        <f t="shared" si="72"/>
        <v>0</v>
      </c>
      <c r="ED33" s="74">
        <f t="shared" si="72"/>
        <v>0</v>
      </c>
      <c r="EE33" s="74">
        <f t="shared" si="73"/>
        <v>0</v>
      </c>
      <c r="EF33" s="74">
        <f t="shared" si="73"/>
        <v>0</v>
      </c>
      <c r="EG33" s="74">
        <f t="shared" si="73"/>
        <v>0</v>
      </c>
      <c r="EH33" s="74">
        <f t="shared" si="73"/>
        <v>0</v>
      </c>
      <c r="EI33" s="74">
        <f t="shared" si="73"/>
        <v>0</v>
      </c>
      <c r="EJ33" s="74">
        <f t="shared" si="73"/>
        <v>0</v>
      </c>
      <c r="EK33" s="74">
        <f t="shared" si="73"/>
        <v>0</v>
      </c>
      <c r="EL33" s="74">
        <f t="shared" si="73"/>
        <v>0</v>
      </c>
      <c r="EM33" s="74">
        <f t="shared" si="73"/>
        <v>0</v>
      </c>
      <c r="EN33" s="74">
        <f t="shared" si="73"/>
        <v>0</v>
      </c>
      <c r="EO33" s="74">
        <f t="shared" si="74"/>
        <v>0</v>
      </c>
      <c r="EP33" s="74">
        <f t="shared" si="74"/>
        <v>0</v>
      </c>
      <c r="EQ33" s="74">
        <f t="shared" si="74"/>
        <v>0</v>
      </c>
      <c r="ER33" s="74">
        <f t="shared" si="74"/>
        <v>0</v>
      </c>
      <c r="ES33" s="74">
        <f t="shared" si="74"/>
        <v>0</v>
      </c>
      <c r="ET33" s="74">
        <f t="shared" si="74"/>
        <v>0</v>
      </c>
      <c r="EU33" s="74">
        <f t="shared" si="74"/>
        <v>0</v>
      </c>
      <c r="EV33" s="74">
        <f t="shared" si="74"/>
        <v>0</v>
      </c>
      <c r="EW33" s="74">
        <f t="shared" si="74"/>
        <v>0</v>
      </c>
      <c r="EX33" s="74">
        <f t="shared" si="74"/>
        <v>0</v>
      </c>
      <c r="EY33" s="74">
        <f t="shared" si="75"/>
        <v>0</v>
      </c>
      <c r="EZ33" s="74">
        <f t="shared" si="75"/>
        <v>0</v>
      </c>
      <c r="FA33" s="74">
        <f t="shared" si="75"/>
        <v>0</v>
      </c>
      <c r="FB33" s="74">
        <f t="shared" si="75"/>
        <v>0</v>
      </c>
      <c r="FC33" s="74">
        <f t="shared" si="75"/>
        <v>0</v>
      </c>
      <c r="FD33" s="74">
        <f t="shared" si="75"/>
        <v>0</v>
      </c>
      <c r="FE33" s="74">
        <f t="shared" si="75"/>
        <v>0</v>
      </c>
      <c r="FF33" s="74">
        <f t="shared" si="75"/>
        <v>0</v>
      </c>
      <c r="FG33" s="74">
        <f t="shared" si="75"/>
        <v>0</v>
      </c>
      <c r="FH33" s="74">
        <f t="shared" si="75"/>
        <v>0</v>
      </c>
      <c r="FI33" s="74">
        <f t="shared" si="76"/>
        <v>0</v>
      </c>
      <c r="FJ33" s="74">
        <f t="shared" si="76"/>
        <v>0</v>
      </c>
      <c r="FK33" s="74">
        <f t="shared" si="76"/>
        <v>0</v>
      </c>
      <c r="FL33" s="74">
        <f t="shared" si="76"/>
        <v>0</v>
      </c>
      <c r="FM33" s="74">
        <f t="shared" si="76"/>
        <v>0</v>
      </c>
      <c r="FN33" s="74">
        <f t="shared" si="76"/>
        <v>0</v>
      </c>
      <c r="FO33" s="74">
        <f t="shared" si="76"/>
        <v>0</v>
      </c>
      <c r="FP33" s="74">
        <f t="shared" si="76"/>
        <v>0</v>
      </c>
      <c r="FQ33" s="74">
        <f t="shared" si="76"/>
        <v>0</v>
      </c>
      <c r="FR33" s="74">
        <f t="shared" si="76"/>
        <v>0</v>
      </c>
      <c r="FS33" s="74">
        <f t="shared" si="77"/>
        <v>0</v>
      </c>
      <c r="FT33" s="74">
        <f t="shared" si="77"/>
        <v>0</v>
      </c>
      <c r="FU33" s="74">
        <f t="shared" si="77"/>
        <v>0</v>
      </c>
      <c r="FV33" s="74">
        <f t="shared" si="77"/>
        <v>0</v>
      </c>
      <c r="FW33" s="74">
        <f t="shared" si="77"/>
        <v>0</v>
      </c>
      <c r="FX33" s="74">
        <f t="shared" si="77"/>
        <v>0</v>
      </c>
      <c r="FY33" s="74">
        <f t="shared" si="77"/>
        <v>0</v>
      </c>
      <c r="FZ33" s="74">
        <f t="shared" si="77"/>
        <v>0</v>
      </c>
      <c r="GA33" s="74">
        <f t="shared" si="77"/>
        <v>0</v>
      </c>
      <c r="GB33" s="74">
        <f t="shared" si="77"/>
        <v>0</v>
      </c>
      <c r="GC33" s="74">
        <f t="shared" si="78"/>
        <v>0</v>
      </c>
      <c r="GD33" s="74">
        <f t="shared" si="78"/>
        <v>0</v>
      </c>
      <c r="GE33" s="74">
        <f t="shared" si="78"/>
        <v>0</v>
      </c>
      <c r="GF33" s="74">
        <f t="shared" si="78"/>
        <v>0</v>
      </c>
      <c r="GG33" s="74">
        <f t="shared" si="78"/>
        <v>0</v>
      </c>
      <c r="GH33" s="74">
        <f t="shared" si="78"/>
        <v>0</v>
      </c>
      <c r="GI33" s="74">
        <f t="shared" si="78"/>
        <v>0</v>
      </c>
      <c r="GJ33" s="74">
        <f t="shared" si="78"/>
        <v>0</v>
      </c>
      <c r="GK33" s="74">
        <f t="shared" si="78"/>
        <v>0</v>
      </c>
      <c r="GL33" s="74">
        <f t="shared" si="78"/>
        <v>0</v>
      </c>
      <c r="GM33" s="74">
        <f t="shared" si="79"/>
        <v>0</v>
      </c>
      <c r="GN33" s="74">
        <f t="shared" si="79"/>
        <v>0</v>
      </c>
      <c r="GO33" s="74">
        <f t="shared" si="79"/>
        <v>0</v>
      </c>
      <c r="GP33" s="74">
        <f t="shared" si="79"/>
        <v>0</v>
      </c>
      <c r="GQ33" s="74">
        <f t="shared" si="79"/>
        <v>0</v>
      </c>
      <c r="GR33" s="74">
        <f t="shared" si="79"/>
        <v>0</v>
      </c>
      <c r="GS33" s="74">
        <f t="shared" si="79"/>
        <v>0</v>
      </c>
      <c r="GT33" s="74">
        <f t="shared" si="79"/>
        <v>0</v>
      </c>
      <c r="GU33" s="74">
        <f t="shared" si="79"/>
        <v>0</v>
      </c>
      <c r="GV33" s="74">
        <f t="shared" si="79"/>
        <v>0</v>
      </c>
      <c r="GW33" s="74">
        <f t="shared" si="80"/>
        <v>0</v>
      </c>
      <c r="GX33" s="74">
        <f t="shared" si="80"/>
        <v>0</v>
      </c>
      <c r="GY33" s="74">
        <f t="shared" si="80"/>
        <v>0</v>
      </c>
      <c r="GZ33" s="74">
        <f t="shared" si="80"/>
        <v>0</v>
      </c>
      <c r="HA33" s="74">
        <f t="shared" si="80"/>
        <v>0</v>
      </c>
      <c r="HB33" s="74">
        <f t="shared" si="80"/>
        <v>0</v>
      </c>
      <c r="HC33" s="74">
        <f t="shared" si="80"/>
        <v>0</v>
      </c>
      <c r="HD33" s="74">
        <f t="shared" si="80"/>
        <v>0</v>
      </c>
      <c r="HE33" s="74">
        <f t="shared" si="80"/>
        <v>0</v>
      </c>
      <c r="HF33" s="74">
        <f t="shared" si="80"/>
        <v>0</v>
      </c>
      <c r="HG33" s="74">
        <f t="shared" si="81"/>
        <v>0</v>
      </c>
      <c r="HH33" s="74">
        <f t="shared" si="81"/>
        <v>0</v>
      </c>
      <c r="HI33" s="74">
        <f t="shared" si="81"/>
        <v>0</v>
      </c>
      <c r="HJ33" s="74">
        <f t="shared" si="81"/>
        <v>0</v>
      </c>
      <c r="HK33" s="74">
        <f t="shared" si="81"/>
        <v>0</v>
      </c>
      <c r="HL33" s="74">
        <f t="shared" si="81"/>
        <v>0</v>
      </c>
      <c r="HM33" s="74">
        <f t="shared" si="81"/>
        <v>0</v>
      </c>
      <c r="HN33" s="74">
        <f t="shared" si="81"/>
        <v>0</v>
      </c>
      <c r="HO33" s="74">
        <f t="shared" si="81"/>
        <v>0</v>
      </c>
      <c r="HP33" s="74">
        <f t="shared" si="81"/>
        <v>0</v>
      </c>
      <c r="HQ33" s="74">
        <f t="shared" si="82"/>
        <v>0</v>
      </c>
      <c r="HR33" s="74">
        <f t="shared" si="82"/>
        <v>0</v>
      </c>
      <c r="HS33" s="74">
        <f t="shared" si="82"/>
        <v>0</v>
      </c>
      <c r="HT33" s="74">
        <f t="shared" si="82"/>
        <v>0</v>
      </c>
      <c r="HU33" s="74">
        <f t="shared" si="82"/>
        <v>0</v>
      </c>
      <c r="HV33" s="74">
        <f t="shared" si="82"/>
        <v>0</v>
      </c>
      <c r="HW33" s="74">
        <f t="shared" si="82"/>
        <v>0</v>
      </c>
      <c r="HX33" s="74">
        <f t="shared" si="82"/>
        <v>0</v>
      </c>
      <c r="HY33" s="74">
        <f t="shared" si="82"/>
        <v>0</v>
      </c>
      <c r="HZ33" s="74">
        <f t="shared" si="82"/>
        <v>0</v>
      </c>
      <c r="IA33" s="74">
        <f t="shared" si="83"/>
        <v>0</v>
      </c>
      <c r="IB33" s="74">
        <f t="shared" si="83"/>
        <v>0</v>
      </c>
      <c r="IC33" s="74">
        <f t="shared" si="83"/>
        <v>0</v>
      </c>
      <c r="ID33" s="74">
        <f t="shared" si="83"/>
        <v>0</v>
      </c>
      <c r="IE33" s="74">
        <f t="shared" si="83"/>
        <v>0</v>
      </c>
      <c r="IF33" s="74">
        <f t="shared" si="83"/>
        <v>0</v>
      </c>
      <c r="IG33" s="74">
        <f t="shared" si="83"/>
        <v>0</v>
      </c>
      <c r="IH33" s="74">
        <f t="shared" si="83"/>
        <v>0</v>
      </c>
      <c r="II33" s="74">
        <f t="shared" si="83"/>
        <v>0</v>
      </c>
      <c r="IJ33" s="74">
        <f t="shared" si="83"/>
        <v>0</v>
      </c>
      <c r="IK33" s="74">
        <f t="shared" si="84"/>
        <v>0</v>
      </c>
      <c r="IL33" s="74">
        <f t="shared" si="84"/>
        <v>0</v>
      </c>
      <c r="IM33" s="74">
        <f t="shared" si="84"/>
        <v>0</v>
      </c>
      <c r="IN33" s="74">
        <f t="shared" si="84"/>
        <v>0</v>
      </c>
      <c r="IO33" s="74">
        <f t="shared" si="84"/>
        <v>0</v>
      </c>
      <c r="IP33" s="74">
        <f t="shared" si="84"/>
        <v>0</v>
      </c>
      <c r="IQ33" s="74">
        <f t="shared" si="84"/>
        <v>0</v>
      </c>
      <c r="IR33" s="74">
        <f t="shared" si="84"/>
        <v>0</v>
      </c>
      <c r="IS33" s="74">
        <f t="shared" si="84"/>
        <v>0</v>
      </c>
      <c r="IT33" s="74">
        <f t="shared" si="84"/>
        <v>0</v>
      </c>
      <c r="IU33" s="74">
        <f t="shared" si="85"/>
        <v>0</v>
      </c>
      <c r="IV33" s="74">
        <f t="shared" si="85"/>
        <v>0</v>
      </c>
      <c r="IW33" s="74">
        <f t="shared" si="85"/>
        <v>0</v>
      </c>
      <c r="IX33" s="74">
        <f t="shared" si="85"/>
        <v>0</v>
      </c>
      <c r="IY33" s="74">
        <f t="shared" si="85"/>
        <v>0</v>
      </c>
      <c r="IZ33" s="74">
        <f t="shared" si="85"/>
        <v>0</v>
      </c>
      <c r="JA33" s="74">
        <f t="shared" si="85"/>
        <v>0</v>
      </c>
      <c r="JB33" s="74">
        <f t="shared" si="85"/>
        <v>0</v>
      </c>
      <c r="JC33" s="74">
        <f t="shared" si="85"/>
        <v>0</v>
      </c>
      <c r="JD33" s="74">
        <f t="shared" si="85"/>
        <v>0</v>
      </c>
      <c r="JE33" s="74">
        <f t="shared" si="85"/>
        <v>0</v>
      </c>
      <c r="JF33" s="74">
        <f t="shared" si="85"/>
        <v>0</v>
      </c>
      <c r="JG33" s="74">
        <f t="shared" si="85"/>
        <v>0</v>
      </c>
      <c r="JH33" s="74">
        <f t="shared" si="85"/>
        <v>0</v>
      </c>
      <c r="JI33" s="74">
        <f t="shared" si="85"/>
        <v>0</v>
      </c>
      <c r="JJ33" s="74">
        <f t="shared" si="86"/>
        <v>0</v>
      </c>
      <c r="JK33" s="74">
        <f t="shared" si="86"/>
        <v>0</v>
      </c>
      <c r="JL33" s="74">
        <f t="shared" si="86"/>
        <v>0</v>
      </c>
      <c r="JM33" s="74">
        <f t="shared" si="86"/>
        <v>0</v>
      </c>
      <c r="JN33" s="74">
        <f t="shared" si="86"/>
        <v>0</v>
      </c>
      <c r="JO33" s="74">
        <f t="shared" si="86"/>
        <v>0</v>
      </c>
      <c r="JP33" s="74">
        <f t="shared" si="86"/>
        <v>0</v>
      </c>
      <c r="JQ33" s="74">
        <f t="shared" si="86"/>
        <v>0</v>
      </c>
      <c r="JR33" s="74">
        <f t="shared" si="86"/>
        <v>0</v>
      </c>
      <c r="JS33" s="74">
        <f t="shared" si="86"/>
        <v>0</v>
      </c>
      <c r="JT33" s="74">
        <f t="shared" si="87"/>
        <v>0</v>
      </c>
      <c r="JU33" s="74">
        <f t="shared" si="87"/>
        <v>0</v>
      </c>
      <c r="JV33" s="74">
        <f t="shared" si="87"/>
        <v>0</v>
      </c>
      <c r="JW33" s="74">
        <f t="shared" si="87"/>
        <v>0</v>
      </c>
      <c r="JX33" s="74">
        <f t="shared" si="87"/>
        <v>0</v>
      </c>
      <c r="JY33" s="74">
        <f t="shared" si="87"/>
        <v>0</v>
      </c>
      <c r="JZ33" s="74">
        <f t="shared" si="87"/>
        <v>0</v>
      </c>
      <c r="KA33" s="74">
        <f t="shared" si="87"/>
        <v>0</v>
      </c>
      <c r="KB33" s="74">
        <f t="shared" si="87"/>
        <v>0</v>
      </c>
      <c r="KC33" s="74">
        <f t="shared" si="87"/>
        <v>0</v>
      </c>
      <c r="KD33" s="74">
        <f t="shared" si="88"/>
        <v>0</v>
      </c>
      <c r="KE33" s="74">
        <f t="shared" si="88"/>
        <v>0</v>
      </c>
      <c r="KF33" s="74">
        <f t="shared" si="88"/>
        <v>0</v>
      </c>
      <c r="KG33" s="74">
        <f t="shared" si="88"/>
        <v>0</v>
      </c>
      <c r="KH33" s="74">
        <f t="shared" si="88"/>
        <v>0</v>
      </c>
      <c r="KI33" s="74">
        <f t="shared" si="88"/>
        <v>0</v>
      </c>
      <c r="KJ33" s="74">
        <f t="shared" si="88"/>
        <v>0</v>
      </c>
      <c r="KK33" s="74">
        <f t="shared" si="88"/>
        <v>0</v>
      </c>
      <c r="KL33" s="74">
        <f t="shared" si="88"/>
        <v>0</v>
      </c>
      <c r="KM33" s="74">
        <f t="shared" si="88"/>
        <v>0</v>
      </c>
      <c r="KN33" s="74">
        <f t="shared" si="89"/>
        <v>0</v>
      </c>
      <c r="KO33" s="74">
        <f t="shared" si="89"/>
        <v>0</v>
      </c>
      <c r="KP33" s="74">
        <f t="shared" si="89"/>
        <v>0</v>
      </c>
      <c r="KQ33" s="74">
        <f t="shared" si="89"/>
        <v>0</v>
      </c>
      <c r="KR33" s="74">
        <f t="shared" si="89"/>
        <v>0</v>
      </c>
      <c r="KS33" s="74">
        <f t="shared" si="89"/>
        <v>0</v>
      </c>
      <c r="KT33" s="74">
        <f t="shared" si="89"/>
        <v>0</v>
      </c>
      <c r="KU33" s="74">
        <f t="shared" si="89"/>
        <v>0</v>
      </c>
      <c r="KV33" s="74">
        <f t="shared" si="89"/>
        <v>0</v>
      </c>
      <c r="KW33" s="74">
        <f t="shared" si="89"/>
        <v>0</v>
      </c>
      <c r="KX33" s="74">
        <f t="shared" si="90"/>
        <v>0</v>
      </c>
      <c r="KY33" s="74">
        <f t="shared" si="90"/>
        <v>0</v>
      </c>
      <c r="KZ33" s="74">
        <f t="shared" si="90"/>
        <v>0</v>
      </c>
      <c r="LA33" s="74">
        <f t="shared" si="90"/>
        <v>0</v>
      </c>
      <c r="LB33" s="74">
        <f t="shared" si="90"/>
        <v>0</v>
      </c>
      <c r="LC33" s="74">
        <f t="shared" si="90"/>
        <v>0</v>
      </c>
      <c r="LD33" s="74">
        <f t="shared" si="90"/>
        <v>0</v>
      </c>
      <c r="LE33" s="74">
        <f t="shared" si="90"/>
        <v>0</v>
      </c>
      <c r="LF33" s="74">
        <f t="shared" si="90"/>
        <v>0</v>
      </c>
      <c r="LG33" s="74">
        <f t="shared" si="90"/>
        <v>0</v>
      </c>
      <c r="LH33" s="74">
        <f t="shared" si="91"/>
        <v>0</v>
      </c>
      <c r="LI33" s="74">
        <f t="shared" si="91"/>
        <v>0</v>
      </c>
      <c r="LJ33" s="74">
        <f t="shared" si="91"/>
        <v>0</v>
      </c>
      <c r="LK33" s="74">
        <f t="shared" si="91"/>
        <v>0</v>
      </c>
      <c r="LL33" s="74">
        <f t="shared" si="91"/>
        <v>0</v>
      </c>
      <c r="LM33" s="74">
        <f t="shared" si="91"/>
        <v>0</v>
      </c>
      <c r="LN33" s="74">
        <f t="shared" si="91"/>
        <v>0</v>
      </c>
      <c r="LO33" s="74">
        <f t="shared" si="91"/>
        <v>0</v>
      </c>
      <c r="LP33" s="74">
        <f t="shared" si="91"/>
        <v>0</v>
      </c>
      <c r="LQ33" s="74">
        <f t="shared" si="91"/>
        <v>0</v>
      </c>
      <c r="LR33" s="74">
        <f t="shared" si="92"/>
        <v>0</v>
      </c>
      <c r="LS33" s="74">
        <f t="shared" si="92"/>
        <v>0</v>
      </c>
      <c r="LT33" s="74">
        <f t="shared" si="92"/>
        <v>0</v>
      </c>
      <c r="LU33" s="74">
        <f t="shared" si="92"/>
        <v>0</v>
      </c>
      <c r="LV33" s="74">
        <f t="shared" si="92"/>
        <v>0</v>
      </c>
      <c r="LW33" s="74">
        <f t="shared" si="92"/>
        <v>0</v>
      </c>
      <c r="LX33" s="74">
        <f t="shared" si="92"/>
        <v>0</v>
      </c>
      <c r="LY33" s="74">
        <f t="shared" si="92"/>
        <v>0</v>
      </c>
      <c r="LZ33" s="74">
        <f t="shared" si="92"/>
        <v>0</v>
      </c>
      <c r="MA33" s="74">
        <f t="shared" si="92"/>
        <v>0</v>
      </c>
      <c r="MB33" s="74">
        <f t="shared" si="93"/>
        <v>0</v>
      </c>
      <c r="MC33" s="74">
        <f t="shared" si="93"/>
        <v>0</v>
      </c>
      <c r="MD33" s="74">
        <f t="shared" si="93"/>
        <v>0</v>
      </c>
      <c r="ME33" s="74">
        <f t="shared" si="93"/>
        <v>0</v>
      </c>
      <c r="MF33" s="74">
        <f t="shared" si="93"/>
        <v>0</v>
      </c>
      <c r="MG33" s="74">
        <f t="shared" si="93"/>
        <v>0</v>
      </c>
      <c r="MH33" s="74">
        <f t="shared" si="93"/>
        <v>0</v>
      </c>
      <c r="MI33" s="74">
        <f t="shared" si="93"/>
        <v>0</v>
      </c>
      <c r="MJ33" s="74">
        <f t="shared" si="93"/>
        <v>0</v>
      </c>
      <c r="MK33" s="74">
        <f t="shared" si="93"/>
        <v>0</v>
      </c>
      <c r="ML33" s="74">
        <f t="shared" si="94"/>
        <v>0</v>
      </c>
      <c r="MM33" s="74">
        <f t="shared" si="94"/>
        <v>0</v>
      </c>
      <c r="MN33" s="74">
        <f t="shared" si="94"/>
        <v>0</v>
      </c>
      <c r="MO33" s="74">
        <f t="shared" si="94"/>
        <v>0</v>
      </c>
      <c r="MP33" s="74">
        <f t="shared" si="94"/>
        <v>0</v>
      </c>
      <c r="MQ33" s="74">
        <f t="shared" si="94"/>
        <v>0</v>
      </c>
      <c r="MR33" s="74">
        <f t="shared" si="94"/>
        <v>0</v>
      </c>
      <c r="MS33" s="74">
        <f t="shared" si="94"/>
        <v>0</v>
      </c>
      <c r="MT33" s="74">
        <f t="shared" si="94"/>
        <v>0</v>
      </c>
      <c r="MU33" s="74">
        <f t="shared" si="94"/>
        <v>0</v>
      </c>
      <c r="MV33" s="74">
        <f t="shared" si="95"/>
        <v>0</v>
      </c>
      <c r="MW33" s="74">
        <f t="shared" si="95"/>
        <v>0</v>
      </c>
      <c r="MX33" s="74">
        <f t="shared" si="95"/>
        <v>0</v>
      </c>
      <c r="MY33" s="74">
        <f t="shared" si="95"/>
        <v>0</v>
      </c>
      <c r="MZ33" s="74">
        <f t="shared" si="95"/>
        <v>0</v>
      </c>
      <c r="NA33" s="74">
        <f t="shared" si="95"/>
        <v>0</v>
      </c>
      <c r="NB33" s="74">
        <f t="shared" si="95"/>
        <v>0</v>
      </c>
      <c r="NC33" s="74">
        <f t="shared" si="95"/>
        <v>0</v>
      </c>
      <c r="ND33" s="74">
        <f t="shared" si="95"/>
        <v>0</v>
      </c>
      <c r="NE33" s="74">
        <f t="shared" si="95"/>
        <v>0</v>
      </c>
      <c r="NF33" s="74">
        <f t="shared" si="96"/>
        <v>0</v>
      </c>
      <c r="NG33" s="74">
        <f t="shared" si="96"/>
        <v>0</v>
      </c>
      <c r="NH33" s="74">
        <f t="shared" si="96"/>
        <v>0</v>
      </c>
      <c r="NI33" s="74">
        <f t="shared" si="96"/>
        <v>0</v>
      </c>
      <c r="NJ33" s="74">
        <f t="shared" si="96"/>
        <v>0</v>
      </c>
      <c r="NK33" s="74">
        <f t="shared" si="96"/>
        <v>0</v>
      </c>
      <c r="NL33" s="74">
        <f t="shared" si="96"/>
        <v>0</v>
      </c>
      <c r="NM33" s="74">
        <f t="shared" si="96"/>
        <v>0</v>
      </c>
      <c r="NN33" s="74">
        <f t="shared" si="96"/>
        <v>0</v>
      </c>
      <c r="NO33" s="74">
        <f t="shared" si="96"/>
        <v>0</v>
      </c>
      <c r="NP33" s="74">
        <f t="shared" si="97"/>
        <v>0</v>
      </c>
      <c r="NQ33" s="74">
        <f t="shared" si="97"/>
        <v>0</v>
      </c>
      <c r="NR33" s="74">
        <f t="shared" si="97"/>
        <v>0</v>
      </c>
      <c r="NS33" s="74">
        <f t="shared" si="97"/>
        <v>0</v>
      </c>
      <c r="NT33" s="74">
        <f t="shared" si="97"/>
        <v>0</v>
      </c>
      <c r="NU33" s="74">
        <f t="shared" si="97"/>
        <v>0</v>
      </c>
      <c r="NV33" s="74">
        <f t="shared" si="97"/>
        <v>0</v>
      </c>
      <c r="NW33" s="74">
        <f t="shared" si="97"/>
        <v>0</v>
      </c>
      <c r="NX33" s="74">
        <f t="shared" si="97"/>
        <v>0</v>
      </c>
      <c r="NY33" s="74">
        <f t="shared" si="97"/>
        <v>0</v>
      </c>
      <c r="NZ33" s="74">
        <f t="shared" si="98"/>
        <v>0</v>
      </c>
      <c r="OA33" s="74">
        <f t="shared" si="98"/>
        <v>0</v>
      </c>
      <c r="OB33" s="74">
        <f t="shared" si="98"/>
        <v>0</v>
      </c>
      <c r="OC33" s="74">
        <f t="shared" si="98"/>
        <v>0</v>
      </c>
      <c r="OD33" s="74">
        <f t="shared" si="98"/>
        <v>0</v>
      </c>
      <c r="OE33" s="74">
        <f t="shared" si="98"/>
        <v>0</v>
      </c>
      <c r="OF33" s="74">
        <f t="shared" si="98"/>
        <v>0</v>
      </c>
      <c r="OG33" s="74">
        <f t="shared" si="98"/>
        <v>0</v>
      </c>
      <c r="OH33" s="74">
        <f t="shared" si="98"/>
        <v>0</v>
      </c>
      <c r="OI33" s="74">
        <f t="shared" si="98"/>
        <v>0</v>
      </c>
      <c r="OJ33" s="74">
        <f t="shared" si="98"/>
        <v>0</v>
      </c>
    </row>
    <row r="34" spans="3:400" x14ac:dyDescent="0.25">
      <c r="C34" s="97" t="s">
        <v>52</v>
      </c>
      <c r="D34" t="s">
        <v>107</v>
      </c>
      <c r="E34" s="74">
        <f t="shared" si="60"/>
        <v>0</v>
      </c>
      <c r="F34" s="74">
        <f t="shared" si="60"/>
        <v>2</v>
      </c>
      <c r="G34" s="74">
        <f t="shared" si="60"/>
        <v>2</v>
      </c>
      <c r="H34" s="74">
        <f t="shared" si="60"/>
        <v>2</v>
      </c>
      <c r="I34" s="74">
        <f t="shared" si="60"/>
        <v>0</v>
      </c>
      <c r="J34" s="74">
        <f t="shared" si="60"/>
        <v>0</v>
      </c>
      <c r="K34" s="74">
        <f t="shared" si="60"/>
        <v>0</v>
      </c>
      <c r="L34" s="74">
        <f t="shared" si="60"/>
        <v>0</v>
      </c>
      <c r="M34" s="74">
        <f t="shared" si="60"/>
        <v>1</v>
      </c>
      <c r="N34" s="74">
        <f t="shared" si="60"/>
        <v>1</v>
      </c>
      <c r="O34" s="74">
        <f t="shared" si="61"/>
        <v>1</v>
      </c>
      <c r="P34" s="74">
        <f t="shared" si="61"/>
        <v>0</v>
      </c>
      <c r="Q34" s="74">
        <f t="shared" si="61"/>
        <v>0</v>
      </c>
      <c r="R34" s="74">
        <f t="shared" si="61"/>
        <v>2</v>
      </c>
      <c r="S34" s="74">
        <f t="shared" si="61"/>
        <v>2</v>
      </c>
      <c r="T34" s="74">
        <f t="shared" si="61"/>
        <v>2</v>
      </c>
      <c r="U34" s="74">
        <f t="shared" si="61"/>
        <v>2</v>
      </c>
      <c r="V34" s="74">
        <f t="shared" si="61"/>
        <v>2</v>
      </c>
      <c r="W34" s="74">
        <f t="shared" si="61"/>
        <v>0</v>
      </c>
      <c r="X34" s="74">
        <f t="shared" si="61"/>
        <v>0</v>
      </c>
      <c r="Y34" s="74">
        <f t="shared" si="62"/>
        <v>0</v>
      </c>
      <c r="Z34" s="74">
        <f t="shared" si="62"/>
        <v>0</v>
      </c>
      <c r="AA34" s="74">
        <f t="shared" si="62"/>
        <v>0</v>
      </c>
      <c r="AB34" s="74">
        <f t="shared" si="62"/>
        <v>0</v>
      </c>
      <c r="AC34" s="74">
        <f t="shared" si="62"/>
        <v>0</v>
      </c>
      <c r="AD34" s="74">
        <f t="shared" si="62"/>
        <v>0</v>
      </c>
      <c r="AE34" s="74">
        <f t="shared" si="62"/>
        <v>0</v>
      </c>
      <c r="AF34" s="74">
        <f t="shared" si="62"/>
        <v>1</v>
      </c>
      <c r="AG34" s="74">
        <f t="shared" si="62"/>
        <v>1</v>
      </c>
      <c r="AH34" s="74">
        <f t="shared" si="62"/>
        <v>0</v>
      </c>
      <c r="AI34" s="74">
        <f t="shared" si="63"/>
        <v>0</v>
      </c>
      <c r="AJ34" s="74">
        <f t="shared" si="63"/>
        <v>0</v>
      </c>
      <c r="AK34" s="74">
        <f t="shared" si="63"/>
        <v>0</v>
      </c>
      <c r="AL34" s="74">
        <f t="shared" si="63"/>
        <v>0</v>
      </c>
      <c r="AM34" s="74">
        <f t="shared" si="63"/>
        <v>2</v>
      </c>
      <c r="AN34" s="74">
        <f t="shared" si="63"/>
        <v>2</v>
      </c>
      <c r="AO34" s="74">
        <f t="shared" si="63"/>
        <v>1</v>
      </c>
      <c r="AP34" s="74">
        <f t="shared" si="63"/>
        <v>2</v>
      </c>
      <c r="AQ34" s="74">
        <f t="shared" si="63"/>
        <v>2</v>
      </c>
      <c r="AR34" s="74">
        <f t="shared" si="63"/>
        <v>0</v>
      </c>
      <c r="AS34" s="74">
        <f t="shared" si="64"/>
        <v>0</v>
      </c>
      <c r="AT34" s="74">
        <f t="shared" si="64"/>
        <v>2</v>
      </c>
      <c r="AU34" s="74">
        <f t="shared" si="64"/>
        <v>2</v>
      </c>
      <c r="AV34" s="74">
        <f t="shared" si="64"/>
        <v>2</v>
      </c>
      <c r="AW34" s="74">
        <f t="shared" si="64"/>
        <v>2</v>
      </c>
      <c r="AX34" s="74">
        <f t="shared" si="64"/>
        <v>2</v>
      </c>
      <c r="AY34" s="74">
        <f t="shared" si="64"/>
        <v>0</v>
      </c>
      <c r="AZ34" s="74">
        <f t="shared" si="64"/>
        <v>0</v>
      </c>
      <c r="BA34" s="74">
        <f t="shared" si="64"/>
        <v>2</v>
      </c>
      <c r="BB34" s="74">
        <f t="shared" si="64"/>
        <v>2</v>
      </c>
      <c r="BC34" s="74">
        <f t="shared" si="65"/>
        <v>2</v>
      </c>
      <c r="BD34" s="74">
        <f t="shared" si="65"/>
        <v>2</v>
      </c>
      <c r="BE34" s="74">
        <f t="shared" si="65"/>
        <v>2</v>
      </c>
      <c r="BF34" s="74">
        <f t="shared" si="65"/>
        <v>0</v>
      </c>
      <c r="BG34" s="74">
        <f t="shared" si="65"/>
        <v>0</v>
      </c>
      <c r="BH34" s="74">
        <f t="shared" si="65"/>
        <v>1</v>
      </c>
      <c r="BI34" s="74">
        <f t="shared" si="65"/>
        <v>1</v>
      </c>
      <c r="BJ34" s="74">
        <f t="shared" si="65"/>
        <v>1</v>
      </c>
      <c r="BK34" s="74">
        <f t="shared" si="65"/>
        <v>1</v>
      </c>
      <c r="BL34" s="74">
        <f t="shared" si="65"/>
        <v>1</v>
      </c>
      <c r="BM34" s="74">
        <f t="shared" si="66"/>
        <v>0</v>
      </c>
      <c r="BN34" s="74">
        <f t="shared" si="66"/>
        <v>0</v>
      </c>
      <c r="BO34" s="74">
        <f t="shared" si="66"/>
        <v>1</v>
      </c>
      <c r="BP34" s="74">
        <f t="shared" si="66"/>
        <v>2</v>
      </c>
      <c r="BQ34" s="74">
        <f t="shared" si="66"/>
        <v>2</v>
      </c>
      <c r="BR34" s="74">
        <f t="shared" si="66"/>
        <v>2</v>
      </c>
      <c r="BS34" s="74">
        <f t="shared" si="66"/>
        <v>2</v>
      </c>
      <c r="BT34" s="74">
        <f t="shared" si="66"/>
        <v>0</v>
      </c>
      <c r="BU34" s="74">
        <f t="shared" si="66"/>
        <v>0</v>
      </c>
      <c r="BV34" s="74">
        <f t="shared" si="66"/>
        <v>2</v>
      </c>
      <c r="BW34" s="74">
        <f t="shared" si="67"/>
        <v>2</v>
      </c>
      <c r="BX34" s="74">
        <f t="shared" si="67"/>
        <v>2</v>
      </c>
      <c r="BY34" s="74">
        <f t="shared" si="67"/>
        <v>2</v>
      </c>
      <c r="BZ34" s="74">
        <f t="shared" si="67"/>
        <v>2</v>
      </c>
      <c r="CA34" s="74">
        <f t="shared" si="67"/>
        <v>0</v>
      </c>
      <c r="CB34" s="74">
        <f t="shared" si="67"/>
        <v>0</v>
      </c>
      <c r="CC34" s="74">
        <f t="shared" si="67"/>
        <v>2</v>
      </c>
      <c r="CD34" s="74">
        <f t="shared" si="67"/>
        <v>2</v>
      </c>
      <c r="CE34" s="74">
        <f t="shared" si="67"/>
        <v>2</v>
      </c>
      <c r="CF34" s="74">
        <f t="shared" si="67"/>
        <v>2</v>
      </c>
      <c r="CG34" s="74">
        <f t="shared" si="68"/>
        <v>2</v>
      </c>
      <c r="CH34" s="74">
        <f t="shared" si="68"/>
        <v>0</v>
      </c>
      <c r="CI34" s="74">
        <f t="shared" si="68"/>
        <v>0</v>
      </c>
      <c r="CJ34" s="74">
        <f t="shared" si="68"/>
        <v>2</v>
      </c>
      <c r="CK34" s="74">
        <f t="shared" si="68"/>
        <v>2</v>
      </c>
      <c r="CL34" s="74">
        <f t="shared" si="68"/>
        <v>2</v>
      </c>
      <c r="CM34" s="74">
        <f t="shared" si="68"/>
        <v>2</v>
      </c>
      <c r="CN34" s="74">
        <f t="shared" si="68"/>
        <v>2</v>
      </c>
      <c r="CO34" s="74">
        <f t="shared" si="68"/>
        <v>0</v>
      </c>
      <c r="CP34" s="74">
        <f t="shared" si="68"/>
        <v>0</v>
      </c>
      <c r="CQ34" s="74">
        <f t="shared" si="69"/>
        <v>2</v>
      </c>
      <c r="CR34" s="74">
        <f t="shared" si="69"/>
        <v>2</v>
      </c>
      <c r="CS34" s="74">
        <f t="shared" si="69"/>
        <v>2</v>
      </c>
      <c r="CT34" s="74">
        <f t="shared" si="69"/>
        <v>2</v>
      </c>
      <c r="CU34" s="74">
        <f t="shared" si="69"/>
        <v>2</v>
      </c>
      <c r="CV34" s="74">
        <f t="shared" si="69"/>
        <v>0</v>
      </c>
      <c r="CW34" s="74">
        <f t="shared" si="69"/>
        <v>0</v>
      </c>
      <c r="CX34" s="74">
        <f t="shared" si="69"/>
        <v>2</v>
      </c>
      <c r="CY34" s="74">
        <f t="shared" si="69"/>
        <v>2</v>
      </c>
      <c r="CZ34" s="74">
        <f t="shared" si="69"/>
        <v>2</v>
      </c>
      <c r="DA34" s="74">
        <f t="shared" si="70"/>
        <v>2</v>
      </c>
      <c r="DB34" s="74">
        <f t="shared" si="70"/>
        <v>2</v>
      </c>
      <c r="DC34" s="74">
        <f t="shared" si="70"/>
        <v>0</v>
      </c>
      <c r="DD34" s="74">
        <f t="shared" si="70"/>
        <v>0</v>
      </c>
      <c r="DE34" s="74">
        <f t="shared" si="70"/>
        <v>2</v>
      </c>
      <c r="DF34" s="74">
        <f t="shared" si="70"/>
        <v>2</v>
      </c>
      <c r="DG34" s="74">
        <f t="shared" si="70"/>
        <v>2</v>
      </c>
      <c r="DH34" s="74">
        <f t="shared" si="70"/>
        <v>2</v>
      </c>
      <c r="DI34" s="74">
        <f t="shared" si="70"/>
        <v>2</v>
      </c>
      <c r="DJ34" s="74">
        <f t="shared" si="70"/>
        <v>0</v>
      </c>
      <c r="DK34" s="74">
        <f t="shared" si="71"/>
        <v>0</v>
      </c>
      <c r="DL34" s="74">
        <f t="shared" si="71"/>
        <v>2</v>
      </c>
      <c r="DM34" s="74">
        <f t="shared" si="71"/>
        <v>2</v>
      </c>
      <c r="DN34" s="74">
        <f t="shared" si="71"/>
        <v>2</v>
      </c>
      <c r="DO34" s="74">
        <f t="shared" si="71"/>
        <v>2</v>
      </c>
      <c r="DP34" s="74">
        <f t="shared" si="71"/>
        <v>2</v>
      </c>
      <c r="DQ34" s="74">
        <f t="shared" si="71"/>
        <v>0</v>
      </c>
      <c r="DR34" s="74">
        <f t="shared" si="71"/>
        <v>0</v>
      </c>
      <c r="DS34" s="74">
        <f t="shared" si="71"/>
        <v>2</v>
      </c>
      <c r="DT34" s="74">
        <f t="shared" si="71"/>
        <v>2</v>
      </c>
      <c r="DU34" s="74">
        <f t="shared" si="72"/>
        <v>2</v>
      </c>
      <c r="DV34" s="74">
        <f t="shared" si="72"/>
        <v>1</v>
      </c>
      <c r="DW34" s="74">
        <f t="shared" si="72"/>
        <v>0</v>
      </c>
      <c r="DX34" s="74">
        <f t="shared" si="72"/>
        <v>0</v>
      </c>
      <c r="DY34" s="74">
        <f t="shared" si="72"/>
        <v>0</v>
      </c>
      <c r="DZ34" s="74">
        <f t="shared" si="72"/>
        <v>2</v>
      </c>
      <c r="EA34" s="74">
        <f t="shared" si="72"/>
        <v>2</v>
      </c>
      <c r="EB34" s="74">
        <f t="shared" si="72"/>
        <v>2</v>
      </c>
      <c r="EC34" s="74">
        <f t="shared" si="72"/>
        <v>2</v>
      </c>
      <c r="ED34" s="74">
        <f t="shared" si="72"/>
        <v>2</v>
      </c>
      <c r="EE34" s="74">
        <f t="shared" si="73"/>
        <v>0</v>
      </c>
      <c r="EF34" s="74">
        <f t="shared" si="73"/>
        <v>0</v>
      </c>
      <c r="EG34" s="74">
        <f t="shared" si="73"/>
        <v>2</v>
      </c>
      <c r="EH34" s="74">
        <f t="shared" si="73"/>
        <v>2</v>
      </c>
      <c r="EI34" s="74">
        <f t="shared" si="73"/>
        <v>2</v>
      </c>
      <c r="EJ34" s="74">
        <f t="shared" si="73"/>
        <v>2</v>
      </c>
      <c r="EK34" s="74">
        <f t="shared" si="73"/>
        <v>1</v>
      </c>
      <c r="EL34" s="74">
        <f t="shared" si="73"/>
        <v>0</v>
      </c>
      <c r="EM34" s="74">
        <f t="shared" si="73"/>
        <v>0</v>
      </c>
      <c r="EN34" s="74">
        <f t="shared" si="73"/>
        <v>2</v>
      </c>
      <c r="EO34" s="74">
        <f t="shared" si="74"/>
        <v>2</v>
      </c>
      <c r="EP34" s="74">
        <f t="shared" si="74"/>
        <v>2</v>
      </c>
      <c r="EQ34" s="74">
        <f t="shared" si="74"/>
        <v>2</v>
      </c>
      <c r="ER34" s="74">
        <f t="shared" si="74"/>
        <v>2</v>
      </c>
      <c r="ES34" s="74">
        <f t="shared" si="74"/>
        <v>0</v>
      </c>
      <c r="ET34" s="74">
        <f t="shared" si="74"/>
        <v>0</v>
      </c>
      <c r="EU34" s="74">
        <f t="shared" si="74"/>
        <v>2</v>
      </c>
      <c r="EV34" s="74">
        <f t="shared" si="74"/>
        <v>2</v>
      </c>
      <c r="EW34" s="74">
        <f t="shared" si="74"/>
        <v>2</v>
      </c>
      <c r="EX34" s="74">
        <f t="shared" si="74"/>
        <v>2</v>
      </c>
      <c r="EY34" s="74">
        <f t="shared" si="75"/>
        <v>2</v>
      </c>
      <c r="EZ34" s="74">
        <f t="shared" si="75"/>
        <v>0</v>
      </c>
      <c r="FA34" s="74">
        <f t="shared" si="75"/>
        <v>0</v>
      </c>
      <c r="FB34" s="74">
        <f t="shared" si="75"/>
        <v>2</v>
      </c>
      <c r="FC34" s="74">
        <f t="shared" si="75"/>
        <v>1</v>
      </c>
      <c r="FD34" s="74">
        <f t="shared" si="75"/>
        <v>1</v>
      </c>
      <c r="FE34" s="74">
        <f t="shared" si="75"/>
        <v>1</v>
      </c>
      <c r="FF34" s="74">
        <f t="shared" si="75"/>
        <v>1</v>
      </c>
      <c r="FG34" s="74">
        <f t="shared" si="75"/>
        <v>0</v>
      </c>
      <c r="FH34" s="74">
        <f t="shared" si="75"/>
        <v>0</v>
      </c>
      <c r="FI34" s="74">
        <f t="shared" si="76"/>
        <v>2</v>
      </c>
      <c r="FJ34" s="74">
        <f t="shared" si="76"/>
        <v>2</v>
      </c>
      <c r="FK34" s="74">
        <f t="shared" si="76"/>
        <v>1</v>
      </c>
      <c r="FL34" s="74">
        <f t="shared" si="76"/>
        <v>2</v>
      </c>
      <c r="FM34" s="74">
        <f t="shared" si="76"/>
        <v>2</v>
      </c>
      <c r="FN34" s="74">
        <f t="shared" si="76"/>
        <v>0</v>
      </c>
      <c r="FO34" s="74">
        <f t="shared" si="76"/>
        <v>0</v>
      </c>
      <c r="FP34" s="74">
        <f t="shared" si="76"/>
        <v>2</v>
      </c>
      <c r="FQ34" s="74">
        <f t="shared" si="76"/>
        <v>1</v>
      </c>
      <c r="FR34" s="74">
        <f t="shared" si="76"/>
        <v>2</v>
      </c>
      <c r="FS34" s="74">
        <f t="shared" si="77"/>
        <v>2</v>
      </c>
      <c r="FT34" s="74">
        <f t="shared" si="77"/>
        <v>2</v>
      </c>
      <c r="FU34" s="74">
        <f t="shared" si="77"/>
        <v>0</v>
      </c>
      <c r="FV34" s="74">
        <f t="shared" si="77"/>
        <v>0</v>
      </c>
      <c r="FW34" s="74">
        <f t="shared" si="77"/>
        <v>1</v>
      </c>
      <c r="FX34" s="74">
        <f t="shared" si="77"/>
        <v>2</v>
      </c>
      <c r="FY34" s="74">
        <f t="shared" si="77"/>
        <v>2</v>
      </c>
      <c r="FZ34" s="74">
        <f t="shared" si="77"/>
        <v>2</v>
      </c>
      <c r="GA34" s="74">
        <f t="shared" si="77"/>
        <v>1</v>
      </c>
      <c r="GB34" s="74">
        <f t="shared" si="77"/>
        <v>0</v>
      </c>
      <c r="GC34" s="74">
        <f t="shared" si="78"/>
        <v>0</v>
      </c>
      <c r="GD34" s="74">
        <f t="shared" si="78"/>
        <v>2</v>
      </c>
      <c r="GE34" s="74">
        <f t="shared" si="78"/>
        <v>2</v>
      </c>
      <c r="GF34" s="74">
        <f t="shared" si="78"/>
        <v>2</v>
      </c>
      <c r="GG34" s="74">
        <f t="shared" si="78"/>
        <v>0</v>
      </c>
      <c r="GH34" s="74">
        <f t="shared" si="78"/>
        <v>1</v>
      </c>
      <c r="GI34" s="74">
        <f t="shared" si="78"/>
        <v>0</v>
      </c>
      <c r="GJ34" s="74">
        <f t="shared" si="78"/>
        <v>0</v>
      </c>
      <c r="GK34" s="74">
        <f t="shared" si="78"/>
        <v>2</v>
      </c>
      <c r="GL34" s="74">
        <f t="shared" si="78"/>
        <v>2</v>
      </c>
      <c r="GM34" s="74">
        <f t="shared" si="79"/>
        <v>2</v>
      </c>
      <c r="GN34" s="74">
        <f t="shared" si="79"/>
        <v>0</v>
      </c>
      <c r="GO34" s="74">
        <f t="shared" si="79"/>
        <v>1</v>
      </c>
      <c r="GP34" s="74">
        <f t="shared" si="79"/>
        <v>0</v>
      </c>
      <c r="GQ34" s="74">
        <f t="shared" si="79"/>
        <v>0</v>
      </c>
      <c r="GR34" s="74">
        <f t="shared" si="79"/>
        <v>2</v>
      </c>
      <c r="GS34" s="74">
        <f t="shared" si="79"/>
        <v>2</v>
      </c>
      <c r="GT34" s="74">
        <f t="shared" si="79"/>
        <v>2</v>
      </c>
      <c r="GU34" s="74">
        <f t="shared" si="79"/>
        <v>2</v>
      </c>
      <c r="GV34" s="74">
        <f t="shared" si="79"/>
        <v>2</v>
      </c>
      <c r="GW34" s="74">
        <f t="shared" si="80"/>
        <v>0</v>
      </c>
      <c r="GX34" s="74">
        <f t="shared" si="80"/>
        <v>0</v>
      </c>
      <c r="GY34" s="74">
        <f t="shared" si="80"/>
        <v>2</v>
      </c>
      <c r="GZ34" s="74">
        <f t="shared" si="80"/>
        <v>2</v>
      </c>
      <c r="HA34" s="74">
        <f t="shared" si="80"/>
        <v>2</v>
      </c>
      <c r="HB34" s="74">
        <f t="shared" si="80"/>
        <v>2</v>
      </c>
      <c r="HC34" s="74">
        <f t="shared" si="80"/>
        <v>2</v>
      </c>
      <c r="HD34" s="74">
        <f t="shared" si="80"/>
        <v>0</v>
      </c>
      <c r="HE34" s="74">
        <f t="shared" si="80"/>
        <v>0</v>
      </c>
      <c r="HF34" s="74">
        <f t="shared" si="80"/>
        <v>2</v>
      </c>
      <c r="HG34" s="74">
        <f t="shared" si="81"/>
        <v>2</v>
      </c>
      <c r="HH34" s="74">
        <f t="shared" si="81"/>
        <v>2</v>
      </c>
      <c r="HI34" s="74">
        <f t="shared" si="81"/>
        <v>2</v>
      </c>
      <c r="HJ34" s="74">
        <f t="shared" si="81"/>
        <v>2</v>
      </c>
      <c r="HK34" s="74">
        <f t="shared" si="81"/>
        <v>0</v>
      </c>
      <c r="HL34" s="74">
        <f t="shared" si="81"/>
        <v>0</v>
      </c>
      <c r="HM34" s="74">
        <f t="shared" si="81"/>
        <v>2</v>
      </c>
      <c r="HN34" s="74">
        <f t="shared" si="81"/>
        <v>2</v>
      </c>
      <c r="HO34" s="74">
        <f t="shared" si="81"/>
        <v>2</v>
      </c>
      <c r="HP34" s="74">
        <f t="shared" si="81"/>
        <v>2</v>
      </c>
      <c r="HQ34" s="74">
        <f t="shared" si="82"/>
        <v>2</v>
      </c>
      <c r="HR34" s="74">
        <f t="shared" si="82"/>
        <v>0</v>
      </c>
      <c r="HS34" s="74">
        <f t="shared" si="82"/>
        <v>0</v>
      </c>
      <c r="HT34" s="74">
        <f t="shared" si="82"/>
        <v>2</v>
      </c>
      <c r="HU34" s="74">
        <f t="shared" si="82"/>
        <v>2</v>
      </c>
      <c r="HV34" s="74">
        <f t="shared" si="82"/>
        <v>2</v>
      </c>
      <c r="HW34" s="74">
        <f t="shared" si="82"/>
        <v>2</v>
      </c>
      <c r="HX34" s="74">
        <f t="shared" si="82"/>
        <v>2</v>
      </c>
      <c r="HY34" s="74">
        <f t="shared" si="82"/>
        <v>0</v>
      </c>
      <c r="HZ34" s="74">
        <f t="shared" si="82"/>
        <v>0</v>
      </c>
      <c r="IA34" s="74">
        <f t="shared" si="83"/>
        <v>2</v>
      </c>
      <c r="IB34" s="74">
        <f t="shared" si="83"/>
        <v>2</v>
      </c>
      <c r="IC34" s="74">
        <f t="shared" si="83"/>
        <v>2</v>
      </c>
      <c r="ID34" s="74">
        <f t="shared" si="83"/>
        <v>2</v>
      </c>
      <c r="IE34" s="74">
        <f t="shared" si="83"/>
        <v>2</v>
      </c>
      <c r="IF34" s="74">
        <f t="shared" si="83"/>
        <v>0</v>
      </c>
      <c r="IG34" s="74">
        <f t="shared" si="83"/>
        <v>0</v>
      </c>
      <c r="IH34" s="74">
        <f t="shared" si="83"/>
        <v>1</v>
      </c>
      <c r="II34" s="74">
        <f t="shared" si="83"/>
        <v>1</v>
      </c>
      <c r="IJ34" s="74">
        <f t="shared" si="83"/>
        <v>1</v>
      </c>
      <c r="IK34" s="74">
        <f t="shared" si="84"/>
        <v>1</v>
      </c>
      <c r="IL34" s="74">
        <f t="shared" si="84"/>
        <v>1</v>
      </c>
      <c r="IM34" s="74">
        <f t="shared" si="84"/>
        <v>0</v>
      </c>
      <c r="IN34" s="74">
        <f t="shared" si="84"/>
        <v>0</v>
      </c>
      <c r="IO34" s="74">
        <f t="shared" si="84"/>
        <v>1</v>
      </c>
      <c r="IP34" s="74">
        <f t="shared" si="84"/>
        <v>1</v>
      </c>
      <c r="IQ34" s="74">
        <f t="shared" si="84"/>
        <v>1</v>
      </c>
      <c r="IR34" s="74">
        <f t="shared" si="84"/>
        <v>1</v>
      </c>
      <c r="IS34" s="74">
        <f t="shared" si="84"/>
        <v>1</v>
      </c>
      <c r="IT34" s="74">
        <f t="shared" si="84"/>
        <v>0</v>
      </c>
      <c r="IU34" s="74">
        <f t="shared" si="85"/>
        <v>0</v>
      </c>
      <c r="IV34" s="74">
        <f t="shared" si="85"/>
        <v>2</v>
      </c>
      <c r="IW34" s="74">
        <f t="shared" si="85"/>
        <v>2</v>
      </c>
      <c r="IX34" s="74">
        <f t="shared" si="85"/>
        <v>2</v>
      </c>
      <c r="IY34" s="74">
        <f t="shared" si="85"/>
        <v>2</v>
      </c>
      <c r="IZ34" s="74">
        <f t="shared" si="85"/>
        <v>2</v>
      </c>
      <c r="JA34" s="74">
        <f t="shared" si="85"/>
        <v>0</v>
      </c>
      <c r="JB34" s="74">
        <f t="shared" si="85"/>
        <v>0</v>
      </c>
      <c r="JC34" s="74">
        <f t="shared" si="85"/>
        <v>2</v>
      </c>
      <c r="JD34" s="74">
        <f t="shared" si="85"/>
        <v>2</v>
      </c>
      <c r="JE34" s="74">
        <f t="shared" si="85"/>
        <v>2</v>
      </c>
      <c r="JF34" s="74">
        <f t="shared" si="85"/>
        <v>2</v>
      </c>
      <c r="JG34" s="74">
        <f t="shared" si="85"/>
        <v>2</v>
      </c>
      <c r="JH34" s="74">
        <f t="shared" si="85"/>
        <v>0</v>
      </c>
      <c r="JI34" s="74">
        <f t="shared" si="85"/>
        <v>0</v>
      </c>
      <c r="JJ34" s="74">
        <f t="shared" si="86"/>
        <v>1</v>
      </c>
      <c r="JK34" s="74">
        <f t="shared" si="86"/>
        <v>1</v>
      </c>
      <c r="JL34" s="74">
        <f t="shared" si="86"/>
        <v>1</v>
      </c>
      <c r="JM34" s="74">
        <f t="shared" si="86"/>
        <v>1</v>
      </c>
      <c r="JN34" s="74">
        <f t="shared" si="86"/>
        <v>1</v>
      </c>
      <c r="JO34" s="74">
        <f t="shared" si="86"/>
        <v>0</v>
      </c>
      <c r="JP34" s="74">
        <f t="shared" si="86"/>
        <v>0</v>
      </c>
      <c r="JQ34" s="74">
        <f t="shared" si="86"/>
        <v>0</v>
      </c>
      <c r="JR34" s="74">
        <f t="shared" si="86"/>
        <v>0</v>
      </c>
      <c r="JS34" s="74">
        <f t="shared" si="86"/>
        <v>0</v>
      </c>
      <c r="JT34" s="74">
        <f t="shared" si="87"/>
        <v>0</v>
      </c>
      <c r="JU34" s="74">
        <f t="shared" si="87"/>
        <v>0</v>
      </c>
      <c r="JV34" s="74">
        <f t="shared" si="87"/>
        <v>0</v>
      </c>
      <c r="JW34" s="74">
        <f t="shared" si="87"/>
        <v>0</v>
      </c>
      <c r="JX34" s="74">
        <f t="shared" si="87"/>
        <v>1</v>
      </c>
      <c r="JY34" s="74">
        <f t="shared" si="87"/>
        <v>1</v>
      </c>
      <c r="JZ34" s="74">
        <f t="shared" si="87"/>
        <v>1</v>
      </c>
      <c r="KA34" s="74">
        <f t="shared" si="87"/>
        <v>1</v>
      </c>
      <c r="KB34" s="74">
        <f t="shared" si="87"/>
        <v>1</v>
      </c>
      <c r="KC34" s="74">
        <f t="shared" si="87"/>
        <v>0</v>
      </c>
      <c r="KD34" s="74">
        <f t="shared" si="88"/>
        <v>0</v>
      </c>
      <c r="KE34" s="74">
        <f t="shared" si="88"/>
        <v>2</v>
      </c>
      <c r="KF34" s="74">
        <f t="shared" si="88"/>
        <v>2</v>
      </c>
      <c r="KG34" s="74">
        <f t="shared" si="88"/>
        <v>2</v>
      </c>
      <c r="KH34" s="74">
        <f t="shared" si="88"/>
        <v>2</v>
      </c>
      <c r="KI34" s="74">
        <f t="shared" si="88"/>
        <v>2</v>
      </c>
      <c r="KJ34" s="74">
        <f t="shared" si="88"/>
        <v>0</v>
      </c>
      <c r="KK34" s="74">
        <f t="shared" si="88"/>
        <v>0</v>
      </c>
      <c r="KL34" s="74">
        <f t="shared" si="88"/>
        <v>2</v>
      </c>
      <c r="KM34" s="74">
        <f t="shared" si="88"/>
        <v>2</v>
      </c>
      <c r="KN34" s="74">
        <f t="shared" si="89"/>
        <v>2</v>
      </c>
      <c r="KO34" s="74">
        <f t="shared" si="89"/>
        <v>2</v>
      </c>
      <c r="KP34" s="74">
        <f t="shared" si="89"/>
        <v>2</v>
      </c>
      <c r="KQ34" s="74">
        <f t="shared" si="89"/>
        <v>0</v>
      </c>
      <c r="KR34" s="74">
        <f t="shared" si="89"/>
        <v>0</v>
      </c>
      <c r="KS34" s="74">
        <f t="shared" si="89"/>
        <v>2</v>
      </c>
      <c r="KT34" s="74">
        <f t="shared" si="89"/>
        <v>2</v>
      </c>
      <c r="KU34" s="74">
        <f t="shared" si="89"/>
        <v>2</v>
      </c>
      <c r="KV34" s="74">
        <f t="shared" si="89"/>
        <v>2</v>
      </c>
      <c r="KW34" s="74">
        <f t="shared" si="89"/>
        <v>2</v>
      </c>
      <c r="KX34" s="74">
        <f t="shared" si="90"/>
        <v>0</v>
      </c>
      <c r="KY34" s="74">
        <f t="shared" si="90"/>
        <v>0</v>
      </c>
      <c r="KZ34" s="74">
        <f t="shared" si="90"/>
        <v>1</v>
      </c>
      <c r="LA34" s="74">
        <f t="shared" si="90"/>
        <v>0</v>
      </c>
      <c r="LB34" s="74">
        <f t="shared" si="90"/>
        <v>1</v>
      </c>
      <c r="LC34" s="74">
        <f t="shared" si="90"/>
        <v>1</v>
      </c>
      <c r="LD34" s="74">
        <f t="shared" si="90"/>
        <v>1</v>
      </c>
      <c r="LE34" s="74">
        <f t="shared" si="90"/>
        <v>0</v>
      </c>
      <c r="LF34" s="74">
        <f t="shared" si="90"/>
        <v>0</v>
      </c>
      <c r="LG34" s="74">
        <f t="shared" si="90"/>
        <v>2</v>
      </c>
      <c r="LH34" s="74">
        <f t="shared" si="91"/>
        <v>2</v>
      </c>
      <c r="LI34" s="74">
        <f t="shared" si="91"/>
        <v>2</v>
      </c>
      <c r="LJ34" s="74">
        <f t="shared" si="91"/>
        <v>2</v>
      </c>
      <c r="LK34" s="74">
        <f t="shared" si="91"/>
        <v>2</v>
      </c>
      <c r="LL34" s="74">
        <f t="shared" si="91"/>
        <v>0</v>
      </c>
      <c r="LM34" s="74">
        <f t="shared" si="91"/>
        <v>0</v>
      </c>
      <c r="LN34" s="74">
        <f t="shared" si="91"/>
        <v>2</v>
      </c>
      <c r="LO34" s="74">
        <f t="shared" si="91"/>
        <v>2</v>
      </c>
      <c r="LP34" s="74">
        <f t="shared" si="91"/>
        <v>2</v>
      </c>
      <c r="LQ34" s="74">
        <f t="shared" si="91"/>
        <v>2</v>
      </c>
      <c r="LR34" s="74">
        <f t="shared" si="92"/>
        <v>2</v>
      </c>
      <c r="LS34" s="74">
        <f t="shared" si="92"/>
        <v>0</v>
      </c>
      <c r="LT34" s="74">
        <f t="shared" si="92"/>
        <v>0</v>
      </c>
      <c r="LU34" s="74">
        <f t="shared" si="92"/>
        <v>2</v>
      </c>
      <c r="LV34" s="74">
        <f t="shared" si="92"/>
        <v>2</v>
      </c>
      <c r="LW34" s="74">
        <f t="shared" si="92"/>
        <v>2</v>
      </c>
      <c r="LX34" s="74">
        <f t="shared" si="92"/>
        <v>2</v>
      </c>
      <c r="LY34" s="74">
        <f t="shared" si="92"/>
        <v>2</v>
      </c>
      <c r="LZ34" s="74">
        <f t="shared" si="92"/>
        <v>0</v>
      </c>
      <c r="MA34" s="74">
        <f t="shared" si="92"/>
        <v>0</v>
      </c>
      <c r="MB34" s="74">
        <f t="shared" si="93"/>
        <v>0</v>
      </c>
      <c r="MC34" s="74">
        <f t="shared" si="93"/>
        <v>1</v>
      </c>
      <c r="MD34" s="74">
        <f t="shared" si="93"/>
        <v>1</v>
      </c>
      <c r="ME34" s="74">
        <f t="shared" si="93"/>
        <v>1</v>
      </c>
      <c r="MF34" s="74">
        <f t="shared" si="93"/>
        <v>1</v>
      </c>
      <c r="MG34" s="74">
        <f t="shared" si="93"/>
        <v>0</v>
      </c>
      <c r="MH34" s="74">
        <f t="shared" si="93"/>
        <v>0</v>
      </c>
      <c r="MI34" s="74">
        <f t="shared" si="93"/>
        <v>2</v>
      </c>
      <c r="MJ34" s="74">
        <f t="shared" si="93"/>
        <v>2</v>
      </c>
      <c r="MK34" s="74">
        <f t="shared" si="93"/>
        <v>2</v>
      </c>
      <c r="ML34" s="74">
        <f t="shared" si="94"/>
        <v>2</v>
      </c>
      <c r="MM34" s="74">
        <f t="shared" si="94"/>
        <v>2</v>
      </c>
      <c r="MN34" s="74">
        <f t="shared" si="94"/>
        <v>0</v>
      </c>
      <c r="MO34" s="74">
        <f t="shared" si="94"/>
        <v>0</v>
      </c>
      <c r="MP34" s="74">
        <f t="shared" si="94"/>
        <v>2</v>
      </c>
      <c r="MQ34" s="74">
        <f t="shared" si="94"/>
        <v>2</v>
      </c>
      <c r="MR34" s="74">
        <f t="shared" si="94"/>
        <v>2</v>
      </c>
      <c r="MS34" s="74">
        <f t="shared" si="94"/>
        <v>2</v>
      </c>
      <c r="MT34" s="74">
        <f t="shared" si="94"/>
        <v>2</v>
      </c>
      <c r="MU34" s="74">
        <f t="shared" si="94"/>
        <v>0</v>
      </c>
      <c r="MV34" s="74">
        <f t="shared" si="95"/>
        <v>0</v>
      </c>
      <c r="MW34" s="74">
        <f t="shared" si="95"/>
        <v>2</v>
      </c>
      <c r="MX34" s="74">
        <f t="shared" si="95"/>
        <v>2</v>
      </c>
      <c r="MY34" s="74">
        <f t="shared" si="95"/>
        <v>2</v>
      </c>
      <c r="MZ34" s="74">
        <f t="shared" si="95"/>
        <v>2</v>
      </c>
      <c r="NA34" s="74">
        <f t="shared" si="95"/>
        <v>2</v>
      </c>
      <c r="NB34" s="74">
        <f t="shared" si="95"/>
        <v>0</v>
      </c>
      <c r="NC34" s="74">
        <f t="shared" si="95"/>
        <v>0</v>
      </c>
      <c r="ND34" s="74">
        <f t="shared" si="95"/>
        <v>1</v>
      </c>
      <c r="NE34" s="74">
        <f t="shared" si="95"/>
        <v>1</v>
      </c>
      <c r="NF34" s="74">
        <f t="shared" si="96"/>
        <v>0</v>
      </c>
      <c r="NG34" s="74">
        <f t="shared" si="96"/>
        <v>1</v>
      </c>
      <c r="NH34" s="74">
        <f t="shared" si="96"/>
        <v>1</v>
      </c>
      <c r="NI34" s="74">
        <f t="shared" si="96"/>
        <v>0</v>
      </c>
      <c r="NJ34" s="74">
        <f t="shared" si="96"/>
        <v>0</v>
      </c>
      <c r="NK34" s="74">
        <f t="shared" si="96"/>
        <v>1</v>
      </c>
      <c r="NL34" s="74">
        <f t="shared" si="96"/>
        <v>1</v>
      </c>
      <c r="NM34" s="74">
        <f t="shared" si="96"/>
        <v>0</v>
      </c>
      <c r="NN34" s="74">
        <f t="shared" si="96"/>
        <v>2</v>
      </c>
      <c r="NO34" s="74">
        <f t="shared" si="96"/>
        <v>2</v>
      </c>
      <c r="NP34" s="74">
        <f t="shared" si="97"/>
        <v>0</v>
      </c>
      <c r="NQ34" s="74">
        <f t="shared" si="97"/>
        <v>0</v>
      </c>
      <c r="NR34" s="74">
        <f t="shared" si="97"/>
        <v>2</v>
      </c>
      <c r="NS34" s="74">
        <f t="shared" si="97"/>
        <v>2</v>
      </c>
      <c r="NT34" s="74">
        <f t="shared" si="97"/>
        <v>2</v>
      </c>
      <c r="NU34" s="74">
        <f t="shared" si="97"/>
        <v>2</v>
      </c>
      <c r="NV34" s="74">
        <f t="shared" si="97"/>
        <v>2</v>
      </c>
      <c r="NW34" s="74">
        <f t="shared" si="97"/>
        <v>0</v>
      </c>
      <c r="NX34" s="74">
        <f t="shared" si="97"/>
        <v>0</v>
      </c>
      <c r="NY34" s="74">
        <f t="shared" si="97"/>
        <v>2</v>
      </c>
      <c r="NZ34" s="74">
        <f t="shared" si="98"/>
        <v>2</v>
      </c>
      <c r="OA34" s="74">
        <f t="shared" si="98"/>
        <v>2</v>
      </c>
      <c r="OB34" s="74">
        <f t="shared" si="98"/>
        <v>2</v>
      </c>
      <c r="OC34" s="74">
        <f t="shared" si="98"/>
        <v>2</v>
      </c>
      <c r="OD34" s="74">
        <f t="shared" si="98"/>
        <v>0</v>
      </c>
      <c r="OE34" s="74">
        <f t="shared" si="98"/>
        <v>0</v>
      </c>
      <c r="OF34" s="74">
        <f t="shared" si="98"/>
        <v>1</v>
      </c>
      <c r="OG34" s="74">
        <f t="shared" si="98"/>
        <v>1</v>
      </c>
      <c r="OH34" s="74">
        <f t="shared" si="98"/>
        <v>1</v>
      </c>
      <c r="OI34" s="74">
        <f t="shared" si="98"/>
        <v>0</v>
      </c>
      <c r="OJ34" s="74">
        <f t="shared" si="98"/>
        <v>1</v>
      </c>
    </row>
    <row r="35" spans="3:400" x14ac:dyDescent="0.25">
      <c r="C35" s="58" t="s">
        <v>36</v>
      </c>
      <c r="D35" t="s">
        <v>66</v>
      </c>
      <c r="E35" s="74">
        <f t="shared" si="60"/>
        <v>0</v>
      </c>
      <c r="F35" s="74">
        <f t="shared" si="60"/>
        <v>0</v>
      </c>
      <c r="G35" s="74">
        <f t="shared" si="60"/>
        <v>0</v>
      </c>
      <c r="H35" s="74">
        <f t="shared" si="60"/>
        <v>0</v>
      </c>
      <c r="I35" s="74">
        <f t="shared" si="60"/>
        <v>0</v>
      </c>
      <c r="J35" s="74">
        <f t="shared" si="60"/>
        <v>0</v>
      </c>
      <c r="K35" s="74">
        <f t="shared" si="60"/>
        <v>0</v>
      </c>
      <c r="L35" s="74">
        <f t="shared" si="60"/>
        <v>0</v>
      </c>
      <c r="M35" s="74">
        <f t="shared" si="60"/>
        <v>0</v>
      </c>
      <c r="N35" s="74">
        <f t="shared" si="60"/>
        <v>0</v>
      </c>
      <c r="O35" s="74">
        <f t="shared" si="61"/>
        <v>0</v>
      </c>
      <c r="P35" s="74">
        <f t="shared" si="61"/>
        <v>0</v>
      </c>
      <c r="Q35" s="74">
        <f t="shared" si="61"/>
        <v>0</v>
      </c>
      <c r="R35" s="74">
        <f t="shared" si="61"/>
        <v>0</v>
      </c>
      <c r="S35" s="74">
        <f t="shared" si="61"/>
        <v>0</v>
      </c>
      <c r="T35" s="74">
        <f t="shared" si="61"/>
        <v>0</v>
      </c>
      <c r="U35" s="74">
        <f t="shared" si="61"/>
        <v>0</v>
      </c>
      <c r="V35" s="74">
        <f t="shared" si="61"/>
        <v>0</v>
      </c>
      <c r="W35" s="74">
        <f t="shared" si="61"/>
        <v>0</v>
      </c>
      <c r="X35" s="74">
        <f t="shared" si="61"/>
        <v>0</v>
      </c>
      <c r="Y35" s="74">
        <f t="shared" si="62"/>
        <v>0</v>
      </c>
      <c r="Z35" s="74">
        <f t="shared" si="62"/>
        <v>0</v>
      </c>
      <c r="AA35" s="74">
        <f t="shared" si="62"/>
        <v>0</v>
      </c>
      <c r="AB35" s="74">
        <f t="shared" si="62"/>
        <v>0</v>
      </c>
      <c r="AC35" s="74">
        <f t="shared" si="62"/>
        <v>0</v>
      </c>
      <c r="AD35" s="74">
        <f t="shared" si="62"/>
        <v>0</v>
      </c>
      <c r="AE35" s="74">
        <f t="shared" si="62"/>
        <v>0</v>
      </c>
      <c r="AF35" s="74">
        <f t="shared" si="62"/>
        <v>0</v>
      </c>
      <c r="AG35" s="74">
        <f t="shared" si="62"/>
        <v>1</v>
      </c>
      <c r="AH35" s="74">
        <f t="shared" si="62"/>
        <v>0</v>
      </c>
      <c r="AI35" s="74">
        <f t="shared" si="63"/>
        <v>0</v>
      </c>
      <c r="AJ35" s="74">
        <f t="shared" si="63"/>
        <v>0</v>
      </c>
      <c r="AK35" s="74">
        <f t="shared" si="63"/>
        <v>0</v>
      </c>
      <c r="AL35" s="74">
        <f t="shared" si="63"/>
        <v>0</v>
      </c>
      <c r="AM35" s="74">
        <f t="shared" si="63"/>
        <v>0</v>
      </c>
      <c r="AN35" s="74">
        <f t="shared" si="63"/>
        <v>0</v>
      </c>
      <c r="AO35" s="74">
        <f t="shared" si="63"/>
        <v>0</v>
      </c>
      <c r="AP35" s="74">
        <f t="shared" si="63"/>
        <v>0</v>
      </c>
      <c r="AQ35" s="74">
        <f t="shared" si="63"/>
        <v>0</v>
      </c>
      <c r="AR35" s="74">
        <f t="shared" si="63"/>
        <v>0</v>
      </c>
      <c r="AS35" s="74">
        <f t="shared" si="64"/>
        <v>0</v>
      </c>
      <c r="AT35" s="74">
        <f t="shared" si="64"/>
        <v>0</v>
      </c>
      <c r="AU35" s="74">
        <f t="shared" si="64"/>
        <v>0</v>
      </c>
      <c r="AV35" s="74">
        <f t="shared" si="64"/>
        <v>0</v>
      </c>
      <c r="AW35" s="74">
        <f t="shared" si="64"/>
        <v>0</v>
      </c>
      <c r="AX35" s="74">
        <f t="shared" si="64"/>
        <v>0</v>
      </c>
      <c r="AY35" s="74">
        <f t="shared" si="64"/>
        <v>0</v>
      </c>
      <c r="AZ35" s="74">
        <f t="shared" si="64"/>
        <v>0</v>
      </c>
      <c r="BA35" s="74">
        <f t="shared" si="64"/>
        <v>0</v>
      </c>
      <c r="BB35" s="74">
        <f t="shared" si="64"/>
        <v>0</v>
      </c>
      <c r="BC35" s="74">
        <f t="shared" si="65"/>
        <v>0</v>
      </c>
      <c r="BD35" s="74">
        <f t="shared" si="65"/>
        <v>1</v>
      </c>
      <c r="BE35" s="74">
        <f t="shared" si="65"/>
        <v>1</v>
      </c>
      <c r="BF35" s="74">
        <f t="shared" si="65"/>
        <v>1</v>
      </c>
      <c r="BG35" s="74">
        <f t="shared" si="65"/>
        <v>1</v>
      </c>
      <c r="BH35" s="74">
        <f t="shared" si="65"/>
        <v>1</v>
      </c>
      <c r="BI35" s="74">
        <f t="shared" si="65"/>
        <v>1</v>
      </c>
      <c r="BJ35" s="74">
        <f t="shared" si="65"/>
        <v>2</v>
      </c>
      <c r="BK35" s="74">
        <f t="shared" si="65"/>
        <v>2</v>
      </c>
      <c r="BL35" s="74">
        <f t="shared" si="65"/>
        <v>2</v>
      </c>
      <c r="BM35" s="74">
        <f t="shared" si="66"/>
        <v>1</v>
      </c>
      <c r="BN35" s="74">
        <f t="shared" si="66"/>
        <v>0</v>
      </c>
      <c r="BO35" s="74">
        <f t="shared" si="66"/>
        <v>1</v>
      </c>
      <c r="BP35" s="74">
        <f t="shared" si="66"/>
        <v>1</v>
      </c>
      <c r="BQ35" s="74">
        <f t="shared" si="66"/>
        <v>1</v>
      </c>
      <c r="BR35" s="74">
        <f t="shared" si="66"/>
        <v>0</v>
      </c>
      <c r="BS35" s="74">
        <f t="shared" si="66"/>
        <v>0</v>
      </c>
      <c r="BT35" s="74">
        <f t="shared" si="66"/>
        <v>0</v>
      </c>
      <c r="BU35" s="74">
        <f t="shared" si="66"/>
        <v>0</v>
      </c>
      <c r="BV35" s="74">
        <f t="shared" si="66"/>
        <v>0</v>
      </c>
      <c r="BW35" s="74">
        <f t="shared" si="67"/>
        <v>0</v>
      </c>
      <c r="BX35" s="74">
        <f t="shared" si="67"/>
        <v>0</v>
      </c>
      <c r="BY35" s="74">
        <f t="shared" si="67"/>
        <v>0</v>
      </c>
      <c r="BZ35" s="74">
        <f t="shared" si="67"/>
        <v>0</v>
      </c>
      <c r="CA35" s="74">
        <f t="shared" si="67"/>
        <v>0</v>
      </c>
      <c r="CB35" s="74">
        <f t="shared" si="67"/>
        <v>0</v>
      </c>
      <c r="CC35" s="74">
        <f t="shared" si="67"/>
        <v>0</v>
      </c>
      <c r="CD35" s="74">
        <f t="shared" si="67"/>
        <v>0</v>
      </c>
      <c r="CE35" s="74">
        <f t="shared" si="67"/>
        <v>0</v>
      </c>
      <c r="CF35" s="74">
        <f t="shared" si="67"/>
        <v>0</v>
      </c>
      <c r="CG35" s="74">
        <f t="shared" si="68"/>
        <v>0</v>
      </c>
      <c r="CH35" s="74">
        <f t="shared" si="68"/>
        <v>0</v>
      </c>
      <c r="CI35" s="74">
        <f t="shared" si="68"/>
        <v>0</v>
      </c>
      <c r="CJ35" s="74">
        <f t="shared" si="68"/>
        <v>0</v>
      </c>
      <c r="CK35" s="74">
        <f t="shared" si="68"/>
        <v>0</v>
      </c>
      <c r="CL35" s="74">
        <f t="shared" si="68"/>
        <v>0</v>
      </c>
      <c r="CM35" s="74">
        <f t="shared" si="68"/>
        <v>0</v>
      </c>
      <c r="CN35" s="74">
        <f t="shared" si="68"/>
        <v>0</v>
      </c>
      <c r="CO35" s="74">
        <f t="shared" si="68"/>
        <v>0</v>
      </c>
      <c r="CP35" s="74">
        <f t="shared" si="68"/>
        <v>0</v>
      </c>
      <c r="CQ35" s="74">
        <f t="shared" si="69"/>
        <v>0</v>
      </c>
      <c r="CR35" s="74">
        <f t="shared" si="69"/>
        <v>0</v>
      </c>
      <c r="CS35" s="74">
        <f t="shared" si="69"/>
        <v>0</v>
      </c>
      <c r="CT35" s="74">
        <f t="shared" si="69"/>
        <v>0</v>
      </c>
      <c r="CU35" s="74">
        <f t="shared" si="69"/>
        <v>0</v>
      </c>
      <c r="CV35" s="74">
        <f t="shared" si="69"/>
        <v>0</v>
      </c>
      <c r="CW35" s="74">
        <f t="shared" si="69"/>
        <v>0</v>
      </c>
      <c r="CX35" s="74">
        <f t="shared" si="69"/>
        <v>0</v>
      </c>
      <c r="CY35" s="74">
        <f t="shared" si="69"/>
        <v>0</v>
      </c>
      <c r="CZ35" s="74">
        <f t="shared" si="69"/>
        <v>0</v>
      </c>
      <c r="DA35" s="74">
        <f t="shared" si="70"/>
        <v>0</v>
      </c>
      <c r="DB35" s="74">
        <f t="shared" si="70"/>
        <v>0</v>
      </c>
      <c r="DC35" s="74">
        <f t="shared" si="70"/>
        <v>0</v>
      </c>
      <c r="DD35" s="74">
        <f t="shared" si="70"/>
        <v>0</v>
      </c>
      <c r="DE35" s="74">
        <f t="shared" si="70"/>
        <v>0</v>
      </c>
      <c r="DF35" s="74">
        <f t="shared" si="70"/>
        <v>0</v>
      </c>
      <c r="DG35" s="74">
        <f t="shared" si="70"/>
        <v>0</v>
      </c>
      <c r="DH35" s="74">
        <f t="shared" si="70"/>
        <v>0</v>
      </c>
      <c r="DI35" s="74">
        <f t="shared" si="70"/>
        <v>0</v>
      </c>
      <c r="DJ35" s="74">
        <f t="shared" si="70"/>
        <v>0</v>
      </c>
      <c r="DK35" s="74">
        <f t="shared" si="71"/>
        <v>0</v>
      </c>
      <c r="DL35" s="74">
        <f t="shared" si="71"/>
        <v>0</v>
      </c>
      <c r="DM35" s="74">
        <f t="shared" si="71"/>
        <v>0</v>
      </c>
      <c r="DN35" s="74">
        <f t="shared" si="71"/>
        <v>0</v>
      </c>
      <c r="DO35" s="74">
        <f t="shared" si="71"/>
        <v>0</v>
      </c>
      <c r="DP35" s="74">
        <f t="shared" si="71"/>
        <v>0</v>
      </c>
      <c r="DQ35" s="74">
        <f t="shared" si="71"/>
        <v>0</v>
      </c>
      <c r="DR35" s="74">
        <f t="shared" si="71"/>
        <v>0</v>
      </c>
      <c r="DS35" s="74">
        <f t="shared" si="71"/>
        <v>0</v>
      </c>
      <c r="DT35" s="74">
        <f t="shared" si="71"/>
        <v>0</v>
      </c>
      <c r="DU35" s="74">
        <f t="shared" si="72"/>
        <v>0</v>
      </c>
      <c r="DV35" s="74">
        <f t="shared" si="72"/>
        <v>0</v>
      </c>
      <c r="DW35" s="74">
        <f t="shared" si="72"/>
        <v>0</v>
      </c>
      <c r="DX35" s="74">
        <f t="shared" si="72"/>
        <v>0</v>
      </c>
      <c r="DY35" s="74">
        <f t="shared" si="72"/>
        <v>0</v>
      </c>
      <c r="DZ35" s="74">
        <f t="shared" si="72"/>
        <v>0</v>
      </c>
      <c r="EA35" s="74">
        <f t="shared" si="72"/>
        <v>0</v>
      </c>
      <c r="EB35" s="74">
        <f t="shared" si="72"/>
        <v>0</v>
      </c>
      <c r="EC35" s="74">
        <f t="shared" si="72"/>
        <v>0</v>
      </c>
      <c r="ED35" s="74">
        <f t="shared" si="72"/>
        <v>0</v>
      </c>
      <c r="EE35" s="74">
        <f t="shared" si="73"/>
        <v>0</v>
      </c>
      <c r="EF35" s="74">
        <f t="shared" si="73"/>
        <v>0</v>
      </c>
      <c r="EG35" s="74">
        <f t="shared" si="73"/>
        <v>0</v>
      </c>
      <c r="EH35" s="74">
        <f t="shared" si="73"/>
        <v>0</v>
      </c>
      <c r="EI35" s="74">
        <f t="shared" si="73"/>
        <v>0</v>
      </c>
      <c r="EJ35" s="74">
        <f t="shared" si="73"/>
        <v>0</v>
      </c>
      <c r="EK35" s="74">
        <f t="shared" si="73"/>
        <v>0</v>
      </c>
      <c r="EL35" s="74">
        <f t="shared" si="73"/>
        <v>0</v>
      </c>
      <c r="EM35" s="74">
        <f t="shared" si="73"/>
        <v>0</v>
      </c>
      <c r="EN35" s="74">
        <f t="shared" si="73"/>
        <v>0</v>
      </c>
      <c r="EO35" s="74">
        <f t="shared" si="74"/>
        <v>0</v>
      </c>
      <c r="EP35" s="74">
        <f t="shared" si="74"/>
        <v>0</v>
      </c>
      <c r="EQ35" s="74">
        <f t="shared" si="74"/>
        <v>0</v>
      </c>
      <c r="ER35" s="74">
        <f t="shared" si="74"/>
        <v>0</v>
      </c>
      <c r="ES35" s="74">
        <f t="shared" si="74"/>
        <v>0</v>
      </c>
      <c r="ET35" s="74">
        <f t="shared" si="74"/>
        <v>0</v>
      </c>
      <c r="EU35" s="74">
        <f t="shared" si="74"/>
        <v>0</v>
      </c>
      <c r="EV35" s="74">
        <f t="shared" si="74"/>
        <v>0</v>
      </c>
      <c r="EW35" s="74">
        <f t="shared" si="74"/>
        <v>0</v>
      </c>
      <c r="EX35" s="74">
        <f t="shared" si="74"/>
        <v>0</v>
      </c>
      <c r="EY35" s="74">
        <f t="shared" si="75"/>
        <v>0</v>
      </c>
      <c r="EZ35" s="74">
        <f t="shared" si="75"/>
        <v>0</v>
      </c>
      <c r="FA35" s="74">
        <f t="shared" si="75"/>
        <v>0</v>
      </c>
      <c r="FB35" s="74">
        <f t="shared" si="75"/>
        <v>0</v>
      </c>
      <c r="FC35" s="74">
        <f t="shared" si="75"/>
        <v>0</v>
      </c>
      <c r="FD35" s="74">
        <f t="shared" si="75"/>
        <v>0</v>
      </c>
      <c r="FE35" s="74">
        <f t="shared" si="75"/>
        <v>0</v>
      </c>
      <c r="FF35" s="74">
        <f t="shared" si="75"/>
        <v>0</v>
      </c>
      <c r="FG35" s="74">
        <f t="shared" si="75"/>
        <v>0</v>
      </c>
      <c r="FH35" s="74">
        <f t="shared" si="75"/>
        <v>0</v>
      </c>
      <c r="FI35" s="74">
        <f t="shared" si="76"/>
        <v>0</v>
      </c>
      <c r="FJ35" s="74">
        <f t="shared" si="76"/>
        <v>0</v>
      </c>
      <c r="FK35" s="74">
        <f t="shared" si="76"/>
        <v>0</v>
      </c>
      <c r="FL35" s="74">
        <f t="shared" si="76"/>
        <v>0</v>
      </c>
      <c r="FM35" s="74">
        <f t="shared" si="76"/>
        <v>0</v>
      </c>
      <c r="FN35" s="74">
        <f t="shared" si="76"/>
        <v>0</v>
      </c>
      <c r="FO35" s="74">
        <f t="shared" si="76"/>
        <v>0</v>
      </c>
      <c r="FP35" s="74">
        <f t="shared" si="76"/>
        <v>0</v>
      </c>
      <c r="FQ35" s="74">
        <f t="shared" si="76"/>
        <v>0</v>
      </c>
      <c r="FR35" s="74">
        <f t="shared" si="76"/>
        <v>0</v>
      </c>
      <c r="FS35" s="74">
        <f t="shared" si="77"/>
        <v>0</v>
      </c>
      <c r="FT35" s="74">
        <f t="shared" si="77"/>
        <v>0</v>
      </c>
      <c r="FU35" s="74">
        <f t="shared" si="77"/>
        <v>0</v>
      </c>
      <c r="FV35" s="74">
        <f t="shared" si="77"/>
        <v>0</v>
      </c>
      <c r="FW35" s="74">
        <f t="shared" si="77"/>
        <v>0</v>
      </c>
      <c r="FX35" s="74">
        <f t="shared" si="77"/>
        <v>0</v>
      </c>
      <c r="FY35" s="74">
        <f t="shared" si="77"/>
        <v>0</v>
      </c>
      <c r="FZ35" s="74">
        <f t="shared" si="77"/>
        <v>0</v>
      </c>
      <c r="GA35" s="74">
        <f t="shared" si="77"/>
        <v>0</v>
      </c>
      <c r="GB35" s="74">
        <f t="shared" si="77"/>
        <v>0</v>
      </c>
      <c r="GC35" s="74">
        <f t="shared" si="78"/>
        <v>0</v>
      </c>
      <c r="GD35" s="74">
        <f t="shared" si="78"/>
        <v>0</v>
      </c>
      <c r="GE35" s="74">
        <f t="shared" si="78"/>
        <v>0</v>
      </c>
      <c r="GF35" s="74">
        <f t="shared" si="78"/>
        <v>0</v>
      </c>
      <c r="GG35" s="74">
        <f t="shared" si="78"/>
        <v>0</v>
      </c>
      <c r="GH35" s="74">
        <f t="shared" si="78"/>
        <v>0</v>
      </c>
      <c r="GI35" s="74">
        <f t="shared" si="78"/>
        <v>0</v>
      </c>
      <c r="GJ35" s="74">
        <f t="shared" si="78"/>
        <v>0</v>
      </c>
      <c r="GK35" s="74">
        <f t="shared" si="78"/>
        <v>0</v>
      </c>
      <c r="GL35" s="74">
        <f t="shared" si="78"/>
        <v>0</v>
      </c>
      <c r="GM35" s="74">
        <f t="shared" si="79"/>
        <v>0</v>
      </c>
      <c r="GN35" s="74">
        <f t="shared" si="79"/>
        <v>0</v>
      </c>
      <c r="GO35" s="74">
        <f t="shared" si="79"/>
        <v>0</v>
      </c>
      <c r="GP35" s="74">
        <f t="shared" si="79"/>
        <v>0</v>
      </c>
      <c r="GQ35" s="74">
        <f t="shared" si="79"/>
        <v>0</v>
      </c>
      <c r="GR35" s="74">
        <f t="shared" si="79"/>
        <v>0</v>
      </c>
      <c r="GS35" s="74">
        <f t="shared" si="79"/>
        <v>0</v>
      </c>
      <c r="GT35" s="74">
        <f t="shared" si="79"/>
        <v>0</v>
      </c>
      <c r="GU35" s="74">
        <f t="shared" si="79"/>
        <v>0</v>
      </c>
      <c r="GV35" s="74">
        <f t="shared" si="79"/>
        <v>0</v>
      </c>
      <c r="GW35" s="74">
        <f t="shared" si="80"/>
        <v>0</v>
      </c>
      <c r="GX35" s="74">
        <f t="shared" si="80"/>
        <v>0</v>
      </c>
      <c r="GY35" s="74">
        <f t="shared" si="80"/>
        <v>0</v>
      </c>
      <c r="GZ35" s="74">
        <f t="shared" si="80"/>
        <v>0</v>
      </c>
      <c r="HA35" s="74">
        <f t="shared" si="80"/>
        <v>0</v>
      </c>
      <c r="HB35" s="74">
        <f t="shared" si="80"/>
        <v>0</v>
      </c>
      <c r="HC35" s="74">
        <f t="shared" si="80"/>
        <v>0</v>
      </c>
      <c r="HD35" s="74">
        <f t="shared" si="80"/>
        <v>0</v>
      </c>
      <c r="HE35" s="74">
        <f t="shared" si="80"/>
        <v>0</v>
      </c>
      <c r="HF35" s="74">
        <f t="shared" si="80"/>
        <v>0</v>
      </c>
      <c r="HG35" s="74">
        <f t="shared" si="81"/>
        <v>0</v>
      </c>
      <c r="HH35" s="74">
        <f t="shared" si="81"/>
        <v>0</v>
      </c>
      <c r="HI35" s="74">
        <f t="shared" si="81"/>
        <v>0</v>
      </c>
      <c r="HJ35" s="74">
        <f t="shared" si="81"/>
        <v>0</v>
      </c>
      <c r="HK35" s="74">
        <f t="shared" si="81"/>
        <v>0</v>
      </c>
      <c r="HL35" s="74">
        <f t="shared" si="81"/>
        <v>0</v>
      </c>
      <c r="HM35" s="74">
        <f t="shared" si="81"/>
        <v>0</v>
      </c>
      <c r="HN35" s="74">
        <f t="shared" si="81"/>
        <v>0</v>
      </c>
      <c r="HO35" s="74">
        <f t="shared" si="81"/>
        <v>0</v>
      </c>
      <c r="HP35" s="74">
        <f t="shared" si="81"/>
        <v>0</v>
      </c>
      <c r="HQ35" s="74">
        <f t="shared" si="82"/>
        <v>0</v>
      </c>
      <c r="HR35" s="74">
        <f t="shared" si="82"/>
        <v>0</v>
      </c>
      <c r="HS35" s="74">
        <f t="shared" si="82"/>
        <v>0</v>
      </c>
      <c r="HT35" s="74">
        <f t="shared" si="82"/>
        <v>0</v>
      </c>
      <c r="HU35" s="74">
        <f t="shared" si="82"/>
        <v>0</v>
      </c>
      <c r="HV35" s="74">
        <f t="shared" si="82"/>
        <v>0</v>
      </c>
      <c r="HW35" s="74">
        <f t="shared" si="82"/>
        <v>0</v>
      </c>
      <c r="HX35" s="74">
        <f t="shared" si="82"/>
        <v>0</v>
      </c>
      <c r="HY35" s="74">
        <f t="shared" si="82"/>
        <v>0</v>
      </c>
      <c r="HZ35" s="74">
        <f t="shared" si="82"/>
        <v>0</v>
      </c>
      <c r="IA35" s="74">
        <f t="shared" si="83"/>
        <v>0</v>
      </c>
      <c r="IB35" s="74">
        <f t="shared" si="83"/>
        <v>0</v>
      </c>
      <c r="IC35" s="74">
        <f t="shared" si="83"/>
        <v>0</v>
      </c>
      <c r="ID35" s="74">
        <f t="shared" si="83"/>
        <v>0</v>
      </c>
      <c r="IE35" s="74">
        <f t="shared" si="83"/>
        <v>0</v>
      </c>
      <c r="IF35" s="74">
        <f t="shared" si="83"/>
        <v>0</v>
      </c>
      <c r="IG35" s="74">
        <f t="shared" si="83"/>
        <v>0</v>
      </c>
      <c r="IH35" s="74">
        <f t="shared" si="83"/>
        <v>0</v>
      </c>
      <c r="II35" s="74">
        <f t="shared" si="83"/>
        <v>0</v>
      </c>
      <c r="IJ35" s="74">
        <f t="shared" si="83"/>
        <v>0</v>
      </c>
      <c r="IK35" s="74">
        <f t="shared" si="84"/>
        <v>0</v>
      </c>
      <c r="IL35" s="74">
        <f t="shared" si="84"/>
        <v>0</v>
      </c>
      <c r="IM35" s="74">
        <f t="shared" si="84"/>
        <v>0</v>
      </c>
      <c r="IN35" s="74">
        <f t="shared" si="84"/>
        <v>0</v>
      </c>
      <c r="IO35" s="74">
        <f t="shared" si="84"/>
        <v>0</v>
      </c>
      <c r="IP35" s="74">
        <f t="shared" si="84"/>
        <v>0</v>
      </c>
      <c r="IQ35" s="74">
        <f t="shared" si="84"/>
        <v>0</v>
      </c>
      <c r="IR35" s="74">
        <f t="shared" si="84"/>
        <v>0</v>
      </c>
      <c r="IS35" s="74">
        <f t="shared" si="84"/>
        <v>0</v>
      </c>
      <c r="IT35" s="74">
        <f t="shared" si="84"/>
        <v>0</v>
      </c>
      <c r="IU35" s="74">
        <f t="shared" si="85"/>
        <v>0</v>
      </c>
      <c r="IV35" s="74">
        <f t="shared" si="85"/>
        <v>0</v>
      </c>
      <c r="IW35" s="74">
        <f t="shared" si="85"/>
        <v>0</v>
      </c>
      <c r="IX35" s="74">
        <f t="shared" si="85"/>
        <v>0</v>
      </c>
      <c r="IY35" s="74">
        <f t="shared" si="85"/>
        <v>0</v>
      </c>
      <c r="IZ35" s="74">
        <f t="shared" si="85"/>
        <v>0</v>
      </c>
      <c r="JA35" s="74">
        <f t="shared" si="85"/>
        <v>0</v>
      </c>
      <c r="JB35" s="74">
        <f t="shared" si="85"/>
        <v>0</v>
      </c>
      <c r="JC35" s="74">
        <f t="shared" si="85"/>
        <v>0</v>
      </c>
      <c r="JD35" s="74">
        <f t="shared" si="85"/>
        <v>0</v>
      </c>
      <c r="JE35" s="74">
        <f t="shared" si="85"/>
        <v>0</v>
      </c>
      <c r="JF35" s="74">
        <f t="shared" si="85"/>
        <v>0</v>
      </c>
      <c r="JG35" s="74">
        <f t="shared" si="85"/>
        <v>0</v>
      </c>
      <c r="JH35" s="74">
        <f t="shared" si="85"/>
        <v>0</v>
      </c>
      <c r="JI35" s="74">
        <f t="shared" si="85"/>
        <v>0</v>
      </c>
      <c r="JJ35" s="74">
        <f t="shared" si="86"/>
        <v>0</v>
      </c>
      <c r="JK35" s="74">
        <f t="shared" si="86"/>
        <v>0</v>
      </c>
      <c r="JL35" s="74">
        <f t="shared" si="86"/>
        <v>0</v>
      </c>
      <c r="JM35" s="74">
        <f t="shared" si="86"/>
        <v>0</v>
      </c>
      <c r="JN35" s="74">
        <f t="shared" si="86"/>
        <v>0</v>
      </c>
      <c r="JO35" s="74">
        <f t="shared" si="86"/>
        <v>0</v>
      </c>
      <c r="JP35" s="74">
        <f t="shared" si="86"/>
        <v>0</v>
      </c>
      <c r="JQ35" s="74">
        <f t="shared" si="86"/>
        <v>0</v>
      </c>
      <c r="JR35" s="74">
        <f t="shared" si="86"/>
        <v>0</v>
      </c>
      <c r="JS35" s="74">
        <f t="shared" si="86"/>
        <v>0</v>
      </c>
      <c r="JT35" s="74">
        <f t="shared" si="87"/>
        <v>0</v>
      </c>
      <c r="JU35" s="74">
        <f t="shared" si="87"/>
        <v>0</v>
      </c>
      <c r="JV35" s="74">
        <f t="shared" si="87"/>
        <v>0</v>
      </c>
      <c r="JW35" s="74">
        <f t="shared" si="87"/>
        <v>0</v>
      </c>
      <c r="JX35" s="74">
        <f t="shared" si="87"/>
        <v>0</v>
      </c>
      <c r="JY35" s="74">
        <f t="shared" si="87"/>
        <v>0</v>
      </c>
      <c r="JZ35" s="74">
        <f t="shared" si="87"/>
        <v>0</v>
      </c>
      <c r="KA35" s="74">
        <f t="shared" si="87"/>
        <v>0</v>
      </c>
      <c r="KB35" s="74">
        <f t="shared" si="87"/>
        <v>0</v>
      </c>
      <c r="KC35" s="74">
        <f t="shared" si="87"/>
        <v>0</v>
      </c>
      <c r="KD35" s="74">
        <f t="shared" si="88"/>
        <v>0</v>
      </c>
      <c r="KE35" s="74">
        <f t="shared" si="88"/>
        <v>0</v>
      </c>
      <c r="KF35" s="74">
        <f t="shared" si="88"/>
        <v>0</v>
      </c>
      <c r="KG35" s="74">
        <f t="shared" si="88"/>
        <v>0</v>
      </c>
      <c r="KH35" s="74">
        <f t="shared" si="88"/>
        <v>0</v>
      </c>
      <c r="KI35" s="74">
        <f t="shared" si="88"/>
        <v>0</v>
      </c>
      <c r="KJ35" s="74">
        <f t="shared" si="88"/>
        <v>0</v>
      </c>
      <c r="KK35" s="74">
        <f t="shared" si="88"/>
        <v>0</v>
      </c>
      <c r="KL35" s="74">
        <f t="shared" si="88"/>
        <v>0</v>
      </c>
      <c r="KM35" s="74">
        <f t="shared" si="88"/>
        <v>0</v>
      </c>
      <c r="KN35" s="74">
        <f t="shared" si="89"/>
        <v>0</v>
      </c>
      <c r="KO35" s="74">
        <f t="shared" si="89"/>
        <v>0</v>
      </c>
      <c r="KP35" s="74">
        <f t="shared" si="89"/>
        <v>0</v>
      </c>
      <c r="KQ35" s="74">
        <f t="shared" si="89"/>
        <v>0</v>
      </c>
      <c r="KR35" s="74">
        <f t="shared" si="89"/>
        <v>0</v>
      </c>
      <c r="KS35" s="74">
        <f t="shared" si="89"/>
        <v>0</v>
      </c>
      <c r="KT35" s="74">
        <f t="shared" si="89"/>
        <v>0</v>
      </c>
      <c r="KU35" s="74">
        <f t="shared" si="89"/>
        <v>0</v>
      </c>
      <c r="KV35" s="74">
        <f t="shared" si="89"/>
        <v>0</v>
      </c>
      <c r="KW35" s="74">
        <f t="shared" si="89"/>
        <v>0</v>
      </c>
      <c r="KX35" s="74">
        <f t="shared" si="90"/>
        <v>0</v>
      </c>
      <c r="KY35" s="74">
        <f t="shared" si="90"/>
        <v>0</v>
      </c>
      <c r="KZ35" s="74">
        <f t="shared" si="90"/>
        <v>0</v>
      </c>
      <c r="LA35" s="74">
        <f t="shared" si="90"/>
        <v>0</v>
      </c>
      <c r="LB35" s="74">
        <f t="shared" si="90"/>
        <v>0</v>
      </c>
      <c r="LC35" s="74">
        <f t="shared" si="90"/>
        <v>0</v>
      </c>
      <c r="LD35" s="74">
        <f t="shared" si="90"/>
        <v>0</v>
      </c>
      <c r="LE35" s="74">
        <f t="shared" si="90"/>
        <v>0</v>
      </c>
      <c r="LF35" s="74">
        <f t="shared" si="90"/>
        <v>0</v>
      </c>
      <c r="LG35" s="74">
        <f t="shared" si="90"/>
        <v>0</v>
      </c>
      <c r="LH35" s="74">
        <f t="shared" si="91"/>
        <v>0</v>
      </c>
      <c r="LI35" s="74">
        <f t="shared" si="91"/>
        <v>0</v>
      </c>
      <c r="LJ35" s="74">
        <f t="shared" si="91"/>
        <v>0</v>
      </c>
      <c r="LK35" s="74">
        <f t="shared" si="91"/>
        <v>0</v>
      </c>
      <c r="LL35" s="74">
        <f t="shared" si="91"/>
        <v>0</v>
      </c>
      <c r="LM35" s="74">
        <f t="shared" si="91"/>
        <v>0</v>
      </c>
      <c r="LN35" s="74">
        <f t="shared" si="91"/>
        <v>0</v>
      </c>
      <c r="LO35" s="74">
        <f t="shared" si="91"/>
        <v>0</v>
      </c>
      <c r="LP35" s="74">
        <f t="shared" si="91"/>
        <v>0</v>
      </c>
      <c r="LQ35" s="74">
        <f t="shared" si="91"/>
        <v>0</v>
      </c>
      <c r="LR35" s="74">
        <f t="shared" si="92"/>
        <v>0</v>
      </c>
      <c r="LS35" s="74">
        <f t="shared" si="92"/>
        <v>0</v>
      </c>
      <c r="LT35" s="74">
        <f t="shared" si="92"/>
        <v>0</v>
      </c>
      <c r="LU35" s="74">
        <f t="shared" si="92"/>
        <v>0</v>
      </c>
      <c r="LV35" s="74">
        <f t="shared" si="92"/>
        <v>0</v>
      </c>
      <c r="LW35" s="74">
        <f t="shared" si="92"/>
        <v>0</v>
      </c>
      <c r="LX35" s="74">
        <f t="shared" si="92"/>
        <v>0</v>
      </c>
      <c r="LY35" s="74">
        <f t="shared" si="92"/>
        <v>0</v>
      </c>
      <c r="LZ35" s="74">
        <f t="shared" si="92"/>
        <v>0</v>
      </c>
      <c r="MA35" s="74">
        <f t="shared" si="92"/>
        <v>0</v>
      </c>
      <c r="MB35" s="74">
        <f t="shared" si="93"/>
        <v>0</v>
      </c>
      <c r="MC35" s="74">
        <f t="shared" si="93"/>
        <v>0</v>
      </c>
      <c r="MD35" s="74">
        <f t="shared" si="93"/>
        <v>0</v>
      </c>
      <c r="ME35" s="74">
        <f t="shared" si="93"/>
        <v>0</v>
      </c>
      <c r="MF35" s="74">
        <f t="shared" si="93"/>
        <v>0</v>
      </c>
      <c r="MG35" s="74">
        <f t="shared" si="93"/>
        <v>0</v>
      </c>
      <c r="MH35" s="74">
        <f t="shared" si="93"/>
        <v>0</v>
      </c>
      <c r="MI35" s="74">
        <f t="shared" si="93"/>
        <v>0</v>
      </c>
      <c r="MJ35" s="74">
        <f t="shared" si="93"/>
        <v>0</v>
      </c>
      <c r="MK35" s="74">
        <f t="shared" si="93"/>
        <v>0</v>
      </c>
      <c r="ML35" s="74">
        <f t="shared" si="94"/>
        <v>0</v>
      </c>
      <c r="MM35" s="74">
        <f t="shared" si="94"/>
        <v>0</v>
      </c>
      <c r="MN35" s="74">
        <f t="shared" si="94"/>
        <v>0</v>
      </c>
      <c r="MO35" s="74">
        <f t="shared" si="94"/>
        <v>0</v>
      </c>
      <c r="MP35" s="74">
        <f t="shared" si="94"/>
        <v>0</v>
      </c>
      <c r="MQ35" s="74">
        <f t="shared" si="94"/>
        <v>0</v>
      </c>
      <c r="MR35" s="74">
        <f t="shared" si="94"/>
        <v>0</v>
      </c>
      <c r="MS35" s="74">
        <f t="shared" si="94"/>
        <v>0</v>
      </c>
      <c r="MT35" s="74">
        <f t="shared" si="94"/>
        <v>0</v>
      </c>
      <c r="MU35" s="74">
        <f t="shared" si="94"/>
        <v>0</v>
      </c>
      <c r="MV35" s="74">
        <f t="shared" si="95"/>
        <v>0</v>
      </c>
      <c r="MW35" s="74">
        <f t="shared" si="95"/>
        <v>0</v>
      </c>
      <c r="MX35" s="74">
        <f t="shared" si="95"/>
        <v>0</v>
      </c>
      <c r="MY35" s="74">
        <f t="shared" si="95"/>
        <v>0</v>
      </c>
      <c r="MZ35" s="74">
        <f t="shared" si="95"/>
        <v>0</v>
      </c>
      <c r="NA35" s="74">
        <f t="shared" si="95"/>
        <v>0</v>
      </c>
      <c r="NB35" s="74">
        <f t="shared" si="95"/>
        <v>0</v>
      </c>
      <c r="NC35" s="74">
        <f t="shared" si="95"/>
        <v>0</v>
      </c>
      <c r="ND35" s="74">
        <f t="shared" si="95"/>
        <v>0</v>
      </c>
      <c r="NE35" s="74">
        <f t="shared" si="95"/>
        <v>0</v>
      </c>
      <c r="NF35" s="74">
        <f t="shared" si="96"/>
        <v>0</v>
      </c>
      <c r="NG35" s="74">
        <f t="shared" si="96"/>
        <v>0</v>
      </c>
      <c r="NH35" s="74">
        <f t="shared" si="96"/>
        <v>0</v>
      </c>
      <c r="NI35" s="74">
        <f t="shared" si="96"/>
        <v>0</v>
      </c>
      <c r="NJ35" s="74">
        <f t="shared" si="96"/>
        <v>0</v>
      </c>
      <c r="NK35" s="74">
        <f t="shared" si="96"/>
        <v>0</v>
      </c>
      <c r="NL35" s="74">
        <f t="shared" si="96"/>
        <v>0</v>
      </c>
      <c r="NM35" s="74">
        <f t="shared" si="96"/>
        <v>0</v>
      </c>
      <c r="NN35" s="74">
        <f t="shared" si="96"/>
        <v>0</v>
      </c>
      <c r="NO35" s="74">
        <f t="shared" si="96"/>
        <v>0</v>
      </c>
      <c r="NP35" s="74">
        <f t="shared" si="97"/>
        <v>0</v>
      </c>
      <c r="NQ35" s="74">
        <f t="shared" si="97"/>
        <v>0</v>
      </c>
      <c r="NR35" s="74">
        <f t="shared" si="97"/>
        <v>0</v>
      </c>
      <c r="NS35" s="74">
        <f t="shared" si="97"/>
        <v>0</v>
      </c>
      <c r="NT35" s="74">
        <f t="shared" si="97"/>
        <v>0</v>
      </c>
      <c r="NU35" s="74">
        <f t="shared" si="97"/>
        <v>0</v>
      </c>
      <c r="NV35" s="74">
        <f t="shared" si="97"/>
        <v>0</v>
      </c>
      <c r="NW35" s="74">
        <f t="shared" si="97"/>
        <v>0</v>
      </c>
      <c r="NX35" s="74">
        <f t="shared" si="97"/>
        <v>0</v>
      </c>
      <c r="NY35" s="74">
        <f t="shared" si="97"/>
        <v>0</v>
      </c>
      <c r="NZ35" s="74">
        <f t="shared" si="98"/>
        <v>0</v>
      </c>
      <c r="OA35" s="74">
        <f t="shared" si="98"/>
        <v>0</v>
      </c>
      <c r="OB35" s="74">
        <f t="shared" si="98"/>
        <v>0</v>
      </c>
      <c r="OC35" s="74">
        <f t="shared" si="98"/>
        <v>0</v>
      </c>
      <c r="OD35" s="74">
        <f t="shared" si="98"/>
        <v>0</v>
      </c>
      <c r="OE35" s="74">
        <f t="shared" si="98"/>
        <v>0</v>
      </c>
      <c r="OF35" s="74">
        <f t="shared" si="98"/>
        <v>0</v>
      </c>
      <c r="OG35" s="74">
        <f t="shared" si="98"/>
        <v>0</v>
      </c>
      <c r="OH35" s="74">
        <f t="shared" si="98"/>
        <v>0</v>
      </c>
      <c r="OI35" s="74">
        <f t="shared" si="98"/>
        <v>0</v>
      </c>
      <c r="OJ35" s="74">
        <f t="shared" si="98"/>
        <v>0</v>
      </c>
    </row>
    <row r="36" spans="3:400" x14ac:dyDescent="0.25">
      <c r="C36" s="60" t="s">
        <v>67</v>
      </c>
      <c r="D36" t="s">
        <v>68</v>
      </c>
      <c r="E36" s="74">
        <f t="shared" si="60"/>
        <v>0</v>
      </c>
      <c r="F36" s="74">
        <f t="shared" si="60"/>
        <v>0</v>
      </c>
      <c r="G36" s="74">
        <f t="shared" si="60"/>
        <v>0</v>
      </c>
      <c r="H36" s="74">
        <f t="shared" si="60"/>
        <v>0</v>
      </c>
      <c r="I36" s="74">
        <f t="shared" si="60"/>
        <v>0</v>
      </c>
      <c r="J36" s="74">
        <f t="shared" si="60"/>
        <v>0</v>
      </c>
      <c r="K36" s="74">
        <f t="shared" si="60"/>
        <v>0</v>
      </c>
      <c r="L36" s="74">
        <f t="shared" si="60"/>
        <v>0</v>
      </c>
      <c r="M36" s="74">
        <f t="shared" si="60"/>
        <v>0</v>
      </c>
      <c r="N36" s="74">
        <f t="shared" si="60"/>
        <v>0</v>
      </c>
      <c r="O36" s="74">
        <f t="shared" si="61"/>
        <v>0</v>
      </c>
      <c r="P36" s="74">
        <f t="shared" si="61"/>
        <v>0</v>
      </c>
      <c r="Q36" s="74">
        <f t="shared" si="61"/>
        <v>0</v>
      </c>
      <c r="R36" s="74">
        <f t="shared" si="61"/>
        <v>0</v>
      </c>
      <c r="S36" s="74">
        <f t="shared" si="61"/>
        <v>0</v>
      </c>
      <c r="T36" s="74">
        <f t="shared" si="61"/>
        <v>0</v>
      </c>
      <c r="U36" s="74">
        <f t="shared" si="61"/>
        <v>0</v>
      </c>
      <c r="V36" s="74">
        <f t="shared" si="61"/>
        <v>0</v>
      </c>
      <c r="W36" s="74">
        <f t="shared" si="61"/>
        <v>0</v>
      </c>
      <c r="X36" s="74">
        <f t="shared" si="61"/>
        <v>0</v>
      </c>
      <c r="Y36" s="74">
        <f t="shared" si="62"/>
        <v>0</v>
      </c>
      <c r="Z36" s="74">
        <f t="shared" si="62"/>
        <v>0</v>
      </c>
      <c r="AA36" s="74">
        <f t="shared" si="62"/>
        <v>0</v>
      </c>
      <c r="AB36" s="74">
        <f t="shared" si="62"/>
        <v>0</v>
      </c>
      <c r="AC36" s="74">
        <f t="shared" si="62"/>
        <v>0</v>
      </c>
      <c r="AD36" s="74">
        <f t="shared" si="62"/>
        <v>0</v>
      </c>
      <c r="AE36" s="74">
        <f t="shared" si="62"/>
        <v>0</v>
      </c>
      <c r="AF36" s="74">
        <f t="shared" si="62"/>
        <v>0</v>
      </c>
      <c r="AG36" s="74">
        <f t="shared" si="62"/>
        <v>0</v>
      </c>
      <c r="AH36" s="74">
        <f t="shared" si="62"/>
        <v>0</v>
      </c>
      <c r="AI36" s="74">
        <f t="shared" si="63"/>
        <v>0</v>
      </c>
      <c r="AJ36" s="74">
        <f t="shared" si="63"/>
        <v>0</v>
      </c>
      <c r="AK36" s="74">
        <f t="shared" si="63"/>
        <v>0</v>
      </c>
      <c r="AL36" s="74">
        <f t="shared" si="63"/>
        <v>0</v>
      </c>
      <c r="AM36" s="74">
        <f t="shared" si="63"/>
        <v>0</v>
      </c>
      <c r="AN36" s="74">
        <f t="shared" si="63"/>
        <v>0</v>
      </c>
      <c r="AO36" s="74">
        <f t="shared" si="63"/>
        <v>0</v>
      </c>
      <c r="AP36" s="74">
        <f t="shared" si="63"/>
        <v>0</v>
      </c>
      <c r="AQ36" s="74">
        <f t="shared" si="63"/>
        <v>0</v>
      </c>
      <c r="AR36" s="74">
        <f t="shared" si="63"/>
        <v>0</v>
      </c>
      <c r="AS36" s="74">
        <f t="shared" si="64"/>
        <v>0</v>
      </c>
      <c r="AT36" s="74">
        <f t="shared" si="64"/>
        <v>0</v>
      </c>
      <c r="AU36" s="74">
        <f t="shared" si="64"/>
        <v>0</v>
      </c>
      <c r="AV36" s="74">
        <f t="shared" si="64"/>
        <v>0</v>
      </c>
      <c r="AW36" s="74">
        <f t="shared" si="64"/>
        <v>0</v>
      </c>
      <c r="AX36" s="74">
        <f t="shared" si="64"/>
        <v>0</v>
      </c>
      <c r="AY36" s="74">
        <f t="shared" si="64"/>
        <v>0</v>
      </c>
      <c r="AZ36" s="74">
        <f t="shared" si="64"/>
        <v>0</v>
      </c>
      <c r="BA36" s="74">
        <f t="shared" si="64"/>
        <v>0</v>
      </c>
      <c r="BB36" s="74">
        <f t="shared" si="64"/>
        <v>0</v>
      </c>
      <c r="BC36" s="74">
        <f t="shared" si="65"/>
        <v>0</v>
      </c>
      <c r="BD36" s="74">
        <f t="shared" si="65"/>
        <v>0</v>
      </c>
      <c r="BE36" s="74">
        <f t="shared" si="65"/>
        <v>0</v>
      </c>
      <c r="BF36" s="74">
        <f t="shared" si="65"/>
        <v>0</v>
      </c>
      <c r="BG36" s="74">
        <f t="shared" si="65"/>
        <v>0</v>
      </c>
      <c r="BH36" s="74">
        <f t="shared" si="65"/>
        <v>0</v>
      </c>
      <c r="BI36" s="74">
        <f t="shared" si="65"/>
        <v>0</v>
      </c>
      <c r="BJ36" s="74">
        <f t="shared" si="65"/>
        <v>0</v>
      </c>
      <c r="BK36" s="74">
        <f t="shared" si="65"/>
        <v>0</v>
      </c>
      <c r="BL36" s="74">
        <f t="shared" si="65"/>
        <v>0</v>
      </c>
      <c r="BM36" s="74">
        <f t="shared" si="66"/>
        <v>0</v>
      </c>
      <c r="BN36" s="74">
        <f t="shared" si="66"/>
        <v>0</v>
      </c>
      <c r="BO36" s="74">
        <f t="shared" si="66"/>
        <v>0</v>
      </c>
      <c r="BP36" s="74">
        <f t="shared" si="66"/>
        <v>0</v>
      </c>
      <c r="BQ36" s="74">
        <f t="shared" si="66"/>
        <v>0</v>
      </c>
      <c r="BR36" s="74">
        <f t="shared" si="66"/>
        <v>0</v>
      </c>
      <c r="BS36" s="74">
        <f t="shared" si="66"/>
        <v>0</v>
      </c>
      <c r="BT36" s="74">
        <f t="shared" si="66"/>
        <v>0</v>
      </c>
      <c r="BU36" s="74">
        <f t="shared" si="66"/>
        <v>0</v>
      </c>
      <c r="BV36" s="74">
        <f t="shared" si="66"/>
        <v>0</v>
      </c>
      <c r="BW36" s="74">
        <f t="shared" si="67"/>
        <v>0</v>
      </c>
      <c r="BX36" s="74">
        <f t="shared" si="67"/>
        <v>0</v>
      </c>
      <c r="BY36" s="74">
        <f t="shared" si="67"/>
        <v>0</v>
      </c>
      <c r="BZ36" s="74">
        <f t="shared" si="67"/>
        <v>0</v>
      </c>
      <c r="CA36" s="74">
        <f t="shared" si="67"/>
        <v>0</v>
      </c>
      <c r="CB36" s="74">
        <f t="shared" si="67"/>
        <v>0</v>
      </c>
      <c r="CC36" s="74">
        <f t="shared" si="67"/>
        <v>0</v>
      </c>
      <c r="CD36" s="74">
        <f t="shared" si="67"/>
        <v>0</v>
      </c>
      <c r="CE36" s="74">
        <f t="shared" si="67"/>
        <v>0</v>
      </c>
      <c r="CF36" s="74">
        <f t="shared" si="67"/>
        <v>0</v>
      </c>
      <c r="CG36" s="74">
        <f t="shared" si="68"/>
        <v>0</v>
      </c>
      <c r="CH36" s="74">
        <f t="shared" si="68"/>
        <v>0</v>
      </c>
      <c r="CI36" s="74">
        <f t="shared" si="68"/>
        <v>0</v>
      </c>
      <c r="CJ36" s="74">
        <f t="shared" si="68"/>
        <v>0</v>
      </c>
      <c r="CK36" s="74">
        <f t="shared" si="68"/>
        <v>0</v>
      </c>
      <c r="CL36" s="74">
        <f t="shared" si="68"/>
        <v>0</v>
      </c>
      <c r="CM36" s="74">
        <f t="shared" si="68"/>
        <v>0</v>
      </c>
      <c r="CN36" s="74">
        <f t="shared" si="68"/>
        <v>0</v>
      </c>
      <c r="CO36" s="74">
        <f t="shared" si="68"/>
        <v>0</v>
      </c>
      <c r="CP36" s="74">
        <f t="shared" si="68"/>
        <v>0</v>
      </c>
      <c r="CQ36" s="74">
        <f t="shared" si="69"/>
        <v>0</v>
      </c>
      <c r="CR36" s="74">
        <f t="shared" si="69"/>
        <v>0</v>
      </c>
      <c r="CS36" s="74">
        <f t="shared" si="69"/>
        <v>0</v>
      </c>
      <c r="CT36" s="74">
        <f t="shared" si="69"/>
        <v>0</v>
      </c>
      <c r="CU36" s="74">
        <f t="shared" si="69"/>
        <v>0</v>
      </c>
      <c r="CV36" s="74">
        <f t="shared" si="69"/>
        <v>0</v>
      </c>
      <c r="CW36" s="74">
        <f t="shared" si="69"/>
        <v>0</v>
      </c>
      <c r="CX36" s="74">
        <f t="shared" si="69"/>
        <v>0</v>
      </c>
      <c r="CY36" s="74">
        <f t="shared" si="69"/>
        <v>0</v>
      </c>
      <c r="CZ36" s="74">
        <f t="shared" si="69"/>
        <v>0</v>
      </c>
      <c r="DA36" s="74">
        <f t="shared" si="70"/>
        <v>0</v>
      </c>
      <c r="DB36" s="74">
        <f t="shared" si="70"/>
        <v>0</v>
      </c>
      <c r="DC36" s="74">
        <f t="shared" si="70"/>
        <v>0</v>
      </c>
      <c r="DD36" s="74">
        <f t="shared" si="70"/>
        <v>0</v>
      </c>
      <c r="DE36" s="74">
        <f t="shared" si="70"/>
        <v>0</v>
      </c>
      <c r="DF36" s="74">
        <f t="shared" si="70"/>
        <v>0</v>
      </c>
      <c r="DG36" s="74">
        <f t="shared" si="70"/>
        <v>0</v>
      </c>
      <c r="DH36" s="74">
        <f t="shared" si="70"/>
        <v>0</v>
      </c>
      <c r="DI36" s="74">
        <f t="shared" si="70"/>
        <v>0</v>
      </c>
      <c r="DJ36" s="74">
        <f t="shared" si="70"/>
        <v>0</v>
      </c>
      <c r="DK36" s="74">
        <f t="shared" si="71"/>
        <v>0</v>
      </c>
      <c r="DL36" s="74">
        <f t="shared" si="71"/>
        <v>0</v>
      </c>
      <c r="DM36" s="74">
        <f t="shared" si="71"/>
        <v>0</v>
      </c>
      <c r="DN36" s="74">
        <f t="shared" si="71"/>
        <v>0</v>
      </c>
      <c r="DO36" s="74">
        <f t="shared" si="71"/>
        <v>0</v>
      </c>
      <c r="DP36" s="74">
        <f t="shared" si="71"/>
        <v>0</v>
      </c>
      <c r="DQ36" s="74">
        <f t="shared" si="71"/>
        <v>0</v>
      </c>
      <c r="DR36" s="74">
        <f t="shared" si="71"/>
        <v>0</v>
      </c>
      <c r="DS36" s="74">
        <f t="shared" si="71"/>
        <v>0</v>
      </c>
      <c r="DT36" s="74">
        <f t="shared" si="71"/>
        <v>0</v>
      </c>
      <c r="DU36" s="74">
        <f t="shared" si="72"/>
        <v>0</v>
      </c>
      <c r="DV36" s="74">
        <f t="shared" si="72"/>
        <v>0</v>
      </c>
      <c r="DW36" s="74">
        <f t="shared" si="72"/>
        <v>0</v>
      </c>
      <c r="DX36" s="74">
        <f t="shared" si="72"/>
        <v>0</v>
      </c>
      <c r="DY36" s="74">
        <f t="shared" si="72"/>
        <v>0</v>
      </c>
      <c r="DZ36" s="74">
        <f t="shared" si="72"/>
        <v>0</v>
      </c>
      <c r="EA36" s="74">
        <f t="shared" si="72"/>
        <v>0</v>
      </c>
      <c r="EB36" s="74">
        <f t="shared" si="72"/>
        <v>0</v>
      </c>
      <c r="EC36" s="74">
        <f t="shared" si="72"/>
        <v>0</v>
      </c>
      <c r="ED36" s="74">
        <f t="shared" si="72"/>
        <v>0</v>
      </c>
      <c r="EE36" s="74">
        <f t="shared" si="73"/>
        <v>0</v>
      </c>
      <c r="EF36" s="74">
        <f t="shared" si="73"/>
        <v>0</v>
      </c>
      <c r="EG36" s="74">
        <f t="shared" si="73"/>
        <v>0</v>
      </c>
      <c r="EH36" s="74">
        <f t="shared" si="73"/>
        <v>0</v>
      </c>
      <c r="EI36" s="74">
        <f t="shared" si="73"/>
        <v>0</v>
      </c>
      <c r="EJ36" s="74">
        <f t="shared" si="73"/>
        <v>0</v>
      </c>
      <c r="EK36" s="74">
        <f t="shared" si="73"/>
        <v>0</v>
      </c>
      <c r="EL36" s="74">
        <f t="shared" si="73"/>
        <v>0</v>
      </c>
      <c r="EM36" s="74">
        <f t="shared" si="73"/>
        <v>0</v>
      </c>
      <c r="EN36" s="74">
        <f t="shared" si="73"/>
        <v>0</v>
      </c>
      <c r="EO36" s="74">
        <f t="shared" si="74"/>
        <v>0</v>
      </c>
      <c r="EP36" s="74">
        <f t="shared" si="74"/>
        <v>0</v>
      </c>
      <c r="EQ36" s="74">
        <f t="shared" si="74"/>
        <v>0</v>
      </c>
      <c r="ER36" s="74">
        <f t="shared" si="74"/>
        <v>0</v>
      </c>
      <c r="ES36" s="74">
        <f t="shared" si="74"/>
        <v>0</v>
      </c>
      <c r="ET36" s="74">
        <f t="shared" si="74"/>
        <v>0</v>
      </c>
      <c r="EU36" s="74">
        <f t="shared" si="74"/>
        <v>0</v>
      </c>
      <c r="EV36" s="74">
        <f t="shared" si="74"/>
        <v>0</v>
      </c>
      <c r="EW36" s="74">
        <f t="shared" si="74"/>
        <v>0</v>
      </c>
      <c r="EX36" s="74">
        <f t="shared" si="74"/>
        <v>0</v>
      </c>
      <c r="EY36" s="74">
        <f t="shared" si="75"/>
        <v>0</v>
      </c>
      <c r="EZ36" s="74">
        <f t="shared" si="75"/>
        <v>0</v>
      </c>
      <c r="FA36" s="74">
        <f t="shared" si="75"/>
        <v>0</v>
      </c>
      <c r="FB36" s="74">
        <f t="shared" si="75"/>
        <v>0</v>
      </c>
      <c r="FC36" s="74">
        <f t="shared" si="75"/>
        <v>0</v>
      </c>
      <c r="FD36" s="74">
        <f t="shared" si="75"/>
        <v>0</v>
      </c>
      <c r="FE36" s="74">
        <f t="shared" si="75"/>
        <v>0</v>
      </c>
      <c r="FF36" s="74">
        <f t="shared" si="75"/>
        <v>0</v>
      </c>
      <c r="FG36" s="74">
        <f t="shared" si="75"/>
        <v>0</v>
      </c>
      <c r="FH36" s="74">
        <f t="shared" si="75"/>
        <v>0</v>
      </c>
      <c r="FI36" s="74">
        <f t="shared" si="76"/>
        <v>0</v>
      </c>
      <c r="FJ36" s="74">
        <f t="shared" si="76"/>
        <v>0</v>
      </c>
      <c r="FK36" s="74">
        <f t="shared" si="76"/>
        <v>0</v>
      </c>
      <c r="FL36" s="74">
        <f t="shared" si="76"/>
        <v>0</v>
      </c>
      <c r="FM36" s="74">
        <f t="shared" si="76"/>
        <v>0</v>
      </c>
      <c r="FN36" s="74">
        <f t="shared" si="76"/>
        <v>0</v>
      </c>
      <c r="FO36" s="74">
        <f t="shared" si="76"/>
        <v>0</v>
      </c>
      <c r="FP36" s="74">
        <f t="shared" si="76"/>
        <v>0</v>
      </c>
      <c r="FQ36" s="74">
        <f t="shared" si="76"/>
        <v>0</v>
      </c>
      <c r="FR36" s="74">
        <f t="shared" si="76"/>
        <v>0</v>
      </c>
      <c r="FS36" s="74">
        <f t="shared" si="77"/>
        <v>0</v>
      </c>
      <c r="FT36" s="74">
        <f t="shared" si="77"/>
        <v>0</v>
      </c>
      <c r="FU36" s="74">
        <f t="shared" si="77"/>
        <v>0</v>
      </c>
      <c r="FV36" s="74">
        <f t="shared" si="77"/>
        <v>0</v>
      </c>
      <c r="FW36" s="74">
        <f t="shared" si="77"/>
        <v>0</v>
      </c>
      <c r="FX36" s="74">
        <f t="shared" si="77"/>
        <v>0</v>
      </c>
      <c r="FY36" s="74">
        <f t="shared" si="77"/>
        <v>0</v>
      </c>
      <c r="FZ36" s="74">
        <f t="shared" si="77"/>
        <v>0</v>
      </c>
      <c r="GA36" s="74">
        <f t="shared" si="77"/>
        <v>0</v>
      </c>
      <c r="GB36" s="74">
        <f t="shared" si="77"/>
        <v>0</v>
      </c>
      <c r="GC36" s="74">
        <f t="shared" si="78"/>
        <v>0</v>
      </c>
      <c r="GD36" s="74">
        <f t="shared" si="78"/>
        <v>0</v>
      </c>
      <c r="GE36" s="74">
        <f t="shared" si="78"/>
        <v>0</v>
      </c>
      <c r="GF36" s="74">
        <f t="shared" si="78"/>
        <v>0</v>
      </c>
      <c r="GG36" s="74">
        <f t="shared" si="78"/>
        <v>0</v>
      </c>
      <c r="GH36" s="74">
        <f t="shared" si="78"/>
        <v>0</v>
      </c>
      <c r="GI36" s="74">
        <f t="shared" si="78"/>
        <v>0</v>
      </c>
      <c r="GJ36" s="74">
        <f t="shared" si="78"/>
        <v>0</v>
      </c>
      <c r="GK36" s="74">
        <f t="shared" si="78"/>
        <v>0</v>
      </c>
      <c r="GL36" s="74">
        <f t="shared" si="78"/>
        <v>0</v>
      </c>
      <c r="GM36" s="74">
        <f t="shared" si="79"/>
        <v>0</v>
      </c>
      <c r="GN36" s="74">
        <f t="shared" si="79"/>
        <v>0</v>
      </c>
      <c r="GO36" s="74">
        <f t="shared" si="79"/>
        <v>0</v>
      </c>
      <c r="GP36" s="74">
        <f t="shared" si="79"/>
        <v>0</v>
      </c>
      <c r="GQ36" s="74">
        <f t="shared" si="79"/>
        <v>0</v>
      </c>
      <c r="GR36" s="74">
        <f t="shared" si="79"/>
        <v>0</v>
      </c>
      <c r="GS36" s="74">
        <f t="shared" si="79"/>
        <v>0</v>
      </c>
      <c r="GT36" s="74">
        <f t="shared" si="79"/>
        <v>0</v>
      </c>
      <c r="GU36" s="74">
        <f t="shared" si="79"/>
        <v>0</v>
      </c>
      <c r="GV36" s="74">
        <f t="shared" si="79"/>
        <v>0</v>
      </c>
      <c r="GW36" s="74">
        <f t="shared" si="80"/>
        <v>0</v>
      </c>
      <c r="GX36" s="74">
        <f t="shared" si="80"/>
        <v>0</v>
      </c>
      <c r="GY36" s="74">
        <f t="shared" si="80"/>
        <v>0</v>
      </c>
      <c r="GZ36" s="74">
        <f t="shared" si="80"/>
        <v>0</v>
      </c>
      <c r="HA36" s="74">
        <f t="shared" si="80"/>
        <v>0</v>
      </c>
      <c r="HB36" s="74">
        <f t="shared" si="80"/>
        <v>0</v>
      </c>
      <c r="HC36" s="74">
        <f t="shared" si="80"/>
        <v>0</v>
      </c>
      <c r="HD36" s="74">
        <f t="shared" si="80"/>
        <v>0</v>
      </c>
      <c r="HE36" s="74">
        <f t="shared" si="80"/>
        <v>0</v>
      </c>
      <c r="HF36" s="74">
        <f t="shared" si="80"/>
        <v>0</v>
      </c>
      <c r="HG36" s="74">
        <f t="shared" si="81"/>
        <v>0</v>
      </c>
      <c r="HH36" s="74">
        <f t="shared" si="81"/>
        <v>0</v>
      </c>
      <c r="HI36" s="74">
        <f t="shared" si="81"/>
        <v>0</v>
      </c>
      <c r="HJ36" s="74">
        <f t="shared" si="81"/>
        <v>0</v>
      </c>
      <c r="HK36" s="74">
        <f t="shared" si="81"/>
        <v>0</v>
      </c>
      <c r="HL36" s="74">
        <f t="shared" si="81"/>
        <v>0</v>
      </c>
      <c r="HM36" s="74">
        <f t="shared" si="81"/>
        <v>0</v>
      </c>
      <c r="HN36" s="74">
        <f t="shared" si="81"/>
        <v>0</v>
      </c>
      <c r="HO36" s="74">
        <f t="shared" si="81"/>
        <v>0</v>
      </c>
      <c r="HP36" s="74">
        <f t="shared" si="81"/>
        <v>0</v>
      </c>
      <c r="HQ36" s="74">
        <f t="shared" si="82"/>
        <v>0</v>
      </c>
      <c r="HR36" s="74">
        <f t="shared" si="82"/>
        <v>0</v>
      </c>
      <c r="HS36" s="74">
        <f t="shared" si="82"/>
        <v>0</v>
      </c>
      <c r="HT36" s="74">
        <f t="shared" si="82"/>
        <v>0</v>
      </c>
      <c r="HU36" s="74">
        <f t="shared" si="82"/>
        <v>0</v>
      </c>
      <c r="HV36" s="74">
        <f t="shared" si="82"/>
        <v>0</v>
      </c>
      <c r="HW36" s="74">
        <f t="shared" si="82"/>
        <v>0</v>
      </c>
      <c r="HX36" s="74">
        <f t="shared" si="82"/>
        <v>0</v>
      </c>
      <c r="HY36" s="74">
        <f t="shared" si="82"/>
        <v>0</v>
      </c>
      <c r="HZ36" s="74">
        <f t="shared" si="82"/>
        <v>0</v>
      </c>
      <c r="IA36" s="74">
        <f t="shared" si="83"/>
        <v>0</v>
      </c>
      <c r="IB36" s="74">
        <f t="shared" si="83"/>
        <v>0</v>
      </c>
      <c r="IC36" s="74">
        <f t="shared" si="83"/>
        <v>0</v>
      </c>
      <c r="ID36" s="74">
        <f t="shared" si="83"/>
        <v>0</v>
      </c>
      <c r="IE36" s="74">
        <f t="shared" si="83"/>
        <v>0</v>
      </c>
      <c r="IF36" s="74">
        <f t="shared" si="83"/>
        <v>0</v>
      </c>
      <c r="IG36" s="74">
        <f t="shared" si="83"/>
        <v>0</v>
      </c>
      <c r="IH36" s="74">
        <f t="shared" si="83"/>
        <v>0</v>
      </c>
      <c r="II36" s="74">
        <f t="shared" si="83"/>
        <v>0</v>
      </c>
      <c r="IJ36" s="74">
        <f t="shared" si="83"/>
        <v>0</v>
      </c>
      <c r="IK36" s="74">
        <f t="shared" si="84"/>
        <v>0</v>
      </c>
      <c r="IL36" s="74">
        <f t="shared" si="84"/>
        <v>0</v>
      </c>
      <c r="IM36" s="74">
        <f t="shared" si="84"/>
        <v>0</v>
      </c>
      <c r="IN36" s="74">
        <f t="shared" si="84"/>
        <v>0</v>
      </c>
      <c r="IO36" s="74">
        <f t="shared" si="84"/>
        <v>0</v>
      </c>
      <c r="IP36" s="74">
        <f t="shared" si="84"/>
        <v>0</v>
      </c>
      <c r="IQ36" s="74">
        <f t="shared" si="84"/>
        <v>0</v>
      </c>
      <c r="IR36" s="74">
        <f t="shared" si="84"/>
        <v>0</v>
      </c>
      <c r="IS36" s="74">
        <f t="shared" si="84"/>
        <v>0</v>
      </c>
      <c r="IT36" s="74">
        <f t="shared" si="84"/>
        <v>0</v>
      </c>
      <c r="IU36" s="74">
        <f t="shared" si="85"/>
        <v>0</v>
      </c>
      <c r="IV36" s="74">
        <f t="shared" si="85"/>
        <v>0</v>
      </c>
      <c r="IW36" s="74">
        <f t="shared" si="85"/>
        <v>0</v>
      </c>
      <c r="IX36" s="74">
        <f t="shared" si="85"/>
        <v>0</v>
      </c>
      <c r="IY36" s="74">
        <f t="shared" si="85"/>
        <v>0</v>
      </c>
      <c r="IZ36" s="74">
        <f t="shared" si="85"/>
        <v>0</v>
      </c>
      <c r="JA36" s="74">
        <f t="shared" si="85"/>
        <v>0</v>
      </c>
      <c r="JB36" s="74">
        <f t="shared" si="85"/>
        <v>0</v>
      </c>
      <c r="JC36" s="74">
        <f t="shared" si="85"/>
        <v>0</v>
      </c>
      <c r="JD36" s="74">
        <f t="shared" si="85"/>
        <v>0</v>
      </c>
      <c r="JE36" s="74">
        <f t="shared" si="85"/>
        <v>0</v>
      </c>
      <c r="JF36" s="74">
        <f t="shared" si="85"/>
        <v>0</v>
      </c>
      <c r="JG36" s="74">
        <f t="shared" si="85"/>
        <v>0</v>
      </c>
      <c r="JH36" s="74">
        <f t="shared" si="85"/>
        <v>0</v>
      </c>
      <c r="JI36" s="74">
        <f t="shared" si="85"/>
        <v>0</v>
      </c>
      <c r="JJ36" s="74">
        <f t="shared" si="86"/>
        <v>0</v>
      </c>
      <c r="JK36" s="74">
        <f t="shared" si="86"/>
        <v>0</v>
      </c>
      <c r="JL36" s="74">
        <f t="shared" si="86"/>
        <v>0</v>
      </c>
      <c r="JM36" s="74">
        <f t="shared" si="86"/>
        <v>0</v>
      </c>
      <c r="JN36" s="74">
        <f t="shared" si="86"/>
        <v>0</v>
      </c>
      <c r="JO36" s="74">
        <f t="shared" si="86"/>
        <v>0</v>
      </c>
      <c r="JP36" s="74">
        <f t="shared" si="86"/>
        <v>0</v>
      </c>
      <c r="JQ36" s="74">
        <f t="shared" si="86"/>
        <v>0</v>
      </c>
      <c r="JR36" s="74">
        <f t="shared" si="86"/>
        <v>0</v>
      </c>
      <c r="JS36" s="74">
        <f t="shared" si="86"/>
        <v>0</v>
      </c>
      <c r="JT36" s="74">
        <f t="shared" si="87"/>
        <v>0</v>
      </c>
      <c r="JU36" s="74">
        <f t="shared" si="87"/>
        <v>0</v>
      </c>
      <c r="JV36" s="74">
        <f t="shared" si="87"/>
        <v>0</v>
      </c>
      <c r="JW36" s="74">
        <f t="shared" si="87"/>
        <v>0</v>
      </c>
      <c r="JX36" s="74">
        <f t="shared" si="87"/>
        <v>0</v>
      </c>
      <c r="JY36" s="74">
        <f t="shared" si="87"/>
        <v>0</v>
      </c>
      <c r="JZ36" s="74">
        <f t="shared" si="87"/>
        <v>0</v>
      </c>
      <c r="KA36" s="74">
        <f t="shared" si="87"/>
        <v>0</v>
      </c>
      <c r="KB36" s="74">
        <f t="shared" si="87"/>
        <v>0</v>
      </c>
      <c r="KC36" s="74">
        <f t="shared" si="87"/>
        <v>0</v>
      </c>
      <c r="KD36" s="74">
        <f t="shared" si="88"/>
        <v>0</v>
      </c>
      <c r="KE36" s="74">
        <f t="shared" si="88"/>
        <v>0</v>
      </c>
      <c r="KF36" s="74">
        <f t="shared" si="88"/>
        <v>0</v>
      </c>
      <c r="KG36" s="74">
        <f t="shared" si="88"/>
        <v>0</v>
      </c>
      <c r="KH36" s="74">
        <f t="shared" si="88"/>
        <v>0</v>
      </c>
      <c r="KI36" s="74">
        <f t="shared" si="88"/>
        <v>0</v>
      </c>
      <c r="KJ36" s="74">
        <f t="shared" si="88"/>
        <v>0</v>
      </c>
      <c r="KK36" s="74">
        <f t="shared" si="88"/>
        <v>0</v>
      </c>
      <c r="KL36" s="74">
        <f t="shared" si="88"/>
        <v>0</v>
      </c>
      <c r="KM36" s="74">
        <f t="shared" si="88"/>
        <v>0</v>
      </c>
      <c r="KN36" s="74">
        <f t="shared" si="89"/>
        <v>0</v>
      </c>
      <c r="KO36" s="74">
        <f t="shared" si="89"/>
        <v>0</v>
      </c>
      <c r="KP36" s="74">
        <f t="shared" si="89"/>
        <v>0</v>
      </c>
      <c r="KQ36" s="74">
        <f t="shared" si="89"/>
        <v>0</v>
      </c>
      <c r="KR36" s="74">
        <f t="shared" si="89"/>
        <v>0</v>
      </c>
      <c r="KS36" s="74">
        <f t="shared" si="89"/>
        <v>0</v>
      </c>
      <c r="KT36" s="74">
        <f t="shared" si="89"/>
        <v>0</v>
      </c>
      <c r="KU36" s="74">
        <f t="shared" si="89"/>
        <v>0</v>
      </c>
      <c r="KV36" s="74">
        <f t="shared" si="89"/>
        <v>0</v>
      </c>
      <c r="KW36" s="74">
        <f t="shared" si="89"/>
        <v>0</v>
      </c>
      <c r="KX36" s="74">
        <f t="shared" si="90"/>
        <v>0</v>
      </c>
      <c r="KY36" s="74">
        <f t="shared" si="90"/>
        <v>0</v>
      </c>
      <c r="KZ36" s="74">
        <f t="shared" si="90"/>
        <v>0</v>
      </c>
      <c r="LA36" s="74">
        <f t="shared" si="90"/>
        <v>0</v>
      </c>
      <c r="LB36" s="74">
        <f t="shared" si="90"/>
        <v>0</v>
      </c>
      <c r="LC36" s="74">
        <f t="shared" si="90"/>
        <v>0</v>
      </c>
      <c r="LD36" s="74">
        <f t="shared" si="90"/>
        <v>0</v>
      </c>
      <c r="LE36" s="74">
        <f t="shared" si="90"/>
        <v>0</v>
      </c>
      <c r="LF36" s="74">
        <f t="shared" si="90"/>
        <v>0</v>
      </c>
      <c r="LG36" s="74">
        <f t="shared" si="90"/>
        <v>0</v>
      </c>
      <c r="LH36" s="74">
        <f t="shared" si="91"/>
        <v>0</v>
      </c>
      <c r="LI36" s="74">
        <f t="shared" si="91"/>
        <v>0</v>
      </c>
      <c r="LJ36" s="74">
        <f t="shared" si="91"/>
        <v>0</v>
      </c>
      <c r="LK36" s="74">
        <f t="shared" si="91"/>
        <v>0</v>
      </c>
      <c r="LL36" s="74">
        <f t="shared" si="91"/>
        <v>0</v>
      </c>
      <c r="LM36" s="74">
        <f t="shared" si="91"/>
        <v>0</v>
      </c>
      <c r="LN36" s="74">
        <f t="shared" si="91"/>
        <v>0</v>
      </c>
      <c r="LO36" s="74">
        <f t="shared" si="91"/>
        <v>0</v>
      </c>
      <c r="LP36" s="74">
        <f t="shared" si="91"/>
        <v>0</v>
      </c>
      <c r="LQ36" s="74">
        <f t="shared" si="91"/>
        <v>0</v>
      </c>
      <c r="LR36" s="74">
        <f t="shared" si="92"/>
        <v>0</v>
      </c>
      <c r="LS36" s="74">
        <f t="shared" si="92"/>
        <v>0</v>
      </c>
      <c r="LT36" s="74">
        <f t="shared" si="92"/>
        <v>0</v>
      </c>
      <c r="LU36" s="74">
        <f t="shared" si="92"/>
        <v>0</v>
      </c>
      <c r="LV36" s="74">
        <f t="shared" si="92"/>
        <v>0</v>
      </c>
      <c r="LW36" s="74">
        <f t="shared" si="92"/>
        <v>0</v>
      </c>
      <c r="LX36" s="74">
        <f t="shared" si="92"/>
        <v>0</v>
      </c>
      <c r="LY36" s="74">
        <f t="shared" si="92"/>
        <v>0</v>
      </c>
      <c r="LZ36" s="74">
        <f t="shared" si="92"/>
        <v>0</v>
      </c>
      <c r="MA36" s="74">
        <f t="shared" si="92"/>
        <v>0</v>
      </c>
      <c r="MB36" s="74">
        <f t="shared" si="93"/>
        <v>0</v>
      </c>
      <c r="MC36" s="74">
        <f t="shared" si="93"/>
        <v>0</v>
      </c>
      <c r="MD36" s="74">
        <f t="shared" si="93"/>
        <v>0</v>
      </c>
      <c r="ME36" s="74">
        <f t="shared" si="93"/>
        <v>0</v>
      </c>
      <c r="MF36" s="74">
        <f t="shared" si="93"/>
        <v>0</v>
      </c>
      <c r="MG36" s="74">
        <f t="shared" si="93"/>
        <v>0</v>
      </c>
      <c r="MH36" s="74">
        <f t="shared" si="93"/>
        <v>0</v>
      </c>
      <c r="MI36" s="74">
        <f t="shared" si="93"/>
        <v>0</v>
      </c>
      <c r="MJ36" s="74">
        <f t="shared" si="93"/>
        <v>0</v>
      </c>
      <c r="MK36" s="74">
        <f t="shared" si="93"/>
        <v>0</v>
      </c>
      <c r="ML36" s="74">
        <f t="shared" si="94"/>
        <v>0</v>
      </c>
      <c r="MM36" s="74">
        <f t="shared" si="94"/>
        <v>0</v>
      </c>
      <c r="MN36" s="74">
        <f t="shared" si="94"/>
        <v>0</v>
      </c>
      <c r="MO36" s="74">
        <f t="shared" si="94"/>
        <v>0</v>
      </c>
      <c r="MP36" s="74">
        <f t="shared" si="94"/>
        <v>0</v>
      </c>
      <c r="MQ36" s="74">
        <f t="shared" si="94"/>
        <v>0</v>
      </c>
      <c r="MR36" s="74">
        <f t="shared" si="94"/>
        <v>0</v>
      </c>
      <c r="MS36" s="74">
        <f t="shared" si="94"/>
        <v>0</v>
      </c>
      <c r="MT36" s="74">
        <f t="shared" si="94"/>
        <v>0</v>
      </c>
      <c r="MU36" s="74">
        <f t="shared" si="94"/>
        <v>0</v>
      </c>
      <c r="MV36" s="74">
        <f t="shared" si="95"/>
        <v>0</v>
      </c>
      <c r="MW36" s="74">
        <f t="shared" si="95"/>
        <v>0</v>
      </c>
      <c r="MX36" s="74">
        <f t="shared" si="95"/>
        <v>0</v>
      </c>
      <c r="MY36" s="74">
        <f t="shared" si="95"/>
        <v>0</v>
      </c>
      <c r="MZ36" s="74">
        <f t="shared" si="95"/>
        <v>0</v>
      </c>
      <c r="NA36" s="74">
        <f t="shared" si="95"/>
        <v>0</v>
      </c>
      <c r="NB36" s="74">
        <f t="shared" si="95"/>
        <v>0</v>
      </c>
      <c r="NC36" s="74">
        <f t="shared" si="95"/>
        <v>0</v>
      </c>
      <c r="ND36" s="74">
        <f t="shared" si="95"/>
        <v>0</v>
      </c>
      <c r="NE36" s="74">
        <f t="shared" si="95"/>
        <v>0</v>
      </c>
      <c r="NF36" s="74">
        <f t="shared" si="96"/>
        <v>0</v>
      </c>
      <c r="NG36" s="74">
        <f t="shared" si="96"/>
        <v>0</v>
      </c>
      <c r="NH36" s="74">
        <f t="shared" si="96"/>
        <v>0</v>
      </c>
      <c r="NI36" s="74">
        <f t="shared" si="96"/>
        <v>0</v>
      </c>
      <c r="NJ36" s="74">
        <f t="shared" si="96"/>
        <v>0</v>
      </c>
      <c r="NK36" s="74">
        <f t="shared" si="96"/>
        <v>0</v>
      </c>
      <c r="NL36" s="74">
        <f t="shared" si="96"/>
        <v>0</v>
      </c>
      <c r="NM36" s="74">
        <f t="shared" si="96"/>
        <v>0</v>
      </c>
      <c r="NN36" s="74">
        <f t="shared" si="96"/>
        <v>0</v>
      </c>
      <c r="NO36" s="74">
        <f t="shared" si="96"/>
        <v>0</v>
      </c>
      <c r="NP36" s="74">
        <f t="shared" si="97"/>
        <v>0</v>
      </c>
      <c r="NQ36" s="74">
        <f t="shared" si="97"/>
        <v>0</v>
      </c>
      <c r="NR36" s="74">
        <f t="shared" si="97"/>
        <v>0</v>
      </c>
      <c r="NS36" s="74">
        <f t="shared" si="97"/>
        <v>0</v>
      </c>
      <c r="NT36" s="74">
        <f t="shared" si="97"/>
        <v>0</v>
      </c>
      <c r="NU36" s="74">
        <f t="shared" si="97"/>
        <v>0</v>
      </c>
      <c r="NV36" s="74">
        <f t="shared" si="97"/>
        <v>0</v>
      </c>
      <c r="NW36" s="74">
        <f t="shared" si="97"/>
        <v>0</v>
      </c>
      <c r="NX36" s="74">
        <f t="shared" si="97"/>
        <v>0</v>
      </c>
      <c r="NY36" s="74">
        <f t="shared" si="97"/>
        <v>0</v>
      </c>
      <c r="NZ36" s="74">
        <f t="shared" si="98"/>
        <v>0</v>
      </c>
      <c r="OA36" s="74">
        <f t="shared" si="98"/>
        <v>0</v>
      </c>
      <c r="OB36" s="74">
        <f t="shared" si="98"/>
        <v>0</v>
      </c>
      <c r="OC36" s="74">
        <f t="shared" si="98"/>
        <v>0</v>
      </c>
      <c r="OD36" s="74">
        <f t="shared" si="98"/>
        <v>0</v>
      </c>
      <c r="OE36" s="74">
        <f t="shared" si="98"/>
        <v>0</v>
      </c>
      <c r="OF36" s="74">
        <f t="shared" si="98"/>
        <v>0</v>
      </c>
      <c r="OG36" s="74">
        <f t="shared" si="98"/>
        <v>0</v>
      </c>
      <c r="OH36" s="74">
        <f t="shared" si="98"/>
        <v>0</v>
      </c>
      <c r="OI36" s="74">
        <f t="shared" si="98"/>
        <v>0</v>
      </c>
      <c r="OJ36" s="74">
        <f t="shared" si="98"/>
        <v>0</v>
      </c>
    </row>
    <row r="37" spans="3:400" x14ac:dyDescent="0.25">
      <c r="C37" s="61" t="s">
        <v>53</v>
      </c>
      <c r="D37" t="s">
        <v>69</v>
      </c>
      <c r="E37" s="74">
        <f t="shared" si="60"/>
        <v>0</v>
      </c>
      <c r="F37" s="74">
        <f t="shared" si="60"/>
        <v>0</v>
      </c>
      <c r="G37" s="74">
        <f t="shared" si="60"/>
        <v>0</v>
      </c>
      <c r="H37" s="74">
        <f t="shared" si="60"/>
        <v>0</v>
      </c>
      <c r="I37" s="74">
        <f t="shared" si="60"/>
        <v>0</v>
      </c>
      <c r="J37" s="74">
        <f t="shared" si="60"/>
        <v>0</v>
      </c>
      <c r="K37" s="74">
        <f t="shared" si="60"/>
        <v>0</v>
      </c>
      <c r="L37" s="74">
        <f t="shared" si="60"/>
        <v>0</v>
      </c>
      <c r="M37" s="74">
        <f t="shared" si="60"/>
        <v>1</v>
      </c>
      <c r="N37" s="74">
        <f t="shared" si="60"/>
        <v>1</v>
      </c>
      <c r="O37" s="74">
        <f t="shared" si="61"/>
        <v>1</v>
      </c>
      <c r="P37" s="74">
        <f t="shared" si="61"/>
        <v>0</v>
      </c>
      <c r="Q37" s="74">
        <f t="shared" si="61"/>
        <v>0</v>
      </c>
      <c r="R37" s="74">
        <f t="shared" si="61"/>
        <v>0</v>
      </c>
      <c r="S37" s="74">
        <f t="shared" si="61"/>
        <v>0</v>
      </c>
      <c r="T37" s="74">
        <f t="shared" si="61"/>
        <v>0</v>
      </c>
      <c r="U37" s="74">
        <f t="shared" si="61"/>
        <v>0</v>
      </c>
      <c r="V37" s="74">
        <f t="shared" si="61"/>
        <v>0</v>
      </c>
      <c r="W37" s="74">
        <f t="shared" si="61"/>
        <v>0</v>
      </c>
      <c r="X37" s="74">
        <f t="shared" si="61"/>
        <v>0</v>
      </c>
      <c r="Y37" s="74">
        <f t="shared" si="62"/>
        <v>0</v>
      </c>
      <c r="Z37" s="74">
        <f t="shared" si="62"/>
        <v>0</v>
      </c>
      <c r="AA37" s="74">
        <f t="shared" si="62"/>
        <v>0</v>
      </c>
      <c r="AB37" s="74">
        <f t="shared" si="62"/>
        <v>0</v>
      </c>
      <c r="AC37" s="74">
        <f t="shared" si="62"/>
        <v>0</v>
      </c>
      <c r="AD37" s="74">
        <f t="shared" si="62"/>
        <v>0</v>
      </c>
      <c r="AE37" s="74">
        <f t="shared" si="62"/>
        <v>0</v>
      </c>
      <c r="AF37" s="74">
        <f t="shared" si="62"/>
        <v>0</v>
      </c>
      <c r="AG37" s="74">
        <f t="shared" si="62"/>
        <v>0</v>
      </c>
      <c r="AH37" s="74">
        <f t="shared" si="62"/>
        <v>1</v>
      </c>
      <c r="AI37" s="74">
        <f t="shared" si="63"/>
        <v>1</v>
      </c>
      <c r="AJ37" s="74">
        <f t="shared" si="63"/>
        <v>0</v>
      </c>
      <c r="AK37" s="74">
        <f t="shared" si="63"/>
        <v>0</v>
      </c>
      <c r="AL37" s="74">
        <f t="shared" si="63"/>
        <v>0</v>
      </c>
      <c r="AM37" s="74">
        <f t="shared" si="63"/>
        <v>0</v>
      </c>
      <c r="AN37" s="74">
        <f t="shared" si="63"/>
        <v>0</v>
      </c>
      <c r="AO37" s="74">
        <f t="shared" si="63"/>
        <v>1</v>
      </c>
      <c r="AP37" s="74">
        <f t="shared" si="63"/>
        <v>0</v>
      </c>
      <c r="AQ37" s="74">
        <f t="shared" si="63"/>
        <v>0</v>
      </c>
      <c r="AR37" s="74">
        <f t="shared" si="63"/>
        <v>0</v>
      </c>
      <c r="AS37" s="74">
        <f t="shared" si="64"/>
        <v>0</v>
      </c>
      <c r="AT37" s="74">
        <f t="shared" si="64"/>
        <v>0</v>
      </c>
      <c r="AU37" s="74">
        <f t="shared" si="64"/>
        <v>0</v>
      </c>
      <c r="AV37" s="74">
        <f t="shared" si="64"/>
        <v>0</v>
      </c>
      <c r="AW37" s="74">
        <f t="shared" si="64"/>
        <v>0</v>
      </c>
      <c r="AX37" s="74">
        <f t="shared" si="64"/>
        <v>0</v>
      </c>
      <c r="AY37" s="74">
        <f t="shared" si="64"/>
        <v>0</v>
      </c>
      <c r="AZ37" s="74">
        <f t="shared" si="64"/>
        <v>0</v>
      </c>
      <c r="BA37" s="74">
        <f t="shared" si="64"/>
        <v>0</v>
      </c>
      <c r="BB37" s="74">
        <f t="shared" si="64"/>
        <v>0</v>
      </c>
      <c r="BC37" s="74">
        <f t="shared" si="65"/>
        <v>0</v>
      </c>
      <c r="BD37" s="74">
        <f t="shared" si="65"/>
        <v>0</v>
      </c>
      <c r="BE37" s="74">
        <f t="shared" si="65"/>
        <v>0</v>
      </c>
      <c r="BF37" s="74">
        <f t="shared" si="65"/>
        <v>0</v>
      </c>
      <c r="BG37" s="74">
        <f t="shared" si="65"/>
        <v>0</v>
      </c>
      <c r="BH37" s="74">
        <f t="shared" si="65"/>
        <v>0</v>
      </c>
      <c r="BI37" s="74">
        <f t="shared" si="65"/>
        <v>0</v>
      </c>
      <c r="BJ37" s="74">
        <f t="shared" si="65"/>
        <v>0</v>
      </c>
      <c r="BK37" s="74">
        <f t="shared" si="65"/>
        <v>0</v>
      </c>
      <c r="BL37" s="74">
        <f t="shared" si="65"/>
        <v>0</v>
      </c>
      <c r="BM37" s="74">
        <f t="shared" si="66"/>
        <v>0</v>
      </c>
      <c r="BN37" s="74">
        <f t="shared" si="66"/>
        <v>0</v>
      </c>
      <c r="BO37" s="74">
        <f t="shared" si="66"/>
        <v>0</v>
      </c>
      <c r="BP37" s="74">
        <f t="shared" si="66"/>
        <v>0</v>
      </c>
      <c r="BQ37" s="74">
        <f t="shared" si="66"/>
        <v>0</v>
      </c>
      <c r="BR37" s="74">
        <f t="shared" si="66"/>
        <v>0</v>
      </c>
      <c r="BS37" s="74">
        <f t="shared" si="66"/>
        <v>0</v>
      </c>
      <c r="BT37" s="74">
        <f t="shared" si="66"/>
        <v>0</v>
      </c>
      <c r="BU37" s="74">
        <f t="shared" si="66"/>
        <v>0</v>
      </c>
      <c r="BV37" s="74">
        <f t="shared" si="66"/>
        <v>0</v>
      </c>
      <c r="BW37" s="74">
        <f t="shared" si="67"/>
        <v>0</v>
      </c>
      <c r="BX37" s="74">
        <f t="shared" si="67"/>
        <v>0</v>
      </c>
      <c r="BY37" s="74">
        <f t="shared" si="67"/>
        <v>0</v>
      </c>
      <c r="BZ37" s="74">
        <f t="shared" si="67"/>
        <v>0</v>
      </c>
      <c r="CA37" s="74">
        <f t="shared" si="67"/>
        <v>0</v>
      </c>
      <c r="CB37" s="74">
        <f t="shared" si="67"/>
        <v>0</v>
      </c>
      <c r="CC37" s="74">
        <f t="shared" si="67"/>
        <v>0</v>
      </c>
      <c r="CD37" s="74">
        <f t="shared" si="67"/>
        <v>0</v>
      </c>
      <c r="CE37" s="74">
        <f t="shared" si="67"/>
        <v>0</v>
      </c>
      <c r="CF37" s="74">
        <f t="shared" si="67"/>
        <v>0</v>
      </c>
      <c r="CG37" s="74">
        <f t="shared" si="68"/>
        <v>0</v>
      </c>
      <c r="CH37" s="74">
        <f t="shared" si="68"/>
        <v>0</v>
      </c>
      <c r="CI37" s="74">
        <f t="shared" si="68"/>
        <v>0</v>
      </c>
      <c r="CJ37" s="74">
        <f t="shared" si="68"/>
        <v>0</v>
      </c>
      <c r="CK37" s="74">
        <f t="shared" si="68"/>
        <v>0</v>
      </c>
      <c r="CL37" s="74">
        <f t="shared" si="68"/>
        <v>0</v>
      </c>
      <c r="CM37" s="74">
        <f t="shared" si="68"/>
        <v>0</v>
      </c>
      <c r="CN37" s="74">
        <f t="shared" si="68"/>
        <v>0</v>
      </c>
      <c r="CO37" s="74">
        <f t="shared" si="68"/>
        <v>0</v>
      </c>
      <c r="CP37" s="74">
        <f t="shared" si="68"/>
        <v>0</v>
      </c>
      <c r="CQ37" s="74">
        <f t="shared" si="69"/>
        <v>0</v>
      </c>
      <c r="CR37" s="74">
        <f t="shared" si="69"/>
        <v>0</v>
      </c>
      <c r="CS37" s="74">
        <f t="shared" si="69"/>
        <v>0</v>
      </c>
      <c r="CT37" s="74">
        <f t="shared" si="69"/>
        <v>0</v>
      </c>
      <c r="CU37" s="74">
        <f t="shared" si="69"/>
        <v>0</v>
      </c>
      <c r="CV37" s="74">
        <f t="shared" si="69"/>
        <v>0</v>
      </c>
      <c r="CW37" s="74">
        <f t="shared" si="69"/>
        <v>0</v>
      </c>
      <c r="CX37" s="74">
        <f t="shared" si="69"/>
        <v>0</v>
      </c>
      <c r="CY37" s="74">
        <f t="shared" si="69"/>
        <v>0</v>
      </c>
      <c r="CZ37" s="74">
        <f t="shared" si="69"/>
        <v>0</v>
      </c>
      <c r="DA37" s="74">
        <f t="shared" si="70"/>
        <v>0</v>
      </c>
      <c r="DB37" s="74">
        <f t="shared" si="70"/>
        <v>0</v>
      </c>
      <c r="DC37" s="74">
        <f t="shared" si="70"/>
        <v>0</v>
      </c>
      <c r="DD37" s="74">
        <f t="shared" si="70"/>
        <v>0</v>
      </c>
      <c r="DE37" s="74">
        <f t="shared" si="70"/>
        <v>0</v>
      </c>
      <c r="DF37" s="74">
        <f t="shared" si="70"/>
        <v>0</v>
      </c>
      <c r="DG37" s="74">
        <f t="shared" si="70"/>
        <v>0</v>
      </c>
      <c r="DH37" s="74">
        <f t="shared" si="70"/>
        <v>0</v>
      </c>
      <c r="DI37" s="74">
        <f t="shared" si="70"/>
        <v>0</v>
      </c>
      <c r="DJ37" s="74">
        <f t="shared" si="70"/>
        <v>0</v>
      </c>
      <c r="DK37" s="74">
        <f t="shared" si="71"/>
        <v>0</v>
      </c>
      <c r="DL37" s="74">
        <f t="shared" si="71"/>
        <v>0</v>
      </c>
      <c r="DM37" s="74">
        <f t="shared" si="71"/>
        <v>0</v>
      </c>
      <c r="DN37" s="74">
        <f t="shared" si="71"/>
        <v>0</v>
      </c>
      <c r="DO37" s="74">
        <f t="shared" si="71"/>
        <v>0</v>
      </c>
      <c r="DP37" s="74">
        <f t="shared" si="71"/>
        <v>0</v>
      </c>
      <c r="DQ37" s="74">
        <f t="shared" si="71"/>
        <v>0</v>
      </c>
      <c r="DR37" s="74">
        <f t="shared" si="71"/>
        <v>0</v>
      </c>
      <c r="DS37" s="74">
        <f t="shared" si="71"/>
        <v>0</v>
      </c>
      <c r="DT37" s="74">
        <f t="shared" si="71"/>
        <v>0</v>
      </c>
      <c r="DU37" s="74">
        <f t="shared" si="72"/>
        <v>0</v>
      </c>
      <c r="DV37" s="74">
        <f t="shared" si="72"/>
        <v>0</v>
      </c>
      <c r="DW37" s="74">
        <f t="shared" si="72"/>
        <v>0</v>
      </c>
      <c r="DX37" s="74">
        <f t="shared" si="72"/>
        <v>0</v>
      </c>
      <c r="DY37" s="74">
        <f t="shared" si="72"/>
        <v>0</v>
      </c>
      <c r="DZ37" s="74">
        <f t="shared" si="72"/>
        <v>0</v>
      </c>
      <c r="EA37" s="74">
        <f t="shared" si="72"/>
        <v>0</v>
      </c>
      <c r="EB37" s="74">
        <f t="shared" si="72"/>
        <v>0</v>
      </c>
      <c r="EC37" s="74">
        <f t="shared" si="72"/>
        <v>0</v>
      </c>
      <c r="ED37" s="74">
        <f t="shared" si="72"/>
        <v>0</v>
      </c>
      <c r="EE37" s="74">
        <f t="shared" si="73"/>
        <v>0</v>
      </c>
      <c r="EF37" s="74">
        <f t="shared" si="73"/>
        <v>0</v>
      </c>
      <c r="EG37" s="74">
        <f t="shared" si="73"/>
        <v>0</v>
      </c>
      <c r="EH37" s="74">
        <f t="shared" si="73"/>
        <v>0</v>
      </c>
      <c r="EI37" s="74">
        <f t="shared" si="73"/>
        <v>0</v>
      </c>
      <c r="EJ37" s="74">
        <f t="shared" si="73"/>
        <v>0</v>
      </c>
      <c r="EK37" s="74">
        <f t="shared" si="73"/>
        <v>0</v>
      </c>
      <c r="EL37" s="74">
        <f t="shared" si="73"/>
        <v>0</v>
      </c>
      <c r="EM37" s="74">
        <f t="shared" si="73"/>
        <v>0</v>
      </c>
      <c r="EN37" s="74">
        <f t="shared" si="73"/>
        <v>0</v>
      </c>
      <c r="EO37" s="74">
        <f t="shared" si="74"/>
        <v>0</v>
      </c>
      <c r="EP37" s="74">
        <f t="shared" si="74"/>
        <v>0</v>
      </c>
      <c r="EQ37" s="74">
        <f t="shared" si="74"/>
        <v>0</v>
      </c>
      <c r="ER37" s="74">
        <f t="shared" si="74"/>
        <v>0</v>
      </c>
      <c r="ES37" s="74">
        <f t="shared" si="74"/>
        <v>0</v>
      </c>
      <c r="ET37" s="74">
        <f t="shared" si="74"/>
        <v>0</v>
      </c>
      <c r="EU37" s="74">
        <f t="shared" si="74"/>
        <v>0</v>
      </c>
      <c r="EV37" s="74">
        <f t="shared" si="74"/>
        <v>0</v>
      </c>
      <c r="EW37" s="74">
        <f t="shared" si="74"/>
        <v>0</v>
      </c>
      <c r="EX37" s="74">
        <f t="shared" si="74"/>
        <v>0</v>
      </c>
      <c r="EY37" s="74">
        <f t="shared" si="75"/>
        <v>0</v>
      </c>
      <c r="EZ37" s="74">
        <f t="shared" si="75"/>
        <v>0</v>
      </c>
      <c r="FA37" s="74">
        <f t="shared" si="75"/>
        <v>0</v>
      </c>
      <c r="FB37" s="74">
        <f t="shared" si="75"/>
        <v>0</v>
      </c>
      <c r="FC37" s="74">
        <f t="shared" si="75"/>
        <v>0</v>
      </c>
      <c r="FD37" s="74">
        <f t="shared" si="75"/>
        <v>0</v>
      </c>
      <c r="FE37" s="74">
        <f t="shared" si="75"/>
        <v>0</v>
      </c>
      <c r="FF37" s="74">
        <f t="shared" si="75"/>
        <v>0</v>
      </c>
      <c r="FG37" s="74">
        <f t="shared" si="75"/>
        <v>0</v>
      </c>
      <c r="FH37" s="74">
        <f t="shared" si="75"/>
        <v>0</v>
      </c>
      <c r="FI37" s="74">
        <f t="shared" si="76"/>
        <v>0</v>
      </c>
      <c r="FJ37" s="74">
        <f t="shared" si="76"/>
        <v>0</v>
      </c>
      <c r="FK37" s="74">
        <f t="shared" si="76"/>
        <v>0</v>
      </c>
      <c r="FL37" s="74">
        <f t="shared" si="76"/>
        <v>0</v>
      </c>
      <c r="FM37" s="74">
        <f t="shared" si="76"/>
        <v>0</v>
      </c>
      <c r="FN37" s="74">
        <f t="shared" si="76"/>
        <v>0</v>
      </c>
      <c r="FO37" s="74">
        <f t="shared" si="76"/>
        <v>0</v>
      </c>
      <c r="FP37" s="74">
        <f t="shared" si="76"/>
        <v>0</v>
      </c>
      <c r="FQ37" s="74">
        <f t="shared" si="76"/>
        <v>0</v>
      </c>
      <c r="FR37" s="74">
        <f t="shared" si="76"/>
        <v>0</v>
      </c>
      <c r="FS37" s="74">
        <f t="shared" si="77"/>
        <v>0</v>
      </c>
      <c r="FT37" s="74">
        <f t="shared" si="77"/>
        <v>0</v>
      </c>
      <c r="FU37" s="74">
        <f t="shared" si="77"/>
        <v>0</v>
      </c>
      <c r="FV37" s="74">
        <f t="shared" si="77"/>
        <v>0</v>
      </c>
      <c r="FW37" s="74">
        <f t="shared" si="77"/>
        <v>0</v>
      </c>
      <c r="FX37" s="74">
        <f t="shared" si="77"/>
        <v>0</v>
      </c>
      <c r="FY37" s="74">
        <f t="shared" si="77"/>
        <v>0</v>
      </c>
      <c r="FZ37" s="74">
        <f t="shared" si="77"/>
        <v>0</v>
      </c>
      <c r="GA37" s="74">
        <f t="shared" si="77"/>
        <v>0</v>
      </c>
      <c r="GB37" s="74">
        <f t="shared" si="77"/>
        <v>0</v>
      </c>
      <c r="GC37" s="74">
        <f t="shared" si="78"/>
        <v>0</v>
      </c>
      <c r="GD37" s="74">
        <f t="shared" si="78"/>
        <v>0</v>
      </c>
      <c r="GE37" s="74">
        <f t="shared" si="78"/>
        <v>0</v>
      </c>
      <c r="GF37" s="74">
        <f t="shared" si="78"/>
        <v>0</v>
      </c>
      <c r="GG37" s="74">
        <f t="shared" si="78"/>
        <v>0</v>
      </c>
      <c r="GH37" s="74">
        <f t="shared" si="78"/>
        <v>0</v>
      </c>
      <c r="GI37" s="74">
        <f t="shared" si="78"/>
        <v>0</v>
      </c>
      <c r="GJ37" s="74">
        <f t="shared" si="78"/>
        <v>0</v>
      </c>
      <c r="GK37" s="74">
        <f t="shared" si="78"/>
        <v>0</v>
      </c>
      <c r="GL37" s="74">
        <f t="shared" si="78"/>
        <v>0</v>
      </c>
      <c r="GM37" s="74">
        <f t="shared" si="79"/>
        <v>0</v>
      </c>
      <c r="GN37" s="74">
        <f t="shared" si="79"/>
        <v>0</v>
      </c>
      <c r="GO37" s="74">
        <f t="shared" si="79"/>
        <v>0</v>
      </c>
      <c r="GP37" s="74">
        <f t="shared" si="79"/>
        <v>0</v>
      </c>
      <c r="GQ37" s="74">
        <f t="shared" si="79"/>
        <v>0</v>
      </c>
      <c r="GR37" s="74">
        <f t="shared" si="79"/>
        <v>0</v>
      </c>
      <c r="GS37" s="74">
        <f t="shared" si="79"/>
        <v>0</v>
      </c>
      <c r="GT37" s="74">
        <f t="shared" si="79"/>
        <v>0</v>
      </c>
      <c r="GU37" s="74">
        <f t="shared" si="79"/>
        <v>0</v>
      </c>
      <c r="GV37" s="74">
        <f t="shared" si="79"/>
        <v>0</v>
      </c>
      <c r="GW37" s="74">
        <f t="shared" si="80"/>
        <v>0</v>
      </c>
      <c r="GX37" s="74">
        <f t="shared" si="80"/>
        <v>0</v>
      </c>
      <c r="GY37" s="74">
        <f t="shared" si="80"/>
        <v>0</v>
      </c>
      <c r="GZ37" s="74">
        <f t="shared" si="80"/>
        <v>0</v>
      </c>
      <c r="HA37" s="74">
        <f t="shared" si="80"/>
        <v>0</v>
      </c>
      <c r="HB37" s="74">
        <f t="shared" si="80"/>
        <v>0</v>
      </c>
      <c r="HC37" s="74">
        <f t="shared" si="80"/>
        <v>0</v>
      </c>
      <c r="HD37" s="74">
        <f t="shared" si="80"/>
        <v>0</v>
      </c>
      <c r="HE37" s="74">
        <f t="shared" si="80"/>
        <v>0</v>
      </c>
      <c r="HF37" s="74">
        <f t="shared" si="80"/>
        <v>0</v>
      </c>
      <c r="HG37" s="74">
        <f t="shared" si="81"/>
        <v>0</v>
      </c>
      <c r="HH37" s="74">
        <f t="shared" si="81"/>
        <v>0</v>
      </c>
      <c r="HI37" s="74">
        <f t="shared" si="81"/>
        <v>0</v>
      </c>
      <c r="HJ37" s="74">
        <f t="shared" si="81"/>
        <v>0</v>
      </c>
      <c r="HK37" s="74">
        <f t="shared" si="81"/>
        <v>0</v>
      </c>
      <c r="HL37" s="74">
        <f t="shared" si="81"/>
        <v>0</v>
      </c>
      <c r="HM37" s="74">
        <f t="shared" si="81"/>
        <v>0</v>
      </c>
      <c r="HN37" s="74">
        <f t="shared" si="81"/>
        <v>0</v>
      </c>
      <c r="HO37" s="74">
        <f t="shared" si="81"/>
        <v>0</v>
      </c>
      <c r="HP37" s="74">
        <f t="shared" si="81"/>
        <v>0</v>
      </c>
      <c r="HQ37" s="74">
        <f t="shared" si="82"/>
        <v>0</v>
      </c>
      <c r="HR37" s="74">
        <f t="shared" si="82"/>
        <v>0</v>
      </c>
      <c r="HS37" s="74">
        <f t="shared" si="82"/>
        <v>0</v>
      </c>
      <c r="HT37" s="74">
        <f t="shared" si="82"/>
        <v>0</v>
      </c>
      <c r="HU37" s="74">
        <f t="shared" si="82"/>
        <v>0</v>
      </c>
      <c r="HV37" s="74">
        <f t="shared" si="82"/>
        <v>0</v>
      </c>
      <c r="HW37" s="74">
        <f t="shared" si="82"/>
        <v>0</v>
      </c>
      <c r="HX37" s="74">
        <f t="shared" si="82"/>
        <v>0</v>
      </c>
      <c r="HY37" s="74">
        <f t="shared" si="82"/>
        <v>0</v>
      </c>
      <c r="HZ37" s="74">
        <f t="shared" si="82"/>
        <v>0</v>
      </c>
      <c r="IA37" s="74">
        <f t="shared" si="83"/>
        <v>0</v>
      </c>
      <c r="IB37" s="74">
        <f t="shared" si="83"/>
        <v>0</v>
      </c>
      <c r="IC37" s="74">
        <f t="shared" si="83"/>
        <v>0</v>
      </c>
      <c r="ID37" s="74">
        <f t="shared" si="83"/>
        <v>0</v>
      </c>
      <c r="IE37" s="74">
        <f t="shared" si="83"/>
        <v>0</v>
      </c>
      <c r="IF37" s="74">
        <f t="shared" si="83"/>
        <v>0</v>
      </c>
      <c r="IG37" s="74">
        <f t="shared" si="83"/>
        <v>0</v>
      </c>
      <c r="IH37" s="74">
        <f t="shared" si="83"/>
        <v>0</v>
      </c>
      <c r="II37" s="74">
        <f t="shared" si="83"/>
        <v>0</v>
      </c>
      <c r="IJ37" s="74">
        <f t="shared" si="83"/>
        <v>0</v>
      </c>
      <c r="IK37" s="74">
        <f t="shared" si="84"/>
        <v>0</v>
      </c>
      <c r="IL37" s="74">
        <f t="shared" si="84"/>
        <v>0</v>
      </c>
      <c r="IM37" s="74">
        <f t="shared" si="84"/>
        <v>0</v>
      </c>
      <c r="IN37" s="74">
        <f t="shared" si="84"/>
        <v>0</v>
      </c>
      <c r="IO37" s="74">
        <f t="shared" si="84"/>
        <v>0</v>
      </c>
      <c r="IP37" s="74">
        <f t="shared" si="84"/>
        <v>0</v>
      </c>
      <c r="IQ37" s="74">
        <f t="shared" si="84"/>
        <v>0</v>
      </c>
      <c r="IR37" s="74">
        <f t="shared" si="84"/>
        <v>0</v>
      </c>
      <c r="IS37" s="74">
        <f t="shared" si="84"/>
        <v>0</v>
      </c>
      <c r="IT37" s="74">
        <f t="shared" si="84"/>
        <v>0</v>
      </c>
      <c r="IU37" s="74">
        <f t="shared" si="85"/>
        <v>0</v>
      </c>
      <c r="IV37" s="74">
        <f t="shared" si="85"/>
        <v>0</v>
      </c>
      <c r="IW37" s="74">
        <f t="shared" si="85"/>
        <v>0</v>
      </c>
      <c r="IX37" s="74">
        <f t="shared" si="85"/>
        <v>0</v>
      </c>
      <c r="IY37" s="74">
        <f t="shared" si="85"/>
        <v>0</v>
      </c>
      <c r="IZ37" s="74">
        <f t="shared" si="85"/>
        <v>0</v>
      </c>
      <c r="JA37" s="74">
        <f t="shared" si="85"/>
        <v>0</v>
      </c>
      <c r="JB37" s="74">
        <f t="shared" si="85"/>
        <v>0</v>
      </c>
      <c r="JC37" s="74">
        <f t="shared" si="85"/>
        <v>0</v>
      </c>
      <c r="JD37" s="74">
        <f t="shared" si="85"/>
        <v>0</v>
      </c>
      <c r="JE37" s="74">
        <f t="shared" si="85"/>
        <v>0</v>
      </c>
      <c r="JF37" s="74">
        <f t="shared" si="85"/>
        <v>0</v>
      </c>
      <c r="JG37" s="74">
        <f t="shared" si="85"/>
        <v>0</v>
      </c>
      <c r="JH37" s="74">
        <f t="shared" si="85"/>
        <v>0</v>
      </c>
      <c r="JI37" s="74">
        <f t="shared" si="85"/>
        <v>0</v>
      </c>
      <c r="JJ37" s="74">
        <f t="shared" si="86"/>
        <v>0</v>
      </c>
      <c r="JK37" s="74">
        <f t="shared" si="86"/>
        <v>0</v>
      </c>
      <c r="JL37" s="74">
        <f t="shared" si="86"/>
        <v>0</v>
      </c>
      <c r="JM37" s="74">
        <f t="shared" si="86"/>
        <v>0</v>
      </c>
      <c r="JN37" s="74">
        <f t="shared" si="86"/>
        <v>0</v>
      </c>
      <c r="JO37" s="74">
        <f t="shared" si="86"/>
        <v>0</v>
      </c>
      <c r="JP37" s="74">
        <f t="shared" si="86"/>
        <v>0</v>
      </c>
      <c r="JQ37" s="74">
        <f t="shared" si="86"/>
        <v>0</v>
      </c>
      <c r="JR37" s="74">
        <f t="shared" si="86"/>
        <v>0</v>
      </c>
      <c r="JS37" s="74">
        <f t="shared" si="86"/>
        <v>0</v>
      </c>
      <c r="JT37" s="74">
        <f t="shared" si="87"/>
        <v>0</v>
      </c>
      <c r="JU37" s="74">
        <f t="shared" si="87"/>
        <v>0</v>
      </c>
      <c r="JV37" s="74">
        <f t="shared" si="87"/>
        <v>0</v>
      </c>
      <c r="JW37" s="74">
        <f t="shared" si="87"/>
        <v>0</v>
      </c>
      <c r="JX37" s="74">
        <f t="shared" si="87"/>
        <v>0</v>
      </c>
      <c r="JY37" s="74">
        <f t="shared" si="87"/>
        <v>0</v>
      </c>
      <c r="JZ37" s="74">
        <f t="shared" si="87"/>
        <v>0</v>
      </c>
      <c r="KA37" s="74">
        <f t="shared" si="87"/>
        <v>0</v>
      </c>
      <c r="KB37" s="74">
        <f t="shared" si="87"/>
        <v>0</v>
      </c>
      <c r="KC37" s="74">
        <f t="shared" si="87"/>
        <v>0</v>
      </c>
      <c r="KD37" s="74">
        <f t="shared" si="88"/>
        <v>0</v>
      </c>
      <c r="KE37" s="74">
        <f t="shared" si="88"/>
        <v>0</v>
      </c>
      <c r="KF37" s="74">
        <f t="shared" si="88"/>
        <v>0</v>
      </c>
      <c r="KG37" s="74">
        <f t="shared" si="88"/>
        <v>0</v>
      </c>
      <c r="KH37" s="74">
        <f t="shared" si="88"/>
        <v>0</v>
      </c>
      <c r="KI37" s="74">
        <f t="shared" si="88"/>
        <v>0</v>
      </c>
      <c r="KJ37" s="74">
        <f t="shared" si="88"/>
        <v>0</v>
      </c>
      <c r="KK37" s="74">
        <f t="shared" si="88"/>
        <v>0</v>
      </c>
      <c r="KL37" s="74">
        <f t="shared" si="88"/>
        <v>0</v>
      </c>
      <c r="KM37" s="74">
        <f t="shared" si="88"/>
        <v>0</v>
      </c>
      <c r="KN37" s="74">
        <f t="shared" si="89"/>
        <v>0</v>
      </c>
      <c r="KO37" s="74">
        <f t="shared" si="89"/>
        <v>0</v>
      </c>
      <c r="KP37" s="74">
        <f t="shared" si="89"/>
        <v>0</v>
      </c>
      <c r="KQ37" s="74">
        <f t="shared" si="89"/>
        <v>0</v>
      </c>
      <c r="KR37" s="74">
        <f t="shared" si="89"/>
        <v>0</v>
      </c>
      <c r="KS37" s="74">
        <f t="shared" si="89"/>
        <v>0</v>
      </c>
      <c r="KT37" s="74">
        <f t="shared" si="89"/>
        <v>0</v>
      </c>
      <c r="KU37" s="74">
        <f t="shared" si="89"/>
        <v>0</v>
      </c>
      <c r="KV37" s="74">
        <f t="shared" si="89"/>
        <v>0</v>
      </c>
      <c r="KW37" s="74">
        <f t="shared" si="89"/>
        <v>0</v>
      </c>
      <c r="KX37" s="74">
        <f t="shared" si="90"/>
        <v>0</v>
      </c>
      <c r="KY37" s="74">
        <f t="shared" si="90"/>
        <v>0</v>
      </c>
      <c r="KZ37" s="74">
        <f t="shared" si="90"/>
        <v>0</v>
      </c>
      <c r="LA37" s="74">
        <f t="shared" si="90"/>
        <v>0</v>
      </c>
      <c r="LB37" s="74">
        <f t="shared" si="90"/>
        <v>0</v>
      </c>
      <c r="LC37" s="74">
        <f t="shared" si="90"/>
        <v>0</v>
      </c>
      <c r="LD37" s="74">
        <f t="shared" si="90"/>
        <v>0</v>
      </c>
      <c r="LE37" s="74">
        <f t="shared" si="90"/>
        <v>0</v>
      </c>
      <c r="LF37" s="74">
        <f t="shared" si="90"/>
        <v>0</v>
      </c>
      <c r="LG37" s="74">
        <f t="shared" si="90"/>
        <v>0</v>
      </c>
      <c r="LH37" s="74">
        <f t="shared" si="91"/>
        <v>0</v>
      </c>
      <c r="LI37" s="74">
        <f t="shared" si="91"/>
        <v>0</v>
      </c>
      <c r="LJ37" s="74">
        <f t="shared" si="91"/>
        <v>0</v>
      </c>
      <c r="LK37" s="74">
        <f t="shared" si="91"/>
        <v>0</v>
      </c>
      <c r="LL37" s="74">
        <f t="shared" si="91"/>
        <v>0</v>
      </c>
      <c r="LM37" s="74">
        <f t="shared" si="91"/>
        <v>0</v>
      </c>
      <c r="LN37" s="74">
        <f t="shared" si="91"/>
        <v>0</v>
      </c>
      <c r="LO37" s="74">
        <f t="shared" si="91"/>
        <v>0</v>
      </c>
      <c r="LP37" s="74">
        <f t="shared" si="91"/>
        <v>0</v>
      </c>
      <c r="LQ37" s="74">
        <f t="shared" si="91"/>
        <v>0</v>
      </c>
      <c r="LR37" s="74">
        <f t="shared" si="92"/>
        <v>0</v>
      </c>
      <c r="LS37" s="74">
        <f t="shared" si="92"/>
        <v>0</v>
      </c>
      <c r="LT37" s="74">
        <f t="shared" si="92"/>
        <v>0</v>
      </c>
      <c r="LU37" s="74">
        <f t="shared" si="92"/>
        <v>0</v>
      </c>
      <c r="LV37" s="74">
        <f t="shared" si="92"/>
        <v>0</v>
      </c>
      <c r="LW37" s="74">
        <f t="shared" si="92"/>
        <v>0</v>
      </c>
      <c r="LX37" s="74">
        <f t="shared" si="92"/>
        <v>0</v>
      </c>
      <c r="LY37" s="74">
        <f t="shared" si="92"/>
        <v>0</v>
      </c>
      <c r="LZ37" s="74">
        <f t="shared" si="92"/>
        <v>0</v>
      </c>
      <c r="MA37" s="74">
        <f t="shared" si="92"/>
        <v>0</v>
      </c>
      <c r="MB37" s="74">
        <f t="shared" si="93"/>
        <v>0</v>
      </c>
      <c r="MC37" s="74">
        <f t="shared" si="93"/>
        <v>0</v>
      </c>
      <c r="MD37" s="74">
        <f t="shared" si="93"/>
        <v>0</v>
      </c>
      <c r="ME37" s="74">
        <f t="shared" si="93"/>
        <v>0</v>
      </c>
      <c r="MF37" s="74">
        <f t="shared" si="93"/>
        <v>0</v>
      </c>
      <c r="MG37" s="74">
        <f t="shared" si="93"/>
        <v>0</v>
      </c>
      <c r="MH37" s="74">
        <f t="shared" si="93"/>
        <v>0</v>
      </c>
      <c r="MI37" s="74">
        <f t="shared" si="93"/>
        <v>0</v>
      </c>
      <c r="MJ37" s="74">
        <f t="shared" si="93"/>
        <v>0</v>
      </c>
      <c r="MK37" s="74">
        <f t="shared" si="93"/>
        <v>0</v>
      </c>
      <c r="ML37" s="74">
        <f t="shared" si="94"/>
        <v>0</v>
      </c>
      <c r="MM37" s="74">
        <f t="shared" si="94"/>
        <v>0</v>
      </c>
      <c r="MN37" s="74">
        <f t="shared" si="94"/>
        <v>0</v>
      </c>
      <c r="MO37" s="74">
        <f t="shared" si="94"/>
        <v>0</v>
      </c>
      <c r="MP37" s="74">
        <f t="shared" si="94"/>
        <v>0</v>
      </c>
      <c r="MQ37" s="74">
        <f t="shared" si="94"/>
        <v>0</v>
      </c>
      <c r="MR37" s="74">
        <f t="shared" si="94"/>
        <v>0</v>
      </c>
      <c r="MS37" s="74">
        <f t="shared" si="94"/>
        <v>0</v>
      </c>
      <c r="MT37" s="74">
        <f t="shared" si="94"/>
        <v>0</v>
      </c>
      <c r="MU37" s="74">
        <f t="shared" si="94"/>
        <v>0</v>
      </c>
      <c r="MV37" s="74">
        <f t="shared" si="95"/>
        <v>0</v>
      </c>
      <c r="MW37" s="74">
        <f t="shared" si="95"/>
        <v>0</v>
      </c>
      <c r="MX37" s="74">
        <f t="shared" si="95"/>
        <v>0</v>
      </c>
      <c r="MY37" s="74">
        <f t="shared" si="95"/>
        <v>0</v>
      </c>
      <c r="MZ37" s="74">
        <f t="shared" si="95"/>
        <v>0</v>
      </c>
      <c r="NA37" s="74">
        <f t="shared" si="95"/>
        <v>0</v>
      </c>
      <c r="NB37" s="74">
        <f t="shared" si="95"/>
        <v>0</v>
      </c>
      <c r="NC37" s="74">
        <f t="shared" si="95"/>
        <v>0</v>
      </c>
      <c r="ND37" s="74">
        <f t="shared" si="95"/>
        <v>0</v>
      </c>
      <c r="NE37" s="74">
        <f t="shared" si="95"/>
        <v>0</v>
      </c>
      <c r="NF37" s="74">
        <f t="shared" si="96"/>
        <v>0</v>
      </c>
      <c r="NG37" s="74">
        <f t="shared" si="96"/>
        <v>0</v>
      </c>
      <c r="NH37" s="74">
        <f t="shared" si="96"/>
        <v>0</v>
      </c>
      <c r="NI37" s="74">
        <f t="shared" si="96"/>
        <v>0</v>
      </c>
      <c r="NJ37" s="74">
        <f t="shared" si="96"/>
        <v>0</v>
      </c>
      <c r="NK37" s="74">
        <f t="shared" si="96"/>
        <v>0</v>
      </c>
      <c r="NL37" s="74">
        <f t="shared" si="96"/>
        <v>0</v>
      </c>
      <c r="NM37" s="74">
        <f t="shared" si="96"/>
        <v>0</v>
      </c>
      <c r="NN37" s="74">
        <f t="shared" si="96"/>
        <v>0</v>
      </c>
      <c r="NO37" s="74">
        <f t="shared" si="96"/>
        <v>0</v>
      </c>
      <c r="NP37" s="74">
        <f t="shared" si="97"/>
        <v>0</v>
      </c>
      <c r="NQ37" s="74">
        <f t="shared" si="97"/>
        <v>0</v>
      </c>
      <c r="NR37" s="74">
        <f t="shared" si="97"/>
        <v>0</v>
      </c>
      <c r="NS37" s="74">
        <f t="shared" si="97"/>
        <v>0</v>
      </c>
      <c r="NT37" s="74">
        <f t="shared" si="97"/>
        <v>0</v>
      </c>
      <c r="NU37" s="74">
        <f t="shared" si="97"/>
        <v>0</v>
      </c>
      <c r="NV37" s="74">
        <f t="shared" si="97"/>
        <v>0</v>
      </c>
      <c r="NW37" s="74">
        <f t="shared" si="97"/>
        <v>0</v>
      </c>
      <c r="NX37" s="74">
        <f t="shared" si="97"/>
        <v>0</v>
      </c>
      <c r="NY37" s="74">
        <f t="shared" si="97"/>
        <v>0</v>
      </c>
      <c r="NZ37" s="74">
        <f t="shared" si="98"/>
        <v>0</v>
      </c>
      <c r="OA37" s="74">
        <f t="shared" si="98"/>
        <v>0</v>
      </c>
      <c r="OB37" s="74">
        <f t="shared" si="98"/>
        <v>0</v>
      </c>
      <c r="OC37" s="74">
        <f t="shared" si="98"/>
        <v>0</v>
      </c>
      <c r="OD37" s="74">
        <f t="shared" si="98"/>
        <v>0</v>
      </c>
      <c r="OE37" s="74">
        <f t="shared" si="98"/>
        <v>0</v>
      </c>
      <c r="OF37" s="74">
        <f t="shared" si="98"/>
        <v>0</v>
      </c>
      <c r="OG37" s="74">
        <f t="shared" si="98"/>
        <v>0</v>
      </c>
      <c r="OH37" s="74">
        <f t="shared" si="98"/>
        <v>0</v>
      </c>
      <c r="OI37" s="74">
        <f t="shared" si="98"/>
        <v>0</v>
      </c>
      <c r="OJ37" s="74">
        <f t="shared" si="98"/>
        <v>0</v>
      </c>
    </row>
    <row r="38" spans="3:400" x14ac:dyDescent="0.25">
      <c r="C38" s="87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88"/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88"/>
      <c r="EB38" s="88"/>
      <c r="EC38" s="88"/>
      <c r="ED38" s="88"/>
      <c r="EE38" s="88"/>
      <c r="EF38" s="88"/>
      <c r="EG38" s="88"/>
      <c r="EH38" s="88"/>
      <c r="EI38" s="88"/>
      <c r="EJ38" s="88"/>
      <c r="EK38" s="88"/>
      <c r="EL38" s="88"/>
      <c r="EM38" s="88"/>
      <c r="EN38" s="88"/>
      <c r="EO38" s="88"/>
      <c r="EP38" s="88"/>
      <c r="EQ38" s="8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88"/>
      <c r="FD38" s="88"/>
      <c r="FE38" s="88"/>
      <c r="FF38" s="88"/>
      <c r="FG38" s="88"/>
      <c r="FH38" s="88"/>
      <c r="FI38" s="88"/>
      <c r="FJ38" s="88"/>
      <c r="FK38" s="88"/>
      <c r="FL38" s="88"/>
      <c r="FM38" s="88"/>
      <c r="FN38" s="88"/>
      <c r="FO38" s="88"/>
      <c r="FP38" s="88"/>
      <c r="FQ38" s="88"/>
      <c r="FR38" s="88"/>
      <c r="FS38" s="88"/>
      <c r="FT38" s="88"/>
      <c r="FU38" s="88"/>
      <c r="FV38" s="88"/>
      <c r="FW38" s="88"/>
      <c r="FX38" s="88"/>
      <c r="FY38" s="88"/>
      <c r="FZ38" s="88"/>
      <c r="GA38" s="88"/>
      <c r="GB38" s="88"/>
      <c r="GC38" s="88"/>
      <c r="GD38" s="88"/>
      <c r="GE38" s="88"/>
      <c r="GF38" s="88"/>
      <c r="GG38" s="88"/>
      <c r="GH38" s="88"/>
      <c r="GI38" s="88"/>
      <c r="GJ38" s="88"/>
      <c r="GK38" s="88"/>
      <c r="GL38" s="88"/>
      <c r="GM38" s="88"/>
      <c r="GN38" s="88"/>
      <c r="GO38" s="88"/>
      <c r="GP38" s="88"/>
      <c r="GQ38" s="88"/>
      <c r="GR38" s="88"/>
      <c r="GS38" s="88"/>
      <c r="GT38" s="88"/>
      <c r="GU38" s="88"/>
      <c r="GV38" s="88"/>
      <c r="GW38" s="88"/>
      <c r="GX38" s="88"/>
      <c r="GY38" s="88"/>
      <c r="GZ38" s="88"/>
      <c r="HA38" s="88"/>
      <c r="HB38" s="88"/>
      <c r="HC38" s="88"/>
      <c r="HD38" s="88"/>
      <c r="HE38" s="88"/>
      <c r="HF38" s="88"/>
      <c r="HG38" s="88"/>
      <c r="HH38" s="88"/>
      <c r="HI38" s="88"/>
      <c r="HJ38" s="88"/>
      <c r="HK38" s="88"/>
      <c r="HL38" s="88"/>
      <c r="HM38" s="88"/>
      <c r="HN38" s="88"/>
      <c r="HO38" s="88"/>
      <c r="HP38" s="88"/>
      <c r="HQ38" s="88"/>
      <c r="HR38" s="88"/>
      <c r="HS38" s="88"/>
      <c r="HT38" s="88"/>
      <c r="HU38" s="88"/>
      <c r="HV38" s="88"/>
      <c r="HW38" s="88"/>
      <c r="HX38" s="88"/>
      <c r="HY38" s="88"/>
      <c r="HZ38" s="88"/>
      <c r="IA38" s="88"/>
      <c r="IB38" s="88"/>
      <c r="IC38" s="88"/>
      <c r="ID38" s="88"/>
      <c r="IE38" s="88"/>
      <c r="IF38" s="88"/>
      <c r="IG38" s="88"/>
      <c r="IH38" s="88"/>
      <c r="II38" s="88"/>
      <c r="IJ38" s="88"/>
      <c r="IK38" s="88"/>
      <c r="IL38" s="88"/>
      <c r="IM38" s="88"/>
      <c r="IN38" s="88"/>
      <c r="IO38" s="88"/>
      <c r="IP38" s="88"/>
      <c r="IQ38" s="88"/>
      <c r="IR38" s="88"/>
      <c r="IS38" s="88"/>
      <c r="IT38" s="88"/>
      <c r="IU38" s="88"/>
      <c r="IV38" s="88"/>
      <c r="IW38" s="88"/>
      <c r="IX38" s="88"/>
      <c r="IY38" s="88"/>
      <c r="IZ38" s="88"/>
      <c r="JA38" s="88"/>
      <c r="JB38" s="88"/>
      <c r="JC38" s="88"/>
      <c r="JD38" s="88"/>
      <c r="JE38" s="88"/>
      <c r="JF38" s="88"/>
      <c r="JG38" s="88"/>
      <c r="JH38" s="88"/>
      <c r="JI38" s="88"/>
      <c r="JJ38" s="88"/>
      <c r="JK38" s="88"/>
      <c r="JL38" s="88"/>
      <c r="JM38" s="88"/>
      <c r="JN38" s="88"/>
      <c r="JO38" s="88"/>
      <c r="JP38" s="88"/>
      <c r="JQ38" s="88"/>
      <c r="JR38" s="88"/>
      <c r="JS38" s="88"/>
      <c r="JT38" s="88"/>
      <c r="JU38" s="88"/>
      <c r="JV38" s="88"/>
      <c r="JW38" s="88"/>
      <c r="JX38" s="88"/>
      <c r="JY38" s="88"/>
      <c r="JZ38" s="88"/>
      <c r="KA38" s="88"/>
      <c r="KB38" s="88"/>
      <c r="KC38" s="88"/>
      <c r="KD38" s="88"/>
      <c r="KE38" s="88"/>
      <c r="KF38" s="88"/>
      <c r="KG38" s="88"/>
      <c r="KH38" s="88"/>
      <c r="KI38" s="88"/>
      <c r="KJ38" s="88"/>
      <c r="KK38" s="88"/>
      <c r="KL38" s="88"/>
      <c r="KM38" s="88"/>
      <c r="KN38" s="88"/>
      <c r="KO38" s="88"/>
      <c r="KP38" s="88"/>
      <c r="KQ38" s="88"/>
      <c r="KR38" s="88"/>
      <c r="KS38" s="88"/>
      <c r="KT38" s="88"/>
      <c r="KU38" s="88"/>
      <c r="KV38" s="88"/>
      <c r="KW38" s="88"/>
      <c r="KX38" s="88"/>
      <c r="KY38" s="88"/>
      <c r="KZ38" s="88"/>
      <c r="LA38" s="88"/>
      <c r="LB38" s="88"/>
      <c r="LC38" s="88"/>
      <c r="LD38" s="88"/>
      <c r="LE38" s="88"/>
      <c r="LF38" s="88"/>
      <c r="LG38" s="88"/>
      <c r="LH38" s="88"/>
      <c r="LI38" s="88"/>
      <c r="LJ38" s="88"/>
      <c r="LK38" s="88"/>
      <c r="LL38" s="88"/>
      <c r="LM38" s="88"/>
      <c r="LN38" s="88"/>
      <c r="LO38" s="88"/>
      <c r="LP38" s="88"/>
      <c r="LQ38" s="88"/>
      <c r="LR38" s="88"/>
      <c r="LS38" s="88"/>
      <c r="LT38" s="88"/>
      <c r="LU38" s="88"/>
      <c r="LV38" s="88"/>
      <c r="LW38" s="88"/>
      <c r="LX38" s="88"/>
      <c r="LY38" s="88"/>
      <c r="LZ38" s="88"/>
      <c r="MA38" s="88"/>
      <c r="MB38" s="88"/>
      <c r="MC38" s="88"/>
      <c r="MD38" s="88"/>
      <c r="ME38" s="88"/>
      <c r="MF38" s="88"/>
      <c r="MG38" s="88"/>
      <c r="MH38" s="88"/>
      <c r="MI38" s="88"/>
      <c r="MJ38" s="88"/>
      <c r="MK38" s="88"/>
      <c r="ML38" s="88"/>
      <c r="MM38" s="88"/>
      <c r="MN38" s="88"/>
      <c r="MO38" s="88"/>
      <c r="MP38" s="88"/>
      <c r="MQ38" s="88"/>
      <c r="MR38" s="88"/>
      <c r="MS38" s="88"/>
      <c r="MT38" s="88"/>
      <c r="MU38" s="88"/>
      <c r="MV38" s="88"/>
      <c r="MW38" s="88"/>
      <c r="MX38" s="88"/>
      <c r="MY38" s="88"/>
      <c r="MZ38" s="88"/>
      <c r="NA38" s="88"/>
      <c r="NB38" s="88"/>
      <c r="NC38" s="88"/>
      <c r="ND38" s="88"/>
      <c r="NE38" s="88"/>
      <c r="NF38" s="88"/>
      <c r="NG38" s="88"/>
      <c r="NH38" s="88"/>
      <c r="NI38" s="88"/>
      <c r="NJ38" s="88"/>
      <c r="NK38" s="88"/>
      <c r="NL38" s="88"/>
      <c r="NM38" s="88"/>
      <c r="NN38" s="88"/>
      <c r="NO38" s="88"/>
      <c r="NP38" s="88"/>
      <c r="NQ38" s="88"/>
      <c r="NR38" s="88"/>
      <c r="NS38" s="88"/>
      <c r="NT38" s="88"/>
      <c r="NU38" s="88"/>
      <c r="NV38" s="88"/>
      <c r="NW38" s="88"/>
      <c r="NX38" s="88"/>
      <c r="NY38" s="88"/>
      <c r="NZ38" s="88"/>
      <c r="OA38" s="88"/>
      <c r="OB38" s="88"/>
      <c r="OC38" s="88"/>
      <c r="OD38" s="88"/>
      <c r="OE38" s="88"/>
      <c r="OF38" s="88"/>
      <c r="OG38" s="88"/>
      <c r="OH38" s="88"/>
      <c r="OI38" s="88"/>
      <c r="OJ38" s="88"/>
    </row>
    <row r="39" spans="3:400" x14ac:dyDescent="0.25">
      <c r="C39" s="87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  <c r="DC39" s="88"/>
      <c r="DD39" s="88"/>
      <c r="DE39" s="88"/>
      <c r="DF39" s="88"/>
      <c r="DG39" s="88"/>
      <c r="DH39" s="88"/>
      <c r="DI39" s="88"/>
      <c r="DJ39" s="88"/>
      <c r="DK39" s="88"/>
      <c r="DL39" s="8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88"/>
      <c r="EB39" s="88"/>
      <c r="EC39" s="88"/>
      <c r="ED39" s="88"/>
      <c r="EE39" s="88"/>
      <c r="EF39" s="88"/>
      <c r="EG39" s="88"/>
      <c r="EH39" s="88"/>
      <c r="EI39" s="88"/>
      <c r="EJ39" s="88"/>
      <c r="EK39" s="88"/>
      <c r="EL39" s="88"/>
      <c r="EM39" s="88"/>
      <c r="EN39" s="88"/>
      <c r="EO39" s="88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88"/>
      <c r="FC39" s="88"/>
      <c r="FD39" s="88"/>
      <c r="FE39" s="88"/>
      <c r="FF39" s="88"/>
      <c r="FG39" s="88"/>
      <c r="FH39" s="88"/>
      <c r="FI39" s="88"/>
      <c r="FJ39" s="88"/>
      <c r="FK39" s="88"/>
      <c r="FL39" s="88"/>
      <c r="FM39" s="88"/>
      <c r="FN39" s="88"/>
      <c r="FO39" s="88"/>
      <c r="FP39" s="88"/>
      <c r="FQ39" s="88"/>
      <c r="FR39" s="88"/>
      <c r="FS39" s="88"/>
      <c r="FT39" s="88"/>
      <c r="FU39" s="8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88"/>
      <c r="GG39" s="88"/>
      <c r="GH39" s="88"/>
      <c r="GI39" s="88"/>
      <c r="GJ39" s="88"/>
      <c r="GK39" s="88"/>
      <c r="GL39" s="88"/>
      <c r="GM39" s="8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88"/>
      <c r="HC39" s="88"/>
      <c r="HD39" s="88"/>
      <c r="HE39" s="88"/>
      <c r="HF39" s="88"/>
      <c r="HG39" s="88"/>
      <c r="HH39" s="88"/>
      <c r="HI39" s="88"/>
      <c r="HJ39" s="88"/>
      <c r="HK39" s="88"/>
      <c r="HL39" s="88"/>
      <c r="HM39" s="88"/>
      <c r="HN39" s="88"/>
      <c r="HO39" s="88"/>
      <c r="HP39" s="88"/>
      <c r="HQ39" s="88"/>
      <c r="HR39" s="88"/>
      <c r="HS39" s="88"/>
      <c r="HT39" s="88"/>
      <c r="HU39" s="88"/>
      <c r="HV39" s="88"/>
      <c r="HW39" s="88"/>
      <c r="HX39" s="88"/>
      <c r="HY39" s="88"/>
      <c r="HZ39" s="88"/>
      <c r="IA39" s="88"/>
      <c r="IB39" s="88"/>
      <c r="IC39" s="88"/>
      <c r="ID39" s="88"/>
      <c r="IE39" s="88"/>
      <c r="IF39" s="88"/>
      <c r="IG39" s="88"/>
      <c r="IH39" s="88"/>
      <c r="II39" s="88"/>
      <c r="IJ39" s="8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88"/>
      <c r="IY39" s="88"/>
      <c r="IZ39" s="88"/>
      <c r="JA39" s="88"/>
      <c r="JB39" s="88"/>
      <c r="JC39" s="88"/>
      <c r="JD39" s="88"/>
      <c r="JE39" s="88"/>
      <c r="JF39" s="88"/>
      <c r="JG39" s="88"/>
      <c r="JH39" s="88"/>
      <c r="JI39" s="88"/>
      <c r="JJ39" s="88"/>
      <c r="JK39" s="88"/>
      <c r="JL39" s="88"/>
      <c r="JM39" s="88"/>
      <c r="JN39" s="88"/>
      <c r="JO39" s="88"/>
      <c r="JP39" s="88"/>
      <c r="JQ39" s="88"/>
      <c r="JR39" s="88"/>
      <c r="JS39" s="88"/>
      <c r="JT39" s="88"/>
      <c r="JU39" s="8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88"/>
      <c r="KH39" s="88"/>
      <c r="KI39" s="88"/>
      <c r="KJ39" s="88"/>
      <c r="KK39" s="88"/>
      <c r="KL39" s="88"/>
      <c r="KM39" s="88"/>
      <c r="KN39" s="88"/>
      <c r="KO39" s="88"/>
      <c r="KP39" s="88"/>
      <c r="KQ39" s="88"/>
      <c r="KR39" s="88"/>
      <c r="KS39" s="88"/>
      <c r="KT39" s="88"/>
      <c r="KU39" s="88"/>
      <c r="KV39" s="88"/>
      <c r="KW39" s="88"/>
      <c r="KX39" s="88"/>
      <c r="KY39" s="88"/>
      <c r="KZ39" s="88"/>
      <c r="LA39" s="88"/>
      <c r="LB39" s="88"/>
      <c r="LC39" s="88"/>
      <c r="LD39" s="88"/>
      <c r="LE39" s="88"/>
      <c r="LF39" s="88"/>
      <c r="LG39" s="88"/>
      <c r="LH39" s="88"/>
      <c r="LI39" s="88"/>
      <c r="LJ39" s="88"/>
      <c r="LK39" s="88"/>
      <c r="LL39" s="88"/>
      <c r="LM39" s="88"/>
      <c r="LN39" s="88"/>
      <c r="LO39" s="88"/>
      <c r="LP39" s="88"/>
      <c r="LQ39" s="88"/>
      <c r="LR39" s="88"/>
      <c r="LS39" s="88"/>
      <c r="LT39" s="88"/>
      <c r="OI39" s="165"/>
    </row>
    <row r="40" spans="3:400" x14ac:dyDescent="0.25">
      <c r="C40" s="87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88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  <c r="DC40" s="88"/>
      <c r="DD40" s="88"/>
      <c r="DE40" s="88"/>
      <c r="DF40" s="88"/>
      <c r="DG40" s="88"/>
      <c r="DH40" s="88"/>
      <c r="DI40" s="88"/>
      <c r="DJ40" s="88"/>
      <c r="DK40" s="88"/>
      <c r="DL40" s="88"/>
      <c r="DM40" s="88"/>
      <c r="DN40" s="8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88"/>
      <c r="EC40" s="88"/>
      <c r="ED40" s="88"/>
      <c r="EE40" s="88"/>
      <c r="EF40" s="88"/>
      <c r="EG40" s="88"/>
      <c r="EH40" s="88"/>
      <c r="EI40" s="88"/>
      <c r="EJ40" s="88"/>
      <c r="EK40" s="88"/>
      <c r="EL40" s="88"/>
      <c r="EM40" s="88"/>
      <c r="EN40" s="88"/>
      <c r="EO40" s="88"/>
      <c r="EP40" s="88"/>
      <c r="EQ40" s="88"/>
      <c r="ER40" s="88"/>
      <c r="ES40" s="88"/>
      <c r="ET40" s="88"/>
      <c r="EU40" s="88"/>
      <c r="EV40" s="88"/>
      <c r="EW40" s="88"/>
      <c r="EX40" s="88"/>
      <c r="EY40" s="88"/>
      <c r="EZ40" s="88"/>
      <c r="FA40" s="88"/>
      <c r="FB40" s="88"/>
      <c r="FC40" s="88"/>
      <c r="FD40" s="88"/>
      <c r="FE40" s="88"/>
      <c r="FF40" s="88"/>
      <c r="FG40" s="88"/>
      <c r="FH40" s="88"/>
      <c r="FI40" s="88"/>
      <c r="FJ40" s="88"/>
      <c r="FK40" s="88"/>
      <c r="FL40" s="88"/>
      <c r="FM40" s="88"/>
      <c r="FN40" s="88"/>
      <c r="FO40" s="88"/>
      <c r="FP40" s="88"/>
      <c r="FQ40" s="88"/>
      <c r="FR40" s="88"/>
      <c r="FS40" s="88"/>
      <c r="FT40" s="88"/>
      <c r="FU40" s="88"/>
      <c r="FV40" s="88"/>
      <c r="FW40" s="88"/>
      <c r="FX40" s="88"/>
      <c r="FY40" s="88"/>
      <c r="FZ40" s="88"/>
      <c r="GA40" s="88"/>
      <c r="GB40" s="88"/>
      <c r="GC40" s="88"/>
      <c r="GD40" s="88"/>
      <c r="GE40" s="88"/>
      <c r="GF40" s="88"/>
      <c r="GG40" s="88"/>
      <c r="GH40" s="88"/>
      <c r="GI40" s="88"/>
      <c r="GJ40" s="88"/>
      <c r="GK40" s="88"/>
      <c r="GL40" s="88"/>
      <c r="GM40" s="8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88"/>
      <c r="HB40" s="88"/>
      <c r="HC40" s="88"/>
      <c r="HD40" s="88"/>
      <c r="HE40" s="88"/>
      <c r="HF40" s="88"/>
      <c r="HG40" s="88"/>
      <c r="HH40" s="88"/>
      <c r="HI40" s="88"/>
      <c r="HJ40" s="88"/>
      <c r="HK40" s="88"/>
      <c r="HL40" s="88"/>
      <c r="HM40" s="88"/>
      <c r="HN40" s="88"/>
      <c r="HO40" s="88"/>
      <c r="HP40" s="88"/>
      <c r="HQ40" s="88"/>
      <c r="HR40" s="88"/>
      <c r="HS40" s="88"/>
      <c r="HT40" s="88"/>
      <c r="HU40" s="88"/>
      <c r="HV40" s="88"/>
      <c r="HW40" s="88"/>
      <c r="HX40" s="88"/>
      <c r="HY40" s="88"/>
      <c r="HZ40" s="88"/>
      <c r="IA40" s="88"/>
      <c r="IB40" s="88"/>
      <c r="IC40" s="88"/>
      <c r="ID40" s="88"/>
      <c r="IE40" s="88"/>
      <c r="IF40" s="88"/>
      <c r="IG40" s="88"/>
      <c r="IH40" s="88"/>
      <c r="II40" s="8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88"/>
      <c r="IV40" s="88"/>
      <c r="IW40" s="88"/>
      <c r="IX40" s="88"/>
      <c r="IY40" s="88"/>
      <c r="IZ40" s="88"/>
      <c r="JA40" s="88"/>
      <c r="JB40" s="88"/>
      <c r="JC40" s="88"/>
      <c r="JD40" s="88"/>
      <c r="JE40" s="88"/>
      <c r="JF40" s="88"/>
      <c r="JG40" s="88"/>
      <c r="JH40" s="88"/>
      <c r="JI40" s="88"/>
      <c r="JJ40" s="88"/>
      <c r="JK40" s="88"/>
      <c r="JL40" s="88"/>
      <c r="JM40" s="88"/>
      <c r="JN40" s="88"/>
      <c r="JO40" s="88"/>
      <c r="JP40" s="88"/>
      <c r="JQ40" s="88"/>
      <c r="JR40" s="88"/>
      <c r="JS40" s="88"/>
      <c r="JT40" s="88"/>
      <c r="JU40" s="88"/>
      <c r="JV40" s="88"/>
      <c r="JW40" s="88"/>
      <c r="JX40" s="88"/>
      <c r="JY40" s="88"/>
      <c r="JZ40" s="88"/>
      <c r="KA40" s="88"/>
      <c r="KB40" s="88"/>
      <c r="KC40" s="88"/>
      <c r="KD40" s="88"/>
      <c r="KE40" s="88"/>
      <c r="KF40" s="88"/>
      <c r="KG40" s="88"/>
      <c r="KH40" s="88"/>
      <c r="KI40" s="88"/>
      <c r="KJ40" s="88"/>
      <c r="KK40" s="88"/>
      <c r="KL40" s="88"/>
      <c r="KM40" s="88"/>
      <c r="KN40" s="88"/>
      <c r="KO40" s="88"/>
      <c r="KP40" s="88"/>
      <c r="KQ40" s="88"/>
      <c r="KR40" s="88"/>
      <c r="KS40" s="88"/>
      <c r="KT40" s="88"/>
      <c r="KU40" s="88"/>
      <c r="KV40" s="88"/>
      <c r="KW40" s="88"/>
      <c r="KX40" s="88"/>
      <c r="KY40" s="88"/>
      <c r="KZ40" s="88"/>
      <c r="LA40" s="88"/>
      <c r="LB40" s="88"/>
      <c r="LC40" s="88"/>
      <c r="LD40" s="88"/>
      <c r="LE40" s="88"/>
      <c r="LF40" s="88"/>
      <c r="LG40" s="88"/>
      <c r="LH40" s="88"/>
      <c r="LI40" s="88"/>
      <c r="LJ40" s="88"/>
      <c r="LK40" s="88"/>
      <c r="LL40" s="88"/>
      <c r="LM40" s="88"/>
      <c r="LN40" s="88"/>
      <c r="LO40" s="88"/>
      <c r="LP40" s="88"/>
      <c r="LQ40" s="88"/>
      <c r="LR40" s="88"/>
      <c r="LS40" s="88"/>
      <c r="LT40" s="88"/>
      <c r="LU40" s="88"/>
      <c r="LV40" s="88"/>
      <c r="LW40" s="88"/>
      <c r="LX40" s="88"/>
      <c r="LY40" s="88"/>
      <c r="LZ40" s="88"/>
      <c r="MA40" s="88"/>
      <c r="MB40" s="88"/>
      <c r="MC40" s="88"/>
      <c r="MD40" s="88"/>
      <c r="ME40" s="88"/>
      <c r="MF40" s="88"/>
      <c r="MG40" s="88"/>
      <c r="MH40" s="88"/>
      <c r="MI40" s="88"/>
      <c r="MJ40" s="88"/>
      <c r="MK40" s="88"/>
      <c r="ML40" s="88"/>
      <c r="MM40" s="88"/>
      <c r="MN40" s="88"/>
      <c r="MO40" s="88"/>
      <c r="MP40" s="88"/>
      <c r="MQ40" s="88"/>
      <c r="MR40" s="88"/>
      <c r="MS40" s="88"/>
      <c r="MT40" s="88"/>
      <c r="MU40" s="88"/>
      <c r="MV40" s="88"/>
      <c r="MW40" s="88"/>
      <c r="MX40" s="88"/>
      <c r="MY40" s="88"/>
      <c r="MZ40" s="88"/>
      <c r="NA40" s="88"/>
      <c r="NB40" s="88"/>
      <c r="NC40" s="88"/>
      <c r="ND40" s="88"/>
      <c r="NE40" s="88"/>
      <c r="NF40" s="88"/>
      <c r="NG40" s="88"/>
      <c r="NH40" s="88"/>
      <c r="NI40" s="88"/>
      <c r="NJ40" s="88"/>
      <c r="NK40" s="88"/>
      <c r="NL40" s="88"/>
      <c r="NM40" s="88"/>
      <c r="NN40" s="88"/>
      <c r="NO40" s="88"/>
      <c r="NP40" s="88"/>
      <c r="NQ40" s="88"/>
      <c r="NR40" s="88"/>
      <c r="NS40" s="88"/>
      <c r="NT40" s="88"/>
      <c r="NU40" s="88"/>
      <c r="NV40" s="88"/>
      <c r="NW40" s="88"/>
      <c r="NX40" s="88"/>
      <c r="NY40" s="88"/>
      <c r="NZ40" s="88"/>
      <c r="OA40" s="88"/>
      <c r="OB40" s="88"/>
      <c r="OC40" s="88"/>
      <c r="OD40" s="88"/>
      <c r="OE40" s="88"/>
      <c r="OF40" s="88"/>
      <c r="OG40" s="88"/>
      <c r="OH40" s="88"/>
      <c r="OI40" s="88"/>
      <c r="OJ40" s="88"/>
    </row>
    <row r="41" spans="3:400" x14ac:dyDescent="0.25">
      <c r="G41"/>
      <c r="H41"/>
      <c r="K41" s="15"/>
      <c r="N41"/>
      <c r="O41"/>
      <c r="U41"/>
      <c r="V41"/>
      <c r="Y41" s="525" t="s">
        <v>70</v>
      </c>
      <c r="Z41" s="4">
        <f>DAY(DATE($G$1,$F$1+1,1)-1)</f>
        <v>31</v>
      </c>
      <c r="AB41"/>
      <c r="AC41"/>
      <c r="AP41" s="15"/>
      <c r="AW41"/>
      <c r="BA41"/>
      <c r="BB41"/>
      <c r="BC41"/>
      <c r="BD41" s="525" t="s">
        <v>70</v>
      </c>
      <c r="BE41" s="4">
        <f>DAY(DATE($AL$1,$AK$1+1,1)-1)</f>
        <v>31</v>
      </c>
      <c r="BF41"/>
      <c r="BG41"/>
      <c r="BH41"/>
      <c r="BI41"/>
      <c r="BJ41"/>
      <c r="BK41"/>
      <c r="BL41"/>
      <c r="BM41"/>
      <c r="BN41"/>
      <c r="BO41"/>
      <c r="BP41"/>
      <c r="BU41" s="15"/>
      <c r="CF41" s="525" t="s">
        <v>70</v>
      </c>
      <c r="CG41" s="4">
        <f>DAY(DATE(BQ1,BP1+1,1)-1)</f>
        <v>28</v>
      </c>
      <c r="CW41" s="15"/>
      <c r="DK41" s="525" t="s">
        <v>70</v>
      </c>
      <c r="DL41" s="4">
        <f>DAY(DATE(CS1,CR1+1,1)-1)</f>
        <v>31</v>
      </c>
      <c r="EN41" s="536" t="s">
        <v>71</v>
      </c>
      <c r="EO41" s="4">
        <f>DAY(DATE(DX1,DW1+1,1)-1)</f>
        <v>30</v>
      </c>
      <c r="FQ41" s="536" t="s">
        <v>71</v>
      </c>
      <c r="FR41" s="4">
        <f>DAY(DATE(FB1,FA1+1,1)-1)</f>
        <v>31</v>
      </c>
      <c r="GU41" s="536" t="s">
        <v>71</v>
      </c>
      <c r="GV41" s="4">
        <f>DAY(DATE(GG1,GF1+1,1)-1)</f>
        <v>30</v>
      </c>
      <c r="HX41" s="536" t="s">
        <v>71</v>
      </c>
      <c r="HY41" s="4">
        <f>DAY(DATE(HK1,HJ1+1,1)-1)</f>
        <v>31</v>
      </c>
      <c r="JB41" s="536" t="s">
        <v>71</v>
      </c>
      <c r="JC41" s="4">
        <f>DAY(DATE(IP1,IO1+1,1)-1)</f>
        <v>31</v>
      </c>
      <c r="KF41" s="536" t="s">
        <v>71</v>
      </c>
      <c r="KG41" s="4">
        <f>DAY(DATE(JU1,JT1+1,1)-1)</f>
        <v>30</v>
      </c>
      <c r="LI41" s="536" t="s">
        <v>71</v>
      </c>
      <c r="LJ41" s="4">
        <f>DAY(DATE(KY1,KX1+1,1)-1)</f>
        <v>31</v>
      </c>
      <c r="MM41" s="536" t="s">
        <v>71</v>
      </c>
      <c r="MN41" s="4">
        <f>DAY(DATE(MD1,MC1+1,1)-1)</f>
        <v>30</v>
      </c>
      <c r="NP41" s="536" t="s">
        <v>71</v>
      </c>
      <c r="NQ41" s="4">
        <f>DAY(DATE(NH1,NG1+1,1)-1)</f>
        <v>31</v>
      </c>
    </row>
    <row r="42" spans="3:400" ht="15" customHeight="1" thickBot="1" x14ac:dyDescent="0.3">
      <c r="G42"/>
      <c r="H42"/>
      <c r="K42" s="15"/>
      <c r="N42"/>
      <c r="O42"/>
      <c r="U42"/>
      <c r="V42"/>
      <c r="Y42" s="526"/>
      <c r="AA42" s="532" t="str">
        <f>Q1</f>
        <v>December</v>
      </c>
      <c r="AB42" s="532"/>
      <c r="AC42"/>
      <c r="AP42" s="15"/>
      <c r="AW42"/>
      <c r="BA42"/>
      <c r="BB42"/>
      <c r="BC42"/>
      <c r="BD42" s="526"/>
      <c r="BE42"/>
      <c r="BF42" s="532" t="str">
        <f>AV1</f>
        <v>January</v>
      </c>
      <c r="BG42" s="532"/>
      <c r="BH42"/>
      <c r="BI42"/>
      <c r="BJ42"/>
      <c r="BK42"/>
      <c r="BL42"/>
      <c r="BM42"/>
      <c r="BN42"/>
      <c r="BO42"/>
      <c r="BP42"/>
      <c r="BU42" s="15"/>
      <c r="CF42" s="526"/>
      <c r="CH42" s="532" t="str">
        <f>CA1</f>
        <v>February</v>
      </c>
      <c r="CI42" s="532"/>
      <c r="CW42" s="15"/>
      <c r="DK42" s="526"/>
      <c r="DM42" s="532" t="str">
        <f>DC1</f>
        <v>March</v>
      </c>
      <c r="DN42" s="532"/>
      <c r="EN42" s="536"/>
      <c r="EP42" t="s">
        <v>72</v>
      </c>
      <c r="FQ42" s="536"/>
      <c r="FS42" t="s">
        <v>3</v>
      </c>
      <c r="GU42" s="536"/>
      <c r="GW42" t="s">
        <v>73</v>
      </c>
      <c r="HX42" s="536"/>
      <c r="HZ42" t="s">
        <v>74</v>
      </c>
      <c r="JB42" s="536"/>
      <c r="JD42" t="s">
        <v>75</v>
      </c>
      <c r="KF42" s="536"/>
      <c r="KH42" t="s">
        <v>76</v>
      </c>
      <c r="LI42" s="536"/>
      <c r="LK42" t="s">
        <v>77</v>
      </c>
      <c r="MM42" s="536"/>
      <c r="MO42" t="s">
        <v>78</v>
      </c>
      <c r="NP42" s="536"/>
      <c r="NR42" t="s">
        <v>79</v>
      </c>
    </row>
    <row r="43" spans="3:400" x14ac:dyDescent="0.25">
      <c r="G43"/>
      <c r="H43"/>
      <c r="K43" s="15"/>
      <c r="N43"/>
      <c r="O43"/>
      <c r="U43"/>
      <c r="V43"/>
      <c r="Y43" s="527"/>
      <c r="Z43" s="533" t="s">
        <v>80</v>
      </c>
      <c r="AA43" s="534"/>
      <c r="AB43" s="534"/>
      <c r="AC43" s="534"/>
      <c r="AD43" s="535"/>
      <c r="AE43" s="45"/>
      <c r="AF43" s="45"/>
      <c r="AG43" s="59"/>
      <c r="AP43" s="15"/>
      <c r="AW43"/>
      <c r="BA43"/>
      <c r="BB43"/>
      <c r="BC43"/>
      <c r="BD43" s="527"/>
      <c r="BE43" s="533" t="s">
        <v>80</v>
      </c>
      <c r="BF43" s="534"/>
      <c r="BG43" s="534"/>
      <c r="BH43" s="534"/>
      <c r="BI43" s="535"/>
      <c r="BJ43" s="45"/>
      <c r="BK43" s="45"/>
      <c r="BL43" s="59"/>
      <c r="BM43"/>
      <c r="BN43"/>
      <c r="BO43"/>
      <c r="BP43"/>
      <c r="BU43" s="15"/>
      <c r="CF43" s="527"/>
      <c r="CG43" s="528" t="s">
        <v>80</v>
      </c>
      <c r="CH43" s="529"/>
      <c r="CI43" s="529"/>
      <c r="CJ43" s="529"/>
      <c r="CK43" s="530"/>
      <c r="CL43" s="45"/>
      <c r="CM43" s="45"/>
      <c r="CN43" s="59"/>
      <c r="CW43" s="15"/>
      <c r="DK43" s="527"/>
      <c r="DL43" s="533" t="s">
        <v>80</v>
      </c>
      <c r="DM43" s="534"/>
      <c r="DN43" s="534"/>
      <c r="DO43" s="534"/>
      <c r="DP43" s="535"/>
      <c r="DQ43" s="45"/>
      <c r="DR43" s="45"/>
      <c r="DS43" s="59"/>
      <c r="EN43" s="537"/>
      <c r="EO43" s="533" t="s">
        <v>80</v>
      </c>
      <c r="EP43" s="534"/>
      <c r="EQ43" s="534"/>
      <c r="ER43" s="534"/>
      <c r="ES43" s="535"/>
      <c r="ET43" s="59"/>
      <c r="FQ43" s="537"/>
      <c r="FR43" s="533" t="s">
        <v>80</v>
      </c>
      <c r="FS43" s="534"/>
      <c r="FT43" s="534"/>
      <c r="FU43" s="534"/>
      <c r="FV43" s="535"/>
      <c r="FW43" s="59"/>
      <c r="GU43" s="537"/>
      <c r="GV43" s="533" t="s">
        <v>80</v>
      </c>
      <c r="GW43" s="534"/>
      <c r="GX43" s="534"/>
      <c r="GY43" s="534"/>
      <c r="GZ43" s="535"/>
      <c r="HA43" s="59"/>
      <c r="HX43" s="537"/>
      <c r="HY43" s="533" t="s">
        <v>80</v>
      </c>
      <c r="HZ43" s="534"/>
      <c r="IA43" s="534"/>
      <c r="IB43" s="534"/>
      <c r="IC43" s="535"/>
      <c r="ID43" s="59"/>
      <c r="JB43" s="537"/>
      <c r="JC43" s="533" t="s">
        <v>80</v>
      </c>
      <c r="JD43" s="534"/>
      <c r="JE43" s="534"/>
      <c r="JF43" s="534"/>
      <c r="JG43" s="535"/>
      <c r="JH43" s="59"/>
      <c r="KF43" s="537"/>
      <c r="KG43" s="533" t="s">
        <v>80</v>
      </c>
      <c r="KH43" s="534"/>
      <c r="KI43" s="534"/>
      <c r="KJ43" s="534"/>
      <c r="KK43" s="535"/>
      <c r="KL43" s="59"/>
      <c r="LI43" s="537"/>
      <c r="LJ43" s="533" t="s">
        <v>80</v>
      </c>
      <c r="LK43" s="534"/>
      <c r="LL43" s="534"/>
      <c r="LM43" s="534"/>
      <c r="LN43" s="535"/>
      <c r="LO43" s="59"/>
      <c r="MM43" s="537"/>
      <c r="MN43" s="533" t="s">
        <v>80</v>
      </c>
      <c r="MO43" s="534"/>
      <c r="MP43" s="534"/>
      <c r="MQ43" s="534"/>
      <c r="MR43" s="535"/>
      <c r="MS43" s="59"/>
      <c r="NP43" s="537"/>
      <c r="NQ43" s="533" t="s">
        <v>80</v>
      </c>
      <c r="NR43" s="534"/>
      <c r="NS43" s="534"/>
      <c r="NT43" s="534"/>
      <c r="NU43" s="535"/>
      <c r="NV43" s="59"/>
    </row>
    <row r="44" spans="3:400" x14ac:dyDescent="0.25">
      <c r="G44"/>
      <c r="H44"/>
      <c r="K44" s="15"/>
      <c r="N44"/>
      <c r="O44"/>
      <c r="U44" s="52"/>
      <c r="V44" s="52"/>
      <c r="W44" s="52"/>
      <c r="X44" s="52"/>
      <c r="Y44" s="35">
        <v>20</v>
      </c>
      <c r="Z44" s="36" t="s">
        <v>34</v>
      </c>
      <c r="AA44" s="37" t="s">
        <v>32</v>
      </c>
      <c r="AB44" s="38" t="s">
        <v>33</v>
      </c>
      <c r="AC44" s="32" t="s">
        <v>40</v>
      </c>
      <c r="AD44" s="39" t="s">
        <v>47</v>
      </c>
      <c r="AE44" s="5" t="s">
        <v>36</v>
      </c>
      <c r="AF44" s="5" t="s">
        <v>81</v>
      </c>
      <c r="AG44" s="34" t="s">
        <v>31</v>
      </c>
      <c r="AH44" s="40" t="s">
        <v>82</v>
      </c>
      <c r="AK44" t="s">
        <v>127</v>
      </c>
      <c r="AP44" s="15"/>
      <c r="AW44"/>
      <c r="AZ44" s="52"/>
      <c r="BA44" s="52"/>
      <c r="BB44" s="52"/>
      <c r="BC44" s="52"/>
      <c r="BD44" s="35">
        <v>20</v>
      </c>
      <c r="BE44" s="36" t="s">
        <v>34</v>
      </c>
      <c r="BF44" s="37" t="s">
        <v>32</v>
      </c>
      <c r="BG44" s="38" t="s">
        <v>33</v>
      </c>
      <c r="BH44" s="32" t="s">
        <v>40</v>
      </c>
      <c r="BI44" s="39" t="s">
        <v>47</v>
      </c>
      <c r="BJ44" s="5" t="s">
        <v>36</v>
      </c>
      <c r="BK44" s="5" t="s">
        <v>81</v>
      </c>
      <c r="BL44" s="34" t="s">
        <v>31</v>
      </c>
      <c r="BM44" s="40" t="s">
        <v>82</v>
      </c>
      <c r="BN44"/>
      <c r="BO44"/>
      <c r="BP44"/>
      <c r="BU44" s="15"/>
      <c r="CB44" s="52"/>
      <c r="CC44" s="52"/>
      <c r="CD44" s="52"/>
      <c r="CE44" s="52"/>
      <c r="CF44" s="35">
        <v>20</v>
      </c>
      <c r="CG44" s="36" t="s">
        <v>34</v>
      </c>
      <c r="CH44" s="37" t="s">
        <v>32</v>
      </c>
      <c r="CI44" s="38" t="s">
        <v>33</v>
      </c>
      <c r="CJ44" s="32" t="s">
        <v>40</v>
      </c>
      <c r="CK44" s="39" t="s">
        <v>47</v>
      </c>
      <c r="CL44" s="5" t="s">
        <v>36</v>
      </c>
      <c r="CM44" s="5" t="s">
        <v>81</v>
      </c>
      <c r="CN44" s="34" t="s">
        <v>31</v>
      </c>
      <c r="CO44" s="40" t="s">
        <v>82</v>
      </c>
      <c r="CW44" s="15"/>
      <c r="DG44" s="52"/>
      <c r="DH44" s="52"/>
      <c r="DI44" s="52"/>
      <c r="DJ44" s="52"/>
      <c r="DK44" s="35">
        <v>23</v>
      </c>
      <c r="DL44" s="36" t="s">
        <v>34</v>
      </c>
      <c r="DM44" s="37" t="s">
        <v>32</v>
      </c>
      <c r="DN44" s="38" t="s">
        <v>33</v>
      </c>
      <c r="DO44" s="32" t="s">
        <v>40</v>
      </c>
      <c r="DP44" s="39" t="s">
        <v>47</v>
      </c>
      <c r="DQ44" s="5" t="s">
        <v>36</v>
      </c>
      <c r="DR44" s="5" t="s">
        <v>81</v>
      </c>
      <c r="DS44" s="34" t="s">
        <v>31</v>
      </c>
      <c r="DT44" s="40" t="s">
        <v>82</v>
      </c>
      <c r="EK44" s="355"/>
      <c r="EL44" s="356"/>
      <c r="EM44" s="356"/>
      <c r="EN44" s="35">
        <v>20</v>
      </c>
      <c r="EO44" s="36" t="s">
        <v>34</v>
      </c>
      <c r="EP44" s="37" t="s">
        <v>32</v>
      </c>
      <c r="EQ44" s="38" t="s">
        <v>33</v>
      </c>
      <c r="ER44" s="32" t="s">
        <v>40</v>
      </c>
      <c r="ES44" s="39" t="s">
        <v>47</v>
      </c>
      <c r="ET44" s="5" t="s">
        <v>36</v>
      </c>
      <c r="EU44" s="5" t="s">
        <v>81</v>
      </c>
      <c r="EV44" s="34" t="s">
        <v>31</v>
      </c>
      <c r="EW44" s="40" t="s">
        <v>82</v>
      </c>
      <c r="FN44" s="355"/>
      <c r="FO44" s="356"/>
      <c r="FP44" s="356"/>
      <c r="FQ44" s="35">
        <v>20</v>
      </c>
      <c r="FR44" s="36" t="s">
        <v>34</v>
      </c>
      <c r="FS44" s="37" t="s">
        <v>32</v>
      </c>
      <c r="FT44" s="38" t="s">
        <v>33</v>
      </c>
      <c r="FU44" s="32" t="s">
        <v>40</v>
      </c>
      <c r="FV44" s="39" t="s">
        <v>47</v>
      </c>
      <c r="FW44" s="5" t="s">
        <v>36</v>
      </c>
      <c r="FX44" s="5" t="s">
        <v>81</v>
      </c>
      <c r="FY44" s="34" t="s">
        <v>31</v>
      </c>
      <c r="FZ44" s="40" t="s">
        <v>82</v>
      </c>
      <c r="GS44" s="52"/>
      <c r="GT44" s="52"/>
      <c r="GU44" s="35">
        <v>20</v>
      </c>
      <c r="GV44" s="36" t="s">
        <v>34</v>
      </c>
      <c r="GW44" s="37" t="s">
        <v>32</v>
      </c>
      <c r="GX44" s="38" t="s">
        <v>33</v>
      </c>
      <c r="GY44" s="32" t="s">
        <v>40</v>
      </c>
      <c r="GZ44" s="39" t="s">
        <v>47</v>
      </c>
      <c r="HA44" s="5" t="s">
        <v>36</v>
      </c>
      <c r="HB44" s="5" t="s">
        <v>81</v>
      </c>
      <c r="HC44" s="34" t="s">
        <v>31</v>
      </c>
      <c r="HD44" s="40" t="s">
        <v>82</v>
      </c>
      <c r="HV44" s="52"/>
      <c r="HW44" s="52"/>
      <c r="HX44" s="35">
        <v>20</v>
      </c>
      <c r="HY44" s="36" t="s">
        <v>34</v>
      </c>
      <c r="HZ44" s="37" t="s">
        <v>32</v>
      </c>
      <c r="IA44" s="38" t="s">
        <v>33</v>
      </c>
      <c r="IB44" s="32" t="s">
        <v>40</v>
      </c>
      <c r="IC44" s="39" t="s">
        <v>47</v>
      </c>
      <c r="ID44" s="5" t="s">
        <v>36</v>
      </c>
      <c r="IE44" s="5" t="s">
        <v>81</v>
      </c>
      <c r="IF44" s="34" t="s">
        <v>31</v>
      </c>
      <c r="IG44" s="40" t="s">
        <v>82</v>
      </c>
      <c r="IQ44" s="466"/>
      <c r="IR44" s="466"/>
      <c r="IZ44" s="52"/>
      <c r="JA44" s="52"/>
      <c r="JB44" s="35">
        <v>20</v>
      </c>
      <c r="JC44" s="36" t="s">
        <v>34</v>
      </c>
      <c r="JD44" s="37" t="s">
        <v>32</v>
      </c>
      <c r="JE44" s="38" t="s">
        <v>33</v>
      </c>
      <c r="JF44" s="32" t="s">
        <v>40</v>
      </c>
      <c r="JG44" s="39" t="s">
        <v>47</v>
      </c>
      <c r="JH44" s="5" t="s">
        <v>36</v>
      </c>
      <c r="JI44" s="5" t="s">
        <v>81</v>
      </c>
      <c r="JJ44" s="34" t="s">
        <v>31</v>
      </c>
      <c r="JK44" s="40" t="s">
        <v>82</v>
      </c>
      <c r="KD44" s="52"/>
      <c r="KE44" s="52"/>
      <c r="KF44" s="35">
        <v>20</v>
      </c>
      <c r="KG44" s="36" t="s">
        <v>34</v>
      </c>
      <c r="KH44" s="37" t="s">
        <v>32</v>
      </c>
      <c r="KI44" s="38" t="s">
        <v>33</v>
      </c>
      <c r="KJ44" s="32" t="s">
        <v>40</v>
      </c>
      <c r="KK44" s="39" t="s">
        <v>47</v>
      </c>
      <c r="KL44" s="5" t="s">
        <v>36</v>
      </c>
      <c r="KM44" s="5" t="s">
        <v>81</v>
      </c>
      <c r="KN44" s="34" t="s">
        <v>31</v>
      </c>
      <c r="KO44" s="40" t="s">
        <v>82</v>
      </c>
      <c r="LG44" s="52"/>
      <c r="LH44" s="52"/>
      <c r="LI44" s="35">
        <v>20</v>
      </c>
      <c r="LJ44" s="36" t="s">
        <v>34</v>
      </c>
      <c r="LK44" s="37" t="s">
        <v>32</v>
      </c>
      <c r="LL44" s="38" t="s">
        <v>33</v>
      </c>
      <c r="LM44" s="32" t="s">
        <v>40</v>
      </c>
      <c r="LN44" s="39" t="s">
        <v>47</v>
      </c>
      <c r="LO44" s="5" t="s">
        <v>36</v>
      </c>
      <c r="LP44" s="5" t="s">
        <v>81</v>
      </c>
      <c r="LQ44" s="34" t="s">
        <v>31</v>
      </c>
      <c r="LR44" s="40" t="s">
        <v>82</v>
      </c>
      <c r="MK44" s="52"/>
      <c r="ML44" s="52"/>
      <c r="MM44" s="35">
        <v>20</v>
      </c>
      <c r="MN44" s="36" t="s">
        <v>34</v>
      </c>
      <c r="MO44" s="37" t="s">
        <v>32</v>
      </c>
      <c r="MP44" s="38" t="s">
        <v>33</v>
      </c>
      <c r="MQ44" s="32" t="s">
        <v>40</v>
      </c>
      <c r="MR44" s="39" t="s">
        <v>47</v>
      </c>
      <c r="MS44" s="5" t="s">
        <v>36</v>
      </c>
      <c r="MT44" s="5" t="s">
        <v>81</v>
      </c>
      <c r="MU44" s="34" t="s">
        <v>31</v>
      </c>
      <c r="MV44" s="40" t="s">
        <v>82</v>
      </c>
      <c r="NN44" s="52"/>
      <c r="NO44" s="52"/>
      <c r="NP44" s="35">
        <v>20</v>
      </c>
      <c r="NQ44" s="36" t="s">
        <v>34</v>
      </c>
      <c r="NR44" s="37" t="s">
        <v>32</v>
      </c>
      <c r="NS44" s="38" t="s">
        <v>33</v>
      </c>
      <c r="NT44" s="32" t="s">
        <v>40</v>
      </c>
      <c r="NU44" s="39" t="s">
        <v>47</v>
      </c>
      <c r="NV44" s="5" t="s">
        <v>36</v>
      </c>
      <c r="NW44" s="5" t="s">
        <v>81</v>
      </c>
      <c r="NX44" s="34" t="s">
        <v>31</v>
      </c>
      <c r="NY44" s="40" t="s">
        <v>82</v>
      </c>
    </row>
    <row r="45" spans="3:400" x14ac:dyDescent="0.25">
      <c r="G45"/>
      <c r="H45"/>
      <c r="K45" s="15"/>
      <c r="N45"/>
      <c r="O45"/>
      <c r="U45" s="270"/>
      <c r="V45" s="561" t="s">
        <v>30</v>
      </c>
      <c r="W45" s="561"/>
      <c r="X45" s="562"/>
      <c r="Y45" s="476">
        <f>SUM(Z45:AB45)</f>
        <v>19</v>
      </c>
      <c r="Z45" s="7">
        <f t="shared" ref="Z45" si="99">COUNTIF(E5:AI5,$C$25)</f>
        <v>5</v>
      </c>
      <c r="AA45" s="8">
        <f t="shared" ref="AA45" si="100">COUNTIF(E5:AI5,$C$26)</f>
        <v>8</v>
      </c>
      <c r="AB45" s="46">
        <f t="shared" ref="AB45" si="101">COUNTIF(E5:AI5,$C$27)</f>
        <v>6</v>
      </c>
      <c r="AC45" s="46">
        <f t="shared" ref="AC45" si="102">COUNTIF(E5:AI5,$C$31)</f>
        <v>0</v>
      </c>
      <c r="AD45" s="46">
        <f t="shared" ref="AD45" si="103">COUNTIF(E5:AI5,$C$33)</f>
        <v>0</v>
      </c>
      <c r="AE45" s="46">
        <f t="shared" ref="AE45" si="104">COUNTIF(E5:AI5,$C$35)</f>
        <v>0</v>
      </c>
      <c r="AF45" s="47">
        <f t="shared" ref="AF45" si="105">COUNTA(E5)+COUNTA(I5:J5)+COUNTA(P5:Q5)+COUNTA(AC5:AE5)+COUNTA(W5:X5)</f>
        <v>9</v>
      </c>
      <c r="AG45" s="47">
        <f t="shared" ref="AG45" si="106">COUNTIF(E5:AI5,$C$32)</f>
        <v>2</v>
      </c>
      <c r="AH45" s="6">
        <f>(Z45*$B$25)+(AB45*$B$27)</f>
        <v>52</v>
      </c>
      <c r="AP45" s="15"/>
      <c r="AW45"/>
      <c r="BA45" s="561" t="s">
        <v>30</v>
      </c>
      <c r="BB45" s="561"/>
      <c r="BC45" s="562"/>
      <c r="BD45" s="476">
        <f>SUM(BE45:BG45)</f>
        <v>20</v>
      </c>
      <c r="BE45" s="7">
        <f>COUNTIF(AJ5:BN5,$C$25)</f>
        <v>4</v>
      </c>
      <c r="BF45" s="8">
        <f>COUNTIF(AJ5:BN5,$C$26)</f>
        <v>8</v>
      </c>
      <c r="BG45" s="46">
        <f>COUNTIF(AJ5:BN5,$C$27)</f>
        <v>8</v>
      </c>
      <c r="BH45" s="46">
        <f>COUNTIF(AJ5:BN5,$C$31)</f>
        <v>0</v>
      </c>
      <c r="BI45" s="46">
        <f>COUNTIF(AJ5:BN5,$C$33)</f>
        <v>0</v>
      </c>
      <c r="BJ45" s="46">
        <f>COUNTIF(AJ5:BN5,$C$35)</f>
        <v>0</v>
      </c>
      <c r="BK45" s="47">
        <f>COUNTA(BM5:BN5)+COUNTA(AJ5:AL5)+COUNTA(AR5:AS5)+COUNTA(AY5:AZ5)+COUNTA(BF5:BG5)</f>
        <v>7</v>
      </c>
      <c r="BL45" s="47">
        <f>COUNTIF(AJ5:BN5,$C$32)</f>
        <v>1</v>
      </c>
      <c r="BM45" s="6">
        <f t="shared" ref="BM45:BM60" si="107">(BE45*$B$25)+(BG45*$B$27)</f>
        <v>48</v>
      </c>
      <c r="BN45"/>
      <c r="BO45"/>
      <c r="BP45"/>
      <c r="BU45" s="15"/>
      <c r="CB45" s="270"/>
      <c r="CC45" s="561" t="s">
        <v>30</v>
      </c>
      <c r="CD45" s="561"/>
      <c r="CE45" s="562"/>
      <c r="CF45" s="284">
        <f t="shared" ref="CF45" si="108">IF($D5&lt;&gt;"",COUNTA(BO5:CP5),"")</f>
        <v>18</v>
      </c>
      <c r="CG45" s="7">
        <f t="shared" ref="CG45" si="109">COUNTIF(BO5:CP5,$C$25)</f>
        <v>4</v>
      </c>
      <c r="CH45" s="8">
        <f t="shared" ref="CH45" si="110">COUNTIF(BO5:CP5,$C$26)</f>
        <v>6</v>
      </c>
      <c r="CI45" s="46">
        <f t="shared" ref="CI45" si="111">COUNTIF(BO5:CP5,$C$27)</f>
        <v>8</v>
      </c>
      <c r="CJ45" s="46">
        <f t="shared" ref="CJ45" si="112">COUNTIF(BO5:CP5,$C$31)</f>
        <v>0</v>
      </c>
      <c r="CK45" s="46">
        <f t="shared" ref="CK45" si="113">COUNTIF(BO5:CP5,$C$33)</f>
        <v>0</v>
      </c>
      <c r="CL45" s="46">
        <f t="shared" ref="CL45" si="114">COUNTIF(BO5:CP5,$C$35)</f>
        <v>0</v>
      </c>
      <c r="CM45" s="47">
        <f t="shared" ref="CM45" si="115">COUNTA(BT5:BU5)+COUNTA(CA5:CB5)+COUNTA(CH5:CI5)+COUNTA(CO5:CP5)</f>
        <v>4</v>
      </c>
      <c r="CN45" s="47">
        <f t="shared" ref="CN45" si="116">COUNTIF(BO5:CP5,$C$32)</f>
        <v>0</v>
      </c>
      <c r="CO45" s="285">
        <f t="shared" ref="CO45:CO60" si="117">(CG45*$B$25)+(CI45*$B$27)</f>
        <v>48</v>
      </c>
      <c r="CW45" s="15"/>
      <c r="DG45" s="270"/>
      <c r="DH45" s="561" t="s">
        <v>30</v>
      </c>
      <c r="DI45" s="561"/>
      <c r="DJ45" s="562"/>
      <c r="DK45" s="476">
        <f>SUM(DL45:DN45)</f>
        <v>21</v>
      </c>
      <c r="DL45" s="7">
        <f t="shared" ref="DL45" si="118">COUNTIF(CQ5:DU5,$C$25)</f>
        <v>8</v>
      </c>
      <c r="DM45" s="8">
        <f t="shared" ref="DM45" si="119">COUNTIF(CQ5:DU5,$C$26)</f>
        <v>5</v>
      </c>
      <c r="DN45" s="46">
        <f t="shared" ref="DN45" si="120">COUNTIF(CQ5:DU5,$C$27)</f>
        <v>8</v>
      </c>
      <c r="DO45" s="46">
        <f t="shared" ref="DO45" si="121">COUNTIF(CQ5:DU5,$C$31)</f>
        <v>0</v>
      </c>
      <c r="DP45" s="46">
        <f t="shared" ref="DP45" si="122">COUNTIF(CQ5:DU5,$C$33)</f>
        <v>0</v>
      </c>
      <c r="DQ45" s="46">
        <f t="shared" ref="DQ45" si="123">COUNTIF(CQ5:DU5,$C$35)</f>
        <v>0</v>
      </c>
      <c r="DR45" s="47">
        <f t="shared" ref="DR45" si="124">COUNTA(CV5:CW5)+COUNTA(DC5:DD5)+COUNTA(DQ5:DR5)+COUNTA(DJ5:DK5)</f>
        <v>5</v>
      </c>
      <c r="DS45" s="47">
        <f t="shared" ref="DS45" si="125">COUNTIF(CQ5:DU5,$C$32)</f>
        <v>0</v>
      </c>
      <c r="DT45" s="6">
        <f t="shared" ref="DT45:DT60" si="126">(DL45*$B$25)+(DN45*$B$27)</f>
        <v>80</v>
      </c>
      <c r="DV45" s="466"/>
      <c r="DW45" s="466"/>
      <c r="DX45" s="466"/>
      <c r="DY45" s="466"/>
      <c r="DZ45" s="466"/>
      <c r="EA45" s="466"/>
      <c r="EB45" s="466"/>
      <c r="EC45" s="466"/>
      <c r="ED45" s="466"/>
      <c r="EE45" s="466"/>
      <c r="EF45" s="466"/>
      <c r="EG45" s="466"/>
      <c r="EH45" s="466"/>
      <c r="EI45" s="466"/>
      <c r="EK45" s="561" t="s">
        <v>30</v>
      </c>
      <c r="EL45" s="561"/>
      <c r="EM45" s="562"/>
      <c r="EN45" s="481">
        <f>EO45+EP45+EQ45</f>
        <v>20</v>
      </c>
      <c r="EO45" s="7">
        <f>COUNTIF(DV5:EY5,$C$25)</f>
        <v>8</v>
      </c>
      <c r="EP45" s="8">
        <f>COUNTIF(DV5:EY5,$C$26)</f>
        <v>5</v>
      </c>
      <c r="EQ45" s="46">
        <f>COUNTIF(DV5:EY5,$C$27)</f>
        <v>7</v>
      </c>
      <c r="ER45" s="46">
        <f>COUNTIF(DV5:EY5,$C$31)</f>
        <v>0</v>
      </c>
      <c r="ES45" s="46">
        <f>COUNTIF(DV5:EY5,$C$33)</f>
        <v>0</v>
      </c>
      <c r="ET45" s="46">
        <f>COUNTIF(DV5:EY5,$C$35)</f>
        <v>0</v>
      </c>
      <c r="EU45" s="47">
        <f>COUNTA(DX5:DY5)+COUNTA(EE5:EF5)+COUNTA(ES5:ET5)+COUNTA(EL5:EM5)</f>
        <v>7</v>
      </c>
      <c r="EV45" s="47">
        <f>COUNTIF(DV5:EY5,$C$32)</f>
        <v>0</v>
      </c>
      <c r="EW45" s="6">
        <f t="shared" ref="EW45:EW60" si="127">(EO45*$B$25)+(EQ45*$B$27)</f>
        <v>78</v>
      </c>
      <c r="EX45" s="466"/>
      <c r="EY45" s="466"/>
      <c r="EZ45" s="466"/>
      <c r="FA45" s="466"/>
      <c r="FB45" s="466"/>
      <c r="FC45" s="466"/>
      <c r="FD45" s="466"/>
      <c r="FE45" s="466"/>
      <c r="FF45" s="466"/>
      <c r="FG45" s="466"/>
      <c r="FH45" s="466"/>
      <c r="FI45" s="466"/>
      <c r="FJ45" s="466"/>
      <c r="FK45" s="466"/>
      <c r="FN45" s="565" t="str">
        <f>D5</f>
        <v>João Costa</v>
      </c>
      <c r="FO45" s="561"/>
      <c r="FP45" s="562"/>
      <c r="FQ45" s="379">
        <f>FR45+FS45+FT45</f>
        <v>12</v>
      </c>
      <c r="FR45" s="7">
        <f>COUNTIF(EZ5:GD5,$C$25)</f>
        <v>8</v>
      </c>
      <c r="FS45" s="8">
        <f>COUNTIF(EZ5:GD5,$C$26)</f>
        <v>0</v>
      </c>
      <c r="FT45" s="46">
        <f>COUNTIF(EZ5:GD5,$C$27)</f>
        <v>4</v>
      </c>
      <c r="FU45" s="46">
        <f>COUNTIF(EZ5:GD5,$C$31)</f>
        <v>0</v>
      </c>
      <c r="FV45" s="46">
        <f>COUNTIF(EZ5:GD5,$C$33)</f>
        <v>0</v>
      </c>
      <c r="FW45" s="46">
        <f>COUNTIF(EZ5:GD5,$C$35)</f>
        <v>0</v>
      </c>
      <c r="FX45" s="47">
        <f>COUNTA(EZ5:FA5)+COUNTA(FG5:FH5)+COUNTA(FU5:FV5)+COUNTA(FN5:FO5)+COUNTA(GB5:GC5)</f>
        <v>6</v>
      </c>
      <c r="FY45" s="47">
        <f>COUNTIF(EZ5:GD5,$C$32)</f>
        <v>9</v>
      </c>
      <c r="FZ45" s="6">
        <f t="shared" ref="FZ45" si="128">(FR45*$B$25)+(FT45*$B$27)</f>
        <v>72</v>
      </c>
      <c r="GA45" s="466"/>
      <c r="GB45" s="466"/>
      <c r="GC45" s="466"/>
      <c r="GD45" s="466"/>
      <c r="GE45" s="466"/>
      <c r="GF45" s="466"/>
      <c r="GG45" s="466"/>
      <c r="GH45" s="466"/>
      <c r="GI45" s="466"/>
      <c r="GJ45" s="466"/>
      <c r="GK45" s="466"/>
      <c r="GL45" s="466"/>
      <c r="GM45" s="466"/>
      <c r="GN45" s="466"/>
      <c r="GO45" s="466"/>
      <c r="GR45" s="561" t="s">
        <v>30</v>
      </c>
      <c r="GS45" s="561"/>
      <c r="GT45" s="562"/>
      <c r="GU45" s="481">
        <f>IF($D5&lt;&gt;"",COUNTA(GE5:HH5),"")</f>
        <v>20</v>
      </c>
      <c r="GV45" s="7">
        <f>COUNTIF(GE5:HH5,$C$25)</f>
        <v>8</v>
      </c>
      <c r="GW45" s="8">
        <f>COUNTIF(GE5:HH5,$C$26)</f>
        <v>8</v>
      </c>
      <c r="GX45" s="46">
        <f>COUNTIF(GE5:HH5,$C$27)</f>
        <v>4</v>
      </c>
      <c r="GY45" s="46">
        <f>COUNTIF(GE5:HH5,$C$31)</f>
        <v>0</v>
      </c>
      <c r="GZ45" s="46">
        <f>COUNTIF(GE5:HH5,$C$33)</f>
        <v>0</v>
      </c>
      <c r="HA45" s="46">
        <f>COUNTIF(GE5:HH5,$C$35)</f>
        <v>0</v>
      </c>
      <c r="HB45" s="47">
        <f>COUNTA(GI5:GJ5)+COUNTA(GP5:GQ5)+COUNTA(GW5:GX5)+COUNTA(HD5:HE5)</f>
        <v>4</v>
      </c>
      <c r="HC45" s="47">
        <f>COUNTIF(GE5:HH5,$C$32)</f>
        <v>0</v>
      </c>
      <c r="HD45" s="6">
        <f t="shared" ref="HD45:HD60" si="129">(GV45*$B$25)+(GX45*$B$27)</f>
        <v>72</v>
      </c>
      <c r="HE45" s="466"/>
      <c r="HF45" s="466"/>
      <c r="HG45" s="466"/>
      <c r="HH45" s="466"/>
      <c r="HI45" s="466"/>
      <c r="HJ45" s="466"/>
      <c r="HK45" s="466"/>
      <c r="HL45" s="466"/>
      <c r="HM45" s="466"/>
      <c r="HN45" s="466"/>
      <c r="HO45" s="466"/>
      <c r="HP45" s="466"/>
      <c r="HQ45" s="466"/>
      <c r="HR45" s="466"/>
      <c r="HU45" s="561" t="s">
        <v>30</v>
      </c>
      <c r="HV45" s="561"/>
      <c r="HW45" s="562"/>
      <c r="HX45" s="481">
        <f>IF($D5&lt;&gt;"",COUNTA(HI5:IM5),"")</f>
        <v>20</v>
      </c>
      <c r="HY45" s="7">
        <f>COUNTIF(HI5:IM5,$C$25)</f>
        <v>4</v>
      </c>
      <c r="HZ45" s="8">
        <f>COUNTIF(HI5:IM5,$C$26)</f>
        <v>4</v>
      </c>
      <c r="IA45" s="46">
        <f>COUNTIF(HI5:IM5,$C$27)</f>
        <v>12</v>
      </c>
      <c r="IB45" s="46">
        <f>COUNTIF(HI5:IM5,$C$31)</f>
        <v>0</v>
      </c>
      <c r="IC45" s="46">
        <f>COUNTIF(HI5:IM5,$C$33)</f>
        <v>0</v>
      </c>
      <c r="ID45" s="46">
        <f>COUNTIF(HI5:IM5,$C$35)</f>
        <v>0</v>
      </c>
      <c r="IE45" s="47">
        <f>COUNTA(HK5:HL5)+COUNTA(HR5:HS5)+COUNTA(IF5:IG5)+COUNTA(HY5:HZ5)+COUNTA(IM5)</f>
        <v>7</v>
      </c>
      <c r="IF45" s="47">
        <f>COUNTIF(HI5:IM5,$C$32)</f>
        <v>0</v>
      </c>
      <c r="IG45" s="6">
        <f t="shared" ref="IG45:IG60" si="130">(HY45*$B$25)+(IA45*$B$27)</f>
        <v>56</v>
      </c>
      <c r="IH45" s="466"/>
      <c r="II45" s="466"/>
      <c r="IJ45" s="466"/>
      <c r="IK45" s="466"/>
      <c r="IL45" s="466"/>
      <c r="IM45" s="466"/>
      <c r="IN45" s="466"/>
      <c r="IO45" s="466"/>
      <c r="IP45" s="466"/>
      <c r="IQ45" s="466"/>
      <c r="IR45" s="466"/>
      <c r="IS45" s="466"/>
      <c r="IT45" s="466"/>
      <c r="IU45" s="466"/>
      <c r="IV45" s="466"/>
      <c r="IW45" s="466"/>
      <c r="IX45" s="329"/>
      <c r="IY45" s="561" t="s">
        <v>30</v>
      </c>
      <c r="IZ45" s="561"/>
      <c r="JA45" s="562"/>
      <c r="JB45" s="481">
        <f>IF($D5&lt;&gt;"",COUNTA(IN5:JR5),"")</f>
        <v>20</v>
      </c>
      <c r="JC45" s="7">
        <f>COUNTIF(IN5:JR5,$C$25)</f>
        <v>8</v>
      </c>
      <c r="JD45" s="8">
        <f>COUNTIF(IN5:JR5,$C$26)</f>
        <v>4</v>
      </c>
      <c r="JE45" s="46">
        <f>COUNTIF(IN5:JR5,$C$27)</f>
        <v>8</v>
      </c>
      <c r="JF45" s="46">
        <f>COUNTIF(IN5:JR5,$C$31)</f>
        <v>0</v>
      </c>
      <c r="JG45" s="46">
        <f>COUNTIF(IN5:JR5,$C$33)</f>
        <v>0</v>
      </c>
      <c r="JH45" s="46">
        <f>COUNTIF(IN5:JR5,$C$35)</f>
        <v>0</v>
      </c>
      <c r="JI45" s="47">
        <f>COUNTA(IT5:IU5)+COUNTA(IN5)+COUNTA(JH5:JI5)+COUNTA(JA5:JB5) +COUNTA(JO5:JP5)</f>
        <v>7</v>
      </c>
      <c r="JJ45" s="47">
        <f>COUNTIF(IN5:JR5,$C$32)</f>
        <v>0</v>
      </c>
      <c r="JK45" s="6">
        <f t="shared" ref="JK45:JK60" si="131">(JC45*$B$25)+(JE45*$B$27)</f>
        <v>80</v>
      </c>
      <c r="JL45" s="466"/>
      <c r="JM45" s="466"/>
      <c r="JN45" s="466"/>
      <c r="JO45" s="466"/>
      <c r="JP45" s="466"/>
      <c r="JQ45" s="466"/>
      <c r="JR45" s="466"/>
      <c r="JS45" s="466"/>
      <c r="JT45" s="466"/>
      <c r="JU45" s="466"/>
      <c r="JV45" s="466"/>
      <c r="JW45" s="466"/>
      <c r="JX45" s="466"/>
      <c r="JY45" s="466"/>
      <c r="JZ45" s="466"/>
      <c r="KB45" s="9"/>
      <c r="KC45" s="561" t="s">
        <v>30</v>
      </c>
      <c r="KD45" s="561"/>
      <c r="KE45" s="562"/>
      <c r="KF45" s="481">
        <f>IF($D5&lt;&gt;"",COUNTA(JS5:KV5),"")</f>
        <v>20</v>
      </c>
      <c r="KG45" s="7">
        <f>COUNTIF(JS5:KV5,$C$25)</f>
        <v>8</v>
      </c>
      <c r="KH45" s="8">
        <f>COUNTIF(JS5:KV5,$C$26)</f>
        <v>8</v>
      </c>
      <c r="KI45" s="46">
        <f>COUNTIF(JS5:KV5,$C$27)</f>
        <v>4</v>
      </c>
      <c r="KJ45" s="46">
        <f>COUNTIF(JS5:KV5,$C$31)</f>
        <v>0</v>
      </c>
      <c r="KK45" s="46">
        <f>COUNTIF(JS5:KV5,$C$33)</f>
        <v>0</v>
      </c>
      <c r="KL45" s="46">
        <f>COUNTIF(JS5:KV5,$C$35)</f>
        <v>0</v>
      </c>
      <c r="KM45" s="47">
        <f>COUNTA(JV5:JW5)+COUNTA(KC5:KD5)+COUNTA(KQ5:KR5)+COUNTA(KJ5:KK5)</f>
        <v>4</v>
      </c>
      <c r="KN45" s="47">
        <f>COUNTIF(JS5:KV5,$C$32)</f>
        <v>0</v>
      </c>
      <c r="KO45" s="6">
        <f t="shared" ref="KO45:KO60" si="132">(KG45*$B$25)+(KI45*$B$27)</f>
        <v>72</v>
      </c>
      <c r="KP45" s="466"/>
      <c r="KQ45" s="466"/>
      <c r="KR45" s="466"/>
      <c r="KS45" s="466"/>
      <c r="KT45" s="466"/>
      <c r="KU45" s="466"/>
      <c r="KV45" s="466"/>
      <c r="KW45" s="466"/>
      <c r="KX45" s="466"/>
      <c r="KY45" s="466"/>
      <c r="KZ45" s="466"/>
      <c r="LA45" s="466"/>
      <c r="LB45" s="466"/>
      <c r="LC45" s="466"/>
      <c r="LF45" s="561" t="s">
        <v>30</v>
      </c>
      <c r="LG45" s="561"/>
      <c r="LH45" s="562"/>
      <c r="LI45" s="482">
        <f>IF($D5&lt;&gt;"",COUNTA(KW5:MA5),"")</f>
        <v>21</v>
      </c>
      <c r="LJ45" s="7">
        <f>COUNTIF(KW5:MA5,$C$25)</f>
        <v>8</v>
      </c>
      <c r="LK45" s="8">
        <f>COUNTIF(KW5:MA5,$C$26)</f>
        <v>8</v>
      </c>
      <c r="LL45" s="46">
        <f>COUNTIF(KW5:MA5,$C$27)</f>
        <v>5</v>
      </c>
      <c r="LM45" s="46">
        <f>COUNTIF(KW5:MA5,$C$31)</f>
        <v>0</v>
      </c>
      <c r="LN45" s="46">
        <f>COUNTIF(KW5:MA5,$C$33)</f>
        <v>0</v>
      </c>
      <c r="LO45" s="46">
        <f>COUNTIF(KW5:MA5,$C$35)</f>
        <v>0</v>
      </c>
      <c r="LP45" s="47">
        <f>COUNTA(KX5:KY5)+COUNTA(LE5:LF5)+COUNTA(LS5:LT5)+COUNTA(LL5:LM5)+COUNTA(LZ5:MA5)</f>
        <v>6</v>
      </c>
      <c r="LQ45" s="47">
        <f>COUNTIF(KW5:MA5,$C$32)</f>
        <v>0</v>
      </c>
      <c r="LR45" s="6">
        <f t="shared" ref="LR45:LR60" si="133">(LJ45*$B$25)+(LL45*$B$27)</f>
        <v>74</v>
      </c>
      <c r="LS45" s="466"/>
      <c r="LT45" s="466"/>
      <c r="LU45" s="466"/>
      <c r="LV45" s="466"/>
      <c r="LW45" s="466"/>
      <c r="LX45" s="466"/>
      <c r="LY45" s="466"/>
      <c r="LZ45" s="466"/>
      <c r="MA45" s="466"/>
      <c r="MB45" s="466"/>
      <c r="MC45" s="466"/>
      <c r="MD45" s="466"/>
      <c r="ME45" s="466"/>
      <c r="MF45" s="466"/>
      <c r="MG45" s="466"/>
      <c r="MH45" s="466"/>
      <c r="MJ45" s="561" t="s">
        <v>30</v>
      </c>
      <c r="MK45" s="561"/>
      <c r="ML45" s="562"/>
      <c r="MM45" s="483">
        <f>IF($D5&lt;&gt;"",COUNTA(MB5:NE5),"")</f>
        <v>20</v>
      </c>
      <c r="MN45" s="242">
        <f>COUNTIF(MB5:NE5,$C$25)</f>
        <v>5</v>
      </c>
      <c r="MO45" s="243">
        <f>COUNTIF(MB5:NE5,$C$26)</f>
        <v>8</v>
      </c>
      <c r="MP45" s="244">
        <f>COUNTIF(MB5:NE5,$C$27)</f>
        <v>7</v>
      </c>
      <c r="MQ45" s="244">
        <f>COUNTIF(MB5:NE5,$C$31)</f>
        <v>0</v>
      </c>
      <c r="MR45" s="244">
        <f>COUNTIF(MB5:NE5,$C$33)</f>
        <v>0</v>
      </c>
      <c r="MS45" s="244">
        <f>COUNTIF(MB5:NE5,$C$35)</f>
        <v>0</v>
      </c>
      <c r="MT45" s="245">
        <f>COUNTA(MG5:MH5)+COUNTA(MU5:MV5)+COUNTA(MN5:MO5)+COUNTA(NB5:NC5)</f>
        <v>7</v>
      </c>
      <c r="MU45" s="245">
        <f>COUNTIF(MB5:NE5,$C$32)</f>
        <v>0</v>
      </c>
      <c r="MV45" s="6">
        <f t="shared" ref="MV45:MV60" si="134">(MN45*$B$25)+(MP45*$B$27)</f>
        <v>54</v>
      </c>
      <c r="MW45" s="466"/>
      <c r="MX45" s="466"/>
      <c r="NE45" s="466"/>
      <c r="NF45" s="466"/>
      <c r="NG45" s="466"/>
      <c r="NH45" s="466"/>
      <c r="NI45" s="466"/>
      <c r="NJ45" s="466"/>
      <c r="NM45" s="561" t="s">
        <v>30</v>
      </c>
      <c r="NN45" s="561"/>
      <c r="NO45" s="562"/>
      <c r="NP45" s="481">
        <f>IF($D5&lt;&gt;"",COUNTA(NF5:OJ5),"")</f>
        <v>21</v>
      </c>
      <c r="NQ45" s="7">
        <f>COUNTIF(NF5:OJ5,$C$25)</f>
        <v>5</v>
      </c>
      <c r="NR45" s="8">
        <f>COUNTIF(NF5:OJ5,$C$26)</f>
        <v>8</v>
      </c>
      <c r="NS45" s="46">
        <f>COUNTIF(NF5:OJ5,$C$27)</f>
        <v>8</v>
      </c>
      <c r="NT45" s="46">
        <f>COUNTIF(NF5:OJ5,$C$31)</f>
        <v>0</v>
      </c>
      <c r="NU45" s="46">
        <f>COUNTIF(NF5:OJ5,$C$33)</f>
        <v>0</v>
      </c>
      <c r="NV45" s="46">
        <f>COUNTIF(NF5:OJ5,$C$35)</f>
        <v>0</v>
      </c>
      <c r="NW45" s="47">
        <f>COUNTA(OD5:OE5)+COUNTA(NI5:NJ5)+COUNTA(NP5:NQ5)+COUNTA(NW5:NX5)</f>
        <v>5</v>
      </c>
      <c r="NX45" s="47">
        <f>COUNTIF(NF5:OJ5,$C$32)</f>
        <v>0</v>
      </c>
      <c r="NY45" s="6">
        <f t="shared" ref="NY45:NY60" si="135">(NQ45*$B$25)+(NS45*$B$27)</f>
        <v>56</v>
      </c>
      <c r="NZ45" s="466"/>
      <c r="OA45" s="466"/>
    </row>
    <row r="46" spans="3:400" x14ac:dyDescent="0.25">
      <c r="G46"/>
      <c r="H46"/>
      <c r="K46" s="15"/>
      <c r="N46"/>
      <c r="O46"/>
      <c r="U46" s="270"/>
      <c r="V46" s="561" t="s">
        <v>35</v>
      </c>
      <c r="W46" s="561"/>
      <c r="X46" s="562"/>
      <c r="Y46" s="476">
        <f t="shared" ref="Y46:Y58" si="136">SUM(Z46:AB46)</f>
        <v>13</v>
      </c>
      <c r="Z46" s="7">
        <f>COUNTIF(E6:AI6,$C$25)</f>
        <v>5</v>
      </c>
      <c r="AA46" s="8">
        <f>COUNTIF(E6:AI6,$C$26)</f>
        <v>0</v>
      </c>
      <c r="AB46" s="46">
        <f>COUNTIF(E6:AI6,$C$27)</f>
        <v>8</v>
      </c>
      <c r="AC46" s="46">
        <f>COUNTIF(E6:AI6,$C$31)</f>
        <v>0</v>
      </c>
      <c r="AD46" s="46">
        <f>COUNTIF(E6:AI6,$C$33)</f>
        <v>0</v>
      </c>
      <c r="AE46" s="46">
        <f>COUNTIF(E6:AI6,$C$35)</f>
        <v>0</v>
      </c>
      <c r="AF46" s="47">
        <f>COUNTA(E6)+COUNTA(I6:J6)+COUNTA(P6:Q6)+COUNTA(AC6:AE6)+COUNTA(W6:X6)</f>
        <v>7</v>
      </c>
      <c r="AG46" s="47">
        <f>COUNTIF(E6:AI6,$C$32)</f>
        <v>8</v>
      </c>
      <c r="AH46" s="6">
        <f t="shared" ref="AH46:AH60" si="137">(Z46*$B$25)+(AB46*$B$27)</f>
        <v>56</v>
      </c>
      <c r="AP46" s="15"/>
      <c r="AW46"/>
      <c r="BA46" s="561" t="s">
        <v>35</v>
      </c>
      <c r="BB46" s="561"/>
      <c r="BC46" s="562"/>
      <c r="BD46" s="476">
        <f t="shared" ref="BD46:BD58" si="138">SUM(BE46:BG46)</f>
        <v>21</v>
      </c>
      <c r="BE46" s="7">
        <f>COUNTIF(AJ6:BN6,$C$25)</f>
        <v>5</v>
      </c>
      <c r="BF46" s="8">
        <f>COUNTIF(AJ6:BN6,$C$26)</f>
        <v>8</v>
      </c>
      <c r="BG46" s="46">
        <f>COUNTIF(AJ6:BN6,$C$27)</f>
        <v>8</v>
      </c>
      <c r="BH46" s="46">
        <f>COUNTIF(AJ6:BN6,$C$31)</f>
        <v>0</v>
      </c>
      <c r="BI46" s="46">
        <f>COUNTIF(AJ6:BN6,$C$33)</f>
        <v>0</v>
      </c>
      <c r="BJ46" s="46">
        <f>COUNTIF(AJ6:BN6,$C$35)</f>
        <v>0</v>
      </c>
      <c r="BK46" s="47">
        <f>COUNTA(BM6:BN6)+COUNTA(AJ6:AL6)+COUNTA(AR6:AS6)+COUNTA(AY6:AZ6)+COUNTA(BF6:BG6)</f>
        <v>7</v>
      </c>
      <c r="BL46" s="47">
        <f>COUNTIF(AJ6:BN6,$C$32)</f>
        <v>0</v>
      </c>
      <c r="BM46" s="6">
        <f t="shared" si="107"/>
        <v>56</v>
      </c>
      <c r="BN46"/>
      <c r="BO46"/>
      <c r="BP46"/>
      <c r="BU46" s="15"/>
      <c r="CB46" s="270"/>
      <c r="CC46" s="561" t="s">
        <v>35</v>
      </c>
      <c r="CD46" s="561"/>
      <c r="CE46" s="562"/>
      <c r="CF46" s="284">
        <f>IF($D6&lt;&gt;"",COUNTA(BO6:CP6),"")</f>
        <v>18</v>
      </c>
      <c r="CG46" s="7">
        <f>COUNTIF(BO6:CP6,$C$25)</f>
        <v>6</v>
      </c>
      <c r="CH46" s="8">
        <f>COUNTIF(BO6:CP6,$C$26)</f>
        <v>4</v>
      </c>
      <c r="CI46" s="46">
        <f>COUNTIF(BO6:CP6,$C$27)</f>
        <v>8</v>
      </c>
      <c r="CJ46" s="46">
        <f>COUNTIF(BO6:CP6,$C$31)</f>
        <v>0</v>
      </c>
      <c r="CK46" s="46">
        <f>COUNTIF(BO6:CP6,$C$33)</f>
        <v>0</v>
      </c>
      <c r="CL46" s="46">
        <f>COUNTIF(BO6:CP6,$C$35)</f>
        <v>0</v>
      </c>
      <c r="CM46" s="47">
        <f>COUNTA(BT6:BU6)+COUNTA(CA6:CB6)+COUNTA(CH6:CI6)+COUNTA(CO6:CP6)</f>
        <v>5</v>
      </c>
      <c r="CN46" s="47">
        <f>COUNTIF(BO6:CP6,$C$32)</f>
        <v>0</v>
      </c>
      <c r="CO46" s="285">
        <f t="shared" si="117"/>
        <v>64</v>
      </c>
      <c r="CW46" s="15"/>
      <c r="DG46" s="270"/>
      <c r="DH46" s="561" t="s">
        <v>35</v>
      </c>
      <c r="DI46" s="561"/>
      <c r="DJ46" s="562"/>
      <c r="DK46" s="476">
        <f t="shared" ref="DK46:DK58" si="139">SUM(DL46:DN46)</f>
        <v>21</v>
      </c>
      <c r="DL46" s="7">
        <f>COUNTIF(CQ6:DU6,$C$25)</f>
        <v>8</v>
      </c>
      <c r="DM46" s="8">
        <f>COUNTIF(CQ6:DU6,$C$26)</f>
        <v>5</v>
      </c>
      <c r="DN46" s="46">
        <f>COUNTIF(CQ6:DU6,$C$27)</f>
        <v>8</v>
      </c>
      <c r="DO46" s="46">
        <f>COUNTIF(CQ6:DU6,$C$31)</f>
        <v>0</v>
      </c>
      <c r="DP46" s="46">
        <f>COUNTIF(CQ6:DU6,$C$33)</f>
        <v>0</v>
      </c>
      <c r="DQ46" s="46">
        <f>COUNTIF(CQ6:DU6,$C$35)</f>
        <v>0</v>
      </c>
      <c r="DR46" s="47">
        <f>COUNTA(CV6:CW6)+COUNTA(DC6:DD6)+COUNTA(DQ6:DR6)+COUNTA(DJ6:DK6)</f>
        <v>7</v>
      </c>
      <c r="DS46" s="47">
        <f>COUNTIF(CQ6:DU6,$C$32)</f>
        <v>0</v>
      </c>
      <c r="DT46" s="6">
        <f t="shared" ref="DT46:DT58" si="140">(DL46*$B$25)+(DN46*$B$27)</f>
        <v>80</v>
      </c>
      <c r="DV46" s="466"/>
      <c r="DW46" s="466"/>
      <c r="DX46" s="466"/>
      <c r="DY46" s="466"/>
      <c r="DZ46" s="466"/>
      <c r="EA46" s="466"/>
      <c r="EB46" s="466"/>
      <c r="EC46" s="466"/>
      <c r="ED46" s="466"/>
      <c r="EE46" s="466"/>
      <c r="EF46" s="466"/>
      <c r="EG46" s="466"/>
      <c r="EH46" s="466"/>
      <c r="EI46" s="466"/>
      <c r="EK46" s="561" t="s">
        <v>35</v>
      </c>
      <c r="EL46" s="561"/>
      <c r="EM46" s="562"/>
      <c r="EN46" s="481">
        <f t="shared" ref="EN46:EN57" si="141">EO46+EP46+EQ46</f>
        <v>20</v>
      </c>
      <c r="EO46" s="7">
        <f>COUNTIF(DV6:EY6,$C$25)</f>
        <v>8</v>
      </c>
      <c r="EP46" s="8">
        <f>COUNTIF(DV6:EY6,$C$26)</f>
        <v>7</v>
      </c>
      <c r="EQ46" s="46">
        <f>COUNTIF(DV6:EY6,$C$27)</f>
        <v>5</v>
      </c>
      <c r="ER46" s="46">
        <f>COUNTIF(DV6:EY6,$C$31)</f>
        <v>0</v>
      </c>
      <c r="ES46" s="46">
        <f>COUNTIF(DV6:EY6,$C$33)</f>
        <v>0</v>
      </c>
      <c r="ET46" s="46">
        <f>COUNTIF(DV6:EY6,$C$35)</f>
        <v>0</v>
      </c>
      <c r="EU46" s="47">
        <f>COUNTA(DX6:DY6)+COUNTA(EE6:EF6)+COUNTA(ES6:ET6)+COUNTA(EL6:EM6)</f>
        <v>4</v>
      </c>
      <c r="EV46" s="47">
        <f>COUNTIF(DV6:EY6,$C$32)</f>
        <v>0</v>
      </c>
      <c r="EW46" s="6">
        <f t="shared" si="127"/>
        <v>74</v>
      </c>
      <c r="EX46" s="466"/>
      <c r="EY46" s="466"/>
      <c r="EZ46" s="466"/>
      <c r="FA46" s="466"/>
      <c r="FB46" s="466"/>
      <c r="FC46" s="466"/>
      <c r="FD46" s="466"/>
      <c r="FE46" s="466"/>
      <c r="FF46" s="466"/>
      <c r="FG46" s="466"/>
      <c r="FH46" s="466"/>
      <c r="FI46" s="466"/>
      <c r="FJ46" s="466"/>
      <c r="FK46" s="466"/>
      <c r="FN46" s="565" t="str">
        <f t="shared" ref="FN46:FN60" si="142">D6</f>
        <v>Pedro Polónio</v>
      </c>
      <c r="FO46" s="561"/>
      <c r="FP46" s="562"/>
      <c r="FQ46" s="379">
        <f t="shared" ref="FQ46:FQ60" si="143">FR46+FS46+FT46</f>
        <v>21</v>
      </c>
      <c r="FR46" s="7">
        <f t="shared" ref="FR46:FR60" si="144">COUNTIF(EZ6:GD6,$C$25)</f>
        <v>8</v>
      </c>
      <c r="FS46" s="8">
        <f t="shared" ref="FS46:FS60" si="145">COUNTIF(EZ6:GD6,$C$26)</f>
        <v>8</v>
      </c>
      <c r="FT46" s="46">
        <f t="shared" ref="FT46:FT60" si="146">COUNTIF(EZ6:GD6,$C$27)</f>
        <v>5</v>
      </c>
      <c r="FU46" s="46">
        <f t="shared" ref="FU46:FU60" si="147">COUNTIF(EZ6:GD6,$C$31)</f>
        <v>0</v>
      </c>
      <c r="FV46" s="46">
        <f t="shared" ref="FV46:FV60" si="148">COUNTIF(EZ6:GD6,$C$33)</f>
        <v>0</v>
      </c>
      <c r="FW46" s="46">
        <f t="shared" ref="FW46:FW60" si="149">COUNTIF(EZ6:GD6,$C$35)</f>
        <v>0</v>
      </c>
      <c r="FX46" s="47">
        <f t="shared" ref="FX46:FX60" si="150">COUNTA(EZ6:FA6)+COUNTA(FG6:FH6)+COUNTA(FU6:FV6)+COUNTA(FN6:FO6)+COUNTA(GB6:GC6)</f>
        <v>5</v>
      </c>
      <c r="FY46" s="47">
        <f t="shared" ref="FY46:FY60" si="151">COUNTIF(EZ6:GD6,$C$32)</f>
        <v>0</v>
      </c>
      <c r="FZ46" s="6">
        <f t="shared" ref="FZ46:FZ60" si="152">(FR46*$B$25)+(FT46*$B$27)</f>
        <v>74</v>
      </c>
      <c r="GA46" s="466"/>
      <c r="GB46" s="466"/>
      <c r="GC46" s="466"/>
      <c r="GD46" s="466"/>
      <c r="GE46" s="466"/>
      <c r="GF46" s="466"/>
      <c r="GG46" s="466"/>
      <c r="GH46" s="466"/>
      <c r="GI46" s="466"/>
      <c r="GJ46" s="466"/>
      <c r="GK46" s="466"/>
      <c r="GL46" s="466"/>
      <c r="GM46" s="466"/>
      <c r="GN46" s="466"/>
      <c r="GO46" s="466"/>
      <c r="GR46" s="561" t="s">
        <v>35</v>
      </c>
      <c r="GS46" s="561"/>
      <c r="GT46" s="562"/>
      <c r="GU46" s="481">
        <f>IF($D6&lt;&gt;"",COUNTA(GE6:HH6),"")</f>
        <v>20</v>
      </c>
      <c r="GV46" s="7">
        <f>COUNTIF(GE6:HH6,$C$25)</f>
        <v>6</v>
      </c>
      <c r="GW46" s="8">
        <f>COUNTIF(GE6:HH6,$C$26)</f>
        <v>3</v>
      </c>
      <c r="GX46" s="46">
        <f>COUNTIF(GE6:HH6,$C$27)</f>
        <v>6</v>
      </c>
      <c r="GY46" s="46">
        <f>COUNTIF(GE6:HH6,$C$31)</f>
        <v>0</v>
      </c>
      <c r="GZ46" s="46">
        <f>COUNTIF(GE6:HH6,$C$33)</f>
        <v>0</v>
      </c>
      <c r="HA46" s="46">
        <f>COUNTIF(GE6:HH6,$C$35)</f>
        <v>0</v>
      </c>
      <c r="HB46" s="47">
        <f>COUNTA(GI6:GJ6)+COUNTA(GP6:GQ6)+COUNTA(GW6:GX6)+COUNTA(HD6:HE6)</f>
        <v>7</v>
      </c>
      <c r="HC46" s="47">
        <f>COUNTIF(GE6:HH6,$C$32)</f>
        <v>5</v>
      </c>
      <c r="HD46" s="6">
        <f t="shared" si="129"/>
        <v>60</v>
      </c>
      <c r="HE46" s="466"/>
      <c r="HF46" s="466"/>
      <c r="HG46" s="466"/>
      <c r="HH46" s="466"/>
      <c r="HI46" s="466"/>
      <c r="HJ46" s="466"/>
      <c r="HK46" s="466"/>
      <c r="HL46" s="466"/>
      <c r="HM46" s="466"/>
      <c r="HN46" s="466"/>
      <c r="HO46" s="466"/>
      <c r="HP46" s="466"/>
      <c r="HQ46" s="466"/>
      <c r="HR46" s="466"/>
      <c r="HU46" s="561" t="s">
        <v>35</v>
      </c>
      <c r="HV46" s="561"/>
      <c r="HW46" s="562"/>
      <c r="HX46" s="481">
        <f>IF($D6&lt;&gt;"",COUNTA(HI6:IM6),"")</f>
        <v>20</v>
      </c>
      <c r="HY46" s="7">
        <f>COUNTIF(HI6:IM6,$C$25)</f>
        <v>4</v>
      </c>
      <c r="HZ46" s="8">
        <f>COUNTIF(HI6:IM6,$C$26)</f>
        <v>4</v>
      </c>
      <c r="IA46" s="46">
        <f>COUNTIF(HI6:IM6,$C$27)</f>
        <v>8</v>
      </c>
      <c r="IB46" s="46">
        <f>COUNTIF(HI6:IM6,$C$31)</f>
        <v>0</v>
      </c>
      <c r="IC46" s="46">
        <f>COUNTIF(HI6:IM6,$C$33)</f>
        <v>0</v>
      </c>
      <c r="ID46" s="46">
        <f>COUNTIF(HI6:IM6,$C$35)</f>
        <v>0</v>
      </c>
      <c r="IE46" s="47">
        <f>COUNTA(HK6:HL6)+COUNTA(HR6:HS6)+COUNTA(IF6:IG6)+COUNTA(HY6:HZ6)+COUNTA(IM6)</f>
        <v>4</v>
      </c>
      <c r="IF46" s="47">
        <f>COUNTIF(HI6:IM6,$C$32)</f>
        <v>4</v>
      </c>
      <c r="IG46" s="6">
        <f t="shared" si="130"/>
        <v>48</v>
      </c>
      <c r="IH46" s="466"/>
      <c r="II46" s="466"/>
      <c r="IJ46" s="466"/>
      <c r="IK46" s="466"/>
      <c r="IL46" s="466"/>
      <c r="IM46" s="466"/>
      <c r="IN46" s="466"/>
      <c r="IO46" s="466"/>
      <c r="IP46" s="466"/>
      <c r="IQ46" s="466"/>
      <c r="IR46" s="466"/>
      <c r="IS46" s="466"/>
      <c r="IT46" s="466"/>
      <c r="IU46" s="466"/>
      <c r="IV46" s="466"/>
      <c r="IW46" s="466"/>
      <c r="IX46" s="329"/>
      <c r="IY46" s="561" t="s">
        <v>35</v>
      </c>
      <c r="IZ46" s="561"/>
      <c r="JA46" s="562"/>
      <c r="JB46" s="481">
        <f>IF($D6&lt;&gt;"",COUNTA(IN6:JR6),"")</f>
        <v>21</v>
      </c>
      <c r="JC46" s="7">
        <f>COUNTIF(IN6:JR6,$C$25)</f>
        <v>6</v>
      </c>
      <c r="JD46" s="8">
        <f>COUNTIF(IN6:JR6,$C$26)</f>
        <v>2</v>
      </c>
      <c r="JE46" s="46">
        <f>COUNTIF(IN6:JR6,$C$27)</f>
        <v>8</v>
      </c>
      <c r="JF46" s="46">
        <f>COUNTIF(IN6:JR6,$C$31)</f>
        <v>0</v>
      </c>
      <c r="JG46" s="46">
        <f>COUNTIF(IN6:JR6,$C$33)</f>
        <v>0</v>
      </c>
      <c r="JH46" s="46">
        <f>COUNTIF(IN6:JR6,$C$35)</f>
        <v>0</v>
      </c>
      <c r="JI46" s="47">
        <f>COUNTA(IT6:IU6)+COUNTA(IN6)+COUNTA(JH6:JI6)+COUNTA(JA6:JB6) +COUNTA(JO6:JP6)</f>
        <v>5</v>
      </c>
      <c r="JJ46" s="47">
        <f>COUNTIF(IN6:JR6,$C$32)</f>
        <v>5</v>
      </c>
      <c r="JK46" s="6">
        <f t="shared" si="131"/>
        <v>64</v>
      </c>
      <c r="JL46" s="466"/>
      <c r="JM46" s="466"/>
      <c r="JN46" s="466"/>
      <c r="JO46" s="466"/>
      <c r="JP46" s="466"/>
      <c r="JQ46" s="466"/>
      <c r="JR46" s="466"/>
      <c r="JS46" s="466"/>
      <c r="JT46" s="466"/>
      <c r="JU46" s="466"/>
      <c r="JV46" s="466"/>
      <c r="JW46" s="466"/>
      <c r="JX46" s="466"/>
      <c r="JY46" s="466"/>
      <c r="JZ46" s="466"/>
      <c r="KB46" s="9"/>
      <c r="KC46" s="561" t="s">
        <v>35</v>
      </c>
      <c r="KD46" s="561"/>
      <c r="KE46" s="562"/>
      <c r="KF46" s="481">
        <f>IF($D6&lt;&gt;"",COUNTA(JS6:KV6),"")</f>
        <v>20</v>
      </c>
      <c r="KG46" s="7">
        <f>COUNTIF(JS6:KV6,$C$25)</f>
        <v>8</v>
      </c>
      <c r="KH46" s="8">
        <f>COUNTIF(JS6:KV6,$C$26)</f>
        <v>3</v>
      </c>
      <c r="KI46" s="46">
        <f>COUNTIF(JS6:KV6,$C$27)</f>
        <v>8</v>
      </c>
      <c r="KJ46" s="46">
        <f>COUNTIF(JS6:KV6,$C$31)</f>
        <v>0</v>
      </c>
      <c r="KK46" s="46">
        <f>COUNTIF(JS6:KV6,$C$33)</f>
        <v>0</v>
      </c>
      <c r="KL46" s="46">
        <f>COUNTIF(JS6:KV6,$C$35)</f>
        <v>0</v>
      </c>
      <c r="KM46" s="47">
        <f>COUNTA(JV6:JW6)+COUNTA(KC6:KD6)+COUNTA(KQ6:KR6)+COUNTA(KJ6:KK6)</f>
        <v>7</v>
      </c>
      <c r="KN46" s="47">
        <f>COUNTIF(JS6:KV6,$C$32)</f>
        <v>1</v>
      </c>
      <c r="KO46" s="6">
        <f t="shared" si="132"/>
        <v>80</v>
      </c>
      <c r="KP46" s="466"/>
      <c r="KQ46" s="466"/>
      <c r="KR46" s="466"/>
      <c r="KS46" s="466"/>
      <c r="KT46" s="466"/>
      <c r="KU46" s="466"/>
      <c r="KV46" s="466"/>
      <c r="KW46" s="466"/>
      <c r="KX46" s="466"/>
      <c r="KY46" s="466"/>
      <c r="KZ46" s="466"/>
      <c r="LA46" s="466"/>
      <c r="LB46" s="466"/>
      <c r="LC46" s="466"/>
      <c r="LF46" s="561" t="s">
        <v>35</v>
      </c>
      <c r="LG46" s="561"/>
      <c r="LH46" s="562"/>
      <c r="LI46" s="482">
        <f>IF($D6&lt;&gt;"",COUNTA(KW6:MA6),"")</f>
        <v>21</v>
      </c>
      <c r="LJ46" s="7">
        <f>COUNTIF(KW6:MA6,$C$25)</f>
        <v>8</v>
      </c>
      <c r="LK46" s="8">
        <f>COUNTIF(KW6:MA6,$C$26)</f>
        <v>5</v>
      </c>
      <c r="LL46" s="46">
        <f>COUNTIF(KW6:MA6,$C$27)</f>
        <v>8</v>
      </c>
      <c r="LM46" s="46">
        <f>COUNTIF(KW6:MA6,$C$31)</f>
        <v>0</v>
      </c>
      <c r="LN46" s="46">
        <f>COUNTIF(KW6:MA6,$C$33)</f>
        <v>0</v>
      </c>
      <c r="LO46" s="46">
        <f>COUNTIF(KW6:MA6,$C$35)</f>
        <v>0</v>
      </c>
      <c r="LP46" s="47">
        <f>COUNTA(KX6:KY6)+COUNTA(LE6:LF6)+COUNTA(LS6:LT6)+COUNTA(LL6:LM6)+COUNTA(LZ6:MA6)</f>
        <v>7</v>
      </c>
      <c r="LQ46" s="47">
        <f>COUNTIF(KW6:MA6,$C$32)</f>
        <v>0</v>
      </c>
      <c r="LR46" s="6">
        <f t="shared" si="133"/>
        <v>80</v>
      </c>
      <c r="LS46" s="466"/>
      <c r="LT46" s="466"/>
      <c r="LU46" s="466"/>
      <c r="LV46" s="466"/>
      <c r="LW46" s="466"/>
      <c r="LX46" s="466"/>
      <c r="LY46" s="466"/>
      <c r="LZ46" s="466"/>
      <c r="MA46" s="466"/>
      <c r="MB46" s="466"/>
      <c r="MC46" s="466"/>
      <c r="MD46" s="466"/>
      <c r="ME46" s="466"/>
      <c r="MF46" s="466"/>
      <c r="MG46" s="466"/>
      <c r="MH46" s="466"/>
      <c r="MJ46" s="561" t="s">
        <v>35</v>
      </c>
      <c r="MK46" s="561"/>
      <c r="ML46" s="562"/>
      <c r="MM46" s="483">
        <f>IF($D6&lt;&gt;"",COUNTA(MB6:NE6),"")</f>
        <v>20</v>
      </c>
      <c r="MN46" s="242">
        <f>COUNTIF(MB6:NE6,$C$25)</f>
        <v>8</v>
      </c>
      <c r="MO46" s="243">
        <f>COUNTIF(MB6:NE6,$C$26)</f>
        <v>8</v>
      </c>
      <c r="MP46" s="244">
        <f>COUNTIF(MB6:NE6,$C$27)</f>
        <v>4</v>
      </c>
      <c r="MQ46" s="244">
        <f>COUNTIF(MB6:NE6,$C$31)</f>
        <v>0</v>
      </c>
      <c r="MR46" s="244">
        <f>COUNTIF(MB6:NE6,$C$33)</f>
        <v>0</v>
      </c>
      <c r="MS46" s="244">
        <f>COUNTIF(MB6:NE6,$C$35)</f>
        <v>0</v>
      </c>
      <c r="MT46" s="245">
        <f>COUNTA(MG6:MH6)+COUNTA(MU6:MV6)+COUNTA(MN6:MO6)+COUNTA(NB6:NC6)</f>
        <v>4</v>
      </c>
      <c r="MU46" s="245">
        <f>COUNTIF(MB6:NE6,$C$32)</f>
        <v>0</v>
      </c>
      <c r="MV46" s="6">
        <f t="shared" si="134"/>
        <v>72</v>
      </c>
      <c r="MW46" s="466"/>
      <c r="MX46" s="466"/>
      <c r="NE46" s="466"/>
      <c r="NF46" s="466"/>
      <c r="NG46" s="466"/>
      <c r="NH46" s="466"/>
      <c r="NI46" s="466"/>
      <c r="NJ46" s="466"/>
      <c r="NM46" s="561" t="s">
        <v>35</v>
      </c>
      <c r="NN46" s="561"/>
      <c r="NO46" s="562"/>
      <c r="NP46" s="481">
        <f>IF($D6&lt;&gt;"",COUNTA(NF6:OJ6),"")</f>
        <v>20</v>
      </c>
      <c r="NQ46" s="7">
        <f>COUNTIF(NF6:OJ6,$C$25)</f>
        <v>8</v>
      </c>
      <c r="NR46" s="8">
        <f>COUNTIF(NF6:OJ6,$C$26)</f>
        <v>8</v>
      </c>
      <c r="NS46" s="46">
        <f>COUNTIF(NF6:OJ6,$C$27)</f>
        <v>4</v>
      </c>
      <c r="NT46" s="46">
        <f>COUNTIF(NF6:OJ6,$C$31)</f>
        <v>0</v>
      </c>
      <c r="NU46" s="46">
        <f>COUNTIF(NF6:OJ6,$C$33)</f>
        <v>0</v>
      </c>
      <c r="NV46" s="46">
        <f>COUNTIF(NF6:OJ6,$C$35)</f>
        <v>0</v>
      </c>
      <c r="NW46" s="47">
        <f>COUNTA(OD6:OE6)+COUNTA(NI6:NJ6)+COUNTA(NP6:NQ6)+COUNTA(NW6:NX6)</f>
        <v>5</v>
      </c>
      <c r="NX46" s="47">
        <f>COUNTIF(NF6:OJ6,$C$32)</f>
        <v>0</v>
      </c>
      <c r="NY46" s="6">
        <f t="shared" si="135"/>
        <v>72</v>
      </c>
      <c r="NZ46" s="466"/>
      <c r="OA46" s="466"/>
    </row>
    <row r="47" spans="3:400" x14ac:dyDescent="0.25">
      <c r="G47"/>
      <c r="H47"/>
      <c r="K47" s="15"/>
      <c r="N47"/>
      <c r="O47"/>
      <c r="U47" s="270"/>
      <c r="V47" s="561" t="s">
        <v>37</v>
      </c>
      <c r="W47" s="561"/>
      <c r="X47" s="562"/>
      <c r="Y47" s="476">
        <f t="shared" si="136"/>
        <v>18</v>
      </c>
      <c r="Z47" s="7">
        <f>COUNTIF(E7:AI7,$C$25)</f>
        <v>4</v>
      </c>
      <c r="AA47" s="8">
        <f>COUNTIF(E7:AI7,$C$26)</f>
        <v>7</v>
      </c>
      <c r="AB47" s="46">
        <f>COUNTIF(E7:AI7,$C$27)</f>
        <v>7</v>
      </c>
      <c r="AC47" s="46">
        <f>COUNTIF(E7:AI7,$C$31)</f>
        <v>0</v>
      </c>
      <c r="AD47" s="46">
        <f>COUNTIF(E7:AI7,$C$33)</f>
        <v>0</v>
      </c>
      <c r="AE47" s="46">
        <f>COUNTIF(E7:AI7,$C$35)</f>
        <v>0</v>
      </c>
      <c r="AF47" s="47">
        <f>COUNTA(E7)+COUNTA(I7:J7)+COUNTA(P7:Q7)+COUNTA(AC7:AE7)+COUNTA(W7:X7)</f>
        <v>6</v>
      </c>
      <c r="AG47" s="47">
        <f>COUNTIF(E7:AI7,$C$32)</f>
        <v>1</v>
      </c>
      <c r="AH47" s="6">
        <f t="shared" si="137"/>
        <v>46</v>
      </c>
      <c r="AP47" s="15"/>
      <c r="AW47"/>
      <c r="BA47" s="561" t="s">
        <v>37</v>
      </c>
      <c r="BB47" s="561"/>
      <c r="BC47" s="562"/>
      <c r="BD47" s="476">
        <f t="shared" si="138"/>
        <v>21</v>
      </c>
      <c r="BE47" s="7">
        <f>COUNTIF(AJ7:BN7,$C$25)</f>
        <v>5</v>
      </c>
      <c r="BF47" s="8">
        <f>COUNTIF(AJ7:BN7,$C$26)</f>
        <v>8</v>
      </c>
      <c r="BG47" s="46">
        <f>COUNTIF(AJ7:BN7,$C$27)</f>
        <v>8</v>
      </c>
      <c r="BH47" s="46">
        <f>COUNTIF(AJ7:BN7,$C$31)</f>
        <v>0</v>
      </c>
      <c r="BI47" s="46">
        <f>COUNTIF(AJ7:BN7,$C$33)</f>
        <v>0</v>
      </c>
      <c r="BJ47" s="46">
        <f>COUNTIF(AJ7:BN7,$C$35)</f>
        <v>0</v>
      </c>
      <c r="BK47" s="47">
        <f>COUNTA(BM7:BN7)+COUNTA(AJ7:AL7)+COUNTA(AR7:AS7)+COUNTA(AY7:AZ7)+COUNTA(BF7:BG7)</f>
        <v>7</v>
      </c>
      <c r="BL47" s="47">
        <f>COUNTIF(AJ7:BN7,$C$32)</f>
        <v>0</v>
      </c>
      <c r="BM47" s="6">
        <f t="shared" si="107"/>
        <v>56</v>
      </c>
      <c r="BN47"/>
      <c r="BO47"/>
      <c r="BP47"/>
      <c r="BU47" s="15"/>
      <c r="CB47" s="270"/>
      <c r="CC47" s="561" t="s">
        <v>37</v>
      </c>
      <c r="CD47" s="561"/>
      <c r="CE47" s="562"/>
      <c r="CF47" s="284">
        <f>IF($D7&lt;&gt;"",COUNTA(BO7:CP7),"")</f>
        <v>19</v>
      </c>
      <c r="CG47" s="7">
        <f>COUNTIF(BO7:CP7,$C$25)</f>
        <v>7</v>
      </c>
      <c r="CH47" s="8">
        <f>COUNTIF(BO7:CP7,$C$26)</f>
        <v>4</v>
      </c>
      <c r="CI47" s="46">
        <f>COUNTIF(BO7:CP7,$C$27)</f>
        <v>8</v>
      </c>
      <c r="CJ47" s="46">
        <f>COUNTIF(BO7:CP7,$C$31)</f>
        <v>0</v>
      </c>
      <c r="CK47" s="46">
        <f>COUNTIF(BO7:CP7,$C$33)</f>
        <v>0</v>
      </c>
      <c r="CL47" s="46">
        <f>COUNTIF(BO7:CP7,$C$35)</f>
        <v>0</v>
      </c>
      <c r="CM47" s="47">
        <f>COUNTA(BT7:BU7)+COUNTA(CA7:CB7)+COUNTA(CH7:CI7)+COUNTA(CO7:CP7)</f>
        <v>7</v>
      </c>
      <c r="CN47" s="47">
        <f>COUNTIF(BO7:CP7,$C$32)</f>
        <v>0</v>
      </c>
      <c r="CO47" s="285">
        <f t="shared" si="117"/>
        <v>72</v>
      </c>
      <c r="CW47" s="15"/>
      <c r="DG47" s="270"/>
      <c r="DH47" s="561" t="s">
        <v>37</v>
      </c>
      <c r="DI47" s="561"/>
      <c r="DJ47" s="562"/>
      <c r="DK47" s="476">
        <f t="shared" si="139"/>
        <v>20</v>
      </c>
      <c r="DL47" s="7">
        <f>COUNTIF(CQ7:DU7,$C$25)</f>
        <v>8</v>
      </c>
      <c r="DM47" s="8">
        <f>COUNTIF(CQ7:DU7,$C$26)</f>
        <v>4</v>
      </c>
      <c r="DN47" s="46">
        <f>COUNTIF(CQ7:DU7,$C$27)</f>
        <v>8</v>
      </c>
      <c r="DO47" s="46">
        <f>COUNTIF(CQ7:DU7,$C$31)</f>
        <v>0</v>
      </c>
      <c r="DP47" s="46">
        <f>COUNTIF(CQ7:DU7,$C$33)</f>
        <v>0</v>
      </c>
      <c r="DQ47" s="46">
        <f>COUNTIF(CQ7:DU7,$C$35)</f>
        <v>0</v>
      </c>
      <c r="DR47" s="47">
        <f>COUNTA(CV7:CW7)+COUNTA(DC7:DD7)+COUNTA(DQ7:DR7)+COUNTA(DJ7:DK7)</f>
        <v>5</v>
      </c>
      <c r="DS47" s="47">
        <f>COUNTIF(CQ7:DU7,$C$32)</f>
        <v>0</v>
      </c>
      <c r="DT47" s="6">
        <f t="shared" si="140"/>
        <v>80</v>
      </c>
      <c r="DV47" s="466"/>
      <c r="DW47" s="466"/>
      <c r="DX47" s="466"/>
      <c r="DY47" s="466"/>
      <c r="DZ47" s="466"/>
      <c r="EA47" s="466"/>
      <c r="EB47" s="466"/>
      <c r="EC47" s="466"/>
      <c r="ED47" s="466"/>
      <c r="EE47" s="466"/>
      <c r="EF47" s="466"/>
      <c r="EG47" s="466"/>
      <c r="EH47" s="466"/>
      <c r="EI47" s="466"/>
      <c r="EK47" s="561" t="s">
        <v>37</v>
      </c>
      <c r="EL47" s="561"/>
      <c r="EM47" s="562"/>
      <c r="EN47" s="481">
        <f t="shared" si="141"/>
        <v>20</v>
      </c>
      <c r="EO47" s="7">
        <f>COUNTIF(DV7:EY7,$C$25)</f>
        <v>8</v>
      </c>
      <c r="EP47" s="8">
        <f>COUNTIF(DV7:EY7,$C$26)</f>
        <v>8</v>
      </c>
      <c r="EQ47" s="46">
        <f>COUNTIF(DV7:EY7,$C$27)</f>
        <v>4</v>
      </c>
      <c r="ER47" s="46">
        <f>COUNTIF(DV7:EY7,$C$31)</f>
        <v>0</v>
      </c>
      <c r="ES47" s="46">
        <f>COUNTIF(DV7:EY7,$C$33)</f>
        <v>0</v>
      </c>
      <c r="ET47" s="46">
        <f>COUNTIF(DV7:EY7,$C$35)</f>
        <v>0</v>
      </c>
      <c r="EU47" s="47">
        <f>COUNTA(DX7:DY7)+COUNTA(EE7:EF7)+COUNTA(ES7:ET7)+COUNTA(EL7:EM7)</f>
        <v>4</v>
      </c>
      <c r="EV47" s="47">
        <f>COUNTIF(DV7:EY7,$C$32)</f>
        <v>0</v>
      </c>
      <c r="EW47" s="6">
        <f t="shared" si="127"/>
        <v>72</v>
      </c>
      <c r="EX47" s="466"/>
      <c r="EY47" s="466"/>
      <c r="EZ47" s="466"/>
      <c r="FA47" s="466"/>
      <c r="FB47" s="466"/>
      <c r="FC47" s="466"/>
      <c r="FD47" s="466"/>
      <c r="FE47" s="466"/>
      <c r="FF47" s="466"/>
      <c r="FG47" s="466"/>
      <c r="FH47" s="466"/>
      <c r="FI47" s="466"/>
      <c r="FJ47" s="466"/>
      <c r="FK47" s="466"/>
      <c r="FN47" s="565" t="str">
        <f t="shared" si="142"/>
        <v>José Ferreira</v>
      </c>
      <c r="FO47" s="561"/>
      <c r="FP47" s="562"/>
      <c r="FQ47" s="379">
        <f t="shared" si="143"/>
        <v>20</v>
      </c>
      <c r="FR47" s="7">
        <f t="shared" si="144"/>
        <v>8</v>
      </c>
      <c r="FS47" s="8">
        <f t="shared" si="145"/>
        <v>8</v>
      </c>
      <c r="FT47" s="46">
        <f t="shared" si="146"/>
        <v>4</v>
      </c>
      <c r="FU47" s="46">
        <f t="shared" si="147"/>
        <v>0</v>
      </c>
      <c r="FV47" s="46">
        <f t="shared" si="148"/>
        <v>0</v>
      </c>
      <c r="FW47" s="46">
        <f t="shared" si="149"/>
        <v>0</v>
      </c>
      <c r="FX47" s="47">
        <f t="shared" si="150"/>
        <v>7</v>
      </c>
      <c r="FY47" s="47">
        <f t="shared" si="151"/>
        <v>1</v>
      </c>
      <c r="FZ47" s="6">
        <f t="shared" si="152"/>
        <v>72</v>
      </c>
      <c r="GA47" s="466"/>
      <c r="GB47" s="466"/>
      <c r="GC47" s="466"/>
      <c r="GD47" s="466"/>
      <c r="GE47" s="466"/>
      <c r="GF47" s="466"/>
      <c r="GG47" s="466"/>
      <c r="GH47" s="466"/>
      <c r="GI47" s="466"/>
      <c r="GJ47" s="466"/>
      <c r="GK47" s="466"/>
      <c r="GL47" s="466"/>
      <c r="GM47" s="466"/>
      <c r="GN47" s="466"/>
      <c r="GO47" s="466"/>
      <c r="GR47" s="561" t="s">
        <v>37</v>
      </c>
      <c r="GS47" s="561"/>
      <c r="GT47" s="562"/>
      <c r="GU47" s="481">
        <f>IF($D7&lt;&gt;"",COUNTA(GE7:HH7),"")</f>
        <v>20</v>
      </c>
      <c r="GV47" s="7">
        <f>COUNTIF(GE7:HH7,$C$25)</f>
        <v>5</v>
      </c>
      <c r="GW47" s="8">
        <f>COUNTIF(GE7:HH7,$C$26)</f>
        <v>8</v>
      </c>
      <c r="GX47" s="46">
        <f>COUNTIF(GE7:HH7,$C$27)</f>
        <v>1</v>
      </c>
      <c r="GY47" s="46">
        <f>COUNTIF(GE7:HH7,$C$31)</f>
        <v>0</v>
      </c>
      <c r="GZ47" s="46">
        <f>COUNTIF(GE7:HH7,$C$33)</f>
        <v>0</v>
      </c>
      <c r="HA47" s="46">
        <f>COUNTIF(GE7:HH7,$C$35)</f>
        <v>0</v>
      </c>
      <c r="HB47" s="47">
        <f>COUNTA(GI7:GJ7)+COUNTA(GP7:GQ7)+COUNTA(GW7:GX7)+COUNTA(HD7:HE7)</f>
        <v>7</v>
      </c>
      <c r="HC47" s="47">
        <f>COUNTIF(GE7:HH7,$C$32)</f>
        <v>6</v>
      </c>
      <c r="HD47" s="6">
        <f t="shared" si="129"/>
        <v>42</v>
      </c>
      <c r="HE47" s="466"/>
      <c r="HF47" s="466"/>
      <c r="HG47" s="466"/>
      <c r="HH47" s="466"/>
      <c r="HI47" s="466"/>
      <c r="HJ47" s="466"/>
      <c r="HK47" s="466"/>
      <c r="HL47" s="466"/>
      <c r="HM47" s="466"/>
      <c r="HN47" s="466"/>
      <c r="HO47" s="466"/>
      <c r="HP47" s="466"/>
      <c r="HQ47" s="466"/>
      <c r="HR47" s="466"/>
      <c r="HU47" s="561" t="s">
        <v>37</v>
      </c>
      <c r="HV47" s="561"/>
      <c r="HW47" s="562"/>
      <c r="HX47" s="481">
        <f>IF($D7&lt;&gt;"",COUNTA(HI7:IM7),"")</f>
        <v>20</v>
      </c>
      <c r="HY47" s="7">
        <f>COUNTIF(HI7:IM7,$C$25)</f>
        <v>11</v>
      </c>
      <c r="HZ47" s="8">
        <f>COUNTIF(HI7:IM7,$C$26)</f>
        <v>1</v>
      </c>
      <c r="IA47" s="46">
        <f>COUNTIF(HI7:IM7,$C$27)</f>
        <v>4</v>
      </c>
      <c r="IB47" s="46">
        <f>COUNTIF(HI7:IM7,$C$31)</f>
        <v>0</v>
      </c>
      <c r="IC47" s="46">
        <f>COUNTIF(HI7:IM7,$C$33)</f>
        <v>0</v>
      </c>
      <c r="ID47" s="46">
        <f>COUNTIF(HI7:IM7,$C$35)</f>
        <v>0</v>
      </c>
      <c r="IE47" s="47">
        <f>COUNTA(HK7:HL7)+COUNTA(HP7:HQ7)+COUNTA(IF7:IG7)+COUNTA(HY7:HZ7)+COUNTA(IM7)</f>
        <v>6</v>
      </c>
      <c r="IF47" s="47">
        <f>COUNTIF(HI7:IM7,$C$32)</f>
        <v>4</v>
      </c>
      <c r="IG47" s="6">
        <f t="shared" si="130"/>
        <v>96</v>
      </c>
      <c r="IH47" s="466"/>
      <c r="II47" s="466"/>
      <c r="IJ47" s="466"/>
      <c r="IK47" s="466"/>
      <c r="IL47" s="466"/>
      <c r="IM47" s="466"/>
      <c r="IN47" s="466"/>
      <c r="IO47" s="466"/>
      <c r="IP47" s="466"/>
      <c r="IQ47" s="466"/>
      <c r="IR47" s="466"/>
      <c r="IS47" s="466"/>
      <c r="IT47" s="466"/>
      <c r="IU47" s="466"/>
      <c r="IV47" s="466"/>
      <c r="IW47" s="466"/>
      <c r="IX47" s="329"/>
      <c r="IY47" s="561" t="s">
        <v>37</v>
      </c>
      <c r="IZ47" s="561"/>
      <c r="JA47" s="562"/>
      <c r="JB47" s="481">
        <f>IF($D7&lt;&gt;"",COUNTA(IN7:JR7),"")</f>
        <v>20</v>
      </c>
      <c r="JC47" s="7">
        <f>COUNTIF(IN7:JR7,$C$25)</f>
        <v>8</v>
      </c>
      <c r="JD47" s="8">
        <f>COUNTIF(IN7:JR7,$C$26)</f>
        <v>1</v>
      </c>
      <c r="JE47" s="46">
        <f>COUNTIF(IN7:JR7,$C$27)</f>
        <v>4</v>
      </c>
      <c r="JF47" s="46">
        <f>COUNTIF(IN7:JR7,$C$31)</f>
        <v>0</v>
      </c>
      <c r="JG47" s="46">
        <f>COUNTIF(IN7:JR7,$C$33)</f>
        <v>0</v>
      </c>
      <c r="JH47" s="46">
        <f>COUNTIF(IN7:JR7,$C$35)</f>
        <v>0</v>
      </c>
      <c r="JI47" s="47">
        <f>COUNTA(IT7:IU7)+COUNTA(IN7)+COUNTA(JH7:JI7)+COUNTA(JA7:JB7) +COUNTA(JO7:JP7)</f>
        <v>7</v>
      </c>
      <c r="JJ47" s="47">
        <f>COUNTIF(IN7:JR7,$C$32)</f>
        <v>7</v>
      </c>
      <c r="JK47" s="6">
        <f t="shared" si="131"/>
        <v>72</v>
      </c>
      <c r="JL47" s="466"/>
      <c r="JM47" s="466"/>
      <c r="JN47" s="466"/>
      <c r="JO47" s="466"/>
      <c r="JP47" s="466"/>
      <c r="JQ47" s="466"/>
      <c r="JR47" s="466"/>
      <c r="JS47" s="466"/>
      <c r="JT47" s="466"/>
      <c r="JU47" s="466"/>
      <c r="JV47" s="466"/>
      <c r="JW47" s="466"/>
      <c r="JX47" s="466"/>
      <c r="JY47" s="466"/>
      <c r="JZ47" s="466"/>
      <c r="KB47" s="9"/>
      <c r="KC47" s="561" t="s">
        <v>37</v>
      </c>
      <c r="KD47" s="561"/>
      <c r="KE47" s="562"/>
      <c r="KF47" s="481">
        <f>IF($D7&lt;&gt;"",COUNTA(JS7:KV7),"")</f>
        <v>20</v>
      </c>
      <c r="KG47" s="7">
        <f>COUNTIF(JS7:KV7,$C$25)</f>
        <v>4</v>
      </c>
      <c r="KH47" s="8">
        <f>COUNTIF(JS7:KV7,$C$26)</f>
        <v>8</v>
      </c>
      <c r="KI47" s="46">
        <f>COUNTIF(JS7:KV7,$C$27)</f>
        <v>8</v>
      </c>
      <c r="KJ47" s="46">
        <f>COUNTIF(JS7:KV7,$C$31)</f>
        <v>0</v>
      </c>
      <c r="KK47" s="46">
        <f>COUNTIF(JS7:KV7,$C$33)</f>
        <v>0</v>
      </c>
      <c r="KL47" s="46">
        <f>COUNTIF(JS7:KV7,$C$35)</f>
        <v>0</v>
      </c>
      <c r="KM47" s="47">
        <f>COUNTA(JV7:JW7)+COUNTA(KC7:KD7)+COUNTA(KQ7:KR7)+COUNTA(KJ7:KK7)</f>
        <v>4</v>
      </c>
      <c r="KN47" s="47">
        <f>COUNTIF(JS7:KV7,$C$32)</f>
        <v>0</v>
      </c>
      <c r="KO47" s="6">
        <f t="shared" si="132"/>
        <v>48</v>
      </c>
      <c r="KP47" s="466"/>
      <c r="KQ47" s="466"/>
      <c r="KR47" s="466"/>
      <c r="KS47" s="466"/>
      <c r="KT47" s="466"/>
      <c r="KU47" s="466"/>
      <c r="KV47" s="466"/>
      <c r="KW47" s="466"/>
      <c r="KX47" s="466"/>
      <c r="KY47" s="466"/>
      <c r="KZ47" s="466"/>
      <c r="LA47" s="466"/>
      <c r="LB47" s="466"/>
      <c r="LC47" s="466"/>
      <c r="LF47" s="561" t="s">
        <v>37</v>
      </c>
      <c r="LG47" s="561"/>
      <c r="LH47" s="562"/>
      <c r="LI47" s="482">
        <f>IF($D7&lt;&gt;"",COUNTA(KW7:MA7),"")</f>
        <v>21</v>
      </c>
      <c r="LJ47" s="7">
        <f>COUNTIF(KW7:MA7,$C$25)</f>
        <v>5</v>
      </c>
      <c r="LK47" s="8">
        <f>COUNTIF(KW7:MA7,$C$26)</f>
        <v>8</v>
      </c>
      <c r="LL47" s="46">
        <f>COUNTIF(KW7:MA7,$C$27)</f>
        <v>8</v>
      </c>
      <c r="LM47" s="46">
        <f>COUNTIF(KW7:MA7,$C$31)</f>
        <v>0</v>
      </c>
      <c r="LN47" s="46">
        <f>COUNTIF(KW7:MA7,$C$33)</f>
        <v>0</v>
      </c>
      <c r="LO47" s="46">
        <f>COUNTIF(KW7:MA7,$C$35)</f>
        <v>0</v>
      </c>
      <c r="LP47" s="47">
        <f>COUNTA(KX7:KY7)+COUNTA(LE7:LF7)+COUNTA(LS7:LT7)+COUNTA(LL7:LM7)+COUNTA(LZ7:MA7)</f>
        <v>6</v>
      </c>
      <c r="LQ47" s="47">
        <f>COUNTIF(KW7:MA7,$C$32)</f>
        <v>0</v>
      </c>
      <c r="LR47" s="6">
        <f t="shared" si="133"/>
        <v>56</v>
      </c>
      <c r="LS47" s="466"/>
      <c r="LT47" s="466"/>
      <c r="LU47" s="466"/>
      <c r="LV47" s="466"/>
      <c r="LW47" s="466"/>
      <c r="LX47" s="466"/>
      <c r="LY47" s="466"/>
      <c r="LZ47" s="466"/>
      <c r="MA47" s="466"/>
      <c r="MB47" s="466"/>
      <c r="MC47" s="466"/>
      <c r="MD47" s="466"/>
      <c r="ME47" s="466"/>
      <c r="MF47" s="466"/>
      <c r="MG47" s="466"/>
      <c r="MH47" s="466"/>
      <c r="MJ47" s="561" t="s">
        <v>37</v>
      </c>
      <c r="MK47" s="561"/>
      <c r="ML47" s="562"/>
      <c r="MM47" s="483">
        <f>IF($D7&lt;&gt;"",COUNTA(MB7:NE7),"")</f>
        <v>20</v>
      </c>
      <c r="MN47" s="242">
        <f>COUNTIF(MB7:NE7,$C$25)</f>
        <v>7</v>
      </c>
      <c r="MO47" s="243">
        <f>COUNTIF(MB7:NE7,$C$26)</f>
        <v>5</v>
      </c>
      <c r="MP47" s="244">
        <f>COUNTIF(MB7:NE7,$C$27)</f>
        <v>8</v>
      </c>
      <c r="MQ47" s="244">
        <f>COUNTIF(MB7:NE7,$C$31)</f>
        <v>0</v>
      </c>
      <c r="MR47" s="244">
        <f>COUNTIF(MB7:NE7,$C$33)</f>
        <v>0</v>
      </c>
      <c r="MS47" s="244">
        <f>COUNTIF(MB7:NE7,$C$35)</f>
        <v>0</v>
      </c>
      <c r="MT47" s="245">
        <f>COUNTA(MG7:MH7)+COUNTA(MU7:MV7)+COUNTA(MN7:MO7)+COUNTA(NB7:NC7)</f>
        <v>7</v>
      </c>
      <c r="MU47" s="245">
        <f>COUNTIF(MB7:NE7,$C$32)</f>
        <v>0</v>
      </c>
      <c r="MV47" s="6">
        <f t="shared" si="134"/>
        <v>72</v>
      </c>
      <c r="MW47" s="466"/>
      <c r="MX47" s="466"/>
      <c r="NE47" s="466"/>
      <c r="NF47" s="466"/>
      <c r="NG47" s="466"/>
      <c r="NH47" s="466"/>
      <c r="NI47" s="466"/>
      <c r="NJ47" s="466"/>
      <c r="NM47" s="561" t="s">
        <v>37</v>
      </c>
      <c r="NN47" s="561"/>
      <c r="NO47" s="562"/>
      <c r="NP47" s="481">
        <f>IF($D7&lt;&gt;"",COUNTA(NF7:OJ7),"")</f>
        <v>21</v>
      </c>
      <c r="NQ47" s="7">
        <f>COUNTIF(NF7:OJ7,$C$25)</f>
        <v>8</v>
      </c>
      <c r="NR47" s="8">
        <f>COUNTIF(NF7:OJ7,$C$26)</f>
        <v>5</v>
      </c>
      <c r="NS47" s="46">
        <f>COUNTIF(NF7:OJ7,$C$27)</f>
        <v>8</v>
      </c>
      <c r="NT47" s="46">
        <f>COUNTIF(NF7:OJ7,$C$31)</f>
        <v>0</v>
      </c>
      <c r="NU47" s="46">
        <f>COUNTIF(NF7:OJ7,$C$33)</f>
        <v>0</v>
      </c>
      <c r="NV47" s="46">
        <f>COUNTIF(NF7:OJ7,$C$35)</f>
        <v>0</v>
      </c>
      <c r="NW47" s="47">
        <f>COUNTA(OD7:OE7)+COUNTA(NI7:NJ7)+COUNTA(NP7:NQ7)+COUNTA(NW7:NX7)</f>
        <v>5</v>
      </c>
      <c r="NX47" s="47">
        <f>COUNTIF(NF7:OJ7,$C$32)</f>
        <v>0</v>
      </c>
      <c r="NY47" s="6">
        <f t="shared" si="135"/>
        <v>80</v>
      </c>
      <c r="NZ47" s="466"/>
      <c r="OA47" s="466"/>
    </row>
    <row r="48" spans="3:400" x14ac:dyDescent="0.25">
      <c r="G48"/>
      <c r="H48"/>
      <c r="K48" s="15"/>
      <c r="N48"/>
      <c r="O48"/>
      <c r="U48" s="270"/>
      <c r="V48" s="561" t="s">
        <v>38</v>
      </c>
      <c r="W48" s="561"/>
      <c r="X48" s="562"/>
      <c r="Y48" s="476">
        <f t="shared" si="136"/>
        <v>20</v>
      </c>
      <c r="Z48" s="7">
        <f>COUNTIF(E8:AI8,$C$25)</f>
        <v>4</v>
      </c>
      <c r="AA48" s="8">
        <f>COUNTIF(E8:AI8,$C$26)</f>
        <v>8</v>
      </c>
      <c r="AB48" s="46">
        <f>COUNTIF(E8:AI8,$C$27)</f>
        <v>8</v>
      </c>
      <c r="AC48" s="46">
        <f>COUNTIF(E8:AI8,$C$31)</f>
        <v>0</v>
      </c>
      <c r="AD48" s="46">
        <f>COUNTIF(E8:AI8,$C$33)</f>
        <v>0</v>
      </c>
      <c r="AE48" s="46">
        <f>COUNTIF(E8:AI8,$C$35)</f>
        <v>0</v>
      </c>
      <c r="AF48" s="47">
        <f>COUNTA(E8)+COUNTA(I8:J8)+COUNTA(P8:Q8)+COUNTA(AC8:AE8)+COUNTA(W8:X8)</f>
        <v>4</v>
      </c>
      <c r="AG48" s="47">
        <f>COUNTIF(E8:AI8,$C$32)</f>
        <v>0</v>
      </c>
      <c r="AH48" s="6">
        <f t="shared" si="137"/>
        <v>48</v>
      </c>
      <c r="AP48" s="15"/>
      <c r="AW48"/>
      <c r="BA48" s="561" t="s">
        <v>38</v>
      </c>
      <c r="BB48" s="561"/>
      <c r="BC48" s="562"/>
      <c r="BD48" s="476">
        <f t="shared" si="138"/>
        <v>20</v>
      </c>
      <c r="BE48" s="7">
        <f>COUNTIF(AJ8:BN8,$C$25)</f>
        <v>4</v>
      </c>
      <c r="BF48" s="8">
        <f>COUNTIF(AJ8:BN8,$C$26)</f>
        <v>8</v>
      </c>
      <c r="BG48" s="46">
        <f>COUNTIF(AJ8:BN8,$C$27)</f>
        <v>8</v>
      </c>
      <c r="BH48" s="46">
        <f>COUNTIF(AJ8:BN8,$C$31)</f>
        <v>0</v>
      </c>
      <c r="BI48" s="46">
        <f>COUNTIF(AJ8:BN8,$C$33)</f>
        <v>0</v>
      </c>
      <c r="BJ48" s="46">
        <f>COUNTIF(AJ8:BN8,$C$35)</f>
        <v>0</v>
      </c>
      <c r="BK48" s="47">
        <f>COUNTA(BM8:BN8)+COUNTA(AJ8:AL8)+COUNTA(AR8:AS8)+COUNTA(AY8:AZ8)+COUNTA(BF8:BG8)</f>
        <v>7</v>
      </c>
      <c r="BL48" s="47">
        <f>COUNTIF(AJ8:BN8,$C$32)</f>
        <v>0</v>
      </c>
      <c r="BM48" s="6">
        <f t="shared" si="107"/>
        <v>48</v>
      </c>
      <c r="BN48"/>
      <c r="BO48"/>
      <c r="BP48"/>
      <c r="BU48" s="15"/>
      <c r="CB48" s="270"/>
      <c r="CC48" s="561" t="s">
        <v>38</v>
      </c>
      <c r="CD48" s="561"/>
      <c r="CE48" s="562"/>
      <c r="CF48" s="284">
        <f>IF($D8&lt;&gt;"",COUNTA(BO8:CP8),"")</f>
        <v>20</v>
      </c>
      <c r="CG48" s="7">
        <f>COUNTIF(BO8:CP8,$C$25)</f>
        <v>8</v>
      </c>
      <c r="CH48" s="8">
        <f>COUNTIF(BO8:CP8,$C$26)</f>
        <v>4</v>
      </c>
      <c r="CI48" s="46">
        <f>COUNTIF(BO8:CP8,$C$27)</f>
        <v>8</v>
      </c>
      <c r="CJ48" s="46">
        <f>COUNTIF(BO8:CP8,$C$31)</f>
        <v>0</v>
      </c>
      <c r="CK48" s="46">
        <f>COUNTIF(BO8:CP8,$C$33)</f>
        <v>0</v>
      </c>
      <c r="CL48" s="46">
        <f>COUNTIF(BO8:CP8,$C$35)</f>
        <v>0</v>
      </c>
      <c r="CM48" s="47">
        <f>COUNTA(BT8:BU8)+COUNTA(CA8:CB8)+COUNTA(CH8:CI8)+COUNTA(CO8:CP8)</f>
        <v>7</v>
      </c>
      <c r="CN48" s="47">
        <f>COUNTIF(BO8:CP8,$C$32)</f>
        <v>0</v>
      </c>
      <c r="CO48" s="285">
        <f t="shared" si="117"/>
        <v>80</v>
      </c>
      <c r="CW48" s="15"/>
      <c r="DG48" s="270"/>
      <c r="DH48" s="561" t="s">
        <v>38</v>
      </c>
      <c r="DI48" s="561"/>
      <c r="DJ48" s="562"/>
      <c r="DK48" s="476">
        <f t="shared" si="139"/>
        <v>20</v>
      </c>
      <c r="DL48" s="7">
        <f>COUNTIF(CQ8:DU8,$C$25)</f>
        <v>8</v>
      </c>
      <c r="DM48" s="8">
        <f>COUNTIF(CQ8:DU8,$C$26)</f>
        <v>4</v>
      </c>
      <c r="DN48" s="46">
        <f>COUNTIF(CQ8:DU8,$C$27)</f>
        <v>8</v>
      </c>
      <c r="DO48" s="46">
        <f>COUNTIF(CQ8:DU8,$C$31)</f>
        <v>0</v>
      </c>
      <c r="DP48" s="46">
        <f>COUNTIF(CQ8:DU8,$C$33)</f>
        <v>0</v>
      </c>
      <c r="DQ48" s="46">
        <f>COUNTIF(CQ8:DU8,$C$35)</f>
        <v>0</v>
      </c>
      <c r="DR48" s="47">
        <f>COUNTA(CV8:CW8)+COUNTA(DC8:DD8)+COUNTA(DQ8:DR8)+COUNTA(DJ8:DK8)</f>
        <v>4</v>
      </c>
      <c r="DS48" s="47">
        <f>COUNTIF(CQ8:DU8,$C$32)</f>
        <v>0</v>
      </c>
      <c r="DT48" s="6">
        <f t="shared" si="140"/>
        <v>80</v>
      </c>
      <c r="DV48" s="466"/>
      <c r="DW48" s="466"/>
      <c r="DX48" s="466"/>
      <c r="DY48" s="466"/>
      <c r="DZ48" s="466"/>
      <c r="EA48" s="466"/>
      <c r="EB48" s="466"/>
      <c r="EC48" s="466"/>
      <c r="ED48" s="466"/>
      <c r="EE48" s="466"/>
      <c r="EF48" s="466"/>
      <c r="EG48" s="466"/>
      <c r="EH48" s="466"/>
      <c r="EI48" s="466"/>
      <c r="EK48" s="561" t="s">
        <v>38</v>
      </c>
      <c r="EL48" s="561"/>
      <c r="EM48" s="562"/>
      <c r="EN48" s="481">
        <f t="shared" si="141"/>
        <v>17</v>
      </c>
      <c r="EO48" s="7">
        <f>COUNTIF(DV8:EY8,$C$25)</f>
        <v>8</v>
      </c>
      <c r="EP48" s="8">
        <f>COUNTIF(DV8:EY8,$C$26)</f>
        <v>8</v>
      </c>
      <c r="EQ48" s="46">
        <f>COUNTIF(DV8:EY8,$C$27)</f>
        <v>1</v>
      </c>
      <c r="ER48" s="46">
        <f>COUNTIF(DV8:EY8,$C$31)</f>
        <v>0</v>
      </c>
      <c r="ES48" s="46">
        <f>COUNTIF(DV8:EY8,$C$33)</f>
        <v>0</v>
      </c>
      <c r="ET48" s="46">
        <f>COUNTIF(DV8:EY8,$C$35)</f>
        <v>0</v>
      </c>
      <c r="EU48" s="47">
        <f>COUNTA(DX8:DY8)+COUNTA(EE8:EF8)+COUNTA(ES8:ET8)+COUNTA(EL8:EM8)</f>
        <v>5</v>
      </c>
      <c r="EV48" s="47">
        <f>COUNTIF(DV8:EY8,$C$32)</f>
        <v>3</v>
      </c>
      <c r="EW48" s="6">
        <f t="shared" si="127"/>
        <v>66</v>
      </c>
      <c r="EX48" s="466"/>
      <c r="EY48" s="466"/>
      <c r="EZ48" s="466"/>
      <c r="FA48" s="466"/>
      <c r="FB48" s="466"/>
      <c r="FC48" s="466"/>
      <c r="FD48" s="466"/>
      <c r="FE48" s="466"/>
      <c r="FF48" s="466"/>
      <c r="FG48" s="466"/>
      <c r="FH48" s="466"/>
      <c r="FI48" s="466"/>
      <c r="FJ48" s="466"/>
      <c r="FK48" s="466"/>
      <c r="FN48" s="565" t="str">
        <f t="shared" si="142"/>
        <v>Carlos Alves</v>
      </c>
      <c r="FO48" s="561"/>
      <c r="FP48" s="562"/>
      <c r="FQ48" s="379">
        <f t="shared" si="143"/>
        <v>19</v>
      </c>
      <c r="FR48" s="7">
        <f t="shared" si="144"/>
        <v>8</v>
      </c>
      <c r="FS48" s="8">
        <f t="shared" si="145"/>
        <v>11</v>
      </c>
      <c r="FT48" s="46">
        <f t="shared" si="146"/>
        <v>0</v>
      </c>
      <c r="FU48" s="46">
        <f t="shared" si="147"/>
        <v>0</v>
      </c>
      <c r="FV48" s="46">
        <f t="shared" si="148"/>
        <v>0</v>
      </c>
      <c r="FW48" s="46">
        <f t="shared" si="149"/>
        <v>0</v>
      </c>
      <c r="FX48" s="47">
        <f t="shared" si="150"/>
        <v>6</v>
      </c>
      <c r="FY48" s="47">
        <f t="shared" si="151"/>
        <v>0</v>
      </c>
      <c r="FZ48" s="6">
        <f t="shared" si="152"/>
        <v>64</v>
      </c>
      <c r="GA48" s="466"/>
      <c r="GB48" s="466"/>
      <c r="GC48" s="466"/>
      <c r="GD48" s="466"/>
      <c r="GE48" s="466"/>
      <c r="GF48" s="466"/>
      <c r="GG48" s="466"/>
      <c r="GH48" s="466"/>
      <c r="GI48" s="466"/>
      <c r="GJ48" s="466"/>
      <c r="GK48" s="466"/>
      <c r="GL48" s="466"/>
      <c r="GM48" s="466"/>
      <c r="GN48" s="466"/>
      <c r="GO48" s="466"/>
      <c r="GR48" s="561" t="s">
        <v>38</v>
      </c>
      <c r="GS48" s="561"/>
      <c r="GT48" s="562"/>
      <c r="GU48" s="481">
        <f>IF($D8&lt;&gt;"",COUNTA(GE8:HH8),"")</f>
        <v>20</v>
      </c>
      <c r="GV48" s="7">
        <f>COUNTIF(GE8:HH8,$C$25)</f>
        <v>4</v>
      </c>
      <c r="GW48" s="8">
        <f>COUNTIF(GE8:HH8,$C$26)</f>
        <v>6</v>
      </c>
      <c r="GX48" s="46">
        <f>COUNTIF(GE8:HH8,$C$27)</f>
        <v>8</v>
      </c>
      <c r="GY48" s="46">
        <f>COUNTIF(GE8:HH8,$C$31)</f>
        <v>0</v>
      </c>
      <c r="GZ48" s="46">
        <f>COUNTIF(GE8:HH8,$C$33)</f>
        <v>0</v>
      </c>
      <c r="HA48" s="46">
        <f>COUNTIF(GE8:HH8,$C$35)</f>
        <v>0</v>
      </c>
      <c r="HB48" s="47">
        <f>COUNTA(GI8:GJ8)+COUNTA(GP8:GQ8)+COUNTA(GW8:GX8)+COUNTA(HD8:HE8)</f>
        <v>5</v>
      </c>
      <c r="HC48" s="47">
        <f>COUNTIF(GE8:HH8,$C$32)</f>
        <v>2</v>
      </c>
      <c r="HD48" s="6">
        <f t="shared" si="129"/>
        <v>48</v>
      </c>
      <c r="HE48" s="466"/>
      <c r="HF48" s="466"/>
      <c r="HG48" s="466"/>
      <c r="HH48" s="466"/>
      <c r="HI48" s="466"/>
      <c r="HJ48" s="466"/>
      <c r="HK48" s="466"/>
      <c r="HL48" s="466"/>
      <c r="HM48" s="466"/>
      <c r="HN48" s="466"/>
      <c r="HO48" s="466"/>
      <c r="HP48" s="466"/>
      <c r="HQ48" s="466"/>
      <c r="HR48" s="466"/>
      <c r="HU48" s="561" t="s">
        <v>38</v>
      </c>
      <c r="HV48" s="561"/>
      <c r="HW48" s="562"/>
      <c r="HX48" s="481">
        <f>IF($D8&lt;&gt;"",COUNTA(HI8:IM8),"")</f>
        <v>21</v>
      </c>
      <c r="HY48" s="7">
        <f>COUNTIF(HI8:IM8,$C$25)</f>
        <v>4</v>
      </c>
      <c r="HZ48" s="8">
        <f>COUNTIF(HI8:IM8,$C$26)</f>
        <v>8</v>
      </c>
      <c r="IA48" s="46">
        <f>COUNTIF(HI8:IM8,$C$27)</f>
        <v>0</v>
      </c>
      <c r="IB48" s="46">
        <f>COUNTIF(HI8:IM8,$C$31)</f>
        <v>0</v>
      </c>
      <c r="IC48" s="46">
        <f>COUNTIF(HI8:IM8,$C$33)</f>
        <v>0</v>
      </c>
      <c r="ID48" s="46">
        <f>COUNTIF(HI8:IM8,$C$35)</f>
        <v>0</v>
      </c>
      <c r="IE48" s="47">
        <f>COUNTA(HK8:HL8)+COUNTA(HR8:HS8)+COUNTA(IF8:IG8)+COUNTA(HY8:HZ8)+COUNTA(IM8)</f>
        <v>7</v>
      </c>
      <c r="IF48" s="47">
        <f>COUNTIF(HI8:IM8,$C$32)</f>
        <v>9</v>
      </c>
      <c r="IG48" s="6">
        <f t="shared" si="130"/>
        <v>32</v>
      </c>
      <c r="IH48" s="466"/>
      <c r="II48" s="466"/>
      <c r="IJ48" s="466"/>
      <c r="IK48" s="466"/>
      <c r="IL48" s="466"/>
      <c r="IM48" s="466"/>
      <c r="IN48" s="466"/>
      <c r="IO48" s="466"/>
      <c r="IP48" s="466"/>
      <c r="IQ48" s="466"/>
      <c r="IR48" s="466"/>
      <c r="IS48" s="466"/>
      <c r="IT48" s="466"/>
      <c r="IU48" s="466"/>
      <c r="IV48" s="466"/>
      <c r="IW48" s="466"/>
      <c r="IX48" s="329"/>
      <c r="IY48" s="561" t="s">
        <v>38</v>
      </c>
      <c r="IZ48" s="561"/>
      <c r="JA48" s="562"/>
      <c r="JB48" s="481">
        <f>IF($D8&lt;&gt;"",COUNTA(IN8:JR8),"")</f>
        <v>20</v>
      </c>
      <c r="JC48" s="7">
        <f>COUNTIF(IN8:JR8,$C$25)</f>
        <v>4</v>
      </c>
      <c r="JD48" s="8">
        <f>COUNTIF(IN8:JR8,$C$26)</f>
        <v>8</v>
      </c>
      <c r="JE48" s="46">
        <f>COUNTIF(IN8:JR8,$C$27)</f>
        <v>8</v>
      </c>
      <c r="JF48" s="46">
        <f>COUNTIF(IN8:JR8,$C$31)</f>
        <v>0</v>
      </c>
      <c r="JG48" s="46">
        <f>COUNTIF(IN8:JR8,$C$33)</f>
        <v>0</v>
      </c>
      <c r="JH48" s="46">
        <f>COUNTIF(IN8:JR8,$C$35)</f>
        <v>0</v>
      </c>
      <c r="JI48" s="47">
        <f>COUNTA(IT8:IU8)+COUNTA(IN8)+COUNTA(JH8:JI8)+COUNTA(JA8:JB8) +COUNTA(JO8:JP8)</f>
        <v>7</v>
      </c>
      <c r="JJ48" s="47">
        <f>COUNTIF(IN8:JR8,$C$32)</f>
        <v>0</v>
      </c>
      <c r="JK48" s="6">
        <f t="shared" si="131"/>
        <v>48</v>
      </c>
      <c r="JL48" s="466"/>
      <c r="JM48" s="466"/>
      <c r="JN48" s="466"/>
      <c r="JO48" s="466"/>
      <c r="JP48" s="466"/>
      <c r="JQ48" s="466"/>
      <c r="JR48" s="466"/>
      <c r="JS48" s="466"/>
      <c r="JT48" s="466"/>
      <c r="JU48" s="466"/>
      <c r="JV48" s="466"/>
      <c r="JW48" s="466"/>
      <c r="JX48" s="466"/>
      <c r="JY48" s="466"/>
      <c r="JZ48" s="466"/>
      <c r="KB48" s="9"/>
      <c r="KC48" s="561" t="s">
        <v>38</v>
      </c>
      <c r="KD48" s="561"/>
      <c r="KE48" s="562"/>
      <c r="KF48" s="481">
        <f>IF($D8&lt;&gt;"",COUNTA(JS8:KV8),"")</f>
        <v>20</v>
      </c>
      <c r="KG48" s="7">
        <f>COUNTIF(JS8:KV8,$C$25)</f>
        <v>8</v>
      </c>
      <c r="KH48" s="8">
        <f>COUNTIF(JS8:KV8,$C$26)</f>
        <v>4</v>
      </c>
      <c r="KI48" s="46">
        <f>COUNTIF(JS8:KV8,$C$27)</f>
        <v>8</v>
      </c>
      <c r="KJ48" s="46">
        <f>COUNTIF(JS8:KV8,$C$31)</f>
        <v>0</v>
      </c>
      <c r="KK48" s="46">
        <f>COUNTIF(JS8:KV8,$C$33)</f>
        <v>0</v>
      </c>
      <c r="KL48" s="46">
        <f>COUNTIF(JS8:KV8,$C$35)</f>
        <v>0</v>
      </c>
      <c r="KM48" s="47">
        <f>COUNTA(JV8:JW8)+COUNTA(KC8:KD8)+COUNTA(KQ8:KR8)+COUNTA(KJ8:KK8)</f>
        <v>4</v>
      </c>
      <c r="KN48" s="47">
        <f>COUNTIF(JS8:KV8,$C$32)</f>
        <v>0</v>
      </c>
      <c r="KO48" s="6">
        <f t="shared" si="132"/>
        <v>80</v>
      </c>
      <c r="KP48" s="466"/>
      <c r="KQ48" s="466"/>
      <c r="KR48" s="466"/>
      <c r="KS48" s="466"/>
      <c r="KT48" s="466"/>
      <c r="KU48" s="466"/>
      <c r="KV48" s="466"/>
      <c r="KW48" s="466"/>
      <c r="KX48" s="466"/>
      <c r="KY48" s="466"/>
      <c r="KZ48" s="466"/>
      <c r="LA48" s="466"/>
      <c r="LB48" s="466"/>
      <c r="LC48" s="466"/>
      <c r="LF48" s="561" t="s">
        <v>38</v>
      </c>
      <c r="LG48" s="561"/>
      <c r="LH48" s="562"/>
      <c r="LI48" s="482">
        <f>IF($D8&lt;&gt;"",COUNTA(KW8:MA8),"")</f>
        <v>21</v>
      </c>
      <c r="LJ48" s="7">
        <f>COUNTIF(KW8:MA8,$C$25)</f>
        <v>8</v>
      </c>
      <c r="LK48" s="8">
        <f>COUNTIF(KW8:MA8,$C$26)</f>
        <v>5</v>
      </c>
      <c r="LL48" s="46">
        <f>COUNTIF(KW8:MA8,$C$27)</f>
        <v>4</v>
      </c>
      <c r="LM48" s="46">
        <f>COUNTIF(KW8:MA8,$C$31)</f>
        <v>0</v>
      </c>
      <c r="LN48" s="46">
        <f>COUNTIF(KW8:MA8,$C$33)</f>
        <v>0</v>
      </c>
      <c r="LO48" s="46">
        <f>COUNTIF(KW8:MA8,$C$35)</f>
        <v>0</v>
      </c>
      <c r="LP48" s="47">
        <f>COUNTA(KX8:KY8)+COUNTA(LE8:LF8)+COUNTA(LS8:LT8)+COUNTA(LL8:LM8)+COUNTA(LZ8:MA8)</f>
        <v>6</v>
      </c>
      <c r="LQ48" s="47">
        <f>COUNTIF(KW8:MA8,$C$32)</f>
        <v>4</v>
      </c>
      <c r="LR48" s="6">
        <f t="shared" si="133"/>
        <v>72</v>
      </c>
      <c r="LS48" s="466"/>
      <c r="LT48" s="466"/>
      <c r="LU48" s="466"/>
      <c r="LV48" s="466"/>
      <c r="LW48" s="466"/>
      <c r="LX48" s="466"/>
      <c r="LY48" s="466"/>
      <c r="LZ48" s="466"/>
      <c r="MA48" s="466"/>
      <c r="MB48" s="466"/>
      <c r="MC48" s="466"/>
      <c r="MD48" s="466"/>
      <c r="ME48" s="466"/>
      <c r="MF48" s="466"/>
      <c r="MG48" s="466"/>
      <c r="MH48" s="466"/>
      <c r="MJ48" s="561" t="s">
        <v>38</v>
      </c>
      <c r="MK48" s="561"/>
      <c r="ML48" s="562"/>
      <c r="MM48" s="483">
        <f>IF($D8&lt;&gt;"",COUNTA(MB8:NE8),"")</f>
        <v>20</v>
      </c>
      <c r="MN48" s="242">
        <f>COUNTIF(MB8:NE8,$C$25)</f>
        <v>8</v>
      </c>
      <c r="MO48" s="243">
        <f>COUNTIF(MB8:NE8,$C$26)</f>
        <v>7</v>
      </c>
      <c r="MP48" s="244">
        <f>COUNTIF(MB8:NE8,$C$27)</f>
        <v>1</v>
      </c>
      <c r="MQ48" s="244">
        <f>COUNTIF(MB8:NE8,$C$31)</f>
        <v>0</v>
      </c>
      <c r="MR48" s="244">
        <f>COUNTIF(MB8:NE8,$C$33)</f>
        <v>0</v>
      </c>
      <c r="MS48" s="244">
        <f>COUNTIF(MB8:NE8,$C$35)</f>
        <v>0</v>
      </c>
      <c r="MT48" s="245">
        <f>COUNTA(MG8:MH8)+COUNTA(MU8:MV8)+COUNTA(MN8:MO8)+COUNTA(NB8:NC8)</f>
        <v>7</v>
      </c>
      <c r="MU48" s="245">
        <f>COUNTIF(MB8:NE8,$C$32)</f>
        <v>4</v>
      </c>
      <c r="MV48" s="6">
        <f t="shared" si="134"/>
        <v>66</v>
      </c>
      <c r="MW48" s="466"/>
      <c r="MX48" s="466"/>
      <c r="NE48" s="466"/>
      <c r="NF48" s="466"/>
      <c r="NG48" s="466"/>
      <c r="NH48" s="466"/>
      <c r="NI48" s="466"/>
      <c r="NJ48" s="466"/>
      <c r="NM48" s="561" t="s">
        <v>38</v>
      </c>
      <c r="NN48" s="561"/>
      <c r="NO48" s="562"/>
      <c r="NP48" s="481">
        <f>IF($D8&lt;&gt;"",COUNTA(NF8:OJ8),"")</f>
        <v>21</v>
      </c>
      <c r="NQ48" s="7">
        <f>COUNTIF(NF8:OJ8,$C$25)</f>
        <v>8</v>
      </c>
      <c r="NR48" s="8">
        <f>COUNTIF(NF8:OJ8,$C$26)</f>
        <v>8</v>
      </c>
      <c r="NS48" s="46">
        <f>COUNTIF(NF8:OJ8,$C$27)</f>
        <v>2</v>
      </c>
      <c r="NT48" s="46">
        <f>COUNTIF(NF8:OJ8,$C$31)</f>
        <v>0</v>
      </c>
      <c r="NU48" s="46">
        <f>COUNTIF(NF8:OJ8,$C$33)</f>
        <v>0</v>
      </c>
      <c r="NV48" s="46">
        <f>COUNTIF(NF8:OJ8,$C$35)</f>
        <v>0</v>
      </c>
      <c r="NW48" s="47">
        <f>COUNTA(OD8:OE8)+COUNTA(NI8:NJ8)+COUNTA(NP8:NQ8)+COUNTA(NW8:NX8)</f>
        <v>5</v>
      </c>
      <c r="NX48" s="47">
        <f>COUNTIF(NF8:OJ8,$C$32)</f>
        <v>3</v>
      </c>
      <c r="NY48" s="6">
        <f t="shared" si="135"/>
        <v>68</v>
      </c>
      <c r="NZ48" s="466"/>
      <c r="OA48" s="466"/>
    </row>
    <row r="49" spans="1:391" x14ac:dyDescent="0.25">
      <c r="G49"/>
      <c r="H49"/>
      <c r="K49" s="15"/>
      <c r="N49"/>
      <c r="O49"/>
      <c r="U49" s="271"/>
      <c r="V49" s="561" t="s">
        <v>46</v>
      </c>
      <c r="W49" s="561"/>
      <c r="X49" s="562"/>
      <c r="Y49" s="476">
        <f t="shared" si="136"/>
        <v>11</v>
      </c>
      <c r="Z49" s="7">
        <f>COUNTIF(E9:AI9,$C$25)</f>
        <v>6</v>
      </c>
      <c r="AA49" s="8">
        <f>COUNTIF(E9:AI9,$C$26)</f>
        <v>3</v>
      </c>
      <c r="AB49" s="46">
        <f>COUNTIF(E9:AI9,$C$27)</f>
        <v>2</v>
      </c>
      <c r="AC49" s="46">
        <f>COUNTIF(E9:AI9,$C$31)</f>
        <v>0</v>
      </c>
      <c r="AD49" s="46">
        <f>COUNTIF(E9:AI9,$C$33)</f>
        <v>0</v>
      </c>
      <c r="AE49" s="46">
        <f>COUNTIF(E9:AI9,$C$35)</f>
        <v>1</v>
      </c>
      <c r="AF49" s="47">
        <f>COUNTA(E9)+COUNTA(I9:J9)+COUNTA(P9:Q9)+COUNTA(AC9:AE9)+COUNTA(W9:X9)</f>
        <v>9</v>
      </c>
      <c r="AG49" s="47">
        <f>COUNTIF(E9:AI9,$C$32)</f>
        <v>9</v>
      </c>
      <c r="AH49" s="6">
        <f t="shared" si="137"/>
        <v>52</v>
      </c>
      <c r="AP49" s="15"/>
      <c r="AW49"/>
      <c r="BA49" s="561" t="s">
        <v>46</v>
      </c>
      <c r="BB49" s="561"/>
      <c r="BC49" s="562"/>
      <c r="BD49" s="476">
        <f t="shared" si="138"/>
        <v>21</v>
      </c>
      <c r="BE49" s="7">
        <f>COUNTIF(AJ9:BN9,$C$25)</f>
        <v>8</v>
      </c>
      <c r="BF49" s="8">
        <f>COUNTIF(AJ9:BN9,$C$26)</f>
        <v>5</v>
      </c>
      <c r="BG49" s="46">
        <f>COUNTIF(AJ9:BN9,$C$27)</f>
        <v>8</v>
      </c>
      <c r="BH49" s="46">
        <f>COUNTIF(AJ9:BN9,$C$31)</f>
        <v>0</v>
      </c>
      <c r="BI49" s="46">
        <f>COUNTIF(AJ9:BN9,$C$33)</f>
        <v>0</v>
      </c>
      <c r="BJ49" s="46">
        <f>COUNTIF(AJ9:BN9,$C$35)</f>
        <v>0</v>
      </c>
      <c r="BK49" s="47">
        <f>COUNTA(BM9:BN9)+COUNTA(AJ9:AL9)+COUNTA(AR9:AS9)+COUNTA(AY9:AZ9)+COUNTA(BF9:BG9)</f>
        <v>8</v>
      </c>
      <c r="BL49" s="47">
        <f>COUNTIF(AJ9:BN9,$C$32)</f>
        <v>0</v>
      </c>
      <c r="BM49" s="6">
        <f t="shared" si="107"/>
        <v>80</v>
      </c>
      <c r="BN49"/>
      <c r="BO49"/>
      <c r="BP49"/>
      <c r="BU49" s="15"/>
      <c r="CB49" s="271"/>
      <c r="CC49" s="561" t="s">
        <v>46</v>
      </c>
      <c r="CD49" s="561"/>
      <c r="CE49" s="562"/>
      <c r="CF49" s="284">
        <f>IF($D9&lt;&gt;"",COUNTA(BO9:CP9),"")</f>
        <v>18</v>
      </c>
      <c r="CG49" s="7">
        <f>COUNTIF(BO9:CP9,$C$25)</f>
        <v>8</v>
      </c>
      <c r="CH49" s="8">
        <f>COUNTIF(BO9:CP9,$C$26)</f>
        <v>4</v>
      </c>
      <c r="CI49" s="46">
        <f>COUNTIF(BO9:CP9,$C$27)</f>
        <v>6</v>
      </c>
      <c r="CJ49" s="46">
        <f>COUNTIF(BO9:CP9,$C$31)</f>
        <v>0</v>
      </c>
      <c r="CK49" s="46">
        <f>COUNTIF(BO9:CP9,$C$33)</f>
        <v>0</v>
      </c>
      <c r="CL49" s="46">
        <f>COUNTIF(BO9:CP9,$C$35)</f>
        <v>0</v>
      </c>
      <c r="CM49" s="47">
        <f>COUNTA(BT9:BU9)+COUNTA(CA9:CB9)+COUNTA(CH9:CI9)+COUNTA(CO9:CP9)</f>
        <v>4</v>
      </c>
      <c r="CN49" s="47">
        <f>COUNTIF(BO9:CP9,$C$32)</f>
        <v>0</v>
      </c>
      <c r="CO49" s="285">
        <f t="shared" si="117"/>
        <v>76</v>
      </c>
      <c r="CW49" s="15"/>
      <c r="DG49" s="271"/>
      <c r="DH49" s="561" t="s">
        <v>46</v>
      </c>
      <c r="DI49" s="561"/>
      <c r="DJ49" s="562"/>
      <c r="DK49" s="476">
        <f t="shared" si="139"/>
        <v>17</v>
      </c>
      <c r="DL49" s="7">
        <f>COUNTIF(CQ9:DU9,$C$25)</f>
        <v>8</v>
      </c>
      <c r="DM49" s="8">
        <f>COUNTIF(CQ9:DU9,$C$26)</f>
        <v>4</v>
      </c>
      <c r="DN49" s="46">
        <f>COUNTIF(CQ9:DU9,$C$27)</f>
        <v>5</v>
      </c>
      <c r="DO49" s="46">
        <f>COUNTIF(CQ9:DU9,$C$31)</f>
        <v>0</v>
      </c>
      <c r="DP49" s="46">
        <f>COUNTIF(CQ9:DU9,$C$33)</f>
        <v>0</v>
      </c>
      <c r="DQ49" s="46">
        <f>COUNTIF(CQ9:DU9,$C$35)</f>
        <v>0</v>
      </c>
      <c r="DR49" s="47">
        <f>COUNTA(CV9:CW9)+COUNTA(DC9:DD9)+COUNTA(DQ9:DR9)+COUNTA(DJ9:DK9)</f>
        <v>3</v>
      </c>
      <c r="DS49" s="47">
        <f>COUNTIF(CQ9:DU9,$C$32)</f>
        <v>4</v>
      </c>
      <c r="DT49" s="6">
        <f t="shared" si="140"/>
        <v>74</v>
      </c>
      <c r="DV49" s="466"/>
      <c r="DW49" s="466"/>
      <c r="DX49" s="466"/>
      <c r="DY49" s="466"/>
      <c r="DZ49" s="466"/>
      <c r="EA49" s="466"/>
      <c r="EB49" s="466"/>
      <c r="EC49" s="466"/>
      <c r="ED49" s="466"/>
      <c r="EE49" s="466"/>
      <c r="EF49" s="466"/>
      <c r="EG49" s="466"/>
      <c r="EH49" s="466"/>
      <c r="EI49" s="466"/>
      <c r="EK49" s="561" t="s">
        <v>46</v>
      </c>
      <c r="EL49" s="561"/>
      <c r="EM49" s="562"/>
      <c r="EN49" s="481">
        <f t="shared" si="141"/>
        <v>9</v>
      </c>
      <c r="EO49" s="7">
        <f>COUNTIF(DV9:EY9,$C$25)</f>
        <v>3</v>
      </c>
      <c r="EP49" s="8">
        <f>COUNTIF(DV9:EY9,$C$26)</f>
        <v>2</v>
      </c>
      <c r="EQ49" s="46">
        <f>COUNTIF(DV9:EY9,$C$27)</f>
        <v>4</v>
      </c>
      <c r="ER49" s="46">
        <f>COUNTIF(DV9:EY9,$C$31)</f>
        <v>0</v>
      </c>
      <c r="ES49" s="46">
        <f>COUNTIF(DV9:EY9,$C$33)</f>
        <v>0</v>
      </c>
      <c r="ET49" s="46">
        <f>COUNTIF(DV9:EY9,$C$35)</f>
        <v>0</v>
      </c>
      <c r="EU49" s="47">
        <f>COUNTA(DX9:DY9)+COUNTA(EE9:EF9)+COUNTA(#REF!)+COUNTA(#REF!)</f>
        <v>5</v>
      </c>
      <c r="EV49" s="47">
        <f>COUNTIF(DV9:EY9,$C$32)</f>
        <v>10</v>
      </c>
      <c r="EW49" s="6">
        <f t="shared" si="127"/>
        <v>32</v>
      </c>
      <c r="EX49" s="466"/>
      <c r="EY49" s="466"/>
      <c r="EZ49" s="466"/>
      <c r="FA49" s="466"/>
      <c r="FB49" s="466"/>
      <c r="FC49" s="466"/>
      <c r="FD49" s="466"/>
      <c r="FE49" s="466"/>
      <c r="FF49" s="466"/>
      <c r="FG49" s="466"/>
      <c r="FH49" s="466"/>
      <c r="FI49" s="466"/>
      <c r="FJ49" s="466"/>
      <c r="FK49" s="466"/>
      <c r="FN49" s="565" t="str">
        <f t="shared" si="142"/>
        <v>Francisco Maio</v>
      </c>
      <c r="FO49" s="561"/>
      <c r="FP49" s="562"/>
      <c r="FQ49" s="379">
        <f t="shared" si="143"/>
        <v>21</v>
      </c>
      <c r="FR49" s="7">
        <f t="shared" si="144"/>
        <v>5</v>
      </c>
      <c r="FS49" s="8">
        <f t="shared" si="145"/>
        <v>8</v>
      </c>
      <c r="FT49" s="46">
        <f t="shared" si="146"/>
        <v>8</v>
      </c>
      <c r="FU49" s="46">
        <f t="shared" si="147"/>
        <v>0</v>
      </c>
      <c r="FV49" s="46">
        <f t="shared" si="148"/>
        <v>0</v>
      </c>
      <c r="FW49" s="46">
        <f t="shared" si="149"/>
        <v>0</v>
      </c>
      <c r="FX49" s="47">
        <f t="shared" si="150"/>
        <v>6</v>
      </c>
      <c r="FY49" s="47">
        <f t="shared" si="151"/>
        <v>0</v>
      </c>
      <c r="FZ49" s="6">
        <f t="shared" si="152"/>
        <v>56</v>
      </c>
      <c r="GA49" s="466"/>
      <c r="GB49" s="466"/>
      <c r="GC49" s="466"/>
      <c r="GD49" s="466"/>
      <c r="GE49" s="466"/>
      <c r="GF49" s="466"/>
      <c r="GG49" s="466"/>
      <c r="GH49" s="466"/>
      <c r="GI49" s="466"/>
      <c r="GJ49" s="466"/>
      <c r="GK49" s="466"/>
      <c r="GL49" s="466"/>
      <c r="GM49" s="466"/>
      <c r="GN49" s="466"/>
      <c r="GO49" s="466"/>
      <c r="GR49" s="561" t="s">
        <v>46</v>
      </c>
      <c r="GS49" s="561"/>
      <c r="GT49" s="562"/>
      <c r="GU49" s="481">
        <f>IF($D9&lt;&gt;"",COUNTA(GE9:HH9),"")</f>
        <v>20</v>
      </c>
      <c r="GV49" s="7">
        <f>COUNTIF(GE9:HH9,$C$25)</f>
        <v>4</v>
      </c>
      <c r="GW49" s="8">
        <f>COUNTIF(GE9:HH9,$C$26)</f>
        <v>8</v>
      </c>
      <c r="GX49" s="46">
        <f>COUNTIF(GE9:HH9,$C$27)</f>
        <v>8</v>
      </c>
      <c r="GY49" s="46">
        <f>COUNTIF(GE9:HH9,$C$31)</f>
        <v>0</v>
      </c>
      <c r="GZ49" s="46">
        <f>COUNTIF(GE9:HH9,$C$33)</f>
        <v>0</v>
      </c>
      <c r="HA49" s="46">
        <f>COUNTIF(GE9:HH9,$C$35)</f>
        <v>0</v>
      </c>
      <c r="HB49" s="47">
        <f>COUNTA(GI9:GJ9)+COUNTA(GP9:GQ9)+COUNTA(GW9:GX9)+COUNTA(HD9:HE9)</f>
        <v>4</v>
      </c>
      <c r="HC49" s="47">
        <f>COUNTIF(GE9:HH9,$C$32)</f>
        <v>0</v>
      </c>
      <c r="HD49" s="6">
        <f t="shared" si="129"/>
        <v>48</v>
      </c>
      <c r="HE49" s="466"/>
      <c r="HF49" s="466"/>
      <c r="HG49" s="466"/>
      <c r="HH49" s="466"/>
      <c r="HI49" s="466"/>
      <c r="HJ49" s="466"/>
      <c r="HK49" s="466"/>
      <c r="HL49" s="466"/>
      <c r="HM49" s="466"/>
      <c r="HN49" s="466"/>
      <c r="HO49" s="466"/>
      <c r="HP49" s="466"/>
      <c r="HQ49" s="466"/>
      <c r="HR49" s="466"/>
      <c r="HU49" s="561" t="s">
        <v>46</v>
      </c>
      <c r="HV49" s="561"/>
      <c r="HW49" s="562"/>
      <c r="HX49" s="481">
        <f>IF($D9&lt;&gt;"",COUNTA(HI9:IM9),"")</f>
        <v>21</v>
      </c>
      <c r="HY49" s="7">
        <f>COUNTIF(HI9:IM9,$C$25)</f>
        <v>8</v>
      </c>
      <c r="HZ49" s="8">
        <f>COUNTIF(HI9:IM9,$C$26)</f>
        <v>1</v>
      </c>
      <c r="IA49" s="46">
        <f>COUNTIF(HI9:IM9,$C$27)</f>
        <v>2</v>
      </c>
      <c r="IB49" s="46">
        <f>COUNTIF(HI9:IM9,$C$31)</f>
        <v>0</v>
      </c>
      <c r="IC49" s="46">
        <f>COUNTIF(HI9:IM9,$C$33)</f>
        <v>0</v>
      </c>
      <c r="ID49" s="46">
        <f>COUNTIF(HI9:IM9,$C$35)</f>
        <v>0</v>
      </c>
      <c r="IE49" s="47">
        <f>COUNTA(HK9:HL9)+COUNTA(HR9:HS9)+COUNTA(#REF!)+COUNTA(HY9:HY9)+COUNTA(#REF!)</f>
        <v>6</v>
      </c>
      <c r="IF49" s="47">
        <f>COUNTIF(HI9:IM9,$C$32)</f>
        <v>10</v>
      </c>
      <c r="IG49" s="6">
        <f t="shared" si="130"/>
        <v>68</v>
      </c>
      <c r="IH49" s="466"/>
      <c r="II49" s="466"/>
      <c r="IJ49" s="466"/>
      <c r="IK49" s="466"/>
      <c r="IL49" s="466"/>
      <c r="IM49" s="466"/>
      <c r="IN49" s="466"/>
      <c r="IO49" s="466"/>
      <c r="IP49" s="466"/>
      <c r="IS49" s="466"/>
      <c r="IT49" s="466"/>
      <c r="IU49" s="466"/>
      <c r="IV49" s="466"/>
      <c r="IW49" s="466"/>
      <c r="IX49" s="330"/>
      <c r="IY49" s="561" t="s">
        <v>46</v>
      </c>
      <c r="IZ49" s="561"/>
      <c r="JA49" s="562"/>
      <c r="JB49" s="481">
        <f>IF($D9&lt;&gt;"",COUNTA(IN9:JR9),"")</f>
        <v>20</v>
      </c>
      <c r="JC49" s="7">
        <f>COUNTIF(IN9:JR9,$C$25)</f>
        <v>8</v>
      </c>
      <c r="JD49" s="8">
        <f>COUNTIF(IN9:JR9,$C$26)</f>
        <v>4</v>
      </c>
      <c r="JE49" s="46">
        <f>COUNTIF(IN9:JR9,$C$27)</f>
        <v>8</v>
      </c>
      <c r="JF49" s="46">
        <f>COUNTIF(IN9:JR9,$C$31)</f>
        <v>0</v>
      </c>
      <c r="JG49" s="46">
        <f>COUNTIF(IN9:JR9,$C$33)</f>
        <v>0</v>
      </c>
      <c r="JH49" s="46">
        <f>COUNTIF(IN9:JR9,$C$35)</f>
        <v>0</v>
      </c>
      <c r="JI49" s="47">
        <f>COUNTA(IT9:IU9)+COUNTA(IN9)+COUNTA(JH9:JI9)+COUNTA(JA9:JB9) +COUNTA(JO9:JP9)</f>
        <v>5</v>
      </c>
      <c r="JJ49" s="47">
        <f>COUNTIF(IN9:JR9,$C$32)</f>
        <v>0</v>
      </c>
      <c r="JK49" s="6">
        <f t="shared" si="131"/>
        <v>80</v>
      </c>
      <c r="JL49" s="466"/>
      <c r="JM49" s="466"/>
      <c r="JN49" s="466"/>
      <c r="JO49" s="466"/>
      <c r="JP49" s="466"/>
      <c r="JQ49" s="466"/>
      <c r="JR49" s="466"/>
      <c r="JS49" s="466"/>
      <c r="JT49" s="466"/>
      <c r="JU49" s="466"/>
      <c r="JV49" s="466"/>
      <c r="JW49" s="466"/>
      <c r="JX49" s="466"/>
      <c r="JY49" s="466"/>
      <c r="JZ49" s="466"/>
      <c r="KB49" s="9"/>
      <c r="KC49" s="561" t="s">
        <v>46</v>
      </c>
      <c r="KD49" s="561"/>
      <c r="KE49" s="562"/>
      <c r="KF49" s="481">
        <f>IF($D9&lt;&gt;"",COUNTA(JS9:KV9),"")</f>
        <v>20</v>
      </c>
      <c r="KG49" s="7">
        <f>COUNTIF(JS9:KV9,$C$25)</f>
        <v>8</v>
      </c>
      <c r="KH49" s="8">
        <f>COUNTIF(JS9:KV9,$C$26)</f>
        <v>8</v>
      </c>
      <c r="KI49" s="46">
        <f>COUNTIF(JS9:KV9,$C$27)</f>
        <v>4</v>
      </c>
      <c r="KJ49" s="46">
        <f>COUNTIF(JS9:KV9,$C$31)</f>
        <v>0</v>
      </c>
      <c r="KK49" s="46">
        <f>COUNTIF(JS9:KV9,$C$33)</f>
        <v>0</v>
      </c>
      <c r="KL49" s="46">
        <f>COUNTIF(JS9:KV9,$C$35)</f>
        <v>0</v>
      </c>
      <c r="KM49" s="47">
        <f>COUNTA(JV9:JW9)+COUNTA(KC9:KD9)+COUNTA(KQ9:KR9)+COUNTA(KJ9:KK9)</f>
        <v>4</v>
      </c>
      <c r="KN49" s="47">
        <f>COUNTIF(JS9:KV9,$C$32)</f>
        <v>0</v>
      </c>
      <c r="KO49" s="6">
        <f t="shared" si="132"/>
        <v>72</v>
      </c>
      <c r="KP49" s="466"/>
      <c r="KQ49" s="466"/>
      <c r="KR49" s="466"/>
      <c r="KS49" s="466"/>
      <c r="KT49" s="466"/>
      <c r="KU49" s="466"/>
      <c r="KV49" s="466"/>
      <c r="KW49" s="466"/>
      <c r="KX49" s="466"/>
      <c r="KY49" s="466"/>
      <c r="KZ49" s="466"/>
      <c r="LA49" s="466"/>
      <c r="LB49" s="466"/>
      <c r="LC49" s="466"/>
      <c r="LF49" s="561" t="s">
        <v>46</v>
      </c>
      <c r="LG49" s="561"/>
      <c r="LH49" s="562"/>
      <c r="LI49" s="482">
        <f>IF($D9&lt;&gt;"",COUNTA(KW9:MA9),"")</f>
        <v>20</v>
      </c>
      <c r="LJ49" s="7">
        <f>COUNTIF(KW9:MA9,$C$25)</f>
        <v>8</v>
      </c>
      <c r="LK49" s="8">
        <f>COUNTIF(KW9:MA9,$C$26)</f>
        <v>8</v>
      </c>
      <c r="LL49" s="46">
        <f>COUNTIF(KW9:MA9,$C$27)</f>
        <v>4</v>
      </c>
      <c r="LM49" s="46">
        <f>COUNTIF(KW9:MA9,$C$31)</f>
        <v>0</v>
      </c>
      <c r="LN49" s="46">
        <f>COUNTIF(KW9:MA9,$C$33)</f>
        <v>0</v>
      </c>
      <c r="LO49" s="46">
        <f>COUNTIF(KW9:MA9,$C$35)</f>
        <v>0</v>
      </c>
      <c r="LP49" s="47">
        <f>COUNTA(KX9:KY9)+COUNTA(LE9:LF9)+COUNTA(LS9:LT9)+COUNTA(LL9:LM9)+COUNTA(LZ9:MA9)</f>
        <v>7</v>
      </c>
      <c r="LQ49" s="47">
        <f>COUNTIF(KW9:MA9,$C$32)</f>
        <v>0</v>
      </c>
      <c r="LR49" s="6">
        <f t="shared" si="133"/>
        <v>72</v>
      </c>
      <c r="LS49" s="466"/>
      <c r="LT49" s="466"/>
      <c r="LU49" s="466"/>
      <c r="LV49" s="466"/>
      <c r="LW49" s="466"/>
      <c r="LX49" s="466"/>
      <c r="LY49" s="466"/>
      <c r="LZ49" s="466"/>
      <c r="MA49" s="466"/>
      <c r="MB49" s="466"/>
      <c r="MC49" s="466"/>
      <c r="MD49" s="466"/>
      <c r="ME49" s="466"/>
      <c r="MF49" s="466"/>
      <c r="MG49" s="466"/>
      <c r="MH49" s="466"/>
      <c r="MJ49" s="561" t="s">
        <v>46</v>
      </c>
      <c r="MK49" s="561"/>
      <c r="ML49" s="562"/>
      <c r="MM49" s="483">
        <f>IF($D9&lt;&gt;"",COUNTA(MB9:NE9),"")</f>
        <v>20</v>
      </c>
      <c r="MN49" s="242">
        <f>COUNTIF(MB9:NE9,$C$25)</f>
        <v>4</v>
      </c>
      <c r="MO49" s="243">
        <f>COUNTIF(MB9:NE9,$C$26)</f>
        <v>6</v>
      </c>
      <c r="MP49" s="244">
        <f>COUNTIF(MB9:NE9,$C$27)</f>
        <v>8</v>
      </c>
      <c r="MQ49" s="244">
        <f>COUNTIF(MB9:NE9,$C$31)</f>
        <v>0</v>
      </c>
      <c r="MR49" s="244">
        <f>COUNTIF(MB9:NE9,$C$33)</f>
        <v>0</v>
      </c>
      <c r="MS49" s="244">
        <f>COUNTIF(MB9:NE9,$C$35)</f>
        <v>0</v>
      </c>
      <c r="MT49" s="245">
        <f>COUNTA(MG9:MH9)+COUNTA(MU9:MV9)+COUNTA(MN9:MO9)+COUNTA(NB9:NC9)</f>
        <v>6</v>
      </c>
      <c r="MU49" s="245">
        <f>COUNTIF(MB9:NE9,$C$32)</f>
        <v>2</v>
      </c>
      <c r="MV49" s="6">
        <f t="shared" si="134"/>
        <v>48</v>
      </c>
      <c r="MW49" s="466"/>
      <c r="MX49" s="466"/>
      <c r="NE49" s="466"/>
      <c r="NF49" s="466"/>
      <c r="NG49" s="466"/>
      <c r="NH49" s="466"/>
      <c r="NI49" s="466"/>
      <c r="NJ49" s="466"/>
      <c r="NM49" s="561" t="s">
        <v>46</v>
      </c>
      <c r="NN49" s="561"/>
      <c r="NO49" s="562"/>
      <c r="NP49" s="481">
        <f>IF($D9&lt;&gt;"",COUNTA(NF9:OJ9),"")</f>
        <v>21</v>
      </c>
      <c r="NQ49" s="7">
        <f>COUNTIF(NF9:OJ9,$C$25)</f>
        <v>5</v>
      </c>
      <c r="NR49" s="8">
        <f>COUNTIF(NF9:OJ9,$C$26)</f>
        <v>6</v>
      </c>
      <c r="NS49" s="46">
        <f>COUNTIF(NF9:OJ9,$C$27)</f>
        <v>8</v>
      </c>
      <c r="NT49" s="46">
        <f>COUNTIF(NF9:OJ9,$C$31)</f>
        <v>0</v>
      </c>
      <c r="NU49" s="46">
        <f>COUNTIF(NF9:OJ9,$C$33)</f>
        <v>0</v>
      </c>
      <c r="NV49" s="46">
        <f>COUNTIF(NF9:OJ9,$C$35)</f>
        <v>0</v>
      </c>
      <c r="NW49" s="47">
        <f>COUNTA(OD9:OE9)+COUNTA(NI9:NJ9)+COUNTA(NP9:NQ9)+COUNTA(NW9:NX9)</f>
        <v>4</v>
      </c>
      <c r="NX49" s="47">
        <f>COUNTIF(NF9:OJ9,$C$32)</f>
        <v>2</v>
      </c>
      <c r="NY49" s="6">
        <f t="shared" si="135"/>
        <v>56</v>
      </c>
      <c r="NZ49" s="466"/>
      <c r="OA49" s="466"/>
    </row>
    <row r="50" spans="1:391" x14ac:dyDescent="0.25">
      <c r="G50"/>
      <c r="H50"/>
      <c r="K50" s="15"/>
      <c r="N50"/>
      <c r="O50"/>
      <c r="U50" s="271"/>
      <c r="V50" s="561" t="s">
        <v>48</v>
      </c>
      <c r="W50" s="561"/>
      <c r="X50" s="562"/>
      <c r="Y50" s="476" t="e">
        <f t="shared" si="136"/>
        <v>#REF!</v>
      </c>
      <c r="Z50" s="7" t="e">
        <f>COUNTIF(#REF!,$C$25)</f>
        <v>#REF!</v>
      </c>
      <c r="AA50" s="8" t="e">
        <f>COUNTIF(#REF!,$C$26)</f>
        <v>#REF!</v>
      </c>
      <c r="AB50" s="46" t="e">
        <f>COUNTIF(#REF!,$C$27)</f>
        <v>#REF!</v>
      </c>
      <c r="AC50" s="46" t="e">
        <f>COUNTIF(#REF!,$C$31)</f>
        <v>#REF!</v>
      </c>
      <c r="AD50" s="46" t="e">
        <f>COUNTIF(#REF!,$C$33)</f>
        <v>#REF!</v>
      </c>
      <c r="AE50" s="46" t="e">
        <f>COUNTIF(#REF!,$C$35)</f>
        <v>#REF!</v>
      </c>
      <c r="AF50" s="47">
        <f>COUNTA(#REF!)+COUNTA(#REF!)+COUNTA(#REF!)+COUNTA(#REF!)+COUNTA(#REF!)</f>
        <v>5</v>
      </c>
      <c r="AG50" s="47" t="e">
        <f>COUNTIF(#REF!,$C$32)</f>
        <v>#REF!</v>
      </c>
      <c r="AH50" s="6" t="e">
        <f t="shared" si="137"/>
        <v>#REF!</v>
      </c>
      <c r="AP50" s="15"/>
      <c r="AW50"/>
      <c r="BA50" s="561" t="s">
        <v>48</v>
      </c>
      <c r="BB50" s="561"/>
      <c r="BC50" s="562"/>
      <c r="BD50" s="476" t="e">
        <f t="shared" si="138"/>
        <v>#REF!</v>
      </c>
      <c r="BE50" s="7" t="e">
        <f>COUNTIF(#REF!,$C$25)</f>
        <v>#REF!</v>
      </c>
      <c r="BF50" s="8" t="e">
        <f>COUNTIF(#REF!,$C$26)</f>
        <v>#REF!</v>
      </c>
      <c r="BG50" s="46" t="e">
        <f>COUNTIF(#REF!,$C$27)</f>
        <v>#REF!</v>
      </c>
      <c r="BH50" s="46" t="e">
        <f>COUNTIF(#REF!,$C$31)</f>
        <v>#REF!</v>
      </c>
      <c r="BI50" s="46" t="e">
        <f>COUNTIF(#REF!,$C$33)</f>
        <v>#REF!</v>
      </c>
      <c r="BJ50" s="46" t="e">
        <f>COUNTIF(#REF!,$C$35)</f>
        <v>#REF!</v>
      </c>
      <c r="BK50" s="47">
        <f>COUNTA(#REF!)+COUNTA(#REF!)+COUNTA(#REF!)+COUNTA(#REF!)+COUNTA(#REF!)</f>
        <v>5</v>
      </c>
      <c r="BL50" s="47" t="e">
        <f>COUNTIF(#REF!,$C$32)</f>
        <v>#REF!</v>
      </c>
      <c r="BM50" s="6" t="e">
        <f t="shared" si="107"/>
        <v>#REF!</v>
      </c>
      <c r="BN50"/>
      <c r="BO50"/>
      <c r="BP50"/>
      <c r="BU50" s="15"/>
      <c r="CB50" s="271"/>
      <c r="CC50" s="561" t="s">
        <v>48</v>
      </c>
      <c r="CD50" s="561"/>
      <c r="CE50" s="562"/>
      <c r="CF50" s="284" t="e">
        <f>IF(#REF!&lt;&gt;"",COUNTA(#REF!),"")</f>
        <v>#REF!</v>
      </c>
      <c r="CG50" s="7" t="e">
        <f>COUNTIF(#REF!,$C$25)</f>
        <v>#REF!</v>
      </c>
      <c r="CH50" s="8" t="e">
        <f>COUNTIF(#REF!,$C$26)</f>
        <v>#REF!</v>
      </c>
      <c r="CI50" s="46" t="e">
        <f>COUNTIF(#REF!,$C$27)</f>
        <v>#REF!</v>
      </c>
      <c r="CJ50" s="46" t="e">
        <f>COUNTIF(#REF!,$C$31)</f>
        <v>#REF!</v>
      </c>
      <c r="CK50" s="46" t="e">
        <f>COUNTIF(#REF!,$C$33)</f>
        <v>#REF!</v>
      </c>
      <c r="CL50" s="46" t="e">
        <f>COUNTIF(#REF!,$C$35)</f>
        <v>#REF!</v>
      </c>
      <c r="CM50" s="47">
        <f>COUNTA(#REF!)+COUNTA(#REF!)+COUNTA(#REF!)+COUNTA(#REF!)</f>
        <v>4</v>
      </c>
      <c r="CN50" s="47" t="e">
        <f>COUNTIF(#REF!,$C$32)</f>
        <v>#REF!</v>
      </c>
      <c r="CO50" s="285" t="e">
        <f t="shared" si="117"/>
        <v>#REF!</v>
      </c>
      <c r="CW50" s="15"/>
      <c r="DG50" s="271"/>
      <c r="DH50" s="561" t="s">
        <v>48</v>
      </c>
      <c r="DI50" s="561"/>
      <c r="DJ50" s="562"/>
      <c r="DK50" s="476" t="e">
        <f t="shared" si="139"/>
        <v>#REF!</v>
      </c>
      <c r="DL50" s="7" t="e">
        <f>COUNTIF(#REF!,$C$25)</f>
        <v>#REF!</v>
      </c>
      <c r="DM50" s="8" t="e">
        <f>COUNTIF(#REF!,$C$26)</f>
        <v>#REF!</v>
      </c>
      <c r="DN50" s="46" t="e">
        <f>COUNTIF(#REF!,$C$27)</f>
        <v>#REF!</v>
      </c>
      <c r="DO50" s="46" t="e">
        <f>COUNTIF(#REF!,$C$31)</f>
        <v>#REF!</v>
      </c>
      <c r="DP50" s="46" t="e">
        <f>COUNTIF(#REF!,$C$33)</f>
        <v>#REF!</v>
      </c>
      <c r="DQ50" s="46" t="e">
        <f>COUNTIF(#REF!,$C$35)</f>
        <v>#REF!</v>
      </c>
      <c r="DR50" s="47">
        <f>COUNTA(#REF!)+COUNTA(#REF!)+COUNTA(#REF!)+COUNTA(#REF!)</f>
        <v>4</v>
      </c>
      <c r="DS50" s="47" t="e">
        <f>COUNTIF(#REF!,$C$32)</f>
        <v>#REF!</v>
      </c>
      <c r="DT50" s="6" t="e">
        <f t="shared" si="140"/>
        <v>#REF!</v>
      </c>
      <c r="DV50" s="466"/>
      <c r="DW50" s="466"/>
      <c r="DX50" s="466"/>
      <c r="DY50" s="466"/>
      <c r="DZ50" s="466"/>
      <c r="EA50" s="466"/>
      <c r="EB50" s="466"/>
      <c r="EC50" s="466"/>
      <c r="ED50" s="466"/>
      <c r="EE50" s="466"/>
      <c r="EF50" s="466"/>
      <c r="EG50" s="466"/>
      <c r="EH50" s="466"/>
      <c r="EI50" s="466"/>
      <c r="EK50" s="561" t="s">
        <v>48</v>
      </c>
      <c r="EL50" s="561"/>
      <c r="EM50" s="562"/>
      <c r="EN50" s="481" t="e">
        <f t="shared" si="141"/>
        <v>#REF!</v>
      </c>
      <c r="EO50" s="7" t="e">
        <f>COUNTIF(#REF!,$C$25)</f>
        <v>#REF!</v>
      </c>
      <c r="EP50" s="8" t="e">
        <f>COUNTIF(#REF!,$C$26)</f>
        <v>#REF!</v>
      </c>
      <c r="EQ50" s="46" t="e">
        <f>COUNTIF(#REF!,$C$27)</f>
        <v>#REF!</v>
      </c>
      <c r="ER50" s="46" t="e">
        <f>COUNTIF(#REF!,$C$31)</f>
        <v>#REF!</v>
      </c>
      <c r="ES50" s="46" t="e">
        <f>COUNTIF(#REF!,$C$33)</f>
        <v>#REF!</v>
      </c>
      <c r="ET50" s="46" t="e">
        <f>COUNTIF(#REF!,$C$35)</f>
        <v>#REF!</v>
      </c>
      <c r="EU50" s="47">
        <f>COUNTA(#REF!)+COUNTA(#REF!)+COUNTA(#REF!)+COUNTA(#REF!)</f>
        <v>4</v>
      </c>
      <c r="EV50" s="47" t="e">
        <f>COUNTIF(#REF!,$C$32)</f>
        <v>#REF!</v>
      </c>
      <c r="EW50" s="6" t="e">
        <f t="shared" si="127"/>
        <v>#REF!</v>
      </c>
      <c r="EX50" s="466"/>
      <c r="EY50" s="466"/>
      <c r="EZ50" s="466"/>
      <c r="FA50" s="466"/>
      <c r="FB50" s="466"/>
      <c r="FC50" s="466"/>
      <c r="FD50" s="466"/>
      <c r="FE50" s="466"/>
      <c r="FF50" s="466"/>
      <c r="FG50" s="466"/>
      <c r="FH50" s="466"/>
      <c r="FI50" s="466"/>
      <c r="FJ50" s="466"/>
      <c r="FK50" s="466"/>
      <c r="FN50" s="565" t="str">
        <f t="shared" si="142"/>
        <v>Hugo Luis</v>
      </c>
      <c r="FO50" s="561"/>
      <c r="FP50" s="562"/>
      <c r="FQ50" s="379">
        <f t="shared" si="143"/>
        <v>17</v>
      </c>
      <c r="FR50" s="7">
        <f t="shared" si="144"/>
        <v>5</v>
      </c>
      <c r="FS50" s="8">
        <f t="shared" si="145"/>
        <v>8</v>
      </c>
      <c r="FT50" s="46">
        <f t="shared" si="146"/>
        <v>4</v>
      </c>
      <c r="FU50" s="46">
        <f t="shared" si="147"/>
        <v>0</v>
      </c>
      <c r="FV50" s="46">
        <f t="shared" si="148"/>
        <v>0</v>
      </c>
      <c r="FW50" s="46">
        <f t="shared" si="149"/>
        <v>0</v>
      </c>
      <c r="FX50" s="47">
        <f t="shared" si="150"/>
        <v>6</v>
      </c>
      <c r="FY50" s="47">
        <f t="shared" si="151"/>
        <v>4</v>
      </c>
      <c r="FZ50" s="6">
        <f t="shared" si="152"/>
        <v>48</v>
      </c>
      <c r="GA50" s="466"/>
      <c r="GB50" s="466"/>
      <c r="GC50" s="466"/>
      <c r="GD50" s="466"/>
      <c r="GE50" s="466"/>
      <c r="GF50" s="466"/>
      <c r="GG50" s="466"/>
      <c r="GH50" s="466"/>
      <c r="GI50" s="466"/>
      <c r="GJ50" s="466"/>
      <c r="GK50" s="466"/>
      <c r="GL50" s="466"/>
      <c r="GM50" s="466"/>
      <c r="GN50" s="466"/>
      <c r="GO50" s="466"/>
      <c r="GR50" s="561" t="s">
        <v>48</v>
      </c>
      <c r="GS50" s="561"/>
      <c r="GT50" s="562"/>
      <c r="GU50" s="481" t="e">
        <f>IF(#REF!&lt;&gt;"",COUNTA(#REF!),"")</f>
        <v>#REF!</v>
      </c>
      <c r="GV50" s="7" t="e">
        <f>COUNTIF(#REF!,$C$25)</f>
        <v>#REF!</v>
      </c>
      <c r="GW50" s="8" t="e">
        <f>COUNTIF(#REF!,$C$26)</f>
        <v>#REF!</v>
      </c>
      <c r="GX50" s="46" t="e">
        <f>COUNTIF(#REF!,$C$27)</f>
        <v>#REF!</v>
      </c>
      <c r="GY50" s="46" t="e">
        <f>COUNTIF(#REF!,$C$31)</f>
        <v>#REF!</v>
      </c>
      <c r="GZ50" s="46" t="e">
        <f>COUNTIF(#REF!,$C$33)</f>
        <v>#REF!</v>
      </c>
      <c r="HA50" s="46" t="e">
        <f>COUNTIF(#REF!,$C$35)</f>
        <v>#REF!</v>
      </c>
      <c r="HB50" s="47">
        <f>COUNTA(#REF!)+COUNTA(GP23:GQ23)+COUNTA(GW23:GX23)+COUNTA(HD23:HE23)</f>
        <v>4</v>
      </c>
      <c r="HC50" s="47" t="e">
        <f>COUNTIF(#REF!,$C$32)</f>
        <v>#REF!</v>
      </c>
      <c r="HD50" s="6" t="e">
        <f t="shared" si="129"/>
        <v>#REF!</v>
      </c>
      <c r="HE50" s="466"/>
      <c r="HF50" s="466"/>
      <c r="HG50" s="466"/>
      <c r="HH50" s="466"/>
      <c r="HI50" s="466"/>
      <c r="HJ50" s="466"/>
      <c r="HK50" s="466"/>
      <c r="HL50" s="466"/>
      <c r="HM50" s="466"/>
      <c r="HN50" s="466"/>
      <c r="HO50" s="466"/>
      <c r="HP50" s="466"/>
      <c r="HQ50" s="466"/>
      <c r="HR50" s="466"/>
      <c r="HU50" s="561" t="s">
        <v>48</v>
      </c>
      <c r="HV50" s="561"/>
      <c r="HW50" s="562"/>
      <c r="HX50" s="481" t="e">
        <f>IF(#REF!&lt;&gt;"",COUNTA(HI23:IM23),"")</f>
        <v>#REF!</v>
      </c>
      <c r="HY50" s="7">
        <f>COUNTIF(HI23:IM23,$C$25)</f>
        <v>3</v>
      </c>
      <c r="HZ50" s="8">
        <f>COUNTIF(HI23:IM23,$C$26)</f>
        <v>9</v>
      </c>
      <c r="IA50" s="46">
        <f>COUNTIF(HI23:IM23,$C$27)</f>
        <v>8</v>
      </c>
      <c r="IB50" s="46">
        <f>COUNTIF(HI23:IM23,$C$31)</f>
        <v>0</v>
      </c>
      <c r="IC50" s="46">
        <f>COUNTIF(HI23:IM23,$C$33)</f>
        <v>0</v>
      </c>
      <c r="ID50" s="46">
        <f>COUNTIF(HI23:IM23,$C$35)</f>
        <v>0</v>
      </c>
      <c r="IE50" s="47">
        <f>COUNTA(HK23:HL23)+COUNTA(HR23:HS23)+COUNTA(IF23:IG23)+COUNTA(HY23:HZ23)+COUNTA(IM23)</f>
        <v>6</v>
      </c>
      <c r="IF50" s="47">
        <f>COUNTIF(HI23:IM23,$C$32)</f>
        <v>0</v>
      </c>
      <c r="IG50" s="6">
        <f t="shared" si="130"/>
        <v>40</v>
      </c>
      <c r="IH50" s="466"/>
      <c r="II50" s="466"/>
      <c r="IJ50" s="466"/>
      <c r="IK50" s="466"/>
      <c r="IL50" s="466"/>
      <c r="IM50" s="466"/>
      <c r="IN50" s="466"/>
      <c r="IO50" s="466"/>
      <c r="IP50" s="466"/>
      <c r="IS50" s="466"/>
      <c r="IT50" s="466"/>
      <c r="IU50" s="466"/>
      <c r="IV50" s="466"/>
      <c r="IW50" s="466"/>
      <c r="IX50" s="330"/>
      <c r="IY50" s="561" t="s">
        <v>48</v>
      </c>
      <c r="IZ50" s="561"/>
      <c r="JA50" s="562"/>
      <c r="JB50" s="481" t="e">
        <f>IF(#REF!&lt;&gt;"",COUNTA(IN23:JR23),"")</f>
        <v>#REF!</v>
      </c>
      <c r="JC50" s="7">
        <f>COUNTIF(IN23:JR23,$C$25)</f>
        <v>5</v>
      </c>
      <c r="JD50" s="8">
        <f>COUNTIF(IN23:JR23,$C$26)</f>
        <v>8</v>
      </c>
      <c r="JE50" s="46">
        <f>COUNTIF(IN23:JR23,$C$27)</f>
        <v>8</v>
      </c>
      <c r="JF50" s="46">
        <f>COUNTIF(IN23:JR23,$C$31)</f>
        <v>0</v>
      </c>
      <c r="JG50" s="46">
        <f>COUNTIF(IN23:JR23,$C$33)</f>
        <v>0</v>
      </c>
      <c r="JH50" s="46">
        <f>COUNTIF(IN23:JR23,$C$35)</f>
        <v>0</v>
      </c>
      <c r="JI50" s="47">
        <f>COUNTA(IT23:IU23)+COUNTA(IN23)+COUNTA(JH23:JI23)+COUNTA(JA23:JB23) +COUNTA(JO23:JP23)</f>
        <v>5</v>
      </c>
      <c r="JJ50" s="47">
        <f>COUNTIF(IN23:JR23,$C$32)</f>
        <v>0</v>
      </c>
      <c r="JK50" s="6">
        <f t="shared" si="131"/>
        <v>56</v>
      </c>
      <c r="JL50" s="466"/>
      <c r="JM50" s="466"/>
      <c r="JN50" s="466"/>
      <c r="JO50" s="466"/>
      <c r="JP50" s="466"/>
      <c r="JQ50" s="466"/>
      <c r="JR50" s="466"/>
      <c r="JS50" s="466"/>
      <c r="JT50" s="466"/>
      <c r="JU50" s="466"/>
      <c r="JV50" s="466"/>
      <c r="JW50" s="466"/>
      <c r="JX50" s="466"/>
      <c r="JY50" s="466"/>
      <c r="JZ50" s="466"/>
      <c r="KB50" s="9"/>
      <c r="KC50" s="561" t="s">
        <v>48</v>
      </c>
      <c r="KD50" s="561"/>
      <c r="KE50" s="562"/>
      <c r="KF50" s="481" t="e">
        <f>IF(#REF!&lt;&gt;"",COUNTA(JS23:KV23),"")</f>
        <v>#REF!</v>
      </c>
      <c r="KG50" s="7">
        <f>COUNTIF(JS23:KV23,$C$25)</f>
        <v>8</v>
      </c>
      <c r="KH50" s="8">
        <f>COUNTIF(JS23:KV23,$C$26)</f>
        <v>4</v>
      </c>
      <c r="KI50" s="46">
        <f>COUNTIF(JS23:KV23,$C$27)</f>
        <v>8</v>
      </c>
      <c r="KJ50" s="46">
        <f>COUNTIF(JS23:KV23,$C$31)</f>
        <v>0</v>
      </c>
      <c r="KK50" s="46">
        <f>COUNTIF(JS23:KV23,$C$33)</f>
        <v>0</v>
      </c>
      <c r="KL50" s="46">
        <f>COUNTIF(JS23:KV23,$C$35)</f>
        <v>0</v>
      </c>
      <c r="KM50" s="47">
        <f>COUNTA(JV23:JW23)+COUNTA(KC23:KD23)+COUNTA(KQ23:KR23)+COUNTA(KJ23:KK23)</f>
        <v>5</v>
      </c>
      <c r="KN50" s="47">
        <f>COUNTIF(JS23:KV23,$C$32)</f>
        <v>0</v>
      </c>
      <c r="KO50" s="6">
        <f t="shared" si="132"/>
        <v>80</v>
      </c>
      <c r="KP50" s="466"/>
      <c r="KQ50" s="466"/>
      <c r="KR50" s="466"/>
      <c r="KS50" s="466"/>
      <c r="KT50" s="466"/>
      <c r="KU50" s="466"/>
      <c r="KV50" s="466"/>
      <c r="KW50" s="466"/>
      <c r="KX50" s="466"/>
      <c r="KY50" s="466"/>
      <c r="KZ50" s="466"/>
      <c r="LA50" s="466"/>
      <c r="LB50" s="466"/>
      <c r="LC50" s="466"/>
      <c r="LF50" s="561" t="s">
        <v>48</v>
      </c>
      <c r="LG50" s="561"/>
      <c r="LH50" s="562"/>
      <c r="LI50" s="482" t="e">
        <f>IF(#REF!&lt;&gt;"",COUNTA(KW23:MA23),"")</f>
        <v>#REF!</v>
      </c>
      <c r="LJ50" s="7">
        <f>COUNTIF(KW23:MA23,$C$25)</f>
        <v>8</v>
      </c>
      <c r="LK50" s="8">
        <f>COUNTIF(KW23:MA23,$C$26)</f>
        <v>4</v>
      </c>
      <c r="LL50" s="46">
        <f>COUNTIF(KW23:MA23,$C$27)</f>
        <v>8</v>
      </c>
      <c r="LM50" s="46">
        <f>COUNTIF(KW23:MA23,$C$31)</f>
        <v>0</v>
      </c>
      <c r="LN50" s="46">
        <f>COUNTIF(KW23:MA23,$C$33)</f>
        <v>0</v>
      </c>
      <c r="LO50" s="46">
        <f>COUNTIF(KW23:MA23,$C$35)</f>
        <v>0</v>
      </c>
      <c r="LP50" s="47">
        <f>COUNTA(KX23:KY23)+COUNTA(LE23:LF23)+COUNTA(LS23:LT23)+COUNTA(LL23:LM23)+COUNTA(LZ23:MA23)</f>
        <v>8</v>
      </c>
      <c r="LQ50" s="47">
        <f>COUNTIF(KW23:MA23,$C$32)</f>
        <v>0</v>
      </c>
      <c r="LR50" s="6">
        <f t="shared" si="133"/>
        <v>80</v>
      </c>
      <c r="LS50" s="466"/>
      <c r="LT50" s="466"/>
      <c r="LU50" s="466"/>
      <c r="LV50" s="466"/>
      <c r="LW50" s="466"/>
      <c r="LX50" s="466"/>
      <c r="LY50" s="466"/>
      <c r="LZ50" s="466"/>
      <c r="MA50" s="466"/>
      <c r="MB50" s="466"/>
      <c r="MC50" s="466"/>
      <c r="MD50" s="466"/>
      <c r="ME50" s="466"/>
      <c r="MF50" s="466"/>
      <c r="MG50" s="466"/>
      <c r="MH50" s="466"/>
      <c r="MJ50" s="561" t="s">
        <v>48</v>
      </c>
      <c r="MK50" s="561"/>
      <c r="ML50" s="562"/>
      <c r="MM50" s="483" t="e">
        <f>IF(#REF!&lt;&gt;"",COUNTA(MB23:NE23),"")</f>
        <v>#REF!</v>
      </c>
      <c r="MN50" s="242">
        <f>COUNTIF(MB23:NE23,$C$25)</f>
        <v>8</v>
      </c>
      <c r="MO50" s="243">
        <f>COUNTIF(MB23:NE23,$C$26)</f>
        <v>8</v>
      </c>
      <c r="MP50" s="244">
        <f>COUNTIF(MB23:NE23,$C$27)</f>
        <v>4</v>
      </c>
      <c r="MQ50" s="244">
        <f>COUNTIF(MB23:NE23,$C$31)</f>
        <v>0</v>
      </c>
      <c r="MR50" s="244">
        <f>COUNTIF(MB23:NE23,$C$33)</f>
        <v>0</v>
      </c>
      <c r="MS50" s="244">
        <f>COUNTIF(MB23:NE23,$C$35)</f>
        <v>0</v>
      </c>
      <c r="MT50" s="245">
        <f>COUNTA(MG23:MH23)+COUNTA(MU23:MV23)+COUNTA(MN23:MO23)+COUNTA(NB23:NC23)</f>
        <v>5</v>
      </c>
      <c r="MU50" s="245">
        <f>COUNTIF(MB23:NE23,$C$32)</f>
        <v>0</v>
      </c>
      <c r="MV50" s="6">
        <f t="shared" si="134"/>
        <v>72</v>
      </c>
      <c r="MW50" s="466"/>
      <c r="MX50" s="466"/>
      <c r="NE50" s="466"/>
      <c r="NF50" s="466"/>
      <c r="NG50" s="466"/>
      <c r="NH50" s="466"/>
      <c r="NI50" s="466"/>
      <c r="NJ50" s="466"/>
      <c r="NM50" s="561" t="s">
        <v>48</v>
      </c>
      <c r="NN50" s="561"/>
      <c r="NO50" s="562"/>
      <c r="NP50" s="481" t="e">
        <f>IF(#REF!&lt;&gt;"",COUNTA(NF23:OJ23),"")</f>
        <v>#REF!</v>
      </c>
      <c r="NQ50" s="7">
        <f>COUNTIF(NF23:OJ23,$C$25)</f>
        <v>8</v>
      </c>
      <c r="NR50" s="8">
        <f>COUNTIF(NF23:OJ23,$C$26)</f>
        <v>8</v>
      </c>
      <c r="NS50" s="46">
        <f>COUNTIF(NF23:OJ23,$C$27)</f>
        <v>4</v>
      </c>
      <c r="NT50" s="46">
        <f>COUNTIF(NF23:OJ23,$C$31)</f>
        <v>0</v>
      </c>
      <c r="NU50" s="46">
        <f>COUNTIF(NF23:OJ23,$C$33)</f>
        <v>0</v>
      </c>
      <c r="NV50" s="46">
        <f>COUNTIF(NF23:OJ23,$C$35)</f>
        <v>0</v>
      </c>
      <c r="NW50" s="47">
        <f>COUNTA(OD23:OE23)+COUNTA(NI23:NJ23)+COUNTA(NP23:NQ23)+COUNTA(NW23:NX23)</f>
        <v>4</v>
      </c>
      <c r="NX50" s="47">
        <f>COUNTIF(NF23:OJ23,$C$32)</f>
        <v>0</v>
      </c>
      <c r="NY50" s="6">
        <f t="shared" si="135"/>
        <v>72</v>
      </c>
      <c r="NZ50" s="466"/>
      <c r="OA50" s="466"/>
    </row>
    <row r="51" spans="1:391" x14ac:dyDescent="0.25">
      <c r="G51"/>
      <c r="H51"/>
      <c r="K51" s="15"/>
      <c r="N51"/>
      <c r="O51"/>
      <c r="U51" s="271"/>
      <c r="V51" s="561" t="s">
        <v>50</v>
      </c>
      <c r="W51" s="561"/>
      <c r="X51" s="562"/>
      <c r="Y51" s="476">
        <f t="shared" si="136"/>
        <v>19</v>
      </c>
      <c r="Z51" s="7">
        <f>COUNTIF(E10:AI10,$C$25)</f>
        <v>0</v>
      </c>
      <c r="AA51" s="8">
        <f>COUNTIF(E10:AI10,$C$26)</f>
        <v>11</v>
      </c>
      <c r="AB51" s="46">
        <f>COUNTIF(E10:AI10,$C$27)</f>
        <v>8</v>
      </c>
      <c r="AC51" s="46">
        <f>COUNTIF(E10:AI10,$C$31)</f>
        <v>0</v>
      </c>
      <c r="AD51" s="46">
        <f>COUNTIF(E10:AI10,$C$33)</f>
        <v>0</v>
      </c>
      <c r="AE51" s="46">
        <f>COUNTIF(E10:AI10,$C$35)</f>
        <v>0</v>
      </c>
      <c r="AF51" s="47">
        <f>COUNTA(E10)+COUNTA(I10:J10)+COUNTA(P10:Q10)+COUNTA(AC10:AE10)+COUNTA(W10:X10)</f>
        <v>6</v>
      </c>
      <c r="AG51" s="47">
        <f>COUNTIF(E10:AI10,$C$32)</f>
        <v>0</v>
      </c>
      <c r="AH51" s="6">
        <f t="shared" si="137"/>
        <v>16</v>
      </c>
      <c r="AP51" s="15"/>
      <c r="AW51"/>
      <c r="BA51" s="561" t="s">
        <v>50</v>
      </c>
      <c r="BB51" s="561"/>
      <c r="BC51" s="562"/>
      <c r="BD51" s="476">
        <f t="shared" si="138"/>
        <v>21</v>
      </c>
      <c r="BE51" s="7">
        <f>COUNTIF(AJ10:BN10,$C$25)</f>
        <v>8</v>
      </c>
      <c r="BF51" s="8">
        <f>COUNTIF(AJ10:BN10,$C$26)</f>
        <v>2</v>
      </c>
      <c r="BG51" s="46">
        <f>COUNTIF(AJ10:BN10,$C$27)</f>
        <v>11</v>
      </c>
      <c r="BH51" s="46">
        <f>COUNTIF(AJ10:BN10,$C$31)</f>
        <v>0</v>
      </c>
      <c r="BI51" s="46">
        <f>COUNTIF(AJ10:BN10,$C$33)</f>
        <v>0</v>
      </c>
      <c r="BJ51" s="46">
        <f>COUNTIF(AJ10:BN10,$C$35)</f>
        <v>0</v>
      </c>
      <c r="BK51" s="47">
        <f>COUNTA(BM10:BN10)+COUNTA(AJ10:AL10)+COUNTA(AR10:AS10)+COUNTA(AY10:AZ10)+COUNTA(BF10:BG10)</f>
        <v>7</v>
      </c>
      <c r="BL51" s="47">
        <f>COUNTIF(AJ10:BN10,$C$32)</f>
        <v>0</v>
      </c>
      <c r="BM51" s="6">
        <f t="shared" si="107"/>
        <v>86</v>
      </c>
      <c r="BN51"/>
      <c r="BO51"/>
      <c r="BP51"/>
      <c r="BU51" s="15"/>
      <c r="CB51" s="271"/>
      <c r="CC51" s="561" t="s">
        <v>50</v>
      </c>
      <c r="CD51" s="561"/>
      <c r="CE51" s="562"/>
      <c r="CF51" s="284">
        <f>IF($D10&lt;&gt;"",COUNTA(BO10:CP10),"")</f>
        <v>18</v>
      </c>
      <c r="CG51" s="7">
        <f>COUNTIF(BO10:CP10,$C$25)</f>
        <v>8</v>
      </c>
      <c r="CH51" s="8">
        <f>COUNTIF(BO10:CP10,$C$26)</f>
        <v>6</v>
      </c>
      <c r="CI51" s="46">
        <f>COUNTIF(BO10:CP10,$C$27)</f>
        <v>4</v>
      </c>
      <c r="CJ51" s="46">
        <f>COUNTIF(BO10:CP10,$C$31)</f>
        <v>0</v>
      </c>
      <c r="CK51" s="46">
        <f>COUNTIF(BO10:CP10,$C$33)</f>
        <v>0</v>
      </c>
      <c r="CL51" s="46">
        <f>COUNTIF(BO10:CP10,$C$35)</f>
        <v>0</v>
      </c>
      <c r="CM51" s="47">
        <f>COUNTA(BT10:BU10)+COUNTA(CA10:CB10)+COUNTA(CH10:CI10)+COUNTA(CO10:CP10)</f>
        <v>5</v>
      </c>
      <c r="CN51" s="47">
        <f>COUNTIF(BO10:CP10,$C$32)</f>
        <v>0</v>
      </c>
      <c r="CO51" s="285">
        <f t="shared" si="117"/>
        <v>72</v>
      </c>
      <c r="CW51" s="15"/>
      <c r="DG51" s="271"/>
      <c r="DH51" s="561" t="s">
        <v>50</v>
      </c>
      <c r="DI51" s="561"/>
      <c r="DJ51" s="562"/>
      <c r="DK51" s="476">
        <f t="shared" si="139"/>
        <v>21</v>
      </c>
      <c r="DL51" s="7">
        <f>COUNTIF(CQ10:DU10,$C$25)</f>
        <v>8</v>
      </c>
      <c r="DM51" s="8">
        <f>COUNTIF(CQ10:DU10,$C$26)</f>
        <v>8</v>
      </c>
      <c r="DN51" s="46">
        <f>COUNTIF(CQ10:DU10,$C$27)</f>
        <v>5</v>
      </c>
      <c r="DO51" s="46">
        <f>COUNTIF(CQ10:DU10,$C$31)</f>
        <v>0</v>
      </c>
      <c r="DP51" s="46">
        <f>COUNTIF(CQ10:DU10,$C$33)</f>
        <v>0</v>
      </c>
      <c r="DQ51" s="46">
        <f>COUNTIF(CQ10:DU10,$C$35)</f>
        <v>0</v>
      </c>
      <c r="DR51" s="47">
        <f>COUNTA(CV10:CW10)+COUNTA(DC10:DD10)+COUNTA(DQ10:DR10)+COUNTA(DJ10:DK10)</f>
        <v>7</v>
      </c>
      <c r="DS51" s="47">
        <f>COUNTIF(CQ10:DU10,$C$32)</f>
        <v>0</v>
      </c>
      <c r="DT51" s="6">
        <f t="shared" si="140"/>
        <v>74</v>
      </c>
      <c r="DV51" s="466"/>
      <c r="DW51" s="466"/>
      <c r="DX51" s="466"/>
      <c r="DY51" s="466"/>
      <c r="DZ51" s="466"/>
      <c r="EA51" s="466"/>
      <c r="EB51" s="466"/>
      <c r="EC51" s="466"/>
      <c r="ED51" s="466"/>
      <c r="EE51" s="466"/>
      <c r="EF51" s="466"/>
      <c r="EG51" s="466"/>
      <c r="EH51" s="466"/>
      <c r="EI51" s="466"/>
      <c r="EK51" s="561" t="s">
        <v>50</v>
      </c>
      <c r="EL51" s="561"/>
      <c r="EM51" s="562"/>
      <c r="EN51" s="481">
        <f t="shared" si="141"/>
        <v>19</v>
      </c>
      <c r="EO51" s="7">
        <f>COUNTIF(DV10:EY10,$C$25)</f>
        <v>5</v>
      </c>
      <c r="EP51" s="8">
        <f>COUNTIF(DV10:EY10,$C$26)</f>
        <v>8</v>
      </c>
      <c r="EQ51" s="46">
        <f>COUNTIF(DV10:EY10,$C$27)</f>
        <v>6</v>
      </c>
      <c r="ER51" s="46">
        <f>COUNTIF(DV10:EY10,$C$31)</f>
        <v>0</v>
      </c>
      <c r="ES51" s="46">
        <f>COUNTIF(DV10:EY10,$C$33)</f>
        <v>0</v>
      </c>
      <c r="ET51" s="46">
        <f>COUNTIF(DV10:EY10,$C$35)</f>
        <v>0</v>
      </c>
      <c r="EU51" s="47">
        <f>COUNTA(DX10:DY10)+COUNTA(EE10:EF10)+COUNTA(ES10:ET10)+COUNTA(EL10:EM10)</f>
        <v>5</v>
      </c>
      <c r="EV51" s="47">
        <f>COUNTIF(DV10:EY10,$C$32)</f>
        <v>0</v>
      </c>
      <c r="EW51" s="6">
        <f t="shared" si="127"/>
        <v>52</v>
      </c>
      <c r="EX51" s="466"/>
      <c r="EY51" s="466"/>
      <c r="EZ51" s="466"/>
      <c r="FA51" s="466"/>
      <c r="FB51" s="466"/>
      <c r="FC51" s="466"/>
      <c r="FD51" s="466"/>
      <c r="FE51" s="466"/>
      <c r="FF51" s="466"/>
      <c r="FG51" s="466"/>
      <c r="FH51" s="466"/>
      <c r="FI51" s="466"/>
      <c r="FJ51" s="466"/>
      <c r="FK51" s="466"/>
      <c r="FN51" s="565" t="str">
        <f t="shared" si="142"/>
        <v>Susana Coutinho</v>
      </c>
      <c r="FO51" s="561"/>
      <c r="FP51" s="562"/>
      <c r="FQ51" s="379">
        <f t="shared" si="143"/>
        <v>17</v>
      </c>
      <c r="FR51" s="7">
        <f t="shared" si="144"/>
        <v>5</v>
      </c>
      <c r="FS51" s="8">
        <f t="shared" si="145"/>
        <v>4</v>
      </c>
      <c r="FT51" s="46">
        <f t="shared" si="146"/>
        <v>8</v>
      </c>
      <c r="FU51" s="46">
        <f t="shared" si="147"/>
        <v>0</v>
      </c>
      <c r="FV51" s="46">
        <f t="shared" si="148"/>
        <v>0</v>
      </c>
      <c r="FW51" s="46">
        <f t="shared" si="149"/>
        <v>0</v>
      </c>
      <c r="FX51" s="47">
        <f t="shared" si="150"/>
        <v>7</v>
      </c>
      <c r="FY51" s="47">
        <f t="shared" si="151"/>
        <v>4</v>
      </c>
      <c r="FZ51" s="6">
        <f t="shared" si="152"/>
        <v>56</v>
      </c>
      <c r="GA51" s="466"/>
      <c r="GB51" s="466"/>
      <c r="GC51" s="466"/>
      <c r="GD51" s="466"/>
      <c r="GE51" s="466"/>
      <c r="GF51" s="466"/>
      <c r="GG51" s="466"/>
      <c r="GH51" s="466"/>
      <c r="GI51" s="466"/>
      <c r="GJ51" s="466"/>
      <c r="GK51" s="466"/>
      <c r="GL51" s="466"/>
      <c r="GM51" s="466"/>
      <c r="GN51" s="466"/>
      <c r="GO51" s="466"/>
      <c r="GR51" s="561" t="s">
        <v>50</v>
      </c>
      <c r="GS51" s="561"/>
      <c r="GT51" s="562"/>
      <c r="GU51" s="481">
        <f>IF($D10&lt;&gt;"",COUNTA(GE10:HH10),"")</f>
        <v>19</v>
      </c>
      <c r="GV51" s="7">
        <f>COUNTIF(GE10:HH10,$C$25)</f>
        <v>6</v>
      </c>
      <c r="GW51" s="8">
        <f>COUNTIF(GE10:HH10,$C$26)</f>
        <v>2</v>
      </c>
      <c r="GX51" s="46">
        <f>COUNTIF(GE10:HH10,$C$27)</f>
        <v>8</v>
      </c>
      <c r="GY51" s="46">
        <f>COUNTIF(GE10:HH10,$C$31)</f>
        <v>0</v>
      </c>
      <c r="GZ51" s="46">
        <f>COUNTIF(GE10:HH10,$C$33)</f>
        <v>0</v>
      </c>
      <c r="HA51" s="46">
        <f>COUNTIF(GE10:HH10,$C$35)</f>
        <v>0</v>
      </c>
      <c r="HB51" s="47">
        <f t="shared" ref="HB51" si="153">COUNTA(GI10:GJ10)+COUNTA(GP10:GQ10)+COUNTA(GW10:GX10)+COUNTA(HD10:HE10)</f>
        <v>7</v>
      </c>
      <c r="HC51" s="47">
        <f>COUNTIF(GE10:HH10,$C$32)</f>
        <v>3</v>
      </c>
      <c r="HD51" s="6">
        <f t="shared" si="129"/>
        <v>64</v>
      </c>
      <c r="HE51" s="466"/>
      <c r="HF51" s="466"/>
      <c r="HG51" s="466"/>
      <c r="HH51" s="466"/>
      <c r="HI51" s="466"/>
      <c r="HJ51" s="466"/>
      <c r="HK51" s="466"/>
      <c r="HL51" s="466"/>
      <c r="HM51" s="466"/>
      <c r="HN51" s="466"/>
      <c r="HO51" s="466"/>
      <c r="HP51" s="466"/>
      <c r="HQ51" s="466"/>
      <c r="HR51" s="466"/>
      <c r="HU51" s="561" t="s">
        <v>50</v>
      </c>
      <c r="HV51" s="561"/>
      <c r="HW51" s="562"/>
      <c r="HX51" s="481">
        <f>IF($D10&lt;&gt;"",COUNTA(HI10:IM10),"")</f>
        <v>20</v>
      </c>
      <c r="HY51" s="7">
        <f>COUNTIF(HI10:IM10,$C$25)</f>
        <v>8</v>
      </c>
      <c r="HZ51" s="8">
        <f>COUNTIF(HI10:IM10,$C$26)</f>
        <v>4</v>
      </c>
      <c r="IA51" s="46">
        <f>COUNTIF(HI10:IM10,$C$27)</f>
        <v>8</v>
      </c>
      <c r="IB51" s="46">
        <f>COUNTIF(HI10:IM10,$C$31)</f>
        <v>0</v>
      </c>
      <c r="IC51" s="46">
        <f>COUNTIF(HI10:IM10,$C$33)</f>
        <v>0</v>
      </c>
      <c r="ID51" s="46">
        <f>COUNTIF(HI10:IM10,$C$35)</f>
        <v>0</v>
      </c>
      <c r="IE51" s="47">
        <f>COUNTA(HK10:HL10)+COUNTA(HR10:HS10)+COUNTA(IF10:IG10)+COUNTA(HY10:HZ10)+COUNTA(IM10)</f>
        <v>5</v>
      </c>
      <c r="IF51" s="47">
        <f>COUNTIF(HI10:IM10,$C$32)</f>
        <v>0</v>
      </c>
      <c r="IG51" s="6">
        <f t="shared" si="130"/>
        <v>80</v>
      </c>
      <c r="IH51" s="466"/>
      <c r="II51" s="466"/>
      <c r="IJ51" s="466"/>
      <c r="IK51" s="466"/>
      <c r="IL51" s="466"/>
      <c r="IM51" s="466"/>
      <c r="IN51" s="466"/>
      <c r="IO51" s="466"/>
      <c r="IP51" s="466"/>
      <c r="IS51" s="466"/>
      <c r="IT51" s="466"/>
      <c r="IU51" s="466"/>
      <c r="IV51" s="466"/>
      <c r="IW51" s="466"/>
      <c r="IX51" s="330"/>
      <c r="IY51" s="561" t="s">
        <v>50</v>
      </c>
      <c r="IZ51" s="561"/>
      <c r="JA51" s="562"/>
      <c r="JB51" s="481">
        <f>IF($D10&lt;&gt;"",COUNTA(IN10:JR10),"")</f>
        <v>21</v>
      </c>
      <c r="JC51" s="7">
        <f>COUNTIF(IN10:JR10,$C$25)</f>
        <v>8</v>
      </c>
      <c r="JD51" s="8">
        <f>COUNTIF(IN10:JR10,$C$26)</f>
        <v>7</v>
      </c>
      <c r="JE51" s="46">
        <f>COUNTIF(IN10:JR10,$C$27)</f>
        <v>6</v>
      </c>
      <c r="JF51" s="46">
        <f>COUNTIF(IN10:JR10,$C$31)</f>
        <v>0</v>
      </c>
      <c r="JG51" s="46">
        <f>COUNTIF(IN10:JR10,$C$33)</f>
        <v>0</v>
      </c>
      <c r="JH51" s="46">
        <f>COUNTIF(IN10:JR10,$C$35)</f>
        <v>0</v>
      </c>
      <c r="JI51" s="47">
        <f>COUNTA(IT10:IU10)+COUNTA(IN10)+COUNTA(JH10:JI10)+COUNTA(JA10:JB10) +COUNTA(JO10:JP10)</f>
        <v>6</v>
      </c>
      <c r="JJ51" s="47">
        <f>COUNTIF(IN10:JR10,$C$32)</f>
        <v>0</v>
      </c>
      <c r="JK51" s="6">
        <f t="shared" si="131"/>
        <v>76</v>
      </c>
      <c r="JL51" s="466"/>
      <c r="JM51" s="466"/>
      <c r="JN51" s="466"/>
      <c r="JO51" s="466"/>
      <c r="JP51" s="466"/>
      <c r="JQ51" s="466"/>
      <c r="JR51" s="466"/>
      <c r="JS51" s="466"/>
      <c r="JT51" s="466"/>
      <c r="JU51" s="466"/>
      <c r="JV51" s="466"/>
      <c r="JW51" s="466"/>
      <c r="JX51" s="466"/>
      <c r="JY51" s="466"/>
      <c r="JZ51" s="466"/>
      <c r="KB51" s="9"/>
      <c r="KC51" s="561" t="s">
        <v>50</v>
      </c>
      <c r="KD51" s="561"/>
      <c r="KE51" s="562"/>
      <c r="KF51" s="481">
        <f t="shared" ref="KF51" si="154">IF($D10&lt;&gt;"",COUNTA(JS10:KV10),"")</f>
        <v>20</v>
      </c>
      <c r="KG51" s="7">
        <f>COUNTIF(JS10:KV10,$C$25)</f>
        <v>8</v>
      </c>
      <c r="KH51" s="8">
        <f>COUNTIF(JS10:KV10,$C$26)</f>
        <v>8</v>
      </c>
      <c r="KI51" s="46">
        <f>COUNTIF(JS10:KV10,$C$27)</f>
        <v>4</v>
      </c>
      <c r="KJ51" s="46">
        <f>COUNTIF(JS10:KV10,$C$31)</f>
        <v>0</v>
      </c>
      <c r="KK51" s="46">
        <f>COUNTIF(JS10:KV10,$C$33)</f>
        <v>0</v>
      </c>
      <c r="KL51" s="46">
        <f>COUNTIF(JS10:KV10,$C$35)</f>
        <v>0</v>
      </c>
      <c r="KM51" s="47">
        <f>COUNTA(JV10:JW10)+COUNTA(KC10:KD10)+COUNTA(KQ10:KR10)+COUNTA(KJ10:KK10)</f>
        <v>7</v>
      </c>
      <c r="KN51" s="47">
        <f>COUNTIF(JS10:KV10,$C$32)</f>
        <v>0</v>
      </c>
      <c r="KO51" s="6">
        <f t="shared" si="132"/>
        <v>72</v>
      </c>
      <c r="KP51" s="466"/>
      <c r="KQ51" s="466"/>
      <c r="KR51" s="466"/>
      <c r="KS51" s="466"/>
      <c r="KT51" s="466"/>
      <c r="KU51" s="466"/>
      <c r="KV51" s="466"/>
      <c r="KW51" s="466"/>
      <c r="KX51" s="466"/>
      <c r="KY51" s="466"/>
      <c r="KZ51" s="466"/>
      <c r="LA51" s="466"/>
      <c r="LB51" s="466"/>
      <c r="LC51" s="466"/>
      <c r="LF51" s="561" t="s">
        <v>50</v>
      </c>
      <c r="LG51" s="561"/>
      <c r="LH51" s="562"/>
      <c r="LI51" s="482">
        <f t="shared" ref="LI51" si="155">IF($D10&lt;&gt;"",COUNTA(KW10:MA10),"")</f>
        <v>21</v>
      </c>
      <c r="LJ51" s="7">
        <f>COUNTIF(KW10:MA10,$C$25)</f>
        <v>7</v>
      </c>
      <c r="LK51" s="8">
        <f>COUNTIF(KW10:MA10,$C$26)</f>
        <v>8</v>
      </c>
      <c r="LL51" s="46">
        <f>COUNTIF(KW10:MA10,$C$27)</f>
        <v>6</v>
      </c>
      <c r="LM51" s="46">
        <f>COUNTIF(KW10:MA10,$C$31)</f>
        <v>0</v>
      </c>
      <c r="LN51" s="46">
        <f>COUNTIF(KW10:MA10,$C$33)</f>
        <v>0</v>
      </c>
      <c r="LO51" s="46">
        <f>COUNTIF(KW10:MA10,$C$35)</f>
        <v>0</v>
      </c>
      <c r="LP51" s="47">
        <f t="shared" ref="LP51" si="156">COUNTA(KX10:KY10)+COUNTA(LE10:LF10)+COUNTA(LS10:LT10)+COUNTA(LL10:LM10)+COUNTA(LZ10:MA10)</f>
        <v>6</v>
      </c>
      <c r="LQ51" s="47">
        <f>COUNTIF(KW10:MA10,$C$32)</f>
        <v>0</v>
      </c>
      <c r="LR51" s="6">
        <f t="shared" si="133"/>
        <v>68</v>
      </c>
      <c r="LS51" s="466"/>
      <c r="LT51" s="466"/>
      <c r="LU51" s="466"/>
      <c r="LV51" s="466"/>
      <c r="LW51" s="466"/>
      <c r="LX51" s="466"/>
      <c r="LY51" s="466"/>
      <c r="LZ51" s="466"/>
      <c r="MA51" s="466"/>
      <c r="MB51" s="466"/>
      <c r="MC51" s="466"/>
      <c r="MD51" s="466"/>
      <c r="ME51" s="466"/>
      <c r="MF51" s="466"/>
      <c r="MG51" s="466"/>
      <c r="MH51" s="466"/>
      <c r="MJ51" s="561" t="s">
        <v>50</v>
      </c>
      <c r="MK51" s="561"/>
      <c r="ML51" s="562"/>
      <c r="MM51" s="483">
        <f>IF($D10&lt;&gt;"",COUNTA(MB10:NE10),"")</f>
        <v>20</v>
      </c>
      <c r="MN51" s="242">
        <f>COUNTIF(MB10:NE10,$C$25)</f>
        <v>4</v>
      </c>
      <c r="MO51" s="243">
        <f>COUNTIF(MB10:NE10,$C$26)</f>
        <v>8</v>
      </c>
      <c r="MP51" s="244">
        <f>COUNTIF(MB10:NE10,$C$27)</f>
        <v>8</v>
      </c>
      <c r="MQ51" s="244">
        <f>COUNTIF(MB10:NE10,$C$31)</f>
        <v>0</v>
      </c>
      <c r="MR51" s="244">
        <f>COUNTIF(MB10:NE10,$C$33)</f>
        <v>0</v>
      </c>
      <c r="MS51" s="244">
        <f>COUNTIF(MB10:NE10,$C$35)</f>
        <v>0</v>
      </c>
      <c r="MT51" s="245">
        <f>COUNTA(MG10:MH10)+COUNTA(MU10:MV10)+COUNTA(MN10:MO10)+COUNTA(NB10:NC10)</f>
        <v>4</v>
      </c>
      <c r="MU51" s="245">
        <f>COUNTIF(MB10:NE10,$C$32)</f>
        <v>0</v>
      </c>
      <c r="MV51" s="6">
        <f t="shared" si="134"/>
        <v>48</v>
      </c>
      <c r="MW51" s="466"/>
      <c r="MX51" s="466"/>
      <c r="NE51" s="466"/>
      <c r="NF51" s="466"/>
      <c r="NG51" s="466"/>
      <c r="NH51" s="466"/>
      <c r="NI51" s="466"/>
      <c r="NJ51" s="466"/>
      <c r="NM51" s="561" t="s">
        <v>50</v>
      </c>
      <c r="NN51" s="561"/>
      <c r="NO51" s="562"/>
      <c r="NP51" s="481">
        <f>IF($D10&lt;&gt;"",COUNTA(NF10:OJ10),"")</f>
        <v>21</v>
      </c>
      <c r="NQ51" s="7">
        <f>COUNTIF(NF10:OJ10,$C$25)</f>
        <v>5</v>
      </c>
      <c r="NR51" s="8">
        <f>COUNTIF(NF10:OJ10,$C$26)</f>
        <v>8</v>
      </c>
      <c r="NS51" s="46">
        <f>COUNTIF(NF10:OJ10,$C$27)</f>
        <v>8</v>
      </c>
      <c r="NT51" s="46">
        <f>COUNTIF(NF10:OJ10,$C$31)</f>
        <v>0</v>
      </c>
      <c r="NU51" s="46">
        <f>COUNTIF(NF10:OJ10,$C$33)</f>
        <v>0</v>
      </c>
      <c r="NV51" s="46">
        <f>COUNTIF(NF10:OJ10,$C$35)</f>
        <v>0</v>
      </c>
      <c r="NW51" s="47">
        <f t="shared" ref="NW51" si="157">COUNTA(OD10:OE10)+COUNTA(NI10:NJ10)+COUNTA(NP10:NQ10)+COUNTA(NW10:NX10)</f>
        <v>7</v>
      </c>
      <c r="NX51" s="47">
        <f>COUNTIF(NF10:OJ10,$C$32)</f>
        <v>0</v>
      </c>
      <c r="NY51" s="6">
        <f t="shared" si="135"/>
        <v>56</v>
      </c>
      <c r="NZ51" s="466"/>
      <c r="OA51" s="466"/>
    </row>
    <row r="52" spans="1:391" x14ac:dyDescent="0.25">
      <c r="G52"/>
      <c r="H52"/>
      <c r="K52" s="15"/>
      <c r="N52"/>
      <c r="O52"/>
      <c r="U52" s="271"/>
      <c r="V52" s="561" t="s">
        <v>44</v>
      </c>
      <c r="W52" s="561"/>
      <c r="X52" s="562"/>
      <c r="Y52" s="476">
        <f t="shared" si="136"/>
        <v>20</v>
      </c>
      <c r="Z52" s="7">
        <f>COUNTIF(E11:AI11,$C$25)</f>
        <v>8</v>
      </c>
      <c r="AA52" s="8">
        <f>COUNTIF(E11:AI11,$C$26)</f>
        <v>4</v>
      </c>
      <c r="AB52" s="46">
        <f>COUNTIF(E11:AI11,$C$27)</f>
        <v>8</v>
      </c>
      <c r="AC52" s="46">
        <f>COUNTIF(E11:AI11,$C$31)</f>
        <v>0</v>
      </c>
      <c r="AD52" s="46">
        <f>COUNTIF(E11:AI11,$C$33)</f>
        <v>0</v>
      </c>
      <c r="AE52" s="46">
        <f>COUNTIF(E11:AI11,$C$35)</f>
        <v>0</v>
      </c>
      <c r="AF52" s="47">
        <f>COUNTA(E11)+COUNTA(I11:J11)+COUNTA(P11:Q11)+COUNTA(AC11:AE11)+COUNTA(W11:X11)</f>
        <v>4</v>
      </c>
      <c r="AG52" s="47">
        <f>COUNTIF(E11:AI11,$C$32)</f>
        <v>0</v>
      </c>
      <c r="AH52" s="6">
        <f t="shared" si="137"/>
        <v>80</v>
      </c>
      <c r="AP52" s="15"/>
      <c r="AW52"/>
      <c r="BA52" s="561" t="s">
        <v>44</v>
      </c>
      <c r="BB52" s="561"/>
      <c r="BC52" s="562"/>
      <c r="BD52" s="476">
        <f t="shared" si="138"/>
        <v>19</v>
      </c>
      <c r="BE52" s="7">
        <f>COUNTIF(AJ11:BN11,$C$25)</f>
        <v>7</v>
      </c>
      <c r="BF52" s="8">
        <f>COUNTIF(AJ11:BN11,$C$26)</f>
        <v>5</v>
      </c>
      <c r="BG52" s="46">
        <f>COUNTIF(AJ11:BN11,$C$27)</f>
        <v>7</v>
      </c>
      <c r="BH52" s="46">
        <f>COUNTIF(AJ11:BN11,$C$31)</f>
        <v>0</v>
      </c>
      <c r="BI52" s="46">
        <f>COUNTIF(AJ11:BN11,$C$33)</f>
        <v>0</v>
      </c>
      <c r="BJ52" s="46">
        <f>COUNTIF(AJ11:BN11,$C$35)</f>
        <v>0</v>
      </c>
      <c r="BK52" s="47">
        <f>COUNTA(BM11:BN11)+COUNTA(AJ11:AL11)+COUNTA(AR11:AS11)+COUNTA(AY11:AZ11)+COUNTA(BF11:BG11)</f>
        <v>6</v>
      </c>
      <c r="BL52" s="47">
        <f>COUNTIF(AJ11:BN11,$C$32)</f>
        <v>1</v>
      </c>
      <c r="BM52" s="6">
        <f t="shared" si="107"/>
        <v>70</v>
      </c>
      <c r="BN52"/>
      <c r="BO52"/>
      <c r="BP52"/>
      <c r="BU52" s="15"/>
      <c r="CB52" s="271"/>
      <c r="CC52" s="561" t="s">
        <v>44</v>
      </c>
      <c r="CD52" s="561"/>
      <c r="CE52" s="562"/>
      <c r="CF52" s="284">
        <f>IF($D11&lt;&gt;"",COUNTA(BO11:CP11),"")</f>
        <v>19</v>
      </c>
      <c r="CG52" s="7">
        <f>COUNTIF(BO11:CP11,$C$25)</f>
        <v>8</v>
      </c>
      <c r="CH52" s="8">
        <f>COUNTIF(BO11:CP11,$C$26)</f>
        <v>7</v>
      </c>
      <c r="CI52" s="46">
        <f>COUNTIF(BO11:CP11,$C$27)</f>
        <v>4</v>
      </c>
      <c r="CJ52" s="46">
        <f>COUNTIF(BO11:CP11,$C$31)</f>
        <v>0</v>
      </c>
      <c r="CK52" s="46">
        <f>COUNTIF(BO11:CP11,$C$33)</f>
        <v>0</v>
      </c>
      <c r="CL52" s="46">
        <f>COUNTIF(BO11:CP11,$C$35)</f>
        <v>0</v>
      </c>
      <c r="CM52" s="47">
        <f>COUNTA(BT11:BU11)+COUNTA(CA11:CB11)+COUNTA(CH11:CI11)+COUNTA(CO11:CP11)</f>
        <v>7</v>
      </c>
      <c r="CN52" s="47">
        <f>COUNTIF(BO11:CP11,$C$32)</f>
        <v>0</v>
      </c>
      <c r="CO52" s="285">
        <f t="shared" si="117"/>
        <v>72</v>
      </c>
      <c r="CW52" s="15"/>
      <c r="DG52" s="271"/>
      <c r="DH52" s="561" t="s">
        <v>44</v>
      </c>
      <c r="DI52" s="561"/>
      <c r="DJ52" s="562"/>
      <c r="DK52" s="476">
        <f t="shared" si="139"/>
        <v>14</v>
      </c>
      <c r="DL52" s="7">
        <f>COUNTIF(CQ11:DU11,$C$25)</f>
        <v>8</v>
      </c>
      <c r="DM52" s="8">
        <f>COUNTIF(CQ11:DU11,$C$26)</f>
        <v>2</v>
      </c>
      <c r="DN52" s="46">
        <f>COUNTIF(CQ11:DU11,$C$27)</f>
        <v>4</v>
      </c>
      <c r="DO52" s="46">
        <f>COUNTIF(CQ11:DU11,$C$31)</f>
        <v>0</v>
      </c>
      <c r="DP52" s="46">
        <f>COUNTIF(CQ11:DU11,$C$33)</f>
        <v>0</v>
      </c>
      <c r="DQ52" s="46">
        <f>COUNTIF(CQ11:DU11,$C$35)</f>
        <v>0</v>
      </c>
      <c r="DR52" s="47">
        <f>COUNTA(CV11:CW11)+COUNTA(DC11:DD11)+COUNTA(DQ11:DR11)+COUNTA(DJ11:DK11)</f>
        <v>4</v>
      </c>
      <c r="DS52" s="47">
        <f>COUNTIF(CQ11:DU11,$C$32)</f>
        <v>6</v>
      </c>
      <c r="DT52" s="6">
        <f t="shared" si="140"/>
        <v>72</v>
      </c>
      <c r="DV52" s="466"/>
      <c r="DW52" s="466"/>
      <c r="DX52" s="466"/>
      <c r="DY52" s="466"/>
      <c r="DZ52" s="466"/>
      <c r="EA52" s="466"/>
      <c r="EB52" s="466"/>
      <c r="EC52" s="466"/>
      <c r="ED52" s="466"/>
      <c r="EE52" s="466"/>
      <c r="EF52" s="466"/>
      <c r="EG52" s="466"/>
      <c r="EH52" s="466"/>
      <c r="EI52" s="466"/>
      <c r="EK52" s="561" t="s">
        <v>44</v>
      </c>
      <c r="EL52" s="561"/>
      <c r="EM52" s="562"/>
      <c r="EN52" s="481">
        <f t="shared" si="141"/>
        <v>17</v>
      </c>
      <c r="EO52" s="7">
        <f>COUNTIF(DV11:EY11,$C$25)</f>
        <v>2</v>
      </c>
      <c r="EP52" s="8">
        <f>COUNTIF(DV11:EY11,$C$26)</f>
        <v>8</v>
      </c>
      <c r="EQ52" s="46">
        <f>COUNTIF(DV11:EY11,$C$27)</f>
        <v>7</v>
      </c>
      <c r="ER52" s="46">
        <f>COUNTIF(DV11:EY11,$C$31)</f>
        <v>0</v>
      </c>
      <c r="ES52" s="46">
        <f>COUNTIF(DV11:EY11,$C$33)</f>
        <v>0</v>
      </c>
      <c r="ET52" s="46">
        <f>COUNTIF(DV11:EY11,$C$35)</f>
        <v>0</v>
      </c>
      <c r="EU52" s="47">
        <f>COUNTA(DX11:DY11)+COUNTA(EE11:EF11)+COUNTA(ES11:ET11)+COUNTA(EL11:EM11)</f>
        <v>3</v>
      </c>
      <c r="EV52" s="47">
        <f>COUNTIF(DV11:EY11,$C$32)</f>
        <v>2</v>
      </c>
      <c r="EW52" s="6">
        <f t="shared" si="127"/>
        <v>30</v>
      </c>
      <c r="FN52" s="565" t="str">
        <f t="shared" si="142"/>
        <v>Diogo Beber</v>
      </c>
      <c r="FO52" s="561"/>
      <c r="FP52" s="562"/>
      <c r="FQ52" s="379">
        <f t="shared" si="143"/>
        <v>20</v>
      </c>
      <c r="FR52" s="7">
        <f t="shared" si="144"/>
        <v>4</v>
      </c>
      <c r="FS52" s="8">
        <f t="shared" si="145"/>
        <v>8</v>
      </c>
      <c r="FT52" s="46">
        <f t="shared" si="146"/>
        <v>8</v>
      </c>
      <c r="FU52" s="46">
        <f t="shared" si="147"/>
        <v>0</v>
      </c>
      <c r="FV52" s="46">
        <f t="shared" si="148"/>
        <v>0</v>
      </c>
      <c r="FW52" s="46">
        <f t="shared" si="149"/>
        <v>0</v>
      </c>
      <c r="FX52" s="47">
        <f t="shared" si="150"/>
        <v>8</v>
      </c>
      <c r="FY52" s="47">
        <f t="shared" si="151"/>
        <v>0</v>
      </c>
      <c r="FZ52" s="6">
        <f t="shared" si="152"/>
        <v>48</v>
      </c>
      <c r="GR52" s="561" t="s">
        <v>44</v>
      </c>
      <c r="GS52" s="561"/>
      <c r="GT52" s="562"/>
      <c r="GU52" s="481">
        <f>IF($D11&lt;&gt;"",COUNTA(GE11:HH11),"")</f>
        <v>18</v>
      </c>
      <c r="GV52" s="7">
        <f>COUNTIF(GE11:HH11,$C$25)</f>
        <v>7</v>
      </c>
      <c r="GW52" s="8">
        <f>COUNTIF(GE11:HH11,$C$26)</f>
        <v>4</v>
      </c>
      <c r="GX52" s="46">
        <f>COUNTIF(GE11:HH11,$C$27)</f>
        <v>7</v>
      </c>
      <c r="GY52" s="46">
        <f>COUNTIF(GE11:HH11,$C$31)</f>
        <v>0</v>
      </c>
      <c r="GZ52" s="46">
        <f>COUNTIF(GE11:HH11,$C$33)</f>
        <v>0</v>
      </c>
      <c r="HA52" s="46">
        <f>COUNTIF(GE11:HH11,$C$35)</f>
        <v>0</v>
      </c>
      <c r="HB52" s="47">
        <f>COUNTA(GI11:GN11)+COUNTA(GP11:GQ11)+COUNTA(GW11:GX11)+COUNTA(HD11:HE11)</f>
        <v>9</v>
      </c>
      <c r="HC52" s="47">
        <f>COUNTIF(GE11:HH11,$C$32)</f>
        <v>0</v>
      </c>
      <c r="HD52" s="6">
        <f t="shared" si="129"/>
        <v>70</v>
      </c>
      <c r="HU52" s="561" t="s">
        <v>44</v>
      </c>
      <c r="HV52" s="561"/>
      <c r="HW52" s="562"/>
      <c r="HX52" s="481">
        <f>IF($D11&lt;&gt;"",COUNTA(HI11:IM11),"")</f>
        <v>21</v>
      </c>
      <c r="HY52" s="7">
        <f>COUNTIF(HI11:IM11,$C$25)</f>
        <v>3</v>
      </c>
      <c r="HZ52" s="8">
        <f>COUNTIF(HI11:IM11,$C$26)</f>
        <v>3</v>
      </c>
      <c r="IA52" s="46">
        <f>COUNTIF(HI11:IM11,$C$27)</f>
        <v>5</v>
      </c>
      <c r="IB52" s="46">
        <f>COUNTIF(HI11:IM11,$C$31)</f>
        <v>0</v>
      </c>
      <c r="IC52" s="46">
        <f>COUNTIF(HI11:IM11,$C$33)</f>
        <v>0</v>
      </c>
      <c r="ID52" s="46">
        <f>COUNTIF(HI11:IM11,$C$35)</f>
        <v>0</v>
      </c>
      <c r="IE52" s="47">
        <f>COUNTA(HK11:HL11)+COUNTA(HR11:HS11)+COUNTA(IF11:IG11)+COUNTA(HY11:HZ11)+COUNTA(IM11)</f>
        <v>5</v>
      </c>
      <c r="IF52" s="47">
        <f>COUNTIF(HI11:IM11,$C$32)</f>
        <v>10</v>
      </c>
      <c r="IG52" s="6">
        <f t="shared" si="130"/>
        <v>34</v>
      </c>
      <c r="IX52" s="330"/>
      <c r="IY52" s="561" t="s">
        <v>44</v>
      </c>
      <c r="IZ52" s="561"/>
      <c r="JA52" s="562"/>
      <c r="JB52" s="481">
        <f>IF($D11&lt;&gt;"",COUNTA(IN11:JR11),"")</f>
        <v>21</v>
      </c>
      <c r="JC52" s="7">
        <f>COUNTIF(IN11:JR11,$C$25)</f>
        <v>6</v>
      </c>
      <c r="JD52" s="8">
        <f>COUNTIF(IN11:JR11,$C$26)</f>
        <v>8</v>
      </c>
      <c r="JE52" s="46">
        <f>COUNTIF(IN11:JR11,$C$27)</f>
        <v>7</v>
      </c>
      <c r="JF52" s="46">
        <f>COUNTIF(IN11:JR11,$C$31)</f>
        <v>0</v>
      </c>
      <c r="JG52" s="46">
        <f>COUNTIF(IN11:JR11,$C$33)</f>
        <v>0</v>
      </c>
      <c r="JH52" s="46">
        <f>COUNTIF(IN11:JR11,$C$35)</f>
        <v>0</v>
      </c>
      <c r="JI52" s="47">
        <f>COUNTA(IT11:IU11)+COUNTA(IN11)+COUNTA(JH11:JI11)+COUNTA(JA11:JB11) +COUNTA(JO11:JP11)</f>
        <v>6</v>
      </c>
      <c r="JJ52" s="47">
        <f>COUNTIF(IN11:JR11,$C$32)</f>
        <v>0</v>
      </c>
      <c r="JK52" s="6">
        <f t="shared" si="131"/>
        <v>62</v>
      </c>
      <c r="KB52" s="9"/>
      <c r="KC52" s="561" t="s">
        <v>44</v>
      </c>
      <c r="KD52" s="561"/>
      <c r="KE52" s="562"/>
      <c r="KF52" s="481">
        <f>IF($D11&lt;&gt;"",COUNTA(JS11:KW11),"")</f>
        <v>21</v>
      </c>
      <c r="KG52" s="7">
        <f>COUNTIF(JS11:KW11,$C$25)</f>
        <v>2</v>
      </c>
      <c r="KH52" s="8">
        <f>COUNTIF(JS11:KW11,$C$26)</f>
        <v>8</v>
      </c>
      <c r="KI52" s="46">
        <f>COUNTIF(JS11:KW11,$C$27)</f>
        <v>8</v>
      </c>
      <c r="KJ52" s="46">
        <f>COUNTIF(JS11:KW11,$C$31)</f>
        <v>0</v>
      </c>
      <c r="KK52" s="46">
        <f>COUNTIF(JS11:KW11,$C$33)</f>
        <v>0</v>
      </c>
      <c r="KL52" s="46">
        <f>COUNTIF(JS11:KW11,$C$35)</f>
        <v>0</v>
      </c>
      <c r="KM52" s="47">
        <f>COUNTA(JV11:JW11)+COUNTA(KC11:KD11)+COUNTA(KQ11:KR11)+COUNTA(KJ11:KK11)</f>
        <v>7</v>
      </c>
      <c r="KN52" s="47">
        <f>COUNTIF(JS11:KW11,$C$32)</f>
        <v>3</v>
      </c>
      <c r="KO52" s="6">
        <f t="shared" si="132"/>
        <v>32</v>
      </c>
      <c r="LF52" s="561" t="s">
        <v>44</v>
      </c>
      <c r="LG52" s="561"/>
      <c r="LH52" s="562"/>
      <c r="LI52" s="482">
        <f>IF($D11&lt;&gt;"",COUNTA(KX11:MA11),"")</f>
        <v>20</v>
      </c>
      <c r="LJ52" s="7">
        <f>COUNTIF(KX11:MA11,$C$25)</f>
        <v>4</v>
      </c>
      <c r="LK52" s="8">
        <f>COUNTIF(KX11:MA11,$C$26)</f>
        <v>7</v>
      </c>
      <c r="LL52" s="46">
        <f>COUNTIF(KX11:MA11,$C$27)</f>
        <v>8</v>
      </c>
      <c r="LM52" s="46">
        <f>COUNTIF(KX11:MA11,$C$31)</f>
        <v>0</v>
      </c>
      <c r="LN52" s="46">
        <f>COUNTIF(KX11:MA11,$C$33)</f>
        <v>0</v>
      </c>
      <c r="LO52" s="46">
        <f>COUNTIF(KX11:MA11,$C$35)</f>
        <v>0</v>
      </c>
      <c r="LP52" s="47">
        <f>COUNTA(KY11:KY11)+COUNTA(LE11:LF11)+COUNTA(LS11:LT11)+COUNTA(LL11:LM11)+COUNTA(LZ11:MA11)</f>
        <v>5</v>
      </c>
      <c r="LQ52" s="47">
        <f>COUNTIF(KX11:MA11,$C$32)</f>
        <v>1</v>
      </c>
      <c r="LR52" s="6">
        <f t="shared" si="133"/>
        <v>48</v>
      </c>
      <c r="MJ52" s="561" t="s">
        <v>44</v>
      </c>
      <c r="MK52" s="561"/>
      <c r="ML52" s="562"/>
      <c r="MM52" s="483">
        <f>IF($D11&lt;&gt;"",COUNTA(MB11:NE11),"")</f>
        <v>20</v>
      </c>
      <c r="MN52" s="242">
        <f>COUNTIF(MB11:NE11,$C$25)</f>
        <v>8</v>
      </c>
      <c r="MO52" s="243">
        <f>COUNTIF(MB11:NE11,$C$26)</f>
        <v>4</v>
      </c>
      <c r="MP52" s="244">
        <f>COUNTIF(MB11:NE11,$C$27)</f>
        <v>8</v>
      </c>
      <c r="MQ52" s="244">
        <f>COUNTIF(MB11:NE11,$C$31)</f>
        <v>0</v>
      </c>
      <c r="MR52" s="244">
        <f>COUNTIF(MB11:NE11,$C$33)</f>
        <v>0</v>
      </c>
      <c r="MS52" s="244">
        <f>COUNTIF(MB11:NE11,$C$35)</f>
        <v>0</v>
      </c>
      <c r="MT52" s="245">
        <f>COUNTA(MG11:MH11)+COUNTA(MU11:MV11)+COUNTA(MN11:MO11)+COUNTA(NB11:NC11)</f>
        <v>4</v>
      </c>
      <c r="MU52" s="245">
        <f>COUNTIF(MB11:NE11,$C$32)</f>
        <v>0</v>
      </c>
      <c r="MV52" s="6">
        <f t="shared" si="134"/>
        <v>80</v>
      </c>
      <c r="NM52" s="561" t="s">
        <v>44</v>
      </c>
      <c r="NN52" s="561"/>
      <c r="NO52" s="562"/>
      <c r="NP52" s="481">
        <f>IF($D11&lt;&gt;"",COUNTA(NF11:OJ11),"")</f>
        <v>21</v>
      </c>
      <c r="NQ52" s="7">
        <f>COUNTIF(NF11:OJ11,$C$25)</f>
        <v>7</v>
      </c>
      <c r="NR52" s="8">
        <f>COUNTIF(NF11:OJ11,$C$26)</f>
        <v>5</v>
      </c>
      <c r="NS52" s="46">
        <f>COUNTIF(NF11:OJ11,$C$27)</f>
        <v>4</v>
      </c>
      <c r="NT52" s="46">
        <f>COUNTIF(NF11:OJ11,$C$31)</f>
        <v>0</v>
      </c>
      <c r="NU52" s="46">
        <f>COUNTIF(NF11:OJ11,$C$33)</f>
        <v>0</v>
      </c>
      <c r="NV52" s="46">
        <f>COUNTIF(NF11:OJ11,$C$35)</f>
        <v>0</v>
      </c>
      <c r="NW52" s="47">
        <f>COUNTA(OE11:OE11)+COUNTA(NI11:NJ11)+COUNTA(NP11:NQ11)+COUNTA(NW11:NX11)</f>
        <v>6</v>
      </c>
      <c r="NX52" s="47">
        <f>COUNTIF(NF11:OJ11,$C$32)</f>
        <v>5</v>
      </c>
      <c r="NY52" s="6">
        <f t="shared" si="135"/>
        <v>64</v>
      </c>
    </row>
    <row r="53" spans="1:391" x14ac:dyDescent="0.25">
      <c r="G53"/>
      <c r="H53"/>
      <c r="K53" s="15"/>
      <c r="N53"/>
      <c r="O53"/>
      <c r="U53" s="271"/>
      <c r="V53" s="561" t="s">
        <v>49</v>
      </c>
      <c r="W53" s="561"/>
      <c r="X53" s="562"/>
      <c r="Y53" s="476">
        <f t="shared" si="136"/>
        <v>20</v>
      </c>
      <c r="Z53" s="7">
        <f>COUNTIF(E12:AI12,$C$25)</f>
        <v>8</v>
      </c>
      <c r="AA53" s="8">
        <f>COUNTIF(E12:AI12,$C$26)</f>
        <v>4</v>
      </c>
      <c r="AB53" s="46">
        <f>COUNTIF(E12:AI12,$C$27)</f>
        <v>8</v>
      </c>
      <c r="AC53" s="46">
        <f>COUNTIF(E12:AI12,$C$31)</f>
        <v>0</v>
      </c>
      <c r="AD53" s="46">
        <f>COUNTIF(E12:AI12,$C$33)</f>
        <v>0</v>
      </c>
      <c r="AE53" s="46">
        <f>COUNTIF(E12:AI12,$C$35)</f>
        <v>0</v>
      </c>
      <c r="AF53" s="47">
        <f>COUNTA(E12)+COUNTA(I12:J12)+COUNTA(P12:Q12)+COUNTA(AC12:AE12)+COUNTA(W12:X12)</f>
        <v>4</v>
      </c>
      <c r="AG53" s="47">
        <f>COUNTIF(E12:AI12,$C$32)</f>
        <v>0</v>
      </c>
      <c r="AH53" s="6">
        <f t="shared" si="137"/>
        <v>80</v>
      </c>
      <c r="AP53" s="15"/>
      <c r="AW53"/>
      <c r="BA53" s="561" t="s">
        <v>49</v>
      </c>
      <c r="BB53" s="561"/>
      <c r="BC53" s="562"/>
      <c r="BD53" s="476">
        <f t="shared" si="138"/>
        <v>20</v>
      </c>
      <c r="BE53" s="7">
        <f>COUNTIF(AJ12:BN12,$C$25)</f>
        <v>8</v>
      </c>
      <c r="BF53" s="8">
        <f>COUNTIF(AJ12:BN12,$C$26)</f>
        <v>4</v>
      </c>
      <c r="BG53" s="46">
        <f>COUNTIF(AJ12:BN12,$C$27)</f>
        <v>8</v>
      </c>
      <c r="BH53" s="46">
        <f>COUNTIF(AJ12:BN12,$C$31)</f>
        <v>0</v>
      </c>
      <c r="BI53" s="46">
        <f>COUNTIF(AJ12:BN12,$C$33)</f>
        <v>0</v>
      </c>
      <c r="BJ53" s="46">
        <f>COUNTIF(AJ12:BN12,$C$35)</f>
        <v>0</v>
      </c>
      <c r="BK53" s="47">
        <f>COUNTA(BM12:BN12)+COUNTA(AJ12:AL12)+COUNTA(AR12:AS12)+COUNTA(AY12:AZ12)+COUNTA(BF12:BG12)</f>
        <v>7</v>
      </c>
      <c r="BL53" s="47">
        <f>COUNTIF(AJ12:BN12,$C$32)</f>
        <v>0</v>
      </c>
      <c r="BM53" s="6">
        <f t="shared" si="107"/>
        <v>80</v>
      </c>
      <c r="BN53"/>
      <c r="BO53"/>
      <c r="BP53"/>
      <c r="BU53" s="15"/>
      <c r="CB53" s="271"/>
      <c r="CC53" s="561" t="s">
        <v>49</v>
      </c>
      <c r="CD53" s="561"/>
      <c r="CE53" s="562"/>
      <c r="CF53" s="284">
        <f>IF($D12&lt;&gt;"",COUNTA(BO12:CP12),"")</f>
        <v>20</v>
      </c>
      <c r="CG53" s="7">
        <f>COUNTIF(BO12:CP12,$C$25)</f>
        <v>8</v>
      </c>
      <c r="CH53" s="8">
        <f>COUNTIF(BO12:CP12,$C$26)</f>
        <v>8</v>
      </c>
      <c r="CI53" s="46">
        <f>COUNTIF(BO12:CP12,$C$27)</f>
        <v>4</v>
      </c>
      <c r="CJ53" s="46">
        <f>COUNTIF(BO12:CP12,$C$31)</f>
        <v>0</v>
      </c>
      <c r="CK53" s="46">
        <f>COUNTIF(BO12:CP12,$C$33)</f>
        <v>0</v>
      </c>
      <c r="CL53" s="46">
        <f>COUNTIF(BO12:CP12,$C$35)</f>
        <v>0</v>
      </c>
      <c r="CM53" s="47">
        <f>COUNTA(BT12:BU12)+COUNTA(CA12:CB12)+COUNTA(CH12:CI12)+COUNTA(CO12:CP12)</f>
        <v>7</v>
      </c>
      <c r="CN53" s="47">
        <f>COUNTIF(BO12:CP12,$C$32)</f>
        <v>0</v>
      </c>
      <c r="CO53" s="285">
        <f t="shared" si="117"/>
        <v>72</v>
      </c>
      <c r="CW53" s="15"/>
      <c r="DG53" s="271"/>
      <c r="DH53" s="561" t="s">
        <v>49</v>
      </c>
      <c r="DI53" s="561"/>
      <c r="DJ53" s="562"/>
      <c r="DK53" s="476">
        <f t="shared" si="139"/>
        <v>20</v>
      </c>
      <c r="DL53" s="7">
        <f>COUNTIF(CQ12:DU12,$C$25)</f>
        <v>8</v>
      </c>
      <c r="DM53" s="8">
        <f>COUNTIF(CQ12:DU12,$C$26)</f>
        <v>8</v>
      </c>
      <c r="DN53" s="46">
        <f>COUNTIF(CQ12:DU12,$C$27)</f>
        <v>4</v>
      </c>
      <c r="DO53" s="46">
        <f>COUNTIF(CQ12:DU12,$C$31)</f>
        <v>0</v>
      </c>
      <c r="DP53" s="46">
        <f>COUNTIF(CQ12:DU12,$C$33)</f>
        <v>0</v>
      </c>
      <c r="DQ53" s="46">
        <f>COUNTIF(CQ12:DU12,$C$35)</f>
        <v>0</v>
      </c>
      <c r="DR53" s="47">
        <f>COUNTA(CV12:CW12)+COUNTA(DC12:DD12)+COUNTA(DQ12:DR12)+COUNTA(DJ12:DK12)</f>
        <v>4</v>
      </c>
      <c r="DS53" s="47">
        <f>COUNTIF(CQ12:DU12,$C$32)</f>
        <v>0</v>
      </c>
      <c r="DT53" s="6">
        <f t="shared" si="140"/>
        <v>72</v>
      </c>
      <c r="DV53" s="466"/>
      <c r="DW53" s="466"/>
      <c r="DX53" s="466"/>
      <c r="DY53" s="466"/>
      <c r="DZ53" s="466"/>
      <c r="EA53" s="466"/>
      <c r="EB53" s="466"/>
      <c r="EC53" s="466"/>
      <c r="ED53" s="466"/>
      <c r="EE53" s="466"/>
      <c r="EF53" s="466"/>
      <c r="EG53" s="466"/>
      <c r="EH53" s="466"/>
      <c r="EI53" s="466"/>
      <c r="EK53" s="561" t="s">
        <v>49</v>
      </c>
      <c r="EL53" s="561"/>
      <c r="EM53" s="562"/>
      <c r="EN53" s="481">
        <f t="shared" si="141"/>
        <v>20</v>
      </c>
      <c r="EO53" s="7">
        <f>COUNTIF(DV12:EY12,$C$25)</f>
        <v>4</v>
      </c>
      <c r="EP53" s="8">
        <f>COUNTIF(DV12:EY12,$C$26)</f>
        <v>8</v>
      </c>
      <c r="EQ53" s="46">
        <f>COUNTIF(DV12:EY12,$C$27)</f>
        <v>8</v>
      </c>
      <c r="ER53" s="46">
        <f>COUNTIF(DV12:EY12,$C$31)</f>
        <v>0</v>
      </c>
      <c r="ES53" s="46">
        <f>COUNTIF(DV12:EY12,$C$33)</f>
        <v>0</v>
      </c>
      <c r="ET53" s="46">
        <f>COUNTIF(DV12:EY12,$C$35)</f>
        <v>0</v>
      </c>
      <c r="EU53" s="47">
        <f>COUNTA(DX12:DY12)+COUNTA(EE12:EF12)+COUNTA(ES12:ET12)+COUNTA(EL12:EM12)</f>
        <v>5</v>
      </c>
      <c r="EV53" s="47">
        <f>COUNTIF(DV12:EY12,$C$32)</f>
        <v>0</v>
      </c>
      <c r="EW53" s="6">
        <f t="shared" si="127"/>
        <v>48</v>
      </c>
      <c r="FN53" s="565" t="str">
        <f t="shared" si="142"/>
        <v>Ronan Ramalho</v>
      </c>
      <c r="FO53" s="561"/>
      <c r="FP53" s="562"/>
      <c r="FQ53" s="379">
        <f t="shared" si="143"/>
        <v>21</v>
      </c>
      <c r="FR53" s="7">
        <f t="shared" si="144"/>
        <v>8</v>
      </c>
      <c r="FS53" s="8">
        <f t="shared" si="145"/>
        <v>5</v>
      </c>
      <c r="FT53" s="46">
        <f t="shared" si="146"/>
        <v>8</v>
      </c>
      <c r="FU53" s="46">
        <f t="shared" si="147"/>
        <v>0</v>
      </c>
      <c r="FV53" s="46">
        <f t="shared" si="148"/>
        <v>0</v>
      </c>
      <c r="FW53" s="46">
        <f t="shared" si="149"/>
        <v>0</v>
      </c>
      <c r="FX53" s="47">
        <f t="shared" si="150"/>
        <v>6</v>
      </c>
      <c r="FY53" s="47">
        <f t="shared" si="151"/>
        <v>0</v>
      </c>
      <c r="FZ53" s="6">
        <f t="shared" si="152"/>
        <v>80</v>
      </c>
      <c r="GR53" s="561" t="s">
        <v>49</v>
      </c>
      <c r="GS53" s="561"/>
      <c r="GT53" s="562"/>
      <c r="GU53" s="481">
        <f>IF($D12&lt;&gt;"",COUNTA(GE12:HH12),"")</f>
        <v>20</v>
      </c>
      <c r="GV53" s="7">
        <f>COUNTIF(GE12:HH12,$C$25)</f>
        <v>4</v>
      </c>
      <c r="GW53" s="8">
        <f>COUNTIF(GE12:HH12,$C$26)</f>
        <v>4</v>
      </c>
      <c r="GX53" s="46">
        <f>COUNTIF(GE12:HH12,$C$27)</f>
        <v>8</v>
      </c>
      <c r="GY53" s="46">
        <f>COUNTIF(GE12:HH12,$C$31)</f>
        <v>0</v>
      </c>
      <c r="GZ53" s="46">
        <f>COUNTIF(GE12:HH12,$C$33)</f>
        <v>0</v>
      </c>
      <c r="HA53" s="46">
        <f>COUNTIF(GE12:HH12,$C$35)</f>
        <v>0</v>
      </c>
      <c r="HB53" s="47">
        <f>COUNTA(GI12:GJ12)+COUNTA(GP12:GU12)+COUNTA(GW12:GX12)+COUNTA(HD12:HE12)</f>
        <v>8</v>
      </c>
      <c r="HC53" s="47">
        <f>COUNTIF(GE12:HH12,$C$32)</f>
        <v>4</v>
      </c>
      <c r="HD53" s="6">
        <f t="shared" si="129"/>
        <v>48</v>
      </c>
      <c r="HU53" s="561" t="s">
        <v>49</v>
      </c>
      <c r="HV53" s="561"/>
      <c r="HW53" s="562"/>
      <c r="HX53" s="481">
        <f>IF($D12&lt;&gt;"",COUNTA(HI12:IM12),"")</f>
        <v>21</v>
      </c>
      <c r="HY53" s="7">
        <f>COUNTIF(HI12:IM12,$C$25)</f>
        <v>8</v>
      </c>
      <c r="HZ53" s="8">
        <f>COUNTIF(HI12:IM12,$C$26)</f>
        <v>5</v>
      </c>
      <c r="IA53" s="46">
        <f>COUNTIF(HI12:IM12,$C$27)</f>
        <v>8</v>
      </c>
      <c r="IB53" s="46">
        <f>COUNTIF(HI12:IM12,$C$31)</f>
        <v>0</v>
      </c>
      <c r="IC53" s="46">
        <f>COUNTIF(HI12:IM12,$C$33)</f>
        <v>0</v>
      </c>
      <c r="ID53" s="46">
        <f>COUNTIF(HI12:IM12,$C$35)</f>
        <v>0</v>
      </c>
      <c r="IE53" s="47">
        <f>COUNTA(HK12:HL12)+COUNTA(HR12:HS12)+COUNTA(IF12:IG12)+COUNTA(HY12:HZ12)+COUNTA(IM12)</f>
        <v>5</v>
      </c>
      <c r="IF53" s="47">
        <f>COUNTIF(HI12:IM12,$C$32)</f>
        <v>0</v>
      </c>
      <c r="IG53" s="6">
        <f t="shared" si="130"/>
        <v>80</v>
      </c>
      <c r="IX53" s="330"/>
      <c r="IY53" s="561" t="s">
        <v>49</v>
      </c>
      <c r="IZ53" s="561"/>
      <c r="JA53" s="562"/>
      <c r="JB53" s="481">
        <f>IF($D12&lt;&gt;"",COUNTA(IN12:JR12),"")</f>
        <v>21</v>
      </c>
      <c r="JC53" s="7">
        <f>COUNTIF(IN12:JR12,$C$25)</f>
        <v>5</v>
      </c>
      <c r="JD53" s="8">
        <f>COUNTIF(IN12:JR12,$C$26)</f>
        <v>3</v>
      </c>
      <c r="JE53" s="46">
        <f>COUNTIF(IN12:JR12,$C$27)</f>
        <v>7</v>
      </c>
      <c r="JF53" s="46">
        <f>COUNTIF(IN12:JR12,$C$31)</f>
        <v>0</v>
      </c>
      <c r="JG53" s="46">
        <f>COUNTIF(IN12:JR12,$C$33)</f>
        <v>0</v>
      </c>
      <c r="JH53" s="46">
        <f>COUNTIF(IN12:JR12,$C$35)</f>
        <v>0</v>
      </c>
      <c r="JI53" s="47">
        <f>COUNTA(IT12:IU12)+COUNTA(IN12)+COUNTA(JH12:JI12)+COUNTA(JA12:JB12) +COUNTA(JO12:JP12)</f>
        <v>5</v>
      </c>
      <c r="JJ53" s="47">
        <f>COUNTIF(IN12:JR12,$C$32)</f>
        <v>6</v>
      </c>
      <c r="JK53" s="6">
        <f t="shared" si="131"/>
        <v>54</v>
      </c>
      <c r="KB53" s="9"/>
      <c r="KC53" s="561" t="s">
        <v>49</v>
      </c>
      <c r="KD53" s="561"/>
      <c r="KE53" s="562"/>
      <c r="KF53" s="481">
        <f>IF($D12&lt;&gt;"",COUNTA(JS12:KV12),"")</f>
        <v>20</v>
      </c>
      <c r="KG53" s="7">
        <f>COUNTIF(JS12:KV12,$C$25)</f>
        <v>8</v>
      </c>
      <c r="KH53" s="8">
        <f>COUNTIF(JS12:KV12,$C$26)</f>
        <v>8</v>
      </c>
      <c r="KI53" s="46">
        <f>COUNTIF(JS12:KV12,$C$27)</f>
        <v>4</v>
      </c>
      <c r="KJ53" s="46">
        <f>COUNTIF(JS12:KV12,$C$31)</f>
        <v>0</v>
      </c>
      <c r="KK53" s="46">
        <f>COUNTIF(JS12:KV12,$C$33)</f>
        <v>0</v>
      </c>
      <c r="KL53" s="46">
        <f>COUNTIF(JS12:KV12,$C$35)</f>
        <v>0</v>
      </c>
      <c r="KM53" s="47">
        <f>COUNTA(JV12:JW12)+COUNTA(KC12:KD12)+COUNTA(KQ12:KR12)+COUNTA(KJ12:KK12)</f>
        <v>7</v>
      </c>
      <c r="KN53" s="47">
        <f>COUNTIF(JS12:KV12,$C$32)</f>
        <v>0</v>
      </c>
      <c r="KO53" s="6">
        <f t="shared" si="132"/>
        <v>72</v>
      </c>
      <c r="LF53" s="561" t="s">
        <v>49</v>
      </c>
      <c r="LG53" s="561"/>
      <c r="LH53" s="562"/>
      <c r="LI53" s="482">
        <f>IF($D12&lt;&gt;"",COUNTA(KW12:MA12),"")</f>
        <v>21</v>
      </c>
      <c r="LJ53" s="7">
        <f>COUNTIF(KW12:MA12,$C$25)</f>
        <v>8</v>
      </c>
      <c r="LK53" s="8">
        <f>COUNTIF(KW12:MA12,$C$26)</f>
        <v>8</v>
      </c>
      <c r="LL53" s="46">
        <f>COUNTIF(KW12:MA12,$C$27)</f>
        <v>5</v>
      </c>
      <c r="LM53" s="46">
        <f>COUNTIF(KW12:MA12,$C$31)</f>
        <v>0</v>
      </c>
      <c r="LN53" s="46">
        <f>COUNTIF(KW12:MA12,$C$33)</f>
        <v>0</v>
      </c>
      <c r="LO53" s="46">
        <f>COUNTIF(KW12:MA12,$C$35)</f>
        <v>0</v>
      </c>
      <c r="LP53" s="47">
        <f>COUNTA(KX12:KY12)+COUNTA(LE12:LF12)+COUNTA(LS12:LT12)+COUNTA(LL12:LM12)+COUNTA(LZ12:MA12)</f>
        <v>7</v>
      </c>
      <c r="LQ53" s="47">
        <f>COUNTIF(KW12:MA12,$C$32)</f>
        <v>0</v>
      </c>
      <c r="LR53" s="6">
        <f t="shared" si="133"/>
        <v>74</v>
      </c>
      <c r="MJ53" s="561" t="s">
        <v>49</v>
      </c>
      <c r="MK53" s="561"/>
      <c r="ML53" s="562"/>
      <c r="MM53" s="483">
        <f>IF($D12&lt;&gt;"",COUNTA(MB12:NE12),"")</f>
        <v>20</v>
      </c>
      <c r="MN53" s="242">
        <f>COUNTIF(MB12:NE12,$C$25)</f>
        <v>4</v>
      </c>
      <c r="MO53" s="243">
        <f>COUNTIF(MB12:NE12,$C$26)</f>
        <v>8</v>
      </c>
      <c r="MP53" s="244">
        <f>COUNTIF(MB12:NE12,$C$27)</f>
        <v>8</v>
      </c>
      <c r="MQ53" s="244">
        <f>COUNTIF(MB12:NE12,$C$31)</f>
        <v>0</v>
      </c>
      <c r="MR53" s="244">
        <f>COUNTIF(MB12:NE12,$C$33)</f>
        <v>0</v>
      </c>
      <c r="MS53" s="244">
        <f>COUNTIF(MB12:NE12,$C$35)</f>
        <v>0</v>
      </c>
      <c r="MT53" s="245">
        <f>COUNTA(MG12:MH12)+COUNTA(MU12:MV12)+COUNTA(MN12:MO12)+COUNTA(NB12:NC12)</f>
        <v>4</v>
      </c>
      <c r="MU53" s="245">
        <f>COUNTIF(MB12:NE12,$C$32)</f>
        <v>0</v>
      </c>
      <c r="MV53" s="6">
        <f t="shared" si="134"/>
        <v>48</v>
      </c>
      <c r="NM53" s="561" t="s">
        <v>49</v>
      </c>
      <c r="NN53" s="561"/>
      <c r="NO53" s="562"/>
      <c r="NP53" s="481">
        <f>IF($D12&lt;&gt;"",COUNTA(NF12:OJ12),"")</f>
        <v>20</v>
      </c>
      <c r="NQ53" s="7">
        <f>COUNTIF(NF12:OJ12,$C$25)</f>
        <v>4</v>
      </c>
      <c r="NR53" s="8">
        <f>COUNTIF(NF12:OJ12,$C$26)</f>
        <v>8</v>
      </c>
      <c r="NS53" s="46">
        <f>COUNTIF(NF12:OJ12,$C$27)</f>
        <v>8</v>
      </c>
      <c r="NT53" s="46">
        <f>COUNTIF(NF12:OJ12,$C$31)</f>
        <v>0</v>
      </c>
      <c r="NU53" s="46">
        <f>COUNTIF(NF12:OJ12,$C$33)</f>
        <v>0</v>
      </c>
      <c r="NV53" s="46">
        <f>COUNTIF(NF12:OJ12,$C$35)</f>
        <v>0</v>
      </c>
      <c r="NW53" s="47">
        <f>COUNTA(OD12:OE12)+COUNTA(NI12:NJ12)+COUNTA(NP12:NQ12)+COUNTA(NW12:NX12)</f>
        <v>5</v>
      </c>
      <c r="NX53" s="47">
        <f>COUNTIF(NF12:OJ12,$C$32)</f>
        <v>0</v>
      </c>
      <c r="NY53" s="6">
        <f t="shared" si="135"/>
        <v>48</v>
      </c>
    </row>
    <row r="54" spans="1:391" x14ac:dyDescent="0.25">
      <c r="G54"/>
      <c r="H54"/>
      <c r="K54" s="15"/>
      <c r="N54"/>
      <c r="O54"/>
      <c r="U54" s="271"/>
      <c r="V54" s="561" t="s">
        <v>109</v>
      </c>
      <c r="W54" s="561"/>
      <c r="X54" s="562"/>
      <c r="Y54" s="476" t="e">
        <f t="shared" si="136"/>
        <v>#REF!</v>
      </c>
      <c r="Z54" s="7" t="e">
        <f>COUNTIF(#REF!,$C$25)</f>
        <v>#REF!</v>
      </c>
      <c r="AA54" s="8" t="e">
        <f>COUNTIF(#REF!,$C$26)</f>
        <v>#REF!</v>
      </c>
      <c r="AB54" s="46" t="e">
        <f>COUNTIF(#REF!,$C$27)</f>
        <v>#REF!</v>
      </c>
      <c r="AC54" s="46" t="e">
        <f>COUNTIF(#REF!,$C$31)</f>
        <v>#REF!</v>
      </c>
      <c r="AD54" s="46" t="e">
        <f>COUNTIF(#REF!,$C$33)</f>
        <v>#REF!</v>
      </c>
      <c r="AE54" s="46" t="e">
        <f>COUNTIF(#REF!,$C$35)</f>
        <v>#REF!</v>
      </c>
      <c r="AF54" s="47">
        <f>COUNTA(#REF!)+COUNTA(#REF!)+COUNTA(#REF!)+COUNTA(#REF!)+COUNTA(#REF!)</f>
        <v>5</v>
      </c>
      <c r="AG54" s="47" t="e">
        <f>COUNTIF(#REF!,$C$32)</f>
        <v>#REF!</v>
      </c>
      <c r="AH54" s="6" t="e">
        <f t="shared" si="137"/>
        <v>#REF!</v>
      </c>
      <c r="AP54" s="15"/>
      <c r="AW54"/>
      <c r="BA54" s="561" t="s">
        <v>109</v>
      </c>
      <c r="BB54" s="561"/>
      <c r="BC54" s="562"/>
      <c r="BD54" s="476" t="e">
        <f t="shared" si="138"/>
        <v>#REF!</v>
      </c>
      <c r="BE54" s="7" t="e">
        <f>COUNTIF(#REF!,$C$25)</f>
        <v>#REF!</v>
      </c>
      <c r="BF54" s="8" t="e">
        <f>COUNTIF(#REF!,$C$26)</f>
        <v>#REF!</v>
      </c>
      <c r="BG54" s="46" t="e">
        <f>COUNTIF(#REF!,$C$27)</f>
        <v>#REF!</v>
      </c>
      <c r="BH54" s="46" t="e">
        <f>COUNTIF(#REF!,$C$31)</f>
        <v>#REF!</v>
      </c>
      <c r="BI54" s="46" t="e">
        <f>COUNTIF(#REF!,$C$33)</f>
        <v>#REF!</v>
      </c>
      <c r="BJ54" s="46" t="e">
        <f>COUNTIF(#REF!,$C$35)</f>
        <v>#REF!</v>
      </c>
      <c r="BK54" s="47">
        <f>COUNTA(#REF!)+COUNTA(#REF!)+COUNTA(#REF!)+COUNTA(#REF!)+COUNTA(#REF!)</f>
        <v>5</v>
      </c>
      <c r="BL54" s="47" t="e">
        <f>COUNTIF(#REF!,$C$32)</f>
        <v>#REF!</v>
      </c>
      <c r="BM54" s="6" t="e">
        <f t="shared" si="107"/>
        <v>#REF!</v>
      </c>
      <c r="BN54"/>
      <c r="BO54"/>
      <c r="BP54"/>
      <c r="BU54" s="15"/>
      <c r="CB54" s="271"/>
      <c r="CC54" s="561" t="s">
        <v>109</v>
      </c>
      <c r="CD54" s="561"/>
      <c r="CE54" s="562"/>
      <c r="CF54" s="284" t="e">
        <f>IF(#REF!&lt;&gt;"",COUNTA(#REF!),"")</f>
        <v>#REF!</v>
      </c>
      <c r="CG54" s="7" t="e">
        <f>COUNTIF(#REF!,$C$25)</f>
        <v>#REF!</v>
      </c>
      <c r="CH54" s="8" t="e">
        <f>COUNTIF(#REF!,$C$26)</f>
        <v>#REF!</v>
      </c>
      <c r="CI54" s="46" t="e">
        <f>COUNTIF(#REF!,$C$27)</f>
        <v>#REF!</v>
      </c>
      <c r="CJ54" s="46" t="e">
        <f>COUNTIF(#REF!,$C$31)</f>
        <v>#REF!</v>
      </c>
      <c r="CK54" s="46" t="e">
        <f>COUNTIF(#REF!,$C$33)</f>
        <v>#REF!</v>
      </c>
      <c r="CL54" s="46" t="e">
        <f>COUNTIF(#REF!,$C$35)</f>
        <v>#REF!</v>
      </c>
      <c r="CM54" s="47">
        <f>COUNTA(#REF!)+COUNTA(#REF!)+COUNTA(#REF!)+COUNTA(#REF!)</f>
        <v>4</v>
      </c>
      <c r="CN54" s="47" t="e">
        <f>COUNTIF(#REF!,$C$32)</f>
        <v>#REF!</v>
      </c>
      <c r="CO54" s="285" t="e">
        <f t="shared" si="117"/>
        <v>#REF!</v>
      </c>
      <c r="CW54" s="15"/>
      <c r="DG54" s="271"/>
      <c r="DH54" s="561" t="s">
        <v>109</v>
      </c>
      <c r="DI54" s="561"/>
      <c r="DJ54" s="562"/>
      <c r="DK54" s="476" t="e">
        <f t="shared" si="139"/>
        <v>#REF!</v>
      </c>
      <c r="DL54" s="7" t="e">
        <f>COUNTIF(#REF!,$C$25)</f>
        <v>#REF!</v>
      </c>
      <c r="DM54" s="8" t="e">
        <f>COUNTIF(#REF!,$C$26)</f>
        <v>#REF!</v>
      </c>
      <c r="DN54" s="46" t="e">
        <f>COUNTIF(#REF!,$C$27)</f>
        <v>#REF!</v>
      </c>
      <c r="DO54" s="46" t="e">
        <f>COUNTIF(#REF!,$C$31)</f>
        <v>#REF!</v>
      </c>
      <c r="DP54" s="46" t="e">
        <f>COUNTIF(#REF!,$C$33)</f>
        <v>#REF!</v>
      </c>
      <c r="DQ54" s="46" t="e">
        <f>COUNTIF(#REF!,$C$35)</f>
        <v>#REF!</v>
      </c>
      <c r="DR54" s="47">
        <f>COUNTA(#REF!)+COUNTA(#REF!)+COUNTA(#REF!)+COUNTA(#REF!)</f>
        <v>4</v>
      </c>
      <c r="DS54" s="47" t="e">
        <f>COUNTIF(#REF!,$C$32)</f>
        <v>#REF!</v>
      </c>
      <c r="DT54" s="6" t="e">
        <f t="shared" si="140"/>
        <v>#REF!</v>
      </c>
      <c r="DV54" s="466"/>
      <c r="DW54" s="466"/>
      <c r="DX54" s="466"/>
      <c r="DY54" s="466"/>
      <c r="DZ54" s="466"/>
      <c r="EA54" s="466"/>
      <c r="EB54" s="466"/>
      <c r="EC54" s="466"/>
      <c r="ED54" s="466"/>
      <c r="EE54" s="466"/>
      <c r="EF54" s="466"/>
      <c r="EG54" s="466"/>
      <c r="EH54" s="466"/>
      <c r="EI54" s="466"/>
      <c r="EK54" s="561" t="s">
        <v>109</v>
      </c>
      <c r="EL54" s="561"/>
      <c r="EM54" s="562"/>
      <c r="EN54" s="481" t="e">
        <f t="shared" si="141"/>
        <v>#REF!</v>
      </c>
      <c r="EO54" s="7" t="e">
        <f>COUNTIF(#REF!,$C$25)</f>
        <v>#REF!</v>
      </c>
      <c r="EP54" s="8" t="e">
        <f>COUNTIF(#REF!,$C$26)</f>
        <v>#REF!</v>
      </c>
      <c r="EQ54" s="46" t="e">
        <f>COUNTIF(#REF!,$C$27)</f>
        <v>#REF!</v>
      </c>
      <c r="ER54" s="46" t="e">
        <f>COUNTIF(#REF!,$C$31)</f>
        <v>#REF!</v>
      </c>
      <c r="ES54" s="46" t="e">
        <f>COUNTIF(#REF!,$C$33)</f>
        <v>#REF!</v>
      </c>
      <c r="ET54" s="46" t="e">
        <f>COUNTIF(#REF!,$C$35)</f>
        <v>#REF!</v>
      </c>
      <c r="EU54" s="47">
        <f>COUNTA(#REF!)+COUNTA(#REF!)+COUNTA(#REF!)+COUNTA(#REF!)</f>
        <v>4</v>
      </c>
      <c r="EV54" s="47" t="e">
        <f>COUNTIF(#REF!,$C$32)</f>
        <v>#REF!</v>
      </c>
      <c r="EW54" s="6" t="e">
        <f t="shared" si="127"/>
        <v>#REF!</v>
      </c>
      <c r="FN54" s="565" t="str">
        <f t="shared" si="142"/>
        <v>Anand Harjivan</v>
      </c>
      <c r="FO54" s="561"/>
      <c r="FP54" s="562"/>
      <c r="FQ54" s="379">
        <f t="shared" si="143"/>
        <v>17</v>
      </c>
      <c r="FR54" s="7">
        <f t="shared" si="144"/>
        <v>8</v>
      </c>
      <c r="FS54" s="8">
        <f t="shared" si="145"/>
        <v>2</v>
      </c>
      <c r="FT54" s="46">
        <f t="shared" si="146"/>
        <v>7</v>
      </c>
      <c r="FU54" s="46">
        <f t="shared" si="147"/>
        <v>0</v>
      </c>
      <c r="FV54" s="46">
        <f t="shared" si="148"/>
        <v>0</v>
      </c>
      <c r="FW54" s="46">
        <f t="shared" si="149"/>
        <v>0</v>
      </c>
      <c r="FX54" s="47">
        <f t="shared" si="150"/>
        <v>7</v>
      </c>
      <c r="FY54" s="47">
        <f t="shared" si="151"/>
        <v>3</v>
      </c>
      <c r="FZ54" s="6">
        <f t="shared" si="152"/>
        <v>78</v>
      </c>
      <c r="GR54" s="561" t="s">
        <v>109</v>
      </c>
      <c r="GS54" s="561"/>
      <c r="GT54" s="562"/>
      <c r="GU54" s="481" t="e">
        <f>IF(#REF!&lt;&gt;"",COUNTA(#REF!),"")</f>
        <v>#REF!</v>
      </c>
      <c r="GV54" s="7" t="e">
        <f>COUNTIF(#REF!,$C$25)</f>
        <v>#REF!</v>
      </c>
      <c r="GW54" s="8" t="e">
        <f>COUNTIF(#REF!,$C$26)</f>
        <v>#REF!</v>
      </c>
      <c r="GX54" s="46" t="e">
        <f>COUNTIF(#REF!,$C$27)</f>
        <v>#REF!</v>
      </c>
      <c r="GY54" s="46" t="e">
        <f>COUNTIF(#REF!,$C$31)</f>
        <v>#REF!</v>
      </c>
      <c r="GZ54" s="46" t="e">
        <f>COUNTIF(#REF!,$C$33)</f>
        <v>#REF!</v>
      </c>
      <c r="HA54" s="46" t="e">
        <f>COUNTIF(#REF!,$C$35)</f>
        <v>#REF!</v>
      </c>
      <c r="HB54" s="47">
        <f>COUNTA(GI22:GJ22)+COUNTA(GP22:GQ22)+COUNTA(GW22:GX22)+COUNTA(HD22:HE22)</f>
        <v>4</v>
      </c>
      <c r="HC54" s="47" t="e">
        <f>COUNTIF(#REF!,$C$32)</f>
        <v>#REF!</v>
      </c>
      <c r="HD54" s="6" t="e">
        <f t="shared" si="129"/>
        <v>#REF!</v>
      </c>
      <c r="HU54" s="561" t="s">
        <v>109</v>
      </c>
      <c r="HV54" s="561"/>
      <c r="HW54" s="562"/>
      <c r="HX54" s="481" t="e">
        <f>IF(#REF!&lt;&gt;"",COUNTA(HI22:IL22),"")</f>
        <v>#REF!</v>
      </c>
      <c r="HY54" s="7">
        <f>COUNTIF(HI22:IL22,$C$25)</f>
        <v>8</v>
      </c>
      <c r="HZ54" s="8">
        <f>COUNTIF(HI22:IL22,$C$26)</f>
        <v>8</v>
      </c>
      <c r="IA54" s="46">
        <f>COUNTIF(HI22:IL22,$C$27)</f>
        <v>4</v>
      </c>
      <c r="IB54" s="46">
        <f>COUNTIF(HI22:IL22,$C$31)</f>
        <v>0</v>
      </c>
      <c r="IC54" s="46">
        <f>COUNTIF(HI22:IL22,$C$33)</f>
        <v>0</v>
      </c>
      <c r="ID54" s="46">
        <f>COUNTIF(HI22:IL22,$C$35)</f>
        <v>0</v>
      </c>
      <c r="IE54" s="47">
        <f>COUNTA(HJ22:HK22)+COUNTA(HQ22:HR22)+COUNTA(IE22:IF22)+COUNTA(HX22:HY22)+COUNTA(IL22)</f>
        <v>8</v>
      </c>
      <c r="IF54" s="47">
        <f>COUNTIF(HI22:IL22,$C$32)</f>
        <v>0</v>
      </c>
      <c r="IG54" s="6">
        <f t="shared" si="130"/>
        <v>72</v>
      </c>
      <c r="IX54" s="330"/>
      <c r="IY54" s="561" t="s">
        <v>109</v>
      </c>
      <c r="IZ54" s="561"/>
      <c r="JA54" s="562"/>
      <c r="JB54" s="481" t="e">
        <f>IF(#REF!&lt;&gt;"",COUNTA(IM22:JQ22),"")</f>
        <v>#REF!</v>
      </c>
      <c r="JC54" s="7">
        <f>COUNTIF(IM22:JQ22,$C$25)</f>
        <v>8</v>
      </c>
      <c r="JD54" s="8">
        <f>COUNTIF(IM22:JQ22,$C$26)</f>
        <v>8</v>
      </c>
      <c r="JE54" s="46">
        <f>COUNTIF(IM22:JQ22,$C$27)</f>
        <v>4</v>
      </c>
      <c r="JF54" s="46">
        <f>COUNTIF(IM22:JQ22,$C$31)</f>
        <v>0</v>
      </c>
      <c r="JG54" s="46">
        <f>COUNTIF(IM22:JQ22,$C$33)</f>
        <v>0</v>
      </c>
      <c r="JH54" s="46">
        <f>COUNTIF(IM22:JQ22,$C$35)</f>
        <v>0</v>
      </c>
      <c r="JI54" s="47">
        <f>COUNTA(IS22:IT22)+COUNTA(IM22)+COUNTA(JG22:JH22)+COUNTA(IZ22:JA22) +COUNTA(JN22:JO22)</f>
        <v>5</v>
      </c>
      <c r="JJ54" s="47">
        <f>COUNTIF(IM22:JQ22,$C$32)</f>
        <v>0</v>
      </c>
      <c r="JK54" s="6">
        <f t="shared" si="131"/>
        <v>72</v>
      </c>
      <c r="KB54" s="9"/>
      <c r="KC54" s="561" t="s">
        <v>109</v>
      </c>
      <c r="KD54" s="561"/>
      <c r="KE54" s="562"/>
      <c r="KF54" s="481" t="e">
        <f>IF(#REF!&lt;&gt;"",COUNTA(JR22:KU22),"")</f>
        <v>#REF!</v>
      </c>
      <c r="KG54" s="7">
        <f>COUNTIF(JR22:KU22,$C$25)</f>
        <v>4</v>
      </c>
      <c r="KH54" s="8">
        <f>COUNTIF(JR22:KU22,$C$26)</f>
        <v>8</v>
      </c>
      <c r="KI54" s="46">
        <f>COUNTIF(JR22:KU22,$C$27)</f>
        <v>8</v>
      </c>
      <c r="KJ54" s="46">
        <f>COUNTIF(JR22:KU22,$C$31)</f>
        <v>0</v>
      </c>
      <c r="KK54" s="46">
        <f>COUNTIF(JR22:KU22,$C$33)</f>
        <v>0</v>
      </c>
      <c r="KL54" s="46">
        <f>COUNTIF(JR22:KU22,$C$35)</f>
        <v>0</v>
      </c>
      <c r="KM54" s="47">
        <f>COUNTA(JU22:JV22)+COUNTA(KB22:KC22)+COUNTA(KP22:KQ22)+COUNTA(KI22:KJ22)</f>
        <v>4</v>
      </c>
      <c r="KN54" s="47">
        <f>COUNTIF(JR22:KU22,$C$32)</f>
        <v>0</v>
      </c>
      <c r="KO54" s="6">
        <f t="shared" si="132"/>
        <v>48</v>
      </c>
      <c r="LF54" s="561" t="s">
        <v>109</v>
      </c>
      <c r="LG54" s="561"/>
      <c r="LH54" s="562"/>
      <c r="LI54" s="482" t="e">
        <f>IF(#REF!&lt;&gt;"",COUNTA(KV22:LZ22),"")</f>
        <v>#REF!</v>
      </c>
      <c r="LJ54" s="7">
        <f>COUNTIF(KV22:LZ22,$C$25)</f>
        <v>4</v>
      </c>
      <c r="LK54" s="8">
        <f>COUNTIF(KV22:LZ22,$C$26)</f>
        <v>8</v>
      </c>
      <c r="LL54" s="46">
        <f>COUNTIF(KV22:LZ22,$C$27)</f>
        <v>8</v>
      </c>
      <c r="LM54" s="46">
        <f>COUNTIF(KV22:LZ22,$C$31)</f>
        <v>0</v>
      </c>
      <c r="LN54" s="46">
        <f>COUNTIF(KV22:LZ22,$C$33)</f>
        <v>0</v>
      </c>
      <c r="LO54" s="46">
        <f>COUNTIF(KV22:LZ22,$C$35)</f>
        <v>0</v>
      </c>
      <c r="LP54" s="47">
        <f>COUNTA(KW22:KX22)+COUNTA(LD22:LE22)+COUNTA(LR22:LS22)+COUNTA(LK22:LL22)+COUNTA(LY22:LZ22)</f>
        <v>7</v>
      </c>
      <c r="LQ54" s="47">
        <f>COUNTIF(KV22:LZ22,$C$32)</f>
        <v>0</v>
      </c>
      <c r="LR54" s="6">
        <f t="shared" si="133"/>
        <v>48</v>
      </c>
      <c r="MJ54" s="561" t="s">
        <v>109</v>
      </c>
      <c r="MK54" s="561"/>
      <c r="ML54" s="562"/>
      <c r="MM54" s="483" t="e">
        <f>IF(#REF!&lt;&gt;"",COUNTA(MA22:ND22),"")</f>
        <v>#REF!</v>
      </c>
      <c r="MN54" s="242">
        <f>COUNTIF(MA22:ND22,$C$25)</f>
        <v>8</v>
      </c>
      <c r="MO54" s="243">
        <f>COUNTIF(MA22:ND22,$C$26)</f>
        <v>4</v>
      </c>
      <c r="MP54" s="244">
        <f>COUNTIF(MA22:ND22,$C$27)</f>
        <v>8</v>
      </c>
      <c r="MQ54" s="244">
        <f>COUNTIF(MA22:ND22,$C$31)</f>
        <v>0</v>
      </c>
      <c r="MR54" s="244">
        <f>COUNTIF(MA22:ND22,$C$33)</f>
        <v>0</v>
      </c>
      <c r="MS54" s="244">
        <f>COUNTIF(MA22:ND22,$C$35)</f>
        <v>0</v>
      </c>
      <c r="MT54" s="245">
        <f>COUNTA(MF22:MG22)+COUNTA(MT22:MU22)+COUNTA(MM22:MN22)+COUNTA(NA22:NB22)</f>
        <v>7</v>
      </c>
      <c r="MU54" s="245">
        <f>COUNTIF(MA22:ND22,$C$32)</f>
        <v>0</v>
      </c>
      <c r="MV54" s="6">
        <f t="shared" si="134"/>
        <v>80</v>
      </c>
      <c r="NM54" s="561" t="s">
        <v>109</v>
      </c>
      <c r="NN54" s="561"/>
      <c r="NO54" s="562"/>
      <c r="NP54" s="481" t="e">
        <f>IF(#REF!&lt;&gt;"",COUNTA(NE22:OI22),"")</f>
        <v>#REF!</v>
      </c>
      <c r="NQ54" s="7">
        <f>COUNTIF(NE22:OI22,$C$25)</f>
        <v>8</v>
      </c>
      <c r="NR54" s="8">
        <f>COUNTIF(NE22:OI22,$C$26)</f>
        <v>5</v>
      </c>
      <c r="NS54" s="46">
        <f>COUNTIF(NE22:OI22,$C$27)</f>
        <v>8</v>
      </c>
      <c r="NT54" s="46">
        <f>COUNTIF(NE22:OI22,$C$31)</f>
        <v>0</v>
      </c>
      <c r="NU54" s="46">
        <f>COUNTIF(NE22:OI22,$C$33)</f>
        <v>0</v>
      </c>
      <c r="NV54" s="46">
        <f>COUNTIF(NE22:OI22,$C$35)</f>
        <v>0</v>
      </c>
      <c r="NW54" s="47">
        <f>COUNTA(OC22:OD22)+COUNTA(NH22:NI22)+COUNTA(NO22:NP22)+COUNTA(NV22:NW22)</f>
        <v>4</v>
      </c>
      <c r="NX54" s="47">
        <f>COUNTIF(NE22:OI22,$C$32)</f>
        <v>0</v>
      </c>
      <c r="NY54" s="6">
        <f t="shared" si="135"/>
        <v>80</v>
      </c>
    </row>
    <row r="55" spans="1:391" x14ac:dyDescent="0.25">
      <c r="G55"/>
      <c r="H55"/>
      <c r="K55" s="15"/>
      <c r="N55"/>
      <c r="O55"/>
      <c r="U55" s="272"/>
      <c r="V55" s="561" t="s">
        <v>41</v>
      </c>
      <c r="W55" s="561"/>
      <c r="X55" s="562"/>
      <c r="Y55" s="476">
        <f t="shared" si="136"/>
        <v>21</v>
      </c>
      <c r="Z55" s="7">
        <f>COUNTIF(E13:AI13,$C$25)</f>
        <v>8</v>
      </c>
      <c r="AA55" s="8">
        <f>COUNTIF(E13:AI13,$C$26)</f>
        <v>7</v>
      </c>
      <c r="AB55" s="46">
        <f>COUNTIF(E13:AI13,$C$27)</f>
        <v>6</v>
      </c>
      <c r="AC55" s="46">
        <f>COUNTIF(E13:AI13,$C$31)</f>
        <v>0</v>
      </c>
      <c r="AD55" s="46">
        <f>COUNTIF(E13:AI13,$C$33)</f>
        <v>0</v>
      </c>
      <c r="AE55" s="46">
        <f>COUNTIF(E13:AI13,$C$35)</f>
        <v>0</v>
      </c>
      <c r="AF55" s="47">
        <f>COUNTA(E13)+COUNTA(I13:J13)+COUNTA(P13:Q13)+COUNTA(AC13:AE13)+COUNTA(W13:X13)</f>
        <v>9</v>
      </c>
      <c r="AG55" s="47">
        <f>COUNTIF(E13:AI13,$C$32)</f>
        <v>0</v>
      </c>
      <c r="AH55" s="6">
        <f t="shared" si="137"/>
        <v>76</v>
      </c>
      <c r="AP55" s="15"/>
      <c r="AW55"/>
      <c r="BA55" s="561" t="s">
        <v>41</v>
      </c>
      <c r="BB55" s="561"/>
      <c r="BC55" s="562"/>
      <c r="BD55" s="476">
        <f t="shared" si="138"/>
        <v>21</v>
      </c>
      <c r="BE55" s="7">
        <f>COUNTIF(AJ13:BN13,$C$25)</f>
        <v>8</v>
      </c>
      <c r="BF55" s="8">
        <f>COUNTIF(AJ13:BN13,$C$26)</f>
        <v>8</v>
      </c>
      <c r="BG55" s="46">
        <f>COUNTIF(AJ13:BN13,$C$27)</f>
        <v>5</v>
      </c>
      <c r="BH55" s="46">
        <f>COUNTIF(AJ13:BN13,$C$31)</f>
        <v>0</v>
      </c>
      <c r="BI55" s="46">
        <f>COUNTIF(AJ13:BN13,$C$33)</f>
        <v>0</v>
      </c>
      <c r="BJ55" s="46">
        <f>COUNTIF(AJ13:BN13,$C$35)</f>
        <v>0</v>
      </c>
      <c r="BK55" s="47">
        <f>COUNTA(BM13:BN13)+COUNTA(AJ13:AL13)+COUNTA(AR13:AS13)+COUNTA(AY13:AZ13)+COUNTA(BF13:BG13)</f>
        <v>7</v>
      </c>
      <c r="BL55" s="47">
        <f>COUNTIF(AJ13:BN13,$C$32)</f>
        <v>0</v>
      </c>
      <c r="BM55" s="6">
        <f t="shared" si="107"/>
        <v>74</v>
      </c>
      <c r="BN55"/>
      <c r="BO55"/>
      <c r="BP55"/>
      <c r="BU55" s="15"/>
      <c r="CB55" s="272"/>
      <c r="CC55" s="561" t="s">
        <v>41</v>
      </c>
      <c r="CD55" s="561"/>
      <c r="CE55" s="562"/>
      <c r="CF55" s="284">
        <f>IF($D13&lt;&gt;"",COUNTA(BO13:CP13),"")</f>
        <v>17</v>
      </c>
      <c r="CG55" s="7">
        <f>COUNTIF(BO13:CP13,$C$25)</f>
        <v>5</v>
      </c>
      <c r="CH55" s="8">
        <f>COUNTIF(BO13:CP13,$C$26)</f>
        <v>7</v>
      </c>
      <c r="CI55" s="46">
        <f>COUNTIF(BO13:CP13,$C$27)</f>
        <v>5</v>
      </c>
      <c r="CJ55" s="46">
        <f>COUNTIF(BO13:CP13,$C$31)</f>
        <v>0</v>
      </c>
      <c r="CK55" s="46">
        <f>COUNTIF(BO13:CP13,$C$33)</f>
        <v>0</v>
      </c>
      <c r="CL55" s="46">
        <f>COUNTIF(BO13:CP13,$C$35)</f>
        <v>0</v>
      </c>
      <c r="CM55" s="47">
        <f>COUNTA(BT13:BU13)+COUNTA(CA13:CB13)+COUNTA(CH13:CI13)+COUNTA(CO13:CP13)</f>
        <v>4</v>
      </c>
      <c r="CN55" s="47">
        <f>COUNTIF(BO13:CP13,$C$32)</f>
        <v>0</v>
      </c>
      <c r="CO55" s="285">
        <f t="shared" si="117"/>
        <v>50</v>
      </c>
      <c r="CW55" s="15"/>
      <c r="DG55" s="272"/>
      <c r="DH55" s="561" t="s">
        <v>41</v>
      </c>
      <c r="DI55" s="561"/>
      <c r="DJ55" s="562"/>
      <c r="DK55" s="476">
        <f t="shared" si="139"/>
        <v>16</v>
      </c>
      <c r="DL55" s="7">
        <f>COUNTIF(CQ13:DU13,$C$25)</f>
        <v>5</v>
      </c>
      <c r="DM55" s="8">
        <f>COUNTIF(CQ13:DU13,$C$26)</f>
        <v>3</v>
      </c>
      <c r="DN55" s="46">
        <f>COUNTIF(CQ13:DU13,$C$27)</f>
        <v>8</v>
      </c>
      <c r="DO55" s="46">
        <f>COUNTIF(CQ13:DU13,$C$31)</f>
        <v>0</v>
      </c>
      <c r="DP55" s="46">
        <f>COUNTIF(CQ13:DU13,$C$33)</f>
        <v>0</v>
      </c>
      <c r="DQ55" s="46">
        <f>COUNTIF(CQ13:DU13,$C$35)</f>
        <v>0</v>
      </c>
      <c r="DR55" s="47">
        <f t="shared" ref="DR55:DR58" si="158">COUNTA(CV13:CW13)+COUNTA(DC13:DD13)+COUNTA(DQ13:DR13)+COUNTA(DJ13:DK13)</f>
        <v>5</v>
      </c>
      <c r="DS55" s="47">
        <f>COUNTIF(CQ13:DU13,$C$32)</f>
        <v>5</v>
      </c>
      <c r="DT55" s="6">
        <f t="shared" si="140"/>
        <v>56</v>
      </c>
      <c r="DV55" s="466"/>
      <c r="DW55" s="466"/>
      <c r="DX55" s="466"/>
      <c r="DY55" s="466"/>
      <c r="DZ55" s="466"/>
      <c r="EA55" s="466"/>
      <c r="EB55" s="466"/>
      <c r="EC55" s="466"/>
      <c r="ED55" s="466"/>
      <c r="EE55" s="466"/>
      <c r="EF55" s="466"/>
      <c r="EG55" s="466"/>
      <c r="EH55" s="466"/>
      <c r="EI55" s="466"/>
      <c r="EK55" s="561" t="s">
        <v>41</v>
      </c>
      <c r="EL55" s="561"/>
      <c r="EM55" s="562"/>
      <c r="EN55" s="481">
        <f t="shared" si="141"/>
        <v>19</v>
      </c>
      <c r="EO55" s="7">
        <f>COUNTIF(DV13:EY13,$C$25)</f>
        <v>5</v>
      </c>
      <c r="EP55" s="8">
        <f>COUNTIF(DV13:EY13,$C$26)</f>
        <v>6</v>
      </c>
      <c r="EQ55" s="46">
        <f>COUNTIF(DV13:EY13,$C$27)</f>
        <v>8</v>
      </c>
      <c r="ER55" s="46">
        <f>COUNTIF(DV13:EY13,$C$31)</f>
        <v>0</v>
      </c>
      <c r="ES55" s="46">
        <f>COUNTIF(DV13:EY13,$C$33)</f>
        <v>0</v>
      </c>
      <c r="ET55" s="46">
        <f>COUNTIF(DV13:EY13,$C$35)</f>
        <v>0</v>
      </c>
      <c r="EU55" s="47">
        <f>COUNTA(DX13:DY13)+COUNTA(EE13:EF13)+COUNTA(ES13:ET13)+COUNTA(EL13:EM13)</f>
        <v>5</v>
      </c>
      <c r="EV55" s="47">
        <f>COUNTIF(DV13:EY13,$C$32)</f>
        <v>1</v>
      </c>
      <c r="EW55" s="6">
        <f t="shared" si="127"/>
        <v>56</v>
      </c>
      <c r="FN55" s="565" t="str">
        <f t="shared" si="142"/>
        <v>Pedro Ferreira</v>
      </c>
      <c r="FO55" s="561"/>
      <c r="FP55" s="562"/>
      <c r="FQ55" s="379">
        <f t="shared" si="143"/>
        <v>20</v>
      </c>
      <c r="FR55" s="7">
        <f t="shared" si="144"/>
        <v>8</v>
      </c>
      <c r="FS55" s="8">
        <f t="shared" si="145"/>
        <v>4</v>
      </c>
      <c r="FT55" s="46">
        <f t="shared" si="146"/>
        <v>8</v>
      </c>
      <c r="FU55" s="46">
        <f t="shared" si="147"/>
        <v>0</v>
      </c>
      <c r="FV55" s="46">
        <f t="shared" si="148"/>
        <v>0</v>
      </c>
      <c r="FW55" s="46">
        <f t="shared" si="149"/>
        <v>0</v>
      </c>
      <c r="FX55" s="47">
        <f t="shared" si="150"/>
        <v>8</v>
      </c>
      <c r="FY55" s="47">
        <f t="shared" si="151"/>
        <v>0</v>
      </c>
      <c r="FZ55" s="6">
        <f t="shared" si="152"/>
        <v>80</v>
      </c>
      <c r="GR55" s="561" t="s">
        <v>41</v>
      </c>
      <c r="GS55" s="561"/>
      <c r="GT55" s="562"/>
      <c r="GU55" s="481">
        <f>IF($D13&lt;&gt;"",COUNTA(GF13:HH13),"")</f>
        <v>19</v>
      </c>
      <c r="GV55" s="7">
        <f>COUNTIF(GF13:HH13,$C$25)</f>
        <v>8</v>
      </c>
      <c r="GW55" s="8">
        <f>COUNTIF(GF13:HH13,$C$26)</f>
        <v>4</v>
      </c>
      <c r="GX55" s="46">
        <f>COUNTIF(GF13:HH13,$C$27)</f>
        <v>7</v>
      </c>
      <c r="GY55" s="46">
        <f>COUNTIF(GF13:HH13,$C$31)</f>
        <v>0</v>
      </c>
      <c r="GZ55" s="46">
        <f>COUNTIF(GF13:HH13,$C$33)</f>
        <v>0</v>
      </c>
      <c r="HA55" s="46">
        <f>COUNTIF(GF13:HH13,$C$35)</f>
        <v>0</v>
      </c>
      <c r="HB55" s="47">
        <f>COUNTA(GI13:GJ13)+COUNTA(GO13:GP13)+COUNTA(GV13:GX13)+COUNTA(HD13:HE13)</f>
        <v>5</v>
      </c>
      <c r="HC55" s="47">
        <f>COUNTIF(GF13:HH13,$C$32)</f>
        <v>0</v>
      </c>
      <c r="HD55" s="6">
        <f t="shared" si="129"/>
        <v>78</v>
      </c>
      <c r="HU55" s="561" t="s">
        <v>41</v>
      </c>
      <c r="HV55" s="561"/>
      <c r="HW55" s="562"/>
      <c r="HX55" s="481">
        <f>IF($D13&lt;&gt;"",COUNTA(HI13:IM13),"")</f>
        <v>19</v>
      </c>
      <c r="HY55" s="7">
        <f>COUNTIF(HI13:IM13,$C$25)</f>
        <v>2</v>
      </c>
      <c r="HZ55" s="8">
        <f>COUNTIF(HI13:IM13,$C$26)</f>
        <v>11</v>
      </c>
      <c r="IA55" s="46">
        <f>COUNTIF(HI13:IM13,$C$27)</f>
        <v>6</v>
      </c>
      <c r="IB55" s="46">
        <f>COUNTIF(HI13:IM13,$C$31)</f>
        <v>0</v>
      </c>
      <c r="IC55" s="46">
        <f>COUNTIF(HI13:IM13,$C$33)</f>
        <v>0</v>
      </c>
      <c r="ID55" s="46">
        <f>COUNTIF(HI13:IM13,$C$35)</f>
        <v>0</v>
      </c>
      <c r="IE55" s="47">
        <f>COUNTA(HK13:HL13)+COUNTA(HR13:HS13)+COUNTA(IF13:IG13)+COUNTA(HY13:HZ13)+COUNTA(IM13)</f>
        <v>4</v>
      </c>
      <c r="IF55" s="47">
        <f>COUNTIF(HI13:IM13,$C$32)</f>
        <v>0</v>
      </c>
      <c r="IG55" s="6">
        <f t="shared" si="130"/>
        <v>28</v>
      </c>
      <c r="IX55" s="419"/>
      <c r="IY55" s="561" t="s">
        <v>41</v>
      </c>
      <c r="IZ55" s="561"/>
      <c r="JA55" s="562"/>
      <c r="JB55" s="481">
        <f>IF($D13&lt;&gt;"",COUNTA(IN13:JR13),"")</f>
        <v>21</v>
      </c>
      <c r="JC55" s="7">
        <f>COUNTIF(IN13:JR13,$C$25)</f>
        <v>7</v>
      </c>
      <c r="JD55" s="8">
        <f>COUNTIF(IN13:JR13,$C$26)</f>
        <v>6</v>
      </c>
      <c r="JE55" s="46">
        <f>COUNTIF(IN13:JR13,$C$27)</f>
        <v>8</v>
      </c>
      <c r="JF55" s="46">
        <f>COUNTIF(IN13:JR13,$C$31)</f>
        <v>0</v>
      </c>
      <c r="JG55" s="46">
        <f>COUNTIF(IN13:JR13,$C$33)</f>
        <v>0</v>
      </c>
      <c r="JH55" s="46">
        <f>COUNTIF(IN13:JR13,$C$35)</f>
        <v>0</v>
      </c>
      <c r="JI55" s="47">
        <f>COUNTA(IT13:IU13)+COUNTA(IN13)+COUNTA(JH13:JI13)+COUNTA(JA13:JB13) +COUNTA(JO13:JP13)</f>
        <v>6</v>
      </c>
      <c r="JJ55" s="47">
        <f>COUNTIF(IN13:JR13,$C$32)</f>
        <v>0</v>
      </c>
      <c r="JK55" s="6">
        <f t="shared" si="131"/>
        <v>72</v>
      </c>
      <c r="KB55" s="9"/>
      <c r="KC55" s="561" t="s">
        <v>41</v>
      </c>
      <c r="KD55" s="561"/>
      <c r="KE55" s="562"/>
      <c r="KF55" s="481">
        <f>IF($D13&lt;&gt;"",COUNTA(JS13:KV13),"")</f>
        <v>20</v>
      </c>
      <c r="KG55" s="7">
        <f>COUNTIF(JS13:KV13,$C$25)</f>
        <v>8</v>
      </c>
      <c r="KH55" s="8">
        <f>COUNTIF(JS13:KV13,$C$26)</f>
        <v>4</v>
      </c>
      <c r="KI55" s="46">
        <f>COUNTIF(JS13:KV13,$C$27)</f>
        <v>8</v>
      </c>
      <c r="KJ55" s="46">
        <f>COUNTIF(JS13:KV13,$C$31)</f>
        <v>0</v>
      </c>
      <c r="KK55" s="46">
        <f>COUNTIF(JS13:KV13,$C$33)</f>
        <v>0</v>
      </c>
      <c r="KL55" s="46">
        <f>COUNTIF(JS13:KV13,$C$35)</f>
        <v>0</v>
      </c>
      <c r="KM55" s="47">
        <f>COUNTA(JV13:JW13)+COUNTA(KC13:KD13)+COUNTA(KQ13:KR13)+COUNTA(KJ13:KK13)</f>
        <v>7</v>
      </c>
      <c r="KN55" s="47">
        <f>COUNTIF(JS13:KV13,$C$32)</f>
        <v>0</v>
      </c>
      <c r="KO55" s="6">
        <f t="shared" si="132"/>
        <v>80</v>
      </c>
      <c r="LF55" s="561" t="s">
        <v>41</v>
      </c>
      <c r="LG55" s="561"/>
      <c r="LH55" s="562"/>
      <c r="LI55" s="482">
        <f>IF($D13&lt;&gt;"",COUNTA(KW13:MA13),"")</f>
        <v>21</v>
      </c>
      <c r="LJ55" s="7">
        <f>COUNTIF(KW13:MA13,$C$25)</f>
        <v>8</v>
      </c>
      <c r="LK55" s="8">
        <f>COUNTIF(KW13:MA13,$C$26)</f>
        <v>6</v>
      </c>
      <c r="LL55" s="46">
        <f>COUNTIF(KW13:MA13,$C$27)</f>
        <v>7</v>
      </c>
      <c r="LM55" s="46">
        <f>COUNTIF(KW13:MA13,$C$31)</f>
        <v>0</v>
      </c>
      <c r="LN55" s="46">
        <f>COUNTIF(KW13:MA13,$C$33)</f>
        <v>0</v>
      </c>
      <c r="LO55" s="46">
        <f>COUNTIF(KW13:MA13,$C$35)</f>
        <v>0</v>
      </c>
      <c r="LP55" s="47">
        <f>COUNTA(KX13:KY13)+COUNTA(LE13:LF13)+COUNTA(LS13:LT13)+COUNTA(LL13:LM13)+COUNTA(LZ13:MA13)</f>
        <v>6</v>
      </c>
      <c r="LQ55" s="47">
        <f>COUNTIF(KW13:MA13,$C$32)</f>
        <v>0</v>
      </c>
      <c r="LR55" s="6">
        <f t="shared" si="133"/>
        <v>78</v>
      </c>
      <c r="MJ55" s="561" t="s">
        <v>41</v>
      </c>
      <c r="MK55" s="561"/>
      <c r="ML55" s="562"/>
      <c r="MM55" s="483">
        <f>IF($D13&lt;&gt;"",COUNTA(MB13:NE13),"")</f>
        <v>20</v>
      </c>
      <c r="MN55" s="242">
        <f>COUNTIF(MB13:NE13,$C$25)</f>
        <v>8</v>
      </c>
      <c r="MO55" s="243">
        <f>COUNTIF(MB13:NE13,$C$26)</f>
        <v>8</v>
      </c>
      <c r="MP55" s="244">
        <f>COUNTIF(MB13:NE13,$C$27)</f>
        <v>4</v>
      </c>
      <c r="MQ55" s="244">
        <f>COUNTIF(MB13:NE13,$C$31)</f>
        <v>0</v>
      </c>
      <c r="MR55" s="244">
        <f>COUNTIF(MB13:NE13,$C$33)</f>
        <v>0</v>
      </c>
      <c r="MS55" s="244">
        <f>COUNTIF(MB13:NE13,$C$35)</f>
        <v>0</v>
      </c>
      <c r="MT55" s="245">
        <f>COUNTA(MG13:MH13)+COUNTA(MU13:MV13)+COUNTA(MN13:MO13)+COUNTA(NB13:NC13)</f>
        <v>4</v>
      </c>
      <c r="MU55" s="245">
        <f>COUNTIF(MB13:NE13,$C$32)</f>
        <v>0</v>
      </c>
      <c r="MV55" s="6">
        <f t="shared" si="134"/>
        <v>72</v>
      </c>
      <c r="NM55" s="561" t="s">
        <v>41</v>
      </c>
      <c r="NN55" s="561"/>
      <c r="NO55" s="562"/>
      <c r="NP55" s="481">
        <f>IF($D13&lt;&gt;"",COUNTA(NF13:OJ13),"")</f>
        <v>21</v>
      </c>
      <c r="NQ55" s="7">
        <f>COUNTIF(NF13:OJ13,$C$25)</f>
        <v>8</v>
      </c>
      <c r="NR55" s="8">
        <f>COUNTIF(NF13:OJ13,$C$26)</f>
        <v>8</v>
      </c>
      <c r="NS55" s="46">
        <f>COUNTIF(NF13:OJ13,$C$27)</f>
        <v>5</v>
      </c>
      <c r="NT55" s="46">
        <f>COUNTIF(NF13:OJ13,$C$31)</f>
        <v>0</v>
      </c>
      <c r="NU55" s="46">
        <f>COUNTIF(NF13:OJ13,$C$33)</f>
        <v>0</v>
      </c>
      <c r="NV55" s="46">
        <f>COUNTIF(NF13:OJ13,$C$35)</f>
        <v>0</v>
      </c>
      <c r="NW55" s="47">
        <f>COUNTA(OD13:OE13)+COUNTA(NI13:NJ13)+COUNTA(NP13:NQ13)+COUNTA(NW13:NX13)</f>
        <v>7</v>
      </c>
      <c r="NX55" s="47">
        <f>COUNTIF(NF13:OJ13,$C$32)</f>
        <v>0</v>
      </c>
      <c r="NY55" s="6">
        <f t="shared" si="135"/>
        <v>74</v>
      </c>
    </row>
    <row r="56" spans="1:391" x14ac:dyDescent="0.25">
      <c r="G56"/>
      <c r="H56"/>
      <c r="K56" s="15"/>
      <c r="N56"/>
      <c r="O56"/>
      <c r="U56" s="272"/>
      <c r="V56" s="561" t="s">
        <v>42</v>
      </c>
      <c r="W56" s="561"/>
      <c r="X56" s="562"/>
      <c r="Y56" s="476">
        <f t="shared" si="136"/>
        <v>18</v>
      </c>
      <c r="Z56" s="7">
        <f>COUNTIF(E14:AI14,$C$25)</f>
        <v>8</v>
      </c>
      <c r="AA56" s="8">
        <f>COUNTIF(E14:AI14,$C$26)</f>
        <v>8</v>
      </c>
      <c r="AB56" s="46">
        <f>COUNTIF(E14:AI14,$C$27)</f>
        <v>2</v>
      </c>
      <c r="AC56" s="46">
        <f>COUNTIF(E14:AI14,$C$31)</f>
        <v>0</v>
      </c>
      <c r="AD56" s="46">
        <f>COUNTIF(E14:AI14,$C$33)</f>
        <v>0</v>
      </c>
      <c r="AE56" s="46">
        <f>COUNTIF(E14:AI14,$C$35)</f>
        <v>0</v>
      </c>
      <c r="AF56" s="47">
        <f>COUNTA(E14)+COUNTA(I14:J14)+COUNTA(P14:Q14)+COUNTA(AC14:AE14)+COUNTA(W14:X14)</f>
        <v>7</v>
      </c>
      <c r="AG56" s="47">
        <f>COUNTIF(E14:AI14,$C$32)</f>
        <v>3</v>
      </c>
      <c r="AH56" s="6">
        <f t="shared" si="137"/>
        <v>68</v>
      </c>
      <c r="AP56" s="15"/>
      <c r="AW56"/>
      <c r="BA56" s="561" t="s">
        <v>42</v>
      </c>
      <c r="BB56" s="561"/>
      <c r="BC56" s="562"/>
      <c r="BD56" s="476">
        <f t="shared" si="138"/>
        <v>18</v>
      </c>
      <c r="BE56" s="7">
        <f>COUNTIF(AJ14:BN14,$C$25)</f>
        <v>8</v>
      </c>
      <c r="BF56" s="8">
        <f>COUNTIF(AJ14:BN14,$C$26)</f>
        <v>8</v>
      </c>
      <c r="BG56" s="46">
        <f>COUNTIF(AJ14:BN14,$C$27)</f>
        <v>2</v>
      </c>
      <c r="BH56" s="46">
        <f>COUNTIF(AJ14:BN14,$C$31)</f>
        <v>0</v>
      </c>
      <c r="BI56" s="46">
        <f>COUNTIF(AJ14:BN14,$C$33)</f>
        <v>0</v>
      </c>
      <c r="BJ56" s="46">
        <f>COUNTIF(AJ14:BN14,$C$35)</f>
        <v>0</v>
      </c>
      <c r="BK56" s="47">
        <f>COUNTA(BM14:BN14)+COUNTA(AJ14:AL14)+COUNTA(AR14:AS14)+COUNTA(AY14:AZ14)+COUNTA(BF14:BG14)</f>
        <v>4</v>
      </c>
      <c r="BL56" s="47">
        <f>COUNTIF(AJ14:BN14,$C$32)</f>
        <v>3</v>
      </c>
      <c r="BM56" s="6">
        <f t="shared" si="107"/>
        <v>68</v>
      </c>
      <c r="BN56"/>
      <c r="BO56"/>
      <c r="BP56"/>
      <c r="BU56" s="15"/>
      <c r="CB56" s="272"/>
      <c r="CC56" s="561" t="s">
        <v>42</v>
      </c>
      <c r="CD56" s="561"/>
      <c r="CE56" s="562"/>
      <c r="CF56" s="284">
        <f>IF($D14&lt;&gt;"",COUNTA(BO14:CP14),"")</f>
        <v>18</v>
      </c>
      <c r="CG56" s="7">
        <f>COUNTIF(BO14:CP14,$C$25)</f>
        <v>4</v>
      </c>
      <c r="CH56" s="8">
        <f>COUNTIF(BO14:CP14,$C$26)</f>
        <v>8</v>
      </c>
      <c r="CI56" s="46">
        <f>COUNTIF(BO14:CP14,$C$27)</f>
        <v>6</v>
      </c>
      <c r="CJ56" s="46">
        <f>COUNTIF(BO14:CP14,$C$31)</f>
        <v>0</v>
      </c>
      <c r="CK56" s="46">
        <f>COUNTIF(BO14:CP14,$C$33)</f>
        <v>0</v>
      </c>
      <c r="CL56" s="46">
        <f>COUNTIF(BO14:CP14,$C$35)</f>
        <v>0</v>
      </c>
      <c r="CM56" s="47">
        <f>COUNTA(BT14:BU14)+COUNTA(CA14:CB14)+COUNTA(CH14:CI14)+COUNTA(CO14:CP14)</f>
        <v>5</v>
      </c>
      <c r="CN56" s="47">
        <f>COUNTIF(BO14:CP14,$C$32)</f>
        <v>0</v>
      </c>
      <c r="CO56" s="285">
        <f t="shared" si="117"/>
        <v>44</v>
      </c>
      <c r="CW56" s="15"/>
      <c r="DG56" s="272"/>
      <c r="DH56" s="561" t="s">
        <v>42</v>
      </c>
      <c r="DI56" s="561"/>
      <c r="DJ56" s="562"/>
      <c r="DK56" s="476">
        <f t="shared" si="139"/>
        <v>21</v>
      </c>
      <c r="DL56" s="7">
        <f>COUNTIF(CQ14:DU14,$C$25)</f>
        <v>5</v>
      </c>
      <c r="DM56" s="8">
        <f>COUNTIF(CQ14:DU14,$C$26)</f>
        <v>8</v>
      </c>
      <c r="DN56" s="46">
        <f>COUNTIF(CQ14:DU14,$C$27)</f>
        <v>8</v>
      </c>
      <c r="DO56" s="46">
        <f>COUNTIF(CQ14:DU14,$C$31)</f>
        <v>0</v>
      </c>
      <c r="DP56" s="46">
        <f>COUNTIF(CQ14:DU14,$C$33)</f>
        <v>0</v>
      </c>
      <c r="DQ56" s="46">
        <f>COUNTIF(CQ14:DU14,$C$35)</f>
        <v>0</v>
      </c>
      <c r="DR56" s="47">
        <f t="shared" si="158"/>
        <v>7</v>
      </c>
      <c r="DS56" s="47">
        <f>COUNTIF(CQ14:DU14,$C$32)</f>
        <v>0</v>
      </c>
      <c r="DT56" s="6">
        <f t="shared" si="140"/>
        <v>56</v>
      </c>
      <c r="DV56" s="466"/>
      <c r="DW56" s="466"/>
      <c r="DX56" s="466"/>
      <c r="DY56" s="466"/>
      <c r="DZ56" s="466"/>
      <c r="EA56" s="466"/>
      <c r="EB56" s="466"/>
      <c r="EC56" s="466"/>
      <c r="ED56" s="466"/>
      <c r="EE56" s="466"/>
      <c r="EF56" s="466"/>
      <c r="EG56" s="466"/>
      <c r="EH56" s="466"/>
      <c r="EI56" s="466"/>
      <c r="EK56" s="561" t="s">
        <v>42</v>
      </c>
      <c r="EL56" s="561"/>
      <c r="EM56" s="562"/>
      <c r="EN56" s="481">
        <f t="shared" si="141"/>
        <v>20</v>
      </c>
      <c r="EO56" s="7">
        <f>COUNTIF(DV14:EY14,$C$25)</f>
        <v>7</v>
      </c>
      <c r="EP56" s="8">
        <f>COUNTIF(DV14:EY14,$C$26)</f>
        <v>5</v>
      </c>
      <c r="EQ56" s="46">
        <f>COUNTIF(DV14:EY14,$C$27)</f>
        <v>8</v>
      </c>
      <c r="ER56" s="46">
        <f>COUNTIF(DV14:EY14,$C$31)</f>
        <v>0</v>
      </c>
      <c r="ES56" s="46">
        <f>COUNTIF(DV14:EY14,$C$33)</f>
        <v>0</v>
      </c>
      <c r="ET56" s="46">
        <f>COUNTIF(DV14:EY14,$C$35)</f>
        <v>0</v>
      </c>
      <c r="EU56" s="47">
        <f>COUNTA(DX14:DY14)+COUNTA(EE14:EF14)+COUNTA(ES14:ET14)+COUNTA(EL14:EM14)</f>
        <v>4</v>
      </c>
      <c r="EV56" s="47">
        <f>COUNTIF(DV14:EY14,$C$32)</f>
        <v>0</v>
      </c>
      <c r="EW56" s="6">
        <f t="shared" si="127"/>
        <v>72</v>
      </c>
      <c r="FN56" s="565" t="str">
        <f t="shared" si="142"/>
        <v>António Mercês</v>
      </c>
      <c r="FO56" s="561"/>
      <c r="FP56" s="562"/>
      <c r="FQ56" s="379">
        <f t="shared" si="143"/>
        <v>0</v>
      </c>
      <c r="FR56" s="7">
        <f t="shared" si="144"/>
        <v>0</v>
      </c>
      <c r="FS56" s="8">
        <f t="shared" si="145"/>
        <v>0</v>
      </c>
      <c r="FT56" s="46">
        <f t="shared" si="146"/>
        <v>0</v>
      </c>
      <c r="FU56" s="46">
        <f t="shared" si="147"/>
        <v>6</v>
      </c>
      <c r="FV56" s="46">
        <f t="shared" si="148"/>
        <v>0</v>
      </c>
      <c r="FW56" s="46">
        <f t="shared" si="149"/>
        <v>0</v>
      </c>
      <c r="FX56" s="47">
        <f t="shared" si="150"/>
        <v>0</v>
      </c>
      <c r="FY56" s="47">
        <f t="shared" si="151"/>
        <v>0</v>
      </c>
      <c r="FZ56" s="6">
        <f t="shared" si="152"/>
        <v>0</v>
      </c>
      <c r="GR56" s="561" t="s">
        <v>42</v>
      </c>
      <c r="GS56" s="561"/>
      <c r="GT56" s="562"/>
      <c r="GU56" s="481">
        <f>IF($D14&lt;&gt;"",COUNTA(GE14:HH14),"")</f>
        <v>20</v>
      </c>
      <c r="GV56" s="7">
        <f>COUNTIF(GE14:HH14,$C$25)</f>
        <v>8</v>
      </c>
      <c r="GW56" s="8">
        <f>COUNTIF(GE14:HH14,$C$26)</f>
        <v>6</v>
      </c>
      <c r="GX56" s="46">
        <f>COUNTIF(GE14:HH14,$C$27)</f>
        <v>6</v>
      </c>
      <c r="GY56" s="46">
        <f>COUNTIF(GE14:HH14,$C$31)</f>
        <v>0</v>
      </c>
      <c r="GZ56" s="46">
        <f>COUNTIF(GE14:HH14,$C$33)</f>
        <v>0</v>
      </c>
      <c r="HA56" s="46">
        <f>COUNTIF(GE14:HH14,$C$35)</f>
        <v>0</v>
      </c>
      <c r="HB56" s="47">
        <f>COUNTA(GI14:GJ14)+COUNTA(GP14:GQ14)+COUNTA(GW14:GX14)+COUNTA(HC14:HD14)</f>
        <v>8</v>
      </c>
      <c r="HC56" s="47">
        <f>COUNTIF(GE14:HH14,$C$32)</f>
        <v>0</v>
      </c>
      <c r="HD56" s="6">
        <f t="shared" si="129"/>
        <v>76</v>
      </c>
      <c r="HU56" s="561" t="s">
        <v>42</v>
      </c>
      <c r="HV56" s="561"/>
      <c r="HW56" s="562"/>
      <c r="HX56" s="481">
        <f>IF($D14&lt;&gt;"",COUNTA(HI14:IM14),"")</f>
        <v>21</v>
      </c>
      <c r="HY56" s="7">
        <f>COUNTIF(HI14:IM14,$C$25)</f>
        <v>12</v>
      </c>
      <c r="HZ56" s="8">
        <f>COUNTIF(HI14:IM14,$C$26)</f>
        <v>4</v>
      </c>
      <c r="IA56" s="46">
        <f>COUNTIF(HI14:IM14,$C$27)</f>
        <v>2</v>
      </c>
      <c r="IB56" s="46">
        <f>COUNTIF(HI14:IM14,$C$31)</f>
        <v>0</v>
      </c>
      <c r="IC56" s="46">
        <f>COUNTIF(HI14:IM14,$C$33)</f>
        <v>0</v>
      </c>
      <c r="ID56" s="46">
        <f>COUNTIF(HI14:IM14,$C$35)</f>
        <v>0</v>
      </c>
      <c r="IE56" s="47">
        <f>COUNTA(HK14:HL14)+COUNTA(HR14:HS14)+COUNTA(IF14:IG14)+COUNTA(HY14:HZ14)+COUNTA(IM14)</f>
        <v>6</v>
      </c>
      <c r="IF56" s="47">
        <f>COUNTIF(HI14:IM14,$C$32)</f>
        <v>3</v>
      </c>
      <c r="IG56" s="6">
        <f t="shared" si="130"/>
        <v>100</v>
      </c>
      <c r="IX56" s="419"/>
      <c r="IY56" s="561" t="s">
        <v>42</v>
      </c>
      <c r="IZ56" s="561"/>
      <c r="JA56" s="562"/>
      <c r="JB56" s="481">
        <f>IF($D14&lt;&gt;"",COUNTA(IN14:JR14),"")</f>
        <v>21</v>
      </c>
      <c r="JC56" s="7">
        <f>COUNTIF(IN14:JR14,$C$25)</f>
        <v>8</v>
      </c>
      <c r="JD56" s="8">
        <f>COUNTIF(IN14:JR14,$C$26)</f>
        <v>8</v>
      </c>
      <c r="JE56" s="46">
        <f>COUNTIF(IN14:JR14,$C$27)</f>
        <v>4</v>
      </c>
      <c r="JF56" s="46">
        <f>COUNTIF(IN14:JR14,$C$31)</f>
        <v>0</v>
      </c>
      <c r="JG56" s="46">
        <f>COUNTIF(IN14:JR14,$C$33)</f>
        <v>0</v>
      </c>
      <c r="JH56" s="46">
        <f>COUNTIF(IN14:JR14,$C$35)</f>
        <v>0</v>
      </c>
      <c r="JI56" s="47">
        <f>COUNTA(IT14:IU14)+COUNTA(IN14)+COUNTA(JH14:JI14)+COUNTA(JA14:JB14) +COUNTA(JO14:JP14)</f>
        <v>5</v>
      </c>
      <c r="JJ56" s="47">
        <f>COUNTIF(IN14:JR14,$C$32)</f>
        <v>1</v>
      </c>
      <c r="JK56" s="6">
        <f t="shared" si="131"/>
        <v>72</v>
      </c>
      <c r="KB56" s="9"/>
      <c r="KC56" s="561" t="s">
        <v>42</v>
      </c>
      <c r="KD56" s="561"/>
      <c r="KE56" s="562"/>
      <c r="KF56" s="481">
        <f>IF($D14&lt;&gt;"",COUNTA(JS14:KV14),"")</f>
        <v>20</v>
      </c>
      <c r="KG56" s="7">
        <f>COUNTIF(JS14:KV14,$C$25)</f>
        <v>4</v>
      </c>
      <c r="KH56" s="8">
        <f>COUNTIF(JS14:KV14,$C$26)</f>
        <v>8</v>
      </c>
      <c r="KI56" s="46">
        <f>COUNTIF(JS14:KV14,$C$27)</f>
        <v>4</v>
      </c>
      <c r="KJ56" s="46">
        <f>COUNTIF(JS14:KV14,$C$31)</f>
        <v>0</v>
      </c>
      <c r="KK56" s="46">
        <f>COUNTIF(JS14:KV14,$C$33)</f>
        <v>0</v>
      </c>
      <c r="KL56" s="46">
        <f>COUNTIF(JS14:KV14,$C$35)</f>
        <v>0</v>
      </c>
      <c r="KM56" s="47">
        <f>COUNTA(JV14:JW14)+COUNTA(KC14:KD14)+COUNTA(KQ14:KR14)+COUNTA(KJ14:KK14)</f>
        <v>5</v>
      </c>
      <c r="KN56" s="47">
        <f>COUNTIF(JS14:KV14,$C$32)</f>
        <v>4</v>
      </c>
      <c r="KO56" s="6">
        <f t="shared" si="132"/>
        <v>40</v>
      </c>
      <c r="LF56" s="561" t="s">
        <v>42</v>
      </c>
      <c r="LG56" s="561"/>
      <c r="LH56" s="562"/>
      <c r="LI56" s="482">
        <f>IF($D14&lt;&gt;"",COUNTA(KW14:MA14),"")</f>
        <v>20</v>
      </c>
      <c r="LJ56" s="7">
        <f>COUNTIF(KW14:MA14,$C$25)</f>
        <v>4</v>
      </c>
      <c r="LK56" s="8">
        <f>COUNTIF(KW14:MA14,$C$26)</f>
        <v>8</v>
      </c>
      <c r="LL56" s="46">
        <f>COUNTIF(KW14:MA14,$C$27)</f>
        <v>8</v>
      </c>
      <c r="LM56" s="46">
        <f>COUNTIF(KW14:MA14,$C$31)</f>
        <v>0</v>
      </c>
      <c r="LN56" s="46">
        <f>COUNTIF(KW14:MA14,$C$33)</f>
        <v>0</v>
      </c>
      <c r="LO56" s="46">
        <f>COUNTIF(KW14:MA14,$C$35)</f>
        <v>0</v>
      </c>
      <c r="LP56" s="47">
        <f>COUNTA(KX14:KY14)+COUNTA(LE14:LF14)+COUNTA(LS14:LT14)+COUNTA(LL14:LM14)+COUNTA(LZ14:MA14)</f>
        <v>8</v>
      </c>
      <c r="LQ56" s="47">
        <f>COUNTIF(KW14:MA14,$C$32)</f>
        <v>0</v>
      </c>
      <c r="LR56" s="6">
        <f t="shared" si="133"/>
        <v>48</v>
      </c>
      <c r="MJ56" s="561" t="s">
        <v>42</v>
      </c>
      <c r="MK56" s="561"/>
      <c r="ML56" s="562"/>
      <c r="MM56" s="483">
        <f>IF($D14&lt;&gt;"",COUNTA(MB14:NE14),"")</f>
        <v>20</v>
      </c>
      <c r="MN56" s="242">
        <f>COUNTIF(MB14:NE14,$C$25)</f>
        <v>8</v>
      </c>
      <c r="MO56" s="243">
        <f>COUNTIF(MB14:NE14,$C$26)</f>
        <v>4</v>
      </c>
      <c r="MP56" s="244">
        <f>COUNTIF(MB14:NE14,$C$27)</f>
        <v>8</v>
      </c>
      <c r="MQ56" s="244">
        <f>COUNTIF(MB14:NE14,$C$31)</f>
        <v>0</v>
      </c>
      <c r="MR56" s="244">
        <f>COUNTIF(MB14:NE14,$C$33)</f>
        <v>0</v>
      </c>
      <c r="MS56" s="244">
        <f>COUNTIF(MB14:NE14,$C$35)</f>
        <v>0</v>
      </c>
      <c r="MT56" s="245">
        <f>COUNTA(MG14:MH14)+COUNTA(MU14:MV14)+COUNTA(MN14:MO14)+COUNTA(NB14:NC14)</f>
        <v>5</v>
      </c>
      <c r="MU56" s="245">
        <f>COUNTIF(MB14:NE14,$C$32)</f>
        <v>0</v>
      </c>
      <c r="MV56" s="6">
        <f t="shared" si="134"/>
        <v>80</v>
      </c>
      <c r="NM56" s="561" t="s">
        <v>42</v>
      </c>
      <c r="NN56" s="561"/>
      <c r="NO56" s="562"/>
      <c r="NP56" s="481">
        <f>IF($D14&lt;&gt;"",COUNTA(NF14:OJ14),"")</f>
        <v>20</v>
      </c>
      <c r="NQ56" s="7">
        <f>COUNTIF(NF14:OJ14,$C$25)</f>
        <v>8</v>
      </c>
      <c r="NR56" s="8">
        <f>COUNTIF(NF14:OJ14,$C$26)</f>
        <v>4</v>
      </c>
      <c r="NS56" s="46">
        <f>COUNTIF(NF14:OJ14,$C$27)</f>
        <v>0</v>
      </c>
      <c r="NT56" s="46">
        <f>COUNTIF(NF14:OJ14,$C$31)</f>
        <v>0</v>
      </c>
      <c r="NU56" s="46">
        <f>COUNTIF(NF14:OJ14,$C$33)</f>
        <v>0</v>
      </c>
      <c r="NV56" s="46">
        <f>COUNTIF(NF14:OJ14,$C$35)</f>
        <v>0</v>
      </c>
      <c r="NW56" s="47">
        <f>COUNTA(OD14:OE14)+COUNTA(NI14:NJ14)+COUNTA(NP14:NQ14)+COUNTA(NW14:NX14)</f>
        <v>4</v>
      </c>
      <c r="NX56" s="47">
        <f>COUNTIF(NF14:OJ14,$C$32)</f>
        <v>8</v>
      </c>
      <c r="NY56" s="6">
        <f t="shared" si="135"/>
        <v>64</v>
      </c>
    </row>
    <row r="57" spans="1:391" x14ac:dyDescent="0.25">
      <c r="G57"/>
      <c r="H57"/>
      <c r="K57" s="15"/>
      <c r="N57"/>
      <c r="O57"/>
      <c r="U57" s="272"/>
      <c r="V57" s="561" t="s">
        <v>45</v>
      </c>
      <c r="W57" s="561"/>
      <c r="X57" s="562"/>
      <c r="Y57" s="476">
        <f t="shared" si="136"/>
        <v>21</v>
      </c>
      <c r="Z57" s="7">
        <f>COUNTIF(E15:AI15,$C$25)</f>
        <v>8</v>
      </c>
      <c r="AA57" s="8">
        <f>COUNTIF(E15:AI15,$C$26)</f>
        <v>8</v>
      </c>
      <c r="AB57" s="46">
        <f>COUNTIF(E15:AI15,$C$27)</f>
        <v>5</v>
      </c>
      <c r="AC57" s="46">
        <f>COUNTIF(E15:AI15,$C$31)</f>
        <v>0</v>
      </c>
      <c r="AD57" s="46">
        <f>COUNTIF(E15:AI15,$C$33)</f>
        <v>0</v>
      </c>
      <c r="AE57" s="46">
        <f>COUNTIF(E15:AI15,$C$35)</f>
        <v>0</v>
      </c>
      <c r="AF57" s="47">
        <f>COUNTA(E15)+COUNTA(I15:J15)+COUNTA(P15:Q15)+COUNTA(AC15:AE15)+COUNTA(W15:X15)</f>
        <v>7</v>
      </c>
      <c r="AG57" s="47">
        <f>COUNTIF(E15:AI15,$C$32)</f>
        <v>0</v>
      </c>
      <c r="AH57" s="6">
        <f t="shared" si="137"/>
        <v>74</v>
      </c>
      <c r="AP57" s="15"/>
      <c r="AW57"/>
      <c r="BA57" s="561" t="s">
        <v>45</v>
      </c>
      <c r="BB57" s="561"/>
      <c r="BC57" s="562"/>
      <c r="BD57" s="476">
        <f t="shared" si="138"/>
        <v>11</v>
      </c>
      <c r="BE57" s="7">
        <f>COUNTIF(AJ15:BN15,$C$25)</f>
        <v>0</v>
      </c>
      <c r="BF57" s="8">
        <f>COUNTIF(AJ15:BN15,$C$26)</f>
        <v>7</v>
      </c>
      <c r="BG57" s="46">
        <f>COUNTIF(AJ15:BN15,$C$27)</f>
        <v>4</v>
      </c>
      <c r="BH57" s="46">
        <f>COUNTIF(AJ15:BN15,$C$31)</f>
        <v>0</v>
      </c>
      <c r="BI57" s="46">
        <f>COUNTIF(AJ15:BN15,$C$33)</f>
        <v>0</v>
      </c>
      <c r="BJ57" s="46">
        <f>COUNTIF(AJ15:BN15,$C$35)</f>
        <v>8</v>
      </c>
      <c r="BK57" s="47">
        <f>COUNTA(BM15:BN15)+COUNTA(AJ15:AL15)+COUNTA(AR15:AS15)+COUNTA(AY15:AZ15)+COUNTA(BF15:BG15)</f>
        <v>8</v>
      </c>
      <c r="BL57" s="47">
        <f>COUNTIF(AJ15:BN15,$C$32)</f>
        <v>1</v>
      </c>
      <c r="BM57" s="6">
        <f t="shared" si="107"/>
        <v>8</v>
      </c>
      <c r="BN57"/>
      <c r="BO57"/>
      <c r="BP57"/>
      <c r="BU57" s="15"/>
      <c r="CB57" s="272"/>
      <c r="CC57" s="561" t="s">
        <v>45</v>
      </c>
      <c r="CD57" s="561"/>
      <c r="CE57" s="562"/>
      <c r="CF57" s="284">
        <f>IF($D15&lt;&gt;"",COUNTA(BO15:CP15),"")</f>
        <v>19</v>
      </c>
      <c r="CG57" s="7">
        <f>COUNTIF(BO15:CP15,$C$25)</f>
        <v>3</v>
      </c>
      <c r="CH57" s="8">
        <f>COUNTIF(BO15:CP15,$C$26)</f>
        <v>8</v>
      </c>
      <c r="CI57" s="46">
        <f>COUNTIF(BO15:CP15,$C$27)</f>
        <v>6</v>
      </c>
      <c r="CJ57" s="46">
        <f>COUNTIF(BO15:CP15,$C$31)</f>
        <v>0</v>
      </c>
      <c r="CK57" s="46">
        <f>COUNTIF(BO15:CP15,$C$33)</f>
        <v>0</v>
      </c>
      <c r="CL57" s="46">
        <f>COUNTIF(BO15:CP15,$C$35)</f>
        <v>2</v>
      </c>
      <c r="CM57" s="47">
        <f>COUNTA(BT15:BU15)+COUNTA(CA15:CB15)+COUNTA(CH15:CI15)+COUNTA(CO15:CP15)</f>
        <v>5</v>
      </c>
      <c r="CN57" s="47">
        <f>COUNTIF(BO15:CP15,$C$32)</f>
        <v>0</v>
      </c>
      <c r="CO57" s="285">
        <f t="shared" si="117"/>
        <v>36</v>
      </c>
      <c r="CW57" s="15"/>
      <c r="DG57" s="272"/>
      <c r="DH57" s="561" t="s">
        <v>45</v>
      </c>
      <c r="DI57" s="561"/>
      <c r="DJ57" s="562"/>
      <c r="DK57" s="476">
        <f t="shared" si="139"/>
        <v>20</v>
      </c>
      <c r="DL57" s="7">
        <f>COUNTIF(CQ15:DU15,$C$25)</f>
        <v>5</v>
      </c>
      <c r="DM57" s="8">
        <f>COUNTIF(CQ15:DU15,$C$26)</f>
        <v>8</v>
      </c>
      <c r="DN57" s="46">
        <f>COUNTIF(CQ15:DU15,$C$27)</f>
        <v>7</v>
      </c>
      <c r="DO57" s="46">
        <f>COUNTIF(CQ15:DU15,$C$31)</f>
        <v>0</v>
      </c>
      <c r="DP57" s="46">
        <f>COUNTIF(CQ15:DU15,$C$33)</f>
        <v>0</v>
      </c>
      <c r="DQ57" s="46">
        <f>COUNTIF(CQ15:DU15,$C$35)</f>
        <v>0</v>
      </c>
      <c r="DR57" s="47">
        <f t="shared" si="158"/>
        <v>5</v>
      </c>
      <c r="DS57" s="47">
        <f>COUNTIF(CQ15:DU15,$C$32)</f>
        <v>0</v>
      </c>
      <c r="DT57" s="6">
        <f t="shared" si="140"/>
        <v>54</v>
      </c>
      <c r="DV57" s="466"/>
      <c r="DW57" s="466"/>
      <c r="DX57" s="466"/>
      <c r="DY57" s="466"/>
      <c r="DZ57" s="466"/>
      <c r="EA57" s="466"/>
      <c r="EB57" s="466"/>
      <c r="EC57" s="466"/>
      <c r="ED57" s="466"/>
      <c r="EE57" s="466"/>
      <c r="EF57" s="466"/>
      <c r="EG57" s="466"/>
      <c r="EH57" s="466"/>
      <c r="EI57" s="466"/>
      <c r="EK57" s="561" t="s">
        <v>45</v>
      </c>
      <c r="EL57" s="561"/>
      <c r="EM57" s="562"/>
      <c r="EN57" s="481">
        <f t="shared" si="141"/>
        <v>20</v>
      </c>
      <c r="EO57" s="7">
        <f>COUNTIF(DV15:EY15,$C$25)</f>
        <v>8</v>
      </c>
      <c r="EP57" s="8">
        <f>COUNTIF(DV15:EY15,$C$26)</f>
        <v>4</v>
      </c>
      <c r="EQ57" s="46">
        <f>COUNTIF(DV15:EY15,$C$27)</f>
        <v>8</v>
      </c>
      <c r="ER57" s="46">
        <f>COUNTIF(DV15:EY15,$C$31)</f>
        <v>0</v>
      </c>
      <c r="ES57" s="46">
        <f>COUNTIF(DV15:EY15,$C$33)</f>
        <v>0</v>
      </c>
      <c r="ET57" s="46">
        <f>COUNTIF(DV15:EY15,$C$35)</f>
        <v>0</v>
      </c>
      <c r="EU57" s="47">
        <f>COUNTA(DX15:DY15)+COUNTA(EE15:EF15)+COUNTA(ES15:ET15)+COUNTA(EL15:EM15)</f>
        <v>5</v>
      </c>
      <c r="EV57" s="47">
        <f>COUNTIF(DV15:EY15,$C$32)</f>
        <v>0</v>
      </c>
      <c r="EW57" s="6">
        <f t="shared" si="127"/>
        <v>80</v>
      </c>
      <c r="FN57" s="565" t="str">
        <f t="shared" si="142"/>
        <v>Helder Cruz</v>
      </c>
      <c r="FO57" s="561"/>
      <c r="FP57" s="562"/>
      <c r="FQ57" s="379">
        <f t="shared" si="143"/>
        <v>0</v>
      </c>
      <c r="FR57" s="7">
        <f t="shared" si="144"/>
        <v>0</v>
      </c>
      <c r="FS57" s="8">
        <f t="shared" si="145"/>
        <v>0</v>
      </c>
      <c r="FT57" s="46">
        <f t="shared" si="146"/>
        <v>0</v>
      </c>
      <c r="FU57" s="46">
        <f t="shared" si="147"/>
        <v>6</v>
      </c>
      <c r="FV57" s="46">
        <f t="shared" si="148"/>
        <v>0</v>
      </c>
      <c r="FW57" s="46">
        <f t="shared" si="149"/>
        <v>0</v>
      </c>
      <c r="FX57" s="47">
        <f t="shared" si="150"/>
        <v>0</v>
      </c>
      <c r="FY57" s="47">
        <f t="shared" si="151"/>
        <v>0</v>
      </c>
      <c r="FZ57" s="6">
        <f t="shared" si="152"/>
        <v>0</v>
      </c>
      <c r="GR57" s="561" t="s">
        <v>45</v>
      </c>
      <c r="GS57" s="561"/>
      <c r="GT57" s="562"/>
      <c r="GU57" s="481">
        <f>IF($D15&lt;&gt;"",COUNTA(GE15:HH15),"")</f>
        <v>20</v>
      </c>
      <c r="GV57" s="7">
        <f>COUNTIF(GE15:HH15,$C$25)</f>
        <v>8</v>
      </c>
      <c r="GW57" s="8">
        <f>COUNTIF(GE15:HH15,$C$26)</f>
        <v>8</v>
      </c>
      <c r="GX57" s="46">
        <f>COUNTIF(GE15:HH15,$C$27)</f>
        <v>4</v>
      </c>
      <c r="GY57" s="46">
        <f>COUNTIF(GE15:HH15,$C$31)</f>
        <v>0</v>
      </c>
      <c r="GZ57" s="46">
        <f>COUNTIF(GE15:HH15,$C$33)</f>
        <v>0</v>
      </c>
      <c r="HA57" s="46">
        <f>COUNTIF(GE15:HH15,$C$35)</f>
        <v>0</v>
      </c>
      <c r="HB57" s="47">
        <f>COUNTA(GI15:GJ15)+COUNTA(GP15:GQ15)+COUNTA(GW15:GX15)+COUNTA(HD15:HE15)</f>
        <v>4</v>
      </c>
      <c r="HC57" s="47">
        <f>COUNTIF(GE15:HH15,$C$32)</f>
        <v>0</v>
      </c>
      <c r="HD57" s="6">
        <f t="shared" si="129"/>
        <v>72</v>
      </c>
      <c r="HU57" s="561" t="s">
        <v>45</v>
      </c>
      <c r="HV57" s="561"/>
      <c r="HW57" s="562"/>
      <c r="HX57" s="481">
        <f>IF($D15&lt;&gt;"",COUNTA(HI15:IM15),"")</f>
        <v>20</v>
      </c>
      <c r="HY57" s="7">
        <f>COUNTIF(HI15:IM15,$C$25)</f>
        <v>4</v>
      </c>
      <c r="HZ57" s="8">
        <f>COUNTIF(HI15:IM15,$C$26)</f>
        <v>8</v>
      </c>
      <c r="IA57" s="46">
        <f>COUNTIF(HI15:IM15,$C$27)</f>
        <v>4</v>
      </c>
      <c r="IB57" s="46">
        <f>COUNTIF(HI15:IM15,$C$31)</f>
        <v>0</v>
      </c>
      <c r="IC57" s="46">
        <f>COUNTIF(HI15:IM15,$C$33)</f>
        <v>0</v>
      </c>
      <c r="ID57" s="46">
        <f>COUNTIF(HI15:IM15,$C$35)</f>
        <v>0</v>
      </c>
      <c r="IE57" s="47">
        <f>COUNTA(HK15:HL15)+COUNTA(HR15:HS15)+COUNTA(IF15:IG15)+COUNTA(HY15:HZ15)+COUNTA(IM15)</f>
        <v>5</v>
      </c>
      <c r="IF57" s="47">
        <f>COUNTIF(HI15:IM15,$C$32)</f>
        <v>4</v>
      </c>
      <c r="IG57" s="6">
        <f t="shared" si="130"/>
        <v>40</v>
      </c>
      <c r="IX57" s="419"/>
      <c r="IY57" s="561" t="s">
        <v>45</v>
      </c>
      <c r="IZ57" s="561"/>
      <c r="JA57" s="562"/>
      <c r="JB57" s="481">
        <f>IF($D15&lt;&gt;"",COUNTA(IN15:JR15),"")</f>
        <v>21</v>
      </c>
      <c r="JC57" s="7">
        <f>COUNTIF(IN15:JR15,$C$25)</f>
        <v>5</v>
      </c>
      <c r="JD57" s="8">
        <f>COUNTIF(IN15:JR15,$C$26)</f>
        <v>6</v>
      </c>
      <c r="JE57" s="46">
        <f>COUNTIF(IN15:JR15,$C$27)</f>
        <v>1</v>
      </c>
      <c r="JF57" s="46">
        <f>COUNTIF(IN15:JR15,$C$31)</f>
        <v>0</v>
      </c>
      <c r="JG57" s="46">
        <f>COUNTIF(IN15:JR15,$C$33)</f>
        <v>0</v>
      </c>
      <c r="JH57" s="46">
        <f>COUNTIF(IN15:JR15,$C$35)</f>
        <v>0</v>
      </c>
      <c r="JI57" s="47">
        <f>COUNTA(IT15:IU15)+COUNTA(IN15)+COUNTA(JH15:JI15)+COUNTA(JA15:JB15) +COUNTA(JO15:JP15)</f>
        <v>8</v>
      </c>
      <c r="JJ57" s="47">
        <f>COUNTIF(IN15:JR15,$C$32)</f>
        <v>9</v>
      </c>
      <c r="JK57" s="6">
        <f t="shared" si="131"/>
        <v>42</v>
      </c>
      <c r="KB57" s="9"/>
      <c r="KC57" s="561" t="s">
        <v>45</v>
      </c>
      <c r="KD57" s="561"/>
      <c r="KE57" s="562"/>
      <c r="KF57" s="481">
        <f>IF($D15&lt;&gt;"",COUNTA(JS15:KV15),"")</f>
        <v>20</v>
      </c>
      <c r="KG57" s="7">
        <f>COUNTIF(JS15:KV15,$C$25)</f>
        <v>4</v>
      </c>
      <c r="KH57" s="8">
        <f>COUNTIF(JS15:KV15,$C$26)</f>
        <v>8</v>
      </c>
      <c r="KI57" s="46">
        <f>COUNTIF(JS15:KV15,$C$27)</f>
        <v>4</v>
      </c>
      <c r="KJ57" s="46">
        <f>COUNTIF(JS15:KV15,$C$31)</f>
        <v>0</v>
      </c>
      <c r="KK57" s="46">
        <f>COUNTIF(JS15:KV15,$C$33)</f>
        <v>0</v>
      </c>
      <c r="KL57" s="46">
        <f>COUNTIF(JS15:KV15,$C$35)</f>
        <v>0</v>
      </c>
      <c r="KM57" s="47">
        <f>COUNTA(JV15:JW15)+COUNTA(KC15:KD15)+COUNTA(KQ15:KR15)+COUNTA(KJ15:KK15)</f>
        <v>5</v>
      </c>
      <c r="KN57" s="47">
        <f>COUNTIF(JS15:KV15,$C$32)</f>
        <v>4</v>
      </c>
      <c r="KO57" s="6">
        <f t="shared" si="132"/>
        <v>40</v>
      </c>
      <c r="LF57" s="561" t="s">
        <v>45</v>
      </c>
      <c r="LG57" s="561"/>
      <c r="LH57" s="562"/>
      <c r="LI57" s="482">
        <f>IF($D15&lt;&gt;"",COUNTA(KW15:MA15),"")</f>
        <v>21</v>
      </c>
      <c r="LJ57" s="7">
        <f>COUNTIF(KW15:MA15,$C$25)</f>
        <v>7</v>
      </c>
      <c r="LK57" s="8">
        <f>COUNTIF(KW15:MA15,$C$26)</f>
        <v>6</v>
      </c>
      <c r="LL57" s="46">
        <f>COUNTIF(KW15:MA15,$C$27)</f>
        <v>8</v>
      </c>
      <c r="LM57" s="46">
        <f>COUNTIF(KW15:MA15,$C$31)</f>
        <v>0</v>
      </c>
      <c r="LN57" s="46">
        <f>COUNTIF(KW15:MA15,$C$33)</f>
        <v>0</v>
      </c>
      <c r="LO57" s="46">
        <f>COUNTIF(KW15:MA15,$C$35)</f>
        <v>0</v>
      </c>
      <c r="LP57" s="47">
        <f>COUNTA(KX15:KY15)+COUNTA(LE15:LF15)+COUNTA(LS15:LT15)+COUNTA(LL15:LM15)+COUNTA(LZ15:MA15)</f>
        <v>6</v>
      </c>
      <c r="LQ57" s="47">
        <f>COUNTIF(KW15:MA15,$C$32)</f>
        <v>0</v>
      </c>
      <c r="LR57" s="6">
        <f t="shared" si="133"/>
        <v>72</v>
      </c>
      <c r="MJ57" s="561" t="s">
        <v>45</v>
      </c>
      <c r="MK57" s="561"/>
      <c r="ML57" s="562"/>
      <c r="MM57" s="483">
        <f>IF($D15&lt;&gt;"",COUNTA(MB15:NE15),"")</f>
        <v>20</v>
      </c>
      <c r="MN57" s="242">
        <f>COUNTIF(MB15:NE15,$C$25)</f>
        <v>8</v>
      </c>
      <c r="MO57" s="243">
        <f>COUNTIF(MB15:NE15,$C$26)</f>
        <v>4</v>
      </c>
      <c r="MP57" s="244">
        <f>COUNTIF(MB15:NE15,$C$27)</f>
        <v>8</v>
      </c>
      <c r="MQ57" s="244">
        <f>COUNTIF(MB15:NE15,$C$31)</f>
        <v>0</v>
      </c>
      <c r="MR57" s="244">
        <f>COUNTIF(MB15:NE15,$C$33)</f>
        <v>0</v>
      </c>
      <c r="MS57" s="244">
        <f>COUNTIF(MB15:NE15,$C$35)</f>
        <v>0</v>
      </c>
      <c r="MT57" s="245">
        <f>COUNTA(MG15:MH15)+COUNTA(MU15:MV15)+COUNTA(MN15:MO15)+COUNTA(NB15:NC15)</f>
        <v>5</v>
      </c>
      <c r="MU57" s="245">
        <f>COUNTIF(MB15:NE15,$C$32)</f>
        <v>0</v>
      </c>
      <c r="MV57" s="6">
        <f t="shared" si="134"/>
        <v>80</v>
      </c>
      <c r="NM57" s="561" t="s">
        <v>45</v>
      </c>
      <c r="NN57" s="561"/>
      <c r="NO57" s="562"/>
      <c r="NP57" s="481">
        <f>IF($D15&lt;&gt;"",COUNTA(NF15:OJ15),"")</f>
        <v>21</v>
      </c>
      <c r="NQ57" s="7">
        <f>COUNTIF(NF15:OJ15,$C$25)</f>
        <v>8</v>
      </c>
      <c r="NR57" s="8">
        <f>COUNTIF(NF15:OJ15,$C$26)</f>
        <v>6</v>
      </c>
      <c r="NS57" s="46">
        <f>COUNTIF(NF15:OJ15,$C$27)</f>
        <v>7</v>
      </c>
      <c r="NT57" s="46">
        <f>COUNTIF(NF15:OJ15,$C$31)</f>
        <v>0</v>
      </c>
      <c r="NU57" s="46">
        <f>COUNTIF(NF15:OJ15,$C$33)</f>
        <v>0</v>
      </c>
      <c r="NV57" s="46">
        <f>COUNTIF(NF15:OJ15,$C$35)</f>
        <v>0</v>
      </c>
      <c r="NW57" s="47">
        <f>COUNTA(OD15:OE15)+COUNTA(NI15:NJ15)+COUNTA(NP15:NQ15)+COUNTA(NW15:NX15)</f>
        <v>7</v>
      </c>
      <c r="NX57" s="47">
        <f>COUNTIF(NF15:OJ15,$C$32)</f>
        <v>0</v>
      </c>
      <c r="NY57" s="6">
        <f t="shared" si="135"/>
        <v>78</v>
      </c>
    </row>
    <row r="58" spans="1:391" x14ac:dyDescent="0.25">
      <c r="G58"/>
      <c r="H58"/>
      <c r="K58" s="15"/>
      <c r="N58"/>
      <c r="O58"/>
      <c r="U58" s="272"/>
      <c r="V58" s="561" t="s">
        <v>43</v>
      </c>
      <c r="W58" s="561"/>
      <c r="X58" s="562"/>
      <c r="Y58" s="476">
        <f t="shared" si="136"/>
        <v>0</v>
      </c>
      <c r="Z58" s="7">
        <f>COUNTIF(E16:AI16,$C$25)</f>
        <v>0</v>
      </c>
      <c r="AA58" s="8">
        <f>COUNTIF(E16:AI16,$C$26)</f>
        <v>0</v>
      </c>
      <c r="AB58" s="46">
        <f>COUNTIF(E16:AI16,$C$27)</f>
        <v>0</v>
      </c>
      <c r="AC58" s="46">
        <f>COUNTIF(E16:AI16,$C$31)</f>
        <v>0</v>
      </c>
      <c r="AD58" s="46">
        <f>COUNTIF(E16:AI16,$C$33)</f>
        <v>0</v>
      </c>
      <c r="AE58" s="46">
        <f>COUNTIF(E16:AI16,$C$35)</f>
        <v>0</v>
      </c>
      <c r="AF58" s="47">
        <f>COUNTA(E16)+COUNTA(I16:J16)+COUNTA(P16:Q16)+COUNTA(AC16:AE16)+COUNTA(W16:X16)</f>
        <v>0</v>
      </c>
      <c r="AG58" s="47">
        <f>COUNTIF(E16:AI16,$C$32)</f>
        <v>0</v>
      </c>
      <c r="AH58" s="6">
        <f t="shared" si="137"/>
        <v>0</v>
      </c>
      <c r="AP58" s="15"/>
      <c r="AW58"/>
      <c r="BA58" s="561" t="s">
        <v>39</v>
      </c>
      <c r="BB58" s="561"/>
      <c r="BC58" s="562"/>
      <c r="BD58" s="476">
        <f t="shared" si="138"/>
        <v>0</v>
      </c>
      <c r="BE58" s="7">
        <f>COUNTIF(AJ16:BN16,$C$25)</f>
        <v>0</v>
      </c>
      <c r="BF58" s="8">
        <f>COUNTIF(AJ16:BN16,$C$26)</f>
        <v>0</v>
      </c>
      <c r="BG58" s="46">
        <f>COUNTIF(AJ16:BN16,$C$27)</f>
        <v>0</v>
      </c>
      <c r="BH58" s="46">
        <f>COUNTIF(AJ16:BN16,$C$31)</f>
        <v>0</v>
      </c>
      <c r="BI58" s="46">
        <f>COUNTIF(AJ16:BN16,$C$33)</f>
        <v>0</v>
      </c>
      <c r="BJ58" s="46">
        <f>COUNTIF(AJ16:BN16,$C$35)</f>
        <v>0</v>
      </c>
      <c r="BK58" s="47">
        <f>COUNTA(BM16:BN16)+COUNTA(AJ16:AL16)+COUNTA(AR16:AS16)+COUNTA(AY16:AZ16)+COUNTA(BF16:BG16)</f>
        <v>0</v>
      </c>
      <c r="BL58" s="47">
        <f>COUNTIF(AJ16:BN16,$C$32)</f>
        <v>0</v>
      </c>
      <c r="BM58" s="6">
        <f t="shared" si="107"/>
        <v>0</v>
      </c>
      <c r="BN58"/>
      <c r="BO58"/>
      <c r="BP58"/>
      <c r="BU58" s="15"/>
      <c r="CB58" s="272"/>
      <c r="CC58" s="561" t="s">
        <v>39</v>
      </c>
      <c r="CD58" s="561"/>
      <c r="CE58" s="562"/>
      <c r="CF58" s="284">
        <f>IF($D16&lt;&gt;"",COUNTA(BO16:CP16),"")</f>
        <v>0</v>
      </c>
      <c r="CG58" s="7">
        <f>COUNTIF(BO16:CP16,$C$25)</f>
        <v>0</v>
      </c>
      <c r="CH58" s="8">
        <f>COUNTIF(BO16:CP16,$C$26)</f>
        <v>0</v>
      </c>
      <c r="CI58" s="46">
        <f>COUNTIF(BO16:CP16,$C$27)</f>
        <v>0</v>
      </c>
      <c r="CJ58" s="46">
        <f>COUNTIF(BO16:CP16,$C$31)</f>
        <v>0</v>
      </c>
      <c r="CK58" s="46">
        <f>COUNTIF(BO16:CP16,$C$33)</f>
        <v>0</v>
      </c>
      <c r="CL58" s="46">
        <f>COUNTIF(BO16:CP16,$C$35)</f>
        <v>0</v>
      </c>
      <c r="CM58" s="47">
        <f>COUNTA(BT16:BU16)+COUNTA(CA16:CB16)+COUNTA(CH16:CI16)+COUNTA(CO16:CP16)</f>
        <v>0</v>
      </c>
      <c r="CN58" s="47">
        <f>COUNTIF(BO16:CP16,$C$32)</f>
        <v>0</v>
      </c>
      <c r="CO58" s="285">
        <f t="shared" si="117"/>
        <v>0</v>
      </c>
      <c r="CW58" s="15"/>
      <c r="DG58" s="272"/>
      <c r="DH58" s="561" t="s">
        <v>39</v>
      </c>
      <c r="DI58" s="561"/>
      <c r="DJ58" s="562"/>
      <c r="DK58" s="476">
        <f t="shared" si="139"/>
        <v>0</v>
      </c>
      <c r="DL58" s="7">
        <f>COUNTIF(CQ16:DU16,$C$25)</f>
        <v>0</v>
      </c>
      <c r="DM58" s="8">
        <f>COUNTIF(CQ16:DU16,$C$26)</f>
        <v>0</v>
      </c>
      <c r="DN58" s="46">
        <f>COUNTIF(CQ16:DU16,$C$27)</f>
        <v>0</v>
      </c>
      <c r="DO58" s="46">
        <f>COUNTIF(CQ16:DU16,$C$31)</f>
        <v>0</v>
      </c>
      <c r="DP58" s="46">
        <f>COUNTIF(CQ16:DU16,$C$33)</f>
        <v>0</v>
      </c>
      <c r="DQ58" s="46">
        <f>COUNTIF(CQ16:DU16,$C$35)</f>
        <v>0</v>
      </c>
      <c r="DR58" s="47">
        <f t="shared" si="158"/>
        <v>0</v>
      </c>
      <c r="DS58" s="47">
        <f>COUNTIF(CQ16:DU16,$C$32)</f>
        <v>0</v>
      </c>
      <c r="DT58" s="6">
        <f t="shared" si="140"/>
        <v>0</v>
      </c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K58" s="561" t="s">
        <v>39</v>
      </c>
      <c r="EL58" s="561"/>
      <c r="EM58" s="562"/>
      <c r="EN58" s="481">
        <f>IF($D16&lt;&gt;"",COUNTA(DV16:EY16),"")</f>
        <v>0</v>
      </c>
      <c r="EO58" s="7">
        <f>COUNTIF(DV16:EY16,$C$25)</f>
        <v>0</v>
      </c>
      <c r="EP58" s="8">
        <f>COUNTIF(DV16:EY16,$C$26)</f>
        <v>0</v>
      </c>
      <c r="EQ58" s="46">
        <f>COUNTIF(DV16:EY16,$C$27)</f>
        <v>0</v>
      </c>
      <c r="ER58" s="46">
        <f>COUNTIF(DV16:EY16,$C$31)</f>
        <v>0</v>
      </c>
      <c r="ES58" s="46">
        <f>COUNTIF(DV16:EY16,$C$33)</f>
        <v>0</v>
      </c>
      <c r="ET58" s="46">
        <f>COUNTIF(DV16:EY16,$C$35)</f>
        <v>0</v>
      </c>
      <c r="EU58" s="47">
        <f>COUNTA(DX16:DY16)+COUNTA(EE16:EF16)+COUNTA(ES16:ET16)+COUNTA(EL16:EM16)</f>
        <v>0</v>
      </c>
      <c r="EV58" s="47">
        <f>COUNTIF(DV16:EY16,$C$32)</f>
        <v>0</v>
      </c>
      <c r="EW58" s="6">
        <f t="shared" si="127"/>
        <v>0</v>
      </c>
      <c r="FN58" s="565" t="str">
        <f t="shared" si="142"/>
        <v>Yannick Daniel</v>
      </c>
      <c r="FO58" s="561"/>
      <c r="FP58" s="562"/>
      <c r="FQ58" s="379">
        <f t="shared" si="143"/>
        <v>0</v>
      </c>
      <c r="FR58" s="7">
        <f t="shared" si="144"/>
        <v>0</v>
      </c>
      <c r="FS58" s="8">
        <f t="shared" si="145"/>
        <v>0</v>
      </c>
      <c r="FT58" s="46">
        <f t="shared" si="146"/>
        <v>0</v>
      </c>
      <c r="FU58" s="46">
        <f t="shared" si="147"/>
        <v>0</v>
      </c>
      <c r="FV58" s="46">
        <f t="shared" si="148"/>
        <v>0</v>
      </c>
      <c r="FW58" s="46">
        <f t="shared" si="149"/>
        <v>0</v>
      </c>
      <c r="FX58" s="47">
        <f t="shared" si="150"/>
        <v>0</v>
      </c>
      <c r="FY58" s="47">
        <f t="shared" si="151"/>
        <v>0</v>
      </c>
      <c r="FZ58" s="6">
        <f t="shared" si="152"/>
        <v>0</v>
      </c>
      <c r="GR58" s="561" t="s">
        <v>39</v>
      </c>
      <c r="GS58" s="561"/>
      <c r="GT58" s="562"/>
      <c r="GU58" s="481">
        <f>IF($D16&lt;&gt;"",COUNTA(GE16:HH16),"")</f>
        <v>19</v>
      </c>
      <c r="GV58" s="7">
        <f>COUNTIF(GE16:HH16,$C$25)</f>
        <v>0</v>
      </c>
      <c r="GW58" s="8">
        <f>COUNTIF(GE16:HH16,$C$26)</f>
        <v>16</v>
      </c>
      <c r="GX58" s="46">
        <f>COUNTIF(GE16:HH16,$C$27)</f>
        <v>0</v>
      </c>
      <c r="GY58" s="46">
        <f>COUNTIF(GE16:HH16,$C$31)</f>
        <v>3</v>
      </c>
      <c r="GZ58" s="46">
        <f>COUNTIF(GE16:HH16,$C$33)</f>
        <v>0</v>
      </c>
      <c r="HA58" s="46">
        <f>COUNTIF(GE16:HH16,$C$35)</f>
        <v>0</v>
      </c>
      <c r="HB58" s="47">
        <f>COUNTA(GI16:GJ16)+COUNTA(GP16:GQ16)+COUNTA(GW16:GX16)+COUNTA(HD16:HE16)</f>
        <v>0</v>
      </c>
      <c r="HC58" s="47">
        <f>COUNTIF(GE16:HH16,$C$32)</f>
        <v>0</v>
      </c>
      <c r="HD58" s="6">
        <f t="shared" si="129"/>
        <v>0</v>
      </c>
      <c r="HU58" s="561" t="s">
        <v>39</v>
      </c>
      <c r="HV58" s="561"/>
      <c r="HW58" s="562"/>
      <c r="HX58" s="481">
        <f>IF($D16&lt;&gt;"",COUNTA(HI16:IM16),"")</f>
        <v>2</v>
      </c>
      <c r="HY58" s="7">
        <f>COUNTIF(HI16:IM16,$C$25)</f>
        <v>0</v>
      </c>
      <c r="HZ58" s="8">
        <f>COUNTIF(HI16:IM16,$C$26)</f>
        <v>2</v>
      </c>
      <c r="IA58" s="46">
        <f>COUNTIF(HI16:IM16,$C$27)</f>
        <v>0</v>
      </c>
      <c r="IB58" s="46">
        <f>COUNTIF(HI16:IM16,$C$31)</f>
        <v>0</v>
      </c>
      <c r="IC58" s="46">
        <f>COUNTIF(HI16:IM16,$C$33)</f>
        <v>0</v>
      </c>
      <c r="ID58" s="46">
        <f>COUNTIF(HI16:IM16,$C$35)</f>
        <v>0</v>
      </c>
      <c r="IE58" s="47">
        <f>COUNTA(HK16:HL16)+COUNTA(HR16:HS16)+COUNTA(IF16:IG16)+COUNTA(HY16:HZ16)+COUNTA(IM16)</f>
        <v>0</v>
      </c>
      <c r="IF58" s="47">
        <f>COUNTIF(HI16:IM16,$C$32)</f>
        <v>0</v>
      </c>
      <c r="IG58" s="6">
        <f t="shared" si="130"/>
        <v>0</v>
      </c>
      <c r="IX58" s="419"/>
      <c r="IY58" s="561" t="s">
        <v>39</v>
      </c>
      <c r="IZ58" s="561"/>
      <c r="JA58" s="562"/>
      <c r="JB58" s="481">
        <f>IF($D16&lt;&gt;"",COUNTA(IN16:JR16),"")</f>
        <v>0</v>
      </c>
      <c r="JC58" s="7">
        <f>COUNTIF(IN16:JR16,$C$25)</f>
        <v>0</v>
      </c>
      <c r="JD58" s="8">
        <f>COUNTIF(IN16:JR16,$C$26)</f>
        <v>0</v>
      </c>
      <c r="JE58" s="46">
        <f>COUNTIF(IN16:JR16,$C$27)</f>
        <v>0</v>
      </c>
      <c r="JF58" s="46">
        <f>COUNTIF(IN16:JR16,$C$31)</f>
        <v>0</v>
      </c>
      <c r="JG58" s="46">
        <f>COUNTIF(IN16:JR16,$C$33)</f>
        <v>0</v>
      </c>
      <c r="JH58" s="46">
        <f>COUNTIF(IN16:JR16,$C$35)</f>
        <v>0</v>
      </c>
      <c r="JI58" s="47">
        <f>COUNTA(IT16:IU16)+COUNTA(IN16)+COUNTA(JH16:JI16)+COUNTA(JA16:JB16) +COUNTA(JO16:JP16)</f>
        <v>0</v>
      </c>
      <c r="JJ58" s="47">
        <f>COUNTIF(IN16:JR16,$C$32)</f>
        <v>0</v>
      </c>
      <c r="JK58" s="6">
        <f t="shared" si="131"/>
        <v>0</v>
      </c>
      <c r="KB58" s="9"/>
      <c r="KC58" s="561" t="s">
        <v>39</v>
      </c>
      <c r="KD58" s="561"/>
      <c r="KE58" s="562"/>
      <c r="KF58" s="481">
        <f>IF($D16&lt;&gt;"",COUNTA(JS16:KV16),"")</f>
        <v>0</v>
      </c>
      <c r="KG58" s="7">
        <f>COUNTIF(JS16:KV16,$C$25)</f>
        <v>0</v>
      </c>
      <c r="KH58" s="8">
        <f>COUNTIF(JS16:KV16,$C$26)</f>
        <v>0</v>
      </c>
      <c r="KI58" s="46">
        <f>COUNTIF(JS16:KV16,$C$27)</f>
        <v>0</v>
      </c>
      <c r="KJ58" s="46">
        <f>COUNTIF(JS16:KV16,$C$31)</f>
        <v>0</v>
      </c>
      <c r="KK58" s="46">
        <f>COUNTIF(JS16:KV16,$C$33)</f>
        <v>0</v>
      </c>
      <c r="KL58" s="46">
        <f>COUNTIF(JS16:KV16,$C$35)</f>
        <v>0</v>
      </c>
      <c r="KM58" s="47">
        <f>COUNTA(JV16:JW16)+COUNTA(KC16:KD16)+COUNTA(KQ16:KR16)+COUNTA(KJ16:KK16)</f>
        <v>0</v>
      </c>
      <c r="KN58" s="47">
        <f>COUNTIF(JS16:KV16,$C$32)</f>
        <v>0</v>
      </c>
      <c r="KO58" s="6">
        <f t="shared" si="132"/>
        <v>0</v>
      </c>
      <c r="LF58" s="561" t="s">
        <v>39</v>
      </c>
      <c r="LG58" s="561"/>
      <c r="LH58" s="562"/>
      <c r="LI58" s="482">
        <f>IF($D16&lt;&gt;"",COUNTA(KW16:MA16),"")</f>
        <v>0</v>
      </c>
      <c r="LJ58" s="7">
        <f>COUNTIF(KW16:MA16,$C$25)</f>
        <v>0</v>
      </c>
      <c r="LK58" s="8">
        <f>COUNTIF(KW16:MA16,$C$26)</f>
        <v>0</v>
      </c>
      <c r="LL58" s="46">
        <f>COUNTIF(KW16:MA16,$C$27)</f>
        <v>0</v>
      </c>
      <c r="LM58" s="46">
        <f>COUNTIF(KW16:MA16,$C$31)</f>
        <v>0</v>
      </c>
      <c r="LN58" s="46">
        <f>COUNTIF(KW16:MA16,$C$33)</f>
        <v>0</v>
      </c>
      <c r="LO58" s="46">
        <f>COUNTIF(KW16:MA16,$C$35)</f>
        <v>0</v>
      </c>
      <c r="LP58" s="47">
        <f>COUNTA(KX16:KY16)+COUNTA(LE16:LF16)+COUNTA(LS16:LT16)+COUNTA(LL16:LM16)+COUNTA(LZ16:MA16)</f>
        <v>0</v>
      </c>
      <c r="LQ58" s="47">
        <f>COUNTIF(KW16:MA16,$C$32)</f>
        <v>0</v>
      </c>
      <c r="LR58" s="6">
        <f t="shared" si="133"/>
        <v>0</v>
      </c>
      <c r="MJ58" s="561" t="s">
        <v>39</v>
      </c>
      <c r="MK58" s="561"/>
      <c r="ML58" s="562"/>
      <c r="MM58" s="483">
        <f>IF($D16&lt;&gt;"",COUNTA(MB16:NE16),"")</f>
        <v>0</v>
      </c>
      <c r="MN58" s="242">
        <f>COUNTIF(MB16:NE16,$C$25)</f>
        <v>0</v>
      </c>
      <c r="MO58" s="243">
        <f>COUNTIF(MB16:NE16,$C$26)</f>
        <v>0</v>
      </c>
      <c r="MP58" s="244">
        <f>COUNTIF(MB16:NE16,$C$27)</f>
        <v>0</v>
      </c>
      <c r="MQ58" s="244">
        <f>COUNTIF(MB16:NE16,$C$31)</f>
        <v>0</v>
      </c>
      <c r="MR58" s="244">
        <f>COUNTIF(MB16:NE16,$C$33)</f>
        <v>0</v>
      </c>
      <c r="MS58" s="244">
        <f>COUNTIF(MB16:NE16,$C$35)</f>
        <v>0</v>
      </c>
      <c r="MT58" s="245">
        <f>COUNTA(MG16:MH16)+COUNTA(MU16:MV16)+COUNTA(MN16:MO16)+COUNTA(NB16:NC16)</f>
        <v>0</v>
      </c>
      <c r="MU58" s="245">
        <f>COUNTIF(MB16:NE16,$C$32)</f>
        <v>0</v>
      </c>
      <c r="MV58" s="6">
        <f t="shared" si="134"/>
        <v>0</v>
      </c>
      <c r="NM58" s="561" t="s">
        <v>39</v>
      </c>
      <c r="NN58" s="561"/>
      <c r="NO58" s="562"/>
      <c r="NP58" s="481">
        <f>IF($D16&lt;&gt;"",COUNTA(NF16:OJ16),"")</f>
        <v>0</v>
      </c>
      <c r="NQ58" s="7">
        <f>COUNTIF(NF16:OJ16,$C$25)</f>
        <v>0</v>
      </c>
      <c r="NR58" s="8">
        <f>COUNTIF(NF16:OJ16,$C$26)</f>
        <v>0</v>
      </c>
      <c r="NS58" s="46">
        <f>COUNTIF(NF16:OJ16,$C$27)</f>
        <v>0</v>
      </c>
      <c r="NT58" s="46">
        <f>COUNTIF(NF16:OJ16,$C$31)</f>
        <v>0</v>
      </c>
      <c r="NU58" s="46">
        <f>COUNTIF(NF16:OJ16,$C$33)</f>
        <v>0</v>
      </c>
      <c r="NV58" s="46">
        <f>COUNTIF(NF16:OJ16,$C$35)</f>
        <v>0</v>
      </c>
      <c r="NW58" s="47">
        <f>COUNTA(OD16:OE16)+COUNTA(NI16:NJ16)+COUNTA(NP16:NQ16)+COUNTA(NW16:NX16)</f>
        <v>0</v>
      </c>
      <c r="NX58" s="47">
        <f>COUNTIF(NF16:OJ16,$C$32)</f>
        <v>0</v>
      </c>
      <c r="NY58" s="6">
        <f t="shared" si="135"/>
        <v>0</v>
      </c>
    </row>
    <row r="59" spans="1:391" x14ac:dyDescent="0.25">
      <c r="G59"/>
      <c r="H59"/>
      <c r="K59" s="15"/>
      <c r="N59"/>
      <c r="O59"/>
      <c r="U59" s="272"/>
      <c r="V59" s="561" t="s">
        <v>51</v>
      </c>
      <c r="W59" s="561"/>
      <c r="X59" s="562"/>
      <c r="Y59" s="476">
        <f t="shared" ref="Y59:Y60" si="159">IF($D19&lt;&gt;"",COUNTA(E19:AI19),"")</f>
        <v>20</v>
      </c>
      <c r="Z59" s="7">
        <f>COUNTIF(E19:AI19,$C$25)</f>
        <v>0</v>
      </c>
      <c r="AA59" s="8">
        <f>COUNTIF(E19:AI19,$C$26)</f>
        <v>0</v>
      </c>
      <c r="AB59" s="46">
        <f>COUNTIF(E19:AI19,$C$27)</f>
        <v>0</v>
      </c>
      <c r="AC59" s="46">
        <f>COUNTIF(E19:AI19,$C$31)</f>
        <v>0</v>
      </c>
      <c r="AD59" s="46">
        <f>COUNTIF(E19:AI19,$C$33)</f>
        <v>0</v>
      </c>
      <c r="AE59" s="46">
        <f>COUNTIF(E19:AI19,$C$35)</f>
        <v>0</v>
      </c>
      <c r="AF59" s="47">
        <f t="shared" ref="AF59:AF60" si="160">COUNTA(E19)+COUNTA(I19:J19)+COUNTA(P19:Q19)+COUNTA(AC19:AE19)+COUNTA(W19:X19)</f>
        <v>0</v>
      </c>
      <c r="AG59" s="47">
        <f>COUNTIF(E19:AI19,$C$32)</f>
        <v>9</v>
      </c>
      <c r="AH59" s="6">
        <f t="shared" si="137"/>
        <v>0</v>
      </c>
      <c r="AP59" s="15"/>
      <c r="AW59"/>
      <c r="BA59" s="561" t="s">
        <v>51</v>
      </c>
      <c r="BB59" s="561"/>
      <c r="BC59" s="562"/>
      <c r="BD59" s="476">
        <f t="shared" ref="BD59:BD60" si="161">IF($D19&lt;&gt;"",COUNTA(AJ19:BN19),"")</f>
        <v>20</v>
      </c>
      <c r="BE59" s="7">
        <f>COUNTIF(AJ19:BN19,$C$25)</f>
        <v>0</v>
      </c>
      <c r="BF59" s="8">
        <f>COUNTIF(AJ19:BN19,$C$26)</f>
        <v>0</v>
      </c>
      <c r="BG59" s="46">
        <f>COUNTIF(AJ19:BN19,$C$27)</f>
        <v>0</v>
      </c>
      <c r="BH59" s="46">
        <f>COUNTIF(AJ19:BN19,$C$31)</f>
        <v>0</v>
      </c>
      <c r="BI59" s="46">
        <f>COUNTIF(AJ19:BN19,$C$33)</f>
        <v>0</v>
      </c>
      <c r="BJ59" s="46">
        <f>COUNTIF(AJ19:BN19,$C$35)</f>
        <v>5</v>
      </c>
      <c r="BK59" s="47">
        <f t="shared" ref="BK59:BK60" si="162">COUNTA(BM19:BN19)+COUNTA(AJ19:AL19)+COUNTA(AR19:AS19)+COUNTA(AY19:AZ19)+COUNTA(BF19:BG19)</f>
        <v>0</v>
      </c>
      <c r="BL59" s="47">
        <f>COUNTIF(AJ19:BN19,$C$32)</f>
        <v>0</v>
      </c>
      <c r="BM59" s="6">
        <f t="shared" si="107"/>
        <v>0</v>
      </c>
      <c r="BN59"/>
      <c r="BO59"/>
      <c r="BP59"/>
      <c r="BU59" s="15"/>
      <c r="CB59" s="272"/>
      <c r="CC59" s="561" t="s">
        <v>51</v>
      </c>
      <c r="CD59" s="561"/>
      <c r="CE59" s="562"/>
      <c r="CF59" s="284">
        <f t="shared" ref="CF59:CF60" si="163">IF($D19&lt;&gt;"",COUNTA(BO19:CP19),"")</f>
        <v>20</v>
      </c>
      <c r="CG59" s="7">
        <f>COUNTIF(BO19:CP19,$C$25)</f>
        <v>0</v>
      </c>
      <c r="CH59" s="8">
        <f>COUNTIF(BO19:CP19,$C$26)</f>
        <v>0</v>
      </c>
      <c r="CI59" s="46">
        <f>COUNTIF(BO19:CP19,$C$27)</f>
        <v>0</v>
      </c>
      <c r="CJ59" s="46">
        <f>COUNTIF(BO19:CP19,$C$31)</f>
        <v>0</v>
      </c>
      <c r="CK59" s="46">
        <f>COUNTIF(BO19:CP19,$C$33)</f>
        <v>0</v>
      </c>
      <c r="CL59" s="46">
        <f>COUNTIF(BO19:CP19,$C$35)</f>
        <v>1</v>
      </c>
      <c r="CM59" s="47">
        <f t="shared" ref="CM59:CM60" si="164">COUNTA(BT19:BU19)+COUNTA(CA19:CB19)+COUNTA(CH19:CI19)+COUNTA(CO19:CP19)</f>
        <v>0</v>
      </c>
      <c r="CN59" s="47">
        <f>COUNTIF(BO19:CP19,$C$32)</f>
        <v>0</v>
      </c>
      <c r="CO59" s="285">
        <f t="shared" si="117"/>
        <v>0</v>
      </c>
      <c r="CW59" s="15"/>
      <c r="DG59" s="272"/>
      <c r="DH59" s="561" t="s">
        <v>51</v>
      </c>
      <c r="DI59" s="561"/>
      <c r="DJ59" s="562"/>
      <c r="DK59" s="476">
        <f t="shared" ref="DK59:DK60" si="165">IF($D19&lt;&gt;"",COUNTA(CQ19:DU19),"")</f>
        <v>23</v>
      </c>
      <c r="DL59" s="7">
        <f t="shared" ref="DL59:DL60" si="166">COUNTIF(CQ19:DU19,$C$25)</f>
        <v>0</v>
      </c>
      <c r="DM59" s="8">
        <f t="shared" ref="DM59:DM60" si="167">COUNTIF(CQ19:DU19,$C$26)</f>
        <v>0</v>
      </c>
      <c r="DN59" s="46">
        <f t="shared" ref="DN59:DN60" si="168">COUNTIF(CQ19:DU19,$C$27)</f>
        <v>0</v>
      </c>
      <c r="DO59" s="46">
        <f t="shared" ref="DO59:DO60" si="169">COUNTIF(CQ19:DU19,$C$31)</f>
        <v>0</v>
      </c>
      <c r="DP59" s="46">
        <f t="shared" ref="DP59:DP60" si="170">COUNTIF(CQ19:DU19,$C$33)</f>
        <v>0</v>
      </c>
      <c r="DQ59" s="46">
        <f t="shared" ref="DQ59:DQ60" si="171">COUNTIF(CQ19:DU19,$C$35)</f>
        <v>0</v>
      </c>
      <c r="DR59" s="47">
        <f t="shared" ref="DR59:DR60" si="172">COUNTA(CV19:CW19)+COUNTA(DC19:DD19)+COUNTA(DQ19:DR19)+COUNTA(DJ19:DK19)</f>
        <v>0</v>
      </c>
      <c r="DS59" s="47">
        <f t="shared" ref="DS59:DS60" si="173">COUNTIF(CQ19:DU19,$C$32)</f>
        <v>0</v>
      </c>
      <c r="DT59" s="6">
        <f t="shared" si="126"/>
        <v>0</v>
      </c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K59" s="561" t="s">
        <v>51</v>
      </c>
      <c r="EL59" s="561"/>
      <c r="EM59" s="562"/>
      <c r="EN59" s="481">
        <f t="shared" ref="EN59:EN60" si="174">IF($D19&lt;&gt;"",COUNTA(DV19:EY19),"")</f>
        <v>21</v>
      </c>
      <c r="EO59" s="7">
        <f>COUNTIF(DV19:EY19,$C$25)</f>
        <v>0</v>
      </c>
      <c r="EP59" s="8">
        <f>COUNTIF(DV19:EY19,$C$26)</f>
        <v>0</v>
      </c>
      <c r="EQ59" s="46">
        <f>COUNTIF(DV19:EY19,$C$27)</f>
        <v>0</v>
      </c>
      <c r="ER59" s="46">
        <f>COUNTIF(DV19:EY19,$C$31)</f>
        <v>0</v>
      </c>
      <c r="ES59" s="46">
        <f>COUNTIF(DV19:EY19,$C$33)</f>
        <v>0</v>
      </c>
      <c r="ET59" s="46">
        <f>COUNTIF(DV19:EY19,$C$35)</f>
        <v>0</v>
      </c>
      <c r="EU59" s="47">
        <f t="shared" ref="EU59:EU60" si="175">COUNTA(DX19:DY19)+COUNTA(EE19:EF19)+COUNTA(ES19:ET19)+COUNTA(EL19:EM19)</f>
        <v>0</v>
      </c>
      <c r="EV59" s="47">
        <f>COUNTIF(DV19:EY19,$C$32)</f>
        <v>1</v>
      </c>
      <c r="EW59" s="6">
        <f t="shared" si="127"/>
        <v>0</v>
      </c>
      <c r="FN59" s="565" t="str">
        <f t="shared" si="142"/>
        <v>João Susano</v>
      </c>
      <c r="FO59" s="561"/>
      <c r="FP59" s="562"/>
      <c r="FQ59" s="379">
        <f t="shared" si="143"/>
        <v>0</v>
      </c>
      <c r="FR59" s="7">
        <f t="shared" si="144"/>
        <v>0</v>
      </c>
      <c r="FS59" s="8">
        <f t="shared" si="145"/>
        <v>0</v>
      </c>
      <c r="FT59" s="46">
        <f t="shared" si="146"/>
        <v>0</v>
      </c>
      <c r="FU59" s="46">
        <f t="shared" si="147"/>
        <v>0</v>
      </c>
      <c r="FV59" s="46">
        <f t="shared" si="148"/>
        <v>0</v>
      </c>
      <c r="FW59" s="46">
        <f t="shared" si="149"/>
        <v>0</v>
      </c>
      <c r="FX59" s="47">
        <f t="shared" si="150"/>
        <v>0</v>
      </c>
      <c r="FY59" s="47">
        <f t="shared" si="151"/>
        <v>5</v>
      </c>
      <c r="FZ59" s="6">
        <f t="shared" si="152"/>
        <v>0</v>
      </c>
      <c r="GR59" s="561" t="s">
        <v>51</v>
      </c>
      <c r="GS59" s="561"/>
      <c r="GT59" s="562"/>
      <c r="GU59" s="481">
        <f t="shared" ref="GU59:GU60" si="176">IF($D19&lt;&gt;"",COUNTA(GE19:HH19),"")</f>
        <v>20</v>
      </c>
      <c r="GV59" s="7">
        <f>COUNTIF(GE19:HH19,$C$25)</f>
        <v>0</v>
      </c>
      <c r="GW59" s="8">
        <f>COUNTIF(GE19:HH19,$C$26)</f>
        <v>0</v>
      </c>
      <c r="GX59" s="46">
        <f>COUNTIF(GE19:HH19,$C$27)</f>
        <v>0</v>
      </c>
      <c r="GY59" s="46">
        <f>COUNTIF(GE19:HH19,$C$31)</f>
        <v>0</v>
      </c>
      <c r="GZ59" s="46">
        <f>COUNTIF(GE19:HH19,$C$33)</f>
        <v>0</v>
      </c>
      <c r="HA59" s="46">
        <f>COUNTIF(GE19:HH19,$C$35)</f>
        <v>0</v>
      </c>
      <c r="HB59" s="47">
        <f t="shared" ref="HB59:HB60" si="177">COUNTA(GI19:GJ19)+COUNTA(GP19:GQ19)+COUNTA(GW19:GX19)+COUNTA(HD19:HE19)</f>
        <v>0</v>
      </c>
      <c r="HC59" s="47">
        <f>COUNTIF(GE19:HH19,$C$32)</f>
        <v>1</v>
      </c>
      <c r="HD59" s="6">
        <f t="shared" si="129"/>
        <v>0</v>
      </c>
      <c r="HU59" s="561" t="s">
        <v>51</v>
      </c>
      <c r="HV59" s="561"/>
      <c r="HW59" s="562"/>
      <c r="HX59" s="481">
        <f t="shared" ref="HX59:HX60" si="178">IF($D19&lt;&gt;"",COUNTA(HI19:IM19),"")</f>
        <v>22</v>
      </c>
      <c r="HY59" s="7">
        <f>COUNTIF(HI19:IM19,$C$25)</f>
        <v>0</v>
      </c>
      <c r="HZ59" s="8">
        <f>COUNTIF(HI19:IM19,$C$26)</f>
        <v>0</v>
      </c>
      <c r="IA59" s="46">
        <f>COUNTIF(HI19:IM19,$C$27)</f>
        <v>0</v>
      </c>
      <c r="IB59" s="46">
        <f>COUNTIF(HI19:IM19,$C$31)</f>
        <v>0</v>
      </c>
      <c r="IC59" s="46">
        <f>COUNTIF(HI19:IM19,$C$33)</f>
        <v>0</v>
      </c>
      <c r="ID59" s="46">
        <f>COUNTIF(HI19:IM19,$C$35)</f>
        <v>0</v>
      </c>
      <c r="IE59" s="47">
        <f t="shared" ref="IE59:IE60" si="179">COUNTA(HK19:HL19)+COUNTA(HR19:HS19)+COUNTA(IF19:IG19)+COUNTA(HY19:HZ19)+COUNTA(IM19)</f>
        <v>0</v>
      </c>
      <c r="IF59" s="47">
        <f>COUNTIF(HI19:IM19,$C$32)</f>
        <v>0</v>
      </c>
      <c r="IG59" s="6">
        <f t="shared" si="130"/>
        <v>0</v>
      </c>
      <c r="IX59" s="419"/>
      <c r="IY59" s="561" t="s">
        <v>51</v>
      </c>
      <c r="IZ59" s="561"/>
      <c r="JA59" s="562"/>
      <c r="JB59" s="481">
        <f t="shared" ref="JB59:JB60" si="180">IF($D19&lt;&gt;"",COUNTA(IN19:JR19),"")</f>
        <v>22</v>
      </c>
      <c r="JC59" s="7">
        <f>COUNTIF(IN19:JR19,$C$25)</f>
        <v>0</v>
      </c>
      <c r="JD59" s="8">
        <f>COUNTIF(IN19:JR19,$C$26)</f>
        <v>0</v>
      </c>
      <c r="JE59" s="46">
        <f>COUNTIF(IN19:JR19,$C$27)</f>
        <v>0</v>
      </c>
      <c r="JF59" s="46">
        <f>COUNTIF(IN19:JR19,$C$31)</f>
        <v>0</v>
      </c>
      <c r="JG59" s="46">
        <f>COUNTIF(IN19:JR19,$C$33)</f>
        <v>0</v>
      </c>
      <c r="JH59" s="46">
        <f>COUNTIF(IN19:JR19,$C$35)</f>
        <v>0</v>
      </c>
      <c r="JI59" s="47">
        <f t="shared" ref="JI59:JI60" si="181">COUNTA(IT19:IU19)+COUNTA(IN19)+COUNTA(JH19:JI19)+COUNTA(JA19:JB19) +COUNTA(JO19:JP19)</f>
        <v>0</v>
      </c>
      <c r="JJ59" s="47">
        <f>COUNTIF(IN19:JR19,$C$32)</f>
        <v>7</v>
      </c>
      <c r="JK59" s="6">
        <f t="shared" si="131"/>
        <v>0</v>
      </c>
      <c r="KB59" s="9"/>
      <c r="KC59" s="561" t="s">
        <v>51</v>
      </c>
      <c r="KD59" s="561"/>
      <c r="KE59" s="562"/>
      <c r="KF59" s="481">
        <f t="shared" ref="KF59:KF60" si="182">IF($D19&lt;&gt;"",COUNTA(JS19:KV19),"")</f>
        <v>22</v>
      </c>
      <c r="KG59" s="7">
        <f>COUNTIF(JS19:KV19,$C$25)</f>
        <v>0</v>
      </c>
      <c r="KH59" s="8">
        <f>COUNTIF(JS19:KV19,$C$26)</f>
        <v>0</v>
      </c>
      <c r="KI59" s="46">
        <f>COUNTIF(JS19:KV19,$C$27)</f>
        <v>0</v>
      </c>
      <c r="KJ59" s="46">
        <f>COUNTIF(JS19:KV19,$C$31)</f>
        <v>0</v>
      </c>
      <c r="KK59" s="46">
        <f>COUNTIF(JS19:KV19,$C$33)</f>
        <v>0</v>
      </c>
      <c r="KL59" s="46">
        <f>COUNTIF(JS19:KV19,$C$35)</f>
        <v>0</v>
      </c>
      <c r="KM59" s="47">
        <f t="shared" ref="KM59:KM60" si="183">COUNTA(JV19:JW19)+COUNTA(KC19:KD19)+COUNTA(KQ19:KR19)+COUNTA(KJ19:KK19)</f>
        <v>0</v>
      </c>
      <c r="KN59" s="47">
        <f>COUNTIF(JS19:KV19,$C$32)</f>
        <v>3</v>
      </c>
      <c r="KO59" s="6">
        <f t="shared" si="132"/>
        <v>0</v>
      </c>
      <c r="LF59" s="561" t="s">
        <v>51</v>
      </c>
      <c r="LG59" s="561"/>
      <c r="LH59" s="562"/>
      <c r="LI59" s="482">
        <f t="shared" ref="LI59:LI60" si="184">IF($D19&lt;&gt;"",COUNTA(KW19:MA19),"")</f>
        <v>20</v>
      </c>
      <c r="LJ59" s="7">
        <f>COUNTIF(KW19:MA19,$C$25)</f>
        <v>0</v>
      </c>
      <c r="LK59" s="8">
        <f>COUNTIF(KW19:MA19,$C$26)</f>
        <v>0</v>
      </c>
      <c r="LL59" s="46">
        <f>COUNTIF(KW19:MA19,$C$27)</f>
        <v>0</v>
      </c>
      <c r="LM59" s="46">
        <f>COUNTIF(KW19:MA19,$C$31)</f>
        <v>0</v>
      </c>
      <c r="LN59" s="46">
        <f>COUNTIF(KW19:MA19,$C$33)</f>
        <v>0</v>
      </c>
      <c r="LO59" s="46">
        <f>COUNTIF(KW19:MA19,$C$35)</f>
        <v>0</v>
      </c>
      <c r="LP59" s="47">
        <f t="shared" ref="LP59:LP60" si="185">COUNTA(KX19:KY19)+COUNTA(LE19:LF19)+COUNTA(LS19:LT19)+COUNTA(LL19:LM19)+COUNTA(LZ19:MA19)</f>
        <v>0</v>
      </c>
      <c r="LQ59" s="47">
        <f>COUNTIF(KW19:MA19,$C$32)</f>
        <v>1</v>
      </c>
      <c r="LR59" s="6">
        <f t="shared" si="133"/>
        <v>0</v>
      </c>
      <c r="MJ59" s="561" t="s">
        <v>51</v>
      </c>
      <c r="MK59" s="561"/>
      <c r="ML59" s="562"/>
      <c r="MM59" s="483">
        <f t="shared" ref="MM59:MM60" si="186">IF($D19&lt;&gt;"",COUNTA(MB19:NE19),"")</f>
        <v>21</v>
      </c>
      <c r="MN59" s="242">
        <f>COUNTIF(MB19:NE19,$C$25)</f>
        <v>0</v>
      </c>
      <c r="MO59" s="243">
        <f>COUNTIF(MB19:NE19,$C$26)</f>
        <v>0</v>
      </c>
      <c r="MP59" s="244">
        <f>COUNTIF(MB19:NE19,$C$27)</f>
        <v>0</v>
      </c>
      <c r="MQ59" s="244">
        <f>COUNTIF(MB19:NE19,$C$31)</f>
        <v>0</v>
      </c>
      <c r="MR59" s="244">
        <f>COUNTIF(MB19:NE19,$C$33)</f>
        <v>0</v>
      </c>
      <c r="MS59" s="244">
        <f>COUNTIF(MB19:NE19,$C$35)</f>
        <v>0</v>
      </c>
      <c r="MT59" s="245">
        <f t="shared" ref="MT59:MT60" si="187">COUNTA(MG19:MH19)+COUNTA(MU19:MV19)+COUNTA(MN19:MO19)+COUNTA(NB19:NC19)</f>
        <v>0</v>
      </c>
      <c r="MU59" s="245">
        <f>COUNTIF(MB19:NE19,$C$32)</f>
        <v>0</v>
      </c>
      <c r="MV59" s="6">
        <f t="shared" si="134"/>
        <v>0</v>
      </c>
      <c r="NM59" s="561" t="s">
        <v>51</v>
      </c>
      <c r="NN59" s="561"/>
      <c r="NO59" s="562"/>
      <c r="NP59" s="481">
        <f t="shared" ref="NP59:NP60" si="188">IF($D19&lt;&gt;"",COUNTA(NF19:OJ19),"")</f>
        <v>21</v>
      </c>
      <c r="NQ59" s="7">
        <f>COUNTIF(NF19:OJ19,$C$25)</f>
        <v>0</v>
      </c>
      <c r="NR59" s="8">
        <f>COUNTIF(NF19:OJ19,$C$26)</f>
        <v>0</v>
      </c>
      <c r="NS59" s="46">
        <f>COUNTIF(NF19:OJ19,$C$27)</f>
        <v>0</v>
      </c>
      <c r="NT59" s="46">
        <f>COUNTIF(NF19:OJ19,$C$31)</f>
        <v>0</v>
      </c>
      <c r="NU59" s="46">
        <f>COUNTIF(NF19:OJ19,$C$33)</f>
        <v>0</v>
      </c>
      <c r="NV59" s="46">
        <f>COUNTIF(NF19:OJ19,$C$35)</f>
        <v>0</v>
      </c>
      <c r="NW59" s="47">
        <f t="shared" ref="NW59:NW60" si="189">COUNTA(OD19:OE19)+COUNTA(NI19:NJ19)+COUNTA(NP19:NQ19)+COUNTA(NW19:NX19)</f>
        <v>0</v>
      </c>
      <c r="NX59" s="47">
        <f>COUNTIF(NF19:OJ19,$C$32)</f>
        <v>7</v>
      </c>
      <c r="NY59" s="6">
        <f t="shared" si="135"/>
        <v>0</v>
      </c>
    </row>
    <row r="60" spans="1:391" x14ac:dyDescent="0.25">
      <c r="G60"/>
      <c r="H60"/>
      <c r="K60" s="15"/>
      <c r="N60"/>
      <c r="O60"/>
      <c r="U60" s="270"/>
      <c r="V60" s="561" t="s">
        <v>54</v>
      </c>
      <c r="W60" s="561"/>
      <c r="X60" s="562"/>
      <c r="Y60" s="476">
        <f t="shared" si="159"/>
        <v>20</v>
      </c>
      <c r="Z60" s="7">
        <f>COUNTIF(E20:AI20,$C$25)</f>
        <v>0</v>
      </c>
      <c r="AA60" s="8">
        <f>COUNTIF(E20:AI20,$C$26)</f>
        <v>0</v>
      </c>
      <c r="AB60" s="46">
        <f>COUNTIF(E20:AI20,$C$27)</f>
        <v>0</v>
      </c>
      <c r="AC60" s="46">
        <f>COUNTIF(E20:AI20,$C$31)</f>
        <v>0</v>
      </c>
      <c r="AD60" s="46">
        <f>COUNTIF(E20:AI20,$C$33)</f>
        <v>0</v>
      </c>
      <c r="AE60" s="46">
        <f>COUNTIF(E20:AI20,$C$35)</f>
        <v>0</v>
      </c>
      <c r="AF60" s="47">
        <f t="shared" si="160"/>
        <v>0</v>
      </c>
      <c r="AG60" s="47">
        <f>COUNTIF(E20:AI20,$C$32)</f>
        <v>5</v>
      </c>
      <c r="AH60" s="6">
        <f t="shared" si="137"/>
        <v>0</v>
      </c>
      <c r="AP60" s="15"/>
      <c r="AW60"/>
      <c r="BA60" s="561" t="s">
        <v>54</v>
      </c>
      <c r="BB60" s="561"/>
      <c r="BC60" s="562"/>
      <c r="BD60" s="476">
        <f t="shared" si="161"/>
        <v>20</v>
      </c>
      <c r="BE60" s="7">
        <f>COUNTIF(AJ20:BN20,$C$25)</f>
        <v>0</v>
      </c>
      <c r="BF60" s="8">
        <f>COUNTIF(AJ20:BN20,$C$26)</f>
        <v>0</v>
      </c>
      <c r="BG60" s="46">
        <f>COUNTIF(AJ20:BN20,$C$27)</f>
        <v>0</v>
      </c>
      <c r="BH60" s="46">
        <f>COUNTIF(AJ20:BN20,$C$31)</f>
        <v>0</v>
      </c>
      <c r="BI60" s="46">
        <f>COUNTIF(AJ20:BN20,$C$33)</f>
        <v>0</v>
      </c>
      <c r="BJ60" s="46">
        <f>COUNTIF(AJ20:BN20,$C$35)</f>
        <v>0</v>
      </c>
      <c r="BK60" s="47">
        <f t="shared" si="162"/>
        <v>0</v>
      </c>
      <c r="BL60" s="47">
        <f>COUNTIF(AJ20:BN20,$C$32)</f>
        <v>0</v>
      </c>
      <c r="BM60" s="6">
        <f t="shared" si="107"/>
        <v>0</v>
      </c>
      <c r="BN60"/>
      <c r="BO60"/>
      <c r="BP60"/>
      <c r="BU60" s="15"/>
      <c r="CB60" s="270"/>
      <c r="CC60" s="561" t="s">
        <v>54</v>
      </c>
      <c r="CD60" s="561"/>
      <c r="CE60" s="562"/>
      <c r="CF60" s="284">
        <f t="shared" si="163"/>
        <v>20</v>
      </c>
      <c r="CG60" s="7">
        <f>COUNTIF(BO20:CP20,$C$25)</f>
        <v>0</v>
      </c>
      <c r="CH60" s="8">
        <f>COUNTIF(BO20:CP20,$C$26)</f>
        <v>0</v>
      </c>
      <c r="CI60" s="46">
        <f>COUNTIF(BO20:CP20,$C$27)</f>
        <v>0</v>
      </c>
      <c r="CJ60" s="46">
        <f>COUNTIF(BO20:CP20,$C$31)</f>
        <v>0</v>
      </c>
      <c r="CK60" s="46">
        <f>COUNTIF(BO20:CP20,$C$33)</f>
        <v>0</v>
      </c>
      <c r="CL60" s="46">
        <f>COUNTIF(BO20:CP20,$C$35)</f>
        <v>0</v>
      </c>
      <c r="CM60" s="47">
        <f t="shared" si="164"/>
        <v>0</v>
      </c>
      <c r="CN60" s="47">
        <f>COUNTIF(BO20:CP20,$C$32)</f>
        <v>0</v>
      </c>
      <c r="CO60" s="285">
        <f t="shared" si="117"/>
        <v>0</v>
      </c>
      <c r="CW60" s="15"/>
      <c r="DG60" s="270"/>
      <c r="DH60" s="561" t="s">
        <v>54</v>
      </c>
      <c r="DI60" s="561"/>
      <c r="DJ60" s="562"/>
      <c r="DK60" s="476">
        <f t="shared" si="165"/>
        <v>23</v>
      </c>
      <c r="DL60" s="7">
        <f t="shared" si="166"/>
        <v>0</v>
      </c>
      <c r="DM60" s="8">
        <f t="shared" si="167"/>
        <v>0</v>
      </c>
      <c r="DN60" s="46">
        <f t="shared" si="168"/>
        <v>0</v>
      </c>
      <c r="DO60" s="46">
        <f t="shared" si="169"/>
        <v>0</v>
      </c>
      <c r="DP60" s="46">
        <f t="shared" si="170"/>
        <v>0</v>
      </c>
      <c r="DQ60" s="46">
        <f t="shared" si="171"/>
        <v>0</v>
      </c>
      <c r="DR60" s="47">
        <f t="shared" si="172"/>
        <v>0</v>
      </c>
      <c r="DS60" s="47">
        <f t="shared" si="173"/>
        <v>0</v>
      </c>
      <c r="DT60" s="6">
        <f t="shared" si="126"/>
        <v>0</v>
      </c>
      <c r="EK60" s="561" t="s">
        <v>54</v>
      </c>
      <c r="EL60" s="561"/>
      <c r="EM60" s="562"/>
      <c r="EN60" s="481">
        <f t="shared" si="174"/>
        <v>21</v>
      </c>
      <c r="EO60" s="7">
        <f>COUNTIF(DV20:EY20,$C$25)</f>
        <v>0</v>
      </c>
      <c r="EP60" s="8">
        <f>COUNTIF(DV20:EY20,$C$26)</f>
        <v>0</v>
      </c>
      <c r="EQ60" s="46">
        <f>COUNTIF(DV20:EY20,$C$27)</f>
        <v>0</v>
      </c>
      <c r="ER60" s="46">
        <f>COUNTIF(DV20:EY20,$C$31)</f>
        <v>0</v>
      </c>
      <c r="ES60" s="46">
        <f>COUNTIF(DV20:EY20,$C$33)</f>
        <v>0</v>
      </c>
      <c r="ET60" s="46">
        <f>COUNTIF(DV20:EY20,$C$35)</f>
        <v>0</v>
      </c>
      <c r="EU60" s="47">
        <f t="shared" si="175"/>
        <v>0</v>
      </c>
      <c r="EV60" s="47">
        <f>COUNTIF(DV20:EY20,$C$32)</f>
        <v>0</v>
      </c>
      <c r="EW60" s="6">
        <f t="shared" si="127"/>
        <v>0</v>
      </c>
      <c r="FN60" s="565" t="str">
        <f t="shared" si="142"/>
        <v>Bruno Vidal</v>
      </c>
      <c r="FO60" s="561"/>
      <c r="FP60" s="562"/>
      <c r="FQ60" s="379">
        <f t="shared" si="143"/>
        <v>0</v>
      </c>
      <c r="FR60" s="7">
        <f t="shared" si="144"/>
        <v>0</v>
      </c>
      <c r="FS60" s="8">
        <f t="shared" si="145"/>
        <v>0</v>
      </c>
      <c r="FT60" s="46">
        <f t="shared" si="146"/>
        <v>0</v>
      </c>
      <c r="FU60" s="46">
        <f t="shared" si="147"/>
        <v>0</v>
      </c>
      <c r="FV60" s="46">
        <f t="shared" si="148"/>
        <v>0</v>
      </c>
      <c r="FW60" s="46">
        <f t="shared" si="149"/>
        <v>0</v>
      </c>
      <c r="FX60" s="47">
        <f t="shared" si="150"/>
        <v>0</v>
      </c>
      <c r="FY60" s="47">
        <f t="shared" si="151"/>
        <v>3</v>
      </c>
      <c r="FZ60" s="6">
        <f t="shared" si="152"/>
        <v>0</v>
      </c>
      <c r="GR60" s="561" t="s">
        <v>54</v>
      </c>
      <c r="GS60" s="561"/>
      <c r="GT60" s="562"/>
      <c r="GU60" s="481">
        <f t="shared" si="176"/>
        <v>20</v>
      </c>
      <c r="GV60" s="7">
        <f>COUNTIF(GE20:HH20,$C$25)</f>
        <v>0</v>
      </c>
      <c r="GW60" s="8">
        <f>COUNTIF(GE20:HH20,$C$26)</f>
        <v>0</v>
      </c>
      <c r="GX60" s="46">
        <f>COUNTIF(GE20:HH20,$C$27)</f>
        <v>0</v>
      </c>
      <c r="GY60" s="46">
        <f>COUNTIF(GE20:HH20,$C$31)</f>
        <v>0</v>
      </c>
      <c r="GZ60" s="46">
        <f>COUNTIF(GE20:HH20,$C$33)</f>
        <v>0</v>
      </c>
      <c r="HA60" s="46">
        <f>COUNTIF(GE20:HH20,$C$35)</f>
        <v>0</v>
      </c>
      <c r="HB60" s="47">
        <f t="shared" si="177"/>
        <v>0</v>
      </c>
      <c r="HC60" s="47">
        <f>COUNTIF(GE20:HH20,$C$32)</f>
        <v>1</v>
      </c>
      <c r="HD60" s="6">
        <f t="shared" si="129"/>
        <v>0</v>
      </c>
      <c r="HU60" s="561" t="s">
        <v>54</v>
      </c>
      <c r="HV60" s="561"/>
      <c r="HW60" s="562"/>
      <c r="HX60" s="481">
        <f t="shared" si="178"/>
        <v>22</v>
      </c>
      <c r="HY60" s="7">
        <f>COUNTIF(HI20:IM20,$C$25)</f>
        <v>0</v>
      </c>
      <c r="HZ60" s="8">
        <f>COUNTIF(HI20:IM20,$C$26)</f>
        <v>0</v>
      </c>
      <c r="IA60" s="46">
        <f>COUNTIF(HI20:IM20,$C$27)</f>
        <v>0</v>
      </c>
      <c r="IB60" s="46">
        <f>COUNTIF(HI20:IM20,$C$31)</f>
        <v>0</v>
      </c>
      <c r="IC60" s="46">
        <f>COUNTIF(HI20:IM20,$C$33)</f>
        <v>0</v>
      </c>
      <c r="ID60" s="46">
        <f>COUNTIF(HI20:IM20,$C$35)</f>
        <v>0</v>
      </c>
      <c r="IE60" s="47">
        <f t="shared" si="179"/>
        <v>0</v>
      </c>
      <c r="IF60" s="47">
        <f>COUNTIF(HI20:IM20,$C$32)</f>
        <v>5</v>
      </c>
      <c r="IG60" s="6">
        <f t="shared" si="130"/>
        <v>0</v>
      </c>
      <c r="IX60" s="329"/>
      <c r="IY60" s="561" t="s">
        <v>54</v>
      </c>
      <c r="IZ60" s="561"/>
      <c r="JA60" s="562"/>
      <c r="JB60" s="481">
        <f t="shared" si="180"/>
        <v>22</v>
      </c>
      <c r="JC60" s="7">
        <f>COUNTIF(IN20:JR20,$C$25)</f>
        <v>0</v>
      </c>
      <c r="JD60" s="8">
        <f>COUNTIF(IN20:JR20,$C$26)</f>
        <v>0</v>
      </c>
      <c r="JE60" s="46">
        <f>COUNTIF(IN20:JR20,$C$27)</f>
        <v>0</v>
      </c>
      <c r="JF60" s="46">
        <f>COUNTIF(IN20:JR20,$C$31)</f>
        <v>0</v>
      </c>
      <c r="JG60" s="46">
        <f>COUNTIF(IN20:JR20,$C$33)</f>
        <v>0</v>
      </c>
      <c r="JH60" s="46">
        <f>COUNTIF(IN20:JR20,$C$35)</f>
        <v>0</v>
      </c>
      <c r="JI60" s="47">
        <f t="shared" si="181"/>
        <v>0</v>
      </c>
      <c r="JJ60" s="47">
        <f>COUNTIF(IN20:JR20,$C$32)</f>
        <v>7</v>
      </c>
      <c r="JK60" s="6">
        <f t="shared" si="131"/>
        <v>0</v>
      </c>
      <c r="KC60" s="561" t="s">
        <v>54</v>
      </c>
      <c r="KD60" s="561"/>
      <c r="KE60" s="562"/>
      <c r="KF60" s="481">
        <f t="shared" si="182"/>
        <v>22</v>
      </c>
      <c r="KG60" s="7">
        <f>COUNTIF(JS20:KV20,$C$25)</f>
        <v>0</v>
      </c>
      <c r="KH60" s="8">
        <f>COUNTIF(JS20:KV20,$C$26)</f>
        <v>0</v>
      </c>
      <c r="KI60" s="46">
        <f>COUNTIF(JS20:KV20,$C$27)</f>
        <v>0</v>
      </c>
      <c r="KJ60" s="46">
        <f>COUNTIF(JS20:KV20,$C$31)</f>
        <v>0</v>
      </c>
      <c r="KK60" s="46">
        <f>COUNTIF(JS20:KV20,$C$33)</f>
        <v>0</v>
      </c>
      <c r="KL60" s="46">
        <f>COUNTIF(JS20:KV20,$C$35)</f>
        <v>0</v>
      </c>
      <c r="KM60" s="47">
        <f t="shared" si="183"/>
        <v>0</v>
      </c>
      <c r="KN60" s="47">
        <f>COUNTIF(JS20:KV20,$C$32)</f>
        <v>8</v>
      </c>
      <c r="KO60" s="6">
        <f t="shared" si="132"/>
        <v>0</v>
      </c>
      <c r="LF60" s="561" t="s">
        <v>54</v>
      </c>
      <c r="LG60" s="561"/>
      <c r="LH60" s="562"/>
      <c r="LI60" s="482">
        <f t="shared" si="184"/>
        <v>20</v>
      </c>
      <c r="LJ60" s="7">
        <f>COUNTIF(KW20:MA20,$C$25)</f>
        <v>0</v>
      </c>
      <c r="LK60" s="8">
        <f>COUNTIF(KW20:MA20,$C$26)</f>
        <v>0</v>
      </c>
      <c r="LL60" s="46">
        <f>COUNTIF(KW20:MA20,$C$27)</f>
        <v>0</v>
      </c>
      <c r="LM60" s="46">
        <f>COUNTIF(KW20:MA20,$C$31)</f>
        <v>0</v>
      </c>
      <c r="LN60" s="46">
        <f>COUNTIF(KW20:MA20,$C$33)</f>
        <v>0</v>
      </c>
      <c r="LO60" s="46">
        <f>COUNTIF(KW20:MA20,$C$35)</f>
        <v>0</v>
      </c>
      <c r="LP60" s="47">
        <f t="shared" si="185"/>
        <v>0</v>
      </c>
      <c r="LQ60" s="47">
        <f>COUNTIF(KW20:MA20,$C$32)</f>
        <v>3</v>
      </c>
      <c r="LR60" s="6">
        <f t="shared" si="133"/>
        <v>0</v>
      </c>
      <c r="MJ60" s="561" t="s">
        <v>54</v>
      </c>
      <c r="MK60" s="561"/>
      <c r="ML60" s="562"/>
      <c r="MM60" s="483">
        <f t="shared" si="186"/>
        <v>21</v>
      </c>
      <c r="MN60" s="242">
        <f>COUNTIF(MB20:NE20,$C$25)</f>
        <v>0</v>
      </c>
      <c r="MO60" s="243">
        <f>COUNTIF(MB20:NE20,$C$26)</f>
        <v>0</v>
      </c>
      <c r="MP60" s="244">
        <f>COUNTIF(MB20:NE20,$C$27)</f>
        <v>0</v>
      </c>
      <c r="MQ60" s="244">
        <f>COUNTIF(MB20:NE20,$C$31)</f>
        <v>0</v>
      </c>
      <c r="MR60" s="244">
        <f>COUNTIF(MB20:NE20,$C$33)</f>
        <v>0</v>
      </c>
      <c r="MS60" s="244">
        <f>COUNTIF(MB20:NE20,$C$35)</f>
        <v>0</v>
      </c>
      <c r="MT60" s="245">
        <f t="shared" si="187"/>
        <v>0</v>
      </c>
      <c r="MU60" s="245">
        <f>COUNTIF(MB20:NE20,$C$32)</f>
        <v>6</v>
      </c>
      <c r="MV60" s="6">
        <f t="shared" si="134"/>
        <v>0</v>
      </c>
      <c r="NM60" s="561" t="s">
        <v>54</v>
      </c>
      <c r="NN60" s="561"/>
      <c r="NO60" s="562"/>
      <c r="NP60" s="481">
        <f t="shared" si="188"/>
        <v>21</v>
      </c>
      <c r="NQ60" s="7">
        <f>COUNTIF(NF20:OJ20,$C$25)</f>
        <v>0</v>
      </c>
      <c r="NR60" s="8">
        <f>COUNTIF(NF20:OJ20,$C$26)</f>
        <v>0</v>
      </c>
      <c r="NS60" s="46">
        <f>COUNTIF(NF20:OJ20,$C$27)</f>
        <v>0</v>
      </c>
      <c r="NT60" s="46">
        <f>COUNTIF(NF20:OJ20,$C$31)</f>
        <v>0</v>
      </c>
      <c r="NU60" s="46">
        <f>COUNTIF(NF20:OJ20,$C$33)</f>
        <v>0</v>
      </c>
      <c r="NV60" s="46">
        <f>COUNTIF(NF20:OJ20,$C$35)</f>
        <v>0</v>
      </c>
      <c r="NW60" s="47">
        <f t="shared" si="189"/>
        <v>0</v>
      </c>
      <c r="NX60" s="47">
        <f>COUNTIF(NF20:OJ20,$C$32)</f>
        <v>3</v>
      </c>
      <c r="NY60" s="6">
        <f t="shared" si="135"/>
        <v>0</v>
      </c>
    </row>
    <row r="61" spans="1:391" x14ac:dyDescent="0.25">
      <c r="A61"/>
      <c r="B61"/>
      <c r="G61"/>
      <c r="H61"/>
      <c r="N61"/>
      <c r="O61"/>
      <c r="U61"/>
      <c r="V61"/>
      <c r="AB61"/>
      <c r="AC61"/>
      <c r="AW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</row>
    <row r="62" spans="1:391" x14ac:dyDescent="0.25">
      <c r="A62"/>
      <c r="B62"/>
      <c r="G62"/>
      <c r="H62"/>
      <c r="N62"/>
      <c r="O62"/>
      <c r="U62"/>
      <c r="V62"/>
      <c r="AB62"/>
      <c r="AC62"/>
      <c r="AW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</row>
    <row r="63" spans="1:391" x14ac:dyDescent="0.25">
      <c r="A63"/>
      <c r="B63"/>
      <c r="G63"/>
      <c r="H63"/>
      <c r="N63"/>
      <c r="O63"/>
      <c r="U63"/>
      <c r="V63"/>
      <c r="AB63"/>
      <c r="AC63"/>
      <c r="AW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</row>
    <row r="64" spans="1:391" x14ac:dyDescent="0.25">
      <c r="BA64"/>
      <c r="BB64" s="1"/>
      <c r="BC64" s="1"/>
      <c r="BD64">
        <v>2021</v>
      </c>
      <c r="BE64"/>
      <c r="BF64"/>
      <c r="BG64"/>
      <c r="BH64"/>
      <c r="BI64" s="1"/>
      <c r="BJ64" s="1"/>
      <c r="BK64"/>
      <c r="BL64"/>
      <c r="BM64"/>
      <c r="BN64"/>
      <c r="BO64"/>
      <c r="BP64"/>
      <c r="BR64" s="163"/>
    </row>
    <row r="65" spans="52:68" x14ac:dyDescent="0.25">
      <c r="AZ65" s="1"/>
      <c r="BA65" s="1"/>
      <c r="BB65" s="1"/>
      <c r="BC65" s="1"/>
      <c r="BD65" s="31" t="s">
        <v>89</v>
      </c>
      <c r="BE65" s="150" t="s">
        <v>34</v>
      </c>
      <c r="BF65" s="151" t="s">
        <v>32</v>
      </c>
      <c r="BG65" s="152" t="s">
        <v>33</v>
      </c>
      <c r="BH65" s="91" t="s">
        <v>40</v>
      </c>
      <c r="BI65" s="33" t="s">
        <v>47</v>
      </c>
      <c r="BJ65" s="5" t="s">
        <v>36</v>
      </c>
      <c r="BK65" s="5" t="s">
        <v>81</v>
      </c>
      <c r="BL65" s="34" t="s">
        <v>31</v>
      </c>
      <c r="BM65" s="153" t="s">
        <v>82</v>
      </c>
      <c r="BN65" s="154" t="s">
        <v>90</v>
      </c>
      <c r="BO65" s="154" t="s">
        <v>110</v>
      </c>
      <c r="BP65" s="154" t="s">
        <v>92</v>
      </c>
    </row>
    <row r="66" spans="52:68" x14ac:dyDescent="0.25">
      <c r="AZ66" s="278"/>
      <c r="BA66" s="561" t="s">
        <v>30</v>
      </c>
      <c r="BB66" s="561"/>
      <c r="BC66" s="562"/>
      <c r="BD66" s="487">
        <f>BD45+CF45+DK45+EN45+FQ45+GU45+HX45+JB45+KF45+LI45+MM45+NP45</f>
        <v>233</v>
      </c>
      <c r="BE66" s="487">
        <f t="shared" ref="BE66:BM66" si="190">BE45+CG45+DL45+EO45+FR45+GV45+HY45+JC45+KG45+LJ45+MN45+NQ45</f>
        <v>78</v>
      </c>
      <c r="BF66" s="487">
        <f t="shared" si="190"/>
        <v>72</v>
      </c>
      <c r="BG66" s="487">
        <f t="shared" si="190"/>
        <v>83</v>
      </c>
      <c r="BH66" s="487">
        <f t="shared" si="190"/>
        <v>0</v>
      </c>
      <c r="BI66" s="487">
        <f t="shared" si="190"/>
        <v>0</v>
      </c>
      <c r="BJ66" s="487">
        <f t="shared" si="190"/>
        <v>0</v>
      </c>
      <c r="BK66" s="487">
        <f t="shared" si="190"/>
        <v>69</v>
      </c>
      <c r="BL66" s="487">
        <f>BL45+CN45+DS45+EV45+FY45+HC45+IF45+JJ45+KN45+LQ45+MU45+NX45</f>
        <v>10</v>
      </c>
      <c r="BM66" s="487">
        <f t="shared" si="190"/>
        <v>790</v>
      </c>
      <c r="BN66" s="487">
        <f>BK66-MAX($BK$66:$BK$78)</f>
        <v>-4</v>
      </c>
      <c r="BO66" s="331">
        <f>(BM66)-($B$31*3)</f>
        <v>623.5</v>
      </c>
      <c r="BP66" s="487" t="e">
        <f>BD66-MAX($BD$66:$BD$79)</f>
        <v>#REF!</v>
      </c>
    </row>
    <row r="67" spans="52:68" x14ac:dyDescent="0.25">
      <c r="AZ67" s="278"/>
      <c r="BA67" s="561" t="s">
        <v>35</v>
      </c>
      <c r="BB67" s="561"/>
      <c r="BC67" s="562"/>
      <c r="BD67" s="487">
        <f t="shared" ref="BD67:BD81" si="191">BD46+CF46+DK46+EN46+FQ46+GU46+HX46+JB46+KF46+LI46+MM46+NP46</f>
        <v>243</v>
      </c>
      <c r="BE67" s="487">
        <f t="shared" ref="BE67:BE81" si="192">BE46+CG46+DL46+EO46+FR46+GV46+HY46+JC46+KG46+LJ46+MN46+NQ46</f>
        <v>83</v>
      </c>
      <c r="BF67" s="487">
        <f t="shared" ref="BF67:BF81" si="193">BF46+CH46+DM46+EP46+FS46+GW46+HZ46+JD46+KH46+LK46+MO46+NR46</f>
        <v>65</v>
      </c>
      <c r="BG67" s="487">
        <f t="shared" ref="BG67:BG81" si="194">BG46+CI46+DN46+EQ46+FT46+GX46+IA46+JE46+KI46+LL46+MP46+NS46</f>
        <v>80</v>
      </c>
      <c r="BH67" s="487">
        <f t="shared" ref="BH67:BH81" si="195">BH46+CJ46+DO46+ER46+FU46+GY46+IB46+JF46+KJ46+LM46+MQ46+NT46</f>
        <v>0</v>
      </c>
      <c r="BI67" s="487">
        <f t="shared" ref="BI67:BI81" si="196">BI46+CK46+DP46+ES46+FV46+GZ46+IC46+JG46+KK46+LN46+MR46+NU46</f>
        <v>0</v>
      </c>
      <c r="BJ67" s="487">
        <f t="shared" ref="BJ67:BJ81" si="197">BJ46+CL46+DQ46+ET46+FW46+HA46+ID46+JH46+KL46+LO46+MS46+NV46</f>
        <v>0</v>
      </c>
      <c r="BK67" s="487">
        <f t="shared" ref="BK67:BK81" si="198">BK46+CM46+DR46+EU46+FX46+HB46+IE46+JI46+KM46+LP46+MT46+NW46</f>
        <v>67</v>
      </c>
      <c r="BL67" s="487">
        <f t="shared" ref="BL67:BL81" si="199">BL46+CN46+DS46+EV46+FY46+HC46+IF46+JJ46+KN46+LQ46+MU46+NX46</f>
        <v>15</v>
      </c>
      <c r="BM67" s="487">
        <f t="shared" ref="BM67:BM81" si="200">BM46+CO46+DT46+EW46+FZ46+HD46+IG46+JK46+KO46+LR46+MV46+NY46</f>
        <v>824</v>
      </c>
      <c r="BN67" s="487">
        <f t="shared" ref="BN67:BN78" si="201">BK67-MAX($BK$66:$BK$78)</f>
        <v>-6</v>
      </c>
      <c r="BO67" s="331">
        <f t="shared" ref="BO67:BO79" si="202">(BM67)-($B$31*3)</f>
        <v>657.5</v>
      </c>
      <c r="BP67" s="487" t="e">
        <f t="shared" ref="BP67:BP79" si="203">BD67-MAX($BD$66:$BD$79)</f>
        <v>#REF!</v>
      </c>
    </row>
    <row r="68" spans="52:68" x14ac:dyDescent="0.25">
      <c r="AZ68" s="278"/>
      <c r="BA68" s="561" t="s">
        <v>37</v>
      </c>
      <c r="BB68" s="561"/>
      <c r="BC68" s="562"/>
      <c r="BD68" s="487">
        <f t="shared" si="191"/>
        <v>242</v>
      </c>
      <c r="BE68" s="487">
        <f t="shared" si="192"/>
        <v>84</v>
      </c>
      <c r="BF68" s="487">
        <f t="shared" si="193"/>
        <v>68</v>
      </c>
      <c r="BG68" s="487">
        <f t="shared" si="194"/>
        <v>73</v>
      </c>
      <c r="BH68" s="487">
        <f t="shared" si="195"/>
        <v>0</v>
      </c>
      <c r="BI68" s="487">
        <f t="shared" si="196"/>
        <v>0</v>
      </c>
      <c r="BJ68" s="487">
        <f t="shared" si="197"/>
        <v>0</v>
      </c>
      <c r="BK68" s="487">
        <f t="shared" si="198"/>
        <v>72</v>
      </c>
      <c r="BL68" s="487">
        <f t="shared" si="199"/>
        <v>18</v>
      </c>
      <c r="BM68" s="487">
        <f t="shared" si="200"/>
        <v>818</v>
      </c>
      <c r="BN68" s="487">
        <f t="shared" si="201"/>
        <v>-1</v>
      </c>
      <c r="BO68" s="331">
        <f t="shared" si="202"/>
        <v>651.5</v>
      </c>
      <c r="BP68" s="487" t="e">
        <f t="shared" si="203"/>
        <v>#REF!</v>
      </c>
    </row>
    <row r="69" spans="52:68" x14ac:dyDescent="0.25">
      <c r="AZ69" s="278"/>
      <c r="BA69" s="561" t="s">
        <v>38</v>
      </c>
      <c r="BB69" s="561"/>
      <c r="BC69" s="562"/>
      <c r="BD69" s="487">
        <f t="shared" si="191"/>
        <v>239</v>
      </c>
      <c r="BE69" s="487">
        <f t="shared" si="192"/>
        <v>80</v>
      </c>
      <c r="BF69" s="487">
        <f t="shared" si="193"/>
        <v>81</v>
      </c>
      <c r="BG69" s="487">
        <f t="shared" si="194"/>
        <v>56</v>
      </c>
      <c r="BH69" s="487">
        <f t="shared" si="195"/>
        <v>0</v>
      </c>
      <c r="BI69" s="487">
        <f t="shared" si="196"/>
        <v>0</v>
      </c>
      <c r="BJ69" s="487">
        <f t="shared" si="197"/>
        <v>0</v>
      </c>
      <c r="BK69" s="487">
        <f t="shared" si="198"/>
        <v>70</v>
      </c>
      <c r="BL69" s="487">
        <f t="shared" si="199"/>
        <v>25</v>
      </c>
      <c r="BM69" s="487">
        <f t="shared" si="200"/>
        <v>752</v>
      </c>
      <c r="BN69" s="487">
        <f t="shared" si="201"/>
        <v>-3</v>
      </c>
      <c r="BO69" s="331">
        <f t="shared" si="202"/>
        <v>585.5</v>
      </c>
      <c r="BP69" s="487" t="e">
        <f t="shared" si="203"/>
        <v>#REF!</v>
      </c>
    </row>
    <row r="70" spans="52:68" x14ac:dyDescent="0.25">
      <c r="AZ70" s="278"/>
      <c r="BA70" s="561" t="s">
        <v>46</v>
      </c>
      <c r="BB70" s="561"/>
      <c r="BC70" s="562"/>
      <c r="BD70" s="487">
        <f t="shared" si="191"/>
        <v>228</v>
      </c>
      <c r="BE70" s="487">
        <f t="shared" si="192"/>
        <v>77</v>
      </c>
      <c r="BF70" s="487">
        <f t="shared" si="193"/>
        <v>64</v>
      </c>
      <c r="BG70" s="487">
        <f t="shared" si="194"/>
        <v>73</v>
      </c>
      <c r="BH70" s="487">
        <f t="shared" si="195"/>
        <v>0</v>
      </c>
      <c r="BI70" s="487">
        <f t="shared" si="196"/>
        <v>0</v>
      </c>
      <c r="BJ70" s="487">
        <f t="shared" si="197"/>
        <v>0</v>
      </c>
      <c r="BK70" s="487">
        <f t="shared" si="198"/>
        <v>62</v>
      </c>
      <c r="BL70" s="487">
        <f t="shared" si="199"/>
        <v>28</v>
      </c>
      <c r="BM70" s="487">
        <f t="shared" si="200"/>
        <v>762</v>
      </c>
      <c r="BN70" s="487">
        <f t="shared" si="201"/>
        <v>-11</v>
      </c>
      <c r="BO70" s="331">
        <f t="shared" si="202"/>
        <v>595.5</v>
      </c>
      <c r="BP70" s="487" t="e">
        <f t="shared" si="203"/>
        <v>#REF!</v>
      </c>
    </row>
    <row r="71" spans="52:68" x14ac:dyDescent="0.25">
      <c r="AZ71" s="279"/>
      <c r="BA71" s="561" t="s">
        <v>48</v>
      </c>
      <c r="BB71" s="561"/>
      <c r="BC71" s="562"/>
      <c r="BD71" s="487" t="e">
        <f t="shared" si="191"/>
        <v>#REF!</v>
      </c>
      <c r="BE71" s="487" t="e">
        <f t="shared" si="192"/>
        <v>#REF!</v>
      </c>
      <c r="BF71" s="487" t="e">
        <f t="shared" si="193"/>
        <v>#REF!</v>
      </c>
      <c r="BG71" s="487" t="e">
        <f t="shared" si="194"/>
        <v>#REF!</v>
      </c>
      <c r="BH71" s="487" t="e">
        <f t="shared" si="195"/>
        <v>#REF!</v>
      </c>
      <c r="BI71" s="487" t="e">
        <f t="shared" si="196"/>
        <v>#REF!</v>
      </c>
      <c r="BJ71" s="487" t="e">
        <f t="shared" si="197"/>
        <v>#REF!</v>
      </c>
      <c r="BK71" s="487">
        <f t="shared" si="198"/>
        <v>60</v>
      </c>
      <c r="BL71" s="487" t="e">
        <f>BL50+CN50+DS50+EV50+FY50+HC50+IF50+JJ50+KN50+LQ50+MU50+NX50</f>
        <v>#REF!</v>
      </c>
      <c r="BM71" s="487" t="e">
        <f t="shared" si="200"/>
        <v>#REF!</v>
      </c>
      <c r="BN71" s="487">
        <f t="shared" si="201"/>
        <v>-13</v>
      </c>
      <c r="BO71" s="331" t="e">
        <f t="shared" si="202"/>
        <v>#REF!</v>
      </c>
      <c r="BP71" s="487" t="e">
        <f t="shared" si="203"/>
        <v>#REF!</v>
      </c>
    </row>
    <row r="72" spans="52:68" x14ac:dyDescent="0.25">
      <c r="AZ72" s="279"/>
      <c r="BA72" s="561" t="s">
        <v>50</v>
      </c>
      <c r="BB72" s="561"/>
      <c r="BC72" s="562"/>
      <c r="BD72" s="487">
        <f t="shared" si="191"/>
        <v>238</v>
      </c>
      <c r="BE72" s="487">
        <f t="shared" si="192"/>
        <v>80</v>
      </c>
      <c r="BF72" s="487">
        <f t="shared" si="193"/>
        <v>73</v>
      </c>
      <c r="BG72" s="487">
        <f t="shared" si="194"/>
        <v>82</v>
      </c>
      <c r="BH72" s="487">
        <f t="shared" si="195"/>
        <v>0</v>
      </c>
      <c r="BI72" s="487">
        <f t="shared" si="196"/>
        <v>0</v>
      </c>
      <c r="BJ72" s="487">
        <f t="shared" si="197"/>
        <v>0</v>
      </c>
      <c r="BK72" s="487">
        <f t="shared" si="198"/>
        <v>73</v>
      </c>
      <c r="BL72" s="487">
        <f t="shared" si="199"/>
        <v>7</v>
      </c>
      <c r="BM72" s="487">
        <f t="shared" si="200"/>
        <v>804</v>
      </c>
      <c r="BN72" s="487">
        <f t="shared" si="201"/>
        <v>0</v>
      </c>
      <c r="BO72" s="331">
        <f t="shared" si="202"/>
        <v>637.5</v>
      </c>
      <c r="BP72" s="487" t="e">
        <f t="shared" si="203"/>
        <v>#REF!</v>
      </c>
    </row>
    <row r="73" spans="52:68" x14ac:dyDescent="0.25">
      <c r="AZ73" s="279"/>
      <c r="BA73" s="561" t="s">
        <v>44</v>
      </c>
      <c r="BB73" s="561"/>
      <c r="BC73" s="562"/>
      <c r="BD73" s="487">
        <f t="shared" si="191"/>
        <v>231</v>
      </c>
      <c r="BE73" s="487">
        <f t="shared" si="192"/>
        <v>66</v>
      </c>
      <c r="BF73" s="487">
        <f t="shared" si="193"/>
        <v>69</v>
      </c>
      <c r="BG73" s="487">
        <f t="shared" si="194"/>
        <v>77</v>
      </c>
      <c r="BH73" s="487">
        <f t="shared" si="195"/>
        <v>0</v>
      </c>
      <c r="BI73" s="487">
        <f t="shared" si="196"/>
        <v>0</v>
      </c>
      <c r="BJ73" s="487">
        <f t="shared" si="197"/>
        <v>0</v>
      </c>
      <c r="BK73" s="487">
        <f t="shared" si="198"/>
        <v>70</v>
      </c>
      <c r="BL73" s="487">
        <f t="shared" si="199"/>
        <v>28</v>
      </c>
      <c r="BM73" s="487">
        <f t="shared" si="200"/>
        <v>682</v>
      </c>
      <c r="BN73" s="487">
        <f t="shared" si="201"/>
        <v>-3</v>
      </c>
      <c r="BO73" s="331">
        <f t="shared" si="202"/>
        <v>515.5</v>
      </c>
      <c r="BP73" s="487" t="e">
        <f t="shared" si="203"/>
        <v>#REF!</v>
      </c>
    </row>
    <row r="74" spans="52:68" x14ac:dyDescent="0.25">
      <c r="AZ74" s="279"/>
      <c r="BA74" s="561" t="s">
        <v>49</v>
      </c>
      <c r="BB74" s="561"/>
      <c r="BC74" s="562"/>
      <c r="BD74" s="487">
        <f t="shared" si="191"/>
        <v>244</v>
      </c>
      <c r="BE74" s="487">
        <f t="shared" si="192"/>
        <v>77</v>
      </c>
      <c r="BF74" s="487">
        <f t="shared" si="193"/>
        <v>77</v>
      </c>
      <c r="BG74" s="487">
        <f t="shared" si="194"/>
        <v>80</v>
      </c>
      <c r="BH74" s="487">
        <f t="shared" si="195"/>
        <v>0</v>
      </c>
      <c r="BI74" s="487">
        <f t="shared" si="196"/>
        <v>0</v>
      </c>
      <c r="BJ74" s="487">
        <f t="shared" si="197"/>
        <v>0</v>
      </c>
      <c r="BK74" s="487">
        <f t="shared" si="198"/>
        <v>70</v>
      </c>
      <c r="BL74" s="487">
        <f t="shared" si="199"/>
        <v>10</v>
      </c>
      <c r="BM74" s="487">
        <f t="shared" si="200"/>
        <v>776</v>
      </c>
      <c r="BN74" s="487">
        <f t="shared" si="201"/>
        <v>-3</v>
      </c>
      <c r="BO74" s="331">
        <f t="shared" si="202"/>
        <v>609.5</v>
      </c>
      <c r="BP74" s="487" t="e">
        <f t="shared" si="203"/>
        <v>#REF!</v>
      </c>
    </row>
    <row r="75" spans="52:68" x14ac:dyDescent="0.25">
      <c r="AZ75" s="279"/>
      <c r="BA75" s="561" t="s">
        <v>109</v>
      </c>
      <c r="BB75" s="561"/>
      <c r="BC75" s="562"/>
      <c r="BD75" s="487" t="e">
        <f t="shared" si="191"/>
        <v>#REF!</v>
      </c>
      <c r="BE75" s="487" t="e">
        <f t="shared" si="192"/>
        <v>#REF!</v>
      </c>
      <c r="BF75" s="487" t="e">
        <f t="shared" si="193"/>
        <v>#REF!</v>
      </c>
      <c r="BG75" s="487" t="e">
        <f t="shared" si="194"/>
        <v>#REF!</v>
      </c>
      <c r="BH75" s="487" t="e">
        <f t="shared" si="195"/>
        <v>#REF!</v>
      </c>
      <c r="BI75" s="487" t="e">
        <f t="shared" si="196"/>
        <v>#REF!</v>
      </c>
      <c r="BJ75" s="487" t="e">
        <f t="shared" si="197"/>
        <v>#REF!</v>
      </c>
      <c r="BK75" s="487">
        <f t="shared" si="198"/>
        <v>63</v>
      </c>
      <c r="BL75" s="487" t="e">
        <f t="shared" si="199"/>
        <v>#REF!</v>
      </c>
      <c r="BM75" s="487" t="e">
        <f t="shared" si="200"/>
        <v>#REF!</v>
      </c>
      <c r="BN75" s="487">
        <f t="shared" si="201"/>
        <v>-10</v>
      </c>
      <c r="BO75" s="331" t="e">
        <f t="shared" si="202"/>
        <v>#REF!</v>
      </c>
      <c r="BP75" s="487" t="e">
        <f t="shared" si="203"/>
        <v>#REF!</v>
      </c>
    </row>
    <row r="76" spans="52:68" x14ac:dyDescent="0.25">
      <c r="AZ76" s="279"/>
      <c r="BA76" s="561" t="s">
        <v>41</v>
      </c>
      <c r="BB76" s="561"/>
      <c r="BC76" s="562"/>
      <c r="BD76" s="487">
        <f t="shared" si="191"/>
        <v>234</v>
      </c>
      <c r="BE76" s="487">
        <f t="shared" si="192"/>
        <v>80</v>
      </c>
      <c r="BF76" s="487">
        <f t="shared" si="193"/>
        <v>75</v>
      </c>
      <c r="BG76" s="487">
        <f t="shared" si="194"/>
        <v>79</v>
      </c>
      <c r="BH76" s="487">
        <f t="shared" si="195"/>
        <v>0</v>
      </c>
      <c r="BI76" s="487">
        <f t="shared" si="196"/>
        <v>0</v>
      </c>
      <c r="BJ76" s="487">
        <f t="shared" si="197"/>
        <v>0</v>
      </c>
      <c r="BK76" s="487">
        <f t="shared" si="198"/>
        <v>68</v>
      </c>
      <c r="BL76" s="487">
        <f t="shared" si="199"/>
        <v>6</v>
      </c>
      <c r="BM76" s="487">
        <f t="shared" si="200"/>
        <v>798</v>
      </c>
      <c r="BN76" s="487">
        <f t="shared" si="201"/>
        <v>-5</v>
      </c>
      <c r="BO76" s="331">
        <f t="shared" si="202"/>
        <v>631.5</v>
      </c>
      <c r="BP76" s="487" t="e">
        <f t="shared" si="203"/>
        <v>#REF!</v>
      </c>
    </row>
    <row r="77" spans="52:68" x14ac:dyDescent="0.25">
      <c r="AZ77" s="279"/>
      <c r="BA77" s="561" t="s">
        <v>42</v>
      </c>
      <c r="BB77" s="561"/>
      <c r="BC77" s="562"/>
      <c r="BD77" s="487">
        <f t="shared" si="191"/>
        <v>219</v>
      </c>
      <c r="BE77" s="487">
        <f t="shared" si="192"/>
        <v>76</v>
      </c>
      <c r="BF77" s="487">
        <f t="shared" si="193"/>
        <v>71</v>
      </c>
      <c r="BG77" s="487">
        <f t="shared" si="194"/>
        <v>56</v>
      </c>
      <c r="BH77" s="487">
        <f t="shared" si="195"/>
        <v>6</v>
      </c>
      <c r="BI77" s="487">
        <f t="shared" si="196"/>
        <v>0</v>
      </c>
      <c r="BJ77" s="487">
        <f t="shared" si="197"/>
        <v>0</v>
      </c>
      <c r="BK77" s="487">
        <f t="shared" si="198"/>
        <v>61</v>
      </c>
      <c r="BL77" s="487">
        <f t="shared" si="199"/>
        <v>19</v>
      </c>
      <c r="BM77" s="487">
        <f t="shared" si="200"/>
        <v>720</v>
      </c>
      <c r="BN77" s="487">
        <f t="shared" si="201"/>
        <v>-12</v>
      </c>
      <c r="BO77" s="331">
        <f t="shared" si="202"/>
        <v>553.5</v>
      </c>
      <c r="BP77" s="487" t="e">
        <f t="shared" si="203"/>
        <v>#REF!</v>
      </c>
    </row>
    <row r="78" spans="52:68" x14ac:dyDescent="0.25">
      <c r="AZ78" s="280"/>
      <c r="BA78" s="561" t="s">
        <v>45</v>
      </c>
      <c r="BB78" s="561"/>
      <c r="BC78" s="562"/>
      <c r="BD78" s="487">
        <f t="shared" si="191"/>
        <v>213</v>
      </c>
      <c r="BE78" s="487">
        <f t="shared" si="192"/>
        <v>60</v>
      </c>
      <c r="BF78" s="487">
        <f t="shared" si="193"/>
        <v>73</v>
      </c>
      <c r="BG78" s="487">
        <f t="shared" si="194"/>
        <v>61</v>
      </c>
      <c r="BH78" s="487">
        <f t="shared" si="195"/>
        <v>6</v>
      </c>
      <c r="BI78" s="487">
        <f t="shared" si="196"/>
        <v>0</v>
      </c>
      <c r="BJ78" s="487">
        <f t="shared" si="197"/>
        <v>10</v>
      </c>
      <c r="BK78" s="487">
        <f t="shared" si="198"/>
        <v>63</v>
      </c>
      <c r="BL78" s="487">
        <f t="shared" si="199"/>
        <v>18</v>
      </c>
      <c r="BM78" s="487">
        <f t="shared" si="200"/>
        <v>602</v>
      </c>
      <c r="BN78" s="487">
        <f t="shared" si="201"/>
        <v>-10</v>
      </c>
      <c r="BO78" s="331">
        <f t="shared" si="202"/>
        <v>435.5</v>
      </c>
      <c r="BP78" s="487" t="e">
        <f t="shared" si="203"/>
        <v>#REF!</v>
      </c>
    </row>
    <row r="79" spans="52:68" x14ac:dyDescent="0.25">
      <c r="AZ79" s="280"/>
      <c r="BA79" s="561" t="s">
        <v>39</v>
      </c>
      <c r="BB79" s="561"/>
      <c r="BC79" s="562"/>
      <c r="BD79" s="487">
        <f>BD58+CF58+DK58+EN58+FQ58+GU58+HX58+JB58+KF58+LI58+MM58+NP58</f>
        <v>21</v>
      </c>
      <c r="BE79" s="487">
        <f t="shared" si="192"/>
        <v>0</v>
      </c>
      <c r="BF79" s="487">
        <f t="shared" si="193"/>
        <v>18</v>
      </c>
      <c r="BG79" s="487">
        <f t="shared" si="194"/>
        <v>0</v>
      </c>
      <c r="BH79" s="487">
        <f t="shared" si="195"/>
        <v>3</v>
      </c>
      <c r="BI79" s="487">
        <f t="shared" si="196"/>
        <v>0</v>
      </c>
      <c r="BJ79" s="487">
        <f t="shared" si="197"/>
        <v>0</v>
      </c>
      <c r="BK79" s="487">
        <f t="shared" si="198"/>
        <v>0</v>
      </c>
      <c r="BL79" s="487">
        <f t="shared" si="199"/>
        <v>0</v>
      </c>
      <c r="BM79" s="487">
        <f t="shared" si="200"/>
        <v>0</v>
      </c>
      <c r="BN79" s="487">
        <f t="shared" ref="BN79" si="204">BK79-MAX($BK$66:$BK$79)</f>
        <v>-73</v>
      </c>
      <c r="BO79" s="331">
        <f t="shared" si="202"/>
        <v>-166.5</v>
      </c>
      <c r="BP79" s="487" t="e">
        <f t="shared" si="203"/>
        <v>#REF!</v>
      </c>
    </row>
    <row r="80" spans="52:68" x14ac:dyDescent="0.25">
      <c r="AZ80" s="280"/>
      <c r="BA80" s="561" t="s">
        <v>51</v>
      </c>
      <c r="BB80" s="561"/>
      <c r="BC80" s="562"/>
      <c r="BD80" s="487">
        <f t="shared" si="191"/>
        <v>232</v>
      </c>
      <c r="BE80" s="487">
        <f t="shared" si="192"/>
        <v>0</v>
      </c>
      <c r="BF80" s="487">
        <f t="shared" si="193"/>
        <v>0</v>
      </c>
      <c r="BG80" s="487">
        <f t="shared" si="194"/>
        <v>0</v>
      </c>
      <c r="BH80" s="487">
        <f t="shared" si="195"/>
        <v>0</v>
      </c>
      <c r="BI80" s="487">
        <f t="shared" si="196"/>
        <v>0</v>
      </c>
      <c r="BJ80" s="487">
        <f t="shared" si="197"/>
        <v>6</v>
      </c>
      <c r="BK80" s="487">
        <f t="shared" si="198"/>
        <v>0</v>
      </c>
      <c r="BL80" s="487">
        <f t="shared" si="199"/>
        <v>25</v>
      </c>
      <c r="BM80" s="487">
        <f t="shared" si="200"/>
        <v>0</v>
      </c>
      <c r="BN80" s="487"/>
      <c r="BO80" s="331"/>
      <c r="BP80" s="487"/>
    </row>
    <row r="81" spans="1:68" s="1" customFormat="1" x14ac:dyDescent="0.25">
      <c r="A81" s="16"/>
      <c r="B81" s="16"/>
      <c r="AW81" s="175"/>
      <c r="AZ81" s="271"/>
      <c r="BA81" s="561" t="s">
        <v>54</v>
      </c>
      <c r="BB81" s="561"/>
      <c r="BC81" s="562"/>
      <c r="BD81" s="487">
        <f t="shared" si="191"/>
        <v>232</v>
      </c>
      <c r="BE81" s="487">
        <f t="shared" si="192"/>
        <v>0</v>
      </c>
      <c r="BF81" s="487">
        <f t="shared" si="193"/>
        <v>0</v>
      </c>
      <c r="BG81" s="487">
        <f t="shared" si="194"/>
        <v>0</v>
      </c>
      <c r="BH81" s="487">
        <f t="shared" si="195"/>
        <v>0</v>
      </c>
      <c r="BI81" s="487">
        <f t="shared" si="196"/>
        <v>0</v>
      </c>
      <c r="BJ81" s="487">
        <f t="shared" si="197"/>
        <v>0</v>
      </c>
      <c r="BK81" s="487">
        <f t="shared" si="198"/>
        <v>0</v>
      </c>
      <c r="BL81" s="487">
        <f t="shared" si="199"/>
        <v>36</v>
      </c>
      <c r="BM81" s="487">
        <f t="shared" si="200"/>
        <v>0</v>
      </c>
      <c r="BN81" s="487"/>
      <c r="BO81" s="331"/>
      <c r="BP81" s="487"/>
    </row>
    <row r="82" spans="1:68" x14ac:dyDescent="0.25">
      <c r="BA82" s="59"/>
      <c r="BB82"/>
      <c r="BC82"/>
    </row>
    <row r="83" spans="1:68" x14ac:dyDescent="0.25">
      <c r="AZ83" t="s">
        <v>96</v>
      </c>
    </row>
    <row r="84" spans="1:68" x14ac:dyDescent="0.25">
      <c r="AZ84" t="s">
        <v>97</v>
      </c>
    </row>
    <row r="85" spans="1:68" x14ac:dyDescent="0.25">
      <c r="AZ85" t="s">
        <v>98</v>
      </c>
    </row>
  </sheetData>
  <mergeCells count="294">
    <mergeCell ref="BA81:BC81"/>
    <mergeCell ref="BA75:BC75"/>
    <mergeCell ref="BA76:BC76"/>
    <mergeCell ref="BA77:BC77"/>
    <mergeCell ref="BA78:BC78"/>
    <mergeCell ref="BA79:BC79"/>
    <mergeCell ref="BA80:BC80"/>
    <mergeCell ref="DH56:DJ56"/>
    <mergeCell ref="DH57:DJ57"/>
    <mergeCell ref="DH58:DJ58"/>
    <mergeCell ref="DH59:DJ59"/>
    <mergeCell ref="DH60:DJ60"/>
    <mergeCell ref="BA66:BC66"/>
    <mergeCell ref="CC59:CE59"/>
    <mergeCell ref="CC60:CE60"/>
    <mergeCell ref="BA71:BC71"/>
    <mergeCell ref="BA72:BC72"/>
    <mergeCell ref="BA73:BC73"/>
    <mergeCell ref="BA74:BC74"/>
    <mergeCell ref="BA70:BC70"/>
    <mergeCell ref="V58:X58"/>
    <mergeCell ref="V59:X59"/>
    <mergeCell ref="DH49:DJ49"/>
    <mergeCell ref="CC50:CE50"/>
    <mergeCell ref="CC51:CE51"/>
    <mergeCell ref="CC52:CE52"/>
    <mergeCell ref="CC53:CE53"/>
    <mergeCell ref="CC49:CE49"/>
    <mergeCell ref="DH50:DJ50"/>
    <mergeCell ref="DH51:DJ51"/>
    <mergeCell ref="DH52:DJ52"/>
    <mergeCell ref="DH53:DJ53"/>
    <mergeCell ref="MJ60:ML60"/>
    <mergeCell ref="V60:X60"/>
    <mergeCell ref="BA45:BC45"/>
    <mergeCell ref="V45:X45"/>
    <mergeCell ref="V46:X46"/>
    <mergeCell ref="V47:X47"/>
    <mergeCell ref="V48:X48"/>
    <mergeCell ref="V49:X49"/>
    <mergeCell ref="V50:X50"/>
    <mergeCell ref="V51:X51"/>
    <mergeCell ref="V52:X52"/>
    <mergeCell ref="V53:X53"/>
    <mergeCell ref="V54:X54"/>
    <mergeCell ref="V55:X55"/>
    <mergeCell ref="BA49:BC49"/>
    <mergeCell ref="BA54:BC54"/>
    <mergeCell ref="BA55:BC55"/>
    <mergeCell ref="BA56:BC56"/>
    <mergeCell ref="BA57:BC57"/>
    <mergeCell ref="BA58:BC58"/>
    <mergeCell ref="BA59:BC59"/>
    <mergeCell ref="V56:X56"/>
    <mergeCell ref="V57:X57"/>
    <mergeCell ref="BA60:BC60"/>
    <mergeCell ref="MJ57:ML57"/>
    <mergeCell ref="MJ58:ML58"/>
    <mergeCell ref="MJ59:ML59"/>
    <mergeCell ref="CC57:CE57"/>
    <mergeCell ref="CC58:CE58"/>
    <mergeCell ref="BA67:BC67"/>
    <mergeCell ref="BA68:BC68"/>
    <mergeCell ref="BA69:BC69"/>
    <mergeCell ref="MJ53:ML53"/>
    <mergeCell ref="GR53:GT53"/>
    <mergeCell ref="BA53:BC53"/>
    <mergeCell ref="MJ55:ML55"/>
    <mergeCell ref="MJ56:ML56"/>
    <mergeCell ref="MJ54:ML54"/>
    <mergeCell ref="DH54:DJ54"/>
    <mergeCell ref="DH55:DJ55"/>
    <mergeCell ref="CC56:CE56"/>
    <mergeCell ref="CC54:CE54"/>
    <mergeCell ref="CC55:CE55"/>
    <mergeCell ref="EK53:EM53"/>
    <mergeCell ref="EK54:EM54"/>
    <mergeCell ref="EK55:EM55"/>
    <mergeCell ref="EK56:EM56"/>
    <mergeCell ref="EK57:EM57"/>
    <mergeCell ref="MJ50:ML50"/>
    <mergeCell ref="MJ49:ML49"/>
    <mergeCell ref="EK49:EM49"/>
    <mergeCell ref="EK50:EM50"/>
    <mergeCell ref="GR49:GT49"/>
    <mergeCell ref="GR50:GT50"/>
    <mergeCell ref="BA51:BC51"/>
    <mergeCell ref="BA52:BC52"/>
    <mergeCell ref="BA50:BC50"/>
    <mergeCell ref="EK51:EM51"/>
    <mergeCell ref="EK52:EM52"/>
    <mergeCell ref="GR51:GT51"/>
    <mergeCell ref="GR52:GT52"/>
    <mergeCell ref="MJ52:ML52"/>
    <mergeCell ref="MJ51:ML51"/>
    <mergeCell ref="IY49:JA49"/>
    <mergeCell ref="IY50:JA50"/>
    <mergeCell ref="IY51:JA51"/>
    <mergeCell ref="IY52:JA52"/>
    <mergeCell ref="LF49:LH49"/>
    <mergeCell ref="LF50:LH50"/>
    <mergeCell ref="LF51:LH51"/>
    <mergeCell ref="LF52:LH52"/>
    <mergeCell ref="MJ46:ML46"/>
    <mergeCell ref="MJ45:ML45"/>
    <mergeCell ref="MJ48:ML48"/>
    <mergeCell ref="MJ47:ML47"/>
    <mergeCell ref="EK47:EM47"/>
    <mergeCell ref="EK48:EM48"/>
    <mergeCell ref="GR47:GT47"/>
    <mergeCell ref="GR48:GT48"/>
    <mergeCell ref="BA47:BC47"/>
    <mergeCell ref="BA48:BC48"/>
    <mergeCell ref="CC47:CE47"/>
    <mergeCell ref="CC48:CE48"/>
    <mergeCell ref="DH46:DJ46"/>
    <mergeCell ref="DH47:DJ47"/>
    <mergeCell ref="DH48:DJ48"/>
    <mergeCell ref="BA46:BC46"/>
    <mergeCell ref="CC45:CE45"/>
    <mergeCell ref="CC46:CE46"/>
    <mergeCell ref="IY47:JA47"/>
    <mergeCell ref="IY48:JA48"/>
    <mergeCell ref="LF47:LH47"/>
    <mergeCell ref="LF48:LH48"/>
    <mergeCell ref="KG43:KK43"/>
    <mergeCell ref="LJ43:LN43"/>
    <mergeCell ref="DH45:DJ45"/>
    <mergeCell ref="EK45:EM45"/>
    <mergeCell ref="EK46:EM46"/>
    <mergeCell ref="GR45:GT45"/>
    <mergeCell ref="GR46:GT46"/>
    <mergeCell ref="IY45:JA45"/>
    <mergeCell ref="IY46:JA46"/>
    <mergeCell ref="LF45:LH45"/>
    <mergeCell ref="LF46:LH46"/>
    <mergeCell ref="MN43:MR43"/>
    <mergeCell ref="NQ43:NU43"/>
    <mergeCell ref="KF41:KF43"/>
    <mergeCell ref="LI41:LI43"/>
    <mergeCell ref="MM41:MM43"/>
    <mergeCell ref="NP41:NP43"/>
    <mergeCell ref="AA42:AB42"/>
    <mergeCell ref="BF42:BG42"/>
    <mergeCell ref="CH42:CI42"/>
    <mergeCell ref="DM42:DN42"/>
    <mergeCell ref="Z43:AD43"/>
    <mergeCell ref="BE43:BI43"/>
    <mergeCell ref="DK41:DK43"/>
    <mergeCell ref="EN41:EN43"/>
    <mergeCell ref="FQ41:FQ43"/>
    <mergeCell ref="GU41:GU43"/>
    <mergeCell ref="HX41:HX43"/>
    <mergeCell ref="JB41:JB43"/>
    <mergeCell ref="DL43:DP43"/>
    <mergeCell ref="EO43:ES43"/>
    <mergeCell ref="FR43:FV43"/>
    <mergeCell ref="GV43:GZ43"/>
    <mergeCell ref="HY43:IC43"/>
    <mergeCell ref="JC43:JG43"/>
    <mergeCell ref="Y41:Y43"/>
    <mergeCell ref="BD41:BD43"/>
    <mergeCell ref="CF41:CF43"/>
    <mergeCell ref="CG43:CK43"/>
    <mergeCell ref="NH2:NI2"/>
    <mergeCell ref="MN1:MT2"/>
    <mergeCell ref="NH1:NI1"/>
    <mergeCell ref="NR1:NX2"/>
    <mergeCell ref="G2:H2"/>
    <mergeCell ref="AL2:AM2"/>
    <mergeCell ref="BQ2:BR2"/>
    <mergeCell ref="CS2:CT2"/>
    <mergeCell ref="DX2:DY2"/>
    <mergeCell ref="FB2:FC2"/>
    <mergeCell ref="GG2:GH2"/>
    <mergeCell ref="IZ1:JF2"/>
    <mergeCell ref="JU1:JV1"/>
    <mergeCell ref="KE1:KK2"/>
    <mergeCell ref="KY1:KZ1"/>
    <mergeCell ref="LI1:LO2"/>
    <mergeCell ref="MD1:ME1"/>
    <mergeCell ref="JU2:JV2"/>
    <mergeCell ref="KY2:KZ2"/>
    <mergeCell ref="MD2:ME2"/>
    <mergeCell ref="HK1:HL1"/>
    <mergeCell ref="HU1:IA2"/>
    <mergeCell ref="IP1:IQ1"/>
    <mergeCell ref="HK2:HL2"/>
    <mergeCell ref="IP2:IQ2"/>
    <mergeCell ref="CA1:CG2"/>
    <mergeCell ref="CS1:CT1"/>
    <mergeCell ref="DC1:DI2"/>
    <mergeCell ref="DX1:DY1"/>
    <mergeCell ref="EH1:EN2"/>
    <mergeCell ref="FB1:FC1"/>
    <mergeCell ref="C1:D2"/>
    <mergeCell ref="G1:H1"/>
    <mergeCell ref="Q1:W2"/>
    <mergeCell ref="AL1:AM1"/>
    <mergeCell ref="AV1:BB2"/>
    <mergeCell ref="BQ1:BR1"/>
    <mergeCell ref="FL1:FR2"/>
    <mergeCell ref="GG1:GH1"/>
    <mergeCell ref="GQ1:GW2"/>
    <mergeCell ref="EK58:EM58"/>
    <mergeCell ref="EK59:EM59"/>
    <mergeCell ref="EK60:EM60"/>
    <mergeCell ref="FN45:FP45"/>
    <mergeCell ref="FN46:FP46"/>
    <mergeCell ref="FN47:FP47"/>
    <mergeCell ref="FN48:FP48"/>
    <mergeCell ref="FN49:FP49"/>
    <mergeCell ref="FN50:FP50"/>
    <mergeCell ref="FN51:FP51"/>
    <mergeCell ref="FN52:FP52"/>
    <mergeCell ref="FN53:FP53"/>
    <mergeCell ref="FN54:FP54"/>
    <mergeCell ref="FN55:FP55"/>
    <mergeCell ref="FN56:FP56"/>
    <mergeCell ref="FN57:FP57"/>
    <mergeCell ref="FN58:FP58"/>
    <mergeCell ref="FN59:FP59"/>
    <mergeCell ref="FN60:FP60"/>
    <mergeCell ref="GR54:GT54"/>
    <mergeCell ref="GR55:GT55"/>
    <mergeCell ref="GR56:GT56"/>
    <mergeCell ref="GR57:GT57"/>
    <mergeCell ref="GR58:GT58"/>
    <mergeCell ref="GR59:GT59"/>
    <mergeCell ref="GR60:GT60"/>
    <mergeCell ref="HU45:HW45"/>
    <mergeCell ref="HU46:HW46"/>
    <mergeCell ref="HU47:HW47"/>
    <mergeCell ref="HU48:HW48"/>
    <mergeCell ref="HU49:HW49"/>
    <mergeCell ref="HU50:HW50"/>
    <mergeCell ref="HU51:HW51"/>
    <mergeCell ref="HU52:HW52"/>
    <mergeCell ref="HU53:HW53"/>
    <mergeCell ref="HU54:HW54"/>
    <mergeCell ref="HU55:HW55"/>
    <mergeCell ref="HU56:HW56"/>
    <mergeCell ref="HU57:HW57"/>
    <mergeCell ref="HU58:HW58"/>
    <mergeCell ref="HU59:HW59"/>
    <mergeCell ref="HU60:HW60"/>
    <mergeCell ref="IY53:JA53"/>
    <mergeCell ref="IY54:JA54"/>
    <mergeCell ref="IY55:JA55"/>
    <mergeCell ref="KC45:KE45"/>
    <mergeCell ref="KC46:KE46"/>
    <mergeCell ref="KC47:KE47"/>
    <mergeCell ref="KC48:KE48"/>
    <mergeCell ref="KC49:KE49"/>
    <mergeCell ref="KC50:KE50"/>
    <mergeCell ref="KC51:KE51"/>
    <mergeCell ref="KC52:KE52"/>
    <mergeCell ref="KC53:KE53"/>
    <mergeCell ref="IY56:JA56"/>
    <mergeCell ref="IY57:JA57"/>
    <mergeCell ref="IY58:JA58"/>
    <mergeCell ref="IY59:JA59"/>
    <mergeCell ref="IY60:JA60"/>
    <mergeCell ref="KC54:KE54"/>
    <mergeCell ref="KC55:KE55"/>
    <mergeCell ref="KC56:KE56"/>
    <mergeCell ref="KC57:KE57"/>
    <mergeCell ref="KC58:KE58"/>
    <mergeCell ref="KC59:KE59"/>
    <mergeCell ref="KC60:KE60"/>
    <mergeCell ref="LF53:LH53"/>
    <mergeCell ref="NM54:NO54"/>
    <mergeCell ref="NM55:NO55"/>
    <mergeCell ref="NM56:NO56"/>
    <mergeCell ref="NM57:NO57"/>
    <mergeCell ref="NM58:NO58"/>
    <mergeCell ref="NM59:NO59"/>
    <mergeCell ref="NM60:NO60"/>
    <mergeCell ref="NM45:NO45"/>
    <mergeCell ref="NM46:NO46"/>
    <mergeCell ref="NM47:NO47"/>
    <mergeCell ref="NM48:NO48"/>
    <mergeCell ref="NM49:NO49"/>
    <mergeCell ref="NM50:NO50"/>
    <mergeCell ref="NM51:NO51"/>
    <mergeCell ref="NM52:NO52"/>
    <mergeCell ref="NM53:NO53"/>
    <mergeCell ref="LF54:LH54"/>
    <mergeCell ref="LF55:LH55"/>
    <mergeCell ref="LF56:LH56"/>
    <mergeCell ref="LF57:LH57"/>
    <mergeCell ref="LF58:LH58"/>
    <mergeCell ref="LF59:LH59"/>
    <mergeCell ref="LF60:LH60"/>
  </mergeCells>
  <conditionalFormatting sqref="E4:H4 ON4:OP4">
    <cfRule type="cellIs" dxfId="1487" priority="16554" operator="equal">
      <formula>"N/A"</formula>
    </cfRule>
  </conditionalFormatting>
  <conditionalFormatting sqref="E4:H4 ON4:OP4">
    <cfRule type="cellIs" dxfId="1486" priority="16552" operator="equal">
      <formula>"Sat"</formula>
    </cfRule>
    <cfRule type="cellIs" dxfId="1485" priority="16553" operator="equal">
      <formula>"Sun"</formula>
    </cfRule>
  </conditionalFormatting>
  <conditionalFormatting sqref="E3:AI3">
    <cfRule type="cellIs" dxfId="1484" priority="16551" operator="equal">
      <formula>"N/A"</formula>
    </cfRule>
  </conditionalFormatting>
  <conditionalFormatting sqref="I4">
    <cfRule type="cellIs" dxfId="1483" priority="16550" operator="equal">
      <formula>"N/A"</formula>
    </cfRule>
  </conditionalFormatting>
  <conditionalFormatting sqref="I4">
    <cfRule type="cellIs" dxfId="1482" priority="16548" operator="equal">
      <formula>"Sat"</formula>
    </cfRule>
    <cfRule type="cellIs" dxfId="1481" priority="16549" operator="equal">
      <formula>"Sun"</formula>
    </cfRule>
  </conditionalFormatting>
  <conditionalFormatting sqref="C27">
    <cfRule type="cellIs" dxfId="1480" priority="16543" operator="equal">
      <formula>"N"</formula>
    </cfRule>
    <cfRule type="cellIs" dxfId="1479" priority="16544" operator="equal">
      <formula>"D"</formula>
    </cfRule>
    <cfRule type="cellIs" dxfId="1478" priority="16545" operator="equal">
      <formula>"M"</formula>
    </cfRule>
    <cfRule type="cellIs" dxfId="1477" priority="16546" operator="equal">
      <formula>"E"</formula>
    </cfRule>
    <cfRule type="cellIs" dxfId="1476" priority="16547" operator="equal">
      <formula>"A"</formula>
    </cfRule>
  </conditionalFormatting>
  <conditionalFormatting sqref="C27">
    <cfRule type="cellIs" dxfId="1475" priority="16540" operator="equal">
      <formula>"T"</formula>
    </cfRule>
    <cfRule type="cellIs" dxfId="1474" priority="16541" operator="equal">
      <formula>"H"</formula>
    </cfRule>
    <cfRule type="cellIs" dxfId="1473" priority="16542" operator="equal">
      <formula>"O"</formula>
    </cfRule>
  </conditionalFormatting>
  <conditionalFormatting sqref="C27">
    <cfRule type="cellIs" dxfId="1472" priority="16539" operator="equal">
      <formula>"P"</formula>
    </cfRule>
  </conditionalFormatting>
  <conditionalFormatting sqref="C27">
    <cfRule type="cellIs" dxfId="1471" priority="16536" operator="equal">
      <formula>"S"</formula>
    </cfRule>
    <cfRule type="cellIs" dxfId="1470" priority="16537" operator="equal">
      <formula>0</formula>
    </cfRule>
    <cfRule type="cellIs" dxfId="1469" priority="16538" operator="equal">
      <formula>"C"</formula>
    </cfRule>
  </conditionalFormatting>
  <conditionalFormatting sqref="C27">
    <cfRule type="containsText" dxfId="1468" priority="16534" operator="containsText" text="AF">
      <formula>NOT(ISERROR(SEARCH("AF",C27)))</formula>
    </cfRule>
    <cfRule type="containsText" dxfId="1467" priority="16535" operator="containsText" text="MN">
      <formula>NOT(ISERROR(SEARCH("MN",C27)))</formula>
    </cfRule>
  </conditionalFormatting>
  <conditionalFormatting sqref="BH65">
    <cfRule type="cellIs" dxfId="1466" priority="16529" operator="equal">
      <formula>"N"</formula>
    </cfRule>
    <cfRule type="cellIs" dxfId="1465" priority="16530" operator="equal">
      <formula>"D"</formula>
    </cfRule>
    <cfRule type="cellIs" dxfId="1464" priority="16531" operator="equal">
      <formula>"M"</formula>
    </cfRule>
    <cfRule type="cellIs" dxfId="1463" priority="16532" operator="equal">
      <formula>"E"</formula>
    </cfRule>
    <cfRule type="cellIs" dxfId="1462" priority="16533" operator="equal">
      <formula>"A"</formula>
    </cfRule>
  </conditionalFormatting>
  <conditionalFormatting sqref="BH65">
    <cfRule type="cellIs" dxfId="1461" priority="16526" operator="equal">
      <formula>"T"</formula>
    </cfRule>
    <cfRule type="cellIs" dxfId="1460" priority="16527" operator="equal">
      <formula>"H"</formula>
    </cfRule>
    <cfRule type="cellIs" dxfId="1459" priority="16528" operator="equal">
      <formula>"O"</formula>
    </cfRule>
  </conditionalFormatting>
  <conditionalFormatting sqref="BH65">
    <cfRule type="cellIs" dxfId="1458" priority="16525" operator="equal">
      <formula>"P"</formula>
    </cfRule>
  </conditionalFormatting>
  <conditionalFormatting sqref="BH65">
    <cfRule type="cellIs" dxfId="1457" priority="16522" operator="equal">
      <formula>"S"</formula>
    </cfRule>
    <cfRule type="cellIs" dxfId="1456" priority="16523" operator="equal">
      <formula>0</formula>
    </cfRule>
    <cfRule type="cellIs" dxfId="1455" priority="16524" operator="equal">
      <formula>"C"</formula>
    </cfRule>
  </conditionalFormatting>
  <conditionalFormatting sqref="BH65">
    <cfRule type="containsText" dxfId="1454" priority="16520" operator="containsText" text="AF">
      <formula>NOT(ISERROR(SEARCH("AF",BH65)))</formula>
    </cfRule>
    <cfRule type="containsText" dxfId="1453" priority="16521" operator="containsText" text="MN">
      <formula>NOT(ISERROR(SEARCH("MN",BH65)))</formula>
    </cfRule>
  </conditionalFormatting>
  <conditionalFormatting sqref="BH65">
    <cfRule type="cellIs" dxfId="1452" priority="16515" operator="equal">
      <formula>"N"</formula>
    </cfRule>
    <cfRule type="cellIs" dxfId="1451" priority="16516" operator="equal">
      <formula>"D"</formula>
    </cfRule>
    <cfRule type="cellIs" dxfId="1450" priority="16517" operator="equal">
      <formula>"M"</formula>
    </cfRule>
    <cfRule type="cellIs" dxfId="1449" priority="16518" operator="equal">
      <formula>"E"</formula>
    </cfRule>
    <cfRule type="cellIs" dxfId="1448" priority="16519" operator="equal">
      <formula>"A"</formula>
    </cfRule>
  </conditionalFormatting>
  <conditionalFormatting sqref="BH65">
    <cfRule type="cellIs" dxfId="1447" priority="16512" operator="equal">
      <formula>"T"</formula>
    </cfRule>
    <cfRule type="cellIs" dxfId="1446" priority="16513" operator="equal">
      <formula>"H"</formula>
    </cfRule>
    <cfRule type="cellIs" dxfId="1445" priority="16514" operator="equal">
      <formula>"O"</formula>
    </cfRule>
  </conditionalFormatting>
  <conditionalFormatting sqref="BH65">
    <cfRule type="cellIs" dxfId="1444" priority="16511" operator="equal">
      <formula>"P"</formula>
    </cfRule>
  </conditionalFormatting>
  <conditionalFormatting sqref="BH65">
    <cfRule type="cellIs" dxfId="1443" priority="16508" operator="equal">
      <formula>"S"</formula>
    </cfRule>
    <cfRule type="cellIs" dxfId="1442" priority="16509" operator="equal">
      <formula>0</formula>
    </cfRule>
    <cfRule type="cellIs" dxfId="1441" priority="16510" operator="equal">
      <formula>"C"</formula>
    </cfRule>
  </conditionalFormatting>
  <conditionalFormatting sqref="BH65">
    <cfRule type="containsText" dxfId="1440" priority="16506" operator="containsText" text="AF">
      <formula>NOT(ISERROR(SEARCH("AF",BH65)))</formula>
    </cfRule>
    <cfRule type="containsText" dxfId="1439" priority="16507" operator="containsText" text="MN">
      <formula>NOT(ISERROR(SEARCH("MN",BH65)))</formula>
    </cfRule>
  </conditionalFormatting>
  <conditionalFormatting sqref="BH65">
    <cfRule type="cellIs" dxfId="1438" priority="16501" operator="equal">
      <formula>"N"</formula>
    </cfRule>
    <cfRule type="cellIs" dxfId="1437" priority="16502" operator="equal">
      <formula>"D"</formula>
    </cfRule>
    <cfRule type="cellIs" dxfId="1436" priority="16503" operator="equal">
      <formula>"M"</formula>
    </cfRule>
    <cfRule type="cellIs" dxfId="1435" priority="16504" operator="equal">
      <formula>"E"</formula>
    </cfRule>
    <cfRule type="cellIs" dxfId="1434" priority="16505" operator="equal">
      <formula>"A"</formula>
    </cfRule>
  </conditionalFormatting>
  <conditionalFormatting sqref="BH65">
    <cfRule type="cellIs" dxfId="1433" priority="16498" operator="equal">
      <formula>"T"</formula>
    </cfRule>
    <cfRule type="cellIs" dxfId="1432" priority="16499" operator="equal">
      <formula>"H"</formula>
    </cfRule>
    <cfRule type="cellIs" dxfId="1431" priority="16500" operator="equal">
      <formula>"O"</formula>
    </cfRule>
  </conditionalFormatting>
  <conditionalFormatting sqref="BH65">
    <cfRule type="cellIs" dxfId="1430" priority="16497" operator="equal">
      <formula>"P"</formula>
    </cfRule>
  </conditionalFormatting>
  <conditionalFormatting sqref="BH65">
    <cfRule type="cellIs" dxfId="1429" priority="16494" operator="equal">
      <formula>"S"</formula>
    </cfRule>
    <cfRule type="cellIs" dxfId="1428" priority="16495" operator="equal">
      <formula>0</formula>
    </cfRule>
    <cfRule type="cellIs" dxfId="1427" priority="16496" operator="equal">
      <formula>"C"</formula>
    </cfRule>
  </conditionalFormatting>
  <conditionalFormatting sqref="AJ3:BN3">
    <cfRule type="cellIs" dxfId="1426" priority="16493" operator="equal">
      <formula>"N/A"</formula>
    </cfRule>
  </conditionalFormatting>
  <conditionalFormatting sqref="BO3:CP3">
    <cfRule type="cellIs" dxfId="1425" priority="16492" operator="equal">
      <formula>"N/A"</formula>
    </cfRule>
  </conditionalFormatting>
  <conditionalFormatting sqref="CQ3:DU3">
    <cfRule type="cellIs" dxfId="1424" priority="16491" operator="equal">
      <formula>"N/A"</formula>
    </cfRule>
  </conditionalFormatting>
  <conditionalFormatting sqref="J4:K4">
    <cfRule type="cellIs" dxfId="1423" priority="16490" operator="equal">
      <formula>"N/A"</formula>
    </cfRule>
  </conditionalFormatting>
  <conditionalFormatting sqref="J4:K4">
    <cfRule type="cellIs" dxfId="1422" priority="16488" operator="equal">
      <formula>"Sat"</formula>
    </cfRule>
    <cfRule type="cellIs" dxfId="1421" priority="16489" operator="equal">
      <formula>"Sun"</formula>
    </cfRule>
  </conditionalFormatting>
  <conditionalFormatting sqref="AJ21:BI23 BM21:CL23 CN21:DU23">
    <cfRule type="containsText" dxfId="1420" priority="16391" operator="containsText" text="H">
      <formula>NOT(ISERROR(SEARCH("H",AJ21)))</formula>
    </cfRule>
  </conditionalFormatting>
  <conditionalFormatting sqref="AM21:AN23 BH21:BI23 BA21:BB23 AT21:AU23 AJ21:AJ23 BV21:BW23 BO21:BP23 CC21:CD23 CJ21:CK23 CW21:CX23 DD21:DE23 DK21:DL23 DR21:DS23 CQ21:CQ23">
    <cfRule type="beginsWith" dxfId="1419" priority="16390" operator="beginsWith" text="MN">
      <formula>LEFT(AJ21,LEN("MN"))="MN"</formula>
    </cfRule>
  </conditionalFormatting>
  <conditionalFormatting sqref="AM21:AN23 BH21:BI23 BA21:BB23 AT21:AU23 AJ21:AJ23 BV21:BW23 BO21:BP23 CC21:CD23 CJ21:CK23 CW21:CX23 DD21:DE23 DK21:DL23 DR21:DS23 CQ21:CQ23">
    <cfRule type="containsText" dxfId="1418" priority="16388" operator="containsText" text="AF">
      <formula>NOT(ISERROR(SEARCH("AF",AJ21)))</formula>
    </cfRule>
    <cfRule type="endsWith" dxfId="1417" priority="16389" operator="endsWith" text="M">
      <formula>RIGHT(AJ21,LEN("M"))="M"</formula>
    </cfRule>
  </conditionalFormatting>
  <conditionalFormatting sqref="E30:OJ37">
    <cfRule type="cellIs" dxfId="1416" priority="16384" operator="greaterThan">
      <formula>3</formula>
    </cfRule>
    <cfRule type="cellIs" dxfId="1415" priority="16385" operator="equal">
      <formula>3</formula>
    </cfRule>
    <cfRule type="cellIs" dxfId="1414" priority="16386" operator="equal">
      <formula>2</formula>
    </cfRule>
    <cfRule type="cellIs" dxfId="1413" priority="16387" operator="lessThan">
      <formula>1</formula>
    </cfRule>
  </conditionalFormatting>
  <conditionalFormatting sqref="E21:BI23 BM21:CL23 CN21:DU23">
    <cfRule type="containsText" dxfId="1412" priority="16383" operator="containsText" text="C">
      <formula>NOT(ISERROR(SEARCH("C",E21)))</formula>
    </cfRule>
  </conditionalFormatting>
  <conditionalFormatting sqref="CF45:CF60 DK45:DK60">
    <cfRule type="cellIs" dxfId="1411" priority="16382" operator="notEqual">
      <formula>$Y$44</formula>
    </cfRule>
  </conditionalFormatting>
  <conditionalFormatting sqref="AC44">
    <cfRule type="cellIs" dxfId="1410" priority="16377" operator="equal">
      <formula>"N"</formula>
    </cfRule>
    <cfRule type="cellIs" dxfId="1409" priority="16378" operator="equal">
      <formula>"D"</formula>
    </cfRule>
    <cfRule type="cellIs" dxfId="1408" priority="16379" operator="equal">
      <formula>"M"</formula>
    </cfRule>
    <cfRule type="cellIs" dxfId="1407" priority="16380" operator="equal">
      <formula>"E"</formula>
    </cfRule>
    <cfRule type="cellIs" dxfId="1406" priority="16381" operator="equal">
      <formula>"A"</formula>
    </cfRule>
  </conditionalFormatting>
  <conditionalFormatting sqref="AC44">
    <cfRule type="cellIs" dxfId="1405" priority="16374" operator="equal">
      <formula>"T"</formula>
    </cfRule>
    <cfRule type="cellIs" dxfId="1404" priority="16375" operator="equal">
      <formula>"H"</formula>
    </cfRule>
    <cfRule type="cellIs" dxfId="1403" priority="16376" operator="equal">
      <formula>"O"</formula>
    </cfRule>
  </conditionalFormatting>
  <conditionalFormatting sqref="AC44">
    <cfRule type="cellIs" dxfId="1402" priority="16373" operator="equal">
      <formula>"P"</formula>
    </cfRule>
  </conditionalFormatting>
  <conditionalFormatting sqref="AC44">
    <cfRule type="cellIs" dxfId="1401" priority="16370" operator="equal">
      <formula>"S"</formula>
    </cfRule>
    <cfRule type="cellIs" dxfId="1400" priority="16371" operator="equal">
      <formula>0</formula>
    </cfRule>
    <cfRule type="cellIs" dxfId="1399" priority="16372" operator="equal">
      <formula>"C"</formula>
    </cfRule>
  </conditionalFormatting>
  <conditionalFormatting sqref="AC44">
    <cfRule type="containsText" dxfId="1398" priority="16368" operator="containsText" text="AF">
      <formula>NOT(ISERROR(SEARCH("AF",AC44)))</formula>
    </cfRule>
    <cfRule type="containsText" dxfId="1397" priority="16369" operator="containsText" text="MN">
      <formula>NOT(ISERROR(SEARCH("MN",AC44)))</formula>
    </cfRule>
  </conditionalFormatting>
  <conditionalFormatting sqref="AC44">
    <cfRule type="cellIs" dxfId="1396" priority="16363" operator="equal">
      <formula>"N"</formula>
    </cfRule>
    <cfRule type="cellIs" dxfId="1395" priority="16364" operator="equal">
      <formula>"D"</formula>
    </cfRule>
    <cfRule type="cellIs" dxfId="1394" priority="16365" operator="equal">
      <formula>"M"</formula>
    </cfRule>
    <cfRule type="cellIs" dxfId="1393" priority="16366" operator="equal">
      <formula>"E"</formula>
    </cfRule>
    <cfRule type="cellIs" dxfId="1392" priority="16367" operator="equal">
      <formula>"A"</formula>
    </cfRule>
  </conditionalFormatting>
  <conditionalFormatting sqref="AC44">
    <cfRule type="cellIs" dxfId="1391" priority="16360" operator="equal">
      <formula>"T"</formula>
    </cfRule>
    <cfRule type="cellIs" dxfId="1390" priority="16361" operator="equal">
      <formula>"H"</formula>
    </cfRule>
    <cfRule type="cellIs" dxfId="1389" priority="16362" operator="equal">
      <formula>"O"</formula>
    </cfRule>
  </conditionalFormatting>
  <conditionalFormatting sqref="AC44">
    <cfRule type="cellIs" dxfId="1388" priority="16359" operator="equal">
      <formula>"P"</formula>
    </cfRule>
  </conditionalFormatting>
  <conditionalFormatting sqref="AC44">
    <cfRule type="cellIs" dxfId="1387" priority="16356" operator="equal">
      <formula>"S"</formula>
    </cfRule>
    <cfRule type="cellIs" dxfId="1386" priority="16357" operator="equal">
      <formula>0</formula>
    </cfRule>
    <cfRule type="cellIs" dxfId="1385" priority="16358" operator="equal">
      <formula>"C"</formula>
    </cfRule>
  </conditionalFormatting>
  <conditionalFormatting sqref="AC44">
    <cfRule type="containsText" dxfId="1384" priority="16354" operator="containsText" text="AF">
      <formula>NOT(ISERROR(SEARCH("AF",AC44)))</formula>
    </cfRule>
    <cfRule type="containsText" dxfId="1383" priority="16355" operator="containsText" text="MN">
      <formula>NOT(ISERROR(SEARCH("MN",AC44)))</formula>
    </cfRule>
  </conditionalFormatting>
  <conditionalFormatting sqref="AC44">
    <cfRule type="cellIs" dxfId="1382" priority="16349" operator="equal">
      <formula>"N"</formula>
    </cfRule>
    <cfRule type="cellIs" dxfId="1381" priority="16350" operator="equal">
      <formula>"D"</formula>
    </cfRule>
    <cfRule type="cellIs" dxfId="1380" priority="16351" operator="equal">
      <formula>"M"</formula>
    </cfRule>
    <cfRule type="cellIs" dxfId="1379" priority="16352" operator="equal">
      <formula>"E"</formula>
    </cfRule>
    <cfRule type="cellIs" dxfId="1378" priority="16353" operator="equal">
      <formula>"A"</formula>
    </cfRule>
  </conditionalFormatting>
  <conditionalFormatting sqref="AC44">
    <cfRule type="cellIs" dxfId="1377" priority="16346" operator="equal">
      <formula>"T"</formula>
    </cfRule>
    <cfRule type="cellIs" dxfId="1376" priority="16347" operator="equal">
      <formula>"H"</formula>
    </cfRule>
    <cfRule type="cellIs" dxfId="1375" priority="16348" operator="equal">
      <formula>"O"</formula>
    </cfRule>
  </conditionalFormatting>
  <conditionalFormatting sqref="AC44">
    <cfRule type="cellIs" dxfId="1374" priority="16345" operator="equal">
      <formula>"P"</formula>
    </cfRule>
  </conditionalFormatting>
  <conditionalFormatting sqref="AC44">
    <cfRule type="cellIs" dxfId="1373" priority="16342" operator="equal">
      <formula>"S"</formula>
    </cfRule>
    <cfRule type="cellIs" dxfId="1372" priority="16343" operator="equal">
      <formula>0</formula>
    </cfRule>
    <cfRule type="cellIs" dxfId="1371" priority="16344" operator="equal">
      <formula>"C"</formula>
    </cfRule>
  </conditionalFormatting>
  <conditionalFormatting sqref="GU45:GU60 HX45:HX60 JB45:JB60 KF45:KF60 LI45:LI60 MM45:MM60 NP45:NP60 EN45:EN60 FQ45:FQ60">
    <cfRule type="cellIs" dxfId="1370" priority="16341" operator="notEqual">
      <formula>#REF!</formula>
    </cfRule>
  </conditionalFormatting>
  <conditionalFormatting sqref="E25:OJ27">
    <cfRule type="cellIs" dxfId="1369" priority="15519" operator="equal">
      <formula>2</formula>
    </cfRule>
    <cfRule type="cellIs" dxfId="1368" priority="15520" operator="equal">
      <formula>3</formula>
    </cfRule>
    <cfRule type="cellIs" dxfId="1367" priority="15521" operator="lessThan">
      <formula>2</formula>
    </cfRule>
    <cfRule type="cellIs" dxfId="1366" priority="15522" operator="greaterThan">
      <formula>3</formula>
    </cfRule>
  </conditionalFormatting>
  <conditionalFormatting sqref="OI39">
    <cfRule type="containsText" dxfId="1365" priority="15510" operator="containsText" text="Hm">
      <formula>NOT(ISERROR(SEARCH("Hm",OI39)))</formula>
    </cfRule>
    <cfRule type="beginsWith" dxfId="1364" priority="15511" operator="beginsWith" text="Ms">
      <formula>LEFT(OI39,LEN("Ms"))="Ms"</formula>
    </cfRule>
    <cfRule type="containsText" dxfId="1363" priority="15512" operator="containsText" text="C">
      <formula>NOT(ISERROR(SEARCH("C",OI39)))</formula>
    </cfRule>
    <cfRule type="containsText" dxfId="1362" priority="15513" operator="containsText" text="S">
      <formula>NOT(ISERROR(SEARCH("S",OI39)))</formula>
    </cfRule>
    <cfRule type="containsText" dxfId="1361" priority="15514" operator="containsText" text="T">
      <formula>NOT(ISERROR(SEARCH("T",OI39)))</formula>
    </cfRule>
    <cfRule type="containsText" dxfId="1360" priority="15515" operator="containsText" text="H">
      <formula>NOT(ISERROR(SEARCH("H",OI39)))</formula>
    </cfRule>
    <cfRule type="containsText" dxfId="1359" priority="15516" operator="containsText" text="AF">
      <formula>NOT(ISERROR(SEARCH("AF",OI39)))</formula>
    </cfRule>
    <cfRule type="cellIs" dxfId="1358" priority="15517" operator="equal">
      <formula>"M"</formula>
    </cfRule>
    <cfRule type="beginsWith" dxfId="1357" priority="15518" operator="beginsWith" text="MN">
      <formula>LEFT(OI39,LEN("MN"))="MN"</formula>
    </cfRule>
  </conditionalFormatting>
  <conditionalFormatting sqref="OL28">
    <cfRule type="expression" dxfId="1356" priority="15493">
      <formula>MOD(MONTH(#REF!),4)=1</formula>
    </cfRule>
    <cfRule type="expression" dxfId="1355" priority="15494">
      <formula>MOD(MONTH(#REF!),4)=2</formula>
    </cfRule>
    <cfRule type="expression" dxfId="1354" priority="15495">
      <formula>MOD(MONTH(#REF!),4)=3</formula>
    </cfRule>
    <cfRule type="expression" dxfId="1353" priority="15496">
      <formula>MOD(MONTH(#REF!),4)=0</formula>
    </cfRule>
  </conditionalFormatting>
  <conditionalFormatting sqref="BH44">
    <cfRule type="cellIs" dxfId="1352" priority="15253" operator="equal">
      <formula>"N"</formula>
    </cfRule>
    <cfRule type="cellIs" dxfId="1351" priority="15254" operator="equal">
      <formula>"D"</formula>
    </cfRule>
    <cfRule type="cellIs" dxfId="1350" priority="15255" operator="equal">
      <formula>"M"</formula>
    </cfRule>
    <cfRule type="cellIs" dxfId="1349" priority="15256" operator="equal">
      <formula>"E"</formula>
    </cfRule>
    <cfRule type="cellIs" dxfId="1348" priority="15257" operator="equal">
      <formula>"A"</formula>
    </cfRule>
  </conditionalFormatting>
  <conditionalFormatting sqref="BH44">
    <cfRule type="cellIs" dxfId="1347" priority="15250" operator="equal">
      <formula>"T"</formula>
    </cfRule>
    <cfRule type="cellIs" dxfId="1346" priority="15251" operator="equal">
      <formula>"H"</formula>
    </cfRule>
    <cfRule type="cellIs" dxfId="1345" priority="15252" operator="equal">
      <formula>"O"</formula>
    </cfRule>
  </conditionalFormatting>
  <conditionalFormatting sqref="BH44">
    <cfRule type="cellIs" dxfId="1344" priority="15249" operator="equal">
      <formula>"P"</formula>
    </cfRule>
  </conditionalFormatting>
  <conditionalFormatting sqref="BH44">
    <cfRule type="cellIs" dxfId="1343" priority="15246" operator="equal">
      <formula>"S"</formula>
    </cfRule>
    <cfRule type="cellIs" dxfId="1342" priority="15247" operator="equal">
      <formula>0</formula>
    </cfRule>
    <cfRule type="cellIs" dxfId="1341" priority="15248" operator="equal">
      <formula>"C"</formula>
    </cfRule>
  </conditionalFormatting>
  <conditionalFormatting sqref="BH44">
    <cfRule type="containsText" dxfId="1340" priority="15244" operator="containsText" text="AF">
      <formula>NOT(ISERROR(SEARCH("AF",BH44)))</formula>
    </cfRule>
    <cfRule type="containsText" dxfId="1339" priority="15245" operator="containsText" text="MN">
      <formula>NOT(ISERROR(SEARCH("MN",BH44)))</formula>
    </cfRule>
  </conditionalFormatting>
  <conditionalFormatting sqref="BH44">
    <cfRule type="cellIs" dxfId="1338" priority="15239" operator="equal">
      <formula>"N"</formula>
    </cfRule>
    <cfRule type="cellIs" dxfId="1337" priority="15240" operator="equal">
      <formula>"D"</formula>
    </cfRule>
    <cfRule type="cellIs" dxfId="1336" priority="15241" operator="equal">
      <formula>"M"</formula>
    </cfRule>
    <cfRule type="cellIs" dxfId="1335" priority="15242" operator="equal">
      <formula>"E"</formula>
    </cfRule>
    <cfRule type="cellIs" dxfId="1334" priority="15243" operator="equal">
      <formula>"A"</formula>
    </cfRule>
  </conditionalFormatting>
  <conditionalFormatting sqref="BH44">
    <cfRule type="cellIs" dxfId="1333" priority="15236" operator="equal">
      <formula>"T"</formula>
    </cfRule>
    <cfRule type="cellIs" dxfId="1332" priority="15237" operator="equal">
      <formula>"H"</formula>
    </cfRule>
    <cfRule type="cellIs" dxfId="1331" priority="15238" operator="equal">
      <formula>"O"</formula>
    </cfRule>
  </conditionalFormatting>
  <conditionalFormatting sqref="BH44">
    <cfRule type="cellIs" dxfId="1330" priority="15235" operator="equal">
      <formula>"P"</formula>
    </cfRule>
  </conditionalFormatting>
  <conditionalFormatting sqref="BH44">
    <cfRule type="cellIs" dxfId="1329" priority="15232" operator="equal">
      <formula>"S"</formula>
    </cfRule>
    <cfRule type="cellIs" dxfId="1328" priority="15233" operator="equal">
      <formula>0</formula>
    </cfRule>
    <cfRule type="cellIs" dxfId="1327" priority="15234" operator="equal">
      <formula>"C"</formula>
    </cfRule>
  </conditionalFormatting>
  <conditionalFormatting sqref="BH44">
    <cfRule type="containsText" dxfId="1326" priority="15230" operator="containsText" text="AF">
      <formula>NOT(ISERROR(SEARCH("AF",BH44)))</formula>
    </cfRule>
    <cfRule type="containsText" dxfId="1325" priority="15231" operator="containsText" text="MN">
      <formula>NOT(ISERROR(SEARCH("MN",BH44)))</formula>
    </cfRule>
  </conditionalFormatting>
  <conditionalFormatting sqref="BH44">
    <cfRule type="cellIs" dxfId="1324" priority="15225" operator="equal">
      <formula>"N"</formula>
    </cfRule>
    <cfRule type="cellIs" dxfId="1323" priority="15226" operator="equal">
      <formula>"D"</formula>
    </cfRule>
    <cfRule type="cellIs" dxfId="1322" priority="15227" operator="equal">
      <formula>"M"</formula>
    </cfRule>
    <cfRule type="cellIs" dxfId="1321" priority="15228" operator="equal">
      <formula>"E"</formula>
    </cfRule>
    <cfRule type="cellIs" dxfId="1320" priority="15229" operator="equal">
      <formula>"A"</formula>
    </cfRule>
  </conditionalFormatting>
  <conditionalFormatting sqref="BH44">
    <cfRule type="cellIs" dxfId="1319" priority="15222" operator="equal">
      <formula>"T"</formula>
    </cfRule>
    <cfRule type="cellIs" dxfId="1318" priority="15223" operator="equal">
      <formula>"H"</formula>
    </cfRule>
    <cfRule type="cellIs" dxfId="1317" priority="15224" operator="equal">
      <formula>"O"</formula>
    </cfRule>
  </conditionalFormatting>
  <conditionalFormatting sqref="BH44">
    <cfRule type="cellIs" dxfId="1316" priority="15221" operator="equal">
      <formula>"P"</formula>
    </cfRule>
  </conditionalFormatting>
  <conditionalFormatting sqref="BH44">
    <cfRule type="cellIs" dxfId="1315" priority="15218" operator="equal">
      <formula>"S"</formula>
    </cfRule>
    <cfRule type="cellIs" dxfId="1314" priority="15219" operator="equal">
      <formula>0</formula>
    </cfRule>
    <cfRule type="cellIs" dxfId="1313" priority="15220" operator="equal">
      <formula>"C"</formula>
    </cfRule>
  </conditionalFormatting>
  <conditionalFormatting sqref="CJ44">
    <cfRule type="cellIs" dxfId="1312" priority="15213" operator="equal">
      <formula>"N"</formula>
    </cfRule>
    <cfRule type="cellIs" dxfId="1311" priority="15214" operator="equal">
      <formula>"D"</formula>
    </cfRule>
    <cfRule type="cellIs" dxfId="1310" priority="15215" operator="equal">
      <formula>"M"</formula>
    </cfRule>
    <cfRule type="cellIs" dxfId="1309" priority="15216" operator="equal">
      <formula>"E"</formula>
    </cfRule>
    <cfRule type="cellIs" dxfId="1308" priority="15217" operator="equal">
      <formula>"A"</formula>
    </cfRule>
  </conditionalFormatting>
  <conditionalFormatting sqref="CJ44">
    <cfRule type="cellIs" dxfId="1307" priority="15210" operator="equal">
      <formula>"T"</formula>
    </cfRule>
    <cfRule type="cellIs" dxfId="1306" priority="15211" operator="equal">
      <formula>"H"</formula>
    </cfRule>
    <cfRule type="cellIs" dxfId="1305" priority="15212" operator="equal">
      <formula>"O"</formula>
    </cfRule>
  </conditionalFormatting>
  <conditionalFormatting sqref="CJ44">
    <cfRule type="cellIs" dxfId="1304" priority="15209" operator="equal">
      <formula>"P"</formula>
    </cfRule>
  </conditionalFormatting>
  <conditionalFormatting sqref="CJ44">
    <cfRule type="cellIs" dxfId="1303" priority="15206" operator="equal">
      <formula>"S"</formula>
    </cfRule>
    <cfRule type="cellIs" dxfId="1302" priority="15207" operator="equal">
      <formula>0</formula>
    </cfRule>
    <cfRule type="cellIs" dxfId="1301" priority="15208" operator="equal">
      <formula>"C"</formula>
    </cfRule>
  </conditionalFormatting>
  <conditionalFormatting sqref="CJ44">
    <cfRule type="containsText" dxfId="1300" priority="15204" operator="containsText" text="AF">
      <formula>NOT(ISERROR(SEARCH("AF",CJ44)))</formula>
    </cfRule>
    <cfRule type="containsText" dxfId="1299" priority="15205" operator="containsText" text="MN">
      <formula>NOT(ISERROR(SEARCH("MN",CJ44)))</formula>
    </cfRule>
  </conditionalFormatting>
  <conditionalFormatting sqref="CJ44">
    <cfRule type="cellIs" dxfId="1298" priority="15199" operator="equal">
      <formula>"N"</formula>
    </cfRule>
    <cfRule type="cellIs" dxfId="1297" priority="15200" operator="equal">
      <formula>"D"</formula>
    </cfRule>
    <cfRule type="cellIs" dxfId="1296" priority="15201" operator="equal">
      <formula>"M"</formula>
    </cfRule>
    <cfRule type="cellIs" dxfId="1295" priority="15202" operator="equal">
      <formula>"E"</formula>
    </cfRule>
    <cfRule type="cellIs" dxfId="1294" priority="15203" operator="equal">
      <formula>"A"</formula>
    </cfRule>
  </conditionalFormatting>
  <conditionalFormatting sqref="CJ44">
    <cfRule type="cellIs" dxfId="1293" priority="15196" operator="equal">
      <formula>"T"</formula>
    </cfRule>
    <cfRule type="cellIs" dxfId="1292" priority="15197" operator="equal">
      <formula>"H"</formula>
    </cfRule>
    <cfRule type="cellIs" dxfId="1291" priority="15198" operator="equal">
      <formula>"O"</formula>
    </cfRule>
  </conditionalFormatting>
  <conditionalFormatting sqref="CJ44">
    <cfRule type="cellIs" dxfId="1290" priority="15195" operator="equal">
      <formula>"P"</formula>
    </cfRule>
  </conditionalFormatting>
  <conditionalFormatting sqref="CJ44">
    <cfRule type="cellIs" dxfId="1289" priority="15192" operator="equal">
      <formula>"S"</formula>
    </cfRule>
    <cfRule type="cellIs" dxfId="1288" priority="15193" operator="equal">
      <formula>0</formula>
    </cfRule>
    <cfRule type="cellIs" dxfId="1287" priority="15194" operator="equal">
      <formula>"C"</formula>
    </cfRule>
  </conditionalFormatting>
  <conditionalFormatting sqref="CJ44">
    <cfRule type="containsText" dxfId="1286" priority="15190" operator="containsText" text="AF">
      <formula>NOT(ISERROR(SEARCH("AF",CJ44)))</formula>
    </cfRule>
    <cfRule type="containsText" dxfId="1285" priority="15191" operator="containsText" text="MN">
      <formula>NOT(ISERROR(SEARCH("MN",CJ44)))</formula>
    </cfRule>
  </conditionalFormatting>
  <conditionalFormatting sqref="CJ44">
    <cfRule type="cellIs" dxfId="1284" priority="15185" operator="equal">
      <formula>"N"</formula>
    </cfRule>
    <cfRule type="cellIs" dxfId="1283" priority="15186" operator="equal">
      <formula>"D"</formula>
    </cfRule>
    <cfRule type="cellIs" dxfId="1282" priority="15187" operator="equal">
      <formula>"M"</formula>
    </cfRule>
    <cfRule type="cellIs" dxfId="1281" priority="15188" operator="equal">
      <formula>"E"</formula>
    </cfRule>
    <cfRule type="cellIs" dxfId="1280" priority="15189" operator="equal">
      <formula>"A"</formula>
    </cfRule>
  </conditionalFormatting>
  <conditionalFormatting sqref="CJ44">
    <cfRule type="cellIs" dxfId="1279" priority="15182" operator="equal">
      <formula>"T"</formula>
    </cfRule>
    <cfRule type="cellIs" dxfId="1278" priority="15183" operator="equal">
      <formula>"H"</formula>
    </cfRule>
    <cfRule type="cellIs" dxfId="1277" priority="15184" operator="equal">
      <formula>"O"</formula>
    </cfRule>
  </conditionalFormatting>
  <conditionalFormatting sqref="CJ44">
    <cfRule type="cellIs" dxfId="1276" priority="15181" operator="equal">
      <formula>"P"</formula>
    </cfRule>
  </conditionalFormatting>
  <conditionalFormatting sqref="CJ44">
    <cfRule type="cellIs" dxfId="1275" priority="15178" operator="equal">
      <formula>"S"</formula>
    </cfRule>
    <cfRule type="cellIs" dxfId="1274" priority="15179" operator="equal">
      <formula>0</formula>
    </cfRule>
    <cfRule type="cellIs" dxfId="1273" priority="15180" operator="equal">
      <formula>"C"</formula>
    </cfRule>
  </conditionalFormatting>
  <conditionalFormatting sqref="DO44">
    <cfRule type="cellIs" dxfId="1272" priority="15173" operator="equal">
      <formula>"N"</formula>
    </cfRule>
    <cfRule type="cellIs" dxfId="1271" priority="15174" operator="equal">
      <formula>"D"</formula>
    </cfRule>
    <cfRule type="cellIs" dxfId="1270" priority="15175" operator="equal">
      <formula>"M"</formula>
    </cfRule>
    <cfRule type="cellIs" dxfId="1269" priority="15176" operator="equal">
      <formula>"E"</formula>
    </cfRule>
    <cfRule type="cellIs" dxfId="1268" priority="15177" operator="equal">
      <formula>"A"</formula>
    </cfRule>
  </conditionalFormatting>
  <conditionalFormatting sqref="DO44">
    <cfRule type="cellIs" dxfId="1267" priority="15170" operator="equal">
      <formula>"T"</formula>
    </cfRule>
    <cfRule type="cellIs" dxfId="1266" priority="15171" operator="equal">
      <formula>"H"</formula>
    </cfRule>
    <cfRule type="cellIs" dxfId="1265" priority="15172" operator="equal">
      <formula>"O"</formula>
    </cfRule>
  </conditionalFormatting>
  <conditionalFormatting sqref="DO44">
    <cfRule type="cellIs" dxfId="1264" priority="15169" operator="equal">
      <formula>"P"</formula>
    </cfRule>
  </conditionalFormatting>
  <conditionalFormatting sqref="DO44">
    <cfRule type="cellIs" dxfId="1263" priority="15166" operator="equal">
      <formula>"S"</formula>
    </cfRule>
    <cfRule type="cellIs" dxfId="1262" priority="15167" operator="equal">
      <formula>0</formula>
    </cfRule>
    <cfRule type="cellIs" dxfId="1261" priority="15168" operator="equal">
      <formula>"C"</formula>
    </cfRule>
  </conditionalFormatting>
  <conditionalFormatting sqref="DO44">
    <cfRule type="containsText" dxfId="1260" priority="15164" operator="containsText" text="AF">
      <formula>NOT(ISERROR(SEARCH("AF",DO44)))</formula>
    </cfRule>
    <cfRule type="containsText" dxfId="1259" priority="15165" operator="containsText" text="MN">
      <formula>NOT(ISERROR(SEARCH("MN",DO44)))</formula>
    </cfRule>
  </conditionalFormatting>
  <conditionalFormatting sqref="DO44">
    <cfRule type="cellIs" dxfId="1258" priority="15159" operator="equal">
      <formula>"N"</formula>
    </cfRule>
    <cfRule type="cellIs" dxfId="1257" priority="15160" operator="equal">
      <formula>"D"</formula>
    </cfRule>
    <cfRule type="cellIs" dxfId="1256" priority="15161" operator="equal">
      <formula>"M"</formula>
    </cfRule>
    <cfRule type="cellIs" dxfId="1255" priority="15162" operator="equal">
      <formula>"E"</formula>
    </cfRule>
    <cfRule type="cellIs" dxfId="1254" priority="15163" operator="equal">
      <formula>"A"</formula>
    </cfRule>
  </conditionalFormatting>
  <conditionalFormatting sqref="DO44">
    <cfRule type="cellIs" dxfId="1253" priority="15156" operator="equal">
      <formula>"T"</formula>
    </cfRule>
    <cfRule type="cellIs" dxfId="1252" priority="15157" operator="equal">
      <formula>"H"</formula>
    </cfRule>
    <cfRule type="cellIs" dxfId="1251" priority="15158" operator="equal">
      <formula>"O"</formula>
    </cfRule>
  </conditionalFormatting>
  <conditionalFormatting sqref="DO44">
    <cfRule type="cellIs" dxfId="1250" priority="15155" operator="equal">
      <formula>"P"</formula>
    </cfRule>
  </conditionalFormatting>
  <conditionalFormatting sqref="DO44">
    <cfRule type="cellIs" dxfId="1249" priority="15152" operator="equal">
      <formula>"S"</formula>
    </cfRule>
    <cfRule type="cellIs" dxfId="1248" priority="15153" operator="equal">
      <formula>0</formula>
    </cfRule>
    <cfRule type="cellIs" dxfId="1247" priority="15154" operator="equal">
      <formula>"C"</formula>
    </cfRule>
  </conditionalFormatting>
  <conditionalFormatting sqref="DO44">
    <cfRule type="containsText" dxfId="1246" priority="15150" operator="containsText" text="AF">
      <formula>NOT(ISERROR(SEARCH("AF",DO44)))</formula>
    </cfRule>
    <cfRule type="containsText" dxfId="1245" priority="15151" operator="containsText" text="MN">
      <formula>NOT(ISERROR(SEARCH("MN",DO44)))</formula>
    </cfRule>
  </conditionalFormatting>
  <conditionalFormatting sqref="DO44">
    <cfRule type="cellIs" dxfId="1244" priority="15145" operator="equal">
      <formula>"N"</formula>
    </cfRule>
    <cfRule type="cellIs" dxfId="1243" priority="15146" operator="equal">
      <formula>"D"</formula>
    </cfRule>
    <cfRule type="cellIs" dxfId="1242" priority="15147" operator="equal">
      <formula>"M"</formula>
    </cfRule>
    <cfRule type="cellIs" dxfId="1241" priority="15148" operator="equal">
      <formula>"E"</formula>
    </cfRule>
    <cfRule type="cellIs" dxfId="1240" priority="15149" operator="equal">
      <formula>"A"</formula>
    </cfRule>
  </conditionalFormatting>
  <conditionalFormatting sqref="DO44">
    <cfRule type="cellIs" dxfId="1239" priority="15142" operator="equal">
      <formula>"T"</formula>
    </cfRule>
    <cfRule type="cellIs" dxfId="1238" priority="15143" operator="equal">
      <formula>"H"</formula>
    </cfRule>
    <cfRule type="cellIs" dxfId="1237" priority="15144" operator="equal">
      <formula>"O"</formula>
    </cfRule>
  </conditionalFormatting>
  <conditionalFormatting sqref="DO44">
    <cfRule type="cellIs" dxfId="1236" priority="15141" operator="equal">
      <formula>"P"</formula>
    </cfRule>
  </conditionalFormatting>
  <conditionalFormatting sqref="DO44">
    <cfRule type="cellIs" dxfId="1235" priority="15138" operator="equal">
      <formula>"S"</formula>
    </cfRule>
    <cfRule type="cellIs" dxfId="1234" priority="15139" operator="equal">
      <formula>0</formula>
    </cfRule>
    <cfRule type="cellIs" dxfId="1233" priority="15140" operator="equal">
      <formula>"C"</formula>
    </cfRule>
  </conditionalFormatting>
  <conditionalFormatting sqref="ER44">
    <cfRule type="cellIs" dxfId="1232" priority="15133" operator="equal">
      <formula>"N"</formula>
    </cfRule>
    <cfRule type="cellIs" dxfId="1231" priority="15134" operator="equal">
      <formula>"D"</formula>
    </cfRule>
    <cfRule type="cellIs" dxfId="1230" priority="15135" operator="equal">
      <formula>"M"</formula>
    </cfRule>
    <cfRule type="cellIs" dxfId="1229" priority="15136" operator="equal">
      <formula>"E"</formula>
    </cfRule>
    <cfRule type="cellIs" dxfId="1228" priority="15137" operator="equal">
      <formula>"A"</formula>
    </cfRule>
  </conditionalFormatting>
  <conditionalFormatting sqref="ER44">
    <cfRule type="cellIs" dxfId="1227" priority="15130" operator="equal">
      <formula>"T"</formula>
    </cfRule>
    <cfRule type="cellIs" dxfId="1226" priority="15131" operator="equal">
      <formula>"H"</formula>
    </cfRule>
    <cfRule type="cellIs" dxfId="1225" priority="15132" operator="equal">
      <formula>"O"</formula>
    </cfRule>
  </conditionalFormatting>
  <conditionalFormatting sqref="ER44">
    <cfRule type="cellIs" dxfId="1224" priority="15129" operator="equal">
      <formula>"P"</formula>
    </cfRule>
  </conditionalFormatting>
  <conditionalFormatting sqref="ER44">
    <cfRule type="cellIs" dxfId="1223" priority="15126" operator="equal">
      <formula>"S"</formula>
    </cfRule>
    <cfRule type="cellIs" dxfId="1222" priority="15127" operator="equal">
      <formula>0</formula>
    </cfRule>
    <cfRule type="cellIs" dxfId="1221" priority="15128" operator="equal">
      <formula>"C"</formula>
    </cfRule>
  </conditionalFormatting>
  <conditionalFormatting sqref="ER44">
    <cfRule type="containsText" dxfId="1220" priority="15124" operator="containsText" text="AF">
      <formula>NOT(ISERROR(SEARCH("AF",ER44)))</formula>
    </cfRule>
    <cfRule type="containsText" dxfId="1219" priority="15125" operator="containsText" text="MN">
      <formula>NOT(ISERROR(SEARCH("MN",ER44)))</formula>
    </cfRule>
  </conditionalFormatting>
  <conditionalFormatting sqref="ER44">
    <cfRule type="cellIs" dxfId="1218" priority="15119" operator="equal">
      <formula>"N"</formula>
    </cfRule>
    <cfRule type="cellIs" dxfId="1217" priority="15120" operator="equal">
      <formula>"D"</formula>
    </cfRule>
    <cfRule type="cellIs" dxfId="1216" priority="15121" operator="equal">
      <formula>"M"</formula>
    </cfRule>
    <cfRule type="cellIs" dxfId="1215" priority="15122" operator="equal">
      <formula>"E"</formula>
    </cfRule>
    <cfRule type="cellIs" dxfId="1214" priority="15123" operator="equal">
      <formula>"A"</formula>
    </cfRule>
  </conditionalFormatting>
  <conditionalFormatting sqref="ER44">
    <cfRule type="cellIs" dxfId="1213" priority="15116" operator="equal">
      <formula>"T"</formula>
    </cfRule>
    <cfRule type="cellIs" dxfId="1212" priority="15117" operator="equal">
      <formula>"H"</formula>
    </cfRule>
    <cfRule type="cellIs" dxfId="1211" priority="15118" operator="equal">
      <formula>"O"</formula>
    </cfRule>
  </conditionalFormatting>
  <conditionalFormatting sqref="ER44">
    <cfRule type="cellIs" dxfId="1210" priority="15115" operator="equal">
      <formula>"P"</formula>
    </cfRule>
  </conditionalFormatting>
  <conditionalFormatting sqref="ER44">
    <cfRule type="cellIs" dxfId="1209" priority="15112" operator="equal">
      <formula>"S"</formula>
    </cfRule>
    <cfRule type="cellIs" dxfId="1208" priority="15113" operator="equal">
      <formula>0</formula>
    </cfRule>
    <cfRule type="cellIs" dxfId="1207" priority="15114" operator="equal">
      <formula>"C"</formula>
    </cfRule>
  </conditionalFormatting>
  <conditionalFormatting sqref="ER44">
    <cfRule type="containsText" dxfId="1206" priority="15110" operator="containsText" text="AF">
      <formula>NOT(ISERROR(SEARCH("AF",ER44)))</formula>
    </cfRule>
    <cfRule type="containsText" dxfId="1205" priority="15111" operator="containsText" text="MN">
      <formula>NOT(ISERROR(SEARCH("MN",ER44)))</formula>
    </cfRule>
  </conditionalFormatting>
  <conditionalFormatting sqref="ER44">
    <cfRule type="cellIs" dxfId="1204" priority="15105" operator="equal">
      <formula>"N"</formula>
    </cfRule>
    <cfRule type="cellIs" dxfId="1203" priority="15106" operator="equal">
      <formula>"D"</formula>
    </cfRule>
    <cfRule type="cellIs" dxfId="1202" priority="15107" operator="equal">
      <formula>"M"</formula>
    </cfRule>
    <cfRule type="cellIs" dxfId="1201" priority="15108" operator="equal">
      <formula>"E"</formula>
    </cfRule>
    <cfRule type="cellIs" dxfId="1200" priority="15109" operator="equal">
      <formula>"A"</formula>
    </cfRule>
  </conditionalFormatting>
  <conditionalFormatting sqref="ER44">
    <cfRule type="cellIs" dxfId="1199" priority="15102" operator="equal">
      <formula>"T"</formula>
    </cfRule>
    <cfRule type="cellIs" dxfId="1198" priority="15103" operator="equal">
      <formula>"H"</formula>
    </cfRule>
    <cfRule type="cellIs" dxfId="1197" priority="15104" operator="equal">
      <formula>"O"</formula>
    </cfRule>
  </conditionalFormatting>
  <conditionalFormatting sqref="ER44">
    <cfRule type="cellIs" dxfId="1196" priority="15101" operator="equal">
      <formula>"P"</formula>
    </cfRule>
  </conditionalFormatting>
  <conditionalFormatting sqref="ER44">
    <cfRule type="cellIs" dxfId="1195" priority="15098" operator="equal">
      <formula>"S"</formula>
    </cfRule>
    <cfRule type="cellIs" dxfId="1194" priority="15099" operator="equal">
      <formula>0</formula>
    </cfRule>
    <cfRule type="cellIs" dxfId="1193" priority="15100" operator="equal">
      <formula>"C"</formula>
    </cfRule>
  </conditionalFormatting>
  <conditionalFormatting sqref="FU44">
    <cfRule type="cellIs" dxfId="1192" priority="15093" operator="equal">
      <formula>"N"</formula>
    </cfRule>
    <cfRule type="cellIs" dxfId="1191" priority="15094" operator="equal">
      <formula>"D"</formula>
    </cfRule>
    <cfRule type="cellIs" dxfId="1190" priority="15095" operator="equal">
      <formula>"M"</formula>
    </cfRule>
    <cfRule type="cellIs" dxfId="1189" priority="15096" operator="equal">
      <formula>"E"</formula>
    </cfRule>
    <cfRule type="cellIs" dxfId="1188" priority="15097" operator="equal">
      <formula>"A"</formula>
    </cfRule>
  </conditionalFormatting>
  <conditionalFormatting sqref="FU44">
    <cfRule type="cellIs" dxfId="1187" priority="15090" operator="equal">
      <formula>"T"</formula>
    </cfRule>
    <cfRule type="cellIs" dxfId="1186" priority="15091" operator="equal">
      <formula>"H"</formula>
    </cfRule>
    <cfRule type="cellIs" dxfId="1185" priority="15092" operator="equal">
      <formula>"O"</formula>
    </cfRule>
  </conditionalFormatting>
  <conditionalFormatting sqref="FU44">
    <cfRule type="cellIs" dxfId="1184" priority="15089" operator="equal">
      <formula>"P"</formula>
    </cfRule>
  </conditionalFormatting>
  <conditionalFormatting sqref="FU44">
    <cfRule type="cellIs" dxfId="1183" priority="15086" operator="equal">
      <formula>"S"</formula>
    </cfRule>
    <cfRule type="cellIs" dxfId="1182" priority="15087" operator="equal">
      <formula>0</formula>
    </cfRule>
    <cfRule type="cellIs" dxfId="1181" priority="15088" operator="equal">
      <formula>"C"</formula>
    </cfRule>
  </conditionalFormatting>
  <conditionalFormatting sqref="FU44">
    <cfRule type="containsText" dxfId="1180" priority="15084" operator="containsText" text="AF">
      <formula>NOT(ISERROR(SEARCH("AF",FU44)))</formula>
    </cfRule>
    <cfRule type="containsText" dxfId="1179" priority="15085" operator="containsText" text="MN">
      <formula>NOT(ISERROR(SEARCH("MN",FU44)))</formula>
    </cfRule>
  </conditionalFormatting>
  <conditionalFormatting sqref="FU44">
    <cfRule type="cellIs" dxfId="1178" priority="15079" operator="equal">
      <formula>"N"</formula>
    </cfRule>
    <cfRule type="cellIs" dxfId="1177" priority="15080" operator="equal">
      <formula>"D"</formula>
    </cfRule>
    <cfRule type="cellIs" dxfId="1176" priority="15081" operator="equal">
      <formula>"M"</formula>
    </cfRule>
    <cfRule type="cellIs" dxfId="1175" priority="15082" operator="equal">
      <formula>"E"</formula>
    </cfRule>
    <cfRule type="cellIs" dxfId="1174" priority="15083" operator="equal">
      <formula>"A"</formula>
    </cfRule>
  </conditionalFormatting>
  <conditionalFormatting sqref="FU44">
    <cfRule type="cellIs" dxfId="1173" priority="15076" operator="equal">
      <formula>"T"</formula>
    </cfRule>
    <cfRule type="cellIs" dxfId="1172" priority="15077" operator="equal">
      <formula>"H"</formula>
    </cfRule>
    <cfRule type="cellIs" dxfId="1171" priority="15078" operator="equal">
      <formula>"O"</formula>
    </cfRule>
  </conditionalFormatting>
  <conditionalFormatting sqref="FU44">
    <cfRule type="cellIs" dxfId="1170" priority="15075" operator="equal">
      <formula>"P"</formula>
    </cfRule>
  </conditionalFormatting>
  <conditionalFormatting sqref="FU44">
    <cfRule type="cellIs" dxfId="1169" priority="15072" operator="equal">
      <formula>"S"</formula>
    </cfRule>
    <cfRule type="cellIs" dxfId="1168" priority="15073" operator="equal">
      <formula>0</formula>
    </cfRule>
    <cfRule type="cellIs" dxfId="1167" priority="15074" operator="equal">
      <formula>"C"</formula>
    </cfRule>
  </conditionalFormatting>
  <conditionalFormatting sqref="FU44">
    <cfRule type="containsText" dxfId="1166" priority="15070" operator="containsText" text="AF">
      <formula>NOT(ISERROR(SEARCH("AF",FU44)))</formula>
    </cfRule>
    <cfRule type="containsText" dxfId="1165" priority="15071" operator="containsText" text="MN">
      <formula>NOT(ISERROR(SEARCH("MN",FU44)))</formula>
    </cfRule>
  </conditionalFormatting>
  <conditionalFormatting sqref="FU44">
    <cfRule type="cellIs" dxfId="1164" priority="15065" operator="equal">
      <formula>"N"</formula>
    </cfRule>
    <cfRule type="cellIs" dxfId="1163" priority="15066" operator="equal">
      <formula>"D"</formula>
    </cfRule>
    <cfRule type="cellIs" dxfId="1162" priority="15067" operator="equal">
      <formula>"M"</formula>
    </cfRule>
    <cfRule type="cellIs" dxfId="1161" priority="15068" operator="equal">
      <formula>"E"</formula>
    </cfRule>
    <cfRule type="cellIs" dxfId="1160" priority="15069" operator="equal">
      <formula>"A"</formula>
    </cfRule>
  </conditionalFormatting>
  <conditionalFormatting sqref="FU44">
    <cfRule type="cellIs" dxfId="1159" priority="15062" operator="equal">
      <formula>"T"</formula>
    </cfRule>
    <cfRule type="cellIs" dxfId="1158" priority="15063" operator="equal">
      <formula>"H"</formula>
    </cfRule>
    <cfRule type="cellIs" dxfId="1157" priority="15064" operator="equal">
      <formula>"O"</formula>
    </cfRule>
  </conditionalFormatting>
  <conditionalFormatting sqref="FU44">
    <cfRule type="cellIs" dxfId="1156" priority="15061" operator="equal">
      <formula>"P"</formula>
    </cfRule>
  </conditionalFormatting>
  <conditionalFormatting sqref="FU44">
    <cfRule type="cellIs" dxfId="1155" priority="15058" operator="equal">
      <formula>"S"</formula>
    </cfRule>
    <cfRule type="cellIs" dxfId="1154" priority="15059" operator="equal">
      <formula>0</formula>
    </cfRule>
    <cfRule type="cellIs" dxfId="1153" priority="15060" operator="equal">
      <formula>"C"</formula>
    </cfRule>
  </conditionalFormatting>
  <conditionalFormatting sqref="GY44">
    <cfRule type="cellIs" dxfId="1152" priority="15053" operator="equal">
      <formula>"N"</formula>
    </cfRule>
    <cfRule type="cellIs" dxfId="1151" priority="15054" operator="equal">
      <formula>"D"</formula>
    </cfRule>
    <cfRule type="cellIs" dxfId="1150" priority="15055" operator="equal">
      <formula>"M"</formula>
    </cfRule>
    <cfRule type="cellIs" dxfId="1149" priority="15056" operator="equal">
      <formula>"E"</formula>
    </cfRule>
    <cfRule type="cellIs" dxfId="1148" priority="15057" operator="equal">
      <formula>"A"</formula>
    </cfRule>
  </conditionalFormatting>
  <conditionalFormatting sqref="GY44">
    <cfRule type="cellIs" dxfId="1147" priority="15050" operator="equal">
      <formula>"T"</formula>
    </cfRule>
    <cfRule type="cellIs" dxfId="1146" priority="15051" operator="equal">
      <formula>"H"</formula>
    </cfRule>
    <cfRule type="cellIs" dxfId="1145" priority="15052" operator="equal">
      <formula>"O"</formula>
    </cfRule>
  </conditionalFormatting>
  <conditionalFormatting sqref="GY44">
    <cfRule type="cellIs" dxfId="1144" priority="15049" operator="equal">
      <formula>"P"</formula>
    </cfRule>
  </conditionalFormatting>
  <conditionalFormatting sqref="GY44">
    <cfRule type="cellIs" dxfId="1143" priority="15046" operator="equal">
      <formula>"S"</formula>
    </cfRule>
    <cfRule type="cellIs" dxfId="1142" priority="15047" operator="equal">
      <formula>0</formula>
    </cfRule>
    <cfRule type="cellIs" dxfId="1141" priority="15048" operator="equal">
      <formula>"C"</formula>
    </cfRule>
  </conditionalFormatting>
  <conditionalFormatting sqref="GY44">
    <cfRule type="containsText" dxfId="1140" priority="15044" operator="containsText" text="AF">
      <formula>NOT(ISERROR(SEARCH("AF",GY44)))</formula>
    </cfRule>
    <cfRule type="containsText" dxfId="1139" priority="15045" operator="containsText" text="MN">
      <formula>NOT(ISERROR(SEARCH("MN",GY44)))</formula>
    </cfRule>
  </conditionalFormatting>
  <conditionalFormatting sqref="GY44">
    <cfRule type="cellIs" dxfId="1138" priority="15039" operator="equal">
      <formula>"N"</formula>
    </cfRule>
    <cfRule type="cellIs" dxfId="1137" priority="15040" operator="equal">
      <formula>"D"</formula>
    </cfRule>
    <cfRule type="cellIs" dxfId="1136" priority="15041" operator="equal">
      <formula>"M"</formula>
    </cfRule>
    <cfRule type="cellIs" dxfId="1135" priority="15042" operator="equal">
      <formula>"E"</formula>
    </cfRule>
    <cfRule type="cellIs" dxfId="1134" priority="15043" operator="equal">
      <formula>"A"</formula>
    </cfRule>
  </conditionalFormatting>
  <conditionalFormatting sqref="GY44">
    <cfRule type="cellIs" dxfId="1133" priority="15036" operator="equal">
      <formula>"T"</formula>
    </cfRule>
    <cfRule type="cellIs" dxfId="1132" priority="15037" operator="equal">
      <formula>"H"</formula>
    </cfRule>
    <cfRule type="cellIs" dxfId="1131" priority="15038" operator="equal">
      <formula>"O"</formula>
    </cfRule>
  </conditionalFormatting>
  <conditionalFormatting sqref="GY44">
    <cfRule type="cellIs" dxfId="1130" priority="15035" operator="equal">
      <formula>"P"</formula>
    </cfRule>
  </conditionalFormatting>
  <conditionalFormatting sqref="GY44">
    <cfRule type="cellIs" dxfId="1129" priority="15032" operator="equal">
      <formula>"S"</formula>
    </cfRule>
    <cfRule type="cellIs" dxfId="1128" priority="15033" operator="equal">
      <formula>0</formula>
    </cfRule>
    <cfRule type="cellIs" dxfId="1127" priority="15034" operator="equal">
      <formula>"C"</formula>
    </cfRule>
  </conditionalFormatting>
  <conditionalFormatting sqref="GY44">
    <cfRule type="containsText" dxfId="1126" priority="15030" operator="containsText" text="AF">
      <formula>NOT(ISERROR(SEARCH("AF",GY44)))</formula>
    </cfRule>
    <cfRule type="containsText" dxfId="1125" priority="15031" operator="containsText" text="MN">
      <formula>NOT(ISERROR(SEARCH("MN",GY44)))</formula>
    </cfRule>
  </conditionalFormatting>
  <conditionalFormatting sqref="GY44">
    <cfRule type="cellIs" dxfId="1124" priority="15025" operator="equal">
      <formula>"N"</formula>
    </cfRule>
    <cfRule type="cellIs" dxfId="1123" priority="15026" operator="equal">
      <formula>"D"</formula>
    </cfRule>
    <cfRule type="cellIs" dxfId="1122" priority="15027" operator="equal">
      <formula>"M"</formula>
    </cfRule>
    <cfRule type="cellIs" dxfId="1121" priority="15028" operator="equal">
      <formula>"E"</formula>
    </cfRule>
    <cfRule type="cellIs" dxfId="1120" priority="15029" operator="equal">
      <formula>"A"</formula>
    </cfRule>
  </conditionalFormatting>
  <conditionalFormatting sqref="GY44">
    <cfRule type="cellIs" dxfId="1119" priority="15022" operator="equal">
      <formula>"T"</formula>
    </cfRule>
    <cfRule type="cellIs" dxfId="1118" priority="15023" operator="equal">
      <formula>"H"</formula>
    </cfRule>
    <cfRule type="cellIs" dxfId="1117" priority="15024" operator="equal">
      <formula>"O"</formula>
    </cfRule>
  </conditionalFormatting>
  <conditionalFormatting sqref="GY44">
    <cfRule type="cellIs" dxfId="1116" priority="15021" operator="equal">
      <formula>"P"</formula>
    </cfRule>
  </conditionalFormatting>
  <conditionalFormatting sqref="GY44">
    <cfRule type="cellIs" dxfId="1115" priority="15018" operator="equal">
      <formula>"S"</formula>
    </cfRule>
    <cfRule type="cellIs" dxfId="1114" priority="15019" operator="equal">
      <formula>0</formula>
    </cfRule>
    <cfRule type="cellIs" dxfId="1113" priority="15020" operator="equal">
      <formula>"C"</formula>
    </cfRule>
  </conditionalFormatting>
  <conditionalFormatting sqref="IB44">
    <cfRule type="cellIs" dxfId="1112" priority="15013" operator="equal">
      <formula>"N"</formula>
    </cfRule>
    <cfRule type="cellIs" dxfId="1111" priority="15014" operator="equal">
      <formula>"D"</formula>
    </cfRule>
    <cfRule type="cellIs" dxfId="1110" priority="15015" operator="equal">
      <formula>"M"</formula>
    </cfRule>
    <cfRule type="cellIs" dxfId="1109" priority="15016" operator="equal">
      <formula>"E"</formula>
    </cfRule>
    <cfRule type="cellIs" dxfId="1108" priority="15017" operator="equal">
      <formula>"A"</formula>
    </cfRule>
  </conditionalFormatting>
  <conditionalFormatting sqref="IB44">
    <cfRule type="cellIs" dxfId="1107" priority="15010" operator="equal">
      <formula>"T"</formula>
    </cfRule>
    <cfRule type="cellIs" dxfId="1106" priority="15011" operator="equal">
      <formula>"H"</formula>
    </cfRule>
    <cfRule type="cellIs" dxfId="1105" priority="15012" operator="equal">
      <formula>"O"</formula>
    </cfRule>
  </conditionalFormatting>
  <conditionalFormatting sqref="IB44">
    <cfRule type="cellIs" dxfId="1104" priority="15009" operator="equal">
      <formula>"P"</formula>
    </cfRule>
  </conditionalFormatting>
  <conditionalFormatting sqref="IB44">
    <cfRule type="cellIs" dxfId="1103" priority="15006" operator="equal">
      <formula>"S"</formula>
    </cfRule>
    <cfRule type="cellIs" dxfId="1102" priority="15007" operator="equal">
      <formula>0</formula>
    </cfRule>
    <cfRule type="cellIs" dxfId="1101" priority="15008" operator="equal">
      <formula>"C"</formula>
    </cfRule>
  </conditionalFormatting>
  <conditionalFormatting sqref="IB44">
    <cfRule type="containsText" dxfId="1100" priority="15004" operator="containsText" text="AF">
      <formula>NOT(ISERROR(SEARCH("AF",IB44)))</formula>
    </cfRule>
    <cfRule type="containsText" dxfId="1099" priority="15005" operator="containsText" text="MN">
      <formula>NOT(ISERROR(SEARCH("MN",IB44)))</formula>
    </cfRule>
  </conditionalFormatting>
  <conditionalFormatting sqref="IB44">
    <cfRule type="cellIs" dxfId="1098" priority="14999" operator="equal">
      <formula>"N"</formula>
    </cfRule>
    <cfRule type="cellIs" dxfId="1097" priority="15000" operator="equal">
      <formula>"D"</formula>
    </cfRule>
    <cfRule type="cellIs" dxfId="1096" priority="15001" operator="equal">
      <formula>"M"</formula>
    </cfRule>
    <cfRule type="cellIs" dxfId="1095" priority="15002" operator="equal">
      <formula>"E"</formula>
    </cfRule>
    <cfRule type="cellIs" dxfId="1094" priority="15003" operator="equal">
      <formula>"A"</formula>
    </cfRule>
  </conditionalFormatting>
  <conditionalFormatting sqref="IB44">
    <cfRule type="cellIs" dxfId="1093" priority="14996" operator="equal">
      <formula>"T"</formula>
    </cfRule>
    <cfRule type="cellIs" dxfId="1092" priority="14997" operator="equal">
      <formula>"H"</formula>
    </cfRule>
    <cfRule type="cellIs" dxfId="1091" priority="14998" operator="equal">
      <formula>"O"</formula>
    </cfRule>
  </conditionalFormatting>
  <conditionalFormatting sqref="IB44">
    <cfRule type="cellIs" dxfId="1090" priority="14995" operator="equal">
      <formula>"P"</formula>
    </cfRule>
  </conditionalFormatting>
  <conditionalFormatting sqref="IB44">
    <cfRule type="cellIs" dxfId="1089" priority="14992" operator="equal">
      <formula>"S"</formula>
    </cfRule>
    <cfRule type="cellIs" dxfId="1088" priority="14993" operator="equal">
      <formula>0</formula>
    </cfRule>
    <cfRule type="cellIs" dxfId="1087" priority="14994" operator="equal">
      <formula>"C"</formula>
    </cfRule>
  </conditionalFormatting>
  <conditionalFormatting sqref="IB44">
    <cfRule type="containsText" dxfId="1086" priority="14990" operator="containsText" text="AF">
      <formula>NOT(ISERROR(SEARCH("AF",IB44)))</formula>
    </cfRule>
    <cfRule type="containsText" dxfId="1085" priority="14991" operator="containsText" text="MN">
      <formula>NOT(ISERROR(SEARCH("MN",IB44)))</formula>
    </cfRule>
  </conditionalFormatting>
  <conditionalFormatting sqref="IB44">
    <cfRule type="cellIs" dxfId="1084" priority="14985" operator="equal">
      <formula>"N"</formula>
    </cfRule>
    <cfRule type="cellIs" dxfId="1083" priority="14986" operator="equal">
      <formula>"D"</formula>
    </cfRule>
    <cfRule type="cellIs" dxfId="1082" priority="14987" operator="equal">
      <formula>"M"</formula>
    </cfRule>
    <cfRule type="cellIs" dxfId="1081" priority="14988" operator="equal">
      <formula>"E"</formula>
    </cfRule>
    <cfRule type="cellIs" dxfId="1080" priority="14989" operator="equal">
      <formula>"A"</formula>
    </cfRule>
  </conditionalFormatting>
  <conditionalFormatting sqref="IB44">
    <cfRule type="cellIs" dxfId="1079" priority="14982" operator="equal">
      <formula>"T"</formula>
    </cfRule>
    <cfRule type="cellIs" dxfId="1078" priority="14983" operator="equal">
      <formula>"H"</formula>
    </cfRule>
    <cfRule type="cellIs" dxfId="1077" priority="14984" operator="equal">
      <formula>"O"</formula>
    </cfRule>
  </conditionalFormatting>
  <conditionalFormatting sqref="IB44">
    <cfRule type="cellIs" dxfId="1076" priority="14981" operator="equal">
      <formula>"P"</formula>
    </cfRule>
  </conditionalFormatting>
  <conditionalFormatting sqref="IB44">
    <cfRule type="cellIs" dxfId="1075" priority="14978" operator="equal">
      <formula>"S"</formula>
    </cfRule>
    <cfRule type="cellIs" dxfId="1074" priority="14979" operator="equal">
      <formula>0</formula>
    </cfRule>
    <cfRule type="cellIs" dxfId="1073" priority="14980" operator="equal">
      <formula>"C"</formula>
    </cfRule>
  </conditionalFormatting>
  <conditionalFormatting sqref="JF44">
    <cfRule type="cellIs" dxfId="1072" priority="14973" operator="equal">
      <formula>"N"</formula>
    </cfRule>
    <cfRule type="cellIs" dxfId="1071" priority="14974" operator="equal">
      <formula>"D"</formula>
    </cfRule>
    <cfRule type="cellIs" dxfId="1070" priority="14975" operator="equal">
      <formula>"M"</formula>
    </cfRule>
    <cfRule type="cellIs" dxfId="1069" priority="14976" operator="equal">
      <formula>"E"</formula>
    </cfRule>
    <cfRule type="cellIs" dxfId="1068" priority="14977" operator="equal">
      <formula>"A"</formula>
    </cfRule>
  </conditionalFormatting>
  <conditionalFormatting sqref="JF44">
    <cfRule type="cellIs" dxfId="1067" priority="14970" operator="equal">
      <formula>"T"</formula>
    </cfRule>
    <cfRule type="cellIs" dxfId="1066" priority="14971" operator="equal">
      <formula>"H"</formula>
    </cfRule>
    <cfRule type="cellIs" dxfId="1065" priority="14972" operator="equal">
      <formula>"O"</formula>
    </cfRule>
  </conditionalFormatting>
  <conditionalFormatting sqref="JF44">
    <cfRule type="cellIs" dxfId="1064" priority="14969" operator="equal">
      <formula>"P"</formula>
    </cfRule>
  </conditionalFormatting>
  <conditionalFormatting sqref="JF44">
    <cfRule type="cellIs" dxfId="1063" priority="14966" operator="equal">
      <formula>"S"</formula>
    </cfRule>
    <cfRule type="cellIs" dxfId="1062" priority="14967" operator="equal">
      <formula>0</formula>
    </cfRule>
    <cfRule type="cellIs" dxfId="1061" priority="14968" operator="equal">
      <formula>"C"</formula>
    </cfRule>
  </conditionalFormatting>
  <conditionalFormatting sqref="JF44">
    <cfRule type="containsText" dxfId="1060" priority="14964" operator="containsText" text="AF">
      <formula>NOT(ISERROR(SEARCH("AF",JF44)))</formula>
    </cfRule>
    <cfRule type="containsText" dxfId="1059" priority="14965" operator="containsText" text="MN">
      <formula>NOT(ISERROR(SEARCH("MN",JF44)))</formula>
    </cfRule>
  </conditionalFormatting>
  <conditionalFormatting sqref="JF44">
    <cfRule type="cellIs" dxfId="1058" priority="14959" operator="equal">
      <formula>"N"</formula>
    </cfRule>
    <cfRule type="cellIs" dxfId="1057" priority="14960" operator="equal">
      <formula>"D"</formula>
    </cfRule>
    <cfRule type="cellIs" dxfId="1056" priority="14961" operator="equal">
      <formula>"M"</formula>
    </cfRule>
    <cfRule type="cellIs" dxfId="1055" priority="14962" operator="equal">
      <formula>"E"</formula>
    </cfRule>
    <cfRule type="cellIs" dxfId="1054" priority="14963" operator="equal">
      <formula>"A"</formula>
    </cfRule>
  </conditionalFormatting>
  <conditionalFormatting sqref="JF44">
    <cfRule type="cellIs" dxfId="1053" priority="14956" operator="equal">
      <formula>"T"</formula>
    </cfRule>
    <cfRule type="cellIs" dxfId="1052" priority="14957" operator="equal">
      <formula>"H"</formula>
    </cfRule>
    <cfRule type="cellIs" dxfId="1051" priority="14958" operator="equal">
      <formula>"O"</formula>
    </cfRule>
  </conditionalFormatting>
  <conditionalFormatting sqref="JF44">
    <cfRule type="cellIs" dxfId="1050" priority="14955" operator="equal">
      <formula>"P"</formula>
    </cfRule>
  </conditionalFormatting>
  <conditionalFormatting sqref="JF44">
    <cfRule type="cellIs" dxfId="1049" priority="14952" operator="equal">
      <formula>"S"</formula>
    </cfRule>
    <cfRule type="cellIs" dxfId="1048" priority="14953" operator="equal">
      <formula>0</formula>
    </cfRule>
    <cfRule type="cellIs" dxfId="1047" priority="14954" operator="equal">
      <formula>"C"</formula>
    </cfRule>
  </conditionalFormatting>
  <conditionalFormatting sqref="JF44">
    <cfRule type="containsText" dxfId="1046" priority="14950" operator="containsText" text="AF">
      <formula>NOT(ISERROR(SEARCH("AF",JF44)))</formula>
    </cfRule>
    <cfRule type="containsText" dxfId="1045" priority="14951" operator="containsText" text="MN">
      <formula>NOT(ISERROR(SEARCH("MN",JF44)))</formula>
    </cfRule>
  </conditionalFormatting>
  <conditionalFormatting sqref="JF44">
    <cfRule type="cellIs" dxfId="1044" priority="14945" operator="equal">
      <formula>"N"</formula>
    </cfRule>
    <cfRule type="cellIs" dxfId="1043" priority="14946" operator="equal">
      <formula>"D"</formula>
    </cfRule>
    <cfRule type="cellIs" dxfId="1042" priority="14947" operator="equal">
      <formula>"M"</formula>
    </cfRule>
    <cfRule type="cellIs" dxfId="1041" priority="14948" operator="equal">
      <formula>"E"</formula>
    </cfRule>
    <cfRule type="cellIs" dxfId="1040" priority="14949" operator="equal">
      <formula>"A"</formula>
    </cfRule>
  </conditionalFormatting>
  <conditionalFormatting sqref="JF44">
    <cfRule type="cellIs" dxfId="1039" priority="14942" operator="equal">
      <formula>"T"</formula>
    </cfRule>
    <cfRule type="cellIs" dxfId="1038" priority="14943" operator="equal">
      <formula>"H"</formula>
    </cfRule>
    <cfRule type="cellIs" dxfId="1037" priority="14944" operator="equal">
      <formula>"O"</formula>
    </cfRule>
  </conditionalFormatting>
  <conditionalFormatting sqref="JF44">
    <cfRule type="cellIs" dxfId="1036" priority="14941" operator="equal">
      <formula>"P"</formula>
    </cfRule>
  </conditionalFormatting>
  <conditionalFormatting sqref="JF44">
    <cfRule type="cellIs" dxfId="1035" priority="14938" operator="equal">
      <formula>"S"</formula>
    </cfRule>
    <cfRule type="cellIs" dxfId="1034" priority="14939" operator="equal">
      <formula>0</formula>
    </cfRule>
    <cfRule type="cellIs" dxfId="1033" priority="14940" operator="equal">
      <formula>"C"</formula>
    </cfRule>
  </conditionalFormatting>
  <conditionalFormatting sqref="KJ44">
    <cfRule type="cellIs" dxfId="1032" priority="14933" operator="equal">
      <formula>"N"</formula>
    </cfRule>
    <cfRule type="cellIs" dxfId="1031" priority="14934" operator="equal">
      <formula>"D"</formula>
    </cfRule>
    <cfRule type="cellIs" dxfId="1030" priority="14935" operator="equal">
      <formula>"M"</formula>
    </cfRule>
    <cfRule type="cellIs" dxfId="1029" priority="14936" operator="equal">
      <formula>"E"</formula>
    </cfRule>
    <cfRule type="cellIs" dxfId="1028" priority="14937" operator="equal">
      <formula>"A"</formula>
    </cfRule>
  </conditionalFormatting>
  <conditionalFormatting sqref="KJ44">
    <cfRule type="cellIs" dxfId="1027" priority="14930" operator="equal">
      <formula>"T"</formula>
    </cfRule>
    <cfRule type="cellIs" dxfId="1026" priority="14931" operator="equal">
      <formula>"H"</formula>
    </cfRule>
    <cfRule type="cellIs" dxfId="1025" priority="14932" operator="equal">
      <formula>"O"</formula>
    </cfRule>
  </conditionalFormatting>
  <conditionalFormatting sqref="KJ44">
    <cfRule type="cellIs" dxfId="1024" priority="14929" operator="equal">
      <formula>"P"</formula>
    </cfRule>
  </conditionalFormatting>
  <conditionalFormatting sqref="KJ44">
    <cfRule type="cellIs" dxfId="1023" priority="14926" operator="equal">
      <formula>"S"</formula>
    </cfRule>
    <cfRule type="cellIs" dxfId="1022" priority="14927" operator="equal">
      <formula>0</formula>
    </cfRule>
    <cfRule type="cellIs" dxfId="1021" priority="14928" operator="equal">
      <formula>"C"</formula>
    </cfRule>
  </conditionalFormatting>
  <conditionalFormatting sqref="KJ44">
    <cfRule type="containsText" dxfId="1020" priority="14924" operator="containsText" text="AF">
      <formula>NOT(ISERROR(SEARCH("AF",KJ44)))</formula>
    </cfRule>
    <cfRule type="containsText" dxfId="1019" priority="14925" operator="containsText" text="MN">
      <formula>NOT(ISERROR(SEARCH("MN",KJ44)))</formula>
    </cfRule>
  </conditionalFormatting>
  <conditionalFormatting sqref="KJ44">
    <cfRule type="cellIs" dxfId="1018" priority="14919" operator="equal">
      <formula>"N"</formula>
    </cfRule>
    <cfRule type="cellIs" dxfId="1017" priority="14920" operator="equal">
      <formula>"D"</formula>
    </cfRule>
    <cfRule type="cellIs" dxfId="1016" priority="14921" operator="equal">
      <formula>"M"</formula>
    </cfRule>
    <cfRule type="cellIs" dxfId="1015" priority="14922" operator="equal">
      <formula>"E"</formula>
    </cfRule>
    <cfRule type="cellIs" dxfId="1014" priority="14923" operator="equal">
      <formula>"A"</formula>
    </cfRule>
  </conditionalFormatting>
  <conditionalFormatting sqref="KJ44">
    <cfRule type="cellIs" dxfId="1013" priority="14916" operator="equal">
      <formula>"T"</formula>
    </cfRule>
    <cfRule type="cellIs" dxfId="1012" priority="14917" operator="equal">
      <formula>"H"</formula>
    </cfRule>
    <cfRule type="cellIs" dxfId="1011" priority="14918" operator="equal">
      <formula>"O"</formula>
    </cfRule>
  </conditionalFormatting>
  <conditionalFormatting sqref="KJ44">
    <cfRule type="cellIs" dxfId="1010" priority="14915" operator="equal">
      <formula>"P"</formula>
    </cfRule>
  </conditionalFormatting>
  <conditionalFormatting sqref="KJ44">
    <cfRule type="cellIs" dxfId="1009" priority="14912" operator="equal">
      <formula>"S"</formula>
    </cfRule>
    <cfRule type="cellIs" dxfId="1008" priority="14913" operator="equal">
      <formula>0</formula>
    </cfRule>
    <cfRule type="cellIs" dxfId="1007" priority="14914" operator="equal">
      <formula>"C"</formula>
    </cfRule>
  </conditionalFormatting>
  <conditionalFormatting sqref="KJ44">
    <cfRule type="containsText" dxfId="1006" priority="14910" operator="containsText" text="AF">
      <formula>NOT(ISERROR(SEARCH("AF",KJ44)))</formula>
    </cfRule>
    <cfRule type="containsText" dxfId="1005" priority="14911" operator="containsText" text="MN">
      <formula>NOT(ISERROR(SEARCH("MN",KJ44)))</formula>
    </cfRule>
  </conditionalFormatting>
  <conditionalFormatting sqref="KJ44">
    <cfRule type="cellIs" dxfId="1004" priority="14905" operator="equal">
      <formula>"N"</formula>
    </cfRule>
    <cfRule type="cellIs" dxfId="1003" priority="14906" operator="equal">
      <formula>"D"</formula>
    </cfRule>
    <cfRule type="cellIs" dxfId="1002" priority="14907" operator="equal">
      <formula>"M"</formula>
    </cfRule>
    <cfRule type="cellIs" dxfId="1001" priority="14908" operator="equal">
      <formula>"E"</formula>
    </cfRule>
    <cfRule type="cellIs" dxfId="1000" priority="14909" operator="equal">
      <formula>"A"</formula>
    </cfRule>
  </conditionalFormatting>
  <conditionalFormatting sqref="KJ44">
    <cfRule type="cellIs" dxfId="999" priority="14902" operator="equal">
      <formula>"T"</formula>
    </cfRule>
    <cfRule type="cellIs" dxfId="998" priority="14903" operator="equal">
      <formula>"H"</formula>
    </cfRule>
    <cfRule type="cellIs" dxfId="997" priority="14904" operator="equal">
      <formula>"O"</formula>
    </cfRule>
  </conditionalFormatting>
  <conditionalFormatting sqref="KJ44">
    <cfRule type="cellIs" dxfId="996" priority="14901" operator="equal">
      <formula>"P"</formula>
    </cfRule>
  </conditionalFormatting>
  <conditionalFormatting sqref="KJ44">
    <cfRule type="cellIs" dxfId="995" priority="14898" operator="equal">
      <formula>"S"</formula>
    </cfRule>
    <cfRule type="cellIs" dxfId="994" priority="14899" operator="equal">
      <formula>0</formula>
    </cfRule>
    <cfRule type="cellIs" dxfId="993" priority="14900" operator="equal">
      <formula>"C"</formula>
    </cfRule>
  </conditionalFormatting>
  <conditionalFormatting sqref="LM44">
    <cfRule type="cellIs" dxfId="992" priority="14893" operator="equal">
      <formula>"N"</formula>
    </cfRule>
    <cfRule type="cellIs" dxfId="991" priority="14894" operator="equal">
      <formula>"D"</formula>
    </cfRule>
    <cfRule type="cellIs" dxfId="990" priority="14895" operator="equal">
      <formula>"M"</formula>
    </cfRule>
    <cfRule type="cellIs" dxfId="989" priority="14896" operator="equal">
      <formula>"E"</formula>
    </cfRule>
    <cfRule type="cellIs" dxfId="988" priority="14897" operator="equal">
      <formula>"A"</formula>
    </cfRule>
  </conditionalFormatting>
  <conditionalFormatting sqref="LM44">
    <cfRule type="cellIs" dxfId="987" priority="14890" operator="equal">
      <formula>"T"</formula>
    </cfRule>
    <cfRule type="cellIs" dxfId="986" priority="14891" operator="equal">
      <formula>"H"</formula>
    </cfRule>
    <cfRule type="cellIs" dxfId="985" priority="14892" operator="equal">
      <formula>"O"</formula>
    </cfRule>
  </conditionalFormatting>
  <conditionalFormatting sqref="LM44">
    <cfRule type="cellIs" dxfId="984" priority="14889" operator="equal">
      <formula>"P"</formula>
    </cfRule>
  </conditionalFormatting>
  <conditionalFormatting sqref="LM44">
    <cfRule type="cellIs" dxfId="983" priority="14886" operator="equal">
      <formula>"S"</formula>
    </cfRule>
    <cfRule type="cellIs" dxfId="982" priority="14887" operator="equal">
      <formula>0</formula>
    </cfRule>
    <cfRule type="cellIs" dxfId="981" priority="14888" operator="equal">
      <formula>"C"</formula>
    </cfRule>
  </conditionalFormatting>
  <conditionalFormatting sqref="LM44">
    <cfRule type="containsText" dxfId="980" priority="14884" operator="containsText" text="AF">
      <formula>NOT(ISERROR(SEARCH("AF",LM44)))</formula>
    </cfRule>
    <cfRule type="containsText" dxfId="979" priority="14885" operator="containsText" text="MN">
      <formula>NOT(ISERROR(SEARCH("MN",LM44)))</formula>
    </cfRule>
  </conditionalFormatting>
  <conditionalFormatting sqref="LM44">
    <cfRule type="cellIs" dxfId="978" priority="14879" operator="equal">
      <formula>"N"</formula>
    </cfRule>
    <cfRule type="cellIs" dxfId="977" priority="14880" operator="equal">
      <formula>"D"</formula>
    </cfRule>
    <cfRule type="cellIs" dxfId="976" priority="14881" operator="equal">
      <formula>"M"</formula>
    </cfRule>
    <cfRule type="cellIs" dxfId="975" priority="14882" operator="equal">
      <formula>"E"</formula>
    </cfRule>
    <cfRule type="cellIs" dxfId="974" priority="14883" operator="equal">
      <formula>"A"</formula>
    </cfRule>
  </conditionalFormatting>
  <conditionalFormatting sqref="LM44">
    <cfRule type="cellIs" dxfId="973" priority="14876" operator="equal">
      <formula>"T"</formula>
    </cfRule>
    <cfRule type="cellIs" dxfId="972" priority="14877" operator="equal">
      <formula>"H"</formula>
    </cfRule>
    <cfRule type="cellIs" dxfId="971" priority="14878" operator="equal">
      <formula>"O"</formula>
    </cfRule>
  </conditionalFormatting>
  <conditionalFormatting sqref="LM44">
    <cfRule type="cellIs" dxfId="970" priority="14875" operator="equal">
      <formula>"P"</formula>
    </cfRule>
  </conditionalFormatting>
  <conditionalFormatting sqref="LM44">
    <cfRule type="cellIs" dxfId="969" priority="14872" operator="equal">
      <formula>"S"</formula>
    </cfRule>
    <cfRule type="cellIs" dxfId="968" priority="14873" operator="equal">
      <formula>0</formula>
    </cfRule>
    <cfRule type="cellIs" dxfId="967" priority="14874" operator="equal">
      <formula>"C"</formula>
    </cfRule>
  </conditionalFormatting>
  <conditionalFormatting sqref="LM44">
    <cfRule type="containsText" dxfId="966" priority="14870" operator="containsText" text="AF">
      <formula>NOT(ISERROR(SEARCH("AF",LM44)))</formula>
    </cfRule>
    <cfRule type="containsText" dxfId="965" priority="14871" operator="containsText" text="MN">
      <formula>NOT(ISERROR(SEARCH("MN",LM44)))</formula>
    </cfRule>
  </conditionalFormatting>
  <conditionalFormatting sqref="LM44">
    <cfRule type="cellIs" dxfId="964" priority="14865" operator="equal">
      <formula>"N"</formula>
    </cfRule>
    <cfRule type="cellIs" dxfId="963" priority="14866" operator="equal">
      <formula>"D"</formula>
    </cfRule>
    <cfRule type="cellIs" dxfId="962" priority="14867" operator="equal">
      <formula>"M"</formula>
    </cfRule>
    <cfRule type="cellIs" dxfId="961" priority="14868" operator="equal">
      <formula>"E"</formula>
    </cfRule>
    <cfRule type="cellIs" dxfId="960" priority="14869" operator="equal">
      <formula>"A"</formula>
    </cfRule>
  </conditionalFormatting>
  <conditionalFormatting sqref="LM44">
    <cfRule type="cellIs" dxfId="959" priority="14862" operator="equal">
      <formula>"T"</formula>
    </cfRule>
    <cfRule type="cellIs" dxfId="958" priority="14863" operator="equal">
      <formula>"H"</formula>
    </cfRule>
    <cfRule type="cellIs" dxfId="957" priority="14864" operator="equal">
      <formula>"O"</formula>
    </cfRule>
  </conditionalFormatting>
  <conditionalFormatting sqref="LM44">
    <cfRule type="cellIs" dxfId="956" priority="14861" operator="equal">
      <formula>"P"</formula>
    </cfRule>
  </conditionalFormatting>
  <conditionalFormatting sqref="LM44">
    <cfRule type="cellIs" dxfId="955" priority="14858" operator="equal">
      <formula>"S"</formula>
    </cfRule>
    <cfRule type="cellIs" dxfId="954" priority="14859" operator="equal">
      <formula>0</formula>
    </cfRule>
    <cfRule type="cellIs" dxfId="953" priority="14860" operator="equal">
      <formula>"C"</formula>
    </cfRule>
  </conditionalFormatting>
  <conditionalFormatting sqref="MQ44">
    <cfRule type="cellIs" dxfId="952" priority="14853" operator="equal">
      <formula>"N"</formula>
    </cfRule>
    <cfRule type="cellIs" dxfId="951" priority="14854" operator="equal">
      <formula>"D"</formula>
    </cfRule>
    <cfRule type="cellIs" dxfId="950" priority="14855" operator="equal">
      <formula>"M"</formula>
    </cfRule>
    <cfRule type="cellIs" dxfId="949" priority="14856" operator="equal">
      <formula>"E"</formula>
    </cfRule>
    <cfRule type="cellIs" dxfId="948" priority="14857" operator="equal">
      <formula>"A"</formula>
    </cfRule>
  </conditionalFormatting>
  <conditionalFormatting sqref="MQ44">
    <cfRule type="cellIs" dxfId="947" priority="14850" operator="equal">
      <formula>"T"</formula>
    </cfRule>
    <cfRule type="cellIs" dxfId="946" priority="14851" operator="equal">
      <formula>"H"</formula>
    </cfRule>
    <cfRule type="cellIs" dxfId="945" priority="14852" operator="equal">
      <formula>"O"</formula>
    </cfRule>
  </conditionalFormatting>
  <conditionalFormatting sqref="MQ44">
    <cfRule type="cellIs" dxfId="944" priority="14849" operator="equal">
      <formula>"P"</formula>
    </cfRule>
  </conditionalFormatting>
  <conditionalFormatting sqref="MQ44">
    <cfRule type="cellIs" dxfId="943" priority="14846" operator="equal">
      <formula>"S"</formula>
    </cfRule>
    <cfRule type="cellIs" dxfId="942" priority="14847" operator="equal">
      <formula>0</formula>
    </cfRule>
    <cfRule type="cellIs" dxfId="941" priority="14848" operator="equal">
      <formula>"C"</formula>
    </cfRule>
  </conditionalFormatting>
  <conditionalFormatting sqref="MQ44">
    <cfRule type="containsText" dxfId="940" priority="14844" operator="containsText" text="AF">
      <formula>NOT(ISERROR(SEARCH("AF",MQ44)))</formula>
    </cfRule>
    <cfRule type="containsText" dxfId="939" priority="14845" operator="containsText" text="MN">
      <formula>NOT(ISERROR(SEARCH("MN",MQ44)))</formula>
    </cfRule>
  </conditionalFormatting>
  <conditionalFormatting sqref="MQ44">
    <cfRule type="cellIs" dxfId="938" priority="14839" operator="equal">
      <formula>"N"</formula>
    </cfRule>
    <cfRule type="cellIs" dxfId="937" priority="14840" operator="equal">
      <formula>"D"</formula>
    </cfRule>
    <cfRule type="cellIs" dxfId="936" priority="14841" operator="equal">
      <formula>"M"</formula>
    </cfRule>
    <cfRule type="cellIs" dxfId="935" priority="14842" operator="equal">
      <formula>"E"</formula>
    </cfRule>
    <cfRule type="cellIs" dxfId="934" priority="14843" operator="equal">
      <formula>"A"</formula>
    </cfRule>
  </conditionalFormatting>
  <conditionalFormatting sqref="MQ44">
    <cfRule type="cellIs" dxfId="933" priority="14836" operator="equal">
      <formula>"T"</formula>
    </cfRule>
    <cfRule type="cellIs" dxfId="932" priority="14837" operator="equal">
      <formula>"H"</formula>
    </cfRule>
    <cfRule type="cellIs" dxfId="931" priority="14838" operator="equal">
      <formula>"O"</formula>
    </cfRule>
  </conditionalFormatting>
  <conditionalFormatting sqref="MQ44">
    <cfRule type="cellIs" dxfId="930" priority="14835" operator="equal">
      <formula>"P"</formula>
    </cfRule>
  </conditionalFormatting>
  <conditionalFormatting sqref="MQ44">
    <cfRule type="cellIs" dxfId="929" priority="14832" operator="equal">
      <formula>"S"</formula>
    </cfRule>
    <cfRule type="cellIs" dxfId="928" priority="14833" operator="equal">
      <formula>0</formula>
    </cfRule>
    <cfRule type="cellIs" dxfId="927" priority="14834" operator="equal">
      <formula>"C"</formula>
    </cfRule>
  </conditionalFormatting>
  <conditionalFormatting sqref="MQ44">
    <cfRule type="containsText" dxfId="926" priority="14830" operator="containsText" text="AF">
      <formula>NOT(ISERROR(SEARCH("AF",MQ44)))</formula>
    </cfRule>
    <cfRule type="containsText" dxfId="925" priority="14831" operator="containsText" text="MN">
      <formula>NOT(ISERROR(SEARCH("MN",MQ44)))</formula>
    </cfRule>
  </conditionalFormatting>
  <conditionalFormatting sqref="MQ44">
    <cfRule type="cellIs" dxfId="924" priority="14825" operator="equal">
      <formula>"N"</formula>
    </cfRule>
    <cfRule type="cellIs" dxfId="923" priority="14826" operator="equal">
      <formula>"D"</formula>
    </cfRule>
    <cfRule type="cellIs" dxfId="922" priority="14827" operator="equal">
      <formula>"M"</formula>
    </cfRule>
    <cfRule type="cellIs" dxfId="921" priority="14828" operator="equal">
      <formula>"E"</formula>
    </cfRule>
    <cfRule type="cellIs" dxfId="920" priority="14829" operator="equal">
      <formula>"A"</formula>
    </cfRule>
  </conditionalFormatting>
  <conditionalFormatting sqref="MQ44">
    <cfRule type="cellIs" dxfId="919" priority="14822" operator="equal">
      <formula>"T"</formula>
    </cfRule>
    <cfRule type="cellIs" dxfId="918" priority="14823" operator="equal">
      <formula>"H"</formula>
    </cfRule>
    <cfRule type="cellIs" dxfId="917" priority="14824" operator="equal">
      <formula>"O"</formula>
    </cfRule>
  </conditionalFormatting>
  <conditionalFormatting sqref="MQ44">
    <cfRule type="cellIs" dxfId="916" priority="14821" operator="equal">
      <formula>"P"</formula>
    </cfRule>
  </conditionalFormatting>
  <conditionalFormatting sqref="MQ44">
    <cfRule type="cellIs" dxfId="915" priority="14818" operator="equal">
      <formula>"S"</formula>
    </cfRule>
    <cfRule type="cellIs" dxfId="914" priority="14819" operator="equal">
      <formula>0</formula>
    </cfRule>
    <cfRule type="cellIs" dxfId="913" priority="14820" operator="equal">
      <formula>"C"</formula>
    </cfRule>
  </conditionalFormatting>
  <conditionalFormatting sqref="NT44">
    <cfRule type="cellIs" dxfId="912" priority="14813" operator="equal">
      <formula>"N"</formula>
    </cfRule>
    <cfRule type="cellIs" dxfId="911" priority="14814" operator="equal">
      <formula>"D"</formula>
    </cfRule>
    <cfRule type="cellIs" dxfId="910" priority="14815" operator="equal">
      <formula>"M"</formula>
    </cfRule>
    <cfRule type="cellIs" dxfId="909" priority="14816" operator="equal">
      <formula>"E"</formula>
    </cfRule>
    <cfRule type="cellIs" dxfId="908" priority="14817" operator="equal">
      <formula>"A"</formula>
    </cfRule>
  </conditionalFormatting>
  <conditionalFormatting sqref="NT44">
    <cfRule type="cellIs" dxfId="907" priority="14810" operator="equal">
      <formula>"T"</formula>
    </cfRule>
    <cfRule type="cellIs" dxfId="906" priority="14811" operator="equal">
      <formula>"H"</formula>
    </cfRule>
    <cfRule type="cellIs" dxfId="905" priority="14812" operator="equal">
      <formula>"O"</formula>
    </cfRule>
  </conditionalFormatting>
  <conditionalFormatting sqref="NT44">
    <cfRule type="cellIs" dxfId="904" priority="14809" operator="equal">
      <formula>"P"</formula>
    </cfRule>
  </conditionalFormatting>
  <conditionalFormatting sqref="NT44">
    <cfRule type="cellIs" dxfId="903" priority="14806" operator="equal">
      <formula>"S"</formula>
    </cfRule>
    <cfRule type="cellIs" dxfId="902" priority="14807" operator="equal">
      <formula>0</formula>
    </cfRule>
    <cfRule type="cellIs" dxfId="901" priority="14808" operator="equal">
      <formula>"C"</formula>
    </cfRule>
  </conditionalFormatting>
  <conditionalFormatting sqref="NT44">
    <cfRule type="containsText" dxfId="900" priority="14804" operator="containsText" text="AF">
      <formula>NOT(ISERROR(SEARCH("AF",NT44)))</formula>
    </cfRule>
    <cfRule type="containsText" dxfId="899" priority="14805" operator="containsText" text="MN">
      <formula>NOT(ISERROR(SEARCH("MN",NT44)))</formula>
    </cfRule>
  </conditionalFormatting>
  <conditionalFormatting sqref="NT44">
    <cfRule type="cellIs" dxfId="898" priority="14799" operator="equal">
      <formula>"N"</formula>
    </cfRule>
    <cfRule type="cellIs" dxfId="897" priority="14800" operator="equal">
      <formula>"D"</formula>
    </cfRule>
    <cfRule type="cellIs" dxfId="896" priority="14801" operator="equal">
      <formula>"M"</formula>
    </cfRule>
    <cfRule type="cellIs" dxfId="895" priority="14802" operator="equal">
      <formula>"E"</formula>
    </cfRule>
    <cfRule type="cellIs" dxfId="894" priority="14803" operator="equal">
      <formula>"A"</formula>
    </cfRule>
  </conditionalFormatting>
  <conditionalFormatting sqref="NT44">
    <cfRule type="cellIs" dxfId="893" priority="14796" operator="equal">
      <formula>"T"</formula>
    </cfRule>
    <cfRule type="cellIs" dxfId="892" priority="14797" operator="equal">
      <formula>"H"</formula>
    </cfRule>
    <cfRule type="cellIs" dxfId="891" priority="14798" operator="equal">
      <formula>"O"</formula>
    </cfRule>
  </conditionalFormatting>
  <conditionalFormatting sqref="NT44">
    <cfRule type="cellIs" dxfId="890" priority="14795" operator="equal">
      <formula>"P"</formula>
    </cfRule>
  </conditionalFormatting>
  <conditionalFormatting sqref="NT44">
    <cfRule type="cellIs" dxfId="889" priority="14792" operator="equal">
      <formula>"S"</formula>
    </cfRule>
    <cfRule type="cellIs" dxfId="888" priority="14793" operator="equal">
      <formula>0</formula>
    </cfRule>
    <cfRule type="cellIs" dxfId="887" priority="14794" operator="equal">
      <formula>"C"</formula>
    </cfRule>
  </conditionalFormatting>
  <conditionalFormatting sqref="NT44">
    <cfRule type="containsText" dxfId="886" priority="14790" operator="containsText" text="AF">
      <formula>NOT(ISERROR(SEARCH("AF",NT44)))</formula>
    </cfRule>
    <cfRule type="containsText" dxfId="885" priority="14791" operator="containsText" text="MN">
      <formula>NOT(ISERROR(SEARCH("MN",NT44)))</formula>
    </cfRule>
  </conditionalFormatting>
  <conditionalFormatting sqref="NT44">
    <cfRule type="cellIs" dxfId="884" priority="14785" operator="equal">
      <formula>"N"</formula>
    </cfRule>
    <cfRule type="cellIs" dxfId="883" priority="14786" operator="equal">
      <formula>"D"</formula>
    </cfRule>
    <cfRule type="cellIs" dxfId="882" priority="14787" operator="equal">
      <formula>"M"</formula>
    </cfRule>
    <cfRule type="cellIs" dxfId="881" priority="14788" operator="equal">
      <formula>"E"</formula>
    </cfRule>
    <cfRule type="cellIs" dxfId="880" priority="14789" operator="equal">
      <formula>"A"</formula>
    </cfRule>
  </conditionalFormatting>
  <conditionalFormatting sqref="NT44">
    <cfRule type="cellIs" dxfId="879" priority="14782" operator="equal">
      <formula>"T"</formula>
    </cfRule>
    <cfRule type="cellIs" dxfId="878" priority="14783" operator="equal">
      <formula>"H"</formula>
    </cfRule>
    <cfRule type="cellIs" dxfId="877" priority="14784" operator="equal">
      <formula>"O"</formula>
    </cfRule>
  </conditionalFormatting>
  <conditionalFormatting sqref="NT44">
    <cfRule type="cellIs" dxfId="876" priority="14781" operator="equal">
      <formula>"P"</formula>
    </cfRule>
  </conditionalFormatting>
  <conditionalFormatting sqref="NT44">
    <cfRule type="cellIs" dxfId="875" priority="14778" operator="equal">
      <formula>"S"</formula>
    </cfRule>
    <cfRule type="cellIs" dxfId="874" priority="14779" operator="equal">
      <formula>0</formula>
    </cfRule>
    <cfRule type="cellIs" dxfId="873" priority="14780" operator="equal">
      <formula>"C"</formula>
    </cfRule>
  </conditionalFormatting>
  <conditionalFormatting sqref="Z45:AE60">
    <cfRule type="colorScale" priority="16555">
      <colorScale>
        <cfvo type="min"/>
        <cfvo type="max"/>
        <color theme="0"/>
        <color rgb="FFFF6600"/>
      </colorScale>
    </cfRule>
  </conditionalFormatting>
  <conditionalFormatting sqref="AH45:AH60">
    <cfRule type="colorScale" priority="16556">
      <colorScale>
        <cfvo type="min"/>
        <cfvo type="max"/>
        <color theme="0"/>
        <color rgb="FFFF6600"/>
      </colorScale>
    </cfRule>
  </conditionalFormatting>
  <conditionalFormatting sqref="AG45:AG60">
    <cfRule type="colorScale" priority="16557">
      <colorScale>
        <cfvo type="min"/>
        <cfvo type="max"/>
        <color theme="0"/>
        <color rgb="FFFF6600"/>
      </colorScale>
    </cfRule>
  </conditionalFormatting>
  <conditionalFormatting sqref="AF45:AF60">
    <cfRule type="colorScale" priority="16558">
      <colorScale>
        <cfvo type="min"/>
        <cfvo type="max"/>
        <color theme="0"/>
        <color rgb="FFFF6600"/>
      </colorScale>
    </cfRule>
  </conditionalFormatting>
  <conditionalFormatting sqref="BE45:BJ60">
    <cfRule type="colorScale" priority="16559">
      <colorScale>
        <cfvo type="min"/>
        <cfvo type="max"/>
        <color theme="0"/>
        <color rgb="FFFF6600"/>
      </colorScale>
    </cfRule>
  </conditionalFormatting>
  <conditionalFormatting sqref="BL45:BL60">
    <cfRule type="colorScale" priority="16561">
      <colorScale>
        <cfvo type="min"/>
        <cfvo type="max"/>
        <color theme="0"/>
        <color rgb="FFFF6600"/>
      </colorScale>
    </cfRule>
  </conditionalFormatting>
  <conditionalFormatting sqref="BK45:BK60">
    <cfRule type="colorScale" priority="16562">
      <colorScale>
        <cfvo type="min"/>
        <cfvo type="max"/>
        <color theme="0"/>
        <color rgb="FFFF6600"/>
      </colorScale>
    </cfRule>
  </conditionalFormatting>
  <conditionalFormatting sqref="CG45:CL60">
    <cfRule type="colorScale" priority="16563">
      <colorScale>
        <cfvo type="min"/>
        <cfvo type="max"/>
        <color theme="0"/>
        <color rgb="FFFF6600"/>
      </colorScale>
    </cfRule>
  </conditionalFormatting>
  <conditionalFormatting sqref="CN45:CN60">
    <cfRule type="colorScale" priority="16565">
      <colorScale>
        <cfvo type="min"/>
        <cfvo type="max"/>
        <color theme="0"/>
        <color rgb="FFFF6600"/>
      </colorScale>
    </cfRule>
  </conditionalFormatting>
  <conditionalFormatting sqref="CM45:CM60">
    <cfRule type="colorScale" priority="16566">
      <colorScale>
        <cfvo type="min"/>
        <cfvo type="max"/>
        <color theme="0"/>
        <color rgb="FFFF6600"/>
      </colorScale>
    </cfRule>
  </conditionalFormatting>
  <conditionalFormatting sqref="DL45:DQ60">
    <cfRule type="colorScale" priority="16567">
      <colorScale>
        <cfvo type="min"/>
        <cfvo type="max"/>
        <color theme="0"/>
        <color rgb="FFFF6600"/>
      </colorScale>
    </cfRule>
  </conditionalFormatting>
  <conditionalFormatting sqref="DS45:DS60">
    <cfRule type="colorScale" priority="16569">
      <colorScale>
        <cfvo type="min"/>
        <cfvo type="max"/>
        <color theme="0"/>
        <color rgb="FFFF6600"/>
      </colorScale>
    </cfRule>
  </conditionalFormatting>
  <conditionalFormatting sqref="DR45:DR60">
    <cfRule type="colorScale" priority="16570">
      <colorScale>
        <cfvo type="min"/>
        <cfvo type="max"/>
        <color theme="0"/>
        <color rgb="FFFF6600"/>
      </colorScale>
    </cfRule>
  </conditionalFormatting>
  <conditionalFormatting sqref="EO45:ET60">
    <cfRule type="colorScale" priority="16571">
      <colorScale>
        <cfvo type="min"/>
        <cfvo type="max"/>
        <color theme="0"/>
        <color rgb="FFFF6600"/>
      </colorScale>
    </cfRule>
  </conditionalFormatting>
  <conditionalFormatting sqref="EV45:EV60">
    <cfRule type="colorScale" priority="16573">
      <colorScale>
        <cfvo type="min"/>
        <cfvo type="max"/>
        <color theme="0"/>
        <color rgb="FFFF6600"/>
      </colorScale>
    </cfRule>
  </conditionalFormatting>
  <conditionalFormatting sqref="EU45:EU60">
    <cfRule type="colorScale" priority="16574">
      <colorScale>
        <cfvo type="min"/>
        <cfvo type="max"/>
        <color theme="0"/>
        <color rgb="FFFF6600"/>
      </colorScale>
    </cfRule>
  </conditionalFormatting>
  <conditionalFormatting sqref="FR45:FW60">
    <cfRule type="colorScale" priority="16575">
      <colorScale>
        <cfvo type="min"/>
        <cfvo type="max"/>
        <color theme="0"/>
        <color rgb="FFFF6600"/>
      </colorScale>
    </cfRule>
  </conditionalFormatting>
  <conditionalFormatting sqref="GV45:HA60">
    <cfRule type="colorScale" priority="16577">
      <colorScale>
        <cfvo type="min"/>
        <cfvo type="max"/>
        <color theme="0"/>
        <color rgb="FFFF6600"/>
      </colorScale>
    </cfRule>
  </conditionalFormatting>
  <conditionalFormatting sqref="HY45:ID60">
    <cfRule type="colorScale" priority="16579">
      <colorScale>
        <cfvo type="min"/>
        <cfvo type="max"/>
        <color theme="0"/>
        <color rgb="FFFF6600"/>
      </colorScale>
    </cfRule>
  </conditionalFormatting>
  <conditionalFormatting sqref="KG45:KL60">
    <cfRule type="colorScale" priority="16580">
      <colorScale>
        <cfvo type="min"/>
        <cfvo type="max"/>
        <color theme="0"/>
        <color rgb="FFFF6600"/>
      </colorScale>
    </cfRule>
  </conditionalFormatting>
  <conditionalFormatting sqref="NQ45:NV60">
    <cfRule type="colorScale" priority="16586">
      <colorScale>
        <cfvo type="min"/>
        <cfvo type="max"/>
        <color theme="0"/>
        <color rgb="FFFF6600"/>
      </colorScale>
    </cfRule>
  </conditionalFormatting>
  <conditionalFormatting sqref="FX45:FX60">
    <cfRule type="colorScale" priority="16588">
      <colorScale>
        <cfvo type="min"/>
        <cfvo type="max"/>
        <color theme="0"/>
        <color rgb="FFFF6600"/>
      </colorScale>
    </cfRule>
  </conditionalFormatting>
  <conditionalFormatting sqref="HB45:HB60">
    <cfRule type="colorScale" priority="16589">
      <colorScale>
        <cfvo type="min"/>
        <cfvo type="max"/>
        <color theme="0"/>
        <color rgb="FFFF6600"/>
      </colorScale>
    </cfRule>
  </conditionalFormatting>
  <conditionalFormatting sqref="IE45:IE60">
    <cfRule type="colorScale" priority="16590">
      <colorScale>
        <cfvo type="min"/>
        <cfvo type="max"/>
        <color theme="0"/>
        <color rgb="FFFF6600"/>
      </colorScale>
    </cfRule>
  </conditionalFormatting>
  <conditionalFormatting sqref="KM45:KM60">
    <cfRule type="colorScale" priority="16591">
      <colorScale>
        <cfvo type="min"/>
        <cfvo type="max"/>
        <color theme="0"/>
        <color rgb="FFFF6600"/>
      </colorScale>
    </cfRule>
  </conditionalFormatting>
  <conditionalFormatting sqref="NW45:NW60">
    <cfRule type="colorScale" priority="16594">
      <colorScale>
        <cfvo type="min"/>
        <cfvo type="max"/>
        <color theme="0"/>
        <color rgb="FFFF6600"/>
      </colorScale>
    </cfRule>
  </conditionalFormatting>
  <conditionalFormatting sqref="L4:O4">
    <cfRule type="cellIs" dxfId="872" priority="10591" operator="equal">
      <formula>"N/A"</formula>
    </cfRule>
  </conditionalFormatting>
  <conditionalFormatting sqref="L4:O4">
    <cfRule type="cellIs" dxfId="871" priority="10589" operator="equal">
      <formula>"Sat"</formula>
    </cfRule>
    <cfRule type="cellIs" dxfId="870" priority="10590" operator="equal">
      <formula>"Sun"</formula>
    </cfRule>
  </conditionalFormatting>
  <conditionalFormatting sqref="P4">
    <cfRule type="cellIs" dxfId="869" priority="10588" operator="equal">
      <formula>"N/A"</formula>
    </cfRule>
  </conditionalFormatting>
  <conditionalFormatting sqref="P4">
    <cfRule type="cellIs" dxfId="868" priority="10586" operator="equal">
      <formula>"Sat"</formula>
    </cfRule>
    <cfRule type="cellIs" dxfId="867" priority="10587" operator="equal">
      <formula>"Sun"</formula>
    </cfRule>
  </conditionalFormatting>
  <conditionalFormatting sqref="Q4:R4">
    <cfRule type="cellIs" dxfId="866" priority="10585" operator="equal">
      <formula>"N/A"</formula>
    </cfRule>
  </conditionalFormatting>
  <conditionalFormatting sqref="Q4:R4">
    <cfRule type="cellIs" dxfId="865" priority="10583" operator="equal">
      <formula>"Sat"</formula>
    </cfRule>
    <cfRule type="cellIs" dxfId="864" priority="10584" operator="equal">
      <formula>"Sun"</formula>
    </cfRule>
  </conditionalFormatting>
  <conditionalFormatting sqref="S4:V4">
    <cfRule type="cellIs" dxfId="863" priority="10582" operator="equal">
      <formula>"N/A"</formula>
    </cfRule>
  </conditionalFormatting>
  <conditionalFormatting sqref="S4:V4">
    <cfRule type="cellIs" dxfId="862" priority="10580" operator="equal">
      <formula>"Sat"</formula>
    </cfRule>
    <cfRule type="cellIs" dxfId="861" priority="10581" operator="equal">
      <formula>"Sun"</formula>
    </cfRule>
  </conditionalFormatting>
  <conditionalFormatting sqref="W4">
    <cfRule type="cellIs" dxfId="860" priority="10579" operator="equal">
      <formula>"N/A"</formula>
    </cfRule>
  </conditionalFormatting>
  <conditionalFormatting sqref="W4">
    <cfRule type="cellIs" dxfId="859" priority="10577" operator="equal">
      <formula>"Sat"</formula>
    </cfRule>
    <cfRule type="cellIs" dxfId="858" priority="10578" operator="equal">
      <formula>"Sun"</formula>
    </cfRule>
  </conditionalFormatting>
  <conditionalFormatting sqref="X4:Y4">
    <cfRule type="cellIs" dxfId="857" priority="10576" operator="equal">
      <formula>"N/A"</formula>
    </cfRule>
  </conditionalFormatting>
  <conditionalFormatting sqref="X4:Y4">
    <cfRule type="cellIs" dxfId="856" priority="10574" operator="equal">
      <formula>"Sat"</formula>
    </cfRule>
    <cfRule type="cellIs" dxfId="855" priority="10575" operator="equal">
      <formula>"Sun"</formula>
    </cfRule>
  </conditionalFormatting>
  <conditionalFormatting sqref="Z4:AC4">
    <cfRule type="cellIs" dxfId="854" priority="10573" operator="equal">
      <formula>"N/A"</formula>
    </cfRule>
  </conditionalFormatting>
  <conditionalFormatting sqref="Z4:AC4">
    <cfRule type="cellIs" dxfId="853" priority="10571" operator="equal">
      <formula>"Sat"</formula>
    </cfRule>
    <cfRule type="cellIs" dxfId="852" priority="10572" operator="equal">
      <formula>"Sun"</formula>
    </cfRule>
  </conditionalFormatting>
  <conditionalFormatting sqref="AD4">
    <cfRule type="cellIs" dxfId="851" priority="10570" operator="equal">
      <formula>"N/A"</formula>
    </cfRule>
  </conditionalFormatting>
  <conditionalFormatting sqref="AD4">
    <cfRule type="cellIs" dxfId="850" priority="10568" operator="equal">
      <formula>"Sat"</formula>
    </cfRule>
    <cfRule type="cellIs" dxfId="849" priority="10569" operator="equal">
      <formula>"Sun"</formula>
    </cfRule>
  </conditionalFormatting>
  <conditionalFormatting sqref="AE4:AF4">
    <cfRule type="cellIs" dxfId="848" priority="10567" operator="equal">
      <formula>"N/A"</formula>
    </cfRule>
  </conditionalFormatting>
  <conditionalFormatting sqref="AE4:AF4">
    <cfRule type="cellIs" dxfId="847" priority="10565" operator="equal">
      <formula>"Sat"</formula>
    </cfRule>
    <cfRule type="cellIs" dxfId="846" priority="10566" operator="equal">
      <formula>"Sun"</formula>
    </cfRule>
  </conditionalFormatting>
  <conditionalFormatting sqref="AG4:AJ4">
    <cfRule type="cellIs" dxfId="845" priority="10564" operator="equal">
      <formula>"N/A"</formula>
    </cfRule>
  </conditionalFormatting>
  <conditionalFormatting sqref="AG4:AJ4">
    <cfRule type="cellIs" dxfId="844" priority="10562" operator="equal">
      <formula>"Sat"</formula>
    </cfRule>
    <cfRule type="cellIs" dxfId="843" priority="10563" operator="equal">
      <formula>"Sun"</formula>
    </cfRule>
  </conditionalFormatting>
  <conditionalFormatting sqref="AK4">
    <cfRule type="cellIs" dxfId="842" priority="10561" operator="equal">
      <formula>"N/A"</formula>
    </cfRule>
  </conditionalFormatting>
  <conditionalFormatting sqref="AK4">
    <cfRule type="cellIs" dxfId="841" priority="10559" operator="equal">
      <formula>"Sat"</formula>
    </cfRule>
    <cfRule type="cellIs" dxfId="840" priority="10560" operator="equal">
      <formula>"Sun"</formula>
    </cfRule>
  </conditionalFormatting>
  <conditionalFormatting sqref="AL4:AM4">
    <cfRule type="cellIs" dxfId="839" priority="10558" operator="equal">
      <formula>"N/A"</formula>
    </cfRule>
  </conditionalFormatting>
  <conditionalFormatting sqref="AL4:AM4">
    <cfRule type="cellIs" dxfId="838" priority="10556" operator="equal">
      <formula>"Sat"</formula>
    </cfRule>
    <cfRule type="cellIs" dxfId="837" priority="10557" operator="equal">
      <formula>"Sun"</formula>
    </cfRule>
  </conditionalFormatting>
  <conditionalFormatting sqref="AN4:AQ4">
    <cfRule type="cellIs" dxfId="836" priority="10555" operator="equal">
      <formula>"N/A"</formula>
    </cfRule>
  </conditionalFormatting>
  <conditionalFormatting sqref="AN4:AQ4">
    <cfRule type="cellIs" dxfId="835" priority="10553" operator="equal">
      <formula>"Sat"</formula>
    </cfRule>
    <cfRule type="cellIs" dxfId="834" priority="10554" operator="equal">
      <formula>"Sun"</formula>
    </cfRule>
  </conditionalFormatting>
  <conditionalFormatting sqref="AR4">
    <cfRule type="cellIs" dxfId="833" priority="10552" operator="equal">
      <formula>"N/A"</formula>
    </cfRule>
  </conditionalFormatting>
  <conditionalFormatting sqref="AR4">
    <cfRule type="cellIs" dxfId="832" priority="10550" operator="equal">
      <formula>"Sat"</formula>
    </cfRule>
    <cfRule type="cellIs" dxfId="831" priority="10551" operator="equal">
      <formula>"Sun"</formula>
    </cfRule>
  </conditionalFormatting>
  <conditionalFormatting sqref="AS4:AT4">
    <cfRule type="cellIs" dxfId="830" priority="10549" operator="equal">
      <formula>"N/A"</formula>
    </cfRule>
  </conditionalFormatting>
  <conditionalFormatting sqref="AS4:AT4">
    <cfRule type="cellIs" dxfId="829" priority="10547" operator="equal">
      <formula>"Sat"</formula>
    </cfRule>
    <cfRule type="cellIs" dxfId="828" priority="10548" operator="equal">
      <formula>"Sun"</formula>
    </cfRule>
  </conditionalFormatting>
  <conditionalFormatting sqref="AU4:AX4">
    <cfRule type="cellIs" dxfId="827" priority="10546" operator="equal">
      <formula>"N/A"</formula>
    </cfRule>
  </conditionalFormatting>
  <conditionalFormatting sqref="AU4:AX4">
    <cfRule type="cellIs" dxfId="826" priority="10544" operator="equal">
      <formula>"Sat"</formula>
    </cfRule>
    <cfRule type="cellIs" dxfId="825" priority="10545" operator="equal">
      <formula>"Sun"</formula>
    </cfRule>
  </conditionalFormatting>
  <conditionalFormatting sqref="AY4">
    <cfRule type="cellIs" dxfId="824" priority="10543" operator="equal">
      <formula>"N/A"</formula>
    </cfRule>
  </conditionalFormatting>
  <conditionalFormatting sqref="AY4">
    <cfRule type="cellIs" dxfId="823" priority="10541" operator="equal">
      <formula>"Sat"</formula>
    </cfRule>
    <cfRule type="cellIs" dxfId="822" priority="10542" operator="equal">
      <formula>"Sun"</formula>
    </cfRule>
  </conditionalFormatting>
  <conditionalFormatting sqref="AZ4:BA4">
    <cfRule type="cellIs" dxfId="821" priority="10540" operator="equal">
      <formula>"N/A"</formula>
    </cfRule>
  </conditionalFormatting>
  <conditionalFormatting sqref="AZ4:BA4">
    <cfRule type="cellIs" dxfId="820" priority="10538" operator="equal">
      <formula>"Sat"</formula>
    </cfRule>
    <cfRule type="cellIs" dxfId="819" priority="10539" operator="equal">
      <formula>"Sun"</formula>
    </cfRule>
  </conditionalFormatting>
  <conditionalFormatting sqref="BB4:BE4">
    <cfRule type="cellIs" dxfId="818" priority="10537" operator="equal">
      <formula>"N/A"</formula>
    </cfRule>
  </conditionalFormatting>
  <conditionalFormatting sqref="BB4:BE4">
    <cfRule type="cellIs" dxfId="817" priority="10535" operator="equal">
      <formula>"Sat"</formula>
    </cfRule>
    <cfRule type="cellIs" dxfId="816" priority="10536" operator="equal">
      <formula>"Sun"</formula>
    </cfRule>
  </conditionalFormatting>
  <conditionalFormatting sqref="BF4">
    <cfRule type="cellIs" dxfId="815" priority="10534" operator="equal">
      <formula>"N/A"</formula>
    </cfRule>
  </conditionalFormatting>
  <conditionalFormatting sqref="BF4">
    <cfRule type="cellIs" dxfId="814" priority="10532" operator="equal">
      <formula>"Sat"</formula>
    </cfRule>
    <cfRule type="cellIs" dxfId="813" priority="10533" operator="equal">
      <formula>"Sun"</formula>
    </cfRule>
  </conditionalFormatting>
  <conditionalFormatting sqref="BG4:BH4">
    <cfRule type="cellIs" dxfId="812" priority="10531" operator="equal">
      <formula>"N/A"</formula>
    </cfRule>
  </conditionalFormatting>
  <conditionalFormatting sqref="BG4:BH4">
    <cfRule type="cellIs" dxfId="811" priority="10529" operator="equal">
      <formula>"Sat"</formula>
    </cfRule>
    <cfRule type="cellIs" dxfId="810" priority="10530" operator="equal">
      <formula>"Sun"</formula>
    </cfRule>
  </conditionalFormatting>
  <conditionalFormatting sqref="BI4:BL4">
    <cfRule type="cellIs" dxfId="809" priority="10528" operator="equal">
      <formula>"N/A"</formula>
    </cfRule>
  </conditionalFormatting>
  <conditionalFormatting sqref="BI4:BL4">
    <cfRule type="cellIs" dxfId="808" priority="10526" operator="equal">
      <formula>"Sat"</formula>
    </cfRule>
    <cfRule type="cellIs" dxfId="807" priority="10527" operator="equal">
      <formula>"Sun"</formula>
    </cfRule>
  </conditionalFormatting>
  <conditionalFormatting sqref="BM4">
    <cfRule type="cellIs" dxfId="806" priority="10525" operator="equal">
      <formula>"N/A"</formula>
    </cfRule>
  </conditionalFormatting>
  <conditionalFormatting sqref="BM4">
    <cfRule type="cellIs" dxfId="805" priority="10523" operator="equal">
      <formula>"Sat"</formula>
    </cfRule>
    <cfRule type="cellIs" dxfId="804" priority="10524" operator="equal">
      <formula>"Sun"</formula>
    </cfRule>
  </conditionalFormatting>
  <conditionalFormatting sqref="BN4:BO4">
    <cfRule type="cellIs" dxfId="803" priority="10522" operator="equal">
      <formula>"N/A"</formula>
    </cfRule>
  </conditionalFormatting>
  <conditionalFormatting sqref="BN4:BO4">
    <cfRule type="cellIs" dxfId="802" priority="10520" operator="equal">
      <formula>"Sat"</formula>
    </cfRule>
    <cfRule type="cellIs" dxfId="801" priority="10521" operator="equal">
      <formula>"Sun"</formula>
    </cfRule>
  </conditionalFormatting>
  <conditionalFormatting sqref="BP4:BS4">
    <cfRule type="cellIs" dxfId="800" priority="10519" operator="equal">
      <formula>"N/A"</formula>
    </cfRule>
  </conditionalFormatting>
  <conditionalFormatting sqref="BP4:BS4">
    <cfRule type="cellIs" dxfId="799" priority="10517" operator="equal">
      <formula>"Sat"</formula>
    </cfRule>
    <cfRule type="cellIs" dxfId="798" priority="10518" operator="equal">
      <formula>"Sun"</formula>
    </cfRule>
  </conditionalFormatting>
  <conditionalFormatting sqref="BT4">
    <cfRule type="cellIs" dxfId="797" priority="10516" operator="equal">
      <formula>"N/A"</formula>
    </cfRule>
  </conditionalFormatting>
  <conditionalFormatting sqref="BT4">
    <cfRule type="cellIs" dxfId="796" priority="10514" operator="equal">
      <formula>"Sat"</formula>
    </cfRule>
    <cfRule type="cellIs" dxfId="795" priority="10515" operator="equal">
      <formula>"Sun"</formula>
    </cfRule>
  </conditionalFormatting>
  <conditionalFormatting sqref="BU4:BV4">
    <cfRule type="cellIs" dxfId="794" priority="10513" operator="equal">
      <formula>"N/A"</formula>
    </cfRule>
  </conditionalFormatting>
  <conditionalFormatting sqref="BU4:BV4">
    <cfRule type="cellIs" dxfId="793" priority="10511" operator="equal">
      <formula>"Sat"</formula>
    </cfRule>
    <cfRule type="cellIs" dxfId="792" priority="10512" operator="equal">
      <formula>"Sun"</formula>
    </cfRule>
  </conditionalFormatting>
  <conditionalFormatting sqref="BW4:BZ4">
    <cfRule type="cellIs" dxfId="791" priority="10510" operator="equal">
      <formula>"N/A"</formula>
    </cfRule>
  </conditionalFormatting>
  <conditionalFormatting sqref="BW4:BZ4">
    <cfRule type="cellIs" dxfId="790" priority="10508" operator="equal">
      <formula>"Sat"</formula>
    </cfRule>
    <cfRule type="cellIs" dxfId="789" priority="10509" operator="equal">
      <formula>"Sun"</formula>
    </cfRule>
  </conditionalFormatting>
  <conditionalFormatting sqref="CA4">
    <cfRule type="cellIs" dxfId="788" priority="10507" operator="equal">
      <formula>"N/A"</formula>
    </cfRule>
  </conditionalFormatting>
  <conditionalFormatting sqref="CA4">
    <cfRule type="cellIs" dxfId="787" priority="10505" operator="equal">
      <formula>"Sat"</formula>
    </cfRule>
    <cfRule type="cellIs" dxfId="786" priority="10506" operator="equal">
      <formula>"Sun"</formula>
    </cfRule>
  </conditionalFormatting>
  <conditionalFormatting sqref="CB4:CC4">
    <cfRule type="cellIs" dxfId="785" priority="10504" operator="equal">
      <formula>"N/A"</formula>
    </cfRule>
  </conditionalFormatting>
  <conditionalFormatting sqref="CB4:CC4">
    <cfRule type="cellIs" dxfId="784" priority="10502" operator="equal">
      <formula>"Sat"</formula>
    </cfRule>
    <cfRule type="cellIs" dxfId="783" priority="10503" operator="equal">
      <formula>"Sun"</formula>
    </cfRule>
  </conditionalFormatting>
  <conditionalFormatting sqref="CD4:CG4">
    <cfRule type="cellIs" dxfId="782" priority="10501" operator="equal">
      <formula>"N/A"</formula>
    </cfRule>
  </conditionalFormatting>
  <conditionalFormatting sqref="CD4:CG4">
    <cfRule type="cellIs" dxfId="781" priority="10499" operator="equal">
      <formula>"Sat"</formula>
    </cfRule>
    <cfRule type="cellIs" dxfId="780" priority="10500" operator="equal">
      <formula>"Sun"</formula>
    </cfRule>
  </conditionalFormatting>
  <conditionalFormatting sqref="CH4">
    <cfRule type="cellIs" dxfId="779" priority="10498" operator="equal">
      <formula>"N/A"</formula>
    </cfRule>
  </conditionalFormatting>
  <conditionalFormatting sqref="CH4">
    <cfRule type="cellIs" dxfId="778" priority="10496" operator="equal">
      <formula>"Sat"</formula>
    </cfRule>
    <cfRule type="cellIs" dxfId="777" priority="10497" operator="equal">
      <formula>"Sun"</formula>
    </cfRule>
  </conditionalFormatting>
  <conditionalFormatting sqref="CI4:CJ4">
    <cfRule type="cellIs" dxfId="776" priority="10495" operator="equal">
      <formula>"N/A"</formula>
    </cfRule>
  </conditionalFormatting>
  <conditionalFormatting sqref="CI4:CJ4">
    <cfRule type="cellIs" dxfId="775" priority="10493" operator="equal">
      <formula>"Sat"</formula>
    </cfRule>
    <cfRule type="cellIs" dxfId="774" priority="10494" operator="equal">
      <formula>"Sun"</formula>
    </cfRule>
  </conditionalFormatting>
  <conditionalFormatting sqref="CK4:CN4">
    <cfRule type="cellIs" dxfId="773" priority="10492" operator="equal">
      <formula>"N/A"</formula>
    </cfRule>
  </conditionalFormatting>
  <conditionalFormatting sqref="CK4:CN4">
    <cfRule type="cellIs" dxfId="772" priority="10490" operator="equal">
      <formula>"Sat"</formula>
    </cfRule>
    <cfRule type="cellIs" dxfId="771" priority="10491" operator="equal">
      <formula>"Sun"</formula>
    </cfRule>
  </conditionalFormatting>
  <conditionalFormatting sqref="CO4">
    <cfRule type="cellIs" dxfId="770" priority="10489" operator="equal">
      <formula>"N/A"</formula>
    </cfRule>
  </conditionalFormatting>
  <conditionalFormatting sqref="CO4">
    <cfRule type="cellIs" dxfId="769" priority="10487" operator="equal">
      <formula>"Sat"</formula>
    </cfRule>
    <cfRule type="cellIs" dxfId="768" priority="10488" operator="equal">
      <formula>"Sun"</formula>
    </cfRule>
  </conditionalFormatting>
  <conditionalFormatting sqref="CP4:CQ4">
    <cfRule type="cellIs" dxfId="767" priority="10486" operator="equal">
      <formula>"N/A"</formula>
    </cfRule>
  </conditionalFormatting>
  <conditionalFormatting sqref="CP4:CQ4">
    <cfRule type="cellIs" dxfId="766" priority="10484" operator="equal">
      <formula>"Sat"</formula>
    </cfRule>
    <cfRule type="cellIs" dxfId="765" priority="10485" operator="equal">
      <formula>"Sun"</formula>
    </cfRule>
  </conditionalFormatting>
  <conditionalFormatting sqref="CR4:CU4">
    <cfRule type="cellIs" dxfId="764" priority="10483" operator="equal">
      <formula>"N/A"</formula>
    </cfRule>
  </conditionalFormatting>
  <conditionalFormatting sqref="CR4:CU4">
    <cfRule type="cellIs" dxfId="763" priority="10481" operator="equal">
      <formula>"Sat"</formula>
    </cfRule>
    <cfRule type="cellIs" dxfId="762" priority="10482" operator="equal">
      <formula>"Sun"</formula>
    </cfRule>
  </conditionalFormatting>
  <conditionalFormatting sqref="CV4">
    <cfRule type="cellIs" dxfId="761" priority="10480" operator="equal">
      <formula>"N/A"</formula>
    </cfRule>
  </conditionalFormatting>
  <conditionalFormatting sqref="CV4">
    <cfRule type="cellIs" dxfId="760" priority="10478" operator="equal">
      <formula>"Sat"</formula>
    </cfRule>
    <cfRule type="cellIs" dxfId="759" priority="10479" operator="equal">
      <formula>"Sun"</formula>
    </cfRule>
  </conditionalFormatting>
  <conditionalFormatting sqref="CW4:CX4">
    <cfRule type="cellIs" dxfId="758" priority="10477" operator="equal">
      <formula>"N/A"</formula>
    </cfRule>
  </conditionalFormatting>
  <conditionalFormatting sqref="CW4:CX4">
    <cfRule type="cellIs" dxfId="757" priority="10475" operator="equal">
      <formula>"Sat"</formula>
    </cfRule>
    <cfRule type="cellIs" dxfId="756" priority="10476" operator="equal">
      <formula>"Sun"</formula>
    </cfRule>
  </conditionalFormatting>
  <conditionalFormatting sqref="CY4:DB4">
    <cfRule type="cellIs" dxfId="755" priority="10474" operator="equal">
      <formula>"N/A"</formula>
    </cfRule>
  </conditionalFormatting>
  <conditionalFormatting sqref="CY4:DB4">
    <cfRule type="cellIs" dxfId="754" priority="10472" operator="equal">
      <formula>"Sat"</formula>
    </cfRule>
    <cfRule type="cellIs" dxfId="753" priority="10473" operator="equal">
      <formula>"Sun"</formula>
    </cfRule>
  </conditionalFormatting>
  <conditionalFormatting sqref="DC4">
    <cfRule type="cellIs" dxfId="752" priority="10471" operator="equal">
      <formula>"N/A"</formula>
    </cfRule>
  </conditionalFormatting>
  <conditionalFormatting sqref="DC4">
    <cfRule type="cellIs" dxfId="751" priority="10469" operator="equal">
      <formula>"Sat"</formula>
    </cfRule>
    <cfRule type="cellIs" dxfId="750" priority="10470" operator="equal">
      <formula>"Sun"</formula>
    </cfRule>
  </conditionalFormatting>
  <conditionalFormatting sqref="DD4:DE4">
    <cfRule type="cellIs" dxfId="749" priority="10468" operator="equal">
      <formula>"N/A"</formula>
    </cfRule>
  </conditionalFormatting>
  <conditionalFormatting sqref="DD4:DE4">
    <cfRule type="cellIs" dxfId="748" priority="10466" operator="equal">
      <formula>"Sat"</formula>
    </cfRule>
    <cfRule type="cellIs" dxfId="747" priority="10467" operator="equal">
      <formula>"Sun"</formula>
    </cfRule>
  </conditionalFormatting>
  <conditionalFormatting sqref="DF4:DI4">
    <cfRule type="cellIs" dxfId="746" priority="10465" operator="equal">
      <formula>"N/A"</formula>
    </cfRule>
  </conditionalFormatting>
  <conditionalFormatting sqref="DF4:DI4">
    <cfRule type="cellIs" dxfId="745" priority="10463" operator="equal">
      <formula>"Sat"</formula>
    </cfRule>
    <cfRule type="cellIs" dxfId="744" priority="10464" operator="equal">
      <formula>"Sun"</formula>
    </cfRule>
  </conditionalFormatting>
  <conditionalFormatting sqref="DJ4">
    <cfRule type="cellIs" dxfId="743" priority="10462" operator="equal">
      <formula>"N/A"</formula>
    </cfRule>
  </conditionalFormatting>
  <conditionalFormatting sqref="DJ4">
    <cfRule type="cellIs" dxfId="742" priority="10460" operator="equal">
      <formula>"Sat"</formula>
    </cfRule>
    <cfRule type="cellIs" dxfId="741" priority="10461" operator="equal">
      <formula>"Sun"</formula>
    </cfRule>
  </conditionalFormatting>
  <conditionalFormatting sqref="DK4:DL4">
    <cfRule type="cellIs" dxfId="740" priority="10459" operator="equal">
      <formula>"N/A"</formula>
    </cfRule>
  </conditionalFormatting>
  <conditionalFormatting sqref="DK4:DL4">
    <cfRule type="cellIs" dxfId="739" priority="10457" operator="equal">
      <formula>"Sat"</formula>
    </cfRule>
    <cfRule type="cellIs" dxfId="738" priority="10458" operator="equal">
      <formula>"Sun"</formula>
    </cfRule>
  </conditionalFormatting>
  <conditionalFormatting sqref="DM4:DP4">
    <cfRule type="cellIs" dxfId="737" priority="10456" operator="equal">
      <formula>"N/A"</formula>
    </cfRule>
  </conditionalFormatting>
  <conditionalFormatting sqref="DM4:DP4">
    <cfRule type="cellIs" dxfId="736" priority="10454" operator="equal">
      <formula>"Sat"</formula>
    </cfRule>
    <cfRule type="cellIs" dxfId="735" priority="10455" operator="equal">
      <formula>"Sun"</formula>
    </cfRule>
  </conditionalFormatting>
  <conditionalFormatting sqref="DQ4">
    <cfRule type="cellIs" dxfId="734" priority="10453" operator="equal">
      <formula>"N/A"</formula>
    </cfRule>
  </conditionalFormatting>
  <conditionalFormatting sqref="DQ4">
    <cfRule type="cellIs" dxfId="733" priority="10451" operator="equal">
      <formula>"Sat"</formula>
    </cfRule>
    <cfRule type="cellIs" dxfId="732" priority="10452" operator="equal">
      <formula>"Sun"</formula>
    </cfRule>
  </conditionalFormatting>
  <conditionalFormatting sqref="DR4:DS4">
    <cfRule type="cellIs" dxfId="731" priority="10450" operator="equal">
      <formula>"N/A"</formula>
    </cfRule>
  </conditionalFormatting>
  <conditionalFormatting sqref="DR4:DS4">
    <cfRule type="cellIs" dxfId="730" priority="10448" operator="equal">
      <formula>"Sat"</formula>
    </cfRule>
    <cfRule type="cellIs" dxfId="729" priority="10449" operator="equal">
      <formula>"Sun"</formula>
    </cfRule>
  </conditionalFormatting>
  <conditionalFormatting sqref="DT4:DW4">
    <cfRule type="cellIs" dxfId="728" priority="10447" operator="equal">
      <formula>"N/A"</formula>
    </cfRule>
  </conditionalFormatting>
  <conditionalFormatting sqref="DT4:DW4">
    <cfRule type="cellIs" dxfId="727" priority="10445" operator="equal">
      <formula>"Sat"</formula>
    </cfRule>
    <cfRule type="cellIs" dxfId="726" priority="10446" operator="equal">
      <formula>"Sun"</formula>
    </cfRule>
  </conditionalFormatting>
  <conditionalFormatting sqref="DX4">
    <cfRule type="cellIs" dxfId="725" priority="10444" operator="equal">
      <formula>"N/A"</formula>
    </cfRule>
  </conditionalFormatting>
  <conditionalFormatting sqref="DX4">
    <cfRule type="cellIs" dxfId="724" priority="10442" operator="equal">
      <formula>"Sat"</formula>
    </cfRule>
    <cfRule type="cellIs" dxfId="723" priority="10443" operator="equal">
      <formula>"Sun"</formula>
    </cfRule>
  </conditionalFormatting>
  <conditionalFormatting sqref="DY4:DZ4">
    <cfRule type="cellIs" dxfId="722" priority="10441" operator="equal">
      <formula>"N/A"</formula>
    </cfRule>
  </conditionalFormatting>
  <conditionalFormatting sqref="DY4:DZ4">
    <cfRule type="cellIs" dxfId="721" priority="10439" operator="equal">
      <formula>"Sat"</formula>
    </cfRule>
    <cfRule type="cellIs" dxfId="720" priority="10440" operator="equal">
      <formula>"Sun"</formula>
    </cfRule>
  </conditionalFormatting>
  <conditionalFormatting sqref="EA4:ED4">
    <cfRule type="cellIs" dxfId="719" priority="10438" operator="equal">
      <formula>"N/A"</formula>
    </cfRule>
  </conditionalFormatting>
  <conditionalFormatting sqref="EA4:ED4">
    <cfRule type="cellIs" dxfId="718" priority="10436" operator="equal">
      <formula>"Sat"</formula>
    </cfRule>
    <cfRule type="cellIs" dxfId="717" priority="10437" operator="equal">
      <formula>"Sun"</formula>
    </cfRule>
  </conditionalFormatting>
  <conditionalFormatting sqref="EE4">
    <cfRule type="cellIs" dxfId="716" priority="10435" operator="equal">
      <formula>"N/A"</formula>
    </cfRule>
  </conditionalFormatting>
  <conditionalFormatting sqref="EE4">
    <cfRule type="cellIs" dxfId="715" priority="10433" operator="equal">
      <formula>"Sat"</formula>
    </cfRule>
    <cfRule type="cellIs" dxfId="714" priority="10434" operator="equal">
      <formula>"Sun"</formula>
    </cfRule>
  </conditionalFormatting>
  <conditionalFormatting sqref="EF4:EG4">
    <cfRule type="cellIs" dxfId="713" priority="10432" operator="equal">
      <formula>"N/A"</formula>
    </cfRule>
  </conditionalFormatting>
  <conditionalFormatting sqref="EF4:EG4">
    <cfRule type="cellIs" dxfId="712" priority="10430" operator="equal">
      <formula>"Sat"</formula>
    </cfRule>
    <cfRule type="cellIs" dxfId="711" priority="10431" operator="equal">
      <formula>"Sun"</formula>
    </cfRule>
  </conditionalFormatting>
  <conditionalFormatting sqref="EH4:EK4">
    <cfRule type="cellIs" dxfId="710" priority="10429" operator="equal">
      <formula>"N/A"</formula>
    </cfRule>
  </conditionalFormatting>
  <conditionalFormatting sqref="EH4:EK4">
    <cfRule type="cellIs" dxfId="709" priority="10427" operator="equal">
      <formula>"Sat"</formula>
    </cfRule>
    <cfRule type="cellIs" dxfId="708" priority="10428" operator="equal">
      <formula>"Sun"</formula>
    </cfRule>
  </conditionalFormatting>
  <conditionalFormatting sqref="EL4">
    <cfRule type="cellIs" dxfId="707" priority="10426" operator="equal">
      <formula>"N/A"</formula>
    </cfRule>
  </conditionalFormatting>
  <conditionalFormatting sqref="EL4">
    <cfRule type="cellIs" dxfId="706" priority="10424" operator="equal">
      <formula>"Sat"</formula>
    </cfRule>
    <cfRule type="cellIs" dxfId="705" priority="10425" operator="equal">
      <formula>"Sun"</formula>
    </cfRule>
  </conditionalFormatting>
  <conditionalFormatting sqref="EM4:EN4">
    <cfRule type="cellIs" dxfId="704" priority="10423" operator="equal">
      <formula>"N/A"</formula>
    </cfRule>
  </conditionalFormatting>
  <conditionalFormatting sqref="EM4:EN4">
    <cfRule type="cellIs" dxfId="703" priority="10421" operator="equal">
      <formula>"Sat"</formula>
    </cfRule>
    <cfRule type="cellIs" dxfId="702" priority="10422" operator="equal">
      <formula>"Sun"</formula>
    </cfRule>
  </conditionalFormatting>
  <conditionalFormatting sqref="EO4:ER4">
    <cfRule type="cellIs" dxfId="701" priority="10420" operator="equal">
      <formula>"N/A"</formula>
    </cfRule>
  </conditionalFormatting>
  <conditionalFormatting sqref="EO4:ER4">
    <cfRule type="cellIs" dxfId="700" priority="10418" operator="equal">
      <formula>"Sat"</formula>
    </cfRule>
    <cfRule type="cellIs" dxfId="699" priority="10419" operator="equal">
      <formula>"Sun"</formula>
    </cfRule>
  </conditionalFormatting>
  <conditionalFormatting sqref="ES4">
    <cfRule type="cellIs" dxfId="698" priority="10417" operator="equal">
      <formula>"N/A"</formula>
    </cfRule>
  </conditionalFormatting>
  <conditionalFormatting sqref="ES4">
    <cfRule type="cellIs" dxfId="697" priority="10415" operator="equal">
      <formula>"Sat"</formula>
    </cfRule>
    <cfRule type="cellIs" dxfId="696" priority="10416" operator="equal">
      <formula>"Sun"</formula>
    </cfRule>
  </conditionalFormatting>
  <conditionalFormatting sqref="ET4:EU4">
    <cfRule type="cellIs" dxfId="695" priority="10414" operator="equal">
      <formula>"N/A"</formula>
    </cfRule>
  </conditionalFormatting>
  <conditionalFormatting sqref="ET4:EU4">
    <cfRule type="cellIs" dxfId="694" priority="10412" operator="equal">
      <formula>"Sat"</formula>
    </cfRule>
    <cfRule type="cellIs" dxfId="693" priority="10413" operator="equal">
      <formula>"Sun"</formula>
    </cfRule>
  </conditionalFormatting>
  <conditionalFormatting sqref="EV4:EY4">
    <cfRule type="cellIs" dxfId="692" priority="10411" operator="equal">
      <formula>"N/A"</formula>
    </cfRule>
  </conditionalFormatting>
  <conditionalFormatting sqref="EV4:EY4">
    <cfRule type="cellIs" dxfId="691" priority="10409" operator="equal">
      <formula>"Sat"</formula>
    </cfRule>
    <cfRule type="cellIs" dxfId="690" priority="10410" operator="equal">
      <formula>"Sun"</formula>
    </cfRule>
  </conditionalFormatting>
  <conditionalFormatting sqref="EZ4">
    <cfRule type="cellIs" dxfId="689" priority="10408" operator="equal">
      <formula>"N/A"</formula>
    </cfRule>
  </conditionalFormatting>
  <conditionalFormatting sqref="EZ4">
    <cfRule type="cellIs" dxfId="688" priority="10406" operator="equal">
      <formula>"Sat"</formula>
    </cfRule>
    <cfRule type="cellIs" dxfId="687" priority="10407" operator="equal">
      <formula>"Sun"</formula>
    </cfRule>
  </conditionalFormatting>
  <conditionalFormatting sqref="FA4:FB4">
    <cfRule type="cellIs" dxfId="686" priority="10405" operator="equal">
      <formula>"N/A"</formula>
    </cfRule>
  </conditionalFormatting>
  <conditionalFormatting sqref="FA4:FB4">
    <cfRule type="cellIs" dxfId="685" priority="10403" operator="equal">
      <formula>"Sat"</formula>
    </cfRule>
    <cfRule type="cellIs" dxfId="684" priority="10404" operator="equal">
      <formula>"Sun"</formula>
    </cfRule>
  </conditionalFormatting>
  <conditionalFormatting sqref="FC4:FF4">
    <cfRule type="cellIs" dxfId="683" priority="10402" operator="equal">
      <formula>"N/A"</formula>
    </cfRule>
  </conditionalFormatting>
  <conditionalFormatting sqref="FC4:FF4">
    <cfRule type="cellIs" dxfId="682" priority="10400" operator="equal">
      <formula>"Sat"</formula>
    </cfRule>
    <cfRule type="cellIs" dxfId="681" priority="10401" operator="equal">
      <formula>"Sun"</formula>
    </cfRule>
  </conditionalFormatting>
  <conditionalFormatting sqref="FG4">
    <cfRule type="cellIs" dxfId="680" priority="10399" operator="equal">
      <formula>"N/A"</formula>
    </cfRule>
  </conditionalFormatting>
  <conditionalFormatting sqref="FG4">
    <cfRule type="cellIs" dxfId="679" priority="10397" operator="equal">
      <formula>"Sat"</formula>
    </cfRule>
    <cfRule type="cellIs" dxfId="678" priority="10398" operator="equal">
      <formula>"Sun"</formula>
    </cfRule>
  </conditionalFormatting>
  <conditionalFormatting sqref="FH4:FI4">
    <cfRule type="cellIs" dxfId="677" priority="10396" operator="equal">
      <formula>"N/A"</formula>
    </cfRule>
  </conditionalFormatting>
  <conditionalFormatting sqref="FH4:FI4">
    <cfRule type="cellIs" dxfId="676" priority="10394" operator="equal">
      <formula>"Sat"</formula>
    </cfRule>
    <cfRule type="cellIs" dxfId="675" priority="10395" operator="equal">
      <formula>"Sun"</formula>
    </cfRule>
  </conditionalFormatting>
  <conditionalFormatting sqref="FJ4:FM4">
    <cfRule type="cellIs" dxfId="674" priority="10393" operator="equal">
      <formula>"N/A"</formula>
    </cfRule>
  </conditionalFormatting>
  <conditionalFormatting sqref="FJ4:FM4">
    <cfRule type="cellIs" dxfId="673" priority="10391" operator="equal">
      <formula>"Sat"</formula>
    </cfRule>
    <cfRule type="cellIs" dxfId="672" priority="10392" operator="equal">
      <formula>"Sun"</formula>
    </cfRule>
  </conditionalFormatting>
  <conditionalFormatting sqref="FN4">
    <cfRule type="cellIs" dxfId="671" priority="10390" operator="equal">
      <formula>"N/A"</formula>
    </cfRule>
  </conditionalFormatting>
  <conditionalFormatting sqref="FN4">
    <cfRule type="cellIs" dxfId="670" priority="10388" operator="equal">
      <formula>"Sat"</formula>
    </cfRule>
    <cfRule type="cellIs" dxfId="669" priority="10389" operator="equal">
      <formula>"Sun"</formula>
    </cfRule>
  </conditionalFormatting>
  <conditionalFormatting sqref="FO4:FP4">
    <cfRule type="cellIs" dxfId="668" priority="10387" operator="equal">
      <formula>"N/A"</formula>
    </cfRule>
  </conditionalFormatting>
  <conditionalFormatting sqref="FO4:FP4">
    <cfRule type="cellIs" dxfId="667" priority="10385" operator="equal">
      <formula>"Sat"</formula>
    </cfRule>
    <cfRule type="cellIs" dxfId="666" priority="10386" operator="equal">
      <formula>"Sun"</formula>
    </cfRule>
  </conditionalFormatting>
  <conditionalFormatting sqref="FQ4:FT4">
    <cfRule type="cellIs" dxfId="665" priority="10384" operator="equal">
      <formula>"N/A"</formula>
    </cfRule>
  </conditionalFormatting>
  <conditionalFormatting sqref="FQ4:FT4">
    <cfRule type="cellIs" dxfId="664" priority="10382" operator="equal">
      <formula>"Sat"</formula>
    </cfRule>
    <cfRule type="cellIs" dxfId="663" priority="10383" operator="equal">
      <formula>"Sun"</formula>
    </cfRule>
  </conditionalFormatting>
  <conditionalFormatting sqref="FU4">
    <cfRule type="cellIs" dxfId="662" priority="10381" operator="equal">
      <formula>"N/A"</formula>
    </cfRule>
  </conditionalFormatting>
  <conditionalFormatting sqref="FU4">
    <cfRule type="cellIs" dxfId="661" priority="10379" operator="equal">
      <formula>"Sat"</formula>
    </cfRule>
    <cfRule type="cellIs" dxfId="660" priority="10380" operator="equal">
      <formula>"Sun"</formula>
    </cfRule>
  </conditionalFormatting>
  <conditionalFormatting sqref="FV4:FW4">
    <cfRule type="cellIs" dxfId="659" priority="10378" operator="equal">
      <formula>"N/A"</formula>
    </cfRule>
  </conditionalFormatting>
  <conditionalFormatting sqref="FV4:FW4">
    <cfRule type="cellIs" dxfId="658" priority="10376" operator="equal">
      <formula>"Sat"</formula>
    </cfRule>
    <cfRule type="cellIs" dxfId="657" priority="10377" operator="equal">
      <formula>"Sun"</formula>
    </cfRule>
  </conditionalFormatting>
  <conditionalFormatting sqref="FX4:GA4">
    <cfRule type="cellIs" dxfId="656" priority="10375" operator="equal">
      <formula>"N/A"</formula>
    </cfRule>
  </conditionalFormatting>
  <conditionalFormatting sqref="FX4:GA4">
    <cfRule type="cellIs" dxfId="655" priority="10373" operator="equal">
      <formula>"Sat"</formula>
    </cfRule>
    <cfRule type="cellIs" dxfId="654" priority="10374" operator="equal">
      <formula>"Sun"</formula>
    </cfRule>
  </conditionalFormatting>
  <conditionalFormatting sqref="GB4">
    <cfRule type="cellIs" dxfId="653" priority="10372" operator="equal">
      <formula>"N/A"</formula>
    </cfRule>
  </conditionalFormatting>
  <conditionalFormatting sqref="GB4">
    <cfRule type="cellIs" dxfId="652" priority="10370" operator="equal">
      <formula>"Sat"</formula>
    </cfRule>
    <cfRule type="cellIs" dxfId="651" priority="10371" operator="equal">
      <formula>"Sun"</formula>
    </cfRule>
  </conditionalFormatting>
  <conditionalFormatting sqref="GC4:GD4">
    <cfRule type="cellIs" dxfId="650" priority="10369" operator="equal">
      <formula>"N/A"</formula>
    </cfRule>
  </conditionalFormatting>
  <conditionalFormatting sqref="GC4:GD4">
    <cfRule type="cellIs" dxfId="649" priority="10367" operator="equal">
      <formula>"Sat"</formula>
    </cfRule>
    <cfRule type="cellIs" dxfId="648" priority="10368" operator="equal">
      <formula>"Sun"</formula>
    </cfRule>
  </conditionalFormatting>
  <conditionalFormatting sqref="GE4:GH4">
    <cfRule type="cellIs" dxfId="647" priority="10366" operator="equal">
      <formula>"N/A"</formula>
    </cfRule>
  </conditionalFormatting>
  <conditionalFormatting sqref="GE4:GH4">
    <cfRule type="cellIs" dxfId="646" priority="10364" operator="equal">
      <formula>"Sat"</formula>
    </cfRule>
    <cfRule type="cellIs" dxfId="645" priority="10365" operator="equal">
      <formula>"Sun"</formula>
    </cfRule>
  </conditionalFormatting>
  <conditionalFormatting sqref="GI4">
    <cfRule type="cellIs" dxfId="644" priority="10363" operator="equal">
      <formula>"N/A"</formula>
    </cfRule>
  </conditionalFormatting>
  <conditionalFormatting sqref="GI4">
    <cfRule type="cellIs" dxfId="643" priority="10361" operator="equal">
      <formula>"Sat"</formula>
    </cfRule>
    <cfRule type="cellIs" dxfId="642" priority="10362" operator="equal">
      <formula>"Sun"</formula>
    </cfRule>
  </conditionalFormatting>
  <conditionalFormatting sqref="GJ4:GK4">
    <cfRule type="cellIs" dxfId="641" priority="10360" operator="equal">
      <formula>"N/A"</formula>
    </cfRule>
  </conditionalFormatting>
  <conditionalFormatting sqref="GJ4:GK4">
    <cfRule type="cellIs" dxfId="640" priority="10358" operator="equal">
      <formula>"Sat"</formula>
    </cfRule>
    <cfRule type="cellIs" dxfId="639" priority="10359" operator="equal">
      <formula>"Sun"</formula>
    </cfRule>
  </conditionalFormatting>
  <conditionalFormatting sqref="GL4:GO4">
    <cfRule type="cellIs" dxfId="638" priority="10357" operator="equal">
      <formula>"N/A"</formula>
    </cfRule>
  </conditionalFormatting>
  <conditionalFormatting sqref="GL4:GO4">
    <cfRule type="cellIs" dxfId="637" priority="10355" operator="equal">
      <formula>"Sat"</formula>
    </cfRule>
    <cfRule type="cellIs" dxfId="636" priority="10356" operator="equal">
      <formula>"Sun"</formula>
    </cfRule>
  </conditionalFormatting>
  <conditionalFormatting sqref="GP4">
    <cfRule type="cellIs" dxfId="635" priority="10354" operator="equal">
      <formula>"N/A"</formula>
    </cfRule>
  </conditionalFormatting>
  <conditionalFormatting sqref="GP4">
    <cfRule type="cellIs" dxfId="634" priority="10352" operator="equal">
      <formula>"Sat"</formula>
    </cfRule>
    <cfRule type="cellIs" dxfId="633" priority="10353" operator="equal">
      <formula>"Sun"</formula>
    </cfRule>
  </conditionalFormatting>
  <conditionalFormatting sqref="GQ4:GR4">
    <cfRule type="cellIs" dxfId="632" priority="10351" operator="equal">
      <formula>"N/A"</formula>
    </cfRule>
  </conditionalFormatting>
  <conditionalFormatting sqref="GQ4:GR4">
    <cfRule type="cellIs" dxfId="631" priority="10349" operator="equal">
      <formula>"Sat"</formula>
    </cfRule>
    <cfRule type="cellIs" dxfId="630" priority="10350" operator="equal">
      <formula>"Sun"</formula>
    </cfRule>
  </conditionalFormatting>
  <conditionalFormatting sqref="GS4:GV4">
    <cfRule type="cellIs" dxfId="629" priority="10348" operator="equal">
      <formula>"N/A"</formula>
    </cfRule>
  </conditionalFormatting>
  <conditionalFormatting sqref="GS4:GV4">
    <cfRule type="cellIs" dxfId="628" priority="10346" operator="equal">
      <formula>"Sat"</formula>
    </cfRule>
    <cfRule type="cellIs" dxfId="627" priority="10347" operator="equal">
      <formula>"Sun"</formula>
    </cfRule>
  </conditionalFormatting>
  <conditionalFormatting sqref="GW4">
    <cfRule type="cellIs" dxfId="626" priority="10345" operator="equal">
      <formula>"N/A"</formula>
    </cfRule>
  </conditionalFormatting>
  <conditionalFormatting sqref="GW4">
    <cfRule type="cellIs" dxfId="625" priority="10343" operator="equal">
      <formula>"Sat"</formula>
    </cfRule>
    <cfRule type="cellIs" dxfId="624" priority="10344" operator="equal">
      <formula>"Sun"</formula>
    </cfRule>
  </conditionalFormatting>
  <conditionalFormatting sqref="GX4:GY4">
    <cfRule type="cellIs" dxfId="623" priority="10342" operator="equal">
      <formula>"N/A"</formula>
    </cfRule>
  </conditionalFormatting>
  <conditionalFormatting sqref="GX4:GY4">
    <cfRule type="cellIs" dxfId="622" priority="10340" operator="equal">
      <formula>"Sat"</formula>
    </cfRule>
    <cfRule type="cellIs" dxfId="621" priority="10341" operator="equal">
      <formula>"Sun"</formula>
    </cfRule>
  </conditionalFormatting>
  <conditionalFormatting sqref="GZ4:HC4">
    <cfRule type="cellIs" dxfId="620" priority="10339" operator="equal">
      <formula>"N/A"</formula>
    </cfRule>
  </conditionalFormatting>
  <conditionalFormatting sqref="GZ4:HC4">
    <cfRule type="cellIs" dxfId="619" priority="10337" operator="equal">
      <formula>"Sat"</formula>
    </cfRule>
    <cfRule type="cellIs" dxfId="618" priority="10338" operator="equal">
      <formula>"Sun"</formula>
    </cfRule>
  </conditionalFormatting>
  <conditionalFormatting sqref="HD4">
    <cfRule type="cellIs" dxfId="617" priority="10336" operator="equal">
      <formula>"N/A"</formula>
    </cfRule>
  </conditionalFormatting>
  <conditionalFormatting sqref="HD4">
    <cfRule type="cellIs" dxfId="616" priority="10334" operator="equal">
      <formula>"Sat"</formula>
    </cfRule>
    <cfRule type="cellIs" dxfId="615" priority="10335" operator="equal">
      <formula>"Sun"</formula>
    </cfRule>
  </conditionalFormatting>
  <conditionalFormatting sqref="HE4:HF4">
    <cfRule type="cellIs" dxfId="614" priority="10333" operator="equal">
      <formula>"N/A"</formula>
    </cfRule>
  </conditionalFormatting>
  <conditionalFormatting sqref="HE4:HF4">
    <cfRule type="cellIs" dxfId="613" priority="10331" operator="equal">
      <formula>"Sat"</formula>
    </cfRule>
    <cfRule type="cellIs" dxfId="612" priority="10332" operator="equal">
      <formula>"Sun"</formula>
    </cfRule>
  </conditionalFormatting>
  <conditionalFormatting sqref="HG4:HJ4">
    <cfRule type="cellIs" dxfId="611" priority="10330" operator="equal">
      <formula>"N/A"</formula>
    </cfRule>
  </conditionalFormatting>
  <conditionalFormatting sqref="HG4:HJ4">
    <cfRule type="cellIs" dxfId="610" priority="10328" operator="equal">
      <formula>"Sat"</formula>
    </cfRule>
    <cfRule type="cellIs" dxfId="609" priority="10329" operator="equal">
      <formula>"Sun"</formula>
    </cfRule>
  </conditionalFormatting>
  <conditionalFormatting sqref="HK4">
    <cfRule type="cellIs" dxfId="608" priority="10327" operator="equal">
      <formula>"N/A"</formula>
    </cfRule>
  </conditionalFormatting>
  <conditionalFormatting sqref="HK4">
    <cfRule type="cellIs" dxfId="607" priority="10325" operator="equal">
      <formula>"Sat"</formula>
    </cfRule>
    <cfRule type="cellIs" dxfId="606" priority="10326" operator="equal">
      <formula>"Sun"</formula>
    </cfRule>
  </conditionalFormatting>
  <conditionalFormatting sqref="HL4:HM4">
    <cfRule type="cellIs" dxfId="605" priority="10324" operator="equal">
      <formula>"N/A"</formula>
    </cfRule>
  </conditionalFormatting>
  <conditionalFormatting sqref="HL4:HM4">
    <cfRule type="cellIs" dxfId="604" priority="10322" operator="equal">
      <formula>"Sat"</formula>
    </cfRule>
    <cfRule type="cellIs" dxfId="603" priority="10323" operator="equal">
      <formula>"Sun"</formula>
    </cfRule>
  </conditionalFormatting>
  <conditionalFormatting sqref="HN4:HQ4">
    <cfRule type="cellIs" dxfId="602" priority="10321" operator="equal">
      <formula>"N/A"</formula>
    </cfRule>
  </conditionalFormatting>
  <conditionalFormatting sqref="HN4:HQ4">
    <cfRule type="cellIs" dxfId="601" priority="10319" operator="equal">
      <formula>"Sat"</formula>
    </cfRule>
    <cfRule type="cellIs" dxfId="600" priority="10320" operator="equal">
      <formula>"Sun"</formula>
    </cfRule>
  </conditionalFormatting>
  <conditionalFormatting sqref="HR4">
    <cfRule type="cellIs" dxfId="599" priority="10318" operator="equal">
      <formula>"N/A"</formula>
    </cfRule>
  </conditionalFormatting>
  <conditionalFormatting sqref="HR4">
    <cfRule type="cellIs" dxfId="598" priority="10316" operator="equal">
      <formula>"Sat"</formula>
    </cfRule>
    <cfRule type="cellIs" dxfId="597" priority="10317" operator="equal">
      <formula>"Sun"</formula>
    </cfRule>
  </conditionalFormatting>
  <conditionalFormatting sqref="HS4:HT4">
    <cfRule type="cellIs" dxfId="596" priority="10315" operator="equal">
      <formula>"N/A"</formula>
    </cfRule>
  </conditionalFormatting>
  <conditionalFormatting sqref="HS4:HT4">
    <cfRule type="cellIs" dxfId="595" priority="10313" operator="equal">
      <formula>"Sat"</formula>
    </cfRule>
    <cfRule type="cellIs" dxfId="594" priority="10314" operator="equal">
      <formula>"Sun"</formula>
    </cfRule>
  </conditionalFormatting>
  <conditionalFormatting sqref="HU4:HX4">
    <cfRule type="cellIs" dxfId="593" priority="10312" operator="equal">
      <formula>"N/A"</formula>
    </cfRule>
  </conditionalFormatting>
  <conditionalFormatting sqref="HU4:HX4">
    <cfRule type="cellIs" dxfId="592" priority="10310" operator="equal">
      <formula>"Sat"</formula>
    </cfRule>
    <cfRule type="cellIs" dxfId="591" priority="10311" operator="equal">
      <formula>"Sun"</formula>
    </cfRule>
  </conditionalFormatting>
  <conditionalFormatting sqref="HY4">
    <cfRule type="cellIs" dxfId="590" priority="10309" operator="equal">
      <formula>"N/A"</formula>
    </cfRule>
  </conditionalFormatting>
  <conditionalFormatting sqref="HY4">
    <cfRule type="cellIs" dxfId="589" priority="10307" operator="equal">
      <formula>"Sat"</formula>
    </cfRule>
    <cfRule type="cellIs" dxfId="588" priority="10308" operator="equal">
      <formula>"Sun"</formula>
    </cfRule>
  </conditionalFormatting>
  <conditionalFormatting sqref="HZ4:IA4">
    <cfRule type="cellIs" dxfId="587" priority="10306" operator="equal">
      <formula>"N/A"</formula>
    </cfRule>
  </conditionalFormatting>
  <conditionalFormatting sqref="HZ4:IA4">
    <cfRule type="cellIs" dxfId="586" priority="10304" operator="equal">
      <formula>"Sat"</formula>
    </cfRule>
    <cfRule type="cellIs" dxfId="585" priority="10305" operator="equal">
      <formula>"Sun"</formula>
    </cfRule>
  </conditionalFormatting>
  <conditionalFormatting sqref="IB4:IE4">
    <cfRule type="cellIs" dxfId="584" priority="10303" operator="equal">
      <formula>"N/A"</formula>
    </cfRule>
  </conditionalFormatting>
  <conditionalFormatting sqref="IB4:IE4">
    <cfRule type="cellIs" dxfId="583" priority="10301" operator="equal">
      <formula>"Sat"</formula>
    </cfRule>
    <cfRule type="cellIs" dxfId="582" priority="10302" operator="equal">
      <formula>"Sun"</formula>
    </cfRule>
  </conditionalFormatting>
  <conditionalFormatting sqref="IF4">
    <cfRule type="cellIs" dxfId="581" priority="10300" operator="equal">
      <formula>"N/A"</formula>
    </cfRule>
  </conditionalFormatting>
  <conditionalFormatting sqref="IF4">
    <cfRule type="cellIs" dxfId="580" priority="10298" operator="equal">
      <formula>"Sat"</formula>
    </cfRule>
    <cfRule type="cellIs" dxfId="579" priority="10299" operator="equal">
      <formula>"Sun"</formula>
    </cfRule>
  </conditionalFormatting>
  <conditionalFormatting sqref="IG4:IH4">
    <cfRule type="cellIs" dxfId="578" priority="10297" operator="equal">
      <formula>"N/A"</formula>
    </cfRule>
  </conditionalFormatting>
  <conditionalFormatting sqref="IG4:IH4">
    <cfRule type="cellIs" dxfId="577" priority="10295" operator="equal">
      <formula>"Sat"</formula>
    </cfRule>
    <cfRule type="cellIs" dxfId="576" priority="10296" operator="equal">
      <formula>"Sun"</formula>
    </cfRule>
  </conditionalFormatting>
  <conditionalFormatting sqref="II4:IL4">
    <cfRule type="cellIs" dxfId="575" priority="10294" operator="equal">
      <formula>"N/A"</formula>
    </cfRule>
  </conditionalFormatting>
  <conditionalFormatting sqref="II4:IL4">
    <cfRule type="cellIs" dxfId="574" priority="10292" operator="equal">
      <formula>"Sat"</formula>
    </cfRule>
    <cfRule type="cellIs" dxfId="573" priority="10293" operator="equal">
      <formula>"Sun"</formula>
    </cfRule>
  </conditionalFormatting>
  <conditionalFormatting sqref="IM4">
    <cfRule type="cellIs" dxfId="572" priority="10291" operator="equal">
      <formula>"N/A"</formula>
    </cfRule>
  </conditionalFormatting>
  <conditionalFormatting sqref="IM4">
    <cfRule type="cellIs" dxfId="571" priority="10289" operator="equal">
      <formula>"Sat"</formula>
    </cfRule>
    <cfRule type="cellIs" dxfId="570" priority="10290" operator="equal">
      <formula>"Sun"</formula>
    </cfRule>
  </conditionalFormatting>
  <conditionalFormatting sqref="IN4:IO4">
    <cfRule type="cellIs" dxfId="569" priority="10288" operator="equal">
      <formula>"N/A"</formula>
    </cfRule>
  </conditionalFormatting>
  <conditionalFormatting sqref="IN4:IO4">
    <cfRule type="cellIs" dxfId="568" priority="10286" operator="equal">
      <formula>"Sat"</formula>
    </cfRule>
    <cfRule type="cellIs" dxfId="567" priority="10287" operator="equal">
      <formula>"Sun"</formula>
    </cfRule>
  </conditionalFormatting>
  <conditionalFormatting sqref="IP4:IS4">
    <cfRule type="cellIs" dxfId="566" priority="10285" operator="equal">
      <formula>"N/A"</formula>
    </cfRule>
  </conditionalFormatting>
  <conditionalFormatting sqref="IP4:IS4">
    <cfRule type="cellIs" dxfId="565" priority="10283" operator="equal">
      <formula>"Sat"</formula>
    </cfRule>
    <cfRule type="cellIs" dxfId="564" priority="10284" operator="equal">
      <formula>"Sun"</formula>
    </cfRule>
  </conditionalFormatting>
  <conditionalFormatting sqref="IT4">
    <cfRule type="cellIs" dxfId="563" priority="10282" operator="equal">
      <formula>"N/A"</formula>
    </cfRule>
  </conditionalFormatting>
  <conditionalFormatting sqref="IT4">
    <cfRule type="cellIs" dxfId="562" priority="10280" operator="equal">
      <formula>"Sat"</formula>
    </cfRule>
    <cfRule type="cellIs" dxfId="561" priority="10281" operator="equal">
      <formula>"Sun"</formula>
    </cfRule>
  </conditionalFormatting>
  <conditionalFormatting sqref="IU4:IV4">
    <cfRule type="cellIs" dxfId="560" priority="10279" operator="equal">
      <formula>"N/A"</formula>
    </cfRule>
  </conditionalFormatting>
  <conditionalFormatting sqref="IU4:IV4">
    <cfRule type="cellIs" dxfId="559" priority="10277" operator="equal">
      <formula>"Sat"</formula>
    </cfRule>
    <cfRule type="cellIs" dxfId="558" priority="10278" operator="equal">
      <formula>"Sun"</formula>
    </cfRule>
  </conditionalFormatting>
  <conditionalFormatting sqref="IW4:IZ4">
    <cfRule type="cellIs" dxfId="557" priority="10276" operator="equal">
      <formula>"N/A"</formula>
    </cfRule>
  </conditionalFormatting>
  <conditionalFormatting sqref="IW4:IZ4">
    <cfRule type="cellIs" dxfId="556" priority="10274" operator="equal">
      <formula>"Sat"</formula>
    </cfRule>
    <cfRule type="cellIs" dxfId="555" priority="10275" operator="equal">
      <formula>"Sun"</formula>
    </cfRule>
  </conditionalFormatting>
  <conditionalFormatting sqref="JA4">
    <cfRule type="cellIs" dxfId="554" priority="10273" operator="equal">
      <formula>"N/A"</formula>
    </cfRule>
  </conditionalFormatting>
  <conditionalFormatting sqref="JA4">
    <cfRule type="cellIs" dxfId="553" priority="10271" operator="equal">
      <formula>"Sat"</formula>
    </cfRule>
    <cfRule type="cellIs" dxfId="552" priority="10272" operator="equal">
      <formula>"Sun"</formula>
    </cfRule>
  </conditionalFormatting>
  <conditionalFormatting sqref="JB4:JC4">
    <cfRule type="cellIs" dxfId="551" priority="10270" operator="equal">
      <formula>"N/A"</formula>
    </cfRule>
  </conditionalFormatting>
  <conditionalFormatting sqref="JB4:JC4">
    <cfRule type="cellIs" dxfId="550" priority="10268" operator="equal">
      <formula>"Sat"</formula>
    </cfRule>
    <cfRule type="cellIs" dxfId="549" priority="10269" operator="equal">
      <formula>"Sun"</formula>
    </cfRule>
  </conditionalFormatting>
  <conditionalFormatting sqref="JD4:JG4">
    <cfRule type="cellIs" dxfId="548" priority="10267" operator="equal">
      <formula>"N/A"</formula>
    </cfRule>
  </conditionalFormatting>
  <conditionalFormatting sqref="JD4:JG4">
    <cfRule type="cellIs" dxfId="547" priority="10265" operator="equal">
      <formula>"Sat"</formula>
    </cfRule>
    <cfRule type="cellIs" dxfId="546" priority="10266" operator="equal">
      <formula>"Sun"</formula>
    </cfRule>
  </conditionalFormatting>
  <conditionalFormatting sqref="JH4">
    <cfRule type="cellIs" dxfId="545" priority="10264" operator="equal">
      <formula>"N/A"</formula>
    </cfRule>
  </conditionalFormatting>
  <conditionalFormatting sqref="JH4">
    <cfRule type="cellIs" dxfId="544" priority="10262" operator="equal">
      <formula>"Sat"</formula>
    </cfRule>
    <cfRule type="cellIs" dxfId="543" priority="10263" operator="equal">
      <formula>"Sun"</formula>
    </cfRule>
  </conditionalFormatting>
  <conditionalFormatting sqref="JI4:JJ4">
    <cfRule type="cellIs" dxfId="542" priority="10261" operator="equal">
      <formula>"N/A"</formula>
    </cfRule>
  </conditionalFormatting>
  <conditionalFormatting sqref="JI4:JJ4">
    <cfRule type="cellIs" dxfId="541" priority="10259" operator="equal">
      <formula>"Sat"</formula>
    </cfRule>
    <cfRule type="cellIs" dxfId="540" priority="10260" operator="equal">
      <formula>"Sun"</formula>
    </cfRule>
  </conditionalFormatting>
  <conditionalFormatting sqref="JK4:JN4">
    <cfRule type="cellIs" dxfId="539" priority="10258" operator="equal">
      <formula>"N/A"</formula>
    </cfRule>
  </conditionalFormatting>
  <conditionalFormatting sqref="JK4:JN4">
    <cfRule type="cellIs" dxfId="538" priority="10256" operator="equal">
      <formula>"Sat"</formula>
    </cfRule>
    <cfRule type="cellIs" dxfId="537" priority="10257" operator="equal">
      <formula>"Sun"</formula>
    </cfRule>
  </conditionalFormatting>
  <conditionalFormatting sqref="JO4">
    <cfRule type="cellIs" dxfId="536" priority="10255" operator="equal">
      <formula>"N/A"</formula>
    </cfRule>
  </conditionalFormatting>
  <conditionalFormatting sqref="JO4">
    <cfRule type="cellIs" dxfId="535" priority="10253" operator="equal">
      <formula>"Sat"</formula>
    </cfRule>
    <cfRule type="cellIs" dxfId="534" priority="10254" operator="equal">
      <formula>"Sun"</formula>
    </cfRule>
  </conditionalFormatting>
  <conditionalFormatting sqref="JP4:JQ4">
    <cfRule type="cellIs" dxfId="533" priority="10252" operator="equal">
      <formula>"N/A"</formula>
    </cfRule>
  </conditionalFormatting>
  <conditionalFormatting sqref="JP4:JQ4">
    <cfRule type="cellIs" dxfId="532" priority="10250" operator="equal">
      <formula>"Sat"</formula>
    </cfRule>
    <cfRule type="cellIs" dxfId="531" priority="10251" operator="equal">
      <formula>"Sun"</formula>
    </cfRule>
  </conditionalFormatting>
  <conditionalFormatting sqref="JR4:JU4">
    <cfRule type="cellIs" dxfId="530" priority="10249" operator="equal">
      <formula>"N/A"</formula>
    </cfRule>
  </conditionalFormatting>
  <conditionalFormatting sqref="JR4:JU4">
    <cfRule type="cellIs" dxfId="529" priority="10247" operator="equal">
      <formula>"Sat"</formula>
    </cfRule>
    <cfRule type="cellIs" dxfId="528" priority="10248" operator="equal">
      <formula>"Sun"</formula>
    </cfRule>
  </conditionalFormatting>
  <conditionalFormatting sqref="JV4">
    <cfRule type="cellIs" dxfId="527" priority="10246" operator="equal">
      <formula>"N/A"</formula>
    </cfRule>
  </conditionalFormatting>
  <conditionalFormatting sqref="JV4">
    <cfRule type="cellIs" dxfId="526" priority="10244" operator="equal">
      <formula>"Sat"</formula>
    </cfRule>
    <cfRule type="cellIs" dxfId="525" priority="10245" operator="equal">
      <formula>"Sun"</formula>
    </cfRule>
  </conditionalFormatting>
  <conditionalFormatting sqref="JW4:JX4">
    <cfRule type="cellIs" dxfId="524" priority="10243" operator="equal">
      <formula>"N/A"</formula>
    </cfRule>
  </conditionalFormatting>
  <conditionalFormatting sqref="JW4:JX4">
    <cfRule type="cellIs" dxfId="523" priority="10241" operator="equal">
      <formula>"Sat"</formula>
    </cfRule>
    <cfRule type="cellIs" dxfId="522" priority="10242" operator="equal">
      <formula>"Sun"</formula>
    </cfRule>
  </conditionalFormatting>
  <conditionalFormatting sqref="JY4:KB4">
    <cfRule type="cellIs" dxfId="521" priority="10240" operator="equal">
      <formula>"N/A"</formula>
    </cfRule>
  </conditionalFormatting>
  <conditionalFormatting sqref="JY4:KB4">
    <cfRule type="cellIs" dxfId="520" priority="10238" operator="equal">
      <formula>"Sat"</formula>
    </cfRule>
    <cfRule type="cellIs" dxfId="519" priority="10239" operator="equal">
      <formula>"Sun"</formula>
    </cfRule>
  </conditionalFormatting>
  <conditionalFormatting sqref="KC4">
    <cfRule type="cellIs" dxfId="518" priority="10237" operator="equal">
      <formula>"N/A"</formula>
    </cfRule>
  </conditionalFormatting>
  <conditionalFormatting sqref="KC4">
    <cfRule type="cellIs" dxfId="517" priority="10235" operator="equal">
      <formula>"Sat"</formula>
    </cfRule>
    <cfRule type="cellIs" dxfId="516" priority="10236" operator="equal">
      <formula>"Sun"</formula>
    </cfRule>
  </conditionalFormatting>
  <conditionalFormatting sqref="KD4:KE4">
    <cfRule type="cellIs" dxfId="515" priority="10234" operator="equal">
      <formula>"N/A"</formula>
    </cfRule>
  </conditionalFormatting>
  <conditionalFormatting sqref="KD4:KE4">
    <cfRule type="cellIs" dxfId="514" priority="10232" operator="equal">
      <formula>"Sat"</formula>
    </cfRule>
    <cfRule type="cellIs" dxfId="513" priority="10233" operator="equal">
      <formula>"Sun"</formula>
    </cfRule>
  </conditionalFormatting>
  <conditionalFormatting sqref="KF4:KI4">
    <cfRule type="cellIs" dxfId="512" priority="10231" operator="equal">
      <formula>"N/A"</formula>
    </cfRule>
  </conditionalFormatting>
  <conditionalFormatting sqref="KF4:KI4">
    <cfRule type="cellIs" dxfId="511" priority="10229" operator="equal">
      <formula>"Sat"</formula>
    </cfRule>
    <cfRule type="cellIs" dxfId="510" priority="10230" operator="equal">
      <formula>"Sun"</formula>
    </cfRule>
  </conditionalFormatting>
  <conditionalFormatting sqref="KJ4">
    <cfRule type="cellIs" dxfId="509" priority="10228" operator="equal">
      <formula>"N/A"</formula>
    </cfRule>
  </conditionalFormatting>
  <conditionalFormatting sqref="KJ4">
    <cfRule type="cellIs" dxfId="508" priority="10226" operator="equal">
      <formula>"Sat"</formula>
    </cfRule>
    <cfRule type="cellIs" dxfId="507" priority="10227" operator="equal">
      <formula>"Sun"</formula>
    </cfRule>
  </conditionalFormatting>
  <conditionalFormatting sqref="KK4:KL4">
    <cfRule type="cellIs" dxfId="506" priority="10225" operator="equal">
      <formula>"N/A"</formula>
    </cfRule>
  </conditionalFormatting>
  <conditionalFormatting sqref="KK4:KL4">
    <cfRule type="cellIs" dxfId="505" priority="10223" operator="equal">
      <formula>"Sat"</formula>
    </cfRule>
    <cfRule type="cellIs" dxfId="504" priority="10224" operator="equal">
      <formula>"Sun"</formula>
    </cfRule>
  </conditionalFormatting>
  <conditionalFormatting sqref="KM4:KP4">
    <cfRule type="cellIs" dxfId="503" priority="10222" operator="equal">
      <formula>"N/A"</formula>
    </cfRule>
  </conditionalFormatting>
  <conditionalFormatting sqref="KM4:KP4">
    <cfRule type="cellIs" dxfId="502" priority="10220" operator="equal">
      <formula>"Sat"</formula>
    </cfRule>
    <cfRule type="cellIs" dxfId="501" priority="10221" operator="equal">
      <formula>"Sun"</formula>
    </cfRule>
  </conditionalFormatting>
  <conditionalFormatting sqref="KQ4">
    <cfRule type="cellIs" dxfId="500" priority="10219" operator="equal">
      <formula>"N/A"</formula>
    </cfRule>
  </conditionalFormatting>
  <conditionalFormatting sqref="KQ4">
    <cfRule type="cellIs" dxfId="499" priority="10217" operator="equal">
      <formula>"Sat"</formula>
    </cfRule>
    <cfRule type="cellIs" dxfId="498" priority="10218" operator="equal">
      <formula>"Sun"</formula>
    </cfRule>
  </conditionalFormatting>
  <conditionalFormatting sqref="KR4:KS4">
    <cfRule type="cellIs" dxfId="497" priority="10216" operator="equal">
      <formula>"N/A"</formula>
    </cfRule>
  </conditionalFormatting>
  <conditionalFormatting sqref="KR4:KS4">
    <cfRule type="cellIs" dxfId="496" priority="10214" operator="equal">
      <formula>"Sat"</formula>
    </cfRule>
    <cfRule type="cellIs" dxfId="495" priority="10215" operator="equal">
      <formula>"Sun"</formula>
    </cfRule>
  </conditionalFormatting>
  <conditionalFormatting sqref="KT4:KW4">
    <cfRule type="cellIs" dxfId="494" priority="10213" operator="equal">
      <formula>"N/A"</formula>
    </cfRule>
  </conditionalFormatting>
  <conditionalFormatting sqref="KT4:KW4">
    <cfRule type="cellIs" dxfId="493" priority="10211" operator="equal">
      <formula>"Sat"</formula>
    </cfRule>
    <cfRule type="cellIs" dxfId="492" priority="10212" operator="equal">
      <formula>"Sun"</formula>
    </cfRule>
  </conditionalFormatting>
  <conditionalFormatting sqref="KX4">
    <cfRule type="cellIs" dxfId="491" priority="10210" operator="equal">
      <formula>"N/A"</formula>
    </cfRule>
  </conditionalFormatting>
  <conditionalFormatting sqref="KX4">
    <cfRule type="cellIs" dxfId="490" priority="10208" operator="equal">
      <formula>"Sat"</formula>
    </cfRule>
    <cfRule type="cellIs" dxfId="489" priority="10209" operator="equal">
      <formula>"Sun"</formula>
    </cfRule>
  </conditionalFormatting>
  <conditionalFormatting sqref="KY4:KZ4">
    <cfRule type="cellIs" dxfId="488" priority="10207" operator="equal">
      <formula>"N/A"</formula>
    </cfRule>
  </conditionalFormatting>
  <conditionalFormatting sqref="KY4:KZ4">
    <cfRule type="cellIs" dxfId="487" priority="10205" operator="equal">
      <formula>"Sat"</formula>
    </cfRule>
    <cfRule type="cellIs" dxfId="486" priority="10206" operator="equal">
      <formula>"Sun"</formula>
    </cfRule>
  </conditionalFormatting>
  <conditionalFormatting sqref="LA4:LD4">
    <cfRule type="cellIs" dxfId="485" priority="10204" operator="equal">
      <formula>"N/A"</formula>
    </cfRule>
  </conditionalFormatting>
  <conditionalFormatting sqref="LA4:LD4">
    <cfRule type="cellIs" dxfId="484" priority="10202" operator="equal">
      <formula>"Sat"</formula>
    </cfRule>
    <cfRule type="cellIs" dxfId="483" priority="10203" operator="equal">
      <formula>"Sun"</formula>
    </cfRule>
  </conditionalFormatting>
  <conditionalFormatting sqref="LE4">
    <cfRule type="cellIs" dxfId="482" priority="10201" operator="equal">
      <formula>"N/A"</formula>
    </cfRule>
  </conditionalFormatting>
  <conditionalFormatting sqref="LE4">
    <cfRule type="cellIs" dxfId="481" priority="10199" operator="equal">
      <formula>"Sat"</formula>
    </cfRule>
    <cfRule type="cellIs" dxfId="480" priority="10200" operator="equal">
      <formula>"Sun"</formula>
    </cfRule>
  </conditionalFormatting>
  <conditionalFormatting sqref="LF4:LG4">
    <cfRule type="cellIs" dxfId="479" priority="10198" operator="equal">
      <formula>"N/A"</formula>
    </cfRule>
  </conditionalFormatting>
  <conditionalFormatting sqref="LF4:LG4">
    <cfRule type="cellIs" dxfId="478" priority="10196" operator="equal">
      <formula>"Sat"</formula>
    </cfRule>
    <cfRule type="cellIs" dxfId="477" priority="10197" operator="equal">
      <formula>"Sun"</formula>
    </cfRule>
  </conditionalFormatting>
  <conditionalFormatting sqref="LH4:LK4">
    <cfRule type="cellIs" dxfId="476" priority="10195" operator="equal">
      <formula>"N/A"</formula>
    </cfRule>
  </conditionalFormatting>
  <conditionalFormatting sqref="LH4:LK4">
    <cfRule type="cellIs" dxfId="475" priority="10193" operator="equal">
      <formula>"Sat"</formula>
    </cfRule>
    <cfRule type="cellIs" dxfId="474" priority="10194" operator="equal">
      <formula>"Sun"</formula>
    </cfRule>
  </conditionalFormatting>
  <conditionalFormatting sqref="LL4">
    <cfRule type="cellIs" dxfId="473" priority="10192" operator="equal">
      <formula>"N/A"</formula>
    </cfRule>
  </conditionalFormatting>
  <conditionalFormatting sqref="LL4">
    <cfRule type="cellIs" dxfId="472" priority="10190" operator="equal">
      <formula>"Sat"</formula>
    </cfRule>
    <cfRule type="cellIs" dxfId="471" priority="10191" operator="equal">
      <formula>"Sun"</formula>
    </cfRule>
  </conditionalFormatting>
  <conditionalFormatting sqref="LM4:LN4">
    <cfRule type="cellIs" dxfId="470" priority="10189" operator="equal">
      <formula>"N/A"</formula>
    </cfRule>
  </conditionalFormatting>
  <conditionalFormatting sqref="LM4:LN4">
    <cfRule type="cellIs" dxfId="469" priority="10187" operator="equal">
      <formula>"Sat"</formula>
    </cfRule>
    <cfRule type="cellIs" dxfId="468" priority="10188" operator="equal">
      <formula>"Sun"</formula>
    </cfRule>
  </conditionalFormatting>
  <conditionalFormatting sqref="LO4:LR4">
    <cfRule type="cellIs" dxfId="467" priority="10186" operator="equal">
      <formula>"N/A"</formula>
    </cfRule>
  </conditionalFormatting>
  <conditionalFormatting sqref="LO4:LR4">
    <cfRule type="cellIs" dxfId="466" priority="10184" operator="equal">
      <formula>"Sat"</formula>
    </cfRule>
    <cfRule type="cellIs" dxfId="465" priority="10185" operator="equal">
      <formula>"Sun"</formula>
    </cfRule>
  </conditionalFormatting>
  <conditionalFormatting sqref="LS4">
    <cfRule type="cellIs" dxfId="464" priority="10183" operator="equal">
      <formula>"N/A"</formula>
    </cfRule>
  </conditionalFormatting>
  <conditionalFormatting sqref="LS4">
    <cfRule type="cellIs" dxfId="463" priority="10181" operator="equal">
      <formula>"Sat"</formula>
    </cfRule>
    <cfRule type="cellIs" dxfId="462" priority="10182" operator="equal">
      <formula>"Sun"</formula>
    </cfRule>
  </conditionalFormatting>
  <conditionalFormatting sqref="LT4:LU4">
    <cfRule type="cellIs" dxfId="461" priority="10180" operator="equal">
      <formula>"N/A"</formula>
    </cfRule>
  </conditionalFormatting>
  <conditionalFormatting sqref="LT4:LU4">
    <cfRule type="cellIs" dxfId="460" priority="10178" operator="equal">
      <formula>"Sat"</formula>
    </cfRule>
    <cfRule type="cellIs" dxfId="459" priority="10179" operator="equal">
      <formula>"Sun"</formula>
    </cfRule>
  </conditionalFormatting>
  <conditionalFormatting sqref="LV4:LY4">
    <cfRule type="cellIs" dxfId="458" priority="10177" operator="equal">
      <formula>"N/A"</formula>
    </cfRule>
  </conditionalFormatting>
  <conditionalFormatting sqref="LV4:LY4">
    <cfRule type="cellIs" dxfId="457" priority="10175" operator="equal">
      <formula>"Sat"</formula>
    </cfRule>
    <cfRule type="cellIs" dxfId="456" priority="10176" operator="equal">
      <formula>"Sun"</formula>
    </cfRule>
  </conditionalFormatting>
  <conditionalFormatting sqref="LZ4">
    <cfRule type="cellIs" dxfId="455" priority="10174" operator="equal">
      <formula>"N/A"</formula>
    </cfRule>
  </conditionalFormatting>
  <conditionalFormatting sqref="LZ4">
    <cfRule type="cellIs" dxfId="454" priority="10172" operator="equal">
      <formula>"Sat"</formula>
    </cfRule>
    <cfRule type="cellIs" dxfId="453" priority="10173" operator="equal">
      <formula>"Sun"</formula>
    </cfRule>
  </conditionalFormatting>
  <conditionalFormatting sqref="MA4:MB4">
    <cfRule type="cellIs" dxfId="452" priority="10171" operator="equal">
      <formula>"N/A"</formula>
    </cfRule>
  </conditionalFormatting>
  <conditionalFormatting sqref="MA4:MB4">
    <cfRule type="cellIs" dxfId="451" priority="10169" operator="equal">
      <formula>"Sat"</formula>
    </cfRule>
    <cfRule type="cellIs" dxfId="450" priority="10170" operator="equal">
      <formula>"Sun"</formula>
    </cfRule>
  </conditionalFormatting>
  <conditionalFormatting sqref="MC4:MF4">
    <cfRule type="cellIs" dxfId="449" priority="10168" operator="equal">
      <formula>"N/A"</formula>
    </cfRule>
  </conditionalFormatting>
  <conditionalFormatting sqref="MC4:MF4">
    <cfRule type="cellIs" dxfId="448" priority="10166" operator="equal">
      <formula>"Sat"</formula>
    </cfRule>
    <cfRule type="cellIs" dxfId="447" priority="10167" operator="equal">
      <formula>"Sun"</formula>
    </cfRule>
  </conditionalFormatting>
  <conditionalFormatting sqref="MG4">
    <cfRule type="cellIs" dxfId="446" priority="10165" operator="equal">
      <formula>"N/A"</formula>
    </cfRule>
  </conditionalFormatting>
  <conditionalFormatting sqref="MG4">
    <cfRule type="cellIs" dxfId="445" priority="10163" operator="equal">
      <formula>"Sat"</formula>
    </cfRule>
    <cfRule type="cellIs" dxfId="444" priority="10164" operator="equal">
      <formula>"Sun"</formula>
    </cfRule>
  </conditionalFormatting>
  <conditionalFormatting sqref="MH4:MI4">
    <cfRule type="cellIs" dxfId="443" priority="10162" operator="equal">
      <formula>"N/A"</formula>
    </cfRule>
  </conditionalFormatting>
  <conditionalFormatting sqref="MH4:MI4">
    <cfRule type="cellIs" dxfId="442" priority="10160" operator="equal">
      <formula>"Sat"</formula>
    </cfRule>
    <cfRule type="cellIs" dxfId="441" priority="10161" operator="equal">
      <formula>"Sun"</formula>
    </cfRule>
  </conditionalFormatting>
  <conditionalFormatting sqref="MJ4:MM4">
    <cfRule type="cellIs" dxfId="440" priority="10159" operator="equal">
      <formula>"N/A"</formula>
    </cfRule>
  </conditionalFormatting>
  <conditionalFormatting sqref="MJ4:MM4">
    <cfRule type="cellIs" dxfId="439" priority="10157" operator="equal">
      <formula>"Sat"</formula>
    </cfRule>
    <cfRule type="cellIs" dxfId="438" priority="10158" operator="equal">
      <formula>"Sun"</formula>
    </cfRule>
  </conditionalFormatting>
  <conditionalFormatting sqref="MN4">
    <cfRule type="cellIs" dxfId="437" priority="10156" operator="equal">
      <formula>"N/A"</formula>
    </cfRule>
  </conditionalFormatting>
  <conditionalFormatting sqref="MN4">
    <cfRule type="cellIs" dxfId="436" priority="10154" operator="equal">
      <formula>"Sat"</formula>
    </cfRule>
    <cfRule type="cellIs" dxfId="435" priority="10155" operator="equal">
      <formula>"Sun"</formula>
    </cfRule>
  </conditionalFormatting>
  <conditionalFormatting sqref="MO4:MP4">
    <cfRule type="cellIs" dxfId="434" priority="10153" operator="equal">
      <formula>"N/A"</formula>
    </cfRule>
  </conditionalFormatting>
  <conditionalFormatting sqref="MO4:MP4">
    <cfRule type="cellIs" dxfId="433" priority="10151" operator="equal">
      <formula>"Sat"</formula>
    </cfRule>
    <cfRule type="cellIs" dxfId="432" priority="10152" operator="equal">
      <formula>"Sun"</formula>
    </cfRule>
  </conditionalFormatting>
  <conditionalFormatting sqref="MQ4:MT4">
    <cfRule type="cellIs" dxfId="431" priority="10150" operator="equal">
      <formula>"N/A"</formula>
    </cfRule>
  </conditionalFormatting>
  <conditionalFormatting sqref="MQ4:MT4">
    <cfRule type="cellIs" dxfId="430" priority="10148" operator="equal">
      <formula>"Sat"</formula>
    </cfRule>
    <cfRule type="cellIs" dxfId="429" priority="10149" operator="equal">
      <formula>"Sun"</formula>
    </cfRule>
  </conditionalFormatting>
  <conditionalFormatting sqref="MU4">
    <cfRule type="cellIs" dxfId="428" priority="10147" operator="equal">
      <formula>"N/A"</formula>
    </cfRule>
  </conditionalFormatting>
  <conditionalFormatting sqref="MU4">
    <cfRule type="cellIs" dxfId="427" priority="10145" operator="equal">
      <formula>"Sat"</formula>
    </cfRule>
    <cfRule type="cellIs" dxfId="426" priority="10146" operator="equal">
      <formula>"Sun"</formula>
    </cfRule>
  </conditionalFormatting>
  <conditionalFormatting sqref="MV4:MW4">
    <cfRule type="cellIs" dxfId="425" priority="10144" operator="equal">
      <formula>"N/A"</formula>
    </cfRule>
  </conditionalFormatting>
  <conditionalFormatting sqref="MV4:MW4">
    <cfRule type="cellIs" dxfId="424" priority="10142" operator="equal">
      <formula>"Sat"</formula>
    </cfRule>
    <cfRule type="cellIs" dxfId="423" priority="10143" operator="equal">
      <formula>"Sun"</formula>
    </cfRule>
  </conditionalFormatting>
  <conditionalFormatting sqref="MX4:NA4">
    <cfRule type="cellIs" dxfId="422" priority="10141" operator="equal">
      <formula>"N/A"</formula>
    </cfRule>
  </conditionalFormatting>
  <conditionalFormatting sqref="MX4:NA4">
    <cfRule type="cellIs" dxfId="421" priority="10139" operator="equal">
      <formula>"Sat"</formula>
    </cfRule>
    <cfRule type="cellIs" dxfId="420" priority="10140" operator="equal">
      <formula>"Sun"</formula>
    </cfRule>
  </conditionalFormatting>
  <conditionalFormatting sqref="NB4">
    <cfRule type="cellIs" dxfId="419" priority="10138" operator="equal">
      <formula>"N/A"</formula>
    </cfRule>
  </conditionalFormatting>
  <conditionalFormatting sqref="NB4">
    <cfRule type="cellIs" dxfId="418" priority="10136" operator="equal">
      <formula>"Sat"</formula>
    </cfRule>
    <cfRule type="cellIs" dxfId="417" priority="10137" operator="equal">
      <formula>"Sun"</formula>
    </cfRule>
  </conditionalFormatting>
  <conditionalFormatting sqref="NC4:ND4">
    <cfRule type="cellIs" dxfId="416" priority="10135" operator="equal">
      <formula>"N/A"</formula>
    </cfRule>
  </conditionalFormatting>
  <conditionalFormatting sqref="NC4:ND4">
    <cfRule type="cellIs" dxfId="415" priority="10133" operator="equal">
      <formula>"Sat"</formula>
    </cfRule>
    <cfRule type="cellIs" dxfId="414" priority="10134" operator="equal">
      <formula>"Sun"</formula>
    </cfRule>
  </conditionalFormatting>
  <conditionalFormatting sqref="NE4:NH4">
    <cfRule type="cellIs" dxfId="413" priority="10132" operator="equal">
      <formula>"N/A"</formula>
    </cfRule>
  </conditionalFormatting>
  <conditionalFormatting sqref="NE4:NH4">
    <cfRule type="cellIs" dxfId="412" priority="10130" operator="equal">
      <formula>"Sat"</formula>
    </cfRule>
    <cfRule type="cellIs" dxfId="411" priority="10131" operator="equal">
      <formula>"Sun"</formula>
    </cfRule>
  </conditionalFormatting>
  <conditionalFormatting sqref="NI4">
    <cfRule type="cellIs" dxfId="410" priority="10129" operator="equal">
      <formula>"N/A"</formula>
    </cfRule>
  </conditionalFormatting>
  <conditionalFormatting sqref="NI4">
    <cfRule type="cellIs" dxfId="409" priority="10127" operator="equal">
      <formula>"Sat"</formula>
    </cfRule>
    <cfRule type="cellIs" dxfId="408" priority="10128" operator="equal">
      <formula>"Sun"</formula>
    </cfRule>
  </conditionalFormatting>
  <conditionalFormatting sqref="NJ4:NK4">
    <cfRule type="cellIs" dxfId="407" priority="10126" operator="equal">
      <formula>"N/A"</formula>
    </cfRule>
  </conditionalFormatting>
  <conditionalFormatting sqref="NJ4:NK4">
    <cfRule type="cellIs" dxfId="406" priority="10124" operator="equal">
      <formula>"Sat"</formula>
    </cfRule>
    <cfRule type="cellIs" dxfId="405" priority="10125" operator="equal">
      <formula>"Sun"</formula>
    </cfRule>
  </conditionalFormatting>
  <conditionalFormatting sqref="NL4:NO4">
    <cfRule type="cellIs" dxfId="404" priority="10123" operator="equal">
      <formula>"N/A"</formula>
    </cfRule>
  </conditionalFormatting>
  <conditionalFormatting sqref="NL4:NO4">
    <cfRule type="cellIs" dxfId="403" priority="10121" operator="equal">
      <formula>"Sat"</formula>
    </cfRule>
    <cfRule type="cellIs" dxfId="402" priority="10122" operator="equal">
      <formula>"Sun"</formula>
    </cfRule>
  </conditionalFormatting>
  <conditionalFormatting sqref="NP4">
    <cfRule type="cellIs" dxfId="401" priority="10120" operator="equal">
      <formula>"N/A"</formula>
    </cfRule>
  </conditionalFormatting>
  <conditionalFormatting sqref="NP4">
    <cfRule type="cellIs" dxfId="400" priority="10118" operator="equal">
      <formula>"Sat"</formula>
    </cfRule>
    <cfRule type="cellIs" dxfId="399" priority="10119" operator="equal">
      <formula>"Sun"</formula>
    </cfRule>
  </conditionalFormatting>
  <conditionalFormatting sqref="NQ4:NR4">
    <cfRule type="cellIs" dxfId="398" priority="10117" operator="equal">
      <formula>"N/A"</formula>
    </cfRule>
  </conditionalFormatting>
  <conditionalFormatting sqref="NQ4:NR4">
    <cfRule type="cellIs" dxfId="397" priority="10115" operator="equal">
      <formula>"Sat"</formula>
    </cfRule>
    <cfRule type="cellIs" dxfId="396" priority="10116" operator="equal">
      <formula>"Sun"</formula>
    </cfRule>
  </conditionalFormatting>
  <conditionalFormatting sqref="NS4:NV4">
    <cfRule type="cellIs" dxfId="395" priority="10114" operator="equal">
      <formula>"N/A"</formula>
    </cfRule>
  </conditionalFormatting>
  <conditionalFormatting sqref="NS4:NV4">
    <cfRule type="cellIs" dxfId="394" priority="10112" operator="equal">
      <formula>"Sat"</formula>
    </cfRule>
    <cfRule type="cellIs" dxfId="393" priority="10113" operator="equal">
      <formula>"Sun"</formula>
    </cfRule>
  </conditionalFormatting>
  <conditionalFormatting sqref="NW4">
    <cfRule type="cellIs" dxfId="392" priority="10111" operator="equal">
      <formula>"N/A"</formula>
    </cfRule>
  </conditionalFormatting>
  <conditionalFormatting sqref="NW4">
    <cfRule type="cellIs" dxfId="391" priority="10109" operator="equal">
      <formula>"Sat"</formula>
    </cfRule>
    <cfRule type="cellIs" dxfId="390" priority="10110" operator="equal">
      <formula>"Sun"</formula>
    </cfRule>
  </conditionalFormatting>
  <conditionalFormatting sqref="NX4:NY4">
    <cfRule type="cellIs" dxfId="389" priority="10108" operator="equal">
      <formula>"N/A"</formula>
    </cfRule>
  </conditionalFormatting>
  <conditionalFormatting sqref="NX4:NY4">
    <cfRule type="cellIs" dxfId="388" priority="10106" operator="equal">
      <formula>"Sat"</formula>
    </cfRule>
    <cfRule type="cellIs" dxfId="387" priority="10107" operator="equal">
      <formula>"Sun"</formula>
    </cfRule>
  </conditionalFormatting>
  <conditionalFormatting sqref="NZ4:OC4">
    <cfRule type="cellIs" dxfId="386" priority="10105" operator="equal">
      <formula>"N/A"</formula>
    </cfRule>
  </conditionalFormatting>
  <conditionalFormatting sqref="NZ4:OC4">
    <cfRule type="cellIs" dxfId="385" priority="10103" operator="equal">
      <formula>"Sat"</formula>
    </cfRule>
    <cfRule type="cellIs" dxfId="384" priority="10104" operator="equal">
      <formula>"Sun"</formula>
    </cfRule>
  </conditionalFormatting>
  <conditionalFormatting sqref="OD4">
    <cfRule type="cellIs" dxfId="383" priority="10102" operator="equal">
      <formula>"N/A"</formula>
    </cfRule>
  </conditionalFormatting>
  <conditionalFormatting sqref="OD4">
    <cfRule type="cellIs" dxfId="382" priority="10100" operator="equal">
      <formula>"Sat"</formula>
    </cfRule>
    <cfRule type="cellIs" dxfId="381" priority="10101" operator="equal">
      <formula>"Sun"</formula>
    </cfRule>
  </conditionalFormatting>
  <conditionalFormatting sqref="OE4:OF4">
    <cfRule type="cellIs" dxfId="380" priority="10099" operator="equal">
      <formula>"N/A"</formula>
    </cfRule>
  </conditionalFormatting>
  <conditionalFormatting sqref="OE4:OF4">
    <cfRule type="cellIs" dxfId="379" priority="10097" operator="equal">
      <formula>"Sat"</formula>
    </cfRule>
    <cfRule type="cellIs" dxfId="378" priority="10098" operator="equal">
      <formula>"Sun"</formula>
    </cfRule>
  </conditionalFormatting>
  <conditionalFormatting sqref="OG4:OJ4">
    <cfRule type="cellIs" dxfId="377" priority="10096" operator="equal">
      <formula>"N/A"</formula>
    </cfRule>
  </conditionalFormatting>
  <conditionalFormatting sqref="OG4:OJ4">
    <cfRule type="cellIs" dxfId="376" priority="10094" operator="equal">
      <formula>"Sat"</formula>
    </cfRule>
    <cfRule type="cellIs" dxfId="375" priority="10095" operator="equal">
      <formula>"Sun"</formula>
    </cfRule>
  </conditionalFormatting>
  <conditionalFormatting sqref="OK4">
    <cfRule type="cellIs" dxfId="374" priority="10093" operator="equal">
      <formula>"N/A"</formula>
    </cfRule>
  </conditionalFormatting>
  <conditionalFormatting sqref="OK4">
    <cfRule type="cellIs" dxfId="373" priority="10091" operator="equal">
      <formula>"Sat"</formula>
    </cfRule>
    <cfRule type="cellIs" dxfId="372" priority="10092" operator="equal">
      <formula>"Sun"</formula>
    </cfRule>
  </conditionalFormatting>
  <conditionalFormatting sqref="OL4:OM4">
    <cfRule type="cellIs" dxfId="371" priority="10090" operator="equal">
      <formula>"N/A"</formula>
    </cfRule>
  </conditionalFormatting>
  <conditionalFormatting sqref="OL4:OM4">
    <cfRule type="cellIs" dxfId="370" priority="10088" operator="equal">
      <formula>"Sat"</formula>
    </cfRule>
    <cfRule type="cellIs" dxfId="369" priority="10089" operator="equal">
      <formula>"Sun"</formula>
    </cfRule>
  </conditionalFormatting>
  <conditionalFormatting sqref="OQ4">
    <cfRule type="cellIs" dxfId="368" priority="10066" operator="equal">
      <formula>"N/A"</formula>
    </cfRule>
  </conditionalFormatting>
  <conditionalFormatting sqref="OQ4">
    <cfRule type="cellIs" dxfId="367" priority="10064" operator="equal">
      <formula>"Sat"</formula>
    </cfRule>
    <cfRule type="cellIs" dxfId="366" priority="10065" operator="equal">
      <formula>"Sun"</formula>
    </cfRule>
  </conditionalFormatting>
  <conditionalFormatting sqref="OR4:OS4">
    <cfRule type="cellIs" dxfId="365" priority="10063" operator="equal">
      <formula>"N/A"</formula>
    </cfRule>
  </conditionalFormatting>
  <conditionalFormatting sqref="OR4:OS4">
    <cfRule type="cellIs" dxfId="364" priority="10061" operator="equal">
      <formula>"Sat"</formula>
    </cfRule>
    <cfRule type="cellIs" dxfId="363" priority="10062" operator="equal">
      <formula>"Sun"</formula>
    </cfRule>
  </conditionalFormatting>
  <conditionalFormatting sqref="OT4:OW4">
    <cfRule type="cellIs" dxfId="362" priority="10060" operator="equal">
      <formula>"N/A"</formula>
    </cfRule>
  </conditionalFormatting>
  <conditionalFormatting sqref="OT4:OW4">
    <cfRule type="cellIs" dxfId="361" priority="10058" operator="equal">
      <formula>"Sat"</formula>
    </cfRule>
    <cfRule type="cellIs" dxfId="360" priority="10059" operator="equal">
      <formula>"Sun"</formula>
    </cfRule>
  </conditionalFormatting>
  <conditionalFormatting sqref="OX4">
    <cfRule type="cellIs" dxfId="359" priority="10057" operator="equal">
      <formula>"N/A"</formula>
    </cfRule>
  </conditionalFormatting>
  <conditionalFormatting sqref="OX4">
    <cfRule type="cellIs" dxfId="358" priority="10055" operator="equal">
      <formula>"Sat"</formula>
    </cfRule>
    <cfRule type="cellIs" dxfId="357" priority="10056" operator="equal">
      <formula>"Sun"</formula>
    </cfRule>
  </conditionalFormatting>
  <conditionalFormatting sqref="OY4:OZ4">
    <cfRule type="cellIs" dxfId="356" priority="10054" operator="equal">
      <formula>"N/A"</formula>
    </cfRule>
  </conditionalFormatting>
  <conditionalFormatting sqref="OY4:OZ4">
    <cfRule type="cellIs" dxfId="355" priority="10052" operator="equal">
      <formula>"Sat"</formula>
    </cfRule>
    <cfRule type="cellIs" dxfId="354" priority="10053" operator="equal">
      <formula>"Sun"</formula>
    </cfRule>
  </conditionalFormatting>
  <conditionalFormatting sqref="PA4:PD4">
    <cfRule type="cellIs" dxfId="353" priority="10051" operator="equal">
      <formula>"N/A"</formula>
    </cfRule>
  </conditionalFormatting>
  <conditionalFormatting sqref="PA4:PD4">
    <cfRule type="cellIs" dxfId="352" priority="10049" operator="equal">
      <formula>"Sat"</formula>
    </cfRule>
    <cfRule type="cellIs" dxfId="351" priority="10050" operator="equal">
      <formula>"Sun"</formula>
    </cfRule>
  </conditionalFormatting>
  <conditionalFormatting sqref="PE4">
    <cfRule type="cellIs" dxfId="350" priority="10048" operator="equal">
      <formula>"N/A"</formula>
    </cfRule>
  </conditionalFormatting>
  <conditionalFormatting sqref="PE4">
    <cfRule type="cellIs" dxfId="349" priority="10046" operator="equal">
      <formula>"Sat"</formula>
    </cfRule>
    <cfRule type="cellIs" dxfId="348" priority="10047" operator="equal">
      <formula>"Sun"</formula>
    </cfRule>
  </conditionalFormatting>
  <conditionalFormatting sqref="PF4:PG4">
    <cfRule type="cellIs" dxfId="347" priority="10045" operator="equal">
      <formula>"N/A"</formula>
    </cfRule>
  </conditionalFormatting>
  <conditionalFormatting sqref="PF4:PG4">
    <cfRule type="cellIs" dxfId="346" priority="10043" operator="equal">
      <formula>"Sat"</formula>
    </cfRule>
    <cfRule type="cellIs" dxfId="345" priority="10044" operator="equal">
      <formula>"Sun"</formula>
    </cfRule>
  </conditionalFormatting>
  <conditionalFormatting sqref="PH4:PK4">
    <cfRule type="cellIs" dxfId="344" priority="10042" operator="equal">
      <formula>"N/A"</formula>
    </cfRule>
  </conditionalFormatting>
  <conditionalFormatting sqref="PH4:PK4">
    <cfRule type="cellIs" dxfId="343" priority="10040" operator="equal">
      <formula>"Sat"</formula>
    </cfRule>
    <cfRule type="cellIs" dxfId="342" priority="10041" operator="equal">
      <formula>"Sun"</formula>
    </cfRule>
  </conditionalFormatting>
  <conditionalFormatting sqref="PL4">
    <cfRule type="cellIs" dxfId="341" priority="10039" operator="equal">
      <formula>"N/A"</formula>
    </cfRule>
  </conditionalFormatting>
  <conditionalFormatting sqref="PL4">
    <cfRule type="cellIs" dxfId="340" priority="10037" operator="equal">
      <formula>"Sat"</formula>
    </cfRule>
    <cfRule type="cellIs" dxfId="339" priority="10038" operator="equal">
      <formula>"Sun"</formula>
    </cfRule>
  </conditionalFormatting>
  <conditionalFormatting sqref="PM4:PN4">
    <cfRule type="cellIs" dxfId="338" priority="10036" operator="equal">
      <formula>"N/A"</formula>
    </cfRule>
  </conditionalFormatting>
  <conditionalFormatting sqref="PM4:PN4">
    <cfRule type="cellIs" dxfId="337" priority="10034" operator="equal">
      <formula>"Sat"</formula>
    </cfRule>
    <cfRule type="cellIs" dxfId="336" priority="10035" operator="equal">
      <formula>"Sun"</formula>
    </cfRule>
  </conditionalFormatting>
  <conditionalFormatting sqref="PO4:PR4">
    <cfRule type="cellIs" dxfId="335" priority="10033" operator="equal">
      <formula>"N/A"</formula>
    </cfRule>
  </conditionalFormatting>
  <conditionalFormatting sqref="PO4:PR4">
    <cfRule type="cellIs" dxfId="334" priority="10031" operator="equal">
      <formula>"Sat"</formula>
    </cfRule>
    <cfRule type="cellIs" dxfId="333" priority="10032" operator="equal">
      <formula>"Sun"</formula>
    </cfRule>
  </conditionalFormatting>
  <conditionalFormatting sqref="PS4">
    <cfRule type="cellIs" dxfId="332" priority="10030" operator="equal">
      <formula>"N/A"</formula>
    </cfRule>
  </conditionalFormatting>
  <conditionalFormatting sqref="PS4">
    <cfRule type="cellIs" dxfId="331" priority="10028" operator="equal">
      <formula>"Sat"</formula>
    </cfRule>
    <cfRule type="cellIs" dxfId="330" priority="10029" operator="equal">
      <formula>"Sun"</formula>
    </cfRule>
  </conditionalFormatting>
  <conditionalFormatting sqref="PT4:PU4">
    <cfRule type="cellIs" dxfId="329" priority="10027" operator="equal">
      <formula>"N/A"</formula>
    </cfRule>
  </conditionalFormatting>
  <conditionalFormatting sqref="PT4:PU4">
    <cfRule type="cellIs" dxfId="328" priority="10025" operator="equal">
      <formula>"Sat"</formula>
    </cfRule>
    <cfRule type="cellIs" dxfId="327" priority="10026" operator="equal">
      <formula>"Sun"</formula>
    </cfRule>
  </conditionalFormatting>
  <conditionalFormatting sqref="I28:J28">
    <cfRule type="containsText" dxfId="326" priority="2032" operator="containsText" text="Hm">
      <formula>NOT(ISERROR(SEARCH("Hm",I28)))</formula>
    </cfRule>
    <cfRule type="beginsWith" dxfId="325" priority="2033" operator="beginsWith" text="Ms">
      <formula>LEFT(I28,LEN("Ms"))="Ms"</formula>
    </cfRule>
    <cfRule type="containsText" dxfId="324" priority="2034" operator="containsText" text="C">
      <formula>NOT(ISERROR(SEARCH("C",I28)))</formula>
    </cfRule>
    <cfRule type="containsText" dxfId="323" priority="2035" operator="containsText" text="S">
      <formula>NOT(ISERROR(SEARCH("S",I28)))</formula>
    </cfRule>
    <cfRule type="containsText" dxfId="322" priority="2036" operator="containsText" text="T">
      <formula>NOT(ISERROR(SEARCH("T",I28)))</formula>
    </cfRule>
    <cfRule type="containsText" dxfId="321" priority="2037" operator="containsText" text="H">
      <formula>NOT(ISERROR(SEARCH("H",I28)))</formula>
    </cfRule>
    <cfRule type="containsText" dxfId="320" priority="2038" operator="containsText" text="AF">
      <formula>NOT(ISERROR(SEARCH("AF",I28)))</formula>
    </cfRule>
    <cfRule type="cellIs" dxfId="319" priority="2039" operator="equal">
      <formula>"M"</formula>
    </cfRule>
    <cfRule type="beginsWith" dxfId="318" priority="2040" operator="beginsWith" text="MN">
      <formula>LEFT(I28,LEN("MN"))="MN"</formula>
    </cfRule>
  </conditionalFormatting>
  <conditionalFormatting sqref="P28:Q28">
    <cfRule type="containsText" dxfId="317" priority="2023" operator="containsText" text="Hm">
      <formula>NOT(ISERROR(SEARCH("Hm",P28)))</formula>
    </cfRule>
    <cfRule type="beginsWith" dxfId="316" priority="2024" operator="beginsWith" text="Ms">
      <formula>LEFT(P28,LEN("Ms"))="Ms"</formula>
    </cfRule>
    <cfRule type="containsText" dxfId="315" priority="2025" operator="containsText" text="C">
      <formula>NOT(ISERROR(SEARCH("C",P28)))</formula>
    </cfRule>
    <cfRule type="containsText" dxfId="314" priority="2026" operator="containsText" text="S">
      <formula>NOT(ISERROR(SEARCH("S",P28)))</formula>
    </cfRule>
    <cfRule type="containsText" dxfId="313" priority="2027" operator="containsText" text="T">
      <formula>NOT(ISERROR(SEARCH("T",P28)))</formula>
    </cfRule>
    <cfRule type="containsText" dxfId="312" priority="2028" operator="containsText" text="H">
      <formula>NOT(ISERROR(SEARCH("H",P28)))</formula>
    </cfRule>
    <cfRule type="containsText" dxfId="311" priority="2029" operator="containsText" text="AF">
      <formula>NOT(ISERROR(SEARCH("AF",P28)))</formula>
    </cfRule>
    <cfRule type="cellIs" dxfId="310" priority="2030" operator="equal">
      <formula>"M"</formula>
    </cfRule>
    <cfRule type="beginsWith" dxfId="309" priority="2031" operator="beginsWith" text="MN">
      <formula>LEFT(P28,LEN("MN"))="MN"</formula>
    </cfRule>
  </conditionalFormatting>
  <conditionalFormatting sqref="W28:X28">
    <cfRule type="containsText" dxfId="308" priority="2014" operator="containsText" text="Hm">
      <formula>NOT(ISERROR(SEARCH("Hm",W28)))</formula>
    </cfRule>
    <cfRule type="beginsWith" dxfId="307" priority="2015" operator="beginsWith" text="Ms">
      <formula>LEFT(W28,LEN("Ms"))="Ms"</formula>
    </cfRule>
    <cfRule type="containsText" dxfId="306" priority="2016" operator="containsText" text="C">
      <formula>NOT(ISERROR(SEARCH("C",W28)))</formula>
    </cfRule>
    <cfRule type="containsText" dxfId="305" priority="2017" operator="containsText" text="S">
      <formula>NOT(ISERROR(SEARCH("S",W28)))</formula>
    </cfRule>
    <cfRule type="containsText" dxfId="304" priority="2018" operator="containsText" text="T">
      <formula>NOT(ISERROR(SEARCH("T",W28)))</formula>
    </cfRule>
    <cfRule type="containsText" dxfId="303" priority="2019" operator="containsText" text="H">
      <formula>NOT(ISERROR(SEARCH("H",W28)))</formula>
    </cfRule>
    <cfRule type="containsText" dxfId="302" priority="2020" operator="containsText" text="AF">
      <formula>NOT(ISERROR(SEARCH("AF",W28)))</formula>
    </cfRule>
    <cfRule type="cellIs" dxfId="301" priority="2021" operator="equal">
      <formula>"M"</formula>
    </cfRule>
    <cfRule type="beginsWith" dxfId="300" priority="2022" operator="beginsWith" text="MN">
      <formula>LEFT(W28,LEN("MN"))="MN"</formula>
    </cfRule>
  </conditionalFormatting>
  <conditionalFormatting sqref="AD28:AE28">
    <cfRule type="containsText" dxfId="299" priority="2005" operator="containsText" text="Hm">
      <formula>NOT(ISERROR(SEARCH("Hm",AD28)))</formula>
    </cfRule>
    <cfRule type="beginsWith" dxfId="298" priority="2006" operator="beginsWith" text="Ms">
      <formula>LEFT(AD28,LEN("Ms"))="Ms"</formula>
    </cfRule>
    <cfRule type="containsText" dxfId="297" priority="2007" operator="containsText" text="C">
      <formula>NOT(ISERROR(SEARCH("C",AD28)))</formula>
    </cfRule>
    <cfRule type="containsText" dxfId="296" priority="2008" operator="containsText" text="S">
      <formula>NOT(ISERROR(SEARCH("S",AD28)))</formula>
    </cfRule>
    <cfRule type="containsText" dxfId="295" priority="2009" operator="containsText" text="T">
      <formula>NOT(ISERROR(SEARCH("T",AD28)))</formula>
    </cfRule>
    <cfRule type="containsText" dxfId="294" priority="2010" operator="containsText" text="H">
      <formula>NOT(ISERROR(SEARCH("H",AD28)))</formula>
    </cfRule>
    <cfRule type="containsText" dxfId="293" priority="2011" operator="containsText" text="AF">
      <formula>NOT(ISERROR(SEARCH("AF",AD28)))</formula>
    </cfRule>
    <cfRule type="cellIs" dxfId="292" priority="2012" operator="equal">
      <formula>"M"</formula>
    </cfRule>
    <cfRule type="beginsWith" dxfId="291" priority="2013" operator="beginsWith" text="MN">
      <formula>LEFT(AD28,LEN("MN"))="MN"</formula>
    </cfRule>
  </conditionalFormatting>
  <conditionalFormatting sqref="AK28:AL28">
    <cfRule type="containsText" dxfId="290" priority="1996" operator="containsText" text="Hm">
      <formula>NOT(ISERROR(SEARCH("Hm",AK28)))</formula>
    </cfRule>
    <cfRule type="beginsWith" dxfId="289" priority="1997" operator="beginsWith" text="Ms">
      <formula>LEFT(AK28,LEN("Ms"))="Ms"</formula>
    </cfRule>
    <cfRule type="containsText" dxfId="288" priority="1998" operator="containsText" text="C">
      <formula>NOT(ISERROR(SEARCH("C",AK28)))</formula>
    </cfRule>
    <cfRule type="containsText" dxfId="287" priority="1999" operator="containsText" text="S">
      <formula>NOT(ISERROR(SEARCH("S",AK28)))</formula>
    </cfRule>
    <cfRule type="containsText" dxfId="286" priority="2000" operator="containsText" text="T">
      <formula>NOT(ISERROR(SEARCH("T",AK28)))</formula>
    </cfRule>
    <cfRule type="containsText" dxfId="285" priority="2001" operator="containsText" text="H">
      <formula>NOT(ISERROR(SEARCH("H",AK28)))</formula>
    </cfRule>
    <cfRule type="containsText" dxfId="284" priority="2002" operator="containsText" text="AF">
      <formula>NOT(ISERROR(SEARCH("AF",AK28)))</formula>
    </cfRule>
    <cfRule type="cellIs" dxfId="283" priority="2003" operator="equal">
      <formula>"M"</formula>
    </cfRule>
    <cfRule type="beginsWith" dxfId="282" priority="2004" operator="beginsWith" text="MN">
      <formula>LEFT(AK28,LEN("MN"))="MN"</formula>
    </cfRule>
  </conditionalFormatting>
  <conditionalFormatting sqref="AR28:AS28">
    <cfRule type="containsText" dxfId="281" priority="1987" operator="containsText" text="Hm">
      <formula>NOT(ISERROR(SEARCH("Hm",AR28)))</formula>
    </cfRule>
    <cfRule type="beginsWith" dxfId="280" priority="1988" operator="beginsWith" text="Ms">
      <formula>LEFT(AR28,LEN("Ms"))="Ms"</formula>
    </cfRule>
    <cfRule type="containsText" dxfId="279" priority="1989" operator="containsText" text="C">
      <formula>NOT(ISERROR(SEARCH("C",AR28)))</formula>
    </cfRule>
    <cfRule type="containsText" dxfId="278" priority="1990" operator="containsText" text="S">
      <formula>NOT(ISERROR(SEARCH("S",AR28)))</formula>
    </cfRule>
    <cfRule type="containsText" dxfId="277" priority="1991" operator="containsText" text="T">
      <formula>NOT(ISERROR(SEARCH("T",AR28)))</formula>
    </cfRule>
    <cfRule type="containsText" dxfId="276" priority="1992" operator="containsText" text="H">
      <formula>NOT(ISERROR(SEARCH("H",AR28)))</formula>
    </cfRule>
    <cfRule type="containsText" dxfId="275" priority="1993" operator="containsText" text="AF">
      <formula>NOT(ISERROR(SEARCH("AF",AR28)))</formula>
    </cfRule>
    <cfRule type="cellIs" dxfId="274" priority="1994" operator="equal">
      <formula>"M"</formula>
    </cfRule>
    <cfRule type="beginsWith" dxfId="273" priority="1995" operator="beginsWith" text="MN">
      <formula>LEFT(AR28,LEN("MN"))="MN"</formula>
    </cfRule>
  </conditionalFormatting>
  <conditionalFormatting sqref="AY28:AZ28">
    <cfRule type="containsText" dxfId="272" priority="1978" operator="containsText" text="Hm">
      <formula>NOT(ISERROR(SEARCH("Hm",AY28)))</formula>
    </cfRule>
    <cfRule type="beginsWith" dxfId="271" priority="1979" operator="beginsWith" text="Ms">
      <formula>LEFT(AY28,LEN("Ms"))="Ms"</formula>
    </cfRule>
    <cfRule type="containsText" dxfId="270" priority="1980" operator="containsText" text="C">
      <formula>NOT(ISERROR(SEARCH("C",AY28)))</formula>
    </cfRule>
    <cfRule type="containsText" dxfId="269" priority="1981" operator="containsText" text="S">
      <formula>NOT(ISERROR(SEARCH("S",AY28)))</formula>
    </cfRule>
    <cfRule type="containsText" dxfId="268" priority="1982" operator="containsText" text="T">
      <formula>NOT(ISERROR(SEARCH("T",AY28)))</formula>
    </cfRule>
    <cfRule type="containsText" dxfId="267" priority="1983" operator="containsText" text="H">
      <formula>NOT(ISERROR(SEARCH("H",AY28)))</formula>
    </cfRule>
    <cfRule type="containsText" dxfId="266" priority="1984" operator="containsText" text="AF">
      <formula>NOT(ISERROR(SEARCH("AF",AY28)))</formula>
    </cfRule>
    <cfRule type="cellIs" dxfId="265" priority="1985" operator="equal">
      <formula>"M"</formula>
    </cfRule>
    <cfRule type="beginsWith" dxfId="264" priority="1986" operator="beginsWith" text="MN">
      <formula>LEFT(AY28,LEN("MN"))="MN"</formula>
    </cfRule>
  </conditionalFormatting>
  <conditionalFormatting sqref="BF28:BG28">
    <cfRule type="containsText" dxfId="263" priority="1969" operator="containsText" text="Hm">
      <formula>NOT(ISERROR(SEARCH("Hm",BF28)))</formula>
    </cfRule>
    <cfRule type="beginsWith" dxfId="262" priority="1970" operator="beginsWith" text="Ms">
      <formula>LEFT(BF28,LEN("Ms"))="Ms"</formula>
    </cfRule>
    <cfRule type="containsText" dxfId="261" priority="1971" operator="containsText" text="C">
      <formula>NOT(ISERROR(SEARCH("C",BF28)))</formula>
    </cfRule>
    <cfRule type="containsText" dxfId="260" priority="1972" operator="containsText" text="S">
      <formula>NOT(ISERROR(SEARCH("S",BF28)))</formula>
    </cfRule>
    <cfRule type="containsText" dxfId="259" priority="1973" operator="containsText" text="T">
      <formula>NOT(ISERROR(SEARCH("T",BF28)))</formula>
    </cfRule>
    <cfRule type="containsText" dxfId="258" priority="1974" operator="containsText" text="H">
      <formula>NOT(ISERROR(SEARCH("H",BF28)))</formula>
    </cfRule>
    <cfRule type="containsText" dxfId="257" priority="1975" operator="containsText" text="AF">
      <formula>NOT(ISERROR(SEARCH("AF",BF28)))</formula>
    </cfRule>
    <cfRule type="cellIs" dxfId="256" priority="1976" operator="equal">
      <formula>"M"</formula>
    </cfRule>
    <cfRule type="beginsWith" dxfId="255" priority="1977" operator="beginsWith" text="MN">
      <formula>LEFT(BF28,LEN("MN"))="MN"</formula>
    </cfRule>
  </conditionalFormatting>
  <conditionalFormatting sqref="BM28:BN28">
    <cfRule type="containsText" dxfId="254" priority="1960" operator="containsText" text="Hm">
      <formula>NOT(ISERROR(SEARCH("Hm",BM28)))</formula>
    </cfRule>
    <cfRule type="beginsWith" dxfId="253" priority="1961" operator="beginsWith" text="Ms">
      <formula>LEFT(BM28,LEN("Ms"))="Ms"</formula>
    </cfRule>
    <cfRule type="containsText" dxfId="252" priority="1962" operator="containsText" text="C">
      <formula>NOT(ISERROR(SEARCH("C",BM28)))</formula>
    </cfRule>
    <cfRule type="containsText" dxfId="251" priority="1963" operator="containsText" text="S">
      <formula>NOT(ISERROR(SEARCH("S",BM28)))</formula>
    </cfRule>
    <cfRule type="containsText" dxfId="250" priority="1964" operator="containsText" text="T">
      <formula>NOT(ISERROR(SEARCH("T",BM28)))</formula>
    </cfRule>
    <cfRule type="containsText" dxfId="249" priority="1965" operator="containsText" text="H">
      <formula>NOT(ISERROR(SEARCH("H",BM28)))</formula>
    </cfRule>
    <cfRule type="containsText" dxfId="248" priority="1966" operator="containsText" text="AF">
      <formula>NOT(ISERROR(SEARCH("AF",BM28)))</formula>
    </cfRule>
    <cfRule type="cellIs" dxfId="247" priority="1967" operator="equal">
      <formula>"M"</formula>
    </cfRule>
    <cfRule type="beginsWith" dxfId="246" priority="1968" operator="beginsWith" text="MN">
      <formula>LEFT(BM28,LEN("MN"))="MN"</formula>
    </cfRule>
  </conditionalFormatting>
  <conditionalFormatting sqref="BT28:BU28">
    <cfRule type="containsText" dxfId="245" priority="1951" operator="containsText" text="Hm">
      <formula>NOT(ISERROR(SEARCH("Hm",BT28)))</formula>
    </cfRule>
    <cfRule type="beginsWith" dxfId="244" priority="1952" operator="beginsWith" text="Ms">
      <formula>LEFT(BT28,LEN("Ms"))="Ms"</formula>
    </cfRule>
    <cfRule type="containsText" dxfId="243" priority="1953" operator="containsText" text="C">
      <formula>NOT(ISERROR(SEARCH("C",BT28)))</formula>
    </cfRule>
    <cfRule type="containsText" dxfId="242" priority="1954" operator="containsText" text="S">
      <formula>NOT(ISERROR(SEARCH("S",BT28)))</formula>
    </cfRule>
    <cfRule type="containsText" dxfId="241" priority="1955" operator="containsText" text="T">
      <formula>NOT(ISERROR(SEARCH("T",BT28)))</formula>
    </cfRule>
    <cfRule type="containsText" dxfId="240" priority="1956" operator="containsText" text="H">
      <formula>NOT(ISERROR(SEARCH("H",BT28)))</formula>
    </cfRule>
    <cfRule type="containsText" dxfId="239" priority="1957" operator="containsText" text="AF">
      <formula>NOT(ISERROR(SEARCH("AF",BT28)))</formula>
    </cfRule>
    <cfRule type="cellIs" dxfId="238" priority="1958" operator="equal">
      <formula>"M"</formula>
    </cfRule>
    <cfRule type="beginsWith" dxfId="237" priority="1959" operator="beginsWith" text="MN">
      <formula>LEFT(BT28,LEN("MN"))="MN"</formula>
    </cfRule>
  </conditionalFormatting>
  <conditionalFormatting sqref="CA28:CB28">
    <cfRule type="containsText" dxfId="236" priority="1942" operator="containsText" text="Hm">
      <formula>NOT(ISERROR(SEARCH("Hm",CA28)))</formula>
    </cfRule>
    <cfRule type="beginsWith" dxfId="235" priority="1943" operator="beginsWith" text="Ms">
      <formula>LEFT(CA28,LEN("Ms"))="Ms"</formula>
    </cfRule>
    <cfRule type="containsText" dxfId="234" priority="1944" operator="containsText" text="C">
      <formula>NOT(ISERROR(SEARCH("C",CA28)))</formula>
    </cfRule>
    <cfRule type="containsText" dxfId="233" priority="1945" operator="containsText" text="S">
      <formula>NOT(ISERROR(SEARCH("S",CA28)))</formula>
    </cfRule>
    <cfRule type="containsText" dxfId="232" priority="1946" operator="containsText" text="T">
      <formula>NOT(ISERROR(SEARCH("T",CA28)))</formula>
    </cfRule>
    <cfRule type="containsText" dxfId="231" priority="1947" operator="containsText" text="H">
      <formula>NOT(ISERROR(SEARCH("H",CA28)))</formula>
    </cfRule>
    <cfRule type="containsText" dxfId="230" priority="1948" operator="containsText" text="AF">
      <formula>NOT(ISERROR(SEARCH("AF",CA28)))</formula>
    </cfRule>
    <cfRule type="cellIs" dxfId="229" priority="1949" operator="equal">
      <formula>"M"</formula>
    </cfRule>
    <cfRule type="beginsWith" dxfId="228" priority="1950" operator="beginsWith" text="MN">
      <formula>LEFT(CA28,LEN("MN"))="MN"</formula>
    </cfRule>
  </conditionalFormatting>
  <conditionalFormatting sqref="CH28:CI28">
    <cfRule type="containsText" dxfId="227" priority="1933" operator="containsText" text="Hm">
      <formula>NOT(ISERROR(SEARCH("Hm",CH28)))</formula>
    </cfRule>
    <cfRule type="beginsWith" dxfId="226" priority="1934" operator="beginsWith" text="Ms">
      <formula>LEFT(CH28,LEN("Ms"))="Ms"</formula>
    </cfRule>
    <cfRule type="containsText" dxfId="225" priority="1935" operator="containsText" text="C">
      <formula>NOT(ISERROR(SEARCH("C",CH28)))</formula>
    </cfRule>
    <cfRule type="containsText" dxfId="224" priority="1936" operator="containsText" text="S">
      <formula>NOT(ISERROR(SEARCH("S",CH28)))</formula>
    </cfRule>
    <cfRule type="containsText" dxfId="223" priority="1937" operator="containsText" text="T">
      <formula>NOT(ISERROR(SEARCH("T",CH28)))</formula>
    </cfRule>
    <cfRule type="containsText" dxfId="222" priority="1938" operator="containsText" text="H">
      <formula>NOT(ISERROR(SEARCH("H",CH28)))</formula>
    </cfRule>
    <cfRule type="containsText" dxfId="221" priority="1939" operator="containsText" text="AF">
      <formula>NOT(ISERROR(SEARCH("AF",CH28)))</formula>
    </cfRule>
    <cfRule type="cellIs" dxfId="220" priority="1940" operator="equal">
      <formula>"M"</formula>
    </cfRule>
    <cfRule type="beginsWith" dxfId="219" priority="1941" operator="beginsWith" text="MN">
      <formula>LEFT(CH28,LEN("MN"))="MN"</formula>
    </cfRule>
  </conditionalFormatting>
  <conditionalFormatting sqref="CO28:CP28">
    <cfRule type="containsText" dxfId="218" priority="1924" operator="containsText" text="Hm">
      <formula>NOT(ISERROR(SEARCH("Hm",CO28)))</formula>
    </cfRule>
    <cfRule type="beginsWith" dxfId="217" priority="1925" operator="beginsWith" text="Ms">
      <formula>LEFT(CO28,LEN("Ms"))="Ms"</formula>
    </cfRule>
    <cfRule type="containsText" dxfId="216" priority="1926" operator="containsText" text="C">
      <formula>NOT(ISERROR(SEARCH("C",CO28)))</formula>
    </cfRule>
    <cfRule type="containsText" dxfId="215" priority="1927" operator="containsText" text="S">
      <formula>NOT(ISERROR(SEARCH("S",CO28)))</formula>
    </cfRule>
    <cfRule type="containsText" dxfId="214" priority="1928" operator="containsText" text="T">
      <formula>NOT(ISERROR(SEARCH("T",CO28)))</formula>
    </cfRule>
    <cfRule type="containsText" dxfId="213" priority="1929" operator="containsText" text="H">
      <formula>NOT(ISERROR(SEARCH("H",CO28)))</formula>
    </cfRule>
    <cfRule type="containsText" dxfId="212" priority="1930" operator="containsText" text="AF">
      <formula>NOT(ISERROR(SEARCH("AF",CO28)))</formula>
    </cfRule>
    <cfRule type="cellIs" dxfId="211" priority="1931" operator="equal">
      <formula>"M"</formula>
    </cfRule>
    <cfRule type="beginsWith" dxfId="210" priority="1932" operator="beginsWith" text="MN">
      <formula>LEFT(CO28,LEN("MN"))="MN"</formula>
    </cfRule>
  </conditionalFormatting>
  <conditionalFormatting sqref="CV28:CW28">
    <cfRule type="containsText" dxfId="209" priority="1915" operator="containsText" text="Hm">
      <formula>NOT(ISERROR(SEARCH("Hm",CV28)))</formula>
    </cfRule>
    <cfRule type="beginsWith" dxfId="208" priority="1916" operator="beginsWith" text="Ms">
      <formula>LEFT(CV28,LEN("Ms"))="Ms"</formula>
    </cfRule>
    <cfRule type="containsText" dxfId="207" priority="1917" operator="containsText" text="C">
      <formula>NOT(ISERROR(SEARCH("C",CV28)))</formula>
    </cfRule>
    <cfRule type="containsText" dxfId="206" priority="1918" operator="containsText" text="S">
      <formula>NOT(ISERROR(SEARCH("S",CV28)))</formula>
    </cfRule>
    <cfRule type="containsText" dxfId="205" priority="1919" operator="containsText" text="T">
      <formula>NOT(ISERROR(SEARCH("T",CV28)))</formula>
    </cfRule>
    <cfRule type="containsText" dxfId="204" priority="1920" operator="containsText" text="H">
      <formula>NOT(ISERROR(SEARCH("H",CV28)))</formula>
    </cfRule>
    <cfRule type="containsText" dxfId="203" priority="1921" operator="containsText" text="AF">
      <formula>NOT(ISERROR(SEARCH("AF",CV28)))</formula>
    </cfRule>
    <cfRule type="cellIs" dxfId="202" priority="1922" operator="equal">
      <formula>"M"</formula>
    </cfRule>
    <cfRule type="beginsWith" dxfId="201" priority="1923" operator="beginsWith" text="MN">
      <formula>LEFT(CV28,LEN("MN"))="MN"</formula>
    </cfRule>
  </conditionalFormatting>
  <conditionalFormatting sqref="DC28:DD28">
    <cfRule type="containsText" dxfId="200" priority="1906" operator="containsText" text="Hm">
      <formula>NOT(ISERROR(SEARCH("Hm",DC28)))</formula>
    </cfRule>
    <cfRule type="beginsWith" dxfId="199" priority="1907" operator="beginsWith" text="Ms">
      <formula>LEFT(DC28,LEN("Ms"))="Ms"</formula>
    </cfRule>
    <cfRule type="containsText" dxfId="198" priority="1908" operator="containsText" text="C">
      <formula>NOT(ISERROR(SEARCH("C",DC28)))</formula>
    </cfRule>
    <cfRule type="containsText" dxfId="197" priority="1909" operator="containsText" text="S">
      <formula>NOT(ISERROR(SEARCH("S",DC28)))</formula>
    </cfRule>
    <cfRule type="containsText" dxfId="196" priority="1910" operator="containsText" text="T">
      <formula>NOT(ISERROR(SEARCH("T",DC28)))</formula>
    </cfRule>
    <cfRule type="containsText" dxfId="195" priority="1911" operator="containsText" text="H">
      <formula>NOT(ISERROR(SEARCH("H",DC28)))</formula>
    </cfRule>
    <cfRule type="containsText" dxfId="194" priority="1912" operator="containsText" text="AF">
      <formula>NOT(ISERROR(SEARCH("AF",DC28)))</formula>
    </cfRule>
    <cfRule type="cellIs" dxfId="193" priority="1913" operator="equal">
      <formula>"M"</formula>
    </cfRule>
    <cfRule type="beginsWith" dxfId="192" priority="1914" operator="beginsWith" text="MN">
      <formula>LEFT(DC28,LEN("MN"))="MN"</formula>
    </cfRule>
  </conditionalFormatting>
  <conditionalFormatting sqref="DJ28:DK28">
    <cfRule type="containsText" dxfId="191" priority="1897" operator="containsText" text="Hm">
      <formula>NOT(ISERROR(SEARCH("Hm",DJ28)))</formula>
    </cfRule>
    <cfRule type="beginsWith" dxfId="190" priority="1898" operator="beginsWith" text="Ms">
      <formula>LEFT(DJ28,LEN("Ms"))="Ms"</formula>
    </cfRule>
    <cfRule type="containsText" dxfId="189" priority="1899" operator="containsText" text="C">
      <formula>NOT(ISERROR(SEARCH("C",DJ28)))</formula>
    </cfRule>
    <cfRule type="containsText" dxfId="188" priority="1900" operator="containsText" text="S">
      <formula>NOT(ISERROR(SEARCH("S",DJ28)))</formula>
    </cfRule>
    <cfRule type="containsText" dxfId="187" priority="1901" operator="containsText" text="T">
      <formula>NOT(ISERROR(SEARCH("T",DJ28)))</formula>
    </cfRule>
    <cfRule type="containsText" dxfId="186" priority="1902" operator="containsText" text="H">
      <formula>NOT(ISERROR(SEARCH("H",DJ28)))</formula>
    </cfRule>
    <cfRule type="containsText" dxfId="185" priority="1903" operator="containsText" text="AF">
      <formula>NOT(ISERROR(SEARCH("AF",DJ28)))</formula>
    </cfRule>
    <cfRule type="cellIs" dxfId="184" priority="1904" operator="equal">
      <formula>"M"</formula>
    </cfRule>
    <cfRule type="beginsWith" dxfId="183" priority="1905" operator="beginsWith" text="MN">
      <formula>LEFT(DJ28,LEN("MN"))="MN"</formula>
    </cfRule>
  </conditionalFormatting>
  <conditionalFormatting sqref="DQ28:DR28">
    <cfRule type="containsText" dxfId="182" priority="1888" operator="containsText" text="Hm">
      <formula>NOT(ISERROR(SEARCH("Hm",DQ28)))</formula>
    </cfRule>
    <cfRule type="beginsWith" dxfId="181" priority="1889" operator="beginsWith" text="Ms">
      <formula>LEFT(DQ28,LEN("Ms"))="Ms"</formula>
    </cfRule>
    <cfRule type="containsText" dxfId="180" priority="1890" operator="containsText" text="C">
      <formula>NOT(ISERROR(SEARCH("C",DQ28)))</formula>
    </cfRule>
    <cfRule type="containsText" dxfId="179" priority="1891" operator="containsText" text="S">
      <formula>NOT(ISERROR(SEARCH("S",DQ28)))</formula>
    </cfRule>
    <cfRule type="containsText" dxfId="178" priority="1892" operator="containsText" text="T">
      <formula>NOT(ISERROR(SEARCH("T",DQ28)))</formula>
    </cfRule>
    <cfRule type="containsText" dxfId="177" priority="1893" operator="containsText" text="H">
      <formula>NOT(ISERROR(SEARCH("H",DQ28)))</formula>
    </cfRule>
    <cfRule type="containsText" dxfId="176" priority="1894" operator="containsText" text="AF">
      <formula>NOT(ISERROR(SEARCH("AF",DQ28)))</formula>
    </cfRule>
    <cfRule type="cellIs" dxfId="175" priority="1895" operator="equal">
      <formula>"M"</formula>
    </cfRule>
    <cfRule type="beginsWith" dxfId="174" priority="1896" operator="beginsWith" text="MN">
      <formula>LEFT(DQ28,LEN("MN"))="MN"</formula>
    </cfRule>
  </conditionalFormatting>
  <conditionalFormatting sqref="E24:AI24">
    <cfRule type="cellIs" dxfId="173" priority="1887" operator="equal">
      <formula>"N/A"</formula>
    </cfRule>
  </conditionalFormatting>
  <conditionalFormatting sqref="AJ24:BN24">
    <cfRule type="cellIs" dxfId="172" priority="1886" operator="equal">
      <formula>"N/A"</formula>
    </cfRule>
  </conditionalFormatting>
  <conditionalFormatting sqref="BO24:CP24">
    <cfRule type="cellIs" dxfId="171" priority="1885" operator="equal">
      <formula>"N/A"</formula>
    </cfRule>
  </conditionalFormatting>
  <conditionalFormatting sqref="CQ24:DU24">
    <cfRule type="cellIs" dxfId="170" priority="1884" operator="equal">
      <formula>"N/A"</formula>
    </cfRule>
  </conditionalFormatting>
  <conditionalFormatting sqref="BM45:BM60">
    <cfRule type="colorScale" priority="1883">
      <colorScale>
        <cfvo type="min"/>
        <cfvo type="max"/>
        <color theme="0"/>
        <color rgb="FFFF6600"/>
      </colorScale>
    </cfRule>
  </conditionalFormatting>
  <conditionalFormatting sqref="CO45:CO60">
    <cfRule type="colorScale" priority="1882">
      <colorScale>
        <cfvo type="min"/>
        <cfvo type="max"/>
        <color theme="0"/>
        <color rgb="FFFF6600"/>
      </colorScale>
    </cfRule>
  </conditionalFormatting>
  <conditionalFormatting sqref="DT45:DT60">
    <cfRule type="colorScale" priority="1881">
      <colorScale>
        <cfvo type="min"/>
        <cfvo type="max"/>
        <color theme="0"/>
        <color rgb="FFFF6600"/>
      </colorScale>
    </cfRule>
  </conditionalFormatting>
  <conditionalFormatting sqref="DX21:OJ21 DX22:FM23 FO22:OJ23">
    <cfRule type="cellIs" dxfId="169" priority="1476" operator="equal">
      <formula>$C$32</formula>
    </cfRule>
    <cfRule type="cellIs" dxfId="168" priority="1477" operator="equal">
      <formula>$C$27</formula>
    </cfRule>
    <cfRule type="cellIs" dxfId="167" priority="1478" operator="equal">
      <formula>$C$26</formula>
    </cfRule>
    <cfRule type="cellIs" dxfId="166" priority="1479" operator="equal">
      <formula>$C$25</formula>
    </cfRule>
  </conditionalFormatting>
  <conditionalFormatting sqref="DX21:OJ21 DX22:FM23 FO22:OJ23">
    <cfRule type="cellIs" dxfId="165" priority="1475" operator="equal">
      <formula>$C$35</formula>
    </cfRule>
  </conditionalFormatting>
  <conditionalFormatting sqref="E5:EY5 MY9:NY9 OB9:OJ9 JY14:NX14 OC14:OD14 OI14:OJ14 GZ7:HM7 FA5:FB5 FG5:FH5 FM5:OJ5 HG6:HY6 HU7:IT7 IY7:IZ7 JD7:OJ7 E14:EX14 E7:GC7 HY11:HZ11 IE11:IF11 KY11:NW11 OE11:OJ11 IL15:IN15 IR15:IS15 IX15:IY15 KI15:OJ15 JC15:KC15 IP9:MV9 E12:GJ12 GV12:HS12 GN12:GQ12 HR7:HS7 HS11:HT11 NY11 HO22:IT23 IY22:IZ23 IH11:KS11 HA8:HH8 HJ8 HO8:HP8 HU8:LN8 GG7:GI7 GN7:GU7 ID6:JK6 JN6:JO6 JT6:OJ6 LS8:MX8 NC8:NG8 NI8:OH8 E13:DK13 E19:FD19 E8:GX8 FG19:FH20 FN19:FP19 GG22:HJ23 JE22:JX23 KC22:OJ23 FV11:HQ11 FZ13:GD13 FI10:HB10 HE10:HF10 HH10:OJ10 DM13:FX13 E6:GQ6 IL13:OJ13 FE20:FF20 FI19:FJ19 EJ9:EO9 EQ9:HY9 E9:DV11 E20:DU20 DW20:FA20 DW11:FP11 DW10:FD10 DW9:EH9 FR19:OJ19 GY6:HE6 GS6:GT6 FE14:FR14 IP12:IQ12 IT12:IW12 HX12:IN12 IZ12 JB12:OJ12 GF13:IJ13 FQ20:OJ20 GK23:OJ23 FT14:GZ14 HB14:JT14 E15:IG15 E16:OJ18">
    <cfRule type="cellIs" dxfId="164" priority="253" operator="equal">
      <formula>$C$34</formula>
    </cfRule>
    <cfRule type="cellIs" dxfId="163" priority="254" operator="equal">
      <formula>$C$35</formula>
    </cfRule>
    <cfRule type="cellIs" dxfId="162" priority="255" operator="equal">
      <formula>$C$32</formula>
    </cfRule>
    <cfRule type="cellIs" dxfId="161" priority="256" operator="equal">
      <formula>$C$27</formula>
    </cfRule>
    <cfRule type="cellIs" dxfId="160" priority="257" operator="equal">
      <formula>$C$26</formula>
    </cfRule>
    <cfRule type="cellIs" dxfId="159" priority="258" operator="equal">
      <formula>$C$25</formula>
    </cfRule>
  </conditionalFormatting>
  <conditionalFormatting sqref="C34">
    <cfRule type="cellIs" dxfId="158" priority="247" operator="equal">
      <formula>$C$34</formula>
    </cfRule>
    <cfRule type="cellIs" dxfId="157" priority="248" operator="equal">
      <formula>$C$35</formula>
    </cfRule>
    <cfRule type="cellIs" dxfId="156" priority="249" operator="equal">
      <formula>$C$32</formula>
    </cfRule>
    <cfRule type="cellIs" dxfId="155" priority="250" operator="equal">
      <formula>$C$27</formula>
    </cfRule>
    <cfRule type="cellIs" dxfId="154" priority="251" operator="equal">
      <formula>$C$26</formula>
    </cfRule>
    <cfRule type="cellIs" dxfId="153" priority="252" operator="equal">
      <formula>$C$25</formula>
    </cfRule>
  </conditionalFormatting>
  <conditionalFormatting sqref="LJ45:LO60">
    <cfRule type="colorScale" priority="16599">
      <colorScale>
        <cfvo type="min"/>
        <cfvo type="max"/>
        <color theme="0"/>
        <color rgb="FFFF6600"/>
      </colorScale>
    </cfRule>
  </conditionalFormatting>
  <conditionalFormatting sqref="MN45:MS60">
    <cfRule type="colorScale" priority="16601">
      <colorScale>
        <cfvo type="min"/>
        <cfvo type="max"/>
        <color theme="0"/>
        <color rgb="FFFF6600"/>
      </colorScale>
    </cfRule>
  </conditionalFormatting>
  <conditionalFormatting sqref="LP45:LP60">
    <cfRule type="colorScale" priority="16603">
      <colorScale>
        <cfvo type="min"/>
        <cfvo type="max"/>
        <color theme="0"/>
        <color rgb="FFFF6600"/>
      </colorScale>
    </cfRule>
  </conditionalFormatting>
  <conditionalFormatting sqref="MT45:MT60">
    <cfRule type="colorScale" priority="16604">
      <colorScale>
        <cfvo type="min"/>
        <cfvo type="max"/>
        <color theme="0"/>
        <color rgb="FFFF6600"/>
      </colorScale>
    </cfRule>
  </conditionalFormatting>
  <conditionalFormatting sqref="JC45:JH60">
    <cfRule type="colorScale" priority="16605">
      <colorScale>
        <cfvo type="min"/>
        <cfvo type="max"/>
        <color theme="0"/>
        <color rgb="FFFF6600"/>
      </colorScale>
    </cfRule>
  </conditionalFormatting>
  <conditionalFormatting sqref="JI45:JI60">
    <cfRule type="colorScale" priority="16607">
      <colorScale>
        <cfvo type="min"/>
        <cfvo type="max"/>
        <color theme="0"/>
        <color rgb="FFFF6600"/>
      </colorScale>
    </cfRule>
  </conditionalFormatting>
  <conditionalFormatting sqref="EW45:EW60">
    <cfRule type="colorScale" priority="246">
      <colorScale>
        <cfvo type="min"/>
        <cfvo type="max"/>
        <color theme="0"/>
        <color rgb="FFFF6600"/>
      </colorScale>
    </cfRule>
  </conditionalFormatting>
  <conditionalFormatting sqref="FZ45:FZ60">
    <cfRule type="colorScale" priority="245">
      <colorScale>
        <cfvo type="min"/>
        <cfvo type="max"/>
        <color theme="0"/>
        <color rgb="FFFF6600"/>
      </colorScale>
    </cfRule>
  </conditionalFormatting>
  <conditionalFormatting sqref="HD45:HD60">
    <cfRule type="colorScale" priority="244">
      <colorScale>
        <cfvo type="min"/>
        <cfvo type="max"/>
        <color theme="0"/>
        <color rgb="FFFF6600"/>
      </colorScale>
    </cfRule>
  </conditionalFormatting>
  <conditionalFormatting sqref="IG45:IG60">
    <cfRule type="colorScale" priority="243">
      <colorScale>
        <cfvo type="min"/>
        <cfvo type="max"/>
        <color theme="0"/>
        <color rgb="FFFF6600"/>
      </colorScale>
    </cfRule>
  </conditionalFormatting>
  <conditionalFormatting sqref="JK45:JK60">
    <cfRule type="colorScale" priority="240">
      <colorScale>
        <cfvo type="min"/>
        <cfvo type="max"/>
        <color theme="0"/>
        <color rgb="FFFF6600"/>
      </colorScale>
    </cfRule>
  </conditionalFormatting>
  <conditionalFormatting sqref="KO45:KO60">
    <cfRule type="colorScale" priority="239">
      <colorScale>
        <cfvo type="min"/>
        <cfvo type="max"/>
        <color theme="0"/>
        <color rgb="FFFF6600"/>
      </colorScale>
    </cfRule>
  </conditionalFormatting>
  <conditionalFormatting sqref="LR45:LR60">
    <cfRule type="colorScale" priority="238">
      <colorScale>
        <cfvo type="min"/>
        <cfvo type="max"/>
        <color theme="0"/>
        <color rgb="FFFF6600"/>
      </colorScale>
    </cfRule>
  </conditionalFormatting>
  <conditionalFormatting sqref="MV45:MV60">
    <cfRule type="colorScale" priority="237">
      <colorScale>
        <cfvo type="min"/>
        <cfvo type="max"/>
        <color theme="0"/>
        <color rgb="FFFF6600"/>
      </colorScale>
    </cfRule>
  </conditionalFormatting>
  <conditionalFormatting sqref="NY45:NY60">
    <cfRule type="colorScale" priority="236">
      <colorScale>
        <cfvo type="min"/>
        <cfvo type="max"/>
        <color theme="0"/>
        <color rgb="FFFF6600"/>
      </colorScale>
    </cfRule>
  </conditionalFormatting>
  <conditionalFormatting sqref="IN9">
    <cfRule type="cellIs" dxfId="152" priority="224" operator="equal">
      <formula>$C$34</formula>
    </cfRule>
    <cfRule type="cellIs" dxfId="151" priority="225" operator="equal">
      <formula>$C$35</formula>
    </cfRule>
    <cfRule type="cellIs" dxfId="150" priority="226" operator="equal">
      <formula>$C$32</formula>
    </cfRule>
    <cfRule type="cellIs" dxfId="149" priority="227" operator="equal">
      <formula>$C$27</formula>
    </cfRule>
    <cfRule type="cellIs" dxfId="148" priority="228" operator="equal">
      <formula>$C$26</formula>
    </cfRule>
    <cfRule type="cellIs" dxfId="147" priority="229" operator="equal">
      <formula>$C$25</formula>
    </cfRule>
  </conditionalFormatting>
  <conditionalFormatting sqref="BL66:BL81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V7:GY7">
    <cfRule type="cellIs" dxfId="146" priority="204" operator="equal">
      <formula>$C$34</formula>
    </cfRule>
    <cfRule type="cellIs" dxfId="145" priority="205" operator="equal">
      <formula>$C$35</formula>
    </cfRule>
    <cfRule type="cellIs" dxfId="144" priority="206" operator="equal">
      <formula>$C$32</formula>
    </cfRule>
    <cfRule type="cellIs" dxfId="143" priority="207" operator="equal">
      <formula>$C$27</formula>
    </cfRule>
    <cfRule type="cellIs" dxfId="142" priority="208" operator="equal">
      <formula>$C$26</formula>
    </cfRule>
    <cfRule type="cellIs" dxfId="141" priority="209" operator="equal">
      <formula>$C$25</formula>
    </cfRule>
  </conditionalFormatting>
  <conditionalFormatting sqref="HT7">
    <cfRule type="cellIs" dxfId="140" priority="192" operator="equal">
      <formula>$C$34</formula>
    </cfRule>
    <cfRule type="cellIs" dxfId="139" priority="193" operator="equal">
      <formula>$C$35</formula>
    </cfRule>
    <cfRule type="cellIs" dxfId="138" priority="194" operator="equal">
      <formula>$C$32</formula>
    </cfRule>
    <cfRule type="cellIs" dxfId="137" priority="195" operator="equal">
      <formula>$C$27</formula>
    </cfRule>
    <cfRule type="cellIs" dxfId="136" priority="196" operator="equal">
      <formula>$C$26</formula>
    </cfRule>
    <cfRule type="cellIs" dxfId="135" priority="197" operator="equal">
      <formula>$C$25</formula>
    </cfRule>
  </conditionalFormatting>
  <conditionalFormatting sqref="JA15">
    <cfRule type="cellIs" dxfId="134" priority="180" operator="equal">
      <formula>$C$34</formula>
    </cfRule>
    <cfRule type="cellIs" dxfId="133" priority="181" operator="equal">
      <formula>$C$35</formula>
    </cfRule>
    <cfRule type="cellIs" dxfId="132" priority="182" operator="equal">
      <formula>$C$32</formula>
    </cfRule>
    <cfRule type="cellIs" dxfId="131" priority="183" operator="equal">
      <formula>$C$27</formula>
    </cfRule>
    <cfRule type="cellIs" dxfId="130" priority="184" operator="equal">
      <formula>$C$26</formula>
    </cfRule>
    <cfRule type="cellIs" dxfId="129" priority="185" operator="equal">
      <formula>$C$25</formula>
    </cfRule>
  </conditionalFormatting>
  <conditionalFormatting sqref="JA22:JD23">
    <cfRule type="cellIs" dxfId="128" priority="158" operator="equal">
      <formula>$C$34</formula>
    </cfRule>
    <cfRule type="cellIs" dxfId="127" priority="159" operator="equal">
      <formula>$C$35</formula>
    </cfRule>
    <cfRule type="cellIs" dxfId="126" priority="160" operator="equal">
      <formula>$C$32</formula>
    </cfRule>
    <cfRule type="cellIs" dxfId="125" priority="161" operator="equal">
      <formula>$C$27</formula>
    </cfRule>
    <cfRule type="cellIs" dxfId="124" priority="162" operator="equal">
      <formula>$C$26</formula>
    </cfRule>
    <cfRule type="cellIs" dxfId="123" priority="163" operator="equal">
      <formula>$C$25</formula>
    </cfRule>
  </conditionalFormatting>
  <conditionalFormatting sqref="IU22:IX23">
    <cfRule type="cellIs" dxfId="122" priority="152" operator="equal">
      <formula>$C$34</formula>
    </cfRule>
    <cfRule type="cellIs" dxfId="121" priority="153" operator="equal">
      <formula>$C$35</formula>
    </cfRule>
    <cfRule type="cellIs" dxfId="120" priority="154" operator="equal">
      <formula>$C$32</formula>
    </cfRule>
    <cfRule type="cellIs" dxfId="119" priority="155" operator="equal">
      <formula>$C$27</formula>
    </cfRule>
    <cfRule type="cellIs" dxfId="118" priority="156" operator="equal">
      <formula>$C$26</formula>
    </cfRule>
    <cfRule type="cellIs" dxfId="117" priority="157" operator="equal">
      <formula>$C$25</formula>
    </cfRule>
  </conditionalFormatting>
  <conditionalFormatting sqref="Y45:Y58">
    <cfRule type="cellIs" dxfId="116" priority="151" operator="notEqual">
      <formula>$Y$44</formula>
    </cfRule>
  </conditionalFormatting>
  <conditionalFormatting sqref="BD45:BD60">
    <cfRule type="cellIs" dxfId="115" priority="150" operator="notEqual">
      <formula>$Y$44</formula>
    </cfRule>
  </conditionalFormatting>
  <conditionalFormatting sqref="Y59:Y60">
    <cfRule type="cellIs" dxfId="114" priority="149" operator="notEqual">
      <formula>$Y$44</formula>
    </cfRule>
  </conditionalFormatting>
  <conditionalFormatting sqref="FB20">
    <cfRule type="cellIs" dxfId="113" priority="143" operator="equal">
      <formula>$C$34</formula>
    </cfRule>
    <cfRule type="cellIs" dxfId="112" priority="144" operator="equal">
      <formula>$C$35</formula>
    </cfRule>
    <cfRule type="cellIs" dxfId="111" priority="145" operator="equal">
      <formula>$C$32</formula>
    </cfRule>
    <cfRule type="cellIs" dxfId="110" priority="146" operator="equal">
      <formula>$C$27</formula>
    </cfRule>
    <cfRule type="cellIs" dxfId="109" priority="147" operator="equal">
      <formula>$C$26</formula>
    </cfRule>
    <cfRule type="cellIs" dxfId="108" priority="148" operator="equal">
      <formula>$C$25</formula>
    </cfRule>
  </conditionalFormatting>
  <conditionalFormatting sqref="FL19:FM19">
    <cfRule type="cellIs" dxfId="107" priority="137" operator="equal">
      <formula>$C$34</formula>
    </cfRule>
    <cfRule type="cellIs" dxfId="106" priority="138" operator="equal">
      <formula>$C$35</formula>
    </cfRule>
    <cfRule type="cellIs" dxfId="105" priority="139" operator="equal">
      <formula>$C$32</formula>
    </cfRule>
    <cfRule type="cellIs" dxfId="104" priority="140" operator="equal">
      <formula>$C$27</formula>
    </cfRule>
    <cfRule type="cellIs" dxfId="103" priority="141" operator="equal">
      <formula>$C$26</formula>
    </cfRule>
    <cfRule type="cellIs" dxfId="102" priority="142" operator="equal">
      <formula>$C$25</formula>
    </cfRule>
  </conditionalFormatting>
  <conditionalFormatting sqref="FI20:FL20">
    <cfRule type="cellIs" dxfId="101" priority="131" operator="equal">
      <formula>$C$34</formula>
    </cfRule>
    <cfRule type="cellIs" dxfId="100" priority="132" operator="equal">
      <formula>$C$35</formula>
    </cfRule>
    <cfRule type="cellIs" dxfId="99" priority="133" operator="equal">
      <formula>$C$32</formula>
    </cfRule>
    <cfRule type="cellIs" dxfId="98" priority="134" operator="equal">
      <formula>$C$27</formula>
    </cfRule>
    <cfRule type="cellIs" dxfId="97" priority="135" operator="equal">
      <formula>$C$26</formula>
    </cfRule>
    <cfRule type="cellIs" dxfId="96" priority="136" operator="equal">
      <formula>$C$25</formula>
    </cfRule>
  </conditionalFormatting>
  <conditionalFormatting sqref="EZ14:FB14">
    <cfRule type="cellIs" dxfId="95" priority="120" operator="equal">
      <formula>$C$34</formula>
    </cfRule>
    <cfRule type="cellIs" dxfId="94" priority="121" operator="equal">
      <formula>$C$35</formula>
    </cfRule>
    <cfRule type="cellIs" dxfId="93" priority="122" operator="equal">
      <formula>$C$32</formula>
    </cfRule>
    <cfRule type="cellIs" dxfId="92" priority="123" operator="equal">
      <formula>$C$27</formula>
    </cfRule>
    <cfRule type="cellIs" dxfId="91" priority="124" operator="equal">
      <formula>$C$26</formula>
    </cfRule>
    <cfRule type="cellIs" dxfId="90" priority="125" operator="equal">
      <formula>$C$25</formula>
    </cfRule>
  </conditionalFormatting>
  <conditionalFormatting sqref="FC20:FD20">
    <cfRule type="cellIs" dxfId="89" priority="114" operator="equal">
      <formula>$C$34</formula>
    </cfRule>
    <cfRule type="cellIs" dxfId="88" priority="115" operator="equal">
      <formula>$C$35</formula>
    </cfRule>
    <cfRule type="cellIs" dxfId="87" priority="116" operator="equal">
      <formula>$C$32</formula>
    </cfRule>
    <cfRule type="cellIs" dxfId="86" priority="117" operator="equal">
      <formula>$C$27</formula>
    </cfRule>
    <cfRule type="cellIs" dxfId="85" priority="118" operator="equal">
      <formula>$C$26</formula>
    </cfRule>
    <cfRule type="cellIs" dxfId="84" priority="119" operator="equal">
      <formula>$C$25</formula>
    </cfRule>
  </conditionalFormatting>
  <conditionalFormatting sqref="FE19:FF19">
    <cfRule type="cellIs" dxfId="83" priority="108" operator="equal">
      <formula>$C$34</formula>
    </cfRule>
    <cfRule type="cellIs" dxfId="82" priority="109" operator="equal">
      <formula>$C$35</formula>
    </cfRule>
    <cfRule type="cellIs" dxfId="81" priority="110" operator="equal">
      <formula>$C$32</formula>
    </cfRule>
    <cfRule type="cellIs" dxfId="80" priority="111" operator="equal">
      <formula>$C$27</formula>
    </cfRule>
    <cfRule type="cellIs" dxfId="79" priority="112" operator="equal">
      <formula>$C$26</formula>
    </cfRule>
    <cfRule type="cellIs" dxfId="78" priority="113" operator="equal">
      <formula>$C$25</formula>
    </cfRule>
  </conditionalFormatting>
  <conditionalFormatting sqref="FK19">
    <cfRule type="cellIs" dxfId="77" priority="102" operator="equal">
      <formula>$C$34</formula>
    </cfRule>
    <cfRule type="cellIs" dxfId="76" priority="103" operator="equal">
      <formula>$C$35</formula>
    </cfRule>
    <cfRule type="cellIs" dxfId="75" priority="104" operator="equal">
      <formula>$C$32</formula>
    </cfRule>
    <cfRule type="cellIs" dxfId="74" priority="105" operator="equal">
      <formula>$C$27</formula>
    </cfRule>
    <cfRule type="cellIs" dxfId="73" priority="106" operator="equal">
      <formula>$C$26</formula>
    </cfRule>
    <cfRule type="cellIs" dxfId="72" priority="107" operator="equal">
      <formula>$C$25</formula>
    </cfRule>
  </conditionalFormatting>
  <conditionalFormatting sqref="HK22:HN23">
    <cfRule type="cellIs" dxfId="71" priority="96" operator="equal">
      <formula>$C$34</formula>
    </cfRule>
    <cfRule type="cellIs" dxfId="70" priority="97" operator="equal">
      <formula>$C$35</formula>
    </cfRule>
    <cfRule type="cellIs" dxfId="69" priority="98" operator="equal">
      <formula>$C$32</formula>
    </cfRule>
    <cfRule type="cellIs" dxfId="68" priority="99" operator="equal">
      <formula>$C$27</formula>
    </cfRule>
    <cfRule type="cellIs" dxfId="67" priority="100" operator="equal">
      <formula>$C$26</formula>
    </cfRule>
    <cfRule type="cellIs" dxfId="66" priority="101" operator="equal">
      <formula>$C$25</formula>
    </cfRule>
  </conditionalFormatting>
  <conditionalFormatting sqref="JY22:KB23">
    <cfRule type="cellIs" dxfId="65" priority="90" operator="equal">
      <formula>$C$34</formula>
    </cfRule>
    <cfRule type="cellIs" dxfId="64" priority="91" operator="equal">
      <formula>$C$35</formula>
    </cfRule>
    <cfRule type="cellIs" dxfId="63" priority="92" operator="equal">
      <formula>$C$32</formula>
    </cfRule>
    <cfRule type="cellIs" dxfId="62" priority="93" operator="equal">
      <formula>$C$27</formula>
    </cfRule>
    <cfRule type="cellIs" dxfId="61" priority="94" operator="equal">
      <formula>$C$26</formula>
    </cfRule>
    <cfRule type="cellIs" dxfId="60" priority="95" operator="equal">
      <formula>$C$25</formula>
    </cfRule>
  </conditionalFormatting>
  <conditionalFormatting sqref="FY13">
    <cfRule type="cellIs" dxfId="59" priority="84" operator="equal">
      <formula>$C$34</formula>
    </cfRule>
    <cfRule type="cellIs" dxfId="58" priority="85" operator="equal">
      <formula>$C$35</formula>
    </cfRule>
    <cfRule type="cellIs" dxfId="57" priority="86" operator="equal">
      <formula>$C$32</formula>
    </cfRule>
    <cfRule type="cellIs" dxfId="56" priority="87" operator="equal">
      <formula>$C$27</formula>
    </cfRule>
    <cfRule type="cellIs" dxfId="55" priority="88" operator="equal">
      <formula>$C$26</formula>
    </cfRule>
    <cfRule type="cellIs" dxfId="54" priority="89" operator="equal">
      <formula>$C$25</formula>
    </cfRule>
  </conditionalFormatting>
  <conditionalFormatting sqref="GA22:GD23">
    <cfRule type="cellIs" dxfId="53" priority="72" operator="equal">
      <formula>$C$34</formula>
    </cfRule>
    <cfRule type="cellIs" dxfId="52" priority="73" operator="equal">
      <formula>$C$35</formula>
    </cfRule>
    <cfRule type="cellIs" dxfId="51" priority="74" operator="equal">
      <formula>$C$32</formula>
    </cfRule>
    <cfRule type="cellIs" dxfId="50" priority="75" operator="equal">
      <formula>$C$27</formula>
    </cfRule>
    <cfRule type="cellIs" dxfId="49" priority="76" operator="equal">
      <formula>$C$26</formula>
    </cfRule>
    <cfRule type="cellIs" dxfId="48" priority="77" operator="equal">
      <formula>$C$25</formula>
    </cfRule>
  </conditionalFormatting>
  <conditionalFormatting sqref="HE15 GY16:HH18">
    <cfRule type="cellIs" dxfId="47" priority="56" operator="equal">
      <formula>$C$32</formula>
    </cfRule>
    <cfRule type="cellIs" dxfId="46" priority="57" operator="equal">
      <formula>$C$27</formula>
    </cfRule>
    <cfRule type="cellIs" dxfId="45" priority="58" operator="equal">
      <formula>$C$26</formula>
    </cfRule>
    <cfRule type="cellIs" dxfId="44" priority="59" operator="equal">
      <formula>$C$25</formula>
    </cfRule>
  </conditionalFormatting>
  <conditionalFormatting sqref="HE15 GY16:HH18">
    <cfRule type="cellIs" dxfId="43" priority="55" operator="equal">
      <formula>$C$35</formula>
    </cfRule>
  </conditionalFormatting>
  <conditionalFormatting sqref="FM20:FP20">
    <cfRule type="cellIs" dxfId="42" priority="49" operator="equal">
      <formula>$C$34</formula>
    </cfRule>
    <cfRule type="cellIs" dxfId="41" priority="50" operator="equal">
      <formula>$C$35</formula>
    </cfRule>
    <cfRule type="cellIs" dxfId="40" priority="51" operator="equal">
      <formula>$C$32</formula>
    </cfRule>
    <cfRule type="cellIs" dxfId="39" priority="52" operator="equal">
      <formula>$C$27</formula>
    </cfRule>
    <cfRule type="cellIs" dxfId="38" priority="53" operator="equal">
      <formula>$C$26</formula>
    </cfRule>
    <cfRule type="cellIs" dxfId="37" priority="54" operator="equal">
      <formula>$C$25</formula>
    </cfRule>
  </conditionalFormatting>
  <conditionalFormatting sqref="EY14">
    <cfRule type="cellIs" dxfId="36" priority="43" operator="equal">
      <formula>$C$34</formula>
    </cfRule>
    <cfRule type="cellIs" dxfId="35" priority="44" operator="equal">
      <formula>$C$35</formula>
    </cfRule>
    <cfRule type="cellIs" dxfId="34" priority="45" operator="equal">
      <formula>$C$32</formula>
    </cfRule>
    <cfRule type="cellIs" dxfId="33" priority="46" operator="equal">
      <formula>$C$27</formula>
    </cfRule>
    <cfRule type="cellIs" dxfId="32" priority="47" operator="equal">
      <formula>$C$26</formula>
    </cfRule>
    <cfRule type="cellIs" dxfId="31" priority="48" operator="equal">
      <formula>$C$25</formula>
    </cfRule>
  </conditionalFormatting>
  <conditionalFormatting sqref="FQ19">
    <cfRule type="cellIs" dxfId="30" priority="25" operator="equal">
      <formula>$C$34</formula>
    </cfRule>
    <cfRule type="cellIs" dxfId="29" priority="26" operator="equal">
      <formula>$C$35</formula>
    </cfRule>
    <cfRule type="cellIs" dxfId="28" priority="27" operator="equal">
      <formula>$C$32</formula>
    </cfRule>
    <cfRule type="cellIs" dxfId="27" priority="28" operator="equal">
      <formula>$C$27</formula>
    </cfRule>
    <cfRule type="cellIs" dxfId="26" priority="29" operator="equal">
      <formula>$C$26</formula>
    </cfRule>
    <cfRule type="cellIs" dxfId="25" priority="30" operator="equal">
      <formula>$C$25</formula>
    </cfRule>
  </conditionalFormatting>
  <conditionalFormatting sqref="GR12:GU12">
    <cfRule type="cellIs" dxfId="24" priority="13" operator="equal">
      <formula>$C$34</formula>
    </cfRule>
    <cfRule type="cellIs" dxfId="23" priority="14" operator="equal">
      <formula>$C$35</formula>
    </cfRule>
    <cfRule type="cellIs" dxfId="22" priority="15" operator="equal">
      <formula>$C$32</formula>
    </cfRule>
    <cfRule type="cellIs" dxfId="21" priority="16" operator="equal">
      <formula>$C$27</formula>
    </cfRule>
    <cfRule type="cellIs" dxfId="20" priority="17" operator="equal">
      <formula>$C$26</formula>
    </cfRule>
    <cfRule type="cellIs" dxfId="19" priority="18" operator="equal">
      <formula>$C$25</formula>
    </cfRule>
  </conditionalFormatting>
  <conditionalFormatting sqref="HT12:HW12">
    <cfRule type="cellIs" dxfId="18" priority="7" operator="equal">
      <formula>$C$34</formula>
    </cfRule>
    <cfRule type="cellIs" dxfId="17" priority="8" operator="equal">
      <formula>$C$35</formula>
    </cfRule>
    <cfRule type="cellIs" dxfId="16" priority="9" operator="equal">
      <formula>$C$32</formula>
    </cfRule>
    <cfRule type="cellIs" dxfId="15" priority="10" operator="equal">
      <formula>$C$27</formula>
    </cfRule>
    <cfRule type="cellIs" dxfId="14" priority="11" operator="equal">
      <formula>$C$26</formula>
    </cfRule>
    <cfRule type="cellIs" dxfId="13" priority="12" operator="equal">
      <formula>$C$25</formula>
    </cfRule>
  </conditionalFormatting>
  <conditionalFormatting sqref="GK12:GM12">
    <cfRule type="cellIs" dxfId="12" priority="1" operator="equal">
      <formula>$C$34</formula>
    </cfRule>
    <cfRule type="cellIs" dxfId="11" priority="2" operator="equal">
      <formula>$C$35</formula>
    </cfRule>
    <cfRule type="cellIs" dxfId="10" priority="3" operator="equal">
      <formula>$C$32</formula>
    </cfRule>
    <cfRule type="cellIs" dxfId="9" priority="4" operator="equal">
      <formula>$C$27</formula>
    </cfRule>
    <cfRule type="cellIs" dxfId="8" priority="5" operator="equal">
      <formula>$C$26</formula>
    </cfRule>
    <cfRule type="cellIs" dxfId="7" priority="6" operator="equal">
      <formula>$C$25</formula>
    </cfRule>
  </conditionalFormatting>
  <dataValidations count="1">
    <dataValidation allowBlank="1" showErrorMessage="1" sqref="MC10:NJ10 JI10:KP10 KS10:LZ10 DU16:DW18 OF19:OJ19 AG8 CI11:CW12 CX12:DA12 DF11:DT12 DB11:DC12 DD12:DE12 OI39 CT5:CU8 DN14:DR15 NM10:OJ10 FE10:GL10 DL14:DL15 BF13:DK15 DM13:DM15 CV5:CW9 CX5:CY8 CI5:CS9 K19:K20 AI7 Y19:AB20 E5:AI6 DD11 HY10:JF10 AF19:AI19 DQ13:DR13 CK10:DR10 OL28 AJ5:AL9 AJ11:AL12 CZ5:DE9 HG6:HY6 MW5:MX8 NZ5:OA8 NY15:OB15 OE15:OH15 GU5:GX5 EZ6:EZ9 NY11 IU5:IX6 JA5:JC6 DS13:DU15 DW10:FB10 IP9:IT9 JA15 IL15:IN15 IR15:IS15 IX15:IY15 JC15:JX15 KG15 KI15:KT15 KD11:KS11 AJ16:AJ18 DW9:EH9 IN9 FR11 R13:BD15 KU11 OA11 DW11:FP11 GY5:GZ7 HI7 HK7:HM7 HR7:HT7 GG7 GD5:GG6 LS5:MV9 IL13:JX13 GJ5:GM6 HA5:IC5 JL5:JM5 JP5:JS5 LO5:LR7 MY5:NB7 OI5:OJ7 NH5:NH7 EK19 GA20 GY16:HC17 GH20 GF13:IJ13 JJ19:JN19 KZ19 NK19:NL19 FQ19 FA5:FB9 MC10:MC11 FC20:FD20 FE19:FF19 FK19 IH20:IL20 IO20:IS20 JQ19:JU20 JX20:KB20 LB20:LD20 MC20:MF20 ND20:NE20 NG20:NH20 OI20 KD13:KT14 JY13:KC15 NY13:OB13 KY11:NX12 HR12 HS11:HT12 HU12:HX12 IE11:IF12 IG12 IA12:ID12 KD12:KX12 KU13:NX15 HY11:HZ12 OE13:OH13 OE11:OJ12 OI13:OJ15 OC13:OD15 NY12:OD12 FV11:GN11 GN11:HQ12 GO10:HV10 FW19 DW12:GM12 DX21:OJ21 DX22:FM23 DW13:GD13 IJ9 IA7:IC8 IG9 ID5:IT8 IX11:IY11 GR16:GV17 GU7:GX9 NH9 NI5:NY9 NC5:NG9 OB5:OH9 OI9:OJ9 JT5:LN9 JP7:JS9 JN5:JO9 JL7:JM9 JD5:JK9 HU7:HZ9 HJ7:HJ9 HI9 HA7:HH9 GJ8:GM9 GH5:GI9 IY5:IZ9 IU8:IX9 HK9:HN9 HO7:HP9 GY9:GZ9 HA6:HE6 JA8:JC9 HQ9:HT9 MY9:NB9 LO9:LR9 MF10:MG11 HG15:IG15 GD8:GG9 GR7:GR9 FI6:FL9 FC6:FF9 FG5:FH9 DW14:FB14 EJ9:EO9 EQ9:EY9 DF5:EY8 DF9:DU9 GN5:GQ9 GS5:GT9 GR5 FM5:GC9 FE14:FR14 HG18:HJ18 DV11:DV15 BE12:BE15 E10:Q18 AM5:BD12 AJ9:AX10 BE5:BE10 BF5:CH12 R10:R11 E7:AF9 S10:AG12 DU5:DU12 AH8:AI12 IZ11:IZ12 JB11:KC12 JA11 GO16:GO19 HG17:HH17 GK16:GM17 HG16:HJ16 IR11:IS11 IO11 IP11:IQ12 IH11:IN12 IT11:IW12 HF15:HF18 FO22:OJ23 FT14:GZ14 HB14:JT14 BR15:HD15" xr:uid="{F4DA4CAE-8964-4B9C-9B6A-D4DA3F36AFA2}"/>
  </dataValidations>
  <pageMargins left="0.7" right="0.7" top="0.75" bottom="0.75" header="0.3" footer="0.3"/>
  <pageSetup paperSize="9" orientation="portrait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5482" id="{7792CC2E-24C8-40EB-85B9-A27D2D58317B}">
            <xm:f>OL28='xlFile://Root/CurrentDir/[Copy of teste turnos REaldolmencolor.xlsx]REF'!#REF!</xm:f>
            <x14:dxf>
              <font>
                <b/>
                <i val="0"/>
                <color theme="0"/>
              </font>
              <fill>
                <patternFill>
                  <bgColor rgb="FFFF0000"/>
                </patternFill>
              </fill>
            </x14:dxf>
          </x14:cfRule>
          <x14:cfRule type="expression" priority="15483" id="{7A6D9548-4E6E-48C0-98D7-93DBB24E629D}">
            <xm:f>OR(OL28='xlFile://Root/CurrentDir/[Copy of teste turnos REaldolmencolor.xlsx]REF'!#REF!,OL28='xlFile://Root/CurrentDir/[Copy of teste turnos REaldolmencolor.xlsx]REF'!#REF!,OL28='xlFile://Root/CurrentDir/[Copy of teste turnos REaldolmencolor.xlsx]REF'!#REF!)</xm:f>
            <x14:dxf>
              <font>
                <b/>
                <i val="0"/>
                <color rgb="FFFFC000"/>
              </font>
              <fill>
                <patternFill>
                  <bgColor rgb="FFFF0000"/>
                </patternFill>
              </fill>
            </x14:dxf>
          </x14:cfRule>
          <xm:sqref>OL28</xm:sqref>
        </x14:conditionalFormatting>
        <x14:conditionalFormatting xmlns:xm="http://schemas.microsoft.com/office/excel/2006/main">
          <x14:cfRule type="expression" priority="15477" id="{F3B6C5E5-CDAE-4987-8E04-030923319C80}">
            <xm:f>OL28='xlFile://Root/CurrentDir/[Copy of teste turnos REaldolmencolor.xlsx]REF'!#REF!</xm:f>
            <x14:dxf>
              <fill>
                <patternFill>
                  <bgColor rgb="FFFFFF00"/>
                </patternFill>
              </fill>
            </x14:dxf>
          </x14:cfRule>
          <x14:cfRule type="expression" priority="15478" id="{072FD677-252B-4FAB-B895-7C792C234C03}">
            <xm:f>OL$1='xlFile://Root/CurrentDir/[Copy of teste turnos REaldolmencolor.xlsx]REF'!#REF!</xm:f>
            <x14:dxf>
              <fill>
                <patternFill patternType="mediumGray">
                  <fgColor rgb="FFE8D9F3"/>
                  <bgColor rgb="FFE4D3F1"/>
                </patternFill>
              </fill>
              <border>
                <left style="thin">
                  <color rgb="FFBD92DE"/>
                </left>
                <right style="thin">
                  <color rgb="FFBD92DE"/>
                </right>
                <top style="thin">
                  <color rgb="FFBD92DE"/>
                </top>
                <bottom style="thin">
                  <color rgb="FFBD92DE"/>
                </bottom>
                <vertical/>
                <horizontal/>
              </border>
            </x14:dxf>
          </x14:cfRule>
          <x14:cfRule type="expression" priority="15479" id="{84DCB46A-F6B4-480E-B8FA-6CF1F23D271F}">
            <xm:f>OL$1='xlFile://Root/CurrentDir/[Copy of teste turnos REaldolmencolor.xlsx]REF'!#REF!</xm:f>
            <x14:dxf>
              <fill>
                <patternFill patternType="mediumGray">
                  <fgColor theme="4" tint="0.59996337778862885"/>
                  <bgColor theme="4" tint="0.59996337778862885"/>
                </patternFill>
              </fill>
              <border>
                <left style="thin">
                  <color theme="4" tint="0.39994506668294322"/>
                </left>
                <right style="thin">
                  <color theme="4" tint="0.39994506668294322"/>
                </right>
                <top style="thin">
                  <color theme="4" tint="0.39994506668294322"/>
                </top>
                <bottom style="thin">
                  <color theme="4" tint="0.39994506668294322"/>
                </bottom>
                <vertical/>
                <horizontal/>
              </border>
            </x14:dxf>
          </x14:cfRule>
          <x14:cfRule type="expression" priority="15480" id="{B3E4E844-EDC1-44E6-9B9F-B28DD90AEBA8}">
            <xm:f>OL$1='xlFile://Root/CurrentDir/[Copy of teste turnos REaldolmencolor.xlsx]REF'!#REF!</xm:f>
            <x14:dxf>
              <fill>
                <patternFill patternType="mediumGray">
                  <fgColor theme="5" tint="0.59996337778862885"/>
                  <bgColor theme="5" tint="0.59996337778862885"/>
                </patternFill>
              </fill>
              <border>
                <left style="thin">
                  <color theme="5" tint="0.39994506668294322"/>
                </left>
                <right style="thin">
                  <color theme="5" tint="0.39994506668294322"/>
                </right>
                <top style="thin">
                  <color theme="5" tint="0.39994506668294322"/>
                </top>
                <bottom style="thin">
                  <color theme="5" tint="0.39994506668294322"/>
                </bottom>
                <vertical/>
                <horizontal/>
              </border>
            </x14:dxf>
          </x14:cfRule>
          <x14:cfRule type="expression" priority="15481" id="{51D4574A-FE7A-488A-B5FB-B1AAFD759A5F}">
            <xm:f>OR(#REF!='xlFile://Root/CurrentDir/[Copy of teste turnos REaldolmencolor.xlsx]REF'!#REF!,#REF!='xlFile://Root/CurrentDir/[Copy of teste turnos REaldolmencolor.xlsx]REF'!#REF!)</xm:f>
            <x14:dxf>
              <font>
                <color theme="0" tint="-0.499984740745262"/>
              </font>
              <fill>
                <patternFill patternType="lightGray">
                  <fgColor theme="0" tint="-0.14996795556505021"/>
                  <bgColor theme="0" tint="-0.14993743705557422"/>
                </patternFill>
              </fill>
              <border>
                <left style="thin">
                  <color theme="0" tint="-0.34998626667073579"/>
                </left>
                <right style="thin">
                  <color theme="0" tint="-0.34998626667073579"/>
                </right>
                <top style="thin">
                  <color theme="0" tint="-0.34998626667073579"/>
                </top>
                <bottom style="thin">
                  <color theme="0" tint="-0.34998626667073579"/>
                </bottom>
                <vertical/>
                <horizontal/>
              </border>
            </x14:dxf>
          </x14:cfRule>
          <xm:sqref>OL28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CF934-AE55-43B9-B925-3F22EC44E4B5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5</v>
      </c>
      <c r="B2" t="str">
        <f>'2022'!$C$5</f>
        <v xml:space="preserve">C </v>
      </c>
      <c r="C2" t="str">
        <f>IF(HLOOKUP(D2,'2022'!$D$1:$GB$16,$A$2,FALSE)=0," ",IF(HLOOKUP(D2,'2022'!$D$1:$GB$16,$A$2,FALSE)="H"," ",IF(HLOOKUP(D2,'2022'!$D$1:$GB$16,$A$2,FALSE)="S"," ",HLOOKUP(D2,'2022'!$D$1:$GB$16,$A$2,FALSE))))</f>
        <v xml:space="preserve"> </v>
      </c>
      <c r="D2" s="402">
        <v>44562</v>
      </c>
      <c r="E2" s="402" t="str">
        <f>IF(C2=" ","ERROR",D2)</f>
        <v>ERROR</v>
      </c>
      <c r="F2" t="str" cm="1">
        <f t="array" ref="F2">IFERROR(_xlfn.IFS(C2="MN","00:00",C2="M","08:00",C2="AF","16:00")," ")</f>
        <v xml:space="preserve"> </v>
      </c>
      <c r="G2" s="402" t="str">
        <f>E2</f>
        <v>ERROR</v>
      </c>
      <c r="H2" s="402" t="str" cm="1">
        <f t="array" ref="H2">IFERROR(_xlfn.IFS(C2="MN","07:59",C2="M","15:59",C2="AF","23:59")," ")</f>
        <v xml:space="preserve"> </v>
      </c>
    </row>
    <row r="3" spans="1:8" x14ac:dyDescent="0.25">
      <c r="B3" t="str">
        <f>'2022'!$C$5</f>
        <v xml:space="preserve">C </v>
      </c>
      <c r="C3" t="str">
        <f>IF(HLOOKUP(D3,'2022'!$D$1:$GB$16,$A$2,FALSE)=0," ",IF(HLOOKUP(D3,'2022'!$D$1:$GB$16,$A$2,FALSE)="H"," ",IF(HLOOKUP(D3,'2022'!$D$1:$GB$16,$A$2,FALSE)="S"," ",HLOOKUP(D3,'2022'!$D$1:$GB$16,$A$2,FALSE))))</f>
        <v xml:space="preserve"> </v>
      </c>
      <c r="D3" s="402">
        <v>44563</v>
      </c>
      <c r="E3" s="402" t="str">
        <f t="shared" ref="E3:E66" si="0">IF(C3=" ","ERROR",D3)</f>
        <v>ERROR</v>
      </c>
      <c r="F3" t="str" cm="1">
        <f t="array" ref="F3">IFERROR(_xlfn.IFS(C3="MN","00:00",C3="M","08:00",C3="AF","16:00")," ")</f>
        <v xml:space="preserve"> </v>
      </c>
      <c r="G3" s="402" t="str">
        <f t="shared" ref="G3:G66" si="1">E3</f>
        <v>ERROR</v>
      </c>
      <c r="H3" s="402" t="str" cm="1">
        <f t="array" ref="H3">IFERROR(_xlfn.IFS(C3="MN","07:59",C3="M","15:59",C3="AF","23:59")," ")</f>
        <v xml:space="preserve"> </v>
      </c>
    </row>
    <row r="4" spans="1:8" x14ac:dyDescent="0.25">
      <c r="B4" t="str">
        <f>'2022'!$C$5</f>
        <v xml:space="preserve">C </v>
      </c>
      <c r="C4" t="str">
        <f>IF(HLOOKUP(D4,'2022'!$D$1:$GB$16,$A$2,FALSE)=0," ",IF(HLOOKUP(D4,'2022'!$D$1:$GB$16,$A$2,FALSE)="H"," ",IF(HLOOKUP(D4,'2022'!$D$1:$GB$16,$A$2,FALSE)="S"," ",HLOOKUP(D4,'2022'!$D$1:$GB$16,$A$2,FALSE))))</f>
        <v>M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08:00</v>
      </c>
      <c r="G4" s="402">
        <f t="shared" si="1"/>
        <v>44564</v>
      </c>
      <c r="H4" s="402" t="str" cm="1">
        <f t="array" ref="H4">IFERROR(_xlfn.IFS(C4="MN","07:59",C4="M","15:59",C4="AF","23:59")," ")</f>
        <v>15:59</v>
      </c>
    </row>
    <row r="5" spans="1:8" x14ac:dyDescent="0.25">
      <c r="B5" t="str">
        <f>'2022'!$C$5</f>
        <v xml:space="preserve">C </v>
      </c>
      <c r="C5" t="str">
        <f>IF(HLOOKUP(D5,'2022'!$D$1:$GB$16,$A$2,FALSE)=0," ",IF(HLOOKUP(D5,'2022'!$D$1:$GB$16,$A$2,FALSE)="H"," ",IF(HLOOKUP(D5,'2022'!$D$1:$GB$16,$A$2,FALSE)="S"," ",HLOOKUP(D5,'2022'!$D$1:$GB$16,$A$2,FALSE))))</f>
        <v>M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08:00</v>
      </c>
      <c r="G5" s="402">
        <f t="shared" si="1"/>
        <v>44565</v>
      </c>
      <c r="H5" s="402" t="str" cm="1">
        <f t="array" ref="H5">IFERROR(_xlfn.IFS(C5="MN","07:59",C5="M","15:59",C5="AF","23:59")," ")</f>
        <v>15:59</v>
      </c>
    </row>
    <row r="6" spans="1:8" x14ac:dyDescent="0.25">
      <c r="B6" t="str">
        <f>'2022'!$C$5</f>
        <v xml:space="preserve">C </v>
      </c>
      <c r="C6" t="str">
        <f>IF(HLOOKUP(D6,'2022'!$D$1:$GB$16,$A$2,FALSE)=0," ",IF(HLOOKUP(D6,'2022'!$D$1:$GB$16,$A$2,FALSE)="H"," ",IF(HLOOKUP(D6,'2022'!$D$1:$GB$16,$A$2,FALSE)="S"," ",HLOOKUP(D6,'2022'!$D$1:$GB$16,$A$2,FALSE))))</f>
        <v>M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08:00</v>
      </c>
      <c r="G6" s="402">
        <f t="shared" si="1"/>
        <v>44566</v>
      </c>
      <c r="H6" s="402" t="str" cm="1">
        <f t="array" ref="H6">IFERROR(_xlfn.IFS(C6="MN","07:59",C6="M","15:59",C6="AF","23:59")," ")</f>
        <v>15:59</v>
      </c>
    </row>
    <row r="7" spans="1:8" x14ac:dyDescent="0.25">
      <c r="B7" t="str">
        <f>'2022'!$C$5</f>
        <v xml:space="preserve">C </v>
      </c>
      <c r="C7" t="str">
        <f>IF(HLOOKUP(D7,'2022'!$D$1:$GB$16,$A$2,FALSE)=0," ",IF(HLOOKUP(D7,'2022'!$D$1:$GB$16,$A$2,FALSE)="H"," ",IF(HLOOKUP(D7,'2022'!$D$1:$GB$16,$A$2,FALSE)="S"," ",HLOOKUP(D7,'2022'!$D$1:$GB$16,$A$2,FALSE))))</f>
        <v xml:space="preserve"> </v>
      </c>
      <c r="D7" s="402">
        <v>44567</v>
      </c>
      <c r="E7" s="402" t="str">
        <f t="shared" si="0"/>
        <v>ERROR</v>
      </c>
      <c r="F7" t="str" cm="1">
        <f t="array" ref="F7">IFERROR(_xlfn.IFS(C7="MN","00:00",C7="M","08:00",C7="AF","16:00")," ")</f>
        <v xml:space="preserve"> </v>
      </c>
      <c r="G7" s="402" t="str">
        <f t="shared" si="1"/>
        <v>ERROR</v>
      </c>
      <c r="H7" s="402" t="str" cm="1">
        <f t="array" ref="H7">IFERROR(_xlfn.IFS(C7="MN","07:59",C7="M","15:59",C7="AF","23:59")," ")</f>
        <v xml:space="preserve"> </v>
      </c>
    </row>
    <row r="8" spans="1:8" x14ac:dyDescent="0.25">
      <c r="B8" t="str">
        <f>'2022'!$C$5</f>
        <v xml:space="preserve">C </v>
      </c>
      <c r="C8" t="str">
        <f>IF(HLOOKUP(D8,'2022'!$D$1:$GB$16,$A$2,FALSE)=0," ",IF(HLOOKUP(D8,'2022'!$D$1:$GB$16,$A$2,FALSE)="H"," ",IF(HLOOKUP(D8,'2022'!$D$1:$GB$16,$A$2,FALSE)="S"," ",HLOOKUP(D8,'2022'!$D$1:$GB$16,$A$2,FALSE))))</f>
        <v xml:space="preserve"> </v>
      </c>
      <c r="D8" s="402">
        <v>44568</v>
      </c>
      <c r="E8" s="402" t="str">
        <f t="shared" si="0"/>
        <v>ERROR</v>
      </c>
      <c r="F8" t="str" cm="1">
        <f t="array" ref="F8">IFERROR(_xlfn.IFS(C8="MN","00:00",C8="M","08:00",C8="AF","16:00")," ")</f>
        <v xml:space="preserve"> </v>
      </c>
      <c r="G8" s="402" t="str">
        <f t="shared" si="1"/>
        <v>ERROR</v>
      </c>
      <c r="H8" s="402" t="str" cm="1">
        <f t="array" ref="H8">IFERROR(_xlfn.IFS(C8="MN","07:59",C8="M","15:59",C8="AF","23:59")," ")</f>
        <v xml:space="preserve"> </v>
      </c>
    </row>
    <row r="9" spans="1:8" x14ac:dyDescent="0.25">
      <c r="B9" t="str">
        <f>'2022'!$C$5</f>
        <v xml:space="preserve">C </v>
      </c>
      <c r="C9" t="str">
        <f>IF(HLOOKUP(D9,'2022'!$D$1:$GB$16,$A$2,FALSE)=0," ",IF(HLOOKUP(D9,'2022'!$D$1:$GB$16,$A$2,FALSE)="H"," ",IF(HLOOKUP(D9,'2022'!$D$1:$GB$16,$A$2,FALSE)="S"," ",HLOOKUP(D9,'2022'!$D$1:$GB$16,$A$2,FALSE))))</f>
        <v>M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08:00</v>
      </c>
      <c r="G9" s="402">
        <f t="shared" si="1"/>
        <v>44569</v>
      </c>
      <c r="H9" s="402" t="str" cm="1">
        <f t="array" ref="H9">IFERROR(_xlfn.IFS(C9="MN","07:59",C9="M","15:59",C9="AF","23:59")," ")</f>
        <v>15:59</v>
      </c>
    </row>
    <row r="10" spans="1:8" x14ac:dyDescent="0.25">
      <c r="B10" t="str">
        <f>'2022'!$C$5</f>
        <v xml:space="preserve">C </v>
      </c>
      <c r="C10" t="str">
        <f>IF(HLOOKUP(D10,'2022'!$D$1:$GB$16,$A$2,FALSE)=0," ",IF(HLOOKUP(D10,'2022'!$D$1:$GB$16,$A$2,FALSE)="H"," ",IF(HLOOKUP(D10,'2022'!$D$1:$GB$16,$A$2,FALSE)="S"," ",HLOOKUP(D10,'2022'!$D$1:$GB$16,$A$2,FALSE))))</f>
        <v>M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08:00</v>
      </c>
      <c r="G10" s="402">
        <f t="shared" si="1"/>
        <v>44570</v>
      </c>
      <c r="H10" s="402" t="str" cm="1">
        <f t="array" ref="H10">IFERROR(_xlfn.IFS(C10="MN","07:59",C10="M","15:59",C10="AF","23:59")," ")</f>
        <v>15:59</v>
      </c>
    </row>
    <row r="11" spans="1:8" x14ac:dyDescent="0.25">
      <c r="B11" t="str">
        <f>'2022'!$C$5</f>
        <v xml:space="preserve">C </v>
      </c>
      <c r="C11" t="str">
        <f>IF(HLOOKUP(D11,'2022'!$D$1:$GB$16,$A$2,FALSE)=0," ",IF(HLOOKUP(D11,'2022'!$D$1:$GB$16,$A$2,FALSE)="H"," ",IF(HLOOKUP(D11,'2022'!$D$1:$GB$16,$A$2,FALSE)="S"," ",HLOOKUP(D11,'2022'!$D$1:$GB$16,$A$2,FALSE))))</f>
        <v>M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08:00</v>
      </c>
      <c r="G11" s="402">
        <f t="shared" si="1"/>
        <v>44571</v>
      </c>
      <c r="H11" s="402" t="str" cm="1">
        <f t="array" ref="H11">IFERROR(_xlfn.IFS(C11="MN","07:59",C11="M","15:59",C11="AF","23:59")," ")</f>
        <v>15:59</v>
      </c>
    </row>
    <row r="12" spans="1:8" x14ac:dyDescent="0.25">
      <c r="B12" t="str">
        <f>'2022'!$C$5</f>
        <v xml:space="preserve">C </v>
      </c>
      <c r="C12" t="str">
        <f>IF(HLOOKUP(D12,'2022'!$D$1:$GB$16,$A$2,FALSE)=0," ",IF(HLOOKUP(D12,'2022'!$D$1:$GB$16,$A$2,FALSE)="H"," ",IF(HLOOKUP(D12,'2022'!$D$1:$GB$16,$A$2,FALSE)="S"," ",HLOOKUP(D12,'2022'!$D$1:$GB$16,$A$2,FALSE))))</f>
        <v>M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08:00</v>
      </c>
      <c r="G12" s="402">
        <f t="shared" si="1"/>
        <v>44572</v>
      </c>
      <c r="H12" s="402" t="str" cm="1">
        <f t="array" ref="H12">IFERROR(_xlfn.IFS(C12="MN","07:59",C12="M","15:59",C12="AF","23:59")," ")</f>
        <v>15:59</v>
      </c>
    </row>
    <row r="13" spans="1:8" x14ac:dyDescent="0.25">
      <c r="B13" t="str">
        <f>'2022'!$C$5</f>
        <v xml:space="preserve">C </v>
      </c>
      <c r="C13" t="str">
        <f>IF(HLOOKUP(D13,'2022'!$D$1:$GB$16,$A$2,FALSE)=0," ",IF(HLOOKUP(D13,'2022'!$D$1:$GB$16,$A$2,FALSE)="H"," ",IF(HLOOKUP(D13,'2022'!$D$1:$GB$16,$A$2,FALSE)="S"," ",HLOOKUP(D13,'2022'!$D$1:$GB$16,$A$2,FALSE))))</f>
        <v xml:space="preserve"> </v>
      </c>
      <c r="D13" s="402">
        <v>44573</v>
      </c>
      <c r="E13" s="402" t="str">
        <f t="shared" si="0"/>
        <v>ERROR</v>
      </c>
      <c r="F13" t="str" cm="1">
        <f t="array" ref="F13">IFERROR(_xlfn.IFS(C13="MN","00:00",C13="M","08:00",C13="AF","16:00")," ")</f>
        <v xml:space="preserve"> </v>
      </c>
      <c r="G13" s="402" t="str">
        <f t="shared" si="1"/>
        <v>ERROR</v>
      </c>
      <c r="H13" s="402" t="str" cm="1">
        <f t="array" ref="H13">IFERROR(_xlfn.IFS(C13="MN","07:59",C13="M","15:59",C13="AF","23:59")," ")</f>
        <v xml:space="preserve"> </v>
      </c>
    </row>
    <row r="14" spans="1:8" x14ac:dyDescent="0.25">
      <c r="B14" t="str">
        <f>'2022'!$C$5</f>
        <v xml:space="preserve">C </v>
      </c>
      <c r="C14" t="str">
        <f>IF(HLOOKUP(D14,'2022'!$D$1:$GB$16,$A$2,FALSE)=0," ",IF(HLOOKUP(D14,'2022'!$D$1:$GB$16,$A$2,FALSE)="H"," ",IF(HLOOKUP(D14,'2022'!$D$1:$GB$16,$A$2,FALSE)="S"," ",HLOOKUP(D14,'2022'!$D$1:$GB$16,$A$2,FALSE))))</f>
        <v xml:space="preserve"> </v>
      </c>
      <c r="D14" s="402">
        <v>44574</v>
      </c>
      <c r="E14" s="402" t="str">
        <f t="shared" si="0"/>
        <v>ERROR</v>
      </c>
      <c r="F14" t="str" cm="1">
        <f t="array" ref="F14">IFERROR(_xlfn.IFS(C14="MN","00:00",C14="M","08:00",C14="AF","16:00")," ")</f>
        <v xml:space="preserve"> </v>
      </c>
      <c r="G14" s="402" t="str">
        <f t="shared" si="1"/>
        <v>ERROR</v>
      </c>
      <c r="H14" s="402" t="str" cm="1">
        <f t="array" ref="H14">IFERROR(_xlfn.IFS(C14="MN","07:59",C14="M","15:59",C14="AF","23:59")," ")</f>
        <v xml:space="preserve"> </v>
      </c>
    </row>
    <row r="15" spans="1:8" x14ac:dyDescent="0.25">
      <c r="B15" t="str">
        <f>'2022'!$C$5</f>
        <v xml:space="preserve">C </v>
      </c>
      <c r="C15" t="str">
        <f>IF(HLOOKUP(D15,'2022'!$D$1:$GB$16,$A$2,FALSE)=0," ",IF(HLOOKUP(D15,'2022'!$D$1:$GB$16,$A$2,FALSE)="H"," ",IF(HLOOKUP(D15,'2022'!$D$1:$GB$16,$A$2,FALSE)="S"," ",HLOOKUP(D15,'2022'!$D$1:$GB$16,$A$2,FALSE))))</f>
        <v>MN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00:00</v>
      </c>
      <c r="G15" s="402">
        <f t="shared" si="1"/>
        <v>44575</v>
      </c>
      <c r="H15" s="402" t="str" cm="1">
        <f t="array" ref="H15">IFERROR(_xlfn.IFS(C15="MN","07:59",C15="M","15:59",C15="AF","23:59")," ")</f>
        <v>07:59</v>
      </c>
    </row>
    <row r="16" spans="1:8" x14ac:dyDescent="0.25">
      <c r="B16" t="str">
        <f>'2022'!$C$5</f>
        <v xml:space="preserve">C </v>
      </c>
      <c r="C16" t="str">
        <f>IF(HLOOKUP(D16,'2022'!$D$1:$GB$16,$A$2,FALSE)=0," ",IF(HLOOKUP(D16,'2022'!$D$1:$GB$16,$A$2,FALSE)="H"," ",IF(HLOOKUP(D16,'2022'!$D$1:$GB$16,$A$2,FALSE)="S"," ",HLOOKUP(D16,'2022'!$D$1:$GB$16,$A$2,FALSE))))</f>
        <v>MN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00:00</v>
      </c>
      <c r="G16" s="402">
        <f t="shared" si="1"/>
        <v>44576</v>
      </c>
      <c r="H16" s="402" t="str" cm="1">
        <f t="array" ref="H16">IFERROR(_xlfn.IFS(C16="MN","07:59",C16="M","15:59",C16="AF","23:59")," ")</f>
        <v>07:59</v>
      </c>
    </row>
    <row r="17" spans="2:8" x14ac:dyDescent="0.25">
      <c r="B17" t="str">
        <f>'2022'!$C$5</f>
        <v xml:space="preserve">C </v>
      </c>
      <c r="C17" t="str">
        <f>IF(HLOOKUP(D17,'2022'!$D$1:$GB$16,$A$2,FALSE)=0," ",IF(HLOOKUP(D17,'2022'!$D$1:$GB$16,$A$2,FALSE)="H"," ",IF(HLOOKUP(D17,'2022'!$D$1:$GB$16,$A$2,FALSE)="S"," ",HLOOKUP(D17,'2022'!$D$1:$GB$16,$A$2,FALSE))))</f>
        <v>MN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00:00</v>
      </c>
      <c r="G17" s="402">
        <f t="shared" si="1"/>
        <v>44577</v>
      </c>
      <c r="H17" s="402" t="str" cm="1">
        <f t="array" ref="H17">IFERROR(_xlfn.IFS(C17="MN","07:59",C17="M","15:59",C17="AF","23:59")," ")</f>
        <v>07:59</v>
      </c>
    </row>
    <row r="18" spans="2:8" x14ac:dyDescent="0.25">
      <c r="B18" t="str">
        <f>'2022'!$C$5</f>
        <v xml:space="preserve">C </v>
      </c>
      <c r="C18" t="str">
        <f>IF(HLOOKUP(D18,'2022'!$D$1:$GB$16,$A$2,FALSE)=0," ",IF(HLOOKUP(D18,'2022'!$D$1:$GB$16,$A$2,FALSE)="H"," ",IF(HLOOKUP(D18,'2022'!$D$1:$GB$16,$A$2,FALSE)="S"," ",HLOOKUP(D18,'2022'!$D$1:$GB$16,$A$2,FALSE))))</f>
        <v>MN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00:00</v>
      </c>
      <c r="G18" s="402">
        <f t="shared" si="1"/>
        <v>44578</v>
      </c>
      <c r="H18" s="402" t="str" cm="1">
        <f t="array" ref="H18">IFERROR(_xlfn.IFS(C18="MN","07:59",C18="M","15:59",C18="AF","23:59")," ")</f>
        <v>07:59</v>
      </c>
    </row>
    <row r="19" spans="2:8" x14ac:dyDescent="0.25">
      <c r="B19" t="str">
        <f>'2022'!$C$5</f>
        <v xml:space="preserve">C </v>
      </c>
      <c r="C19" t="str">
        <f>IF(HLOOKUP(D19,'2022'!$D$1:$GB$16,$A$2,FALSE)=0," ",IF(HLOOKUP(D19,'2022'!$D$1:$GB$16,$A$2,FALSE)="H"," ",IF(HLOOKUP(D19,'2022'!$D$1:$GB$16,$A$2,FALSE)="S"," ",HLOOKUP(D19,'2022'!$D$1:$GB$16,$A$2,FALSE))))</f>
        <v xml:space="preserve"> </v>
      </c>
      <c r="D19" s="402">
        <v>44579</v>
      </c>
      <c r="E19" s="402" t="str">
        <f t="shared" si="0"/>
        <v>ERROR</v>
      </c>
      <c r="F19" t="str" cm="1">
        <f t="array" ref="F19">IFERROR(_xlfn.IFS(C19="MN","00:00",C19="M","08:00",C19="AF","16:00")," ")</f>
        <v xml:space="preserve"> </v>
      </c>
      <c r="G19" s="402" t="str">
        <f t="shared" si="1"/>
        <v>ERROR</v>
      </c>
      <c r="H19" s="402" t="str" cm="1">
        <f t="array" ref="H19">IFERROR(_xlfn.IFS(C19="MN","07:59",C19="M","15:59",C19="AF","23:59")," ")</f>
        <v xml:space="preserve"> </v>
      </c>
    </row>
    <row r="20" spans="2:8" x14ac:dyDescent="0.25">
      <c r="B20" t="str">
        <f>'2022'!$C$5</f>
        <v xml:space="preserve">C </v>
      </c>
      <c r="C20" t="str">
        <f>IF(HLOOKUP(D20,'2022'!$D$1:$GB$16,$A$2,FALSE)=0," ",IF(HLOOKUP(D20,'2022'!$D$1:$GB$16,$A$2,FALSE)="H"," ",IF(HLOOKUP(D20,'2022'!$D$1:$GB$16,$A$2,FALSE)="S"," ",HLOOKUP(D20,'2022'!$D$1:$GB$16,$A$2,FALSE))))</f>
        <v xml:space="preserve"> </v>
      </c>
      <c r="D20" s="402">
        <v>44580</v>
      </c>
      <c r="E20" s="402" t="str">
        <f t="shared" si="0"/>
        <v>ERROR</v>
      </c>
      <c r="F20" t="str" cm="1">
        <f t="array" ref="F20">IFERROR(_xlfn.IFS(C20="MN","00:00",C20="M","08:00",C20="AF","16:00")," ")</f>
        <v xml:space="preserve"> </v>
      </c>
      <c r="G20" s="402" t="str">
        <f t="shared" si="1"/>
        <v>ERROR</v>
      </c>
      <c r="H20" s="402" t="str" cm="1">
        <f t="array" ref="H20">IFERROR(_xlfn.IFS(C20="MN","07:59",C20="M","15:59",C20="AF","23:59")," ")</f>
        <v xml:space="preserve"> </v>
      </c>
    </row>
    <row r="21" spans="2:8" x14ac:dyDescent="0.25">
      <c r="B21" t="str">
        <f>'2022'!$C$5</f>
        <v xml:space="preserve">C </v>
      </c>
      <c r="C21" t="str">
        <f>IF(HLOOKUP(D21,'2022'!$D$1:$GB$16,$A$2,FALSE)=0," ",IF(HLOOKUP(D21,'2022'!$D$1:$GB$16,$A$2,FALSE)="H"," ",IF(HLOOKUP(D21,'2022'!$D$1:$GB$16,$A$2,FALSE)="S"," ",HLOOKUP(D21,'2022'!$D$1:$GB$16,$A$2,FALSE))))</f>
        <v>MN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00:00</v>
      </c>
      <c r="G21" s="402">
        <f t="shared" si="1"/>
        <v>44581</v>
      </c>
      <c r="H21" s="402" t="str" cm="1">
        <f t="array" ref="H21">IFERROR(_xlfn.IFS(C21="MN","07:59",C21="M","15:59",C21="AF","23:59")," ")</f>
        <v>07:59</v>
      </c>
    </row>
    <row r="22" spans="2:8" x14ac:dyDescent="0.25">
      <c r="B22" t="str">
        <f>'2022'!$C$5</f>
        <v xml:space="preserve">C </v>
      </c>
      <c r="C22" t="str">
        <f>IF(HLOOKUP(D22,'2022'!$D$1:$GB$16,$A$2,FALSE)=0," ",IF(HLOOKUP(D22,'2022'!$D$1:$GB$16,$A$2,FALSE)="H"," ",IF(HLOOKUP(D22,'2022'!$D$1:$GB$16,$A$2,FALSE)="S"," ",HLOOKUP(D22,'2022'!$D$1:$GB$16,$A$2,FALSE))))</f>
        <v>MN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00:00</v>
      </c>
      <c r="G22" s="402">
        <f t="shared" si="1"/>
        <v>44582</v>
      </c>
      <c r="H22" s="402" t="str" cm="1">
        <f t="array" ref="H22">IFERROR(_xlfn.IFS(C22="MN","07:59",C22="M","15:59",C22="AF","23:59")," ")</f>
        <v>07:59</v>
      </c>
    </row>
    <row r="23" spans="2:8" x14ac:dyDescent="0.25">
      <c r="B23" t="str">
        <f>'2022'!$C$5</f>
        <v xml:space="preserve">C </v>
      </c>
      <c r="C23" t="str">
        <f>IF(HLOOKUP(D23,'2022'!$D$1:$GB$16,$A$2,FALSE)=0," ",IF(HLOOKUP(D23,'2022'!$D$1:$GB$16,$A$2,FALSE)="H"," ",IF(HLOOKUP(D23,'2022'!$D$1:$GB$16,$A$2,FALSE)="S"," ",HLOOKUP(D23,'2022'!$D$1:$GB$16,$A$2,FALSE))))</f>
        <v>MN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00:00</v>
      </c>
      <c r="G23" s="402">
        <f t="shared" si="1"/>
        <v>44583</v>
      </c>
      <c r="H23" s="402" t="str" cm="1">
        <f t="array" ref="H23">IFERROR(_xlfn.IFS(C23="MN","07:59",C23="M","15:59",C23="AF","23:59")," ")</f>
        <v>07:59</v>
      </c>
    </row>
    <row r="24" spans="2:8" x14ac:dyDescent="0.25">
      <c r="B24" t="str">
        <f>'2022'!$C$5</f>
        <v xml:space="preserve">C </v>
      </c>
      <c r="C24" t="str">
        <f>IF(HLOOKUP(D24,'2022'!$D$1:$GB$16,$A$2,FALSE)=0," ",IF(HLOOKUP(D24,'2022'!$D$1:$GB$16,$A$2,FALSE)="H"," ",IF(HLOOKUP(D24,'2022'!$D$1:$GB$16,$A$2,FALSE)="S"," ",HLOOKUP(D24,'2022'!$D$1:$GB$16,$A$2,FALSE))))</f>
        <v>MN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00:00</v>
      </c>
      <c r="G24" s="402">
        <f t="shared" si="1"/>
        <v>44584</v>
      </c>
      <c r="H24" s="402" t="str" cm="1">
        <f t="array" ref="H24">IFERROR(_xlfn.IFS(C24="MN","07:59",C24="M","15:59",C24="AF","23:59")," ")</f>
        <v>07:59</v>
      </c>
    </row>
    <row r="25" spans="2:8" x14ac:dyDescent="0.25">
      <c r="B25" t="str">
        <f>'2022'!$C$5</f>
        <v xml:space="preserve">C </v>
      </c>
      <c r="C25" t="str">
        <f>IF(HLOOKUP(D25,'2022'!$D$1:$GB$16,$A$2,FALSE)=0," ",IF(HLOOKUP(D25,'2022'!$D$1:$GB$16,$A$2,FALSE)="H"," ",IF(HLOOKUP(D25,'2022'!$D$1:$GB$16,$A$2,FALSE)="S"," ",HLOOKUP(D25,'2022'!$D$1:$GB$16,$A$2,FALSE))))</f>
        <v xml:space="preserve"> </v>
      </c>
      <c r="D25" s="402">
        <v>44585</v>
      </c>
      <c r="E25" s="402" t="str">
        <f t="shared" si="0"/>
        <v>ERROR</v>
      </c>
      <c r="F25" t="str" cm="1">
        <f t="array" ref="F25">IFERROR(_xlfn.IFS(C25="MN","00:00",C25="M","08:00",C25="AF","16:00")," ")</f>
        <v xml:space="preserve"> </v>
      </c>
      <c r="G25" s="402" t="str">
        <f t="shared" si="1"/>
        <v>ERROR</v>
      </c>
      <c r="H25" s="402" t="str" cm="1">
        <f t="array" ref="H25">IFERROR(_xlfn.IFS(C25="MN","07:59",C25="M","15:59",C25="AF","23:59")," ")</f>
        <v xml:space="preserve"> </v>
      </c>
    </row>
    <row r="26" spans="2:8" x14ac:dyDescent="0.25">
      <c r="B26" t="str">
        <f>'2022'!$C$5</f>
        <v xml:space="preserve">C </v>
      </c>
      <c r="C26" t="str">
        <f>IF(HLOOKUP(D26,'2022'!$D$1:$GB$16,$A$2,FALSE)=0," ",IF(HLOOKUP(D26,'2022'!$D$1:$GB$16,$A$2,FALSE)="H"," ",IF(HLOOKUP(D26,'2022'!$D$1:$GB$16,$A$2,FALSE)="S"," ",HLOOKUP(D26,'2022'!$D$1:$GB$16,$A$2,FALSE))))</f>
        <v xml:space="preserve"> </v>
      </c>
      <c r="D26" s="402">
        <v>44586</v>
      </c>
      <c r="E26" s="402" t="str">
        <f t="shared" si="0"/>
        <v>ERROR</v>
      </c>
      <c r="F26" t="str" cm="1">
        <f t="array" ref="F26">IFERROR(_xlfn.IFS(C26="MN","00:00",C26="M","08:00",C26="AF","16:00")," ")</f>
        <v xml:space="preserve"> </v>
      </c>
      <c r="G26" s="402" t="str">
        <f t="shared" si="1"/>
        <v>ERROR</v>
      </c>
      <c r="H26" s="402" t="str" cm="1">
        <f t="array" ref="H26">IFERROR(_xlfn.IFS(C26="MN","07:59",C26="M","15:59",C26="AF","23:59")," ")</f>
        <v xml:space="preserve"> </v>
      </c>
    </row>
    <row r="27" spans="2:8" x14ac:dyDescent="0.25">
      <c r="B27" t="str">
        <f>'2022'!$C$5</f>
        <v xml:space="preserve">C </v>
      </c>
      <c r="C27" t="str">
        <f>IF(HLOOKUP(D27,'2022'!$D$1:$GB$16,$A$2,FALSE)=0," ",IF(HLOOKUP(D27,'2022'!$D$1:$GB$16,$A$2,FALSE)="H"," ",IF(HLOOKUP(D27,'2022'!$D$1:$GB$16,$A$2,FALSE)="S"," ",HLOOKUP(D27,'2022'!$D$1:$GB$16,$A$2,FALSE))))</f>
        <v>AF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16:00</v>
      </c>
      <c r="G27" s="402">
        <f t="shared" si="1"/>
        <v>44587</v>
      </c>
      <c r="H27" s="402" t="str" cm="1">
        <f t="array" ref="H27">IFERROR(_xlfn.IFS(C27="MN","07:59",C27="M","15:59",C27="AF","23:59")," ")</f>
        <v>23:59</v>
      </c>
    </row>
    <row r="28" spans="2:8" x14ac:dyDescent="0.25">
      <c r="B28" t="str">
        <f>'2022'!$C$5</f>
        <v xml:space="preserve">C </v>
      </c>
      <c r="C28" t="str">
        <f>IF(HLOOKUP(D28,'2022'!$D$1:$GB$16,$A$2,FALSE)=0," ",IF(HLOOKUP(D28,'2022'!$D$1:$GB$16,$A$2,FALSE)="H"," ",IF(HLOOKUP(D28,'2022'!$D$1:$GB$16,$A$2,FALSE)="S"," ",HLOOKUP(D28,'2022'!$D$1:$GB$16,$A$2,FALSE))))</f>
        <v>AF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16:00</v>
      </c>
      <c r="G28" s="402">
        <f t="shared" si="1"/>
        <v>44588</v>
      </c>
      <c r="H28" s="402" t="str" cm="1">
        <f t="array" ref="H28">IFERROR(_xlfn.IFS(C28="MN","07:59",C28="M","15:59",C28="AF","23:59")," ")</f>
        <v>23:59</v>
      </c>
    </row>
    <row r="29" spans="2:8" x14ac:dyDescent="0.25">
      <c r="B29" t="str">
        <f>'2022'!$C$5</f>
        <v xml:space="preserve">C </v>
      </c>
      <c r="C29" t="str">
        <f>IF(HLOOKUP(D29,'2022'!$D$1:$GB$16,$A$2,FALSE)=0," ",IF(HLOOKUP(D29,'2022'!$D$1:$GB$16,$A$2,FALSE)="H"," ",IF(HLOOKUP(D29,'2022'!$D$1:$GB$16,$A$2,FALSE)="S"," ",HLOOKUP(D29,'2022'!$D$1:$GB$16,$A$2,FALSE))))</f>
        <v>AF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16:00</v>
      </c>
      <c r="G29" s="402">
        <f t="shared" si="1"/>
        <v>44589</v>
      </c>
      <c r="H29" s="402" t="str" cm="1">
        <f t="array" ref="H29">IFERROR(_xlfn.IFS(C29="MN","07:59",C29="M","15:59",C29="AF","23:59")," ")</f>
        <v>23:59</v>
      </c>
    </row>
    <row r="30" spans="2:8" x14ac:dyDescent="0.25">
      <c r="B30" t="str">
        <f>'2022'!$C$5</f>
        <v xml:space="preserve">C </v>
      </c>
      <c r="C30" t="str">
        <f>IF(HLOOKUP(D30,'2022'!$D$1:$GB$16,$A$2,FALSE)=0," ",IF(HLOOKUP(D30,'2022'!$D$1:$GB$16,$A$2,FALSE)="H"," ",IF(HLOOKUP(D30,'2022'!$D$1:$GB$16,$A$2,FALSE)="S"," ",HLOOKUP(D30,'2022'!$D$1:$GB$16,$A$2,FALSE))))</f>
        <v>AF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16:00</v>
      </c>
      <c r="G30" s="402">
        <f t="shared" si="1"/>
        <v>44590</v>
      </c>
      <c r="H30" s="402" t="str" cm="1">
        <f t="array" ref="H30">IFERROR(_xlfn.IFS(C30="MN","07:59",C30="M","15:59",C30="AF","23:59")," ")</f>
        <v>23:59</v>
      </c>
    </row>
    <row r="31" spans="2:8" x14ac:dyDescent="0.25">
      <c r="B31" t="str">
        <f>'2022'!$C$5</f>
        <v xml:space="preserve">C </v>
      </c>
      <c r="C31" t="str">
        <f>IF(HLOOKUP(D31,'2022'!$D$1:$GB$16,$A$2,FALSE)=0," ",IF(HLOOKUP(D31,'2022'!$D$1:$GB$16,$A$2,FALSE)="H"," ",IF(HLOOKUP(D31,'2022'!$D$1:$GB$16,$A$2,FALSE)="S"," ",HLOOKUP(D31,'2022'!$D$1:$GB$16,$A$2,FALSE))))</f>
        <v xml:space="preserve"> </v>
      </c>
      <c r="D31" s="402">
        <v>44591</v>
      </c>
      <c r="E31" s="402" t="str">
        <f t="shared" si="0"/>
        <v>ERROR</v>
      </c>
      <c r="F31" t="str" cm="1">
        <f t="array" ref="F31">IFERROR(_xlfn.IFS(C31="MN","00:00",C31="M","08:00",C31="AF","16:00")," ")</f>
        <v xml:space="preserve"> </v>
      </c>
      <c r="G31" s="402" t="str">
        <f t="shared" si="1"/>
        <v>ERROR</v>
      </c>
      <c r="H31" s="402" t="str" cm="1">
        <f t="array" ref="H31">IFERROR(_xlfn.IFS(C31="MN","07:59",C31="M","15:59",C31="AF","23:59")," ")</f>
        <v xml:space="preserve"> </v>
      </c>
    </row>
    <row r="32" spans="2:8" x14ac:dyDescent="0.25">
      <c r="B32" t="str">
        <f>'2022'!$C$5</f>
        <v xml:space="preserve">C </v>
      </c>
      <c r="C32" t="str">
        <f>IF(HLOOKUP(D32,'2022'!$D$1:$GB$16,$A$2,FALSE)=0," ",IF(HLOOKUP(D32,'2022'!$D$1:$GB$16,$A$2,FALSE)="H"," ",IF(HLOOKUP(D32,'2022'!$D$1:$GB$16,$A$2,FALSE)="S"," ",HLOOKUP(D32,'2022'!$D$1:$GB$16,$A$2,FALSE))))</f>
        <v xml:space="preserve"> </v>
      </c>
      <c r="D32" s="402">
        <v>44592</v>
      </c>
      <c r="E32" s="402" t="str">
        <f t="shared" si="0"/>
        <v>ERROR</v>
      </c>
      <c r="F32" t="str" cm="1">
        <f t="array" ref="F32">IFERROR(_xlfn.IFS(C32="MN","00:00",C32="M","08:00",C32="AF","16:00")," ")</f>
        <v xml:space="preserve"> </v>
      </c>
      <c r="G32" s="402" t="str">
        <f t="shared" si="1"/>
        <v>ERROR</v>
      </c>
      <c r="H32" s="402" t="str" cm="1">
        <f t="array" ref="H32">IFERROR(_xlfn.IFS(C32="MN","07:59",C32="M","15:59",C32="AF","23:59")," ")</f>
        <v xml:space="preserve"> </v>
      </c>
    </row>
    <row r="33" spans="2:8" x14ac:dyDescent="0.25">
      <c r="B33" t="str">
        <f>'2022'!$C$5</f>
        <v xml:space="preserve">C </v>
      </c>
      <c r="C33" t="str">
        <f>IF(HLOOKUP(D33,'2022'!$D$1:$GB$16,$A$2,FALSE)=0," ",IF(HLOOKUP(D33,'2022'!$D$1:$GB$16,$A$2,FALSE)="H"," ",IF(HLOOKUP(D33,'2022'!$D$1:$GB$16,$A$2,FALSE)="S"," ",HLOOKUP(D33,'2022'!$D$1:$GB$16,$A$2,FALSE))))</f>
        <v>AF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16:00</v>
      </c>
      <c r="G33" s="402">
        <f t="shared" si="1"/>
        <v>44593</v>
      </c>
      <c r="H33" s="402" t="str" cm="1">
        <f t="array" ref="H33">IFERROR(_xlfn.IFS(C33="MN","07:59",C33="M","15:59",C33="AF","23:59")," ")</f>
        <v>23:59</v>
      </c>
    </row>
    <row r="34" spans="2:8" x14ac:dyDescent="0.25">
      <c r="B34" t="str">
        <f>'2022'!$C$5</f>
        <v xml:space="preserve">C </v>
      </c>
      <c r="C34" t="str">
        <f>IF(HLOOKUP(D34,'2022'!$D$1:$GB$16,$A$2,FALSE)=0," ",IF(HLOOKUP(D34,'2022'!$D$1:$GB$16,$A$2,FALSE)="H"," ",IF(HLOOKUP(D34,'2022'!$D$1:$GB$16,$A$2,FALSE)="S"," ",HLOOKUP(D34,'2022'!$D$1:$GB$16,$A$2,FALSE))))</f>
        <v>AF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16:00</v>
      </c>
      <c r="G34" s="402">
        <f t="shared" si="1"/>
        <v>44594</v>
      </c>
      <c r="H34" s="402" t="str" cm="1">
        <f t="array" ref="H34">IFERROR(_xlfn.IFS(C34="MN","07:59",C34="M","15:59",C34="AF","23:59")," ")</f>
        <v>23:59</v>
      </c>
    </row>
    <row r="35" spans="2:8" x14ac:dyDescent="0.25">
      <c r="B35" t="str">
        <f>'2022'!$C$5</f>
        <v xml:space="preserve">C </v>
      </c>
      <c r="C35" t="str">
        <f>IF(HLOOKUP(D35,'2022'!$D$1:$GB$16,$A$2,FALSE)=0," ",IF(HLOOKUP(D35,'2022'!$D$1:$GB$16,$A$2,FALSE)="H"," ",IF(HLOOKUP(D35,'2022'!$D$1:$GB$16,$A$2,FALSE)="S"," ",HLOOKUP(D35,'2022'!$D$1:$GB$16,$A$2,FALSE))))</f>
        <v>AF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16:00</v>
      </c>
      <c r="G35" s="402">
        <f t="shared" si="1"/>
        <v>44595</v>
      </c>
      <c r="H35" s="402" t="str" cm="1">
        <f t="array" ref="H35">IFERROR(_xlfn.IFS(C35="MN","07:59",C35="M","15:59",C35="AF","23:59")," ")</f>
        <v>23:59</v>
      </c>
    </row>
    <row r="36" spans="2:8" x14ac:dyDescent="0.25">
      <c r="B36" t="str">
        <f>'2022'!$C$5</f>
        <v xml:space="preserve">C </v>
      </c>
      <c r="C36" t="str">
        <f>IF(HLOOKUP(D36,'2022'!$D$1:$GB$16,$A$2,FALSE)=0," ",IF(HLOOKUP(D36,'2022'!$D$1:$GB$16,$A$2,FALSE)="H"," ",IF(HLOOKUP(D36,'2022'!$D$1:$GB$16,$A$2,FALSE)="S"," ",HLOOKUP(D36,'2022'!$D$1:$GB$16,$A$2,FALSE))))</f>
        <v>AF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16:00</v>
      </c>
      <c r="G36" s="402">
        <f t="shared" si="1"/>
        <v>44596</v>
      </c>
      <c r="H36" s="402" t="str" cm="1">
        <f t="array" ref="H36">IFERROR(_xlfn.IFS(C36="MN","07:59",C36="M","15:59",C36="AF","23:59")," ")</f>
        <v>23:59</v>
      </c>
    </row>
    <row r="37" spans="2:8" x14ac:dyDescent="0.25">
      <c r="B37" t="str">
        <f>'2022'!$C$5</f>
        <v xml:space="preserve">C </v>
      </c>
      <c r="C37" t="str">
        <f>IF(HLOOKUP(D37,'2022'!$D$1:$GB$16,$A$2,FALSE)=0," ",IF(HLOOKUP(D37,'2022'!$D$1:$GB$16,$A$2,FALSE)="H"," ",IF(HLOOKUP(D37,'2022'!$D$1:$GB$16,$A$2,FALSE)="S"," ",HLOOKUP(D37,'2022'!$D$1:$GB$16,$A$2,FALSE))))</f>
        <v xml:space="preserve"> </v>
      </c>
      <c r="D37" s="402">
        <v>44597</v>
      </c>
      <c r="E37" s="402" t="str">
        <f t="shared" si="0"/>
        <v>ERROR</v>
      </c>
      <c r="F37" t="str" cm="1">
        <f t="array" ref="F37">IFERROR(_xlfn.IFS(C37="MN","00:00",C37="M","08:00",C37="AF","16:00")," ")</f>
        <v xml:space="preserve"> </v>
      </c>
      <c r="G37" s="402" t="str">
        <f t="shared" si="1"/>
        <v>ERROR</v>
      </c>
      <c r="H37" s="402" t="str" cm="1">
        <f t="array" ref="H37">IFERROR(_xlfn.IFS(C37="MN","07:59",C37="M","15:59",C37="AF","23:59")," ")</f>
        <v xml:space="preserve"> </v>
      </c>
    </row>
    <row r="38" spans="2:8" x14ac:dyDescent="0.25">
      <c r="B38" t="str">
        <f>'2022'!$C$5</f>
        <v xml:space="preserve">C </v>
      </c>
      <c r="C38" t="str">
        <f>IF(HLOOKUP(D38,'2022'!$D$1:$GB$16,$A$2,FALSE)=0," ",IF(HLOOKUP(D38,'2022'!$D$1:$GB$16,$A$2,FALSE)="H"," ",IF(HLOOKUP(D38,'2022'!$D$1:$GB$16,$A$2,FALSE)="S"," ",HLOOKUP(D38,'2022'!$D$1:$GB$16,$A$2,FALSE))))</f>
        <v xml:space="preserve"> </v>
      </c>
      <c r="D38" s="402">
        <v>44598</v>
      </c>
      <c r="E38" s="402" t="str">
        <f t="shared" si="0"/>
        <v>ERROR</v>
      </c>
      <c r="F38" t="str" cm="1">
        <f t="array" ref="F38">IFERROR(_xlfn.IFS(C38="MN","00:00",C38="M","08:00",C38="AF","16:00")," ")</f>
        <v xml:space="preserve"> </v>
      </c>
      <c r="G38" s="402" t="str">
        <f t="shared" si="1"/>
        <v>ERROR</v>
      </c>
      <c r="H38" s="402" t="str" cm="1">
        <f t="array" ref="H38">IFERROR(_xlfn.IFS(C38="MN","07:59",C38="M","15:59",C38="AF","23:59")," ")</f>
        <v xml:space="preserve"> </v>
      </c>
    </row>
    <row r="39" spans="2:8" x14ac:dyDescent="0.25">
      <c r="B39" t="str">
        <f>'2022'!$C$5</f>
        <v xml:space="preserve">C </v>
      </c>
      <c r="C39" t="str">
        <f>IF(HLOOKUP(D39,'2022'!$D$1:$GB$16,$A$2,FALSE)=0," ",IF(HLOOKUP(D39,'2022'!$D$1:$GB$16,$A$2,FALSE)="H"," ",IF(HLOOKUP(D39,'2022'!$D$1:$GB$16,$A$2,FALSE)="S"," ",HLOOKUP(D39,'2022'!$D$1:$GB$16,$A$2,FALSE))))</f>
        <v>M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08:00</v>
      </c>
      <c r="G39" s="402">
        <f t="shared" si="1"/>
        <v>44599</v>
      </c>
      <c r="H39" s="402" t="str" cm="1">
        <f t="array" ref="H39">IFERROR(_xlfn.IFS(C39="MN","07:59",C39="M","15:59",C39="AF","23:59")," ")</f>
        <v>15:59</v>
      </c>
    </row>
    <row r="40" spans="2:8" x14ac:dyDescent="0.25">
      <c r="B40" t="str">
        <f>'2022'!$C$5</f>
        <v xml:space="preserve">C </v>
      </c>
      <c r="C40" t="str">
        <f>IF(HLOOKUP(D40,'2022'!$D$1:$GB$16,$A$2,FALSE)=0," ",IF(HLOOKUP(D40,'2022'!$D$1:$GB$16,$A$2,FALSE)="H"," ",IF(HLOOKUP(D40,'2022'!$D$1:$GB$16,$A$2,FALSE)="S"," ",HLOOKUP(D40,'2022'!$D$1:$GB$16,$A$2,FALSE))))</f>
        <v>M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08:00</v>
      </c>
      <c r="G40" s="402">
        <f t="shared" si="1"/>
        <v>44600</v>
      </c>
      <c r="H40" s="402" t="str" cm="1">
        <f t="array" ref="H40">IFERROR(_xlfn.IFS(C40="MN","07:59",C40="M","15:59",C40="AF","23:59")," ")</f>
        <v>15:59</v>
      </c>
    </row>
    <row r="41" spans="2:8" x14ac:dyDescent="0.25">
      <c r="B41" t="str">
        <f>'2022'!$C$5</f>
        <v xml:space="preserve">C </v>
      </c>
      <c r="C41" t="str">
        <f>IF(HLOOKUP(D41,'2022'!$D$1:$GB$16,$A$2,FALSE)=0," ",IF(HLOOKUP(D41,'2022'!$D$1:$GB$16,$A$2,FALSE)="H"," ",IF(HLOOKUP(D41,'2022'!$D$1:$GB$16,$A$2,FALSE)="S"," ",HLOOKUP(D41,'2022'!$D$1:$GB$16,$A$2,FALSE))))</f>
        <v>M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08:00</v>
      </c>
      <c r="G41" s="402">
        <f t="shared" si="1"/>
        <v>44601</v>
      </c>
      <c r="H41" s="402" t="str" cm="1">
        <f t="array" ref="H41">IFERROR(_xlfn.IFS(C41="MN","07:59",C41="M","15:59",C41="AF","23:59")," ")</f>
        <v>15:59</v>
      </c>
    </row>
    <row r="42" spans="2:8" x14ac:dyDescent="0.25">
      <c r="B42" t="str">
        <f>'2022'!$C$5</f>
        <v xml:space="preserve">C </v>
      </c>
      <c r="C42" t="str">
        <f>IF(HLOOKUP(D42,'2022'!$D$1:$GB$16,$A$2,FALSE)=0," ",IF(HLOOKUP(D42,'2022'!$D$1:$GB$16,$A$2,FALSE)="H"," ",IF(HLOOKUP(D42,'2022'!$D$1:$GB$16,$A$2,FALSE)="S"," ",HLOOKUP(D42,'2022'!$D$1:$GB$16,$A$2,FALSE))))</f>
        <v>M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08:00</v>
      </c>
      <c r="G42" s="402">
        <f t="shared" si="1"/>
        <v>44602</v>
      </c>
      <c r="H42" s="402" t="str" cm="1">
        <f t="array" ref="H42">IFERROR(_xlfn.IFS(C42="MN","07:59",C42="M","15:59",C42="AF","23:59")," ")</f>
        <v>15:59</v>
      </c>
    </row>
    <row r="43" spans="2:8" x14ac:dyDescent="0.25">
      <c r="B43" t="str">
        <f>'2022'!$C$5</f>
        <v xml:space="preserve">C </v>
      </c>
      <c r="C43" t="str">
        <f>IF(HLOOKUP(D43,'2022'!$D$1:$GB$16,$A$2,FALSE)=0," ",IF(HLOOKUP(D43,'2022'!$D$1:$GB$16,$A$2,FALSE)="H"," ",IF(HLOOKUP(D43,'2022'!$D$1:$GB$16,$A$2,FALSE)="S"," ",HLOOKUP(D43,'2022'!$D$1:$GB$16,$A$2,FALSE))))</f>
        <v xml:space="preserve"> </v>
      </c>
      <c r="D43" s="402">
        <v>44603</v>
      </c>
      <c r="E43" s="402" t="str">
        <f t="shared" si="0"/>
        <v>ERROR</v>
      </c>
      <c r="F43" t="str" cm="1">
        <f t="array" ref="F43">IFERROR(_xlfn.IFS(C43="MN","00:00",C43="M","08:00",C43="AF","16:00")," ")</f>
        <v xml:space="preserve"> </v>
      </c>
      <c r="G43" s="402" t="str">
        <f t="shared" si="1"/>
        <v>ERROR</v>
      </c>
      <c r="H43" s="402" t="str" cm="1">
        <f t="array" ref="H43">IFERROR(_xlfn.IFS(C43="MN","07:59",C43="M","15:59",C43="AF","23:59")," ")</f>
        <v xml:space="preserve"> </v>
      </c>
    </row>
    <row r="44" spans="2:8" x14ac:dyDescent="0.25">
      <c r="B44" t="str">
        <f>'2022'!$C$5</f>
        <v xml:space="preserve">C </v>
      </c>
      <c r="C44" t="str">
        <f>IF(HLOOKUP(D44,'2022'!$D$1:$GB$16,$A$2,FALSE)=0," ",IF(HLOOKUP(D44,'2022'!$D$1:$GB$16,$A$2,FALSE)="H"," ",IF(HLOOKUP(D44,'2022'!$D$1:$GB$16,$A$2,FALSE)="S"," ",HLOOKUP(D44,'2022'!$D$1:$GB$16,$A$2,FALSE))))</f>
        <v xml:space="preserve"> </v>
      </c>
      <c r="D44" s="402">
        <v>44604</v>
      </c>
      <c r="E44" s="402" t="str">
        <f t="shared" si="0"/>
        <v>ERROR</v>
      </c>
      <c r="F44" t="str" cm="1">
        <f t="array" ref="F44">IFERROR(_xlfn.IFS(C44="MN","00:00",C44="M","08:00",C44="AF","16:00")," ")</f>
        <v xml:space="preserve"> </v>
      </c>
      <c r="G44" s="402" t="str">
        <f t="shared" si="1"/>
        <v>ERROR</v>
      </c>
      <c r="H44" s="402" t="str" cm="1">
        <f t="array" ref="H44">IFERROR(_xlfn.IFS(C44="MN","07:59",C44="M","15:59",C44="AF","23:59")," ")</f>
        <v xml:space="preserve"> </v>
      </c>
    </row>
    <row r="45" spans="2:8" x14ac:dyDescent="0.25">
      <c r="B45" t="str">
        <f>'2022'!$C$5</f>
        <v xml:space="preserve">C </v>
      </c>
      <c r="C45" t="str">
        <f>IF(HLOOKUP(D45,'2022'!$D$1:$GB$16,$A$2,FALSE)=0," ",IF(HLOOKUP(D45,'2022'!$D$1:$GB$16,$A$2,FALSE)="H"," ",IF(HLOOKUP(D45,'2022'!$D$1:$GB$16,$A$2,FALSE)="S"," ",HLOOKUP(D45,'2022'!$D$1:$GB$16,$A$2,FALSE))))</f>
        <v>M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08:00</v>
      </c>
      <c r="G45" s="402">
        <f t="shared" si="1"/>
        <v>44605</v>
      </c>
      <c r="H45" s="402" t="str" cm="1">
        <f t="array" ref="H45">IFERROR(_xlfn.IFS(C45="MN","07:59",C45="M","15:59",C45="AF","23:59")," ")</f>
        <v>15:59</v>
      </c>
    </row>
    <row r="46" spans="2:8" x14ac:dyDescent="0.25">
      <c r="B46" t="str">
        <f>'2022'!$C$5</f>
        <v xml:space="preserve">C </v>
      </c>
      <c r="C46" t="str">
        <f>IF(HLOOKUP(D46,'2022'!$D$1:$GB$16,$A$2,FALSE)=0," ",IF(HLOOKUP(D46,'2022'!$D$1:$GB$16,$A$2,FALSE)="H"," ",IF(HLOOKUP(D46,'2022'!$D$1:$GB$16,$A$2,FALSE)="S"," ",HLOOKUP(D46,'2022'!$D$1:$GB$16,$A$2,FALSE))))</f>
        <v>M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08:00</v>
      </c>
      <c r="G46" s="402">
        <f t="shared" si="1"/>
        <v>44606</v>
      </c>
      <c r="H46" s="402" t="str" cm="1">
        <f t="array" ref="H46">IFERROR(_xlfn.IFS(C46="MN","07:59",C46="M","15:59",C46="AF","23:59")," ")</f>
        <v>15:59</v>
      </c>
    </row>
    <row r="47" spans="2:8" x14ac:dyDescent="0.25">
      <c r="B47" t="str">
        <f>'2022'!$C$5</f>
        <v xml:space="preserve">C </v>
      </c>
      <c r="C47" t="str">
        <f>IF(HLOOKUP(D47,'2022'!$D$1:$GB$16,$A$2,FALSE)=0," ",IF(HLOOKUP(D47,'2022'!$D$1:$GB$16,$A$2,FALSE)="H"," ",IF(HLOOKUP(D47,'2022'!$D$1:$GB$16,$A$2,FALSE)="S"," ",HLOOKUP(D47,'2022'!$D$1:$GB$16,$A$2,FALSE))))</f>
        <v>M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08:00</v>
      </c>
      <c r="G47" s="402">
        <f t="shared" si="1"/>
        <v>44607</v>
      </c>
      <c r="H47" s="402" t="str" cm="1">
        <f t="array" ref="H47">IFERROR(_xlfn.IFS(C47="MN","07:59",C47="M","15:59",C47="AF","23:59")," ")</f>
        <v>15:59</v>
      </c>
    </row>
    <row r="48" spans="2:8" x14ac:dyDescent="0.25">
      <c r="B48" t="str">
        <f>'2022'!$C$5</f>
        <v xml:space="preserve">C </v>
      </c>
      <c r="C48" t="str">
        <f>IF(HLOOKUP(D48,'2022'!$D$1:$GB$16,$A$2,FALSE)=0," ",IF(HLOOKUP(D48,'2022'!$D$1:$GB$16,$A$2,FALSE)="H"," ",IF(HLOOKUP(D48,'2022'!$D$1:$GB$16,$A$2,FALSE)="S"," ",HLOOKUP(D48,'2022'!$D$1:$GB$16,$A$2,FALSE))))</f>
        <v>M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08:00</v>
      </c>
      <c r="G48" s="402">
        <f t="shared" si="1"/>
        <v>44608</v>
      </c>
      <c r="H48" s="402" t="str" cm="1">
        <f t="array" ref="H48">IFERROR(_xlfn.IFS(C48="MN","07:59",C48="M","15:59",C48="AF","23:59")," ")</f>
        <v>15:59</v>
      </c>
    </row>
    <row r="49" spans="2:8" x14ac:dyDescent="0.25">
      <c r="B49" t="str">
        <f>'2022'!$C$5</f>
        <v xml:space="preserve">C </v>
      </c>
      <c r="C49" t="str">
        <f>IF(HLOOKUP(D49,'2022'!$D$1:$GB$16,$A$2,FALSE)=0," ",IF(HLOOKUP(D49,'2022'!$D$1:$GB$16,$A$2,FALSE)="H"," ",IF(HLOOKUP(D49,'2022'!$D$1:$GB$16,$A$2,FALSE)="S"," ",HLOOKUP(D49,'2022'!$D$1:$GB$16,$A$2,FALSE))))</f>
        <v xml:space="preserve"> </v>
      </c>
      <c r="D49" s="402">
        <v>44609</v>
      </c>
      <c r="E49" s="402" t="str">
        <f t="shared" si="0"/>
        <v>ERROR</v>
      </c>
      <c r="F49" t="str" cm="1">
        <f t="array" ref="F49">IFERROR(_xlfn.IFS(C49="MN","00:00",C49="M","08:00",C49="AF","16:00")," ")</f>
        <v xml:space="preserve"> </v>
      </c>
      <c r="G49" s="402" t="str">
        <f t="shared" si="1"/>
        <v>ERROR</v>
      </c>
      <c r="H49" s="402" t="str" cm="1">
        <f t="array" ref="H49">IFERROR(_xlfn.IFS(C49="MN","07:59",C49="M","15:59",C49="AF","23:59")," ")</f>
        <v xml:space="preserve"> </v>
      </c>
    </row>
    <row r="50" spans="2:8" x14ac:dyDescent="0.25">
      <c r="B50" t="str">
        <f>'2022'!$C$5</f>
        <v xml:space="preserve">C </v>
      </c>
      <c r="C50" t="str">
        <f>IF(HLOOKUP(D50,'2022'!$D$1:$GB$16,$A$2,FALSE)=0," ",IF(HLOOKUP(D50,'2022'!$D$1:$GB$16,$A$2,FALSE)="H"," ",IF(HLOOKUP(D50,'2022'!$D$1:$GB$16,$A$2,FALSE)="S"," ",HLOOKUP(D50,'2022'!$D$1:$GB$16,$A$2,FALSE))))</f>
        <v xml:space="preserve"> </v>
      </c>
      <c r="D50" s="402">
        <v>44610</v>
      </c>
      <c r="E50" s="402" t="str">
        <f t="shared" si="0"/>
        <v>ERROR</v>
      </c>
      <c r="F50" t="str" cm="1">
        <f t="array" ref="F50">IFERROR(_xlfn.IFS(C50="MN","00:00",C50="M","08:00",C50="AF","16:00")," ")</f>
        <v xml:space="preserve"> </v>
      </c>
      <c r="G50" s="402" t="str">
        <f t="shared" si="1"/>
        <v>ERROR</v>
      </c>
      <c r="H50" s="402" t="str" cm="1">
        <f t="array" ref="H50">IFERROR(_xlfn.IFS(C50="MN","07:59",C50="M","15:59",C50="AF","23:59")," ")</f>
        <v xml:space="preserve"> </v>
      </c>
    </row>
    <row r="51" spans="2:8" x14ac:dyDescent="0.25">
      <c r="B51" t="str">
        <f>'2022'!$C$5</f>
        <v xml:space="preserve">C </v>
      </c>
      <c r="C51" t="str">
        <f>IF(HLOOKUP(D51,'2022'!$D$1:$GB$16,$A$2,FALSE)=0," ",IF(HLOOKUP(D51,'2022'!$D$1:$GB$16,$A$2,FALSE)="H"," ",IF(HLOOKUP(D51,'2022'!$D$1:$GB$16,$A$2,FALSE)="S"," ",HLOOKUP(D51,'2022'!$D$1:$GB$16,$A$2,FALSE))))</f>
        <v>MN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00:00</v>
      </c>
      <c r="G51" s="402">
        <f t="shared" si="1"/>
        <v>44611</v>
      </c>
      <c r="H51" s="402" t="str" cm="1">
        <f t="array" ref="H51">IFERROR(_xlfn.IFS(C51="MN","07:59",C51="M","15:59",C51="AF","23:59")," ")</f>
        <v>07:59</v>
      </c>
    </row>
    <row r="52" spans="2:8" x14ac:dyDescent="0.25">
      <c r="B52" t="str">
        <f>'2022'!$C$5</f>
        <v xml:space="preserve">C </v>
      </c>
      <c r="C52" t="str">
        <f>IF(HLOOKUP(D52,'2022'!$D$1:$GB$16,$A$2,FALSE)=0," ",IF(HLOOKUP(D52,'2022'!$D$1:$GB$16,$A$2,FALSE)="H"," ",IF(HLOOKUP(D52,'2022'!$D$1:$GB$16,$A$2,FALSE)="S"," ",HLOOKUP(D52,'2022'!$D$1:$GB$16,$A$2,FALSE))))</f>
        <v>MN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00:00</v>
      </c>
      <c r="G52" s="402">
        <f t="shared" si="1"/>
        <v>44612</v>
      </c>
      <c r="H52" s="402" t="str" cm="1">
        <f t="array" ref="H52">IFERROR(_xlfn.IFS(C52="MN","07:59",C52="M","15:59",C52="AF","23:59")," ")</f>
        <v>07:59</v>
      </c>
    </row>
    <row r="53" spans="2:8" x14ac:dyDescent="0.25">
      <c r="B53" t="str">
        <f>'2022'!$C$5</f>
        <v xml:space="preserve">C </v>
      </c>
      <c r="C53" t="str">
        <f>IF(HLOOKUP(D53,'2022'!$D$1:$GB$16,$A$2,FALSE)=0," ",IF(HLOOKUP(D53,'2022'!$D$1:$GB$16,$A$2,FALSE)="H"," ",IF(HLOOKUP(D53,'2022'!$D$1:$GB$16,$A$2,FALSE)="S"," ",HLOOKUP(D53,'2022'!$D$1:$GB$16,$A$2,FALSE))))</f>
        <v>MN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00:00</v>
      </c>
      <c r="G53" s="402">
        <f t="shared" si="1"/>
        <v>44613</v>
      </c>
      <c r="H53" s="402" t="str" cm="1">
        <f t="array" ref="H53">IFERROR(_xlfn.IFS(C53="MN","07:59",C53="M","15:59",C53="AF","23:59")," ")</f>
        <v>07:59</v>
      </c>
    </row>
    <row r="54" spans="2:8" x14ac:dyDescent="0.25">
      <c r="B54" t="str">
        <f>'2022'!$C$5</f>
        <v xml:space="preserve">C </v>
      </c>
      <c r="C54" t="str">
        <f>IF(HLOOKUP(D54,'2022'!$D$1:$GB$16,$A$2,FALSE)=0," ",IF(HLOOKUP(D54,'2022'!$D$1:$GB$16,$A$2,FALSE)="H"," ",IF(HLOOKUP(D54,'2022'!$D$1:$GB$16,$A$2,FALSE)="S"," ",HLOOKUP(D54,'2022'!$D$1:$GB$16,$A$2,FALSE))))</f>
        <v>MN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00:00</v>
      </c>
      <c r="G54" s="402">
        <f t="shared" si="1"/>
        <v>44614</v>
      </c>
      <c r="H54" s="402" t="str" cm="1">
        <f t="array" ref="H54">IFERROR(_xlfn.IFS(C54="MN","07:59",C54="M","15:59",C54="AF","23:59")," ")</f>
        <v>07:59</v>
      </c>
    </row>
    <row r="55" spans="2:8" x14ac:dyDescent="0.25">
      <c r="B55" t="str">
        <f>'2022'!$C$5</f>
        <v xml:space="preserve">C </v>
      </c>
      <c r="C55" t="str">
        <f>IF(HLOOKUP(D55,'2022'!$D$1:$GB$16,$A$2,FALSE)=0," ",IF(HLOOKUP(D55,'2022'!$D$1:$GB$16,$A$2,FALSE)="H"," ",IF(HLOOKUP(D55,'2022'!$D$1:$GB$16,$A$2,FALSE)="S"," ",HLOOKUP(D55,'2022'!$D$1:$GB$16,$A$2,FALSE))))</f>
        <v xml:space="preserve"> </v>
      </c>
      <c r="D55" s="402">
        <v>44615</v>
      </c>
      <c r="E55" s="402" t="str">
        <f t="shared" si="0"/>
        <v>ERROR</v>
      </c>
      <c r="F55" t="str" cm="1">
        <f t="array" ref="F55">IFERROR(_xlfn.IFS(C55="MN","00:00",C55="M","08:00",C55="AF","16:00")," ")</f>
        <v xml:space="preserve"> </v>
      </c>
      <c r="G55" s="402" t="str">
        <f t="shared" si="1"/>
        <v>ERROR</v>
      </c>
      <c r="H55" s="402" t="str" cm="1">
        <f t="array" ref="H55">IFERROR(_xlfn.IFS(C55="MN","07:59",C55="M","15:59",C55="AF","23:59")," ")</f>
        <v xml:space="preserve"> </v>
      </c>
    </row>
    <row r="56" spans="2:8" x14ac:dyDescent="0.25">
      <c r="B56" t="str">
        <f>'2022'!$C$5</f>
        <v xml:space="preserve">C </v>
      </c>
      <c r="C56" t="str">
        <f>IF(HLOOKUP(D56,'2022'!$D$1:$GB$16,$A$2,FALSE)=0," ",IF(HLOOKUP(D56,'2022'!$D$1:$GB$16,$A$2,FALSE)="H"," ",IF(HLOOKUP(D56,'2022'!$D$1:$GB$16,$A$2,FALSE)="S"," ",HLOOKUP(D56,'2022'!$D$1:$GB$16,$A$2,FALSE))))</f>
        <v xml:space="preserve"> </v>
      </c>
      <c r="D56" s="402">
        <v>44616</v>
      </c>
      <c r="E56" s="402" t="str">
        <f t="shared" si="0"/>
        <v>ERROR</v>
      </c>
      <c r="F56" t="str" cm="1">
        <f t="array" ref="F56">IFERROR(_xlfn.IFS(C56="MN","00:00",C56="M","08:00",C56="AF","16:00")," ")</f>
        <v xml:space="preserve"> </v>
      </c>
      <c r="G56" s="402" t="str">
        <f t="shared" si="1"/>
        <v>ERROR</v>
      </c>
      <c r="H56" s="402" t="str" cm="1">
        <f t="array" ref="H56">IFERROR(_xlfn.IFS(C56="MN","07:59",C56="M","15:59",C56="AF","23:59")," ")</f>
        <v xml:space="preserve"> </v>
      </c>
    </row>
    <row r="57" spans="2:8" x14ac:dyDescent="0.25">
      <c r="B57" t="str">
        <f>'2022'!$C$5</f>
        <v xml:space="preserve">C </v>
      </c>
      <c r="C57" t="str">
        <f>IF(HLOOKUP(D57,'2022'!$D$1:$GB$16,$A$2,FALSE)=0," ",IF(HLOOKUP(D57,'2022'!$D$1:$GB$16,$A$2,FALSE)="H"," ",IF(HLOOKUP(D57,'2022'!$D$1:$GB$16,$A$2,FALSE)="S"," ",HLOOKUP(D57,'2022'!$D$1:$GB$16,$A$2,FALSE))))</f>
        <v>M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08:00</v>
      </c>
      <c r="G57" s="402">
        <f t="shared" si="1"/>
        <v>44617</v>
      </c>
      <c r="H57" s="402" t="str" cm="1">
        <f t="array" ref="H57">IFERROR(_xlfn.IFS(C57="MN","07:59",C57="M","15:59",C57="AF","23:59")," ")</f>
        <v>15:59</v>
      </c>
    </row>
    <row r="58" spans="2:8" x14ac:dyDescent="0.25">
      <c r="B58" t="str">
        <f>'2022'!$C$5</f>
        <v xml:space="preserve">C </v>
      </c>
      <c r="C58" t="str">
        <f>IF(HLOOKUP(D58,'2022'!$D$1:$GB$16,$A$2,FALSE)=0," ",IF(HLOOKUP(D58,'2022'!$D$1:$GB$16,$A$2,FALSE)="H"," ",IF(HLOOKUP(D58,'2022'!$D$1:$GB$16,$A$2,FALSE)="S"," ",HLOOKUP(D58,'2022'!$D$1:$GB$16,$A$2,FALSE))))</f>
        <v>M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08:00</v>
      </c>
      <c r="G58" s="402">
        <f t="shared" si="1"/>
        <v>44618</v>
      </c>
      <c r="H58" s="402" t="str" cm="1">
        <f t="array" ref="H58">IFERROR(_xlfn.IFS(C58="MN","07:59",C58="M","15:59",C58="AF","23:59")," ")</f>
        <v>15:59</v>
      </c>
    </row>
    <row r="59" spans="2:8" x14ac:dyDescent="0.25">
      <c r="B59" t="str">
        <f>'2022'!$C$5</f>
        <v xml:space="preserve">C </v>
      </c>
      <c r="C59" t="str">
        <f>IF(HLOOKUP(D59,'2022'!$D$1:$GB$16,$A$2,FALSE)=0," ",IF(HLOOKUP(D59,'2022'!$D$1:$GB$16,$A$2,FALSE)="H"," ",IF(HLOOKUP(D59,'2022'!$D$1:$GB$16,$A$2,FALSE)="S"," ",HLOOKUP(D59,'2022'!$D$1:$GB$16,$A$2,FALSE))))</f>
        <v>M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08:00</v>
      </c>
      <c r="G59" s="402">
        <f t="shared" si="1"/>
        <v>44619</v>
      </c>
      <c r="H59" s="402" t="str" cm="1">
        <f t="array" ref="H59">IFERROR(_xlfn.IFS(C59="MN","07:59",C59="M","15:59",C59="AF","23:59")," ")</f>
        <v>15:59</v>
      </c>
    </row>
    <row r="60" spans="2:8" x14ac:dyDescent="0.25">
      <c r="B60" t="str">
        <f>'2022'!$C$5</f>
        <v xml:space="preserve">C </v>
      </c>
      <c r="C60" t="str">
        <f>IF(HLOOKUP(D60,'2022'!$D$1:$GB$16,$A$2,FALSE)=0," ",IF(HLOOKUP(D60,'2022'!$D$1:$GB$16,$A$2,FALSE)="H"," ",IF(HLOOKUP(D60,'2022'!$D$1:$GB$16,$A$2,FALSE)="S"," ",HLOOKUP(D60,'2022'!$D$1:$GB$16,$A$2,FALSE))))</f>
        <v>M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08:00</v>
      </c>
      <c r="G60" s="402">
        <f t="shared" si="1"/>
        <v>44620</v>
      </c>
      <c r="H60" s="402" t="str" cm="1">
        <f t="array" ref="H60">IFERROR(_xlfn.IFS(C60="MN","07:59",C60="M","15:59",C60="AF","23:59")," ")</f>
        <v>15:59</v>
      </c>
    </row>
    <row r="61" spans="2:8" x14ac:dyDescent="0.25">
      <c r="B61" t="str">
        <f>'2022'!$C$5</f>
        <v xml:space="preserve">C </v>
      </c>
      <c r="C61" t="str">
        <f>IF(HLOOKUP(D61,'2022'!$D$1:$GB$16,$A$2,FALSE)=0," ",IF(HLOOKUP(D61,'2022'!$D$1:$GB$16,$A$2,FALSE)="H"," ",IF(HLOOKUP(D61,'2022'!$D$1:$GB$16,$A$2,FALSE)="S"," ",HLOOKUP(D61,'2022'!$D$1:$GB$16,$A$2,FALSE))))</f>
        <v xml:space="preserve"> </v>
      </c>
      <c r="D61" s="402">
        <v>44621</v>
      </c>
      <c r="E61" s="402" t="str">
        <f t="shared" si="0"/>
        <v>ERROR</v>
      </c>
      <c r="F61" t="str" cm="1">
        <f t="array" ref="F61">IFERROR(_xlfn.IFS(C61="MN","00:00",C61="M","08:00",C61="AF","16:00")," ")</f>
        <v xml:space="preserve"> </v>
      </c>
      <c r="G61" s="402" t="str">
        <f t="shared" si="1"/>
        <v>ERROR</v>
      </c>
      <c r="H61" s="402" t="str" cm="1">
        <f t="array" ref="H61">IFERROR(_xlfn.IFS(C61="MN","07:59",C61="M","15:59",C61="AF","23:59")," ")</f>
        <v xml:space="preserve"> </v>
      </c>
    </row>
    <row r="62" spans="2:8" x14ac:dyDescent="0.25">
      <c r="B62" t="str">
        <f>'2022'!$C$5</f>
        <v xml:space="preserve">C </v>
      </c>
      <c r="C62" t="str">
        <f>IF(HLOOKUP(D62,'2022'!$D$1:$GB$16,$A$2,FALSE)=0," ",IF(HLOOKUP(D62,'2022'!$D$1:$GB$16,$A$2,FALSE)="H"," ",IF(HLOOKUP(D62,'2022'!$D$1:$GB$16,$A$2,FALSE)="S"," ",HLOOKUP(D62,'2022'!$D$1:$GB$16,$A$2,FALSE))))</f>
        <v xml:space="preserve"> </v>
      </c>
      <c r="D62" s="402">
        <v>44622</v>
      </c>
      <c r="E62" s="402" t="str">
        <f t="shared" si="0"/>
        <v>ERROR</v>
      </c>
      <c r="F62" t="str" cm="1">
        <f t="array" ref="F62">IFERROR(_xlfn.IFS(C62="MN","00:00",C62="M","08:00",C62="AF","16:00")," ")</f>
        <v xml:space="preserve"> </v>
      </c>
      <c r="G62" s="402" t="str">
        <f t="shared" si="1"/>
        <v>ERROR</v>
      </c>
      <c r="H62" s="402" t="str" cm="1">
        <f t="array" ref="H62">IFERROR(_xlfn.IFS(C62="MN","07:59",C62="M","15:59",C62="AF","23:59")," ")</f>
        <v xml:space="preserve"> </v>
      </c>
    </row>
    <row r="63" spans="2:8" x14ac:dyDescent="0.25">
      <c r="B63" t="str">
        <f>'2022'!$C$5</f>
        <v xml:space="preserve">C </v>
      </c>
      <c r="C63" t="str">
        <f>IF(HLOOKUP(D63,'2022'!$D$1:$GB$16,$A$2,FALSE)=0," ",IF(HLOOKUP(D63,'2022'!$D$1:$GB$16,$A$2,FALSE)="H"," ",IF(HLOOKUP(D63,'2022'!$D$1:$GB$16,$A$2,FALSE)="S"," ",HLOOKUP(D63,'2022'!$D$1:$GB$16,$A$2,FALSE))))</f>
        <v>AF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16:00</v>
      </c>
      <c r="G63" s="402">
        <f t="shared" si="1"/>
        <v>44623</v>
      </c>
      <c r="H63" s="402" t="str" cm="1">
        <f t="array" ref="H63">IFERROR(_xlfn.IFS(C63="MN","07:59",C63="M","15:59",C63="AF","23:59")," ")</f>
        <v>23:59</v>
      </c>
    </row>
    <row r="64" spans="2:8" x14ac:dyDescent="0.25">
      <c r="B64" t="str">
        <f>'2022'!$C$5</f>
        <v xml:space="preserve">C </v>
      </c>
      <c r="C64" t="str">
        <f>IF(HLOOKUP(D64,'2022'!$D$1:$GB$16,$A$2,FALSE)=0," ",IF(HLOOKUP(D64,'2022'!$D$1:$GB$16,$A$2,FALSE)="H"," ",IF(HLOOKUP(D64,'2022'!$D$1:$GB$16,$A$2,FALSE)="S"," ",HLOOKUP(D64,'2022'!$D$1:$GB$16,$A$2,FALSE))))</f>
        <v>AF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16:00</v>
      </c>
      <c r="G64" s="402">
        <f t="shared" si="1"/>
        <v>44624</v>
      </c>
      <c r="H64" s="402" t="str" cm="1">
        <f t="array" ref="H64">IFERROR(_xlfn.IFS(C64="MN","07:59",C64="M","15:59",C64="AF","23:59")," ")</f>
        <v>23:59</v>
      </c>
    </row>
    <row r="65" spans="2:8" x14ac:dyDescent="0.25">
      <c r="B65" t="str">
        <f>'2022'!$C$5</f>
        <v xml:space="preserve">C </v>
      </c>
      <c r="C65" t="str">
        <f>IF(HLOOKUP(D65,'2022'!$D$1:$GB$16,$A$2,FALSE)=0," ",IF(HLOOKUP(D65,'2022'!$D$1:$GB$16,$A$2,FALSE)="H"," ",IF(HLOOKUP(D65,'2022'!$D$1:$GB$16,$A$2,FALSE)="S"," ",HLOOKUP(D65,'2022'!$D$1:$GB$16,$A$2,FALSE))))</f>
        <v>AF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16:00</v>
      </c>
      <c r="G65" s="402">
        <f t="shared" si="1"/>
        <v>44625</v>
      </c>
      <c r="H65" s="402" t="str" cm="1">
        <f t="array" ref="H65">IFERROR(_xlfn.IFS(C65="MN","07:59",C65="M","15:59",C65="AF","23:59")," ")</f>
        <v>23:59</v>
      </c>
    </row>
    <row r="66" spans="2:8" x14ac:dyDescent="0.25">
      <c r="B66" t="str">
        <f>'2022'!$C$5</f>
        <v xml:space="preserve">C </v>
      </c>
      <c r="C66" t="str">
        <f>IF(HLOOKUP(D66,'2022'!$D$1:$GB$16,$A$2,FALSE)=0," ",IF(HLOOKUP(D66,'2022'!$D$1:$GB$16,$A$2,FALSE)="H"," ",IF(HLOOKUP(D66,'2022'!$D$1:$GB$16,$A$2,FALSE)="S"," ",HLOOKUP(D66,'2022'!$D$1:$GB$16,$A$2,FALSE))))</f>
        <v xml:space="preserve"> </v>
      </c>
      <c r="D66" s="402">
        <v>44626</v>
      </c>
      <c r="E66" s="402" t="str">
        <f t="shared" si="0"/>
        <v>ERROR</v>
      </c>
      <c r="F66" t="str" cm="1">
        <f t="array" ref="F66">IFERROR(_xlfn.IFS(C66="MN","00:00",C66="M","08:00",C66="AF","16:00")," ")</f>
        <v xml:space="preserve"> </v>
      </c>
      <c r="G66" s="402" t="str">
        <f t="shared" si="1"/>
        <v>ERROR</v>
      </c>
      <c r="H66" s="402" t="str" cm="1">
        <f t="array" ref="H66">IFERROR(_xlfn.IFS(C66="MN","07:59",C66="M","15:59",C66="AF","23:59")," ")</f>
        <v xml:space="preserve"> </v>
      </c>
    </row>
    <row r="67" spans="2:8" x14ac:dyDescent="0.25">
      <c r="B67" t="str">
        <f>'2022'!$C$5</f>
        <v xml:space="preserve">C </v>
      </c>
      <c r="C67" t="str">
        <f>IF(HLOOKUP(D67,'2022'!$D$1:$GB$16,$A$2,FALSE)=0," ",IF(HLOOKUP(D67,'2022'!$D$1:$GB$16,$A$2,FALSE)="H"," ",IF(HLOOKUP(D67,'2022'!$D$1:$GB$16,$A$2,FALSE)="S"," ",HLOOKUP(D67,'2022'!$D$1:$GB$16,$A$2,FALSE))))</f>
        <v xml:space="preserve"> </v>
      </c>
      <c r="D67" s="402">
        <v>44627</v>
      </c>
      <c r="E67" s="402" t="str">
        <f t="shared" ref="E67:E130" si="2">IF(C67=" ","ERROR",D67)</f>
        <v>ERROR</v>
      </c>
      <c r="F67" t="str" cm="1">
        <f t="array" ref="F67">IFERROR(_xlfn.IFS(C67="MN","00:00",C67="M","08:00",C67="AF","16:00")," ")</f>
        <v xml:space="preserve"> </v>
      </c>
      <c r="G67" s="402" t="str">
        <f t="shared" ref="G67:G130" si="3">E67</f>
        <v>ERROR</v>
      </c>
      <c r="H67" s="402" t="str" cm="1">
        <f t="array" ref="H67">IFERROR(_xlfn.IFS(C67="MN","07:59",C67="M","15:59",C67="AF","23:59")," ")</f>
        <v xml:space="preserve"> </v>
      </c>
    </row>
    <row r="68" spans="2:8" x14ac:dyDescent="0.25">
      <c r="B68" t="str">
        <f>'2022'!$C$5</f>
        <v xml:space="preserve">C </v>
      </c>
      <c r="C68" t="str">
        <f>IF(HLOOKUP(D68,'2022'!$D$1:$GB$16,$A$2,FALSE)=0," ",IF(HLOOKUP(D68,'2022'!$D$1:$GB$16,$A$2,FALSE)="H"," ",IF(HLOOKUP(D68,'2022'!$D$1:$GB$16,$A$2,FALSE)="S"," ",HLOOKUP(D68,'2022'!$D$1:$GB$16,$A$2,FALSE))))</f>
        <v xml:space="preserve"> </v>
      </c>
      <c r="D68" s="402">
        <v>44628</v>
      </c>
      <c r="E68" s="402" t="str">
        <f t="shared" si="2"/>
        <v>ERROR</v>
      </c>
      <c r="F68" t="str" cm="1">
        <f t="array" ref="F68">IFERROR(_xlfn.IFS(C68="MN","00:00",C68="M","08:00",C68="AF","16:00")," ")</f>
        <v xml:space="preserve"> </v>
      </c>
      <c r="G68" s="402" t="str">
        <f t="shared" si="3"/>
        <v>ERROR</v>
      </c>
      <c r="H68" s="402" t="str" cm="1">
        <f t="array" ref="H68">IFERROR(_xlfn.IFS(C68="MN","07:59",C68="M","15:59",C68="AF","23:59")," ")</f>
        <v xml:space="preserve"> </v>
      </c>
    </row>
    <row r="69" spans="2:8" x14ac:dyDescent="0.25">
      <c r="B69" t="str">
        <f>'2022'!$C$5</f>
        <v xml:space="preserve">C </v>
      </c>
      <c r="C69" t="str">
        <f>IF(HLOOKUP(D69,'2022'!$D$1:$GB$16,$A$2,FALSE)=0," ",IF(HLOOKUP(D69,'2022'!$D$1:$GB$16,$A$2,FALSE)="H"," ",IF(HLOOKUP(D69,'2022'!$D$1:$GB$16,$A$2,FALSE)="S"," ",HLOOKUP(D69,'2022'!$D$1:$GB$16,$A$2,FALSE))))</f>
        <v>AF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16:00</v>
      </c>
      <c r="G69" s="402">
        <f t="shared" si="3"/>
        <v>44629</v>
      </c>
      <c r="H69" s="402" t="str" cm="1">
        <f t="array" ref="H69">IFERROR(_xlfn.IFS(C69="MN","07:59",C69="M","15:59",C69="AF","23:59")," ")</f>
        <v>23:59</v>
      </c>
    </row>
    <row r="70" spans="2:8" x14ac:dyDescent="0.25">
      <c r="B70" t="str">
        <f>'2022'!$C$5</f>
        <v xml:space="preserve">C </v>
      </c>
      <c r="C70" t="str">
        <f>IF(HLOOKUP(D70,'2022'!$D$1:$GB$16,$A$2,FALSE)=0," ",IF(HLOOKUP(D70,'2022'!$D$1:$GB$16,$A$2,FALSE)="H"," ",IF(HLOOKUP(D70,'2022'!$D$1:$GB$16,$A$2,FALSE)="S"," ",HLOOKUP(D70,'2022'!$D$1:$GB$16,$A$2,FALSE))))</f>
        <v>AF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16:00</v>
      </c>
      <c r="G70" s="402">
        <f t="shared" si="3"/>
        <v>44630</v>
      </c>
      <c r="H70" s="402" t="str" cm="1">
        <f t="array" ref="H70">IFERROR(_xlfn.IFS(C70="MN","07:59",C70="M","15:59",C70="AF","23:59")," ")</f>
        <v>23:59</v>
      </c>
    </row>
    <row r="71" spans="2:8" x14ac:dyDescent="0.25">
      <c r="B71" t="str">
        <f>'2022'!$C$5</f>
        <v xml:space="preserve">C </v>
      </c>
      <c r="C71" t="str">
        <f>IF(HLOOKUP(D71,'2022'!$D$1:$GB$16,$A$2,FALSE)=0," ",IF(HLOOKUP(D71,'2022'!$D$1:$GB$16,$A$2,FALSE)="H"," ",IF(HLOOKUP(D71,'2022'!$D$1:$GB$16,$A$2,FALSE)="S"," ",HLOOKUP(D71,'2022'!$D$1:$GB$16,$A$2,FALSE))))</f>
        <v>AF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16:00</v>
      </c>
      <c r="G71" s="402">
        <f t="shared" si="3"/>
        <v>44631</v>
      </c>
      <c r="H71" s="402" t="str" cm="1">
        <f t="array" ref="H71">IFERROR(_xlfn.IFS(C71="MN","07:59",C71="M","15:59",C71="AF","23:59")," ")</f>
        <v>23:59</v>
      </c>
    </row>
    <row r="72" spans="2:8" x14ac:dyDescent="0.25">
      <c r="B72" t="str">
        <f>'2022'!$C$5</f>
        <v xml:space="preserve">C </v>
      </c>
      <c r="C72" t="str">
        <f>IF(HLOOKUP(D72,'2022'!$D$1:$GB$16,$A$2,FALSE)=0," ",IF(HLOOKUP(D72,'2022'!$D$1:$GB$16,$A$2,FALSE)="H"," ",IF(HLOOKUP(D72,'2022'!$D$1:$GB$16,$A$2,FALSE)="S"," ",HLOOKUP(D72,'2022'!$D$1:$GB$16,$A$2,FALSE))))</f>
        <v>AF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16:00</v>
      </c>
      <c r="G72" s="402">
        <f t="shared" si="3"/>
        <v>44632</v>
      </c>
      <c r="H72" s="402" t="str" cm="1">
        <f t="array" ref="H72">IFERROR(_xlfn.IFS(C72="MN","07:59",C72="M","15:59",C72="AF","23:59")," ")</f>
        <v>23:59</v>
      </c>
    </row>
    <row r="73" spans="2:8" x14ac:dyDescent="0.25">
      <c r="B73" t="str">
        <f>'2022'!$C$5</f>
        <v xml:space="preserve">C </v>
      </c>
      <c r="C73" t="str">
        <f>IF(HLOOKUP(D73,'2022'!$D$1:$GB$16,$A$2,FALSE)=0," ",IF(HLOOKUP(D73,'2022'!$D$1:$GB$16,$A$2,FALSE)="H"," ",IF(HLOOKUP(D73,'2022'!$D$1:$GB$16,$A$2,FALSE)="S"," ",HLOOKUP(D73,'2022'!$D$1:$GB$16,$A$2,FALSE))))</f>
        <v xml:space="preserve"> </v>
      </c>
      <c r="D73" s="402">
        <v>44633</v>
      </c>
      <c r="E73" s="402" t="str">
        <f t="shared" si="2"/>
        <v>ERROR</v>
      </c>
      <c r="F73" t="str" cm="1">
        <f t="array" ref="F73">IFERROR(_xlfn.IFS(C73="MN","00:00",C73="M","08:00",C73="AF","16:00")," ")</f>
        <v xml:space="preserve"> </v>
      </c>
      <c r="G73" s="402" t="str">
        <f t="shared" si="3"/>
        <v>ERROR</v>
      </c>
      <c r="H73" s="402" t="str" cm="1">
        <f t="array" ref="H73">IFERROR(_xlfn.IFS(C73="MN","07:59",C73="M","15:59",C73="AF","23:59")," ")</f>
        <v xml:space="preserve"> </v>
      </c>
    </row>
    <row r="74" spans="2:8" x14ac:dyDescent="0.25">
      <c r="B74" t="str">
        <f>'2022'!$C$5</f>
        <v xml:space="preserve">C </v>
      </c>
      <c r="C74" t="str">
        <f>IF(HLOOKUP(D74,'2022'!$D$1:$GB$16,$A$2,FALSE)=0," ",IF(HLOOKUP(D74,'2022'!$D$1:$GB$16,$A$2,FALSE)="H"," ",IF(HLOOKUP(D74,'2022'!$D$1:$GB$16,$A$2,FALSE)="S"," ",HLOOKUP(D74,'2022'!$D$1:$GB$16,$A$2,FALSE))))</f>
        <v xml:space="preserve"> </v>
      </c>
      <c r="D74" s="402">
        <v>44634</v>
      </c>
      <c r="E74" s="402" t="str">
        <f t="shared" si="2"/>
        <v>ERROR</v>
      </c>
      <c r="F74" t="str" cm="1">
        <f t="array" ref="F74">IFERROR(_xlfn.IFS(C74="MN","00:00",C74="M","08:00",C74="AF","16:00")," ")</f>
        <v xml:space="preserve"> </v>
      </c>
      <c r="G74" s="402" t="str">
        <f t="shared" si="3"/>
        <v>ERROR</v>
      </c>
      <c r="H74" s="402" t="str" cm="1">
        <f t="array" ref="H74">IFERROR(_xlfn.IFS(C74="MN","07:59",C74="M","15:59",C74="AF","23:59")," ")</f>
        <v xml:space="preserve"> </v>
      </c>
    </row>
    <row r="75" spans="2:8" x14ac:dyDescent="0.25">
      <c r="B75" t="str">
        <f>'2022'!$C$5</f>
        <v xml:space="preserve">C </v>
      </c>
      <c r="C75" t="str">
        <f>IF(HLOOKUP(D75,'2022'!$D$1:$GB$16,$A$2,FALSE)=0," ",IF(HLOOKUP(D75,'2022'!$D$1:$GB$16,$A$2,FALSE)="H"," ",IF(HLOOKUP(D75,'2022'!$D$1:$GB$16,$A$2,FALSE)="S"," ",HLOOKUP(D75,'2022'!$D$1:$GB$16,$A$2,FALSE))))</f>
        <v>M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08:00</v>
      </c>
      <c r="G75" s="402">
        <f t="shared" si="3"/>
        <v>44635</v>
      </c>
      <c r="H75" s="402" t="str" cm="1">
        <f t="array" ref="H75">IFERROR(_xlfn.IFS(C75="MN","07:59",C75="M","15:59",C75="AF","23:59")," ")</f>
        <v>15:59</v>
      </c>
    </row>
    <row r="76" spans="2:8" x14ac:dyDescent="0.25">
      <c r="B76" t="str">
        <f>'2022'!$C$5</f>
        <v xml:space="preserve">C </v>
      </c>
      <c r="C76" t="str">
        <f>IF(HLOOKUP(D76,'2022'!$D$1:$GB$16,$A$2,FALSE)=0," ",IF(HLOOKUP(D76,'2022'!$D$1:$GB$16,$A$2,FALSE)="H"," ",IF(HLOOKUP(D76,'2022'!$D$1:$GB$16,$A$2,FALSE)="S"," ",HLOOKUP(D76,'2022'!$D$1:$GB$16,$A$2,FALSE))))</f>
        <v>M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08:00</v>
      </c>
      <c r="G76" s="402">
        <f t="shared" si="3"/>
        <v>44636</v>
      </c>
      <c r="H76" s="402" t="str" cm="1">
        <f t="array" ref="H76">IFERROR(_xlfn.IFS(C76="MN","07:59",C76="M","15:59",C76="AF","23:59")," ")</f>
        <v>15:59</v>
      </c>
    </row>
    <row r="77" spans="2:8" x14ac:dyDescent="0.25">
      <c r="B77" t="str">
        <f>'2022'!$C$5</f>
        <v xml:space="preserve">C </v>
      </c>
      <c r="C77" t="str">
        <f>IF(HLOOKUP(D77,'2022'!$D$1:$GB$16,$A$2,FALSE)=0," ",IF(HLOOKUP(D77,'2022'!$D$1:$GB$16,$A$2,FALSE)="H"," ",IF(HLOOKUP(D77,'2022'!$D$1:$GB$16,$A$2,FALSE)="S"," ",HLOOKUP(D77,'2022'!$D$1:$GB$16,$A$2,FALSE))))</f>
        <v>M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08:00</v>
      </c>
      <c r="G77" s="402">
        <f t="shared" si="3"/>
        <v>44637</v>
      </c>
      <c r="H77" s="402" t="str" cm="1">
        <f t="array" ref="H77">IFERROR(_xlfn.IFS(C77="MN","07:59",C77="M","15:59",C77="AF","23:59")," ")</f>
        <v>15:59</v>
      </c>
    </row>
    <row r="78" spans="2:8" x14ac:dyDescent="0.25">
      <c r="B78" t="str">
        <f>'2022'!$C$5</f>
        <v xml:space="preserve">C </v>
      </c>
      <c r="C78" t="str">
        <f>IF(HLOOKUP(D78,'2022'!$D$1:$GB$16,$A$2,FALSE)=0," ",IF(HLOOKUP(D78,'2022'!$D$1:$GB$16,$A$2,FALSE)="H"," ",IF(HLOOKUP(D78,'2022'!$D$1:$GB$16,$A$2,FALSE)="S"," ",HLOOKUP(D78,'2022'!$D$1:$GB$16,$A$2,FALSE))))</f>
        <v>M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08:00</v>
      </c>
      <c r="G78" s="402">
        <f t="shared" si="3"/>
        <v>44638</v>
      </c>
      <c r="H78" s="402" t="str" cm="1">
        <f t="array" ref="H78">IFERROR(_xlfn.IFS(C78="MN","07:59",C78="M","15:59",C78="AF","23:59")," ")</f>
        <v>15:59</v>
      </c>
    </row>
    <row r="79" spans="2:8" x14ac:dyDescent="0.25">
      <c r="B79" t="str">
        <f>'2022'!$C$5</f>
        <v xml:space="preserve">C </v>
      </c>
      <c r="C79" t="str">
        <f>IF(HLOOKUP(D79,'2022'!$D$1:$GB$16,$A$2,FALSE)=0," ",IF(HLOOKUP(D79,'2022'!$D$1:$GB$16,$A$2,FALSE)="H"," ",IF(HLOOKUP(D79,'2022'!$D$1:$GB$16,$A$2,FALSE)="S"," ",HLOOKUP(D79,'2022'!$D$1:$GB$16,$A$2,FALSE))))</f>
        <v xml:space="preserve"> </v>
      </c>
      <c r="D79" s="402">
        <v>44639</v>
      </c>
      <c r="E79" s="402" t="str">
        <f t="shared" si="2"/>
        <v>ERROR</v>
      </c>
      <c r="F79" t="str" cm="1">
        <f t="array" ref="F79">IFERROR(_xlfn.IFS(C79="MN","00:00",C79="M","08:00",C79="AF","16:00")," ")</f>
        <v xml:space="preserve"> </v>
      </c>
      <c r="G79" s="402" t="str">
        <f t="shared" si="3"/>
        <v>ERROR</v>
      </c>
      <c r="H79" s="402" t="str" cm="1">
        <f t="array" ref="H79">IFERROR(_xlfn.IFS(C79="MN","07:59",C79="M","15:59",C79="AF","23:59")," ")</f>
        <v xml:space="preserve"> </v>
      </c>
    </row>
    <row r="80" spans="2:8" x14ac:dyDescent="0.25">
      <c r="B80" t="str">
        <f>'2022'!$C$5</f>
        <v xml:space="preserve">C </v>
      </c>
      <c r="C80" t="str">
        <f>IF(HLOOKUP(D80,'2022'!$D$1:$GB$16,$A$2,FALSE)=0," ",IF(HLOOKUP(D80,'2022'!$D$1:$GB$16,$A$2,FALSE)="H"," ",IF(HLOOKUP(D80,'2022'!$D$1:$GB$16,$A$2,FALSE)="S"," ",HLOOKUP(D80,'2022'!$D$1:$GB$16,$A$2,FALSE))))</f>
        <v xml:space="preserve"> </v>
      </c>
      <c r="D80" s="402">
        <v>44640</v>
      </c>
      <c r="E80" s="402" t="str">
        <f t="shared" si="2"/>
        <v>ERROR</v>
      </c>
      <c r="F80" t="str" cm="1">
        <f t="array" ref="F80">IFERROR(_xlfn.IFS(C80="MN","00:00",C80="M","08:00",C80="AF","16:00")," ")</f>
        <v xml:space="preserve"> </v>
      </c>
      <c r="G80" s="402" t="str">
        <f t="shared" si="3"/>
        <v>ERROR</v>
      </c>
      <c r="H80" s="402" t="str" cm="1">
        <f t="array" ref="H80">IFERROR(_xlfn.IFS(C80="MN","07:59",C80="M","15:59",C80="AF","23:59")," ")</f>
        <v xml:space="preserve"> </v>
      </c>
    </row>
    <row r="81" spans="2:8" x14ac:dyDescent="0.25">
      <c r="B81" t="str">
        <f>'2022'!$C$5</f>
        <v xml:space="preserve">C </v>
      </c>
      <c r="C81" t="str">
        <f>IF(HLOOKUP(D81,'2022'!$D$1:$GB$16,$A$2,FALSE)=0," ",IF(HLOOKUP(D81,'2022'!$D$1:$GB$16,$A$2,FALSE)="H"," ",IF(HLOOKUP(D81,'2022'!$D$1:$GB$16,$A$2,FALSE)="S"," ",HLOOKUP(D81,'2022'!$D$1:$GB$16,$A$2,FALSE))))</f>
        <v>M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08:00</v>
      </c>
      <c r="G81" s="402">
        <f t="shared" si="3"/>
        <v>44641</v>
      </c>
      <c r="H81" s="402" t="str" cm="1">
        <f t="array" ref="H81">IFERROR(_xlfn.IFS(C81="MN","07:59",C81="M","15:59",C81="AF","23:59")," ")</f>
        <v>15:59</v>
      </c>
    </row>
    <row r="82" spans="2:8" x14ac:dyDescent="0.25">
      <c r="B82" t="str">
        <f>'2022'!$C$5</f>
        <v xml:space="preserve">C </v>
      </c>
      <c r="C82" t="str">
        <f>IF(HLOOKUP(D82,'2022'!$D$1:$GB$16,$A$2,FALSE)=0," ",IF(HLOOKUP(D82,'2022'!$D$1:$GB$16,$A$2,FALSE)="H"," ",IF(HLOOKUP(D82,'2022'!$D$1:$GB$16,$A$2,FALSE)="S"," ",HLOOKUP(D82,'2022'!$D$1:$GB$16,$A$2,FALSE))))</f>
        <v>M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08:00</v>
      </c>
      <c r="G82" s="402">
        <f t="shared" si="3"/>
        <v>44642</v>
      </c>
      <c r="H82" s="402" t="str" cm="1">
        <f t="array" ref="H82">IFERROR(_xlfn.IFS(C82="MN","07:59",C82="M","15:59",C82="AF","23:59")," ")</f>
        <v>15:59</v>
      </c>
    </row>
    <row r="83" spans="2:8" x14ac:dyDescent="0.25">
      <c r="B83" t="str">
        <f>'2022'!$C$5</f>
        <v xml:space="preserve">C </v>
      </c>
      <c r="C83" t="str">
        <f>IF(HLOOKUP(D83,'2022'!$D$1:$GB$16,$A$2,FALSE)=0," ",IF(HLOOKUP(D83,'2022'!$D$1:$GB$16,$A$2,FALSE)="H"," ",IF(HLOOKUP(D83,'2022'!$D$1:$GB$16,$A$2,FALSE)="S"," ",HLOOKUP(D83,'2022'!$D$1:$GB$16,$A$2,FALSE))))</f>
        <v>M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08:00</v>
      </c>
      <c r="G83" s="402">
        <f t="shared" si="3"/>
        <v>44643</v>
      </c>
      <c r="H83" s="402" t="str" cm="1">
        <f t="array" ref="H83">IFERROR(_xlfn.IFS(C83="MN","07:59",C83="M","15:59",C83="AF","23:59")," ")</f>
        <v>15:59</v>
      </c>
    </row>
    <row r="84" spans="2:8" x14ac:dyDescent="0.25">
      <c r="B84" t="str">
        <f>'2022'!$C$5</f>
        <v xml:space="preserve">C </v>
      </c>
      <c r="C84" t="str">
        <f>IF(HLOOKUP(D84,'2022'!$D$1:$GB$16,$A$2,FALSE)=0," ",IF(HLOOKUP(D84,'2022'!$D$1:$GB$16,$A$2,FALSE)="H"," ",IF(HLOOKUP(D84,'2022'!$D$1:$GB$16,$A$2,FALSE)="S"," ",HLOOKUP(D84,'2022'!$D$1:$GB$16,$A$2,FALSE))))</f>
        <v>M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08:00</v>
      </c>
      <c r="G84" s="402">
        <f t="shared" si="3"/>
        <v>44644</v>
      </c>
      <c r="H84" s="402" t="str" cm="1">
        <f t="array" ref="H84">IFERROR(_xlfn.IFS(C84="MN","07:59",C84="M","15:59",C84="AF","23:59")," ")</f>
        <v>15:59</v>
      </c>
    </row>
    <row r="85" spans="2:8" x14ac:dyDescent="0.25">
      <c r="B85" t="str">
        <f>'2022'!$C$5</f>
        <v xml:space="preserve">C </v>
      </c>
      <c r="C85" t="str">
        <f>IF(HLOOKUP(D85,'2022'!$D$1:$GB$16,$A$2,FALSE)=0," ",IF(HLOOKUP(D85,'2022'!$D$1:$GB$16,$A$2,FALSE)="H"," ",IF(HLOOKUP(D85,'2022'!$D$1:$GB$16,$A$2,FALSE)="S"," ",HLOOKUP(D85,'2022'!$D$1:$GB$16,$A$2,FALSE))))</f>
        <v xml:space="preserve"> </v>
      </c>
      <c r="D85" s="402">
        <v>44645</v>
      </c>
      <c r="E85" s="402" t="str">
        <f t="shared" si="2"/>
        <v>ERROR</v>
      </c>
      <c r="F85" t="str" cm="1">
        <f t="array" ref="F85">IFERROR(_xlfn.IFS(C85="MN","00:00",C85="M","08:00",C85="AF","16:00")," ")</f>
        <v xml:space="preserve"> </v>
      </c>
      <c r="G85" s="402" t="str">
        <f t="shared" si="3"/>
        <v>ERROR</v>
      </c>
      <c r="H85" s="402" t="str" cm="1">
        <f t="array" ref="H85">IFERROR(_xlfn.IFS(C85="MN","07:59",C85="M","15:59",C85="AF","23:59")," ")</f>
        <v xml:space="preserve"> </v>
      </c>
    </row>
    <row r="86" spans="2:8" x14ac:dyDescent="0.25">
      <c r="B86" t="str">
        <f>'2022'!$C$5</f>
        <v xml:space="preserve">C </v>
      </c>
      <c r="C86" t="str">
        <f>IF(HLOOKUP(D86,'2022'!$D$1:$GB$16,$A$2,FALSE)=0," ",IF(HLOOKUP(D86,'2022'!$D$1:$GB$16,$A$2,FALSE)="H"," ",IF(HLOOKUP(D86,'2022'!$D$1:$GB$16,$A$2,FALSE)="S"," ",HLOOKUP(D86,'2022'!$D$1:$GB$16,$A$2,FALSE))))</f>
        <v xml:space="preserve"> </v>
      </c>
      <c r="D86" s="402">
        <v>44646</v>
      </c>
      <c r="E86" s="402" t="str">
        <f t="shared" si="2"/>
        <v>ERROR</v>
      </c>
      <c r="F86" t="str" cm="1">
        <f t="array" ref="F86">IFERROR(_xlfn.IFS(C86="MN","00:00",C86="M","08:00",C86="AF","16:00")," ")</f>
        <v xml:space="preserve"> </v>
      </c>
      <c r="G86" s="402" t="str">
        <f t="shared" si="3"/>
        <v>ERROR</v>
      </c>
      <c r="H86" s="402" t="str" cm="1">
        <f t="array" ref="H86">IFERROR(_xlfn.IFS(C86="MN","07:59",C86="M","15:59",C86="AF","23:59")," ")</f>
        <v xml:space="preserve"> </v>
      </c>
    </row>
    <row r="87" spans="2:8" x14ac:dyDescent="0.25">
      <c r="B87" t="str">
        <f>'2022'!$C$5</f>
        <v xml:space="preserve">C </v>
      </c>
      <c r="C87" t="str">
        <f>IF(HLOOKUP(D87,'2022'!$D$1:$GB$16,$A$2,FALSE)=0," ",IF(HLOOKUP(D87,'2022'!$D$1:$GB$16,$A$2,FALSE)="H"," ",IF(HLOOKUP(D87,'2022'!$D$1:$GB$16,$A$2,FALSE)="S"," ",HLOOKUP(D87,'2022'!$D$1:$GB$16,$A$2,FALSE))))</f>
        <v>MN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00:00</v>
      </c>
      <c r="G87" s="402">
        <f t="shared" si="3"/>
        <v>44647</v>
      </c>
      <c r="H87" s="402" t="str" cm="1">
        <f t="array" ref="H87">IFERROR(_xlfn.IFS(C87="MN","07:59",C87="M","15:59",C87="AF","23:59")," ")</f>
        <v>07:59</v>
      </c>
    </row>
    <row r="88" spans="2:8" x14ac:dyDescent="0.25">
      <c r="B88" t="str">
        <f>'2022'!$C$5</f>
        <v xml:space="preserve">C </v>
      </c>
      <c r="C88" t="str">
        <f>IF(HLOOKUP(D88,'2022'!$D$1:$GB$16,$A$2,FALSE)=0," ",IF(HLOOKUP(D88,'2022'!$D$1:$GB$16,$A$2,FALSE)="H"," ",IF(HLOOKUP(D88,'2022'!$D$1:$GB$16,$A$2,FALSE)="S"," ",HLOOKUP(D88,'2022'!$D$1:$GB$16,$A$2,FALSE))))</f>
        <v>MN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00:00</v>
      </c>
      <c r="G88" s="402">
        <f t="shared" si="3"/>
        <v>44648</v>
      </c>
      <c r="H88" s="402" t="str" cm="1">
        <f t="array" ref="H88">IFERROR(_xlfn.IFS(C88="MN","07:59",C88="M","15:59",C88="AF","23:59")," ")</f>
        <v>07:59</v>
      </c>
    </row>
    <row r="89" spans="2:8" x14ac:dyDescent="0.25">
      <c r="B89" t="str">
        <f>'2022'!$C$5</f>
        <v xml:space="preserve">C </v>
      </c>
      <c r="C89" t="str">
        <f>IF(HLOOKUP(D89,'2022'!$D$1:$GB$16,$A$2,FALSE)=0," ",IF(HLOOKUP(D89,'2022'!$D$1:$GB$16,$A$2,FALSE)="H"," ",IF(HLOOKUP(D89,'2022'!$D$1:$GB$16,$A$2,FALSE)="S"," ",HLOOKUP(D89,'2022'!$D$1:$GB$16,$A$2,FALSE))))</f>
        <v>MN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00:00</v>
      </c>
      <c r="G89" s="402">
        <f t="shared" si="3"/>
        <v>44649</v>
      </c>
      <c r="H89" s="402" t="str" cm="1">
        <f t="array" ref="H89">IFERROR(_xlfn.IFS(C89="MN","07:59",C89="M","15:59",C89="AF","23:59")," ")</f>
        <v>07:59</v>
      </c>
    </row>
    <row r="90" spans="2:8" x14ac:dyDescent="0.25">
      <c r="B90" t="str">
        <f>'2022'!$C$5</f>
        <v xml:space="preserve">C </v>
      </c>
      <c r="C90" t="str">
        <f>IF(HLOOKUP(D90,'2022'!$D$1:$GB$16,$A$2,FALSE)=0," ",IF(HLOOKUP(D90,'2022'!$D$1:$GB$16,$A$2,FALSE)="H"," ",IF(HLOOKUP(D90,'2022'!$D$1:$GB$16,$A$2,FALSE)="S"," ",HLOOKUP(D90,'2022'!$D$1:$GB$16,$A$2,FALSE))))</f>
        <v>MN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00:00</v>
      </c>
      <c r="G90" s="402">
        <f t="shared" si="3"/>
        <v>44650</v>
      </c>
      <c r="H90" s="402" t="str" cm="1">
        <f t="array" ref="H90">IFERROR(_xlfn.IFS(C90="MN","07:59",C90="M","15:59",C90="AF","23:59")," ")</f>
        <v>07:59</v>
      </c>
    </row>
    <row r="91" spans="2:8" x14ac:dyDescent="0.25">
      <c r="B91" t="str">
        <f>'2022'!$C$5</f>
        <v xml:space="preserve">C </v>
      </c>
      <c r="C91" t="str">
        <f>IF(HLOOKUP(D91,'2022'!$D$1:$GB$16,$A$2,FALSE)=0," ",IF(HLOOKUP(D91,'2022'!$D$1:$GB$16,$A$2,FALSE)="H"," ",IF(HLOOKUP(D91,'2022'!$D$1:$GB$16,$A$2,FALSE)="S"," ",HLOOKUP(D91,'2022'!$D$1:$GB$16,$A$2,FALSE))))</f>
        <v xml:space="preserve"> </v>
      </c>
      <c r="D91" s="402">
        <v>44651</v>
      </c>
      <c r="E91" s="402" t="str">
        <f t="shared" si="2"/>
        <v>ERROR</v>
      </c>
      <c r="F91" t="str" cm="1">
        <f t="array" ref="F91">IFERROR(_xlfn.IFS(C91="MN","00:00",C91="M","08:00",C91="AF","16:00")," ")</f>
        <v xml:space="preserve"> </v>
      </c>
      <c r="G91" s="402" t="str">
        <f t="shared" si="3"/>
        <v>ERROR</v>
      </c>
      <c r="H91" s="402" t="str" cm="1">
        <f t="array" ref="H91">IFERROR(_xlfn.IFS(C91="MN","07:59",C91="M","15:59",C91="AF","23:59")," ")</f>
        <v xml:space="preserve"> </v>
      </c>
    </row>
    <row r="92" spans="2:8" x14ac:dyDescent="0.25">
      <c r="B92" t="str">
        <f>'2022'!$C$5</f>
        <v xml:space="preserve">C </v>
      </c>
      <c r="C92" t="str">
        <f>IF(HLOOKUP(D92,'2022'!$D$1:$GB$16,$A$2,FALSE)=0," ",IF(HLOOKUP(D92,'2022'!$D$1:$GB$16,$A$2,FALSE)="H"," ",IF(HLOOKUP(D92,'2022'!$D$1:$GB$16,$A$2,FALSE)="S"," ",HLOOKUP(D92,'2022'!$D$1:$GB$16,$A$2,FALSE))))</f>
        <v xml:space="preserve"> </v>
      </c>
      <c r="D92" s="402">
        <v>44652</v>
      </c>
      <c r="E92" s="402" t="str">
        <f t="shared" si="2"/>
        <v>ERROR</v>
      </c>
      <c r="F92" t="str" cm="1">
        <f t="array" ref="F92">IFERROR(_xlfn.IFS(C92="MN","00:00",C92="M","08:00",C92="AF","16:00")," ")</f>
        <v xml:space="preserve"> </v>
      </c>
      <c r="G92" s="402" t="str">
        <f t="shared" si="3"/>
        <v>ERROR</v>
      </c>
      <c r="H92" s="402" t="str" cm="1">
        <f t="array" ref="H92">IFERROR(_xlfn.IFS(C92="MN","07:59",C92="M","15:59",C92="AF","23:59")," ")</f>
        <v xml:space="preserve"> </v>
      </c>
    </row>
    <row r="93" spans="2:8" x14ac:dyDescent="0.25">
      <c r="B93" t="str">
        <f>'2022'!$C$5</f>
        <v xml:space="preserve">C </v>
      </c>
      <c r="C93" t="str">
        <f>IF(HLOOKUP(D93,'2022'!$D$1:$GB$16,$A$2,FALSE)=0," ",IF(HLOOKUP(D93,'2022'!$D$1:$GB$16,$A$2,FALSE)="H"," ",IF(HLOOKUP(D93,'2022'!$D$1:$GB$16,$A$2,FALSE)="S"," ",HLOOKUP(D93,'2022'!$D$1:$GB$16,$A$2,FALSE))))</f>
        <v>MN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00:00</v>
      </c>
      <c r="G93" s="402">
        <f t="shared" si="3"/>
        <v>44653</v>
      </c>
      <c r="H93" s="402" t="str" cm="1">
        <f t="array" ref="H93">IFERROR(_xlfn.IFS(C93="MN","07:59",C93="M","15:59",C93="AF","23:59")," ")</f>
        <v>07:59</v>
      </c>
    </row>
    <row r="94" spans="2:8" x14ac:dyDescent="0.25">
      <c r="B94" t="str">
        <f>'2022'!$C$5</f>
        <v xml:space="preserve">C </v>
      </c>
      <c r="C94" t="str">
        <f>IF(HLOOKUP(D94,'2022'!$D$1:$GB$16,$A$2,FALSE)=0," ",IF(HLOOKUP(D94,'2022'!$D$1:$GB$16,$A$2,FALSE)="H"," ",IF(HLOOKUP(D94,'2022'!$D$1:$GB$16,$A$2,FALSE)="S"," ",HLOOKUP(D94,'2022'!$D$1:$GB$16,$A$2,FALSE))))</f>
        <v>MN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00:00</v>
      </c>
      <c r="G94" s="402">
        <f t="shared" si="3"/>
        <v>44654</v>
      </c>
      <c r="H94" s="402" t="str" cm="1">
        <f t="array" ref="H94">IFERROR(_xlfn.IFS(C94="MN","07:59",C94="M","15:59",C94="AF","23:59")," ")</f>
        <v>07:59</v>
      </c>
    </row>
    <row r="95" spans="2:8" x14ac:dyDescent="0.25">
      <c r="B95" t="str">
        <f>'2022'!$C$5</f>
        <v xml:space="preserve">C </v>
      </c>
      <c r="C95" t="str">
        <f>IF(HLOOKUP(D95,'2022'!$D$1:$GB$16,$A$2,FALSE)=0," ",IF(HLOOKUP(D95,'2022'!$D$1:$GB$16,$A$2,FALSE)="H"," ",IF(HLOOKUP(D95,'2022'!$D$1:$GB$16,$A$2,FALSE)="S"," ",HLOOKUP(D95,'2022'!$D$1:$GB$16,$A$2,FALSE))))</f>
        <v>MN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00:00</v>
      </c>
      <c r="G95" s="402">
        <f t="shared" si="3"/>
        <v>44655</v>
      </c>
      <c r="H95" s="402" t="str" cm="1">
        <f t="array" ref="H95">IFERROR(_xlfn.IFS(C95="MN","07:59",C95="M","15:59",C95="AF","23:59")," ")</f>
        <v>07:59</v>
      </c>
    </row>
    <row r="96" spans="2:8" x14ac:dyDescent="0.25">
      <c r="B96" t="str">
        <f>'2022'!$C$5</f>
        <v xml:space="preserve">C </v>
      </c>
      <c r="C96" t="str">
        <f>IF(HLOOKUP(D96,'2022'!$D$1:$GB$16,$A$2,FALSE)=0," ",IF(HLOOKUP(D96,'2022'!$D$1:$GB$16,$A$2,FALSE)="H"," ",IF(HLOOKUP(D96,'2022'!$D$1:$GB$16,$A$2,FALSE)="S"," ",HLOOKUP(D96,'2022'!$D$1:$GB$16,$A$2,FALSE))))</f>
        <v>MN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00:00</v>
      </c>
      <c r="G96" s="402">
        <f t="shared" si="3"/>
        <v>44656</v>
      </c>
      <c r="H96" s="402" t="str" cm="1">
        <f t="array" ref="H96">IFERROR(_xlfn.IFS(C96="MN","07:59",C96="M","15:59",C96="AF","23:59")," ")</f>
        <v>07:59</v>
      </c>
    </row>
    <row r="97" spans="2:8" x14ac:dyDescent="0.25">
      <c r="B97" t="str">
        <f>'2022'!$C$5</f>
        <v xml:space="preserve">C </v>
      </c>
      <c r="C97" t="str">
        <f>IF(HLOOKUP(D97,'2022'!$D$1:$GB$16,$A$2,FALSE)=0," ",IF(HLOOKUP(D97,'2022'!$D$1:$GB$16,$A$2,FALSE)="H"," ",IF(HLOOKUP(D97,'2022'!$D$1:$GB$16,$A$2,FALSE)="S"," ",HLOOKUP(D97,'2022'!$D$1:$GB$16,$A$2,FALSE))))</f>
        <v xml:space="preserve"> </v>
      </c>
      <c r="D97" s="402">
        <v>44657</v>
      </c>
      <c r="E97" s="402" t="str">
        <f t="shared" si="2"/>
        <v>ERROR</v>
      </c>
      <c r="F97" t="str" cm="1">
        <f t="array" ref="F97">IFERROR(_xlfn.IFS(C97="MN","00:00",C97="M","08:00",C97="AF","16:00")," ")</f>
        <v xml:space="preserve"> </v>
      </c>
      <c r="G97" s="402" t="str">
        <f t="shared" si="3"/>
        <v>ERROR</v>
      </c>
      <c r="H97" s="402" t="str" cm="1">
        <f t="array" ref="H97">IFERROR(_xlfn.IFS(C97="MN","07:59",C97="M","15:59",C97="AF","23:59")," ")</f>
        <v xml:space="preserve"> </v>
      </c>
    </row>
    <row r="98" spans="2:8" x14ac:dyDescent="0.25">
      <c r="B98" t="str">
        <f>'2022'!$C$5</f>
        <v xml:space="preserve">C </v>
      </c>
      <c r="C98" t="str">
        <f>IF(HLOOKUP(D98,'2022'!$D$1:$GB$16,$A$2,FALSE)=0," ",IF(HLOOKUP(D98,'2022'!$D$1:$GB$16,$A$2,FALSE)="H"," ",IF(HLOOKUP(D98,'2022'!$D$1:$GB$16,$A$2,FALSE)="S"," ",HLOOKUP(D98,'2022'!$D$1:$GB$16,$A$2,FALSE))))</f>
        <v xml:space="preserve"> </v>
      </c>
      <c r="D98" s="402">
        <v>44658</v>
      </c>
      <c r="E98" s="402" t="str">
        <f t="shared" si="2"/>
        <v>ERROR</v>
      </c>
      <c r="F98" t="str" cm="1">
        <f t="array" ref="F98">IFERROR(_xlfn.IFS(C98="MN","00:00",C98="M","08:00",C98="AF","16:00")," ")</f>
        <v xml:space="preserve"> </v>
      </c>
      <c r="G98" s="402" t="str">
        <f t="shared" si="3"/>
        <v>ERROR</v>
      </c>
      <c r="H98" s="402" t="str" cm="1">
        <f t="array" ref="H98">IFERROR(_xlfn.IFS(C98="MN","07:59",C98="M","15:59",C98="AF","23:59")," ")</f>
        <v xml:space="preserve"> </v>
      </c>
    </row>
    <row r="99" spans="2:8" x14ac:dyDescent="0.25">
      <c r="B99" t="str">
        <f>'2022'!$C$5</f>
        <v xml:space="preserve">C </v>
      </c>
      <c r="C99" t="str">
        <f>IF(HLOOKUP(D99,'2022'!$D$1:$GB$16,$A$2,FALSE)=0," ",IF(HLOOKUP(D99,'2022'!$D$1:$GB$16,$A$2,FALSE)="H"," ",IF(HLOOKUP(D99,'2022'!$D$1:$GB$16,$A$2,FALSE)="S"," ",HLOOKUP(D99,'2022'!$D$1:$GB$16,$A$2,FALSE))))</f>
        <v>AF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16:00</v>
      </c>
      <c r="G99" s="402">
        <f t="shared" si="3"/>
        <v>44659</v>
      </c>
      <c r="H99" s="402" t="str" cm="1">
        <f t="array" ref="H99">IFERROR(_xlfn.IFS(C99="MN","07:59",C99="M","15:59",C99="AF","23:59")," ")</f>
        <v>23:59</v>
      </c>
    </row>
    <row r="100" spans="2:8" x14ac:dyDescent="0.25">
      <c r="B100" t="str">
        <f>'2022'!$C$5</f>
        <v xml:space="preserve">C </v>
      </c>
      <c r="C100" t="str">
        <f>IF(HLOOKUP(D100,'2022'!$D$1:$GB$16,$A$2,FALSE)=0," ",IF(HLOOKUP(D100,'2022'!$D$1:$GB$16,$A$2,FALSE)="H"," ",IF(HLOOKUP(D100,'2022'!$D$1:$GB$16,$A$2,FALSE)="S"," ",HLOOKUP(D100,'2022'!$D$1:$GB$16,$A$2,FALSE))))</f>
        <v>AF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16:00</v>
      </c>
      <c r="G100" s="402">
        <f t="shared" si="3"/>
        <v>44660</v>
      </c>
      <c r="H100" s="402" t="str" cm="1">
        <f t="array" ref="H100">IFERROR(_xlfn.IFS(C100="MN","07:59",C100="M","15:59",C100="AF","23:59")," ")</f>
        <v>23:59</v>
      </c>
    </row>
    <row r="101" spans="2:8" x14ac:dyDescent="0.25">
      <c r="B101" t="str">
        <f>'2022'!$C$5</f>
        <v xml:space="preserve">C </v>
      </c>
      <c r="C101" t="str">
        <f>IF(HLOOKUP(D101,'2022'!$D$1:$GB$16,$A$2,FALSE)=0," ",IF(HLOOKUP(D101,'2022'!$D$1:$GB$16,$A$2,FALSE)="H"," ",IF(HLOOKUP(D101,'2022'!$D$1:$GB$16,$A$2,FALSE)="S"," ",HLOOKUP(D101,'2022'!$D$1:$GB$16,$A$2,FALSE))))</f>
        <v>AF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16:00</v>
      </c>
      <c r="G101" s="402">
        <f t="shared" si="3"/>
        <v>44661</v>
      </c>
      <c r="H101" s="402" t="str" cm="1">
        <f t="array" ref="H101">IFERROR(_xlfn.IFS(C101="MN","07:59",C101="M","15:59",C101="AF","23:59")," ")</f>
        <v>23:59</v>
      </c>
    </row>
    <row r="102" spans="2:8" x14ac:dyDescent="0.25">
      <c r="B102" t="str">
        <f>'2022'!$C$5</f>
        <v xml:space="preserve">C </v>
      </c>
      <c r="C102" t="str">
        <f>IF(HLOOKUP(D102,'2022'!$D$1:$GB$16,$A$2,FALSE)=0," ",IF(HLOOKUP(D102,'2022'!$D$1:$GB$16,$A$2,FALSE)="H"," ",IF(HLOOKUP(D102,'2022'!$D$1:$GB$16,$A$2,FALSE)="S"," ",HLOOKUP(D102,'2022'!$D$1:$GB$16,$A$2,FALSE))))</f>
        <v>AF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16:00</v>
      </c>
      <c r="G102" s="402">
        <f t="shared" si="3"/>
        <v>44662</v>
      </c>
      <c r="H102" s="402" t="str" cm="1">
        <f t="array" ref="H102">IFERROR(_xlfn.IFS(C102="MN","07:59",C102="M","15:59",C102="AF","23:59")," ")</f>
        <v>23:59</v>
      </c>
    </row>
    <row r="103" spans="2:8" x14ac:dyDescent="0.25">
      <c r="B103" t="str">
        <f>'2022'!$C$5</f>
        <v xml:space="preserve">C </v>
      </c>
      <c r="C103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'2022'!$C$5</f>
        <v xml:space="preserve">C </v>
      </c>
      <c r="C104" t="str">
        <f>IF(HLOOKUP(D104,'2022'!$D$1:$GB$16,$A$2,FALSE)=0," ",IF(HLOOKUP(D104,'2022'!$D$1:$GB$16,$A$2,FALSE)="H"," ",IF(HLOOKUP(D104,'2022'!$D$1:$GB$16,$A$2,FALSE)="S"," ",HLOOKUP(D104,'2022'!$D$1:$GB$16,$A$2,FALSE))))</f>
        <v xml:space="preserve"> </v>
      </c>
      <c r="D104" s="402">
        <v>44664</v>
      </c>
      <c r="E104" s="402" t="str">
        <f t="shared" si="2"/>
        <v>ERROR</v>
      </c>
      <c r="F104" t="str" cm="1">
        <f t="array" ref="F104">IFERROR(_xlfn.IFS(C104="MN","00:00",C104="M","08:00",C104="AF","16:00")," ")</f>
        <v xml:space="preserve"> </v>
      </c>
      <c r="G104" s="402" t="str">
        <f t="shared" si="3"/>
        <v>ERROR</v>
      </c>
      <c r="H104" s="402" t="str" cm="1">
        <f t="array" ref="H104">IFERROR(_xlfn.IFS(C104="MN","07:59",C104="M","15:59",C104="AF","23:59")," ")</f>
        <v xml:space="preserve"> </v>
      </c>
    </row>
    <row r="105" spans="2:8" x14ac:dyDescent="0.25">
      <c r="B105" t="str">
        <f>'2022'!$C$5</f>
        <v xml:space="preserve">C </v>
      </c>
      <c r="C105" t="str">
        <f>IF(HLOOKUP(D105,'2022'!$D$1:$GB$16,$A$2,FALSE)=0," ",IF(HLOOKUP(D105,'2022'!$D$1:$GB$16,$A$2,FALSE)="H"," ",IF(HLOOKUP(D105,'2022'!$D$1:$GB$16,$A$2,FALSE)="S"," ",HLOOKUP(D105,'2022'!$D$1:$GB$16,$A$2,FALSE))))</f>
        <v>AF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16:00</v>
      </c>
      <c r="G105" s="402">
        <f t="shared" si="3"/>
        <v>44665</v>
      </c>
      <c r="H105" s="402" t="str" cm="1">
        <f t="array" ref="H105">IFERROR(_xlfn.IFS(C105="MN","07:59",C105="M","15:59",C105="AF","23:59")," ")</f>
        <v>23:59</v>
      </c>
    </row>
    <row r="106" spans="2:8" x14ac:dyDescent="0.25">
      <c r="B106" t="str">
        <f>'2022'!$C$5</f>
        <v xml:space="preserve">C </v>
      </c>
      <c r="C106" t="str">
        <f>IF(HLOOKUP(D106,'2022'!$D$1:$GB$16,$A$2,FALSE)=0," ",IF(HLOOKUP(D106,'2022'!$D$1:$GB$16,$A$2,FALSE)="H"," ",IF(HLOOKUP(D106,'2022'!$D$1:$GB$16,$A$2,FALSE)="S"," ",HLOOKUP(D106,'2022'!$D$1:$GB$16,$A$2,FALSE))))</f>
        <v>AF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16:00</v>
      </c>
      <c r="G106" s="402">
        <f t="shared" si="3"/>
        <v>44666</v>
      </c>
      <c r="H106" s="402" t="str" cm="1">
        <f t="array" ref="H106">IFERROR(_xlfn.IFS(C106="MN","07:59",C106="M","15:59",C106="AF","23:59")," ")</f>
        <v>23:59</v>
      </c>
    </row>
    <row r="107" spans="2:8" x14ac:dyDescent="0.25">
      <c r="B107" t="str">
        <f>'2022'!$C$5</f>
        <v xml:space="preserve">C </v>
      </c>
      <c r="C107" t="str">
        <f>IF(HLOOKUP(D107,'2022'!$D$1:$GB$16,$A$2,FALSE)=0," ",IF(HLOOKUP(D107,'2022'!$D$1:$GB$16,$A$2,FALSE)="H"," ",IF(HLOOKUP(D107,'2022'!$D$1:$GB$16,$A$2,FALSE)="S"," ",HLOOKUP(D107,'2022'!$D$1:$GB$16,$A$2,FALSE))))</f>
        <v>AF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16:00</v>
      </c>
      <c r="G107" s="402">
        <f t="shared" si="3"/>
        <v>44667</v>
      </c>
      <c r="H107" s="402" t="str" cm="1">
        <f t="array" ref="H107">IFERROR(_xlfn.IFS(C107="MN","07:59",C107="M","15:59",C107="AF","23:59")," ")</f>
        <v>23:59</v>
      </c>
    </row>
    <row r="108" spans="2:8" x14ac:dyDescent="0.25">
      <c r="B108" t="str">
        <f>'2022'!$C$5</f>
        <v xml:space="preserve">C </v>
      </c>
      <c r="C108" t="str">
        <f>IF(HLOOKUP(D108,'2022'!$D$1:$GB$16,$A$2,FALSE)=0," ",IF(HLOOKUP(D108,'2022'!$D$1:$GB$16,$A$2,FALSE)="H"," ",IF(HLOOKUP(D108,'2022'!$D$1:$GB$16,$A$2,FALSE)="S"," ",HLOOKUP(D108,'2022'!$D$1:$GB$16,$A$2,FALSE))))</f>
        <v>AF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16:00</v>
      </c>
      <c r="G108" s="402">
        <f t="shared" si="3"/>
        <v>44668</v>
      </c>
      <c r="H108" s="402" t="str" cm="1">
        <f t="array" ref="H108">IFERROR(_xlfn.IFS(C108="MN","07:59",C108="M","15:59",C108="AF","23:59")," ")</f>
        <v>23:59</v>
      </c>
    </row>
    <row r="109" spans="2:8" x14ac:dyDescent="0.25">
      <c r="B109" t="str">
        <f>'2022'!$C$5</f>
        <v xml:space="preserve">C </v>
      </c>
      <c r="C109" t="str">
        <f>IF(HLOOKUP(D109,'2022'!$D$1:$GB$16,$A$2,FALSE)=0," ",IF(HLOOKUP(D109,'2022'!$D$1:$GB$16,$A$2,FALSE)="H"," ",IF(HLOOKUP(D109,'2022'!$D$1:$GB$16,$A$2,FALSE)="S"," ",HLOOKUP(D109,'2022'!$D$1:$GB$16,$A$2,FALSE))))</f>
        <v xml:space="preserve"> </v>
      </c>
      <c r="D109" s="402">
        <v>44669</v>
      </c>
      <c r="E109" s="402" t="str">
        <f t="shared" si="2"/>
        <v>ERROR</v>
      </c>
      <c r="F109" t="str" cm="1">
        <f t="array" ref="F109">IFERROR(_xlfn.IFS(C109="MN","00:00",C109="M","08:00",C109="AF","16:00")," ")</f>
        <v xml:space="preserve"> </v>
      </c>
      <c r="G109" s="402" t="str">
        <f t="shared" si="3"/>
        <v>ERROR</v>
      </c>
      <c r="H109" s="402" t="str" cm="1">
        <f t="array" ref="H109">IFERROR(_xlfn.IFS(C109="MN","07:59",C109="M","15:59",C109="AF","23:59")," ")</f>
        <v xml:space="preserve"> </v>
      </c>
    </row>
    <row r="110" spans="2:8" x14ac:dyDescent="0.25">
      <c r="B110" t="str">
        <f>'2022'!$C$5</f>
        <v xml:space="preserve">C </v>
      </c>
      <c r="C110" t="str">
        <f>IF(HLOOKUP(D110,'2022'!$D$1:$GB$16,$A$2,FALSE)=0," ",IF(HLOOKUP(D110,'2022'!$D$1:$GB$16,$A$2,FALSE)="H"," ",IF(HLOOKUP(D110,'2022'!$D$1:$GB$16,$A$2,FALSE)="S"," ",HLOOKUP(D110,'2022'!$D$1:$GB$16,$A$2,FALSE))))</f>
        <v xml:space="preserve"> </v>
      </c>
      <c r="D110" s="402">
        <v>44670</v>
      </c>
      <c r="E110" s="402" t="str">
        <f t="shared" si="2"/>
        <v>ERROR</v>
      </c>
      <c r="F110" t="str" cm="1">
        <f t="array" ref="F110">IFERROR(_xlfn.IFS(C110="MN","00:00",C110="M","08:00",C110="AF","16:00")," ")</f>
        <v xml:space="preserve"> </v>
      </c>
      <c r="G110" s="402" t="str">
        <f t="shared" si="3"/>
        <v>ERROR</v>
      </c>
      <c r="H110" s="402" t="str" cm="1">
        <f t="array" ref="H110">IFERROR(_xlfn.IFS(C110="MN","07:59",C110="M","15:59",C110="AF","23:59")," ")</f>
        <v xml:space="preserve"> </v>
      </c>
    </row>
    <row r="111" spans="2:8" x14ac:dyDescent="0.25">
      <c r="B111" t="str">
        <f>'2022'!$C$5</f>
        <v xml:space="preserve">C </v>
      </c>
      <c r="C111" t="str">
        <f>IF(HLOOKUP(D111,'2022'!$D$1:$GB$16,$A$2,FALSE)=0," ",IF(HLOOKUP(D111,'2022'!$D$1:$GB$16,$A$2,FALSE)="H"," ",IF(HLOOKUP(D111,'2022'!$D$1:$GB$16,$A$2,FALSE)="S"," ",HLOOKUP(D111,'2022'!$D$1:$GB$16,$A$2,FALSE))))</f>
        <v>M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08:00</v>
      </c>
      <c r="G111" s="402">
        <f t="shared" si="3"/>
        <v>44671</v>
      </c>
      <c r="H111" s="402" t="str" cm="1">
        <f t="array" ref="H111">IFERROR(_xlfn.IFS(C111="MN","07:59",C111="M","15:59",C111="AF","23:59")," ")</f>
        <v>15:59</v>
      </c>
    </row>
    <row r="112" spans="2:8" x14ac:dyDescent="0.25">
      <c r="B112" t="str">
        <f>'2022'!$C$5</f>
        <v xml:space="preserve">C </v>
      </c>
      <c r="C112" t="str">
        <f>IF(HLOOKUP(D112,'2022'!$D$1:$GB$16,$A$2,FALSE)=0," ",IF(HLOOKUP(D112,'2022'!$D$1:$GB$16,$A$2,FALSE)="H"," ",IF(HLOOKUP(D112,'2022'!$D$1:$GB$16,$A$2,FALSE)="S"," ",HLOOKUP(D112,'2022'!$D$1:$GB$16,$A$2,FALSE))))</f>
        <v>M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08:00</v>
      </c>
      <c r="G112" s="402">
        <f t="shared" si="3"/>
        <v>44672</v>
      </c>
      <c r="H112" s="402" t="str" cm="1">
        <f t="array" ref="H112">IFERROR(_xlfn.IFS(C112="MN","07:59",C112="M","15:59",C112="AF","23:59")," ")</f>
        <v>15:59</v>
      </c>
    </row>
    <row r="113" spans="2:8" x14ac:dyDescent="0.25">
      <c r="B113" t="str">
        <f>'2022'!$C$5</f>
        <v xml:space="preserve">C </v>
      </c>
      <c r="C113" t="str">
        <f>IF(HLOOKUP(D113,'2022'!$D$1:$GB$16,$A$2,FALSE)=0," ",IF(HLOOKUP(D113,'2022'!$D$1:$GB$16,$A$2,FALSE)="H"," ",IF(HLOOKUP(D113,'2022'!$D$1:$GB$16,$A$2,FALSE)="S"," ",HLOOKUP(D113,'2022'!$D$1:$GB$16,$A$2,FALSE))))</f>
        <v>M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08:00</v>
      </c>
      <c r="G113" s="402">
        <f t="shared" si="3"/>
        <v>44673</v>
      </c>
      <c r="H113" s="402" t="str" cm="1">
        <f t="array" ref="H113">IFERROR(_xlfn.IFS(C113="MN","07:59",C113="M","15:59",C113="AF","23:59")," ")</f>
        <v>15:59</v>
      </c>
    </row>
    <row r="114" spans="2:8" x14ac:dyDescent="0.25">
      <c r="B114" t="str">
        <f>'2022'!$C$5</f>
        <v xml:space="preserve">C </v>
      </c>
      <c r="C114" t="str">
        <f>IF(HLOOKUP(D114,'2022'!$D$1:$GB$16,$A$2,FALSE)=0," ",IF(HLOOKUP(D114,'2022'!$D$1:$GB$16,$A$2,FALSE)="H"," ",IF(HLOOKUP(D114,'2022'!$D$1:$GB$16,$A$2,FALSE)="S"," ",HLOOKUP(D114,'2022'!$D$1:$GB$16,$A$2,FALSE))))</f>
        <v>M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08:00</v>
      </c>
      <c r="G114" s="402">
        <f t="shared" si="3"/>
        <v>44674</v>
      </c>
      <c r="H114" s="402" t="str" cm="1">
        <f t="array" ref="H114">IFERROR(_xlfn.IFS(C114="MN","07:59",C114="M","15:59",C114="AF","23:59")," ")</f>
        <v>15:59</v>
      </c>
    </row>
    <row r="115" spans="2:8" x14ac:dyDescent="0.25">
      <c r="B115" t="str">
        <f>'2022'!$C$5</f>
        <v xml:space="preserve">C </v>
      </c>
      <c r="C115" t="str">
        <f>IF(HLOOKUP(D115,'2022'!$D$1:$GB$16,$A$2,FALSE)=0," ",IF(HLOOKUP(D115,'2022'!$D$1:$GB$16,$A$2,FALSE)="H"," ",IF(HLOOKUP(D115,'2022'!$D$1:$GB$16,$A$2,FALSE)="S"," ",HLOOKUP(D115,'2022'!$D$1:$GB$16,$A$2,FALSE))))</f>
        <v xml:space="preserve"> </v>
      </c>
      <c r="D115" s="402">
        <v>44675</v>
      </c>
      <c r="E115" s="402" t="str">
        <f t="shared" si="2"/>
        <v>ERROR</v>
      </c>
      <c r="F115" t="str" cm="1">
        <f t="array" ref="F115">IFERROR(_xlfn.IFS(C115="MN","00:00",C115="M","08:00",C115="AF","16:00")," ")</f>
        <v xml:space="preserve"> </v>
      </c>
      <c r="G115" s="402" t="str">
        <f t="shared" si="3"/>
        <v>ERROR</v>
      </c>
      <c r="H115" s="402" t="str" cm="1">
        <f t="array" ref="H115">IFERROR(_xlfn.IFS(C115="MN","07:59",C115="M","15:59",C115="AF","23:59")," ")</f>
        <v xml:space="preserve"> </v>
      </c>
    </row>
    <row r="116" spans="2:8" x14ac:dyDescent="0.25">
      <c r="B116" t="str">
        <f>'2022'!$C$5</f>
        <v xml:space="preserve">C 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2:8" x14ac:dyDescent="0.25">
      <c r="B117" t="str">
        <f>'2022'!$C$5</f>
        <v xml:space="preserve">C </v>
      </c>
      <c r="C117" t="str">
        <f>IF(HLOOKUP(D117,'2022'!$D$1:$GB$16,$A$2,FALSE)=0," ",IF(HLOOKUP(D117,'2022'!$D$1:$GB$16,$A$2,FALSE)="H"," ",IF(HLOOKUP(D117,'2022'!$D$1:$GB$16,$A$2,FALSE)="S"," ",HLOOKUP(D117,'2022'!$D$1:$GB$16,$A$2,FALSE))))</f>
        <v>M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08:00</v>
      </c>
      <c r="G117" s="402">
        <f t="shared" si="3"/>
        <v>44677</v>
      </c>
      <c r="H117" s="402" t="str" cm="1">
        <f t="array" ref="H117">IFERROR(_xlfn.IFS(C117="MN","07:59",C117="M","15:59",C117="AF","23:59")," ")</f>
        <v>15:59</v>
      </c>
    </row>
    <row r="118" spans="2:8" x14ac:dyDescent="0.25">
      <c r="B118" t="str">
        <f>'2022'!$C$5</f>
        <v xml:space="preserve">C </v>
      </c>
      <c r="C118" t="str">
        <f>IF(HLOOKUP(D118,'2022'!$D$1:$GB$16,$A$2,FALSE)=0," ",IF(HLOOKUP(D118,'2022'!$D$1:$GB$16,$A$2,FALSE)="H"," ",IF(HLOOKUP(D118,'2022'!$D$1:$GB$16,$A$2,FALSE)="S"," ",HLOOKUP(D118,'2022'!$D$1:$GB$16,$A$2,FALSE))))</f>
        <v>M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08:00</v>
      </c>
      <c r="G118" s="402">
        <f t="shared" si="3"/>
        <v>44678</v>
      </c>
      <c r="H118" s="402" t="str" cm="1">
        <f t="array" ref="H118">IFERROR(_xlfn.IFS(C118="MN","07:59",C118="M","15:59",C118="AF","23:59")," ")</f>
        <v>15:59</v>
      </c>
    </row>
    <row r="119" spans="2:8" x14ac:dyDescent="0.25">
      <c r="B119" t="str">
        <f>'2022'!$C$5</f>
        <v xml:space="preserve">C </v>
      </c>
      <c r="C119" t="str">
        <f>IF(HLOOKUP(D119,'2022'!$D$1:$GB$16,$A$2,FALSE)=0," ",IF(HLOOKUP(D119,'2022'!$D$1:$GB$16,$A$2,FALSE)="H"," ",IF(HLOOKUP(D119,'2022'!$D$1:$GB$16,$A$2,FALSE)="S"," ",HLOOKUP(D119,'2022'!$D$1:$GB$16,$A$2,FALSE))))</f>
        <v>M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08:00</v>
      </c>
      <c r="G119" s="402">
        <f t="shared" si="3"/>
        <v>44679</v>
      </c>
      <c r="H119" s="402" t="str" cm="1">
        <f t="array" ref="H119">IFERROR(_xlfn.IFS(C119="MN","07:59",C119="M","15:59",C119="AF","23:59")," ")</f>
        <v>15:59</v>
      </c>
    </row>
    <row r="120" spans="2:8" x14ac:dyDescent="0.25">
      <c r="B120" t="str">
        <f>'2022'!$C$5</f>
        <v xml:space="preserve">C </v>
      </c>
      <c r="C120" t="str">
        <f>IF(HLOOKUP(D120,'2022'!$D$1:$GB$16,$A$2,FALSE)=0," ",IF(HLOOKUP(D120,'2022'!$D$1:$GB$16,$A$2,FALSE)="H"," ",IF(HLOOKUP(D120,'2022'!$D$1:$GB$16,$A$2,FALSE)="S"," ",HLOOKUP(D120,'2022'!$D$1:$GB$16,$A$2,FALSE))))</f>
        <v>M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08:00</v>
      </c>
      <c r="G120" s="402">
        <f t="shared" si="3"/>
        <v>44680</v>
      </c>
      <c r="H120" s="402" t="str" cm="1">
        <f t="array" ref="H120">IFERROR(_xlfn.IFS(C120="MN","07:59",C120="M","15:59",C120="AF","23:59")," ")</f>
        <v>15:59</v>
      </c>
    </row>
    <row r="121" spans="2:8" x14ac:dyDescent="0.25">
      <c r="B121" t="str">
        <f>'2022'!$C$5</f>
        <v xml:space="preserve">C </v>
      </c>
      <c r="C121" t="str">
        <f>IF(HLOOKUP(D121,'2022'!$D$1:$GB$16,$A$2,FALSE)=0," ",IF(HLOOKUP(D121,'2022'!$D$1:$GB$16,$A$2,FALSE)="H"," ",IF(HLOOKUP(D121,'2022'!$D$1:$GB$16,$A$2,FALSE)="S"," ",HLOOKUP(D121,'2022'!$D$1:$GB$16,$A$2,FALSE))))</f>
        <v xml:space="preserve"> </v>
      </c>
      <c r="D121" s="402">
        <v>44681</v>
      </c>
      <c r="E121" s="402" t="str">
        <f t="shared" si="2"/>
        <v>ERROR</v>
      </c>
      <c r="F121" t="str" cm="1">
        <f t="array" ref="F121">IFERROR(_xlfn.IFS(C121="MN","00:00",C121="M","08:00",C121="AF","16:00")," ")</f>
        <v xml:space="preserve"> </v>
      </c>
      <c r="G121" s="402" t="str">
        <f t="shared" si="3"/>
        <v>ERROR</v>
      </c>
      <c r="H121" s="402" t="str" cm="1">
        <f t="array" ref="H121">IFERROR(_xlfn.IFS(C121="MN","07:59",C121="M","15:59",C121="AF","23:59")," ")</f>
        <v xml:space="preserve"> </v>
      </c>
    </row>
    <row r="122" spans="2:8" x14ac:dyDescent="0.25">
      <c r="B122" t="str">
        <f>'2022'!$C$5</f>
        <v xml:space="preserve">C </v>
      </c>
      <c r="C122" t="str">
        <f>IF(HLOOKUP(D122,'2022'!$D$1:$GB$16,$A$2,FALSE)=0," ",IF(HLOOKUP(D122,'2022'!$D$1:$GB$16,$A$2,FALSE)="H"," ",IF(HLOOKUP(D122,'2022'!$D$1:$GB$16,$A$2,FALSE)="S"," ",HLOOKUP(D122,'2022'!$D$1:$GB$16,$A$2,FALSE))))</f>
        <v xml:space="preserve"> </v>
      </c>
      <c r="D122" s="402">
        <v>44682</v>
      </c>
      <c r="E122" s="402" t="str">
        <f t="shared" si="2"/>
        <v>ERROR</v>
      </c>
      <c r="F122" t="str" cm="1">
        <f t="array" ref="F122">IFERROR(_xlfn.IFS(C122="MN","00:00",C122="M","08:00",C122="AF","16:00")," ")</f>
        <v xml:space="preserve"> </v>
      </c>
      <c r="G122" s="402" t="str">
        <f t="shared" si="3"/>
        <v>ERROR</v>
      </c>
      <c r="H122" s="402" t="str" cm="1">
        <f t="array" ref="H122">IFERROR(_xlfn.IFS(C122="MN","07:59",C122="M","15:59",C122="AF","23:59")," ")</f>
        <v xml:space="preserve"> </v>
      </c>
    </row>
    <row r="123" spans="2:8" x14ac:dyDescent="0.25">
      <c r="B123" t="str">
        <f>'2022'!$C$5</f>
        <v xml:space="preserve">C </v>
      </c>
      <c r="C123" t="str">
        <f>IF(HLOOKUP(D123,'2022'!$D$1:$GB$16,$A$2,FALSE)=0," ",IF(HLOOKUP(D123,'2022'!$D$1:$GB$16,$A$2,FALSE)="H"," ",IF(HLOOKUP(D123,'2022'!$D$1:$GB$16,$A$2,FALSE)="S"," ",HLOOKUP(D123,'2022'!$D$1:$GB$16,$A$2,FALSE))))</f>
        <v>MN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00:00</v>
      </c>
      <c r="G123" s="402">
        <f t="shared" si="3"/>
        <v>44683</v>
      </c>
      <c r="H123" s="402" t="str" cm="1">
        <f t="array" ref="H123">IFERROR(_xlfn.IFS(C123="MN","07:59",C123="M","15:59",C123="AF","23:59")," ")</f>
        <v>07:59</v>
      </c>
    </row>
    <row r="124" spans="2:8" x14ac:dyDescent="0.25">
      <c r="B124" t="str">
        <f>'2022'!$C$5</f>
        <v xml:space="preserve">C </v>
      </c>
      <c r="C124" t="str">
        <f>IF(HLOOKUP(D124,'2022'!$D$1:$GB$16,$A$2,FALSE)=0," ",IF(HLOOKUP(D124,'2022'!$D$1:$GB$16,$A$2,FALSE)="H"," ",IF(HLOOKUP(D124,'2022'!$D$1:$GB$16,$A$2,FALSE)="S"," ",HLOOKUP(D124,'2022'!$D$1:$GB$16,$A$2,FALSE))))</f>
        <v>MN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00:00</v>
      </c>
      <c r="G124" s="402">
        <f t="shared" si="3"/>
        <v>44684</v>
      </c>
      <c r="H124" s="402" t="str" cm="1">
        <f t="array" ref="H124">IFERROR(_xlfn.IFS(C124="MN","07:59",C124="M","15:59",C124="AF","23:59")," ")</f>
        <v>07:59</v>
      </c>
    </row>
    <row r="125" spans="2:8" x14ac:dyDescent="0.25">
      <c r="B125" t="str">
        <f>'2022'!$C$5</f>
        <v xml:space="preserve">C </v>
      </c>
      <c r="C125" t="str">
        <f>IF(HLOOKUP(D125,'2022'!$D$1:$GB$16,$A$2,FALSE)=0," ",IF(HLOOKUP(D125,'2022'!$D$1:$GB$16,$A$2,FALSE)="H"," ",IF(HLOOKUP(D125,'2022'!$D$1:$GB$16,$A$2,FALSE)="S"," ",HLOOKUP(D125,'2022'!$D$1:$GB$16,$A$2,FALSE))))</f>
        <v>MN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00:00</v>
      </c>
      <c r="G125" s="402">
        <f t="shared" si="3"/>
        <v>44685</v>
      </c>
      <c r="H125" s="402" t="str" cm="1">
        <f t="array" ref="H125">IFERROR(_xlfn.IFS(C125="MN","07:59",C125="M","15:59",C125="AF","23:59")," ")</f>
        <v>07:59</v>
      </c>
    </row>
    <row r="126" spans="2:8" x14ac:dyDescent="0.25">
      <c r="B126" t="str">
        <f>'2022'!$C$5</f>
        <v xml:space="preserve">C </v>
      </c>
      <c r="C126" t="str">
        <f>IF(HLOOKUP(D126,'2022'!$D$1:$GB$16,$A$2,FALSE)=0," ",IF(HLOOKUP(D126,'2022'!$D$1:$GB$16,$A$2,FALSE)="H"," ",IF(HLOOKUP(D126,'2022'!$D$1:$GB$16,$A$2,FALSE)="S"," ",HLOOKUP(D126,'2022'!$D$1:$GB$16,$A$2,FALSE))))</f>
        <v>MN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00:00</v>
      </c>
      <c r="G126" s="402">
        <f t="shared" si="3"/>
        <v>44686</v>
      </c>
      <c r="H126" s="402" t="str" cm="1">
        <f t="array" ref="H126">IFERROR(_xlfn.IFS(C126="MN","07:59",C126="M","15:59",C126="AF","23:59")," ")</f>
        <v>07:59</v>
      </c>
    </row>
    <row r="127" spans="2:8" x14ac:dyDescent="0.25">
      <c r="B127" t="str">
        <f>'2022'!$C$5</f>
        <v xml:space="preserve">C </v>
      </c>
      <c r="C127" t="str">
        <f>IF(HLOOKUP(D127,'2022'!$D$1:$GB$16,$A$2,FALSE)=0," ",IF(HLOOKUP(D127,'2022'!$D$1:$GB$16,$A$2,FALSE)="H"," ",IF(HLOOKUP(D127,'2022'!$D$1:$GB$16,$A$2,FALSE)="S"," ",HLOOKUP(D127,'2022'!$D$1:$GB$16,$A$2,FALSE))))</f>
        <v xml:space="preserve"> </v>
      </c>
      <c r="D127" s="402">
        <v>44687</v>
      </c>
      <c r="E127" s="402" t="str">
        <f t="shared" si="2"/>
        <v>ERROR</v>
      </c>
      <c r="F127" t="str" cm="1">
        <f t="array" ref="F127">IFERROR(_xlfn.IFS(C127="MN","00:00",C127="M","08:00",C127="AF","16:00")," ")</f>
        <v xml:space="preserve"> </v>
      </c>
      <c r="G127" s="402" t="str">
        <f t="shared" si="3"/>
        <v>ERROR</v>
      </c>
      <c r="H127" s="402" t="str" cm="1">
        <f t="array" ref="H127">IFERROR(_xlfn.IFS(C127="MN","07:59",C127="M","15:59",C127="AF","23:59")," ")</f>
        <v xml:space="preserve"> </v>
      </c>
    </row>
    <row r="128" spans="2:8" x14ac:dyDescent="0.25">
      <c r="B128" t="str">
        <f>'2022'!$C$5</f>
        <v xml:space="preserve">C </v>
      </c>
      <c r="C128" t="str">
        <f>IF(HLOOKUP(D128,'2022'!$D$1:$GB$16,$A$2,FALSE)=0," ",IF(HLOOKUP(D128,'2022'!$D$1:$GB$16,$A$2,FALSE)="H"," ",IF(HLOOKUP(D128,'2022'!$D$1:$GB$16,$A$2,FALSE)="S"," ",HLOOKUP(D128,'2022'!$D$1:$GB$16,$A$2,FALSE))))</f>
        <v xml:space="preserve"> </v>
      </c>
      <c r="D128" s="402">
        <v>44688</v>
      </c>
      <c r="E128" s="402" t="str">
        <f t="shared" si="2"/>
        <v>ERROR</v>
      </c>
      <c r="F128" t="str" cm="1">
        <f t="array" ref="F128">IFERROR(_xlfn.IFS(C128="MN","00:00",C128="M","08:00",C128="AF","16:00")," ")</f>
        <v xml:space="preserve"> </v>
      </c>
      <c r="G128" s="402" t="str">
        <f t="shared" si="3"/>
        <v>ERROR</v>
      </c>
      <c r="H128" s="402" t="str" cm="1">
        <f t="array" ref="H128">IFERROR(_xlfn.IFS(C128="MN","07:59",C128="M","15:59",C128="AF","23:59")," ")</f>
        <v xml:space="preserve"> </v>
      </c>
    </row>
    <row r="129" spans="2:8" x14ac:dyDescent="0.25">
      <c r="B129" t="str">
        <f>'2022'!$C$5</f>
        <v xml:space="preserve">C </v>
      </c>
      <c r="C129" t="str">
        <f>IF(HLOOKUP(D129,'2022'!$D$1:$GB$16,$A$2,FALSE)=0," ",IF(HLOOKUP(D129,'2022'!$D$1:$GB$16,$A$2,FALSE)="H"," ",IF(HLOOKUP(D129,'2022'!$D$1:$GB$16,$A$2,FALSE)="S"," ",HLOOKUP(D129,'2022'!$D$1:$GB$16,$A$2,FALSE))))</f>
        <v>MN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00:00</v>
      </c>
      <c r="G129" s="402">
        <f t="shared" si="3"/>
        <v>44689</v>
      </c>
      <c r="H129" s="402" t="str" cm="1">
        <f t="array" ref="H129">IFERROR(_xlfn.IFS(C129="MN","07:59",C129="M","15:59",C129="AF","23:59")," ")</f>
        <v>07:59</v>
      </c>
    </row>
    <row r="130" spans="2:8" x14ac:dyDescent="0.25">
      <c r="B130" t="str">
        <f>'2022'!$C$5</f>
        <v xml:space="preserve">C </v>
      </c>
      <c r="C130" t="str">
        <f>IF(HLOOKUP(D130,'2022'!$D$1:$GB$16,$A$2,FALSE)=0," ",IF(HLOOKUP(D130,'2022'!$D$1:$GB$16,$A$2,FALSE)="H"," ",IF(HLOOKUP(D130,'2022'!$D$1:$GB$16,$A$2,FALSE)="S"," ",HLOOKUP(D130,'2022'!$D$1:$GB$16,$A$2,FALSE))))</f>
        <v>MN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00:00</v>
      </c>
      <c r="G130" s="402">
        <f t="shared" si="3"/>
        <v>44690</v>
      </c>
      <c r="H130" s="402" t="str" cm="1">
        <f t="array" ref="H130">IFERROR(_xlfn.IFS(C130="MN","07:59",C130="M","15:59",C130="AF","23:59")," ")</f>
        <v>07:59</v>
      </c>
    </row>
    <row r="131" spans="2:8" x14ac:dyDescent="0.25">
      <c r="B131" t="str">
        <f>'2022'!$C$5</f>
        <v xml:space="preserve">C </v>
      </c>
      <c r="C131" t="str">
        <f>IF(HLOOKUP(D131,'2022'!$D$1:$GB$16,$A$2,FALSE)=0," ",IF(HLOOKUP(D131,'2022'!$D$1:$GB$16,$A$2,FALSE)="H"," ",IF(HLOOKUP(D131,'2022'!$D$1:$GB$16,$A$2,FALSE)="S"," ",HLOOKUP(D131,'2022'!$D$1:$GB$16,$A$2,FALSE))))</f>
        <v>MN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00:00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07:59</v>
      </c>
    </row>
    <row r="132" spans="2:8" x14ac:dyDescent="0.25">
      <c r="B132" t="str">
        <f>'2022'!$C$5</f>
        <v xml:space="preserve">C </v>
      </c>
      <c r="C132" t="str">
        <f>IF(HLOOKUP(D132,'2022'!$D$1:$GB$16,$A$2,FALSE)=0," ",IF(HLOOKUP(D132,'2022'!$D$1:$GB$16,$A$2,FALSE)="H"," ",IF(HLOOKUP(D132,'2022'!$D$1:$GB$16,$A$2,FALSE)="S"," ",HLOOKUP(D132,'2022'!$D$1:$GB$16,$A$2,FALSE))))</f>
        <v>MN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00:00</v>
      </c>
      <c r="G132" s="402">
        <f t="shared" si="5"/>
        <v>44692</v>
      </c>
      <c r="H132" s="402" t="str" cm="1">
        <f t="array" ref="H132">IFERROR(_xlfn.IFS(C132="MN","07:59",C132="M","15:59",C132="AF","23:59")," ")</f>
        <v>07:59</v>
      </c>
    </row>
    <row r="133" spans="2:8" x14ac:dyDescent="0.25">
      <c r="B133" t="str">
        <f>'2022'!$C$5</f>
        <v xml:space="preserve">C </v>
      </c>
      <c r="C133" t="str">
        <f>IF(HLOOKUP(D133,'2022'!$D$1:$GB$16,$A$2,FALSE)=0," ",IF(HLOOKUP(D133,'2022'!$D$1:$GB$16,$A$2,FALSE)="H"," ",IF(HLOOKUP(D133,'2022'!$D$1:$GB$16,$A$2,FALSE)="S"," ",HLOOKUP(D133,'2022'!$D$1:$GB$16,$A$2,FALSE))))</f>
        <v xml:space="preserve"> </v>
      </c>
      <c r="D133" s="402">
        <v>44693</v>
      </c>
      <c r="E133" s="402" t="str">
        <f t="shared" si="4"/>
        <v>ERROR</v>
      </c>
      <c r="F133" t="str" cm="1">
        <f t="array" ref="F133">IFERROR(_xlfn.IFS(C133="MN","00:00",C133="M","08:00",C133="AF","16:00")," ")</f>
        <v xml:space="preserve"> </v>
      </c>
      <c r="G133" s="402" t="str">
        <f t="shared" si="5"/>
        <v>ERROR</v>
      </c>
      <c r="H133" s="402" t="str" cm="1">
        <f t="array" ref="H133">IFERROR(_xlfn.IFS(C133="MN","07:59",C133="M","15:59",C133="AF","23:59")," ")</f>
        <v xml:space="preserve"> </v>
      </c>
    </row>
    <row r="134" spans="2:8" x14ac:dyDescent="0.25">
      <c r="B134" t="str">
        <f>'2022'!$C$5</f>
        <v xml:space="preserve">C </v>
      </c>
      <c r="C134" t="str">
        <f>IF(HLOOKUP(D134,'2022'!$D$1:$GB$16,$A$2,FALSE)=0," ",IF(HLOOKUP(D134,'2022'!$D$1:$GB$16,$A$2,FALSE)="H"," ",IF(HLOOKUP(D134,'2022'!$D$1:$GB$16,$A$2,FALSE)="S"," ",HLOOKUP(D134,'2022'!$D$1:$GB$16,$A$2,FALSE))))</f>
        <v xml:space="preserve"> </v>
      </c>
      <c r="D134" s="402">
        <v>44694</v>
      </c>
      <c r="E134" s="402" t="str">
        <f t="shared" si="4"/>
        <v>ERROR</v>
      </c>
      <c r="F134" t="str" cm="1">
        <f t="array" ref="F134">IFERROR(_xlfn.IFS(C134="MN","00:00",C134="M","08:00",C134="AF","16:00")," ")</f>
        <v xml:space="preserve"> </v>
      </c>
      <c r="G134" s="402" t="str">
        <f t="shared" si="5"/>
        <v>ERROR</v>
      </c>
      <c r="H134" s="402" t="str" cm="1">
        <f t="array" ref="H134">IFERROR(_xlfn.IFS(C134="MN","07:59",C134="M","15:59",C134="AF","23:59")," ")</f>
        <v xml:space="preserve"> </v>
      </c>
    </row>
    <row r="135" spans="2:8" x14ac:dyDescent="0.25">
      <c r="B135" t="str">
        <f>'2022'!$C$5</f>
        <v xml:space="preserve">C </v>
      </c>
      <c r="C135" t="str">
        <f>IF(HLOOKUP(D135,'2022'!$D$1:$GB$16,$A$2,FALSE)=0," ",IF(HLOOKUP(D135,'2022'!$D$1:$GB$16,$A$2,FALSE)="H"," ",IF(HLOOKUP(D135,'2022'!$D$1:$GB$16,$A$2,FALSE)="S"," ",HLOOKUP(D135,'2022'!$D$1:$GB$16,$A$2,FALSE))))</f>
        <v>AF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16:00</v>
      </c>
      <c r="G135" s="402">
        <f t="shared" si="5"/>
        <v>44695</v>
      </c>
      <c r="H135" s="402" t="str" cm="1">
        <f t="array" ref="H135">IFERROR(_xlfn.IFS(C135="MN","07:59",C135="M","15:59",C135="AF","23:59")," ")</f>
        <v>23:59</v>
      </c>
    </row>
    <row r="136" spans="2:8" x14ac:dyDescent="0.25">
      <c r="B136" t="str">
        <f>'2022'!$C$5</f>
        <v xml:space="preserve">C </v>
      </c>
      <c r="C136" t="str">
        <f>IF(HLOOKUP(D136,'2022'!$D$1:$GB$16,$A$2,FALSE)=0," ",IF(HLOOKUP(D136,'2022'!$D$1:$GB$16,$A$2,FALSE)="H"," ",IF(HLOOKUP(D136,'2022'!$D$1:$GB$16,$A$2,FALSE)="S"," ",HLOOKUP(D136,'2022'!$D$1:$GB$16,$A$2,FALSE))))</f>
        <v>AF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16:00</v>
      </c>
      <c r="G136" s="402">
        <f t="shared" si="5"/>
        <v>44696</v>
      </c>
      <c r="H136" s="402" t="str" cm="1">
        <f t="array" ref="H136">IFERROR(_xlfn.IFS(C136="MN","07:59",C136="M","15:59",C136="AF","23:59")," ")</f>
        <v>23:59</v>
      </c>
    </row>
    <row r="137" spans="2:8" x14ac:dyDescent="0.25">
      <c r="B137" t="str">
        <f>'2022'!$C$5</f>
        <v xml:space="preserve">C </v>
      </c>
      <c r="C137" t="str">
        <f>IF(HLOOKUP(D137,'2022'!$D$1:$GB$16,$A$2,FALSE)=0," ",IF(HLOOKUP(D137,'2022'!$D$1:$GB$16,$A$2,FALSE)="H"," ",IF(HLOOKUP(D137,'2022'!$D$1:$GB$16,$A$2,FALSE)="S"," ",HLOOKUP(D137,'2022'!$D$1:$GB$16,$A$2,FALSE))))</f>
        <v>AF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16:00</v>
      </c>
      <c r="G137" s="402">
        <f t="shared" si="5"/>
        <v>44697</v>
      </c>
      <c r="H137" s="402" t="str" cm="1">
        <f t="array" ref="H137">IFERROR(_xlfn.IFS(C137="MN","07:59",C137="M","15:59",C137="AF","23:59")," ")</f>
        <v>23:59</v>
      </c>
    </row>
    <row r="138" spans="2:8" x14ac:dyDescent="0.25">
      <c r="B138" t="str">
        <f>'2022'!$C$5</f>
        <v xml:space="preserve">C </v>
      </c>
      <c r="C138" t="str">
        <f>IF(HLOOKUP(D138,'2022'!$D$1:$GB$16,$A$2,FALSE)=0," ",IF(HLOOKUP(D138,'2022'!$D$1:$GB$16,$A$2,FALSE)="H"," ",IF(HLOOKUP(D138,'2022'!$D$1:$GB$16,$A$2,FALSE)="S"," ",HLOOKUP(D138,'2022'!$D$1:$GB$16,$A$2,FALSE))))</f>
        <v>AF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16:00</v>
      </c>
      <c r="G138" s="402">
        <f t="shared" si="5"/>
        <v>44698</v>
      </c>
      <c r="H138" s="402" t="str" cm="1">
        <f t="array" ref="H138">IFERROR(_xlfn.IFS(C138="MN","07:59",C138="M","15:59",C138="AF","23:59")," ")</f>
        <v>23:59</v>
      </c>
    </row>
    <row r="139" spans="2:8" x14ac:dyDescent="0.25">
      <c r="B139" t="str">
        <f>'2022'!$C$5</f>
        <v xml:space="preserve">C </v>
      </c>
      <c r="C139" t="str">
        <f>IF(HLOOKUP(D139,'2022'!$D$1:$GB$16,$A$2,FALSE)=0," ",IF(HLOOKUP(D139,'2022'!$D$1:$GB$16,$A$2,FALSE)="H"," ",IF(HLOOKUP(D139,'2022'!$D$1:$GB$16,$A$2,FALSE)="S"," ",HLOOKUP(D139,'2022'!$D$1:$GB$16,$A$2,FALSE))))</f>
        <v xml:space="preserve"> </v>
      </c>
      <c r="D139" s="402">
        <v>44699</v>
      </c>
      <c r="E139" s="402" t="str">
        <f t="shared" si="4"/>
        <v>ERROR</v>
      </c>
      <c r="F139" t="str" cm="1">
        <f t="array" ref="F139">IFERROR(_xlfn.IFS(C139="MN","00:00",C139="M","08:00",C139="AF","16:00")," ")</f>
        <v xml:space="preserve"> </v>
      </c>
      <c r="G139" s="402" t="str">
        <f t="shared" si="5"/>
        <v>ERROR</v>
      </c>
      <c r="H139" s="402" t="str" cm="1">
        <f t="array" ref="H139">IFERROR(_xlfn.IFS(C139="MN","07:59",C139="M","15:59",C139="AF","23:59")," ")</f>
        <v xml:space="preserve"> </v>
      </c>
    </row>
    <row r="140" spans="2:8" x14ac:dyDescent="0.25">
      <c r="B140" t="str">
        <f>'2022'!$C$5</f>
        <v xml:space="preserve">C 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2:8" x14ac:dyDescent="0.25">
      <c r="B141" t="str">
        <f>'2022'!$C$5</f>
        <v xml:space="preserve">C </v>
      </c>
      <c r="C141" t="str">
        <f>IF(HLOOKUP(D141,'2022'!$D$1:$GB$16,$A$2,FALSE)=0," ",IF(HLOOKUP(D141,'2022'!$D$1:$GB$16,$A$2,FALSE)="H"," ",IF(HLOOKUP(D141,'2022'!$D$1:$GB$16,$A$2,FALSE)="S"," ",HLOOKUP(D141,'2022'!$D$1:$GB$16,$A$2,FALSE))))</f>
        <v>AF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16:00</v>
      </c>
      <c r="G141" s="402">
        <f t="shared" si="5"/>
        <v>44701</v>
      </c>
      <c r="H141" s="402" t="str" cm="1">
        <f t="array" ref="H141">IFERROR(_xlfn.IFS(C141="MN","07:59",C141="M","15:59",C141="AF","23:59")," ")</f>
        <v>23:59</v>
      </c>
    </row>
    <row r="142" spans="2:8" x14ac:dyDescent="0.25">
      <c r="B142" t="str">
        <f>'2022'!$C$5</f>
        <v xml:space="preserve">C </v>
      </c>
      <c r="C142" t="str">
        <f>IF(HLOOKUP(D142,'2022'!$D$1:$GB$16,$A$2,FALSE)=0," ",IF(HLOOKUP(D142,'2022'!$D$1:$GB$16,$A$2,FALSE)="H"," ",IF(HLOOKUP(D142,'2022'!$D$1:$GB$16,$A$2,FALSE)="S"," ",HLOOKUP(D142,'2022'!$D$1:$GB$16,$A$2,FALSE))))</f>
        <v>AF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16:00</v>
      </c>
      <c r="G142" s="402">
        <f t="shared" si="5"/>
        <v>44702</v>
      </c>
      <c r="H142" s="402" t="str" cm="1">
        <f t="array" ref="H142">IFERROR(_xlfn.IFS(C142="MN","07:59",C142="M","15:59",C142="AF","23:59")," ")</f>
        <v>23:59</v>
      </c>
    </row>
    <row r="143" spans="2:8" x14ac:dyDescent="0.25">
      <c r="B143" t="str">
        <f>'2022'!$C$5</f>
        <v xml:space="preserve">C </v>
      </c>
      <c r="C143" t="str">
        <f>IF(HLOOKUP(D143,'2022'!$D$1:$GB$16,$A$2,FALSE)=0," ",IF(HLOOKUP(D143,'2022'!$D$1:$GB$16,$A$2,FALSE)="H"," ",IF(HLOOKUP(D143,'2022'!$D$1:$GB$16,$A$2,FALSE)="S"," ",HLOOKUP(D143,'2022'!$D$1:$GB$16,$A$2,FALSE))))</f>
        <v>AF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16:00</v>
      </c>
      <c r="G143" s="402">
        <f t="shared" si="5"/>
        <v>44703</v>
      </c>
      <c r="H143" s="402" t="str" cm="1">
        <f t="array" ref="H143">IFERROR(_xlfn.IFS(C143="MN","07:59",C143="M","15:59",C143="AF","23:59")," ")</f>
        <v>23:59</v>
      </c>
    </row>
    <row r="144" spans="2:8" x14ac:dyDescent="0.25">
      <c r="B144" t="str">
        <f>'2022'!$C$5</f>
        <v xml:space="preserve">C </v>
      </c>
      <c r="C144" t="str">
        <f>IF(HLOOKUP(D144,'2022'!$D$1:$GB$16,$A$2,FALSE)=0," ",IF(HLOOKUP(D144,'2022'!$D$1:$GB$16,$A$2,FALSE)="H"," ",IF(HLOOKUP(D144,'2022'!$D$1:$GB$16,$A$2,FALSE)="S"," ",HLOOKUP(D144,'2022'!$D$1:$GB$16,$A$2,FALSE))))</f>
        <v>AF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16:00</v>
      </c>
      <c r="G144" s="402">
        <f t="shared" si="5"/>
        <v>44704</v>
      </c>
      <c r="H144" s="402" t="str" cm="1">
        <f t="array" ref="H144">IFERROR(_xlfn.IFS(C144="MN","07:59",C144="M","15:59",C144="AF","23:59")," ")</f>
        <v>23:59</v>
      </c>
    </row>
    <row r="145" spans="2:8" x14ac:dyDescent="0.25">
      <c r="B145" t="str">
        <f>'2022'!$C$5</f>
        <v xml:space="preserve">C </v>
      </c>
      <c r="C145" t="str">
        <f>IF(HLOOKUP(D145,'2022'!$D$1:$GB$16,$A$2,FALSE)=0," ",IF(HLOOKUP(D145,'2022'!$D$1:$GB$16,$A$2,FALSE)="H"," ",IF(HLOOKUP(D145,'2022'!$D$1:$GB$16,$A$2,FALSE)="S"," ",HLOOKUP(D145,'2022'!$D$1:$GB$16,$A$2,FALSE))))</f>
        <v xml:space="preserve"> </v>
      </c>
      <c r="D145" s="402">
        <v>44705</v>
      </c>
      <c r="E145" s="402" t="str">
        <f t="shared" si="4"/>
        <v>ERROR</v>
      </c>
      <c r="F145" t="str" cm="1">
        <f t="array" ref="F145">IFERROR(_xlfn.IFS(C145="MN","00:00",C145="M","08:00",C145="AF","16:00")," ")</f>
        <v xml:space="preserve"> </v>
      </c>
      <c r="G145" s="402" t="str">
        <f t="shared" si="5"/>
        <v>ERROR</v>
      </c>
      <c r="H145" s="402" t="str" cm="1">
        <f t="array" ref="H145">IFERROR(_xlfn.IFS(C145="MN","07:59",C145="M","15:59",C145="AF","23:59")," ")</f>
        <v xml:space="preserve"> </v>
      </c>
    </row>
    <row r="146" spans="2:8" x14ac:dyDescent="0.25">
      <c r="B146" t="str">
        <f>'2022'!$C$5</f>
        <v xml:space="preserve">C </v>
      </c>
      <c r="C146" t="str">
        <f>IF(HLOOKUP(D146,'2022'!$D$1:$GB$16,$A$2,FALSE)=0," ",IF(HLOOKUP(D146,'2022'!$D$1:$GB$16,$A$2,FALSE)="H"," ",IF(HLOOKUP(D146,'2022'!$D$1:$GB$16,$A$2,FALSE)="S"," ",HLOOKUP(D146,'2022'!$D$1:$GB$16,$A$2,FALSE))))</f>
        <v xml:space="preserve"> </v>
      </c>
      <c r="D146" s="402">
        <v>44706</v>
      </c>
      <c r="E146" s="402" t="str">
        <f t="shared" si="4"/>
        <v>ERROR</v>
      </c>
      <c r="F146" t="str" cm="1">
        <f t="array" ref="F146">IFERROR(_xlfn.IFS(C146="MN","00:00",C146="M","08:00",C146="AF","16:00")," ")</f>
        <v xml:space="preserve"> </v>
      </c>
      <c r="G146" s="402" t="str">
        <f t="shared" si="5"/>
        <v>ERROR</v>
      </c>
      <c r="H146" s="402" t="str" cm="1">
        <f t="array" ref="H146">IFERROR(_xlfn.IFS(C146="MN","07:59",C146="M","15:59",C146="AF","23:59")," ")</f>
        <v xml:space="preserve"> </v>
      </c>
    </row>
    <row r="147" spans="2:8" x14ac:dyDescent="0.25">
      <c r="B147" t="str">
        <f>'2022'!$C$5</f>
        <v xml:space="preserve">C </v>
      </c>
      <c r="C147" t="str">
        <f>IF(HLOOKUP(D147,'2022'!$D$1:$GB$16,$A$2,FALSE)=0," ",IF(HLOOKUP(D147,'2022'!$D$1:$GB$16,$A$2,FALSE)="H"," ",IF(HLOOKUP(D147,'2022'!$D$1:$GB$16,$A$2,FALSE)="S"," ",HLOOKUP(D147,'2022'!$D$1:$GB$16,$A$2,FALSE))))</f>
        <v>M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08:00</v>
      </c>
      <c r="G147" s="402">
        <f t="shared" si="5"/>
        <v>44707</v>
      </c>
      <c r="H147" s="402" t="str" cm="1">
        <f t="array" ref="H147">IFERROR(_xlfn.IFS(C147="MN","07:59",C147="M","15:59",C147="AF","23:59")," ")</f>
        <v>15:59</v>
      </c>
    </row>
    <row r="148" spans="2:8" x14ac:dyDescent="0.25">
      <c r="B148" t="str">
        <f>'2022'!$C$5</f>
        <v xml:space="preserve">C </v>
      </c>
      <c r="C148" t="str">
        <f>IF(HLOOKUP(D148,'2022'!$D$1:$GB$16,$A$2,FALSE)=0," ",IF(HLOOKUP(D148,'2022'!$D$1:$GB$16,$A$2,FALSE)="H"," ",IF(HLOOKUP(D148,'2022'!$D$1:$GB$16,$A$2,FALSE)="S"," ",HLOOKUP(D148,'2022'!$D$1:$GB$16,$A$2,FALSE))))</f>
        <v>M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08:00</v>
      </c>
      <c r="G148" s="402">
        <f t="shared" si="5"/>
        <v>44708</v>
      </c>
      <c r="H148" s="402" t="str" cm="1">
        <f t="array" ref="H148">IFERROR(_xlfn.IFS(C148="MN","07:59",C148="M","15:59",C148="AF","23:59")," ")</f>
        <v>15:59</v>
      </c>
    </row>
    <row r="149" spans="2:8" x14ac:dyDescent="0.25">
      <c r="B149" t="str">
        <f>'2022'!$C$5</f>
        <v xml:space="preserve">C </v>
      </c>
      <c r="C149" t="str">
        <f>IF(HLOOKUP(D149,'2022'!$D$1:$GB$16,$A$2,FALSE)=0," ",IF(HLOOKUP(D149,'2022'!$D$1:$GB$16,$A$2,FALSE)="H"," ",IF(HLOOKUP(D149,'2022'!$D$1:$GB$16,$A$2,FALSE)="S"," ",HLOOKUP(D149,'2022'!$D$1:$GB$16,$A$2,FALSE))))</f>
        <v>M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08:00</v>
      </c>
      <c r="G149" s="402">
        <f t="shared" si="5"/>
        <v>44709</v>
      </c>
      <c r="H149" s="402" t="str" cm="1">
        <f t="array" ref="H149">IFERROR(_xlfn.IFS(C149="MN","07:59",C149="M","15:59",C149="AF","23:59")," ")</f>
        <v>15:59</v>
      </c>
    </row>
    <row r="150" spans="2:8" x14ac:dyDescent="0.25">
      <c r="B150" t="str">
        <f>'2022'!$C$5</f>
        <v xml:space="preserve">C </v>
      </c>
      <c r="C150" t="str">
        <f>IF(HLOOKUP(D150,'2022'!$D$1:$GB$16,$A$2,FALSE)=0," ",IF(HLOOKUP(D150,'2022'!$D$1:$GB$16,$A$2,FALSE)="H"," ",IF(HLOOKUP(D150,'2022'!$D$1:$GB$16,$A$2,FALSE)="S"," ",HLOOKUP(D150,'2022'!$D$1:$GB$16,$A$2,FALSE))))</f>
        <v>M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08:00</v>
      </c>
      <c r="G150" s="402">
        <f t="shared" si="5"/>
        <v>44710</v>
      </c>
      <c r="H150" s="402" t="str" cm="1">
        <f t="array" ref="H150">IFERROR(_xlfn.IFS(C150="MN","07:59",C150="M","15:59",C150="AF","23:59")," ")</f>
        <v>15:59</v>
      </c>
    </row>
    <row r="151" spans="2:8" x14ac:dyDescent="0.25">
      <c r="B151" t="str">
        <f>'2022'!$C$5</f>
        <v xml:space="preserve">C </v>
      </c>
      <c r="C151" t="str">
        <f>IF(HLOOKUP(D151,'2022'!$D$1:$GB$16,$A$2,FALSE)=0," ",IF(HLOOKUP(D151,'2022'!$D$1:$GB$16,$A$2,FALSE)="H"," ",IF(HLOOKUP(D151,'2022'!$D$1:$GB$16,$A$2,FALSE)="S"," ",HLOOKUP(D151,'2022'!$D$1:$GB$16,$A$2,FALSE))))</f>
        <v xml:space="preserve"> </v>
      </c>
      <c r="D151" s="402">
        <v>44711</v>
      </c>
      <c r="E151" s="402" t="str">
        <f t="shared" si="4"/>
        <v>ERROR</v>
      </c>
      <c r="F151" t="str" cm="1">
        <f t="array" ref="F151">IFERROR(_xlfn.IFS(C151="MN","00:00",C151="M","08:00",C151="AF","16:00")," ")</f>
        <v xml:space="preserve"> </v>
      </c>
      <c r="G151" s="402" t="str">
        <f t="shared" si="5"/>
        <v>ERROR</v>
      </c>
      <c r="H151" s="402" t="str" cm="1">
        <f t="array" ref="H151">IFERROR(_xlfn.IFS(C151="MN","07:59",C151="M","15:59",C151="AF","23:59")," ")</f>
        <v xml:space="preserve"> </v>
      </c>
    </row>
    <row r="152" spans="2:8" x14ac:dyDescent="0.25">
      <c r="B152" t="str">
        <f>'2022'!$C$5</f>
        <v xml:space="preserve">C 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2:8" x14ac:dyDescent="0.25">
      <c r="B153" t="str">
        <f>'2022'!$C$5</f>
        <v xml:space="preserve">C </v>
      </c>
      <c r="C153" t="str">
        <f>IF(HLOOKUP(D153,'2022'!$D$1:$GB$16,$A$2,FALSE)=0," ",IF(HLOOKUP(D153,'2022'!$D$1:$GB$16,$A$2,FALSE)="H"," ",IF(HLOOKUP(D153,'2022'!$D$1:$GB$16,$A$2,FALSE)="S"," ",HLOOKUP(D153,'2022'!$D$1:$GB$16,$A$2,FALSE))))</f>
        <v>M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08:00</v>
      </c>
      <c r="G153" s="402">
        <f t="shared" si="5"/>
        <v>44713</v>
      </c>
      <c r="H153" s="402" t="str" cm="1">
        <f t="array" ref="H153">IFERROR(_xlfn.IFS(C153="MN","07:59",C153="M","15:59",C153="AF","23:59")," ")</f>
        <v>15:59</v>
      </c>
    </row>
    <row r="154" spans="2:8" x14ac:dyDescent="0.25">
      <c r="B154" t="str">
        <f>'2022'!$C$5</f>
        <v xml:space="preserve">C </v>
      </c>
      <c r="C154" t="str">
        <f>IF(HLOOKUP(D154,'2022'!$D$1:$GB$16,$A$2,FALSE)=0," ",IF(HLOOKUP(D154,'2022'!$D$1:$GB$16,$A$2,FALSE)="H"," ",IF(HLOOKUP(D154,'2022'!$D$1:$GB$16,$A$2,FALSE)="S"," ",HLOOKUP(D154,'2022'!$D$1:$GB$16,$A$2,FALSE))))</f>
        <v>M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08:00</v>
      </c>
      <c r="G154" s="402">
        <f t="shared" si="5"/>
        <v>44714</v>
      </c>
      <c r="H154" s="402" t="str" cm="1">
        <f t="array" ref="H154">IFERROR(_xlfn.IFS(C154="MN","07:59",C154="M","15:59",C154="AF","23:59")," ")</f>
        <v>15:59</v>
      </c>
    </row>
    <row r="155" spans="2:8" x14ac:dyDescent="0.25">
      <c r="B155" t="str">
        <f>'2022'!$C$5</f>
        <v xml:space="preserve">C </v>
      </c>
      <c r="C155" t="str">
        <f>IF(HLOOKUP(D155,'2022'!$D$1:$GB$16,$A$2,FALSE)=0," ",IF(HLOOKUP(D155,'2022'!$D$1:$GB$16,$A$2,FALSE)="H"," ",IF(HLOOKUP(D155,'2022'!$D$1:$GB$16,$A$2,FALSE)="S"," ",HLOOKUP(D155,'2022'!$D$1:$GB$16,$A$2,FALSE))))</f>
        <v>M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08:00</v>
      </c>
      <c r="G155" s="402">
        <f t="shared" si="5"/>
        <v>44715</v>
      </c>
      <c r="H155" s="402" t="str" cm="1">
        <f t="array" ref="H155">IFERROR(_xlfn.IFS(C155="MN","07:59",C155="M","15:59",C155="AF","23:59")," ")</f>
        <v>15:59</v>
      </c>
    </row>
    <row r="156" spans="2:8" x14ac:dyDescent="0.25">
      <c r="B156" t="str">
        <f>'2022'!$C$5</f>
        <v xml:space="preserve">C </v>
      </c>
      <c r="C156" t="str">
        <f>IF(HLOOKUP(D156,'2022'!$D$1:$GB$16,$A$2,FALSE)=0," ",IF(HLOOKUP(D156,'2022'!$D$1:$GB$16,$A$2,FALSE)="H"," ",IF(HLOOKUP(D156,'2022'!$D$1:$GB$16,$A$2,FALSE)="S"," ",HLOOKUP(D156,'2022'!$D$1:$GB$16,$A$2,FALSE))))</f>
        <v>M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08:00</v>
      </c>
      <c r="G156" s="402">
        <f t="shared" si="5"/>
        <v>44716</v>
      </c>
      <c r="H156" s="402" t="str" cm="1">
        <f t="array" ref="H156">IFERROR(_xlfn.IFS(C156="MN","07:59",C156="M","15:59",C156="AF","23:59")," ")</f>
        <v>15:59</v>
      </c>
    </row>
    <row r="157" spans="2:8" x14ac:dyDescent="0.25">
      <c r="B157" t="str">
        <f>'2022'!$C$5</f>
        <v xml:space="preserve">C </v>
      </c>
      <c r="C157" t="str">
        <f>IF(HLOOKUP(D157,'2022'!$D$1:$GB$16,$A$2,FALSE)=0," ",IF(HLOOKUP(D157,'2022'!$D$1:$GB$16,$A$2,FALSE)="H"," ",IF(HLOOKUP(D157,'2022'!$D$1:$GB$16,$A$2,FALSE)="S"," ",HLOOKUP(D157,'2022'!$D$1:$GB$16,$A$2,FALSE))))</f>
        <v xml:space="preserve"> </v>
      </c>
      <c r="D157" s="402">
        <v>44717</v>
      </c>
      <c r="E157" s="402" t="str">
        <f t="shared" si="4"/>
        <v>ERROR</v>
      </c>
      <c r="F157" t="str" cm="1">
        <f t="array" ref="F157">IFERROR(_xlfn.IFS(C157="MN","00:00",C157="M","08:00",C157="AF","16:00")," ")</f>
        <v xml:space="preserve"> </v>
      </c>
      <c r="G157" s="402" t="str">
        <f t="shared" si="5"/>
        <v>ERROR</v>
      </c>
      <c r="H157" s="402" t="str" cm="1">
        <f t="array" ref="H157">IFERROR(_xlfn.IFS(C157="MN","07:59",C157="M","15:59",C157="AF","23:59")," ")</f>
        <v xml:space="preserve"> </v>
      </c>
    </row>
    <row r="158" spans="2:8" x14ac:dyDescent="0.25">
      <c r="B158" t="str">
        <f>'2022'!$C$5</f>
        <v xml:space="preserve">C </v>
      </c>
      <c r="C158" t="str">
        <f>IF(HLOOKUP(D158,'2022'!$D$1:$GB$16,$A$2,FALSE)=0," ",IF(HLOOKUP(D158,'2022'!$D$1:$GB$16,$A$2,FALSE)="H"," ",IF(HLOOKUP(D158,'2022'!$D$1:$GB$16,$A$2,FALSE)="S"," ",HLOOKUP(D158,'2022'!$D$1:$GB$16,$A$2,FALSE))))</f>
        <v xml:space="preserve"> </v>
      </c>
      <c r="D158" s="402">
        <v>44718</v>
      </c>
      <c r="E158" s="402" t="str">
        <f t="shared" si="4"/>
        <v>ERROR</v>
      </c>
      <c r="F158" t="str" cm="1">
        <f t="array" ref="F158">IFERROR(_xlfn.IFS(C158="MN","00:00",C158="M","08:00",C158="AF","16:00")," ")</f>
        <v xml:space="preserve"> </v>
      </c>
      <c r="G158" s="402" t="str">
        <f t="shared" si="5"/>
        <v>ERROR</v>
      </c>
      <c r="H158" s="402" t="str" cm="1">
        <f t="array" ref="H158">IFERROR(_xlfn.IFS(C158="MN","07:59",C158="M","15:59",C158="AF","23:59")," ")</f>
        <v xml:space="preserve"> </v>
      </c>
    </row>
    <row r="159" spans="2:8" x14ac:dyDescent="0.25">
      <c r="B159" t="str">
        <f>'2022'!$C$5</f>
        <v xml:space="preserve">C </v>
      </c>
      <c r="C159" t="str">
        <f>IF(HLOOKUP(D159,'2022'!$D$1:$GB$16,$A$2,FALSE)=0," ",IF(HLOOKUP(D159,'2022'!$D$1:$GB$16,$A$2,FALSE)="H"," ",IF(HLOOKUP(D159,'2022'!$D$1:$GB$16,$A$2,FALSE)="S"," ",HLOOKUP(D159,'2022'!$D$1:$GB$16,$A$2,FALSE))))</f>
        <v>MN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00:00</v>
      </c>
      <c r="G159" s="402">
        <f t="shared" si="5"/>
        <v>44719</v>
      </c>
      <c r="H159" s="402" t="str" cm="1">
        <f t="array" ref="H159">IFERROR(_xlfn.IFS(C159="MN","07:59",C159="M","15:59",C159="AF","23:59")," ")</f>
        <v>07:59</v>
      </c>
    </row>
    <row r="160" spans="2:8" x14ac:dyDescent="0.25">
      <c r="B160" t="str">
        <f>'2022'!$C$5</f>
        <v xml:space="preserve">C </v>
      </c>
      <c r="C160" t="str">
        <f>IF(HLOOKUP(D160,'2022'!$D$1:$GB$16,$A$2,FALSE)=0," ",IF(HLOOKUP(D160,'2022'!$D$1:$GB$16,$A$2,FALSE)="H"," ",IF(HLOOKUP(D160,'2022'!$D$1:$GB$16,$A$2,FALSE)="S"," ",HLOOKUP(D160,'2022'!$D$1:$GB$16,$A$2,FALSE))))</f>
        <v>MN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00:00</v>
      </c>
      <c r="G160" s="402">
        <f t="shared" si="5"/>
        <v>44720</v>
      </c>
      <c r="H160" s="402" t="str" cm="1">
        <f t="array" ref="H160">IFERROR(_xlfn.IFS(C160="MN","07:59",C160="M","15:59",C160="AF","23:59")," ")</f>
        <v>07:59</v>
      </c>
    </row>
    <row r="161" spans="2:8" x14ac:dyDescent="0.25">
      <c r="B161" t="str">
        <f>'2022'!$C$5</f>
        <v xml:space="preserve">C </v>
      </c>
      <c r="C161" t="str">
        <f>IF(HLOOKUP(D161,'2022'!$D$1:$GB$16,$A$2,FALSE)=0," ",IF(HLOOKUP(D161,'2022'!$D$1:$GB$16,$A$2,FALSE)="H"," ",IF(HLOOKUP(D161,'2022'!$D$1:$GB$16,$A$2,FALSE)="S"," ",HLOOKUP(D161,'2022'!$D$1:$GB$16,$A$2,FALSE))))</f>
        <v>MN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00:00</v>
      </c>
      <c r="G161" s="402">
        <f t="shared" si="5"/>
        <v>44721</v>
      </c>
      <c r="H161" s="402" t="str" cm="1">
        <f t="array" ref="H161">IFERROR(_xlfn.IFS(C161="MN","07:59",C161="M","15:59",C161="AF","23:59")," ")</f>
        <v>07:59</v>
      </c>
    </row>
    <row r="162" spans="2:8" x14ac:dyDescent="0.25">
      <c r="B162" t="str">
        <f>'2022'!$C$5</f>
        <v xml:space="preserve">C </v>
      </c>
      <c r="C162" t="str">
        <f>IF(HLOOKUP(D162,'2022'!$D$1:$GB$16,$A$2,FALSE)=0," ",IF(HLOOKUP(D162,'2022'!$D$1:$GB$16,$A$2,FALSE)="H"," ",IF(HLOOKUP(D162,'2022'!$D$1:$GB$16,$A$2,FALSE)="S"," ",HLOOKUP(D162,'2022'!$D$1:$GB$16,$A$2,FALSE))))</f>
        <v>MN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00:00</v>
      </c>
      <c r="G162" s="402">
        <f t="shared" si="5"/>
        <v>44722</v>
      </c>
      <c r="H162" s="402" t="str" cm="1">
        <f t="array" ref="H162">IFERROR(_xlfn.IFS(C162="MN","07:59",C162="M","15:59",C162="AF","23:59")," ")</f>
        <v>07:59</v>
      </c>
    </row>
    <row r="163" spans="2:8" x14ac:dyDescent="0.25">
      <c r="B163" t="str">
        <f>'2022'!$C$5</f>
        <v xml:space="preserve">C </v>
      </c>
      <c r="C163" t="str">
        <f>IF(HLOOKUP(D163,'2022'!$D$1:$GB$16,$A$2,FALSE)=0," ",IF(HLOOKUP(D163,'2022'!$D$1:$GB$16,$A$2,FALSE)="H"," ",IF(HLOOKUP(D163,'2022'!$D$1:$GB$16,$A$2,FALSE)="S"," ",HLOOKUP(D163,'2022'!$D$1:$GB$16,$A$2,FALSE))))</f>
        <v xml:space="preserve"> </v>
      </c>
      <c r="D163" s="402">
        <v>44723</v>
      </c>
      <c r="E163" s="402" t="str">
        <f t="shared" si="4"/>
        <v>ERROR</v>
      </c>
      <c r="F163" t="str" cm="1">
        <f t="array" ref="F163">IFERROR(_xlfn.IFS(C163="MN","00:00",C163="M","08:00",C163="AF","16:00")," ")</f>
        <v xml:space="preserve"> </v>
      </c>
      <c r="G163" s="402" t="str">
        <f t="shared" si="5"/>
        <v>ERROR</v>
      </c>
      <c r="H163" s="402" t="str" cm="1">
        <f t="array" ref="H163">IFERROR(_xlfn.IFS(C163="MN","07:59",C163="M","15:59",C163="AF","23:59")," ")</f>
        <v xml:space="preserve"> </v>
      </c>
    </row>
    <row r="164" spans="2:8" x14ac:dyDescent="0.25">
      <c r="B164" t="str">
        <f>'2022'!$C$5</f>
        <v xml:space="preserve">C </v>
      </c>
      <c r="C164" t="str">
        <f>IF(HLOOKUP(D164,'2022'!$D$1:$GB$16,$A$2,FALSE)=0," ",IF(HLOOKUP(D164,'2022'!$D$1:$GB$16,$A$2,FALSE)="H"," ",IF(HLOOKUP(D164,'2022'!$D$1:$GB$16,$A$2,FALSE)="S"," ",HLOOKUP(D164,'2022'!$D$1:$GB$16,$A$2,FALSE))))</f>
        <v xml:space="preserve"> </v>
      </c>
      <c r="D164" s="402">
        <v>44724</v>
      </c>
      <c r="E164" s="402" t="str">
        <f t="shared" si="4"/>
        <v>ERROR</v>
      </c>
      <c r="F164" t="str" cm="1">
        <f t="array" ref="F164">IFERROR(_xlfn.IFS(C164="MN","00:00",C164="M","08:00",C164="AF","16:00")," ")</f>
        <v xml:space="preserve"> </v>
      </c>
      <c r="G164" s="402" t="str">
        <f t="shared" si="5"/>
        <v>ERROR</v>
      </c>
      <c r="H164" s="402" t="str" cm="1">
        <f t="array" ref="H164">IFERROR(_xlfn.IFS(C164="MN","07:59",C164="M","15:59",C164="AF","23:59")," ")</f>
        <v xml:space="preserve"> </v>
      </c>
    </row>
    <row r="165" spans="2:8" x14ac:dyDescent="0.25">
      <c r="B165" t="str">
        <f>'2022'!$C$5</f>
        <v xml:space="preserve">C </v>
      </c>
      <c r="C165" t="str">
        <f>IF(HLOOKUP(D165,'2022'!$D$1:$GB$16,$A$2,FALSE)=0," ",IF(HLOOKUP(D165,'2022'!$D$1:$GB$16,$A$2,FALSE)="H"," ",IF(HLOOKUP(D165,'2022'!$D$1:$GB$16,$A$2,FALSE)="S"," ",HLOOKUP(D165,'2022'!$D$1:$GB$16,$A$2,FALSE))))</f>
        <v>MN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00:00</v>
      </c>
      <c r="G165" s="402">
        <f t="shared" si="5"/>
        <v>44725</v>
      </c>
      <c r="H165" s="402" t="str" cm="1">
        <f t="array" ref="H165">IFERROR(_xlfn.IFS(C165="MN","07:59",C165="M","15:59",C165="AF","23:59")," ")</f>
        <v>07:59</v>
      </c>
    </row>
    <row r="166" spans="2:8" x14ac:dyDescent="0.25">
      <c r="B166" t="str">
        <f>'2022'!$C$5</f>
        <v xml:space="preserve">C </v>
      </c>
      <c r="C166" t="str">
        <f>IF(HLOOKUP(D166,'2022'!$D$1:$GB$16,$A$2,FALSE)=0," ",IF(HLOOKUP(D166,'2022'!$D$1:$GB$16,$A$2,FALSE)="H"," ",IF(HLOOKUP(D166,'2022'!$D$1:$GB$16,$A$2,FALSE)="S"," ",HLOOKUP(D166,'2022'!$D$1:$GB$16,$A$2,FALSE))))</f>
        <v>MN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00:00</v>
      </c>
      <c r="G166" s="402">
        <f t="shared" si="5"/>
        <v>44726</v>
      </c>
      <c r="H166" s="402" t="str" cm="1">
        <f t="array" ref="H166">IFERROR(_xlfn.IFS(C166="MN","07:59",C166="M","15:59",C166="AF","23:59")," ")</f>
        <v>07:59</v>
      </c>
    </row>
    <row r="167" spans="2:8" x14ac:dyDescent="0.25">
      <c r="B167" t="str">
        <f>'2022'!$C$5</f>
        <v xml:space="preserve">C </v>
      </c>
      <c r="C167" t="str">
        <f>IF(HLOOKUP(D167,'2022'!$D$1:$GB$16,$A$2,FALSE)=0," ",IF(HLOOKUP(D167,'2022'!$D$1:$GB$16,$A$2,FALSE)="H"," ",IF(HLOOKUP(D167,'2022'!$D$1:$GB$16,$A$2,FALSE)="S"," ",HLOOKUP(D167,'2022'!$D$1:$GB$16,$A$2,FALSE))))</f>
        <v>MN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00:00</v>
      </c>
      <c r="G167" s="402">
        <f t="shared" si="5"/>
        <v>44727</v>
      </c>
      <c r="H167" s="402" t="str" cm="1">
        <f t="array" ref="H167">IFERROR(_xlfn.IFS(C167="MN","07:59",C167="M","15:59",C167="AF","23:59")," ")</f>
        <v>07:59</v>
      </c>
    </row>
    <row r="168" spans="2:8" x14ac:dyDescent="0.25">
      <c r="B168" t="str">
        <f>'2022'!$C$5</f>
        <v xml:space="preserve">C </v>
      </c>
      <c r="C168" t="str">
        <f>IF(HLOOKUP(D168,'2022'!$D$1:$GB$16,$A$2,FALSE)=0," ",IF(HLOOKUP(D168,'2022'!$D$1:$GB$16,$A$2,FALSE)="H"," ",IF(HLOOKUP(D168,'2022'!$D$1:$GB$16,$A$2,FALSE)="S"," ",HLOOKUP(D168,'2022'!$D$1:$GB$16,$A$2,FALSE))))</f>
        <v>MN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00:00</v>
      </c>
      <c r="G168" s="402">
        <f t="shared" si="5"/>
        <v>44728</v>
      </c>
      <c r="H168" s="402" t="str" cm="1">
        <f t="array" ref="H168">IFERROR(_xlfn.IFS(C168="MN","07:59",C168="M","15:59",C168="AF","23:59")," ")</f>
        <v>07:59</v>
      </c>
    </row>
    <row r="169" spans="2:8" x14ac:dyDescent="0.25">
      <c r="B169" t="str">
        <f>'2022'!$C$5</f>
        <v xml:space="preserve">C </v>
      </c>
      <c r="C169" t="str">
        <f>IF(HLOOKUP(D169,'2022'!$D$1:$GB$16,$A$2,FALSE)=0," ",IF(HLOOKUP(D169,'2022'!$D$1:$GB$16,$A$2,FALSE)="H"," ",IF(HLOOKUP(D169,'2022'!$D$1:$GB$16,$A$2,FALSE)="S"," ",HLOOKUP(D169,'2022'!$D$1:$GB$16,$A$2,FALSE))))</f>
        <v xml:space="preserve"> </v>
      </c>
      <c r="D169" s="402">
        <v>44729</v>
      </c>
      <c r="E169" s="402" t="str">
        <f t="shared" si="4"/>
        <v>ERROR</v>
      </c>
      <c r="F169" t="str" cm="1">
        <f t="array" ref="F169">IFERROR(_xlfn.IFS(C169="MN","00:00",C169="M","08:00",C169="AF","16:00")," ")</f>
        <v xml:space="preserve"> </v>
      </c>
      <c r="G169" s="402" t="str">
        <f t="shared" si="5"/>
        <v>ERROR</v>
      </c>
      <c r="H169" s="402" t="str" cm="1">
        <f t="array" ref="H169">IFERROR(_xlfn.IFS(C169="MN","07:59",C169="M","15:59",C169="AF","23:59")," ")</f>
        <v xml:space="preserve"> </v>
      </c>
    </row>
    <row r="170" spans="2:8" x14ac:dyDescent="0.25">
      <c r="B170" t="str">
        <f>'2022'!$C$5</f>
        <v xml:space="preserve">C </v>
      </c>
      <c r="C170" t="str">
        <f>IF(HLOOKUP(D170,'2022'!$D$1:$GB$16,$A$2,FALSE)=0," ",IF(HLOOKUP(D170,'2022'!$D$1:$GB$16,$A$2,FALSE)="H"," ",IF(HLOOKUP(D170,'2022'!$D$1:$GB$16,$A$2,FALSE)="S"," ",HLOOKUP(D170,'2022'!$D$1:$GB$16,$A$2,FALSE))))</f>
        <v xml:space="preserve"> </v>
      </c>
      <c r="D170" s="402">
        <v>44730</v>
      </c>
      <c r="E170" s="402" t="str">
        <f t="shared" si="4"/>
        <v>ERROR</v>
      </c>
      <c r="F170" t="str" cm="1">
        <f t="array" ref="F170">IFERROR(_xlfn.IFS(C170="MN","00:00",C170="M","08:00",C170="AF","16:00")," ")</f>
        <v xml:space="preserve"> </v>
      </c>
      <c r="G170" s="402" t="str">
        <f t="shared" si="5"/>
        <v>ERROR</v>
      </c>
      <c r="H170" s="402" t="str" cm="1">
        <f t="array" ref="H170">IFERROR(_xlfn.IFS(C170="MN","07:59",C170="M","15:59",C170="AF","23:59")," ")</f>
        <v xml:space="preserve"> </v>
      </c>
    </row>
    <row r="171" spans="2:8" x14ac:dyDescent="0.25">
      <c r="B171" t="str">
        <f>'2022'!$C$5</f>
        <v xml:space="preserve">C </v>
      </c>
      <c r="C171" t="str">
        <f>IF(HLOOKUP(D171,'2022'!$D$1:$GB$16,$A$2,FALSE)=0," ",IF(HLOOKUP(D171,'2022'!$D$1:$GB$16,$A$2,FALSE)="H"," ",IF(HLOOKUP(D171,'2022'!$D$1:$GB$16,$A$2,FALSE)="S"," ",HLOOKUP(D171,'2022'!$D$1:$GB$16,$A$2,FALSE))))</f>
        <v>AF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16:00</v>
      </c>
      <c r="G171" s="402">
        <f t="shared" si="5"/>
        <v>44731</v>
      </c>
      <c r="H171" s="402" t="str" cm="1">
        <f t="array" ref="H171">IFERROR(_xlfn.IFS(C171="MN","07:59",C171="M","15:59",C171="AF","23:59")," ")</f>
        <v>23:59</v>
      </c>
    </row>
    <row r="172" spans="2:8" x14ac:dyDescent="0.25">
      <c r="B172" t="str">
        <f>'2022'!$C$5</f>
        <v xml:space="preserve">C </v>
      </c>
      <c r="C172" t="str">
        <f>IF(HLOOKUP(D172,'2022'!$D$1:$GB$16,$A$2,FALSE)=0," ",IF(HLOOKUP(D172,'2022'!$D$1:$GB$16,$A$2,FALSE)="H"," ",IF(HLOOKUP(D172,'2022'!$D$1:$GB$16,$A$2,FALSE)="S"," ",HLOOKUP(D172,'2022'!$D$1:$GB$16,$A$2,FALSE))))</f>
        <v>AF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16:00</v>
      </c>
      <c r="G172" s="402">
        <f t="shared" si="5"/>
        <v>44732</v>
      </c>
      <c r="H172" s="402" t="str" cm="1">
        <f t="array" ref="H172">IFERROR(_xlfn.IFS(C172="MN","07:59",C172="M","15:59",C172="AF","23:59")," ")</f>
        <v>23:59</v>
      </c>
    </row>
    <row r="173" spans="2:8" x14ac:dyDescent="0.25">
      <c r="B173" t="str">
        <f>'2022'!$C$5</f>
        <v xml:space="preserve">C </v>
      </c>
      <c r="C173" t="str">
        <f>IF(HLOOKUP(D173,'2022'!$D$1:$GB$16,$A$2,FALSE)=0," ",IF(HLOOKUP(D173,'2022'!$D$1:$GB$16,$A$2,FALSE)="H"," ",IF(HLOOKUP(D173,'2022'!$D$1:$GB$16,$A$2,FALSE)="S"," ",HLOOKUP(D173,'2022'!$D$1:$GB$16,$A$2,FALSE))))</f>
        <v>AF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16:00</v>
      </c>
      <c r="G173" s="402">
        <f t="shared" si="5"/>
        <v>44733</v>
      </c>
      <c r="H173" s="402" t="str" cm="1">
        <f t="array" ref="H173">IFERROR(_xlfn.IFS(C173="MN","07:59",C173="M","15:59",C173="AF","23:59")," ")</f>
        <v>23:59</v>
      </c>
    </row>
    <row r="174" spans="2:8" x14ac:dyDescent="0.25">
      <c r="B174" t="str">
        <f>'2022'!$C$5</f>
        <v xml:space="preserve">C </v>
      </c>
      <c r="C174" t="str">
        <f>IF(HLOOKUP(D174,'2022'!$D$1:$GB$16,$A$2,FALSE)=0," ",IF(HLOOKUP(D174,'2022'!$D$1:$GB$16,$A$2,FALSE)="H"," ",IF(HLOOKUP(D174,'2022'!$D$1:$GB$16,$A$2,FALSE)="S"," ",HLOOKUP(D174,'2022'!$D$1:$GB$16,$A$2,FALSE))))</f>
        <v>AF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16:00</v>
      </c>
      <c r="G174" s="402">
        <f t="shared" si="5"/>
        <v>44734</v>
      </c>
      <c r="H174" s="402" t="str" cm="1">
        <f t="array" ref="H174">IFERROR(_xlfn.IFS(C174="MN","07:59",C174="M","15:59",C174="AF","23:59")," ")</f>
        <v>23:59</v>
      </c>
    </row>
    <row r="175" spans="2:8" x14ac:dyDescent="0.25">
      <c r="B175" t="str">
        <f>'2022'!$C$5</f>
        <v xml:space="preserve">C </v>
      </c>
      <c r="C175" t="str">
        <f>IF(HLOOKUP(D175,'2022'!$D$1:$GB$16,$A$2,FALSE)=0," ",IF(HLOOKUP(D175,'2022'!$D$1:$GB$16,$A$2,FALSE)="H"," ",IF(HLOOKUP(D175,'2022'!$D$1:$GB$16,$A$2,FALSE)="S"," ",HLOOKUP(D175,'2022'!$D$1:$GB$16,$A$2,FALSE))))</f>
        <v xml:space="preserve"> </v>
      </c>
      <c r="D175" s="402">
        <v>44735</v>
      </c>
      <c r="E175" s="402" t="str">
        <f t="shared" si="4"/>
        <v>ERROR</v>
      </c>
      <c r="F175" t="str" cm="1">
        <f t="array" ref="F175">IFERROR(_xlfn.IFS(C175="MN","00:00",C175="M","08:00",C175="AF","16:00")," ")</f>
        <v xml:space="preserve"> </v>
      </c>
      <c r="G175" s="402" t="str">
        <f t="shared" si="5"/>
        <v>ERROR</v>
      </c>
      <c r="H175" s="402" t="str" cm="1">
        <f t="array" ref="H175">IFERROR(_xlfn.IFS(C175="MN","07:59",C175="M","15:59",C175="AF","23:59")," ")</f>
        <v xml:space="preserve"> </v>
      </c>
    </row>
    <row r="176" spans="2:8" x14ac:dyDescent="0.25">
      <c r="B176" t="str">
        <f>'2022'!$C$5</f>
        <v xml:space="preserve">C </v>
      </c>
      <c r="C176" t="str">
        <f>IF(HLOOKUP(D176,'2022'!$D$1:$GB$16,$A$2,FALSE)=0," ",IF(HLOOKUP(D176,'2022'!$D$1:$GB$16,$A$2,FALSE)="H"," ",IF(HLOOKUP(D176,'2022'!$D$1:$GB$16,$A$2,FALSE)="S"," ",HLOOKUP(D176,'2022'!$D$1:$GB$16,$A$2,FALSE))))</f>
        <v xml:space="preserve"> </v>
      </c>
      <c r="D176" s="402">
        <v>44736</v>
      </c>
      <c r="E176" s="402" t="str">
        <f t="shared" si="4"/>
        <v>ERROR</v>
      </c>
      <c r="F176" t="str" cm="1">
        <f t="array" ref="F176">IFERROR(_xlfn.IFS(C176="MN","00:00",C176="M","08:00",C176="AF","16:00")," ")</f>
        <v xml:space="preserve"> </v>
      </c>
      <c r="G176" s="402" t="str">
        <f t="shared" si="5"/>
        <v>ERROR</v>
      </c>
      <c r="H176" s="402" t="str" cm="1">
        <f t="array" ref="H176">IFERROR(_xlfn.IFS(C176="MN","07:59",C176="M","15:59",C176="AF","23:59")," ")</f>
        <v xml:space="preserve"> </v>
      </c>
    </row>
    <row r="177" spans="2:8" x14ac:dyDescent="0.25">
      <c r="B177" t="str">
        <f>'2022'!$C$5</f>
        <v xml:space="preserve">C </v>
      </c>
      <c r="C177" t="str">
        <f>IF(HLOOKUP(D177,'2022'!$D$1:$GB$16,$A$2,FALSE)=0," ",IF(HLOOKUP(D177,'2022'!$D$1:$GB$16,$A$2,FALSE)="H"," ",IF(HLOOKUP(D177,'2022'!$D$1:$GB$16,$A$2,FALSE)="S"," ",HLOOKUP(D177,'2022'!$D$1:$GB$16,$A$2,FALSE))))</f>
        <v>AF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16:00</v>
      </c>
      <c r="G177" s="402">
        <f t="shared" si="5"/>
        <v>44737</v>
      </c>
      <c r="H177" s="402" t="str" cm="1">
        <f t="array" ref="H177">IFERROR(_xlfn.IFS(C177="MN","07:59",C177="M","15:59",C177="AF","23:59")," ")</f>
        <v>23:59</v>
      </c>
    </row>
    <row r="178" spans="2:8" x14ac:dyDescent="0.25">
      <c r="B178" t="str">
        <f>'2022'!$C$5</f>
        <v xml:space="preserve">C </v>
      </c>
      <c r="C178" t="str">
        <f>IF(HLOOKUP(D178,'2022'!$D$1:$GB$16,$A$2,FALSE)=0," ",IF(HLOOKUP(D178,'2022'!$D$1:$GB$16,$A$2,FALSE)="H"," ",IF(HLOOKUP(D178,'2022'!$D$1:$GB$16,$A$2,FALSE)="S"," ",HLOOKUP(D178,'2022'!$D$1:$GB$16,$A$2,FALSE))))</f>
        <v>AF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16:00</v>
      </c>
      <c r="G178" s="402">
        <f t="shared" si="5"/>
        <v>44738</v>
      </c>
      <c r="H178" s="402" t="str" cm="1">
        <f t="array" ref="H178">IFERROR(_xlfn.IFS(C178="MN","07:59",C178="M","15:59",C178="AF","23:59")," ")</f>
        <v>23:59</v>
      </c>
    </row>
    <row r="179" spans="2:8" x14ac:dyDescent="0.25">
      <c r="B179" t="str">
        <f>'2022'!$C$5</f>
        <v xml:space="preserve">C </v>
      </c>
      <c r="C179" t="str">
        <f>IF(HLOOKUP(D179,'2022'!$D$1:$GB$16,$A$2,FALSE)=0," ",IF(HLOOKUP(D179,'2022'!$D$1:$GB$16,$A$2,FALSE)="H"," ",IF(HLOOKUP(D179,'2022'!$D$1:$GB$16,$A$2,FALSE)="S"," ",HLOOKUP(D179,'2022'!$D$1:$GB$16,$A$2,FALSE))))</f>
        <v>AF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16:00</v>
      </c>
      <c r="G179" s="402">
        <f t="shared" si="5"/>
        <v>44739</v>
      </c>
      <c r="H179" s="402" t="str" cm="1">
        <f t="array" ref="H179">IFERROR(_xlfn.IFS(C179="MN","07:59",C179="M","15:59",C179="AF","23:59")," ")</f>
        <v>23:59</v>
      </c>
    </row>
    <row r="180" spans="2:8" x14ac:dyDescent="0.25">
      <c r="B180" t="str">
        <f>'2022'!$C$5</f>
        <v xml:space="preserve">C </v>
      </c>
      <c r="C180" t="str">
        <f>IF(HLOOKUP(D180,'2022'!$D$1:$GB$16,$A$2,FALSE)=0," ",IF(HLOOKUP(D180,'2022'!$D$1:$GB$16,$A$2,FALSE)="H"," ",IF(HLOOKUP(D180,'2022'!$D$1:$GB$16,$A$2,FALSE)="S"," ",HLOOKUP(D180,'2022'!$D$1:$GB$16,$A$2,FALSE))))</f>
        <v>AF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16:00</v>
      </c>
      <c r="G180" s="402">
        <f t="shared" si="5"/>
        <v>44740</v>
      </c>
      <c r="H180" s="402" t="str" cm="1">
        <f t="array" ref="H180">IFERROR(_xlfn.IFS(C180="MN","07:59",C180="M","15:59",C180="AF","23:59")," ")</f>
        <v>23:59</v>
      </c>
    </row>
    <row r="181" spans="2:8" x14ac:dyDescent="0.25">
      <c r="B181" t="str">
        <f>'2022'!$C$5</f>
        <v xml:space="preserve">C </v>
      </c>
      <c r="C181" t="str">
        <f>IF(HLOOKUP(D181,'2022'!$D$1:$GB$16,$A$2,FALSE)=0," ",IF(HLOOKUP(D181,'2022'!$D$1:$GB$16,$A$2,FALSE)="H"," ",IF(HLOOKUP(D181,'2022'!$D$1:$GB$16,$A$2,FALSE)="S"," ",HLOOKUP(D181,'2022'!$D$1:$GB$16,$A$2,FALSE))))</f>
        <v xml:space="preserve"> </v>
      </c>
      <c r="D181" s="402">
        <v>44741</v>
      </c>
      <c r="E181" s="402" t="str">
        <f t="shared" si="4"/>
        <v>ERROR</v>
      </c>
      <c r="F181" t="str" cm="1">
        <f t="array" ref="F181">IFERROR(_xlfn.IFS(C181="MN","00:00",C181="M","08:00",C181="AF","16:00")," ")</f>
        <v xml:space="preserve"> </v>
      </c>
      <c r="G181" s="402" t="str">
        <f t="shared" si="5"/>
        <v>ERROR</v>
      </c>
      <c r="H181" s="402" t="str" cm="1">
        <f t="array" ref="H181">IFERROR(_xlfn.IFS(C181="MN","07:59",C181="M","15:59",C181="AF","23:59")," ")</f>
        <v xml:space="preserve"> </v>
      </c>
    </row>
    <row r="182" spans="2:8" x14ac:dyDescent="0.25">
      <c r="B182" t="str">
        <f>'2022'!$C$5</f>
        <v xml:space="preserve">C </v>
      </c>
      <c r="C182" t="str">
        <f>IF(HLOOKUP(D182,'2022'!$D$1:$GB$16,$A$2,FALSE)=0," ",IF(HLOOKUP(D182,'2022'!$D$1:$GB$16,$A$2,FALSE)="H"," ",IF(HLOOKUP(D182,'2022'!$D$1:$GB$16,$A$2,FALSE)="S"," ",HLOOKUP(D182,'2022'!$D$1:$GB$16,$A$2,FALSE))))</f>
        <v xml:space="preserve"> </v>
      </c>
      <c r="D182" s="402">
        <v>44742</v>
      </c>
      <c r="E182" s="402" t="str">
        <f t="shared" si="4"/>
        <v>ERROR</v>
      </c>
      <c r="F182" t="str" cm="1">
        <f t="array" ref="F182">IFERROR(_xlfn.IFS(C182="MN","00:00",C182="M","08:00",C182="AF","16:00")," ")</f>
        <v xml:space="preserve"> </v>
      </c>
      <c r="G182" s="402" t="str">
        <f t="shared" si="5"/>
        <v>ERROR</v>
      </c>
      <c r="H182" s="402" t="str" cm="1">
        <f t="array" ref="H182">IFERROR(_xlfn.IFS(C182="MN","07:59",C182="M","15:59",C182="AF","23:59")," ")</f>
        <v xml:space="preserve"> </v>
      </c>
    </row>
    <row r="183" spans="2:8" x14ac:dyDescent="0.25">
      <c r="B183" t="str">
        <f>'2022'!$C$5</f>
        <v xml:space="preserve">C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'2022'!$C$5</f>
        <v xml:space="preserve">C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'2022'!$C$5</f>
        <v xml:space="preserve">C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'2022'!$C$5</f>
        <v xml:space="preserve">C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'2022'!$C$5</f>
        <v xml:space="preserve">C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'2022'!$C$5</f>
        <v xml:space="preserve">C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'2022'!$C$5</f>
        <v xml:space="preserve">C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'2022'!$C$5</f>
        <v xml:space="preserve">C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'2022'!$C$5</f>
        <v xml:space="preserve">C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'2022'!$C$5</f>
        <v xml:space="preserve">C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'2022'!$C$5</f>
        <v xml:space="preserve">C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'2022'!$C$5</f>
        <v xml:space="preserve">C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'2022'!$C$5</f>
        <v xml:space="preserve">C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'2022'!$C$5</f>
        <v xml:space="preserve">C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'2022'!$C$5</f>
        <v xml:space="preserve">C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'2022'!$C$5</f>
        <v xml:space="preserve">C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'2022'!$C$5</f>
        <v xml:space="preserve">C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'2022'!$C$5</f>
        <v xml:space="preserve">C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'2022'!$C$5</f>
        <v xml:space="preserve">C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'2022'!$C$5</f>
        <v xml:space="preserve">C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'2022'!$C$5</f>
        <v xml:space="preserve">C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'2022'!$C$5</f>
        <v xml:space="preserve">C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'2022'!$C$5</f>
        <v xml:space="preserve">C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'2022'!$C$5</f>
        <v xml:space="preserve">C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'2022'!$C$5</f>
        <v xml:space="preserve">C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'2022'!$C$5</f>
        <v xml:space="preserve">C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'2022'!$C$5</f>
        <v xml:space="preserve">C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'2022'!$C$5</f>
        <v xml:space="preserve">C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'2022'!$C$5</f>
        <v xml:space="preserve">C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'2022'!$C$5</f>
        <v xml:space="preserve">C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'2022'!$C$5</f>
        <v xml:space="preserve">C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'2022'!$C$5</f>
        <v xml:space="preserve">C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'2022'!$C$5</f>
        <v xml:space="preserve">C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'2022'!$C$5</f>
        <v xml:space="preserve">C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'2022'!$C$5</f>
        <v xml:space="preserve">C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'2022'!$C$5</f>
        <v xml:space="preserve">C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'2022'!$C$5</f>
        <v xml:space="preserve">C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'2022'!$C$5</f>
        <v xml:space="preserve">C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'2022'!$C$5</f>
        <v xml:space="preserve">C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'2022'!$C$5</f>
        <v xml:space="preserve">C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'2022'!$C$5</f>
        <v xml:space="preserve">C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'2022'!$C$5</f>
        <v xml:space="preserve">C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'2022'!$C$5</f>
        <v xml:space="preserve">C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'2022'!$C$5</f>
        <v xml:space="preserve">C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'2022'!$C$5</f>
        <v xml:space="preserve">C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'2022'!$C$5</f>
        <v xml:space="preserve">C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'2022'!$C$5</f>
        <v xml:space="preserve">C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'2022'!$C$5</f>
        <v xml:space="preserve">C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'2022'!$C$5</f>
        <v xml:space="preserve">C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'2022'!$C$5</f>
        <v xml:space="preserve">C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'2022'!$C$5</f>
        <v xml:space="preserve">C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'2022'!$C$5</f>
        <v xml:space="preserve">C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'2022'!$C$5</f>
        <v xml:space="preserve">C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'2022'!$C$5</f>
        <v xml:space="preserve">C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'2022'!$C$5</f>
        <v xml:space="preserve">C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'2022'!$C$5</f>
        <v xml:space="preserve">C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'2022'!$C$5</f>
        <v xml:space="preserve">C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'2022'!$C$5</f>
        <v xml:space="preserve">C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'2022'!$C$5</f>
        <v xml:space="preserve">C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'2022'!$C$5</f>
        <v xml:space="preserve">C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'2022'!$C$5</f>
        <v xml:space="preserve">C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'2022'!$C$5</f>
        <v xml:space="preserve">C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'2022'!$C$5</f>
        <v xml:space="preserve">C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'2022'!$C$5</f>
        <v xml:space="preserve">C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'2022'!$C$5</f>
        <v xml:space="preserve">C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'2022'!$C$5</f>
        <v xml:space="preserve">C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'2022'!$C$5</f>
        <v xml:space="preserve">C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'2022'!$C$5</f>
        <v xml:space="preserve">C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'2022'!$C$5</f>
        <v xml:space="preserve">C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'2022'!$C$5</f>
        <v xml:space="preserve">C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'2022'!$C$5</f>
        <v xml:space="preserve">C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'2022'!$C$5</f>
        <v xml:space="preserve">C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'2022'!$C$5</f>
        <v xml:space="preserve">C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'2022'!$C$5</f>
        <v xml:space="preserve">C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'2022'!$C$5</f>
        <v xml:space="preserve">C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'2022'!$C$5</f>
        <v xml:space="preserve">C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'2022'!$C$5</f>
        <v xml:space="preserve">C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'2022'!$C$5</f>
        <v xml:space="preserve">C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'2022'!$C$5</f>
        <v xml:space="preserve">C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'2022'!$C$5</f>
        <v xml:space="preserve">C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'2022'!$C$5</f>
        <v xml:space="preserve">C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'2022'!$C$5</f>
        <v xml:space="preserve">C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'2022'!$C$5</f>
        <v xml:space="preserve">C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'2022'!$C$5</f>
        <v xml:space="preserve">C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'2022'!$C$5</f>
        <v xml:space="preserve">C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'2022'!$C$5</f>
        <v xml:space="preserve">C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'2022'!$C$5</f>
        <v xml:space="preserve">C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'2022'!$C$5</f>
        <v xml:space="preserve">C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'2022'!$C$5</f>
        <v xml:space="preserve">C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'2022'!$C$5</f>
        <v xml:space="preserve">C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'2022'!$C$5</f>
        <v xml:space="preserve">C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'2022'!$C$5</f>
        <v xml:space="preserve">C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'2022'!$C$5</f>
        <v xml:space="preserve">C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'2022'!$C$5</f>
        <v xml:space="preserve">C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'2022'!$C$5</f>
        <v xml:space="preserve">C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'2022'!$C$5</f>
        <v xml:space="preserve">C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'2022'!$C$5</f>
        <v xml:space="preserve">C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'2022'!$C$5</f>
        <v xml:space="preserve">C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'2022'!$C$5</f>
        <v xml:space="preserve">C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'2022'!$C$5</f>
        <v xml:space="preserve">C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'2022'!$C$5</f>
        <v xml:space="preserve">C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'2022'!$C$5</f>
        <v xml:space="preserve">C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'2022'!$C$5</f>
        <v xml:space="preserve">C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'2022'!$C$5</f>
        <v xml:space="preserve">C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'2022'!$C$5</f>
        <v xml:space="preserve">C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'2022'!$C$5</f>
        <v xml:space="preserve">C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'2022'!$C$5</f>
        <v xml:space="preserve">C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'2022'!$C$5</f>
        <v xml:space="preserve">C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'2022'!$C$5</f>
        <v xml:space="preserve">C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'2022'!$C$5</f>
        <v xml:space="preserve">C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'2022'!$C$5</f>
        <v xml:space="preserve">C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'2022'!$C$5</f>
        <v xml:space="preserve">C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'2022'!$C$5</f>
        <v xml:space="preserve">C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'2022'!$C$5</f>
        <v xml:space="preserve">C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'2022'!$C$5</f>
        <v xml:space="preserve">C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'2022'!$C$5</f>
        <v xml:space="preserve">C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'2022'!$C$5</f>
        <v xml:space="preserve">C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'2022'!$C$5</f>
        <v xml:space="preserve">C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'2022'!$C$5</f>
        <v xml:space="preserve">C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'2022'!$C$5</f>
        <v xml:space="preserve">C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'2022'!$C$5</f>
        <v xml:space="preserve">C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'2022'!$C$5</f>
        <v xml:space="preserve">C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'2022'!$C$5</f>
        <v xml:space="preserve">C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'2022'!$C$5</f>
        <v xml:space="preserve">C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'2022'!$C$5</f>
        <v xml:space="preserve">C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'2022'!$C$5</f>
        <v xml:space="preserve">C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'2022'!$C$5</f>
        <v xml:space="preserve">C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'2022'!$C$5</f>
        <v xml:space="preserve">C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'2022'!$C$5</f>
        <v xml:space="preserve">C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'2022'!$C$5</f>
        <v xml:space="preserve">C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'2022'!$C$5</f>
        <v xml:space="preserve">C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'2022'!$C$5</f>
        <v xml:space="preserve">C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'2022'!$C$5</f>
        <v xml:space="preserve">C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'2022'!$C$5</f>
        <v xml:space="preserve">C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'2022'!$C$5</f>
        <v xml:space="preserve">C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'2022'!$C$5</f>
        <v xml:space="preserve">C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'2022'!$C$5</f>
        <v xml:space="preserve">C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'2022'!$C$5</f>
        <v xml:space="preserve">C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'2022'!$C$5</f>
        <v xml:space="preserve">C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'2022'!$C$5</f>
        <v xml:space="preserve">C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'2022'!$C$5</f>
        <v xml:space="preserve">C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'2022'!$C$5</f>
        <v xml:space="preserve">C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'2022'!$C$5</f>
        <v xml:space="preserve">C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'2022'!$C$5</f>
        <v xml:space="preserve">C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'2022'!$C$5</f>
        <v xml:space="preserve">C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'2022'!$C$5</f>
        <v xml:space="preserve">C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'2022'!$C$5</f>
        <v xml:space="preserve">C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'2022'!$C$5</f>
        <v xml:space="preserve">C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'2022'!$C$5</f>
        <v xml:space="preserve">C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'2022'!$C$5</f>
        <v xml:space="preserve">C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'2022'!$C$5</f>
        <v xml:space="preserve">C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'2022'!$C$5</f>
        <v xml:space="preserve">C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'2022'!$C$5</f>
        <v xml:space="preserve">C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'2022'!$C$5</f>
        <v xml:space="preserve">C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'2022'!$C$5</f>
        <v xml:space="preserve">C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'2022'!$C$5</f>
        <v xml:space="preserve">C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'2022'!$C$5</f>
        <v xml:space="preserve">C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'2022'!$C$5</f>
        <v xml:space="preserve">C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'2022'!$C$5</f>
        <v xml:space="preserve">C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'2022'!$C$5</f>
        <v xml:space="preserve">C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'2022'!$C$5</f>
        <v xml:space="preserve">C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'2022'!$C$5</f>
        <v xml:space="preserve">C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'2022'!$C$5</f>
        <v xml:space="preserve">C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'2022'!$C$5</f>
        <v xml:space="preserve">C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'2022'!$C$5</f>
        <v xml:space="preserve">C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'2022'!$C$5</f>
        <v xml:space="preserve">C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'2022'!$C$5</f>
        <v xml:space="preserve">C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'2022'!$C$5</f>
        <v xml:space="preserve">C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'2022'!$C$5</f>
        <v xml:space="preserve">C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'2022'!$C$5</f>
        <v xml:space="preserve">C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'2022'!$C$5</f>
        <v xml:space="preserve">C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'2022'!$C$5</f>
        <v xml:space="preserve">C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'2022'!$C$5</f>
        <v xml:space="preserve">C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'2022'!$C$5</f>
        <v xml:space="preserve">C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'2022'!$C$5</f>
        <v xml:space="preserve">C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'2022'!$C$5</f>
        <v xml:space="preserve">C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'2022'!$C$5</f>
        <v xml:space="preserve">C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'2022'!$C$5</f>
        <v xml:space="preserve">C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'2022'!$C$5</f>
        <v xml:space="preserve">C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'2022'!$C$5</f>
        <v xml:space="preserve">C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'2022'!$C$5</f>
        <v xml:space="preserve">C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'2022'!$C$5</f>
        <v xml:space="preserve">C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'2022'!$C$5</f>
        <v xml:space="preserve">C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'2022'!$C$5</f>
        <v xml:space="preserve">C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7222E-D78F-48D2-A268-5DDC0FF249A6}">
  <dimension ref="A1:H366"/>
  <sheetViews>
    <sheetView workbookViewId="0">
      <selection activeCell="H2" sqref="B2:H366"/>
    </sheetView>
  </sheetViews>
  <sheetFormatPr defaultRowHeight="15" x14ac:dyDescent="0.25"/>
  <cols>
    <col min="1" max="1" width="3" style="501" bestFit="1" customWidth="1"/>
    <col min="2" max="2" width="15.8554687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2">
        <v>6</v>
      </c>
      <c r="B2" t="str">
        <f>'2022'!$C$6</f>
        <v xml:space="preserve">D </v>
      </c>
      <c r="C2" t="str">
        <f>IF(HLOOKUP(D2,'2022'!$D$1:$GB$16,$A$2,FALSE)=0," ",IF(HLOOKUP(D2,'2022'!$D$1:$GB$16,$A$2,FALSE)="H"," ",IF(HLOOKUP(D2,'2022'!$D$1:$GB$16,$A$2,FALSE)="S"," ",HLOOKUP(D2,'2022'!$D$1:$GB$16,$A$2,FALSE))))</f>
        <v xml:space="preserve"> </v>
      </c>
      <c r="D2" s="402">
        <v>44562</v>
      </c>
      <c r="E2" s="402" t="str">
        <f>IF(C2=" ","ERROR",D2)</f>
        <v>ERROR</v>
      </c>
      <c r="F2" t="str" cm="1">
        <f t="array" ref="F2">IFERROR(_xlfn.IFS(C2="MN","00:00",C2="M","08:00",C2="AF","16:00")," ")</f>
        <v xml:space="preserve"> </v>
      </c>
      <c r="G2" s="402" t="str">
        <f>E2</f>
        <v>ERROR</v>
      </c>
      <c r="H2" s="402" t="str" cm="1">
        <f t="array" ref="H2">IFERROR(_xlfn.IFS(C2="MN","07:59",C2="M","15:59",C2="AF","23:59")," ")</f>
        <v xml:space="preserve"> </v>
      </c>
    </row>
    <row r="3" spans="1:8" x14ac:dyDescent="0.25">
      <c r="A3" s="502">
        <v>6</v>
      </c>
      <c r="B3" t="str">
        <f>'2022'!$C$6</f>
        <v xml:space="preserve">D </v>
      </c>
      <c r="C3" t="str">
        <f>IF(HLOOKUP(D3,'2022'!$D$1:$GB$16,$A$2,FALSE)=0," ",IF(HLOOKUP(D3,'2022'!$D$1:$GB$16,$A$2,FALSE)="H"," ",IF(HLOOKUP(D3,'2022'!$D$1:$GB$16,$A$2,FALSE)="S"," ",HLOOKUP(D3,'2022'!$D$1:$GB$16,$A$2,FALSE))))</f>
        <v xml:space="preserve"> </v>
      </c>
      <c r="D3" s="402">
        <v>44563</v>
      </c>
      <c r="E3" s="402" t="str">
        <f t="shared" ref="E3:E66" si="0">IF(C3=" ","ERROR",D3)</f>
        <v>ERROR</v>
      </c>
      <c r="F3" t="str" cm="1">
        <f t="array" ref="F3">IFERROR(_xlfn.IFS(C3="MN","00:00",C3="M","08:00",C3="AF","16:00")," ")</f>
        <v xml:space="preserve"> </v>
      </c>
      <c r="G3" s="402" t="str">
        <f t="shared" ref="G3:G66" si="1">E3</f>
        <v>ERROR</v>
      </c>
      <c r="H3" s="402" t="str" cm="1">
        <f t="array" ref="H3">IFERROR(_xlfn.IFS(C3="MN","07:59",C3="M","15:59",C3="AF","23:59")," ")</f>
        <v xml:space="preserve"> </v>
      </c>
    </row>
    <row r="4" spans="1:8" x14ac:dyDescent="0.25">
      <c r="A4" s="502">
        <v>6</v>
      </c>
      <c r="B4" t="str">
        <f>'2022'!$C$6</f>
        <v xml:space="preserve">D </v>
      </c>
      <c r="C4" t="str">
        <f>IF(HLOOKUP(D4,'2022'!$D$1:$GB$16,$A$2,FALSE)=0," ",IF(HLOOKUP(D4,'2022'!$D$1:$GB$16,$A$2,FALSE)="H"," ",IF(HLOOKUP(D4,'2022'!$D$1:$GB$16,$A$2,FALSE)="S"," ",HLOOKUP(D4,'2022'!$D$1:$GB$16,$A$2,FALSE))))</f>
        <v>M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08:00</v>
      </c>
      <c r="G4" s="402">
        <f t="shared" si="1"/>
        <v>44564</v>
      </c>
      <c r="H4" s="402" t="str" cm="1">
        <f t="array" ref="H4">IFERROR(_xlfn.IFS(C4="MN","07:59",C4="M","15:59",C4="AF","23:59")," ")</f>
        <v>15:59</v>
      </c>
    </row>
    <row r="5" spans="1:8" x14ac:dyDescent="0.25">
      <c r="A5" s="502">
        <v>6</v>
      </c>
      <c r="B5" t="str">
        <f>'2022'!$C$6</f>
        <v xml:space="preserve">D </v>
      </c>
      <c r="C5" t="str">
        <f>IF(HLOOKUP(D5,'2022'!$D$1:$GB$16,$A$2,FALSE)=0," ",IF(HLOOKUP(D5,'2022'!$D$1:$GB$16,$A$2,FALSE)="H"," ",IF(HLOOKUP(D5,'2022'!$D$1:$GB$16,$A$2,FALSE)="S"," ",HLOOKUP(D5,'2022'!$D$1:$GB$16,$A$2,FALSE))))</f>
        <v>M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08:00</v>
      </c>
      <c r="G5" s="402">
        <f t="shared" si="1"/>
        <v>44565</v>
      </c>
      <c r="H5" s="402" t="str" cm="1">
        <f t="array" ref="H5">IFERROR(_xlfn.IFS(C5="MN","07:59",C5="M","15:59",C5="AF","23:59")," ")</f>
        <v>15:59</v>
      </c>
    </row>
    <row r="6" spans="1:8" x14ac:dyDescent="0.25">
      <c r="A6" s="502">
        <v>6</v>
      </c>
      <c r="B6" t="str">
        <f>'2022'!$C$6</f>
        <v xml:space="preserve">D </v>
      </c>
      <c r="C6" t="str">
        <f>IF(HLOOKUP(D6,'2022'!$D$1:$GB$16,$A$2,FALSE)=0," ",IF(HLOOKUP(D6,'2022'!$D$1:$GB$16,$A$2,FALSE)="H"," ",IF(HLOOKUP(D6,'2022'!$D$1:$GB$16,$A$2,FALSE)="S"," ",HLOOKUP(D6,'2022'!$D$1:$GB$16,$A$2,FALSE))))</f>
        <v>M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08:00</v>
      </c>
      <c r="G6" s="402">
        <f t="shared" si="1"/>
        <v>44566</v>
      </c>
      <c r="H6" s="402" t="str" cm="1">
        <f t="array" ref="H6">IFERROR(_xlfn.IFS(C6="MN","07:59",C6="M","15:59",C6="AF","23:59")," ")</f>
        <v>15:59</v>
      </c>
    </row>
    <row r="7" spans="1:8" x14ac:dyDescent="0.25">
      <c r="A7" s="502">
        <v>6</v>
      </c>
      <c r="B7" t="str">
        <f>'2022'!$C$6</f>
        <v xml:space="preserve">D </v>
      </c>
      <c r="C7" t="str">
        <f>IF(HLOOKUP(D7,'2022'!$D$1:$GB$16,$A$2,FALSE)=0," ",IF(HLOOKUP(D7,'2022'!$D$1:$GB$16,$A$2,FALSE)="H"," ",IF(HLOOKUP(D7,'2022'!$D$1:$GB$16,$A$2,FALSE)="S"," ",HLOOKUP(D7,'2022'!$D$1:$GB$16,$A$2,FALSE))))</f>
        <v>M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08:00</v>
      </c>
      <c r="G7" s="402">
        <f t="shared" si="1"/>
        <v>44567</v>
      </c>
      <c r="H7" s="402" t="str" cm="1">
        <f t="array" ref="H7">IFERROR(_xlfn.IFS(C7="MN","07:59",C7="M","15:59",C7="AF","23:59")," ")</f>
        <v>15:59</v>
      </c>
    </row>
    <row r="8" spans="1:8" x14ac:dyDescent="0.25">
      <c r="A8" s="502">
        <v>6</v>
      </c>
      <c r="B8" t="str">
        <f>'2022'!$C$6</f>
        <v xml:space="preserve">D </v>
      </c>
      <c r="C8" t="str">
        <f>IF(HLOOKUP(D8,'2022'!$D$1:$GB$16,$A$2,FALSE)=0," ",IF(HLOOKUP(D8,'2022'!$D$1:$GB$16,$A$2,FALSE)="H"," ",IF(HLOOKUP(D8,'2022'!$D$1:$GB$16,$A$2,FALSE)="S"," ",HLOOKUP(D8,'2022'!$D$1:$GB$16,$A$2,FALSE))))</f>
        <v xml:space="preserve"> </v>
      </c>
      <c r="D8" s="402">
        <v>44568</v>
      </c>
      <c r="E8" s="402" t="str">
        <f t="shared" si="0"/>
        <v>ERROR</v>
      </c>
      <c r="F8" t="str" cm="1">
        <f t="array" ref="F8">IFERROR(_xlfn.IFS(C8="MN","00:00",C8="M","08:00",C8="AF","16:00")," ")</f>
        <v xml:space="preserve"> </v>
      </c>
      <c r="G8" s="402" t="str">
        <f t="shared" si="1"/>
        <v>ERROR</v>
      </c>
      <c r="H8" s="402" t="str" cm="1">
        <f t="array" ref="H8">IFERROR(_xlfn.IFS(C8="MN","07:59",C8="M","15:59",C8="AF","23:59")," ")</f>
        <v xml:space="preserve"> </v>
      </c>
    </row>
    <row r="9" spans="1:8" x14ac:dyDescent="0.25">
      <c r="A9" s="502">
        <v>6</v>
      </c>
      <c r="B9" t="str">
        <f>'2022'!$C$6</f>
        <v xml:space="preserve">D </v>
      </c>
      <c r="C9" t="str">
        <f>IF(HLOOKUP(D9,'2022'!$D$1:$GB$16,$A$2,FALSE)=0," ",IF(HLOOKUP(D9,'2022'!$D$1:$GB$16,$A$2,FALSE)="H"," ",IF(HLOOKUP(D9,'2022'!$D$1:$GB$16,$A$2,FALSE)="S"," ",HLOOKUP(D9,'2022'!$D$1:$GB$16,$A$2,FALSE))))</f>
        <v xml:space="preserve"> </v>
      </c>
      <c r="D9" s="402">
        <v>44569</v>
      </c>
      <c r="E9" s="402" t="str">
        <f t="shared" si="0"/>
        <v>ERROR</v>
      </c>
      <c r="F9" t="str" cm="1">
        <f t="array" ref="F9">IFERROR(_xlfn.IFS(C9="MN","00:00",C9="M","08:00",C9="AF","16:00")," ")</f>
        <v xml:space="preserve"> </v>
      </c>
      <c r="G9" s="402" t="str">
        <f t="shared" si="1"/>
        <v>ERROR</v>
      </c>
      <c r="H9" s="402" t="str" cm="1">
        <f t="array" ref="H9">IFERROR(_xlfn.IFS(C9="MN","07:59",C9="M","15:59",C9="AF","23:59")," ")</f>
        <v xml:space="preserve"> </v>
      </c>
    </row>
    <row r="10" spans="1:8" x14ac:dyDescent="0.25">
      <c r="A10" s="502">
        <v>6</v>
      </c>
      <c r="B10" t="str">
        <f>'2022'!$C$6</f>
        <v xml:space="preserve">D </v>
      </c>
      <c r="C10" t="str">
        <f>IF(HLOOKUP(D10,'2022'!$D$1:$GB$16,$A$2,FALSE)=0," ",IF(HLOOKUP(D10,'2022'!$D$1:$GB$16,$A$2,FALSE)="H"," ",IF(HLOOKUP(D10,'2022'!$D$1:$GB$16,$A$2,FALSE)="S"," ",HLOOKUP(D10,'2022'!$D$1:$GB$16,$A$2,FALSE))))</f>
        <v>M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08:00</v>
      </c>
      <c r="G10" s="402">
        <f t="shared" si="1"/>
        <v>44570</v>
      </c>
      <c r="H10" s="402" t="str" cm="1">
        <f t="array" ref="H10">IFERROR(_xlfn.IFS(C10="MN","07:59",C10="M","15:59",C10="AF","23:59")," ")</f>
        <v>15:59</v>
      </c>
    </row>
    <row r="11" spans="1:8" x14ac:dyDescent="0.25">
      <c r="A11" s="502">
        <v>6</v>
      </c>
      <c r="B11" t="str">
        <f>'2022'!$C$6</f>
        <v xml:space="preserve">D </v>
      </c>
      <c r="C11" t="str">
        <f>IF(HLOOKUP(D11,'2022'!$D$1:$GB$16,$A$2,FALSE)=0," ",IF(HLOOKUP(D11,'2022'!$D$1:$GB$16,$A$2,FALSE)="H"," ",IF(HLOOKUP(D11,'2022'!$D$1:$GB$16,$A$2,FALSE)="S"," ",HLOOKUP(D11,'2022'!$D$1:$GB$16,$A$2,FALSE))))</f>
        <v>M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08:00</v>
      </c>
      <c r="G11" s="402">
        <f t="shared" si="1"/>
        <v>44571</v>
      </c>
      <c r="H11" s="402" t="str" cm="1">
        <f t="array" ref="H11">IFERROR(_xlfn.IFS(C11="MN","07:59",C11="M","15:59",C11="AF","23:59")," ")</f>
        <v>15:59</v>
      </c>
    </row>
    <row r="12" spans="1:8" x14ac:dyDescent="0.25">
      <c r="A12" s="502">
        <v>6</v>
      </c>
      <c r="B12" t="str">
        <f>'2022'!$C$6</f>
        <v xml:space="preserve">D </v>
      </c>
      <c r="C12" t="str">
        <f>IF(HLOOKUP(D12,'2022'!$D$1:$GB$16,$A$2,FALSE)=0," ",IF(HLOOKUP(D12,'2022'!$D$1:$GB$16,$A$2,FALSE)="H"," ",IF(HLOOKUP(D12,'2022'!$D$1:$GB$16,$A$2,FALSE)="S"," ",HLOOKUP(D12,'2022'!$D$1:$GB$16,$A$2,FALSE))))</f>
        <v>M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08:00</v>
      </c>
      <c r="G12" s="402">
        <f t="shared" si="1"/>
        <v>44572</v>
      </c>
      <c r="H12" s="402" t="str" cm="1">
        <f t="array" ref="H12">IFERROR(_xlfn.IFS(C12="MN","07:59",C12="M","15:59",C12="AF","23:59")," ")</f>
        <v>15:59</v>
      </c>
    </row>
    <row r="13" spans="1:8" x14ac:dyDescent="0.25">
      <c r="A13" s="502">
        <v>6</v>
      </c>
      <c r="B13" t="str">
        <f>'2022'!$C$6</f>
        <v xml:space="preserve">D </v>
      </c>
      <c r="C13" t="str">
        <f>IF(HLOOKUP(D13,'2022'!$D$1:$GB$16,$A$2,FALSE)=0," ",IF(HLOOKUP(D13,'2022'!$D$1:$GB$16,$A$2,FALSE)="H"," ",IF(HLOOKUP(D13,'2022'!$D$1:$GB$16,$A$2,FALSE)="S"," ",HLOOKUP(D13,'2022'!$D$1:$GB$16,$A$2,FALSE))))</f>
        <v>M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08:00</v>
      </c>
      <c r="G13" s="402">
        <f t="shared" si="1"/>
        <v>44573</v>
      </c>
      <c r="H13" s="402" t="str" cm="1">
        <f t="array" ref="H13">IFERROR(_xlfn.IFS(C13="MN","07:59",C13="M","15:59",C13="AF","23:59")," ")</f>
        <v>15:59</v>
      </c>
    </row>
    <row r="14" spans="1:8" x14ac:dyDescent="0.25">
      <c r="A14" s="502">
        <v>6</v>
      </c>
      <c r="B14" t="str">
        <f>'2022'!$C$6</f>
        <v xml:space="preserve">D </v>
      </c>
      <c r="C14" t="str">
        <f>IF(HLOOKUP(D14,'2022'!$D$1:$GB$16,$A$2,FALSE)=0," ",IF(HLOOKUP(D14,'2022'!$D$1:$GB$16,$A$2,FALSE)="H"," ",IF(HLOOKUP(D14,'2022'!$D$1:$GB$16,$A$2,FALSE)="S"," ",HLOOKUP(D14,'2022'!$D$1:$GB$16,$A$2,FALSE))))</f>
        <v xml:space="preserve"> </v>
      </c>
      <c r="D14" s="402">
        <v>44574</v>
      </c>
      <c r="E14" s="402" t="str">
        <f t="shared" si="0"/>
        <v>ERROR</v>
      </c>
      <c r="F14" t="str" cm="1">
        <f t="array" ref="F14">IFERROR(_xlfn.IFS(C14="MN","00:00",C14="M","08:00",C14="AF","16:00")," ")</f>
        <v xml:space="preserve"> </v>
      </c>
      <c r="G14" s="402" t="str">
        <f t="shared" si="1"/>
        <v>ERROR</v>
      </c>
      <c r="H14" s="402" t="str" cm="1">
        <f t="array" ref="H14">IFERROR(_xlfn.IFS(C14="MN","07:59",C14="M","15:59",C14="AF","23:59")," ")</f>
        <v xml:space="preserve"> </v>
      </c>
    </row>
    <row r="15" spans="1:8" x14ac:dyDescent="0.25">
      <c r="A15" s="502">
        <v>6</v>
      </c>
      <c r="B15" t="str">
        <f>'2022'!$C$6</f>
        <v xml:space="preserve">D </v>
      </c>
      <c r="C15" t="str">
        <f>IF(HLOOKUP(D15,'2022'!$D$1:$GB$16,$A$2,FALSE)=0," ",IF(HLOOKUP(D15,'2022'!$D$1:$GB$16,$A$2,FALSE)="H"," ",IF(HLOOKUP(D15,'2022'!$D$1:$GB$16,$A$2,FALSE)="S"," ",HLOOKUP(D15,'2022'!$D$1:$GB$16,$A$2,FALSE))))</f>
        <v xml:space="preserve"> </v>
      </c>
      <c r="D15" s="402">
        <v>44575</v>
      </c>
      <c r="E15" s="402" t="str">
        <f t="shared" si="0"/>
        <v>ERROR</v>
      </c>
      <c r="F15" t="str" cm="1">
        <f t="array" ref="F15">IFERROR(_xlfn.IFS(C15="MN","00:00",C15="M","08:00",C15="AF","16:00")," ")</f>
        <v xml:space="preserve"> </v>
      </c>
      <c r="G15" s="402" t="str">
        <f t="shared" si="1"/>
        <v>ERROR</v>
      </c>
      <c r="H15" s="402" t="str" cm="1">
        <f t="array" ref="H15">IFERROR(_xlfn.IFS(C15="MN","07:59",C15="M","15:59",C15="AF","23:59")," ")</f>
        <v xml:space="preserve"> </v>
      </c>
    </row>
    <row r="16" spans="1:8" x14ac:dyDescent="0.25">
      <c r="A16" s="502">
        <v>6</v>
      </c>
      <c r="B16" t="str">
        <f>'2022'!$C$6</f>
        <v xml:space="preserve">D </v>
      </c>
      <c r="C16" t="str">
        <f>IF(HLOOKUP(D16,'2022'!$D$1:$GB$16,$A$2,FALSE)=0," ",IF(HLOOKUP(D16,'2022'!$D$1:$GB$16,$A$2,FALSE)="H"," ",IF(HLOOKUP(D16,'2022'!$D$1:$GB$16,$A$2,FALSE)="S"," ",HLOOKUP(D16,'2022'!$D$1:$GB$16,$A$2,FALSE))))</f>
        <v>MN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00:00</v>
      </c>
      <c r="G16" s="402">
        <f t="shared" si="1"/>
        <v>44576</v>
      </c>
      <c r="H16" s="402" t="str" cm="1">
        <f t="array" ref="H16">IFERROR(_xlfn.IFS(C16="MN","07:59",C16="M","15:59",C16="AF","23:59")," ")</f>
        <v>07:59</v>
      </c>
    </row>
    <row r="17" spans="1:8" x14ac:dyDescent="0.25">
      <c r="A17" s="502">
        <v>6</v>
      </c>
      <c r="B17" t="str">
        <f>'2022'!$C$6</f>
        <v xml:space="preserve">D </v>
      </c>
      <c r="C17" t="str">
        <f>IF(HLOOKUP(D17,'2022'!$D$1:$GB$16,$A$2,FALSE)=0," ",IF(HLOOKUP(D17,'2022'!$D$1:$GB$16,$A$2,FALSE)="H"," ",IF(HLOOKUP(D17,'2022'!$D$1:$GB$16,$A$2,FALSE)="S"," ",HLOOKUP(D17,'2022'!$D$1:$GB$16,$A$2,FALSE))))</f>
        <v>MN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00:00</v>
      </c>
      <c r="G17" s="402">
        <f t="shared" si="1"/>
        <v>44577</v>
      </c>
      <c r="H17" s="402" t="str" cm="1">
        <f t="array" ref="H17">IFERROR(_xlfn.IFS(C17="MN","07:59",C17="M","15:59",C17="AF","23:59")," ")</f>
        <v>07:59</v>
      </c>
    </row>
    <row r="18" spans="1:8" x14ac:dyDescent="0.25">
      <c r="A18" s="502">
        <v>6</v>
      </c>
      <c r="B18" t="str">
        <f>'2022'!$C$6</f>
        <v xml:space="preserve">D </v>
      </c>
      <c r="C18" t="str">
        <f>IF(HLOOKUP(D18,'2022'!$D$1:$GB$16,$A$2,FALSE)=0," ",IF(HLOOKUP(D18,'2022'!$D$1:$GB$16,$A$2,FALSE)="H"," ",IF(HLOOKUP(D18,'2022'!$D$1:$GB$16,$A$2,FALSE)="S"," ",HLOOKUP(D18,'2022'!$D$1:$GB$16,$A$2,FALSE))))</f>
        <v>MN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00:00</v>
      </c>
      <c r="G18" s="402">
        <f t="shared" si="1"/>
        <v>44578</v>
      </c>
      <c r="H18" s="402" t="str" cm="1">
        <f t="array" ref="H18">IFERROR(_xlfn.IFS(C18="MN","07:59",C18="M","15:59",C18="AF","23:59")," ")</f>
        <v>07:59</v>
      </c>
    </row>
    <row r="19" spans="1:8" x14ac:dyDescent="0.25">
      <c r="A19" s="502">
        <v>6</v>
      </c>
      <c r="B19" t="str">
        <f>'2022'!$C$6</f>
        <v xml:space="preserve">D </v>
      </c>
      <c r="C19" t="str">
        <f>IF(HLOOKUP(D19,'2022'!$D$1:$GB$16,$A$2,FALSE)=0," ",IF(HLOOKUP(D19,'2022'!$D$1:$GB$16,$A$2,FALSE)="H"," ",IF(HLOOKUP(D19,'2022'!$D$1:$GB$16,$A$2,FALSE)="S"," ",HLOOKUP(D19,'2022'!$D$1:$GB$16,$A$2,FALSE))))</f>
        <v>MN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00:00</v>
      </c>
      <c r="G19" s="402">
        <f t="shared" si="1"/>
        <v>44579</v>
      </c>
      <c r="H19" s="402" t="str" cm="1">
        <f t="array" ref="H19">IFERROR(_xlfn.IFS(C19="MN","07:59",C19="M","15:59",C19="AF","23:59")," ")</f>
        <v>07:59</v>
      </c>
    </row>
    <row r="20" spans="1:8" x14ac:dyDescent="0.25">
      <c r="A20" s="502">
        <v>6</v>
      </c>
      <c r="B20" t="str">
        <f>'2022'!$C$6</f>
        <v xml:space="preserve">D </v>
      </c>
      <c r="C20" t="str">
        <f>IF(HLOOKUP(D20,'2022'!$D$1:$GB$16,$A$2,FALSE)=0," ",IF(HLOOKUP(D20,'2022'!$D$1:$GB$16,$A$2,FALSE)="H"," ",IF(HLOOKUP(D20,'2022'!$D$1:$GB$16,$A$2,FALSE)="S"," ",HLOOKUP(D20,'2022'!$D$1:$GB$16,$A$2,FALSE))))</f>
        <v xml:space="preserve"> </v>
      </c>
      <c r="D20" s="402">
        <v>44580</v>
      </c>
      <c r="E20" s="402" t="str">
        <f t="shared" si="0"/>
        <v>ERROR</v>
      </c>
      <c r="F20" t="str" cm="1">
        <f t="array" ref="F20">IFERROR(_xlfn.IFS(C20="MN","00:00",C20="M","08:00",C20="AF","16:00")," ")</f>
        <v xml:space="preserve"> </v>
      </c>
      <c r="G20" s="402" t="str">
        <f t="shared" si="1"/>
        <v>ERROR</v>
      </c>
      <c r="H20" s="402" t="str" cm="1">
        <f t="array" ref="H20">IFERROR(_xlfn.IFS(C20="MN","07:59",C20="M","15:59",C20="AF","23:59")," ")</f>
        <v xml:space="preserve"> </v>
      </c>
    </row>
    <row r="21" spans="1:8" x14ac:dyDescent="0.25">
      <c r="A21" s="502">
        <v>6</v>
      </c>
      <c r="B21" t="str">
        <f>'2022'!$C$6</f>
        <v xml:space="preserve">D </v>
      </c>
      <c r="C21" t="str">
        <f>IF(HLOOKUP(D21,'2022'!$D$1:$GB$16,$A$2,FALSE)=0," ",IF(HLOOKUP(D21,'2022'!$D$1:$GB$16,$A$2,FALSE)="H"," ",IF(HLOOKUP(D21,'2022'!$D$1:$GB$16,$A$2,FALSE)="S"," ",HLOOKUP(D21,'2022'!$D$1:$GB$16,$A$2,FALSE))))</f>
        <v xml:space="preserve"> </v>
      </c>
      <c r="D21" s="402">
        <v>44581</v>
      </c>
      <c r="E21" s="402" t="str">
        <f t="shared" si="0"/>
        <v>ERROR</v>
      </c>
      <c r="F21" t="str" cm="1">
        <f t="array" ref="F21">IFERROR(_xlfn.IFS(C21="MN","00:00",C21="M","08:00",C21="AF","16:00")," ")</f>
        <v xml:space="preserve"> </v>
      </c>
      <c r="G21" s="402" t="str">
        <f t="shared" si="1"/>
        <v>ERROR</v>
      </c>
      <c r="H21" s="402" t="str" cm="1">
        <f t="array" ref="H21">IFERROR(_xlfn.IFS(C21="MN","07:59",C21="M","15:59",C21="AF","23:59")," ")</f>
        <v xml:space="preserve"> </v>
      </c>
    </row>
    <row r="22" spans="1:8" x14ac:dyDescent="0.25">
      <c r="A22" s="502">
        <v>6</v>
      </c>
      <c r="B22" t="str">
        <f>'2022'!$C$6</f>
        <v xml:space="preserve">D </v>
      </c>
      <c r="C22" t="str">
        <f>IF(HLOOKUP(D22,'2022'!$D$1:$GB$16,$A$2,FALSE)=0," ",IF(HLOOKUP(D22,'2022'!$D$1:$GB$16,$A$2,FALSE)="H"," ",IF(HLOOKUP(D22,'2022'!$D$1:$GB$16,$A$2,FALSE)="S"," ",HLOOKUP(D22,'2022'!$D$1:$GB$16,$A$2,FALSE))))</f>
        <v>MN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00:00</v>
      </c>
      <c r="G22" s="402">
        <f t="shared" si="1"/>
        <v>44582</v>
      </c>
      <c r="H22" s="402" t="str" cm="1">
        <f t="array" ref="H22">IFERROR(_xlfn.IFS(C22="MN","07:59",C22="M","15:59",C22="AF","23:59")," ")</f>
        <v>07:59</v>
      </c>
    </row>
    <row r="23" spans="1:8" x14ac:dyDescent="0.25">
      <c r="A23" s="502">
        <v>6</v>
      </c>
      <c r="B23" t="str">
        <f>'2022'!$C$6</f>
        <v xml:space="preserve">D </v>
      </c>
      <c r="C23" t="str">
        <f>IF(HLOOKUP(D23,'2022'!$D$1:$GB$16,$A$2,FALSE)=0," ",IF(HLOOKUP(D23,'2022'!$D$1:$GB$16,$A$2,FALSE)="H"," ",IF(HLOOKUP(D23,'2022'!$D$1:$GB$16,$A$2,FALSE)="S"," ",HLOOKUP(D23,'2022'!$D$1:$GB$16,$A$2,FALSE))))</f>
        <v>MN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00:00</v>
      </c>
      <c r="G23" s="402">
        <f t="shared" si="1"/>
        <v>44583</v>
      </c>
      <c r="H23" s="402" t="str" cm="1">
        <f t="array" ref="H23">IFERROR(_xlfn.IFS(C23="MN","07:59",C23="M","15:59",C23="AF","23:59")," ")</f>
        <v>07:59</v>
      </c>
    </row>
    <row r="24" spans="1:8" x14ac:dyDescent="0.25">
      <c r="A24" s="502">
        <v>6</v>
      </c>
      <c r="B24" t="str">
        <f>'2022'!$C$6</f>
        <v xml:space="preserve">D </v>
      </c>
      <c r="C24" t="str">
        <f>IF(HLOOKUP(D24,'2022'!$D$1:$GB$16,$A$2,FALSE)=0," ",IF(HLOOKUP(D24,'2022'!$D$1:$GB$16,$A$2,FALSE)="H"," ",IF(HLOOKUP(D24,'2022'!$D$1:$GB$16,$A$2,FALSE)="S"," ",HLOOKUP(D24,'2022'!$D$1:$GB$16,$A$2,FALSE))))</f>
        <v>MN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00:00</v>
      </c>
      <c r="G24" s="402">
        <f t="shared" si="1"/>
        <v>44584</v>
      </c>
      <c r="H24" s="402" t="str" cm="1">
        <f t="array" ref="H24">IFERROR(_xlfn.IFS(C24="MN","07:59",C24="M","15:59",C24="AF","23:59")," ")</f>
        <v>07:59</v>
      </c>
    </row>
    <row r="25" spans="1:8" x14ac:dyDescent="0.25">
      <c r="A25" s="502">
        <v>6</v>
      </c>
      <c r="B25" t="str">
        <f>'2022'!$C$6</f>
        <v xml:space="preserve">D </v>
      </c>
      <c r="C25" t="str">
        <f>IF(HLOOKUP(D25,'2022'!$D$1:$GB$16,$A$2,FALSE)=0," ",IF(HLOOKUP(D25,'2022'!$D$1:$GB$16,$A$2,FALSE)="H"," ",IF(HLOOKUP(D25,'2022'!$D$1:$GB$16,$A$2,FALSE)="S"," ",HLOOKUP(D25,'2022'!$D$1:$GB$16,$A$2,FALSE))))</f>
        <v>MN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00:00</v>
      </c>
      <c r="G25" s="402">
        <f t="shared" si="1"/>
        <v>44585</v>
      </c>
      <c r="H25" s="402" t="str" cm="1">
        <f t="array" ref="H25">IFERROR(_xlfn.IFS(C25="MN","07:59",C25="M","15:59",C25="AF","23:59")," ")</f>
        <v>07:59</v>
      </c>
    </row>
    <row r="26" spans="1:8" x14ac:dyDescent="0.25">
      <c r="A26" s="502">
        <v>6</v>
      </c>
      <c r="B26" t="str">
        <f>'2022'!$C$6</f>
        <v xml:space="preserve">D </v>
      </c>
      <c r="C26" t="str">
        <f>IF(HLOOKUP(D26,'2022'!$D$1:$GB$16,$A$2,FALSE)=0," ",IF(HLOOKUP(D26,'2022'!$D$1:$GB$16,$A$2,FALSE)="H"," ",IF(HLOOKUP(D26,'2022'!$D$1:$GB$16,$A$2,FALSE)="S"," ",HLOOKUP(D26,'2022'!$D$1:$GB$16,$A$2,FALSE))))</f>
        <v xml:space="preserve"> </v>
      </c>
      <c r="D26" s="402">
        <v>44586</v>
      </c>
      <c r="E26" s="402" t="str">
        <f t="shared" si="0"/>
        <v>ERROR</v>
      </c>
      <c r="F26" t="str" cm="1">
        <f t="array" ref="F26">IFERROR(_xlfn.IFS(C26="MN","00:00",C26="M","08:00",C26="AF","16:00")," ")</f>
        <v xml:space="preserve"> </v>
      </c>
      <c r="G26" s="402" t="str">
        <f t="shared" si="1"/>
        <v>ERROR</v>
      </c>
      <c r="H26" s="402" t="str" cm="1">
        <f t="array" ref="H26">IFERROR(_xlfn.IFS(C26="MN","07:59",C26="M","15:59",C26="AF","23:59")," ")</f>
        <v xml:space="preserve"> </v>
      </c>
    </row>
    <row r="27" spans="1:8" x14ac:dyDescent="0.25">
      <c r="A27" s="502">
        <v>6</v>
      </c>
      <c r="B27" t="str">
        <f>'2022'!$C$6</f>
        <v xml:space="preserve">D </v>
      </c>
      <c r="C27" t="str">
        <f>IF(HLOOKUP(D27,'2022'!$D$1:$GB$16,$A$2,FALSE)=0," ",IF(HLOOKUP(D27,'2022'!$D$1:$GB$16,$A$2,FALSE)="H"," ",IF(HLOOKUP(D27,'2022'!$D$1:$GB$16,$A$2,FALSE)="S"," ",HLOOKUP(D27,'2022'!$D$1:$GB$16,$A$2,FALSE))))</f>
        <v xml:space="preserve"> </v>
      </c>
      <c r="D27" s="402">
        <v>44587</v>
      </c>
      <c r="E27" s="402" t="str">
        <f t="shared" si="0"/>
        <v>ERROR</v>
      </c>
      <c r="F27" t="str" cm="1">
        <f t="array" ref="F27">IFERROR(_xlfn.IFS(C27="MN","00:00",C27="M","08:00",C27="AF","16:00")," ")</f>
        <v xml:space="preserve"> </v>
      </c>
      <c r="G27" s="402" t="str">
        <f t="shared" si="1"/>
        <v>ERROR</v>
      </c>
      <c r="H27" s="402" t="str" cm="1">
        <f t="array" ref="H27">IFERROR(_xlfn.IFS(C27="MN","07:59",C27="M","15:59",C27="AF","23:59")," ")</f>
        <v xml:space="preserve"> </v>
      </c>
    </row>
    <row r="28" spans="1:8" x14ac:dyDescent="0.25">
      <c r="A28" s="502">
        <v>6</v>
      </c>
      <c r="B28" t="str">
        <f>'2022'!$C$6</f>
        <v xml:space="preserve">D </v>
      </c>
      <c r="C28" t="str">
        <f>IF(HLOOKUP(D28,'2022'!$D$1:$GB$16,$A$2,FALSE)=0," ",IF(HLOOKUP(D28,'2022'!$D$1:$GB$16,$A$2,FALSE)="H"," ",IF(HLOOKUP(D28,'2022'!$D$1:$GB$16,$A$2,FALSE)="S"," ",HLOOKUP(D28,'2022'!$D$1:$GB$16,$A$2,FALSE))))</f>
        <v>AF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16:00</v>
      </c>
      <c r="G28" s="402">
        <f t="shared" si="1"/>
        <v>44588</v>
      </c>
      <c r="H28" s="402" t="str" cm="1">
        <f t="array" ref="H28">IFERROR(_xlfn.IFS(C28="MN","07:59",C28="M","15:59",C28="AF","23:59")," ")</f>
        <v>23:59</v>
      </c>
    </row>
    <row r="29" spans="1:8" x14ac:dyDescent="0.25">
      <c r="A29" s="502">
        <v>6</v>
      </c>
      <c r="B29" t="str">
        <f>'2022'!$C$6</f>
        <v xml:space="preserve">D </v>
      </c>
      <c r="C29" t="str">
        <f>IF(HLOOKUP(D29,'2022'!$D$1:$GB$16,$A$2,FALSE)=0," ",IF(HLOOKUP(D29,'2022'!$D$1:$GB$16,$A$2,FALSE)="H"," ",IF(HLOOKUP(D29,'2022'!$D$1:$GB$16,$A$2,FALSE)="S"," ",HLOOKUP(D29,'2022'!$D$1:$GB$16,$A$2,FALSE))))</f>
        <v>AF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16:00</v>
      </c>
      <c r="G29" s="402">
        <f t="shared" si="1"/>
        <v>44589</v>
      </c>
      <c r="H29" s="402" t="str" cm="1">
        <f t="array" ref="H29">IFERROR(_xlfn.IFS(C29="MN","07:59",C29="M","15:59",C29="AF","23:59")," ")</f>
        <v>23:59</v>
      </c>
    </row>
    <row r="30" spans="1:8" x14ac:dyDescent="0.25">
      <c r="A30" s="502">
        <v>6</v>
      </c>
      <c r="B30" t="str">
        <f>'2022'!$C$6</f>
        <v xml:space="preserve">D </v>
      </c>
      <c r="C30" t="str">
        <f>IF(HLOOKUP(D30,'2022'!$D$1:$GB$16,$A$2,FALSE)=0," ",IF(HLOOKUP(D30,'2022'!$D$1:$GB$16,$A$2,FALSE)="H"," ",IF(HLOOKUP(D30,'2022'!$D$1:$GB$16,$A$2,FALSE)="S"," ",HLOOKUP(D30,'2022'!$D$1:$GB$16,$A$2,FALSE))))</f>
        <v>AF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16:00</v>
      </c>
      <c r="G30" s="402">
        <f t="shared" si="1"/>
        <v>44590</v>
      </c>
      <c r="H30" s="402" t="str" cm="1">
        <f t="array" ref="H30">IFERROR(_xlfn.IFS(C30="MN","07:59",C30="M","15:59",C30="AF","23:59")," ")</f>
        <v>23:59</v>
      </c>
    </row>
    <row r="31" spans="1:8" x14ac:dyDescent="0.25">
      <c r="A31" s="502">
        <v>6</v>
      </c>
      <c r="B31" t="str">
        <f>'2022'!$C$6</f>
        <v xml:space="preserve">D </v>
      </c>
      <c r="C31" t="str">
        <f>IF(HLOOKUP(D31,'2022'!$D$1:$GB$16,$A$2,FALSE)=0," ",IF(HLOOKUP(D31,'2022'!$D$1:$GB$16,$A$2,FALSE)="H"," ",IF(HLOOKUP(D31,'2022'!$D$1:$GB$16,$A$2,FALSE)="S"," ",HLOOKUP(D31,'2022'!$D$1:$GB$16,$A$2,FALSE))))</f>
        <v>AF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16:00</v>
      </c>
      <c r="G31" s="402">
        <f t="shared" si="1"/>
        <v>44591</v>
      </c>
      <c r="H31" s="402" t="str" cm="1">
        <f t="array" ref="H31">IFERROR(_xlfn.IFS(C31="MN","07:59",C31="M","15:59",C31="AF","23:59")," ")</f>
        <v>23:59</v>
      </c>
    </row>
    <row r="32" spans="1:8" x14ac:dyDescent="0.25">
      <c r="A32" s="502">
        <v>6</v>
      </c>
      <c r="B32" t="str">
        <f>'2022'!$C$6</f>
        <v xml:space="preserve">D </v>
      </c>
      <c r="C32" t="str">
        <f>IF(HLOOKUP(D32,'2022'!$D$1:$GB$16,$A$2,FALSE)=0," ",IF(HLOOKUP(D32,'2022'!$D$1:$GB$16,$A$2,FALSE)="H"," ",IF(HLOOKUP(D32,'2022'!$D$1:$GB$16,$A$2,FALSE)="S"," ",HLOOKUP(D32,'2022'!$D$1:$GB$16,$A$2,FALSE))))</f>
        <v xml:space="preserve"> </v>
      </c>
      <c r="D32" s="402">
        <v>44592</v>
      </c>
      <c r="E32" s="402" t="str">
        <f t="shared" si="0"/>
        <v>ERROR</v>
      </c>
      <c r="F32" t="str" cm="1">
        <f t="array" ref="F32">IFERROR(_xlfn.IFS(C32="MN","00:00",C32="M","08:00",C32="AF","16:00")," ")</f>
        <v xml:space="preserve"> </v>
      </c>
      <c r="G32" s="402" t="str">
        <f t="shared" si="1"/>
        <v>ERROR</v>
      </c>
      <c r="H32" s="402" t="str" cm="1">
        <f t="array" ref="H32">IFERROR(_xlfn.IFS(C32="MN","07:59",C32="M","15:59",C32="AF","23:59")," ")</f>
        <v xml:space="preserve"> </v>
      </c>
    </row>
    <row r="33" spans="1:8" x14ac:dyDescent="0.25">
      <c r="A33" s="502">
        <v>6</v>
      </c>
      <c r="B33" t="str">
        <f>'2022'!$C$6</f>
        <v xml:space="preserve">D </v>
      </c>
      <c r="C33" t="str">
        <f>IF(HLOOKUP(D33,'2022'!$D$1:$GB$16,$A$2,FALSE)=0," ",IF(HLOOKUP(D33,'2022'!$D$1:$GB$16,$A$2,FALSE)="H"," ",IF(HLOOKUP(D33,'2022'!$D$1:$GB$16,$A$2,FALSE)="S"," ",HLOOKUP(D33,'2022'!$D$1:$GB$16,$A$2,FALSE))))</f>
        <v xml:space="preserve"> </v>
      </c>
      <c r="D33" s="402">
        <v>44593</v>
      </c>
      <c r="E33" s="402" t="str">
        <f t="shared" si="0"/>
        <v>ERROR</v>
      </c>
      <c r="F33" t="str" cm="1">
        <f t="array" ref="F33">IFERROR(_xlfn.IFS(C33="MN","00:00",C33="M","08:00",C33="AF","16:00")," ")</f>
        <v xml:space="preserve"> </v>
      </c>
      <c r="G33" s="402" t="str">
        <f t="shared" si="1"/>
        <v>ERROR</v>
      </c>
      <c r="H33" s="402" t="str" cm="1">
        <f t="array" ref="H33">IFERROR(_xlfn.IFS(C33="MN","07:59",C33="M","15:59",C33="AF","23:59")," ")</f>
        <v xml:space="preserve"> </v>
      </c>
    </row>
    <row r="34" spans="1:8" x14ac:dyDescent="0.25">
      <c r="A34" s="502">
        <v>6</v>
      </c>
      <c r="B34" t="str">
        <f>'2022'!$C$6</f>
        <v xml:space="preserve">D </v>
      </c>
      <c r="C34" t="str">
        <f>IF(HLOOKUP(D34,'2022'!$D$1:$GB$16,$A$2,FALSE)=0," ",IF(HLOOKUP(D34,'2022'!$D$1:$GB$16,$A$2,FALSE)="H"," ",IF(HLOOKUP(D34,'2022'!$D$1:$GB$16,$A$2,FALSE)="S"," ",HLOOKUP(D34,'2022'!$D$1:$GB$16,$A$2,FALSE))))</f>
        <v>AF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16:00</v>
      </c>
      <c r="G34" s="402">
        <f t="shared" si="1"/>
        <v>44594</v>
      </c>
      <c r="H34" s="402" t="str" cm="1">
        <f t="array" ref="H34">IFERROR(_xlfn.IFS(C34="MN","07:59",C34="M","15:59",C34="AF","23:59")," ")</f>
        <v>23:59</v>
      </c>
    </row>
    <row r="35" spans="1:8" x14ac:dyDescent="0.25">
      <c r="A35" s="502">
        <v>6</v>
      </c>
      <c r="B35" t="str">
        <f>'2022'!$C$6</f>
        <v xml:space="preserve">D </v>
      </c>
      <c r="C35" t="str">
        <f>IF(HLOOKUP(D35,'2022'!$D$1:$GB$16,$A$2,FALSE)=0," ",IF(HLOOKUP(D35,'2022'!$D$1:$GB$16,$A$2,FALSE)="H"," ",IF(HLOOKUP(D35,'2022'!$D$1:$GB$16,$A$2,FALSE)="S"," ",HLOOKUP(D35,'2022'!$D$1:$GB$16,$A$2,FALSE))))</f>
        <v>AF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16:00</v>
      </c>
      <c r="G35" s="402">
        <f t="shared" si="1"/>
        <v>44595</v>
      </c>
      <c r="H35" s="402" t="str" cm="1">
        <f t="array" ref="H35">IFERROR(_xlfn.IFS(C35="MN","07:59",C35="M","15:59",C35="AF","23:59")," ")</f>
        <v>23:59</v>
      </c>
    </row>
    <row r="36" spans="1:8" x14ac:dyDescent="0.25">
      <c r="A36" s="502">
        <v>6</v>
      </c>
      <c r="B36" t="str">
        <f>'2022'!$C$6</f>
        <v xml:space="preserve">D </v>
      </c>
      <c r="C36" t="str">
        <f>IF(HLOOKUP(D36,'2022'!$D$1:$GB$16,$A$2,FALSE)=0," ",IF(HLOOKUP(D36,'2022'!$D$1:$GB$16,$A$2,FALSE)="H"," ",IF(HLOOKUP(D36,'2022'!$D$1:$GB$16,$A$2,FALSE)="S"," ",HLOOKUP(D36,'2022'!$D$1:$GB$16,$A$2,FALSE))))</f>
        <v>AF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16:00</v>
      </c>
      <c r="G36" s="402">
        <f t="shared" si="1"/>
        <v>44596</v>
      </c>
      <c r="H36" s="402" t="str" cm="1">
        <f t="array" ref="H36">IFERROR(_xlfn.IFS(C36="MN","07:59",C36="M","15:59",C36="AF","23:59")," ")</f>
        <v>23:59</v>
      </c>
    </row>
    <row r="37" spans="1:8" x14ac:dyDescent="0.25">
      <c r="A37" s="502">
        <v>6</v>
      </c>
      <c r="B37" t="str">
        <f>'2022'!$C$6</f>
        <v xml:space="preserve">D </v>
      </c>
      <c r="C37" t="str">
        <f>IF(HLOOKUP(D37,'2022'!$D$1:$GB$16,$A$2,FALSE)=0," ",IF(HLOOKUP(D37,'2022'!$D$1:$GB$16,$A$2,FALSE)="H"," ",IF(HLOOKUP(D37,'2022'!$D$1:$GB$16,$A$2,FALSE)="S"," ",HLOOKUP(D37,'2022'!$D$1:$GB$16,$A$2,FALSE))))</f>
        <v>AF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16:00</v>
      </c>
      <c r="G37" s="402">
        <f t="shared" si="1"/>
        <v>44597</v>
      </c>
      <c r="H37" s="402" t="str" cm="1">
        <f t="array" ref="H37">IFERROR(_xlfn.IFS(C37="MN","07:59",C37="M","15:59",C37="AF","23:59")," ")</f>
        <v>23:59</v>
      </c>
    </row>
    <row r="38" spans="1:8" x14ac:dyDescent="0.25">
      <c r="A38" s="502">
        <v>6</v>
      </c>
      <c r="B38" t="str">
        <f>'2022'!$C$6</f>
        <v xml:space="preserve">D </v>
      </c>
      <c r="C38" t="str">
        <f>IF(HLOOKUP(D38,'2022'!$D$1:$GB$16,$A$2,FALSE)=0," ",IF(HLOOKUP(D38,'2022'!$D$1:$GB$16,$A$2,FALSE)="H"," ",IF(HLOOKUP(D38,'2022'!$D$1:$GB$16,$A$2,FALSE)="S"," ",HLOOKUP(D38,'2022'!$D$1:$GB$16,$A$2,FALSE))))</f>
        <v xml:space="preserve"> </v>
      </c>
      <c r="D38" s="402">
        <v>44598</v>
      </c>
      <c r="E38" s="402" t="str">
        <f t="shared" si="0"/>
        <v>ERROR</v>
      </c>
      <c r="F38" t="str" cm="1">
        <f t="array" ref="F38">IFERROR(_xlfn.IFS(C38="MN","00:00",C38="M","08:00",C38="AF","16:00")," ")</f>
        <v xml:space="preserve"> </v>
      </c>
      <c r="G38" s="402" t="str">
        <f t="shared" si="1"/>
        <v>ERROR</v>
      </c>
      <c r="H38" s="402" t="str" cm="1">
        <f t="array" ref="H38">IFERROR(_xlfn.IFS(C38="MN","07:59",C38="M","15:59",C38="AF","23:59")," ")</f>
        <v xml:space="preserve"> </v>
      </c>
    </row>
    <row r="39" spans="1:8" x14ac:dyDescent="0.25">
      <c r="A39" s="502">
        <v>6</v>
      </c>
      <c r="B39" t="str">
        <f>'2022'!$C$6</f>
        <v xml:space="preserve">D </v>
      </c>
      <c r="C39" t="str">
        <f>IF(HLOOKUP(D39,'2022'!$D$1:$GB$16,$A$2,FALSE)=0," ",IF(HLOOKUP(D39,'2022'!$D$1:$GB$16,$A$2,FALSE)="H"," ",IF(HLOOKUP(D39,'2022'!$D$1:$GB$16,$A$2,FALSE)="S"," ",HLOOKUP(D39,'2022'!$D$1:$GB$16,$A$2,FALSE))))</f>
        <v xml:space="preserve"> </v>
      </c>
      <c r="D39" s="402">
        <v>44599</v>
      </c>
      <c r="E39" s="402" t="str">
        <f t="shared" si="0"/>
        <v>ERROR</v>
      </c>
      <c r="F39" t="str" cm="1">
        <f t="array" ref="F39">IFERROR(_xlfn.IFS(C39="MN","00:00",C39="M","08:00",C39="AF","16:00")," ")</f>
        <v xml:space="preserve"> </v>
      </c>
      <c r="G39" s="402" t="str">
        <f t="shared" si="1"/>
        <v>ERROR</v>
      </c>
      <c r="H39" s="402" t="str" cm="1">
        <f t="array" ref="H39">IFERROR(_xlfn.IFS(C39="MN","07:59",C39="M","15:59",C39="AF","23:59")," ")</f>
        <v xml:space="preserve"> </v>
      </c>
    </row>
    <row r="40" spans="1:8" x14ac:dyDescent="0.25">
      <c r="A40" s="502">
        <v>6</v>
      </c>
      <c r="B40" t="str">
        <f>'2022'!$C$6</f>
        <v xml:space="preserve">D </v>
      </c>
      <c r="C40" t="str">
        <f>IF(HLOOKUP(D40,'2022'!$D$1:$GB$16,$A$2,FALSE)=0," ",IF(HLOOKUP(D40,'2022'!$D$1:$GB$16,$A$2,FALSE)="H"," ",IF(HLOOKUP(D40,'2022'!$D$1:$GB$16,$A$2,FALSE)="S"," ",HLOOKUP(D40,'2022'!$D$1:$GB$16,$A$2,FALSE))))</f>
        <v>M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08:00</v>
      </c>
      <c r="G40" s="402">
        <f t="shared" si="1"/>
        <v>44600</v>
      </c>
      <c r="H40" s="402" t="str" cm="1">
        <f t="array" ref="H40">IFERROR(_xlfn.IFS(C40="MN","07:59",C40="M","15:59",C40="AF","23:59")," ")</f>
        <v>15:59</v>
      </c>
    </row>
    <row r="41" spans="1:8" x14ac:dyDescent="0.25">
      <c r="A41" s="502">
        <v>6</v>
      </c>
      <c r="B41" t="str">
        <f>'2022'!$C$6</f>
        <v xml:space="preserve">D </v>
      </c>
      <c r="C41" t="str">
        <f>IF(HLOOKUP(D41,'2022'!$D$1:$GB$16,$A$2,FALSE)=0," ",IF(HLOOKUP(D41,'2022'!$D$1:$GB$16,$A$2,FALSE)="H"," ",IF(HLOOKUP(D41,'2022'!$D$1:$GB$16,$A$2,FALSE)="S"," ",HLOOKUP(D41,'2022'!$D$1:$GB$16,$A$2,FALSE))))</f>
        <v>M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08:00</v>
      </c>
      <c r="G41" s="402">
        <f t="shared" si="1"/>
        <v>44601</v>
      </c>
      <c r="H41" s="402" t="str" cm="1">
        <f t="array" ref="H41">IFERROR(_xlfn.IFS(C41="MN","07:59",C41="M","15:59",C41="AF","23:59")," ")</f>
        <v>15:59</v>
      </c>
    </row>
    <row r="42" spans="1:8" x14ac:dyDescent="0.25">
      <c r="A42" s="502">
        <v>6</v>
      </c>
      <c r="B42" t="str">
        <f>'2022'!$C$6</f>
        <v xml:space="preserve">D </v>
      </c>
      <c r="C42" t="str">
        <f>IF(HLOOKUP(D42,'2022'!$D$1:$GB$16,$A$2,FALSE)=0," ",IF(HLOOKUP(D42,'2022'!$D$1:$GB$16,$A$2,FALSE)="H"," ",IF(HLOOKUP(D42,'2022'!$D$1:$GB$16,$A$2,FALSE)="S"," ",HLOOKUP(D42,'2022'!$D$1:$GB$16,$A$2,FALSE))))</f>
        <v>M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08:00</v>
      </c>
      <c r="G42" s="402">
        <f t="shared" si="1"/>
        <v>44602</v>
      </c>
      <c r="H42" s="402" t="str" cm="1">
        <f t="array" ref="H42">IFERROR(_xlfn.IFS(C42="MN","07:59",C42="M","15:59",C42="AF","23:59")," ")</f>
        <v>15:59</v>
      </c>
    </row>
    <row r="43" spans="1:8" x14ac:dyDescent="0.25">
      <c r="A43" s="502">
        <v>6</v>
      </c>
      <c r="B43" t="str">
        <f>'2022'!$C$6</f>
        <v xml:space="preserve">D </v>
      </c>
      <c r="C43" t="str">
        <f>IF(HLOOKUP(D43,'2022'!$D$1:$GB$16,$A$2,FALSE)=0," ",IF(HLOOKUP(D43,'2022'!$D$1:$GB$16,$A$2,FALSE)="H"," ",IF(HLOOKUP(D43,'2022'!$D$1:$GB$16,$A$2,FALSE)="S"," ",HLOOKUP(D43,'2022'!$D$1:$GB$16,$A$2,FALSE))))</f>
        <v>M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08:00</v>
      </c>
      <c r="G43" s="402">
        <f t="shared" si="1"/>
        <v>44603</v>
      </c>
      <c r="H43" s="402" t="str" cm="1">
        <f t="array" ref="H43">IFERROR(_xlfn.IFS(C43="MN","07:59",C43="M","15:59",C43="AF","23:59")," ")</f>
        <v>15:59</v>
      </c>
    </row>
    <row r="44" spans="1:8" x14ac:dyDescent="0.25">
      <c r="A44" s="502">
        <v>6</v>
      </c>
      <c r="B44" t="str">
        <f>'2022'!$C$6</f>
        <v xml:space="preserve">D </v>
      </c>
      <c r="C44" t="str">
        <f>IF(HLOOKUP(D44,'2022'!$D$1:$GB$16,$A$2,FALSE)=0," ",IF(HLOOKUP(D44,'2022'!$D$1:$GB$16,$A$2,FALSE)="H"," ",IF(HLOOKUP(D44,'2022'!$D$1:$GB$16,$A$2,FALSE)="S"," ",HLOOKUP(D44,'2022'!$D$1:$GB$16,$A$2,FALSE))))</f>
        <v xml:space="preserve"> </v>
      </c>
      <c r="D44" s="402">
        <v>44604</v>
      </c>
      <c r="E44" s="402" t="str">
        <f t="shared" si="0"/>
        <v>ERROR</v>
      </c>
      <c r="F44" t="str" cm="1">
        <f t="array" ref="F44">IFERROR(_xlfn.IFS(C44="MN","00:00",C44="M","08:00",C44="AF","16:00")," ")</f>
        <v xml:space="preserve"> </v>
      </c>
      <c r="G44" s="402" t="str">
        <f t="shared" si="1"/>
        <v>ERROR</v>
      </c>
      <c r="H44" s="402" t="str" cm="1">
        <f t="array" ref="H44">IFERROR(_xlfn.IFS(C44="MN","07:59",C44="M","15:59",C44="AF","23:59")," ")</f>
        <v xml:space="preserve"> </v>
      </c>
    </row>
    <row r="45" spans="1:8" x14ac:dyDescent="0.25">
      <c r="A45" s="502">
        <v>6</v>
      </c>
      <c r="B45" t="str">
        <f>'2022'!$C$6</f>
        <v xml:space="preserve">D </v>
      </c>
      <c r="C45" t="str">
        <f>IF(HLOOKUP(D45,'2022'!$D$1:$GB$16,$A$2,FALSE)=0," ",IF(HLOOKUP(D45,'2022'!$D$1:$GB$16,$A$2,FALSE)="H"," ",IF(HLOOKUP(D45,'2022'!$D$1:$GB$16,$A$2,FALSE)="S"," ",HLOOKUP(D45,'2022'!$D$1:$GB$16,$A$2,FALSE))))</f>
        <v xml:space="preserve"> </v>
      </c>
      <c r="D45" s="402">
        <v>44605</v>
      </c>
      <c r="E45" s="402" t="str">
        <f t="shared" si="0"/>
        <v>ERROR</v>
      </c>
      <c r="F45" t="str" cm="1">
        <f t="array" ref="F45">IFERROR(_xlfn.IFS(C45="MN","00:00",C45="M","08:00",C45="AF","16:00")," ")</f>
        <v xml:space="preserve"> </v>
      </c>
      <c r="G45" s="402" t="str">
        <f t="shared" si="1"/>
        <v>ERROR</v>
      </c>
      <c r="H45" s="402" t="str" cm="1">
        <f t="array" ref="H45">IFERROR(_xlfn.IFS(C45="MN","07:59",C45="M","15:59",C45="AF","23:59")," ")</f>
        <v xml:space="preserve"> </v>
      </c>
    </row>
    <row r="46" spans="1:8" x14ac:dyDescent="0.25">
      <c r="A46" s="502">
        <v>6</v>
      </c>
      <c r="B46" t="str">
        <f>'2022'!$C$6</f>
        <v xml:space="preserve">D </v>
      </c>
      <c r="C46" t="str">
        <f>IF(HLOOKUP(D46,'2022'!$D$1:$GB$16,$A$2,FALSE)=0," ",IF(HLOOKUP(D46,'2022'!$D$1:$GB$16,$A$2,FALSE)="H"," ",IF(HLOOKUP(D46,'2022'!$D$1:$GB$16,$A$2,FALSE)="S"," ",HLOOKUP(D46,'2022'!$D$1:$GB$16,$A$2,FALSE))))</f>
        <v>M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08:00</v>
      </c>
      <c r="G46" s="402">
        <f t="shared" si="1"/>
        <v>44606</v>
      </c>
      <c r="H46" s="402" t="str" cm="1">
        <f t="array" ref="H46">IFERROR(_xlfn.IFS(C46="MN","07:59",C46="M","15:59",C46="AF","23:59")," ")</f>
        <v>15:59</v>
      </c>
    </row>
    <row r="47" spans="1:8" x14ac:dyDescent="0.25">
      <c r="A47" s="502">
        <v>6</v>
      </c>
      <c r="B47" t="str">
        <f>'2022'!$C$6</f>
        <v xml:space="preserve">D </v>
      </c>
      <c r="C47" t="str">
        <f>IF(HLOOKUP(D47,'2022'!$D$1:$GB$16,$A$2,FALSE)=0," ",IF(HLOOKUP(D47,'2022'!$D$1:$GB$16,$A$2,FALSE)="H"," ",IF(HLOOKUP(D47,'2022'!$D$1:$GB$16,$A$2,FALSE)="S"," ",HLOOKUP(D47,'2022'!$D$1:$GB$16,$A$2,FALSE))))</f>
        <v>M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08:00</v>
      </c>
      <c r="G47" s="402">
        <f t="shared" si="1"/>
        <v>44607</v>
      </c>
      <c r="H47" s="402" t="str" cm="1">
        <f t="array" ref="H47">IFERROR(_xlfn.IFS(C47="MN","07:59",C47="M","15:59",C47="AF","23:59")," ")</f>
        <v>15:59</v>
      </c>
    </row>
    <row r="48" spans="1:8" x14ac:dyDescent="0.25">
      <c r="A48" s="502">
        <v>6</v>
      </c>
      <c r="B48" t="str">
        <f>'2022'!$C$6</f>
        <v xml:space="preserve">D </v>
      </c>
      <c r="C48" t="str">
        <f>IF(HLOOKUP(D48,'2022'!$D$1:$GB$16,$A$2,FALSE)=0," ",IF(HLOOKUP(D48,'2022'!$D$1:$GB$16,$A$2,FALSE)="H"," ",IF(HLOOKUP(D48,'2022'!$D$1:$GB$16,$A$2,FALSE)="S"," ",HLOOKUP(D48,'2022'!$D$1:$GB$16,$A$2,FALSE))))</f>
        <v>M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08:00</v>
      </c>
      <c r="G48" s="402">
        <f t="shared" si="1"/>
        <v>44608</v>
      </c>
      <c r="H48" s="402" t="str" cm="1">
        <f t="array" ref="H48">IFERROR(_xlfn.IFS(C48="MN","07:59",C48="M","15:59",C48="AF","23:59")," ")</f>
        <v>15:59</v>
      </c>
    </row>
    <row r="49" spans="1:8" x14ac:dyDescent="0.25">
      <c r="A49" s="502">
        <v>6</v>
      </c>
      <c r="B49" t="str">
        <f>'2022'!$C$6</f>
        <v xml:space="preserve">D </v>
      </c>
      <c r="C49" t="str">
        <f>IF(HLOOKUP(D49,'2022'!$D$1:$GB$16,$A$2,FALSE)=0," ",IF(HLOOKUP(D49,'2022'!$D$1:$GB$16,$A$2,FALSE)="H"," ",IF(HLOOKUP(D49,'2022'!$D$1:$GB$16,$A$2,FALSE)="S"," ",HLOOKUP(D49,'2022'!$D$1:$GB$16,$A$2,FALSE))))</f>
        <v>M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08:00</v>
      </c>
      <c r="G49" s="402">
        <f t="shared" si="1"/>
        <v>44609</v>
      </c>
      <c r="H49" s="402" t="str" cm="1">
        <f t="array" ref="H49">IFERROR(_xlfn.IFS(C49="MN","07:59",C49="M","15:59",C49="AF","23:59")," ")</f>
        <v>15:59</v>
      </c>
    </row>
    <row r="50" spans="1:8" x14ac:dyDescent="0.25">
      <c r="A50" s="502">
        <v>6</v>
      </c>
      <c r="B50" t="str">
        <f>'2022'!$C$6</f>
        <v xml:space="preserve">D </v>
      </c>
      <c r="C50" t="str">
        <f>IF(HLOOKUP(D50,'2022'!$D$1:$GB$16,$A$2,FALSE)=0," ",IF(HLOOKUP(D50,'2022'!$D$1:$GB$16,$A$2,FALSE)="H"," ",IF(HLOOKUP(D50,'2022'!$D$1:$GB$16,$A$2,FALSE)="S"," ",HLOOKUP(D50,'2022'!$D$1:$GB$16,$A$2,FALSE))))</f>
        <v xml:space="preserve"> </v>
      </c>
      <c r="D50" s="402">
        <v>44610</v>
      </c>
      <c r="E50" s="402" t="str">
        <f t="shared" si="0"/>
        <v>ERROR</v>
      </c>
      <c r="F50" t="str" cm="1">
        <f t="array" ref="F50">IFERROR(_xlfn.IFS(C50="MN","00:00",C50="M","08:00",C50="AF","16:00")," ")</f>
        <v xml:space="preserve"> </v>
      </c>
      <c r="G50" s="402" t="str">
        <f t="shared" si="1"/>
        <v>ERROR</v>
      </c>
      <c r="H50" s="402" t="str" cm="1">
        <f t="array" ref="H50">IFERROR(_xlfn.IFS(C50="MN","07:59",C50="M","15:59",C50="AF","23:59")," ")</f>
        <v xml:space="preserve"> </v>
      </c>
    </row>
    <row r="51" spans="1:8" x14ac:dyDescent="0.25">
      <c r="A51" s="502">
        <v>6</v>
      </c>
      <c r="B51" t="str">
        <f>'2022'!$C$6</f>
        <v xml:space="preserve">D </v>
      </c>
      <c r="C51" t="str">
        <f>IF(HLOOKUP(D51,'2022'!$D$1:$GB$16,$A$2,FALSE)=0," ",IF(HLOOKUP(D51,'2022'!$D$1:$GB$16,$A$2,FALSE)="H"," ",IF(HLOOKUP(D51,'2022'!$D$1:$GB$16,$A$2,FALSE)="S"," ",HLOOKUP(D51,'2022'!$D$1:$GB$16,$A$2,FALSE))))</f>
        <v xml:space="preserve"> </v>
      </c>
      <c r="D51" s="402">
        <v>44611</v>
      </c>
      <c r="E51" s="402" t="str">
        <f t="shared" si="0"/>
        <v>ERROR</v>
      </c>
      <c r="F51" t="str" cm="1">
        <f t="array" ref="F51">IFERROR(_xlfn.IFS(C51="MN","00:00",C51="M","08:00",C51="AF","16:00")," ")</f>
        <v xml:space="preserve"> </v>
      </c>
      <c r="G51" s="402" t="str">
        <f t="shared" si="1"/>
        <v>ERROR</v>
      </c>
      <c r="H51" s="402" t="str" cm="1">
        <f t="array" ref="H51">IFERROR(_xlfn.IFS(C51="MN","07:59",C51="M","15:59",C51="AF","23:59")," ")</f>
        <v xml:space="preserve"> </v>
      </c>
    </row>
    <row r="52" spans="1:8" x14ac:dyDescent="0.25">
      <c r="A52" s="502">
        <v>6</v>
      </c>
      <c r="B52" t="str">
        <f>'2022'!$C$6</f>
        <v xml:space="preserve">D </v>
      </c>
      <c r="C52" t="str">
        <f>IF(HLOOKUP(D52,'2022'!$D$1:$GB$16,$A$2,FALSE)=0," ",IF(HLOOKUP(D52,'2022'!$D$1:$GB$16,$A$2,FALSE)="H"," ",IF(HLOOKUP(D52,'2022'!$D$1:$GB$16,$A$2,FALSE)="S"," ",HLOOKUP(D52,'2022'!$D$1:$GB$16,$A$2,FALSE))))</f>
        <v>MN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00:00</v>
      </c>
      <c r="G52" s="402">
        <f t="shared" si="1"/>
        <v>44612</v>
      </c>
      <c r="H52" s="402" t="str" cm="1">
        <f t="array" ref="H52">IFERROR(_xlfn.IFS(C52="MN","07:59",C52="M","15:59",C52="AF","23:59")," ")</f>
        <v>07:59</v>
      </c>
    </row>
    <row r="53" spans="1:8" x14ac:dyDescent="0.25">
      <c r="A53" s="502">
        <v>6</v>
      </c>
      <c r="B53" t="str">
        <f>'2022'!$C$6</f>
        <v xml:space="preserve">D </v>
      </c>
      <c r="C53" t="str">
        <f>IF(HLOOKUP(D53,'2022'!$D$1:$GB$16,$A$2,FALSE)=0," ",IF(HLOOKUP(D53,'2022'!$D$1:$GB$16,$A$2,FALSE)="H"," ",IF(HLOOKUP(D53,'2022'!$D$1:$GB$16,$A$2,FALSE)="S"," ",HLOOKUP(D53,'2022'!$D$1:$GB$16,$A$2,FALSE))))</f>
        <v>MN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00:00</v>
      </c>
      <c r="G53" s="402">
        <f t="shared" si="1"/>
        <v>44613</v>
      </c>
      <c r="H53" s="402" t="str" cm="1">
        <f t="array" ref="H53">IFERROR(_xlfn.IFS(C53="MN","07:59",C53="M","15:59",C53="AF","23:59")," ")</f>
        <v>07:59</v>
      </c>
    </row>
    <row r="54" spans="1:8" x14ac:dyDescent="0.25">
      <c r="A54" s="502">
        <v>6</v>
      </c>
      <c r="B54" t="str">
        <f>'2022'!$C$6</f>
        <v xml:space="preserve">D </v>
      </c>
      <c r="C54" t="str">
        <f>IF(HLOOKUP(D54,'2022'!$D$1:$GB$16,$A$2,FALSE)=0," ",IF(HLOOKUP(D54,'2022'!$D$1:$GB$16,$A$2,FALSE)="H"," ",IF(HLOOKUP(D54,'2022'!$D$1:$GB$16,$A$2,FALSE)="S"," ",HLOOKUP(D54,'2022'!$D$1:$GB$16,$A$2,FALSE))))</f>
        <v>MN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00:00</v>
      </c>
      <c r="G54" s="402">
        <f t="shared" si="1"/>
        <v>44614</v>
      </c>
      <c r="H54" s="402" t="str" cm="1">
        <f t="array" ref="H54">IFERROR(_xlfn.IFS(C54="MN","07:59",C54="M","15:59",C54="AF","23:59")," ")</f>
        <v>07:59</v>
      </c>
    </row>
    <row r="55" spans="1:8" x14ac:dyDescent="0.25">
      <c r="A55" s="502">
        <v>6</v>
      </c>
      <c r="B55" t="str">
        <f>'2022'!$C$6</f>
        <v xml:space="preserve">D </v>
      </c>
      <c r="C55" t="str">
        <f>IF(HLOOKUP(D55,'2022'!$D$1:$GB$16,$A$2,FALSE)=0," ",IF(HLOOKUP(D55,'2022'!$D$1:$GB$16,$A$2,FALSE)="H"," ",IF(HLOOKUP(D55,'2022'!$D$1:$GB$16,$A$2,FALSE)="S"," ",HLOOKUP(D55,'2022'!$D$1:$GB$16,$A$2,FALSE))))</f>
        <v>MN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00:00</v>
      </c>
      <c r="G55" s="402">
        <f t="shared" si="1"/>
        <v>44615</v>
      </c>
      <c r="H55" s="402" t="str" cm="1">
        <f t="array" ref="H55">IFERROR(_xlfn.IFS(C55="MN","07:59",C55="M","15:59",C55="AF","23:59")," ")</f>
        <v>07:59</v>
      </c>
    </row>
    <row r="56" spans="1:8" x14ac:dyDescent="0.25">
      <c r="A56" s="502">
        <v>6</v>
      </c>
      <c r="B56" t="str">
        <f>'2022'!$C$6</f>
        <v xml:space="preserve">D </v>
      </c>
      <c r="C56" t="str">
        <f>IF(HLOOKUP(D56,'2022'!$D$1:$GB$16,$A$2,FALSE)=0," ",IF(HLOOKUP(D56,'2022'!$D$1:$GB$16,$A$2,FALSE)="H"," ",IF(HLOOKUP(D56,'2022'!$D$1:$GB$16,$A$2,FALSE)="S"," ",HLOOKUP(D56,'2022'!$D$1:$GB$16,$A$2,FALSE))))</f>
        <v xml:space="preserve"> </v>
      </c>
      <c r="D56" s="402">
        <v>44616</v>
      </c>
      <c r="E56" s="402" t="str">
        <f t="shared" si="0"/>
        <v>ERROR</v>
      </c>
      <c r="F56" t="str" cm="1">
        <f t="array" ref="F56">IFERROR(_xlfn.IFS(C56="MN","00:00",C56="M","08:00",C56="AF","16:00")," ")</f>
        <v xml:space="preserve"> </v>
      </c>
      <c r="G56" s="402" t="str">
        <f t="shared" si="1"/>
        <v>ERROR</v>
      </c>
      <c r="H56" s="402" t="str" cm="1">
        <f t="array" ref="H56">IFERROR(_xlfn.IFS(C56="MN","07:59",C56="M","15:59",C56="AF","23:59")," ")</f>
        <v xml:space="preserve"> </v>
      </c>
    </row>
    <row r="57" spans="1:8" x14ac:dyDescent="0.25">
      <c r="A57" s="502">
        <v>6</v>
      </c>
      <c r="B57" t="str">
        <f>'2022'!$C$6</f>
        <v xml:space="preserve">D </v>
      </c>
      <c r="C57" t="str">
        <f>IF(HLOOKUP(D57,'2022'!$D$1:$GB$16,$A$2,FALSE)=0," ",IF(HLOOKUP(D57,'2022'!$D$1:$GB$16,$A$2,FALSE)="H"," ",IF(HLOOKUP(D57,'2022'!$D$1:$GB$16,$A$2,FALSE)="S"," ",HLOOKUP(D57,'2022'!$D$1:$GB$16,$A$2,FALSE))))</f>
        <v xml:space="preserve"> </v>
      </c>
      <c r="D57" s="402">
        <v>44617</v>
      </c>
      <c r="E57" s="402" t="str">
        <f t="shared" si="0"/>
        <v>ERROR</v>
      </c>
      <c r="F57" t="str" cm="1">
        <f t="array" ref="F57">IFERROR(_xlfn.IFS(C57="MN","00:00",C57="M","08:00",C57="AF","16:00")," ")</f>
        <v xml:space="preserve"> </v>
      </c>
      <c r="G57" s="402" t="str">
        <f t="shared" si="1"/>
        <v>ERROR</v>
      </c>
      <c r="H57" s="402" t="str" cm="1">
        <f t="array" ref="H57">IFERROR(_xlfn.IFS(C57="MN","07:59",C57="M","15:59",C57="AF","23:59")," ")</f>
        <v xml:space="preserve"> </v>
      </c>
    </row>
    <row r="58" spans="1:8" x14ac:dyDescent="0.25">
      <c r="A58" s="502">
        <v>6</v>
      </c>
      <c r="B58" t="str">
        <f>'2022'!$C$6</f>
        <v xml:space="preserve">D </v>
      </c>
      <c r="C58" t="str">
        <f>IF(HLOOKUP(D58,'2022'!$D$1:$GB$16,$A$2,FALSE)=0," ",IF(HLOOKUP(D58,'2022'!$D$1:$GB$16,$A$2,FALSE)="H"," ",IF(HLOOKUP(D58,'2022'!$D$1:$GB$16,$A$2,FALSE)="S"," ",HLOOKUP(D58,'2022'!$D$1:$GB$16,$A$2,FALSE))))</f>
        <v>MN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00:00</v>
      </c>
      <c r="G58" s="402">
        <f t="shared" si="1"/>
        <v>44618</v>
      </c>
      <c r="H58" s="402" t="str" cm="1">
        <f t="array" ref="H58">IFERROR(_xlfn.IFS(C58="MN","07:59",C58="M","15:59",C58="AF","23:59")," ")</f>
        <v>07:59</v>
      </c>
    </row>
    <row r="59" spans="1:8" x14ac:dyDescent="0.25">
      <c r="A59" s="502">
        <v>6</v>
      </c>
      <c r="B59" t="str">
        <f>'2022'!$C$6</f>
        <v xml:space="preserve">D </v>
      </c>
      <c r="C59" t="str">
        <f>IF(HLOOKUP(D59,'2022'!$D$1:$GB$16,$A$2,FALSE)=0," ",IF(HLOOKUP(D59,'2022'!$D$1:$GB$16,$A$2,FALSE)="H"," ",IF(HLOOKUP(D59,'2022'!$D$1:$GB$16,$A$2,FALSE)="S"," ",HLOOKUP(D59,'2022'!$D$1:$GB$16,$A$2,FALSE))))</f>
        <v>MN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00:00</v>
      </c>
      <c r="G59" s="402">
        <f t="shared" si="1"/>
        <v>44619</v>
      </c>
      <c r="H59" s="402" t="str" cm="1">
        <f t="array" ref="H59">IFERROR(_xlfn.IFS(C59="MN","07:59",C59="M","15:59",C59="AF","23:59")," ")</f>
        <v>07:59</v>
      </c>
    </row>
    <row r="60" spans="1:8" x14ac:dyDescent="0.25">
      <c r="A60" s="502">
        <v>6</v>
      </c>
      <c r="B60" t="str">
        <f>'2022'!$C$6</f>
        <v xml:space="preserve">D </v>
      </c>
      <c r="C60" t="str">
        <f>IF(HLOOKUP(D60,'2022'!$D$1:$GB$16,$A$2,FALSE)=0," ",IF(HLOOKUP(D60,'2022'!$D$1:$GB$16,$A$2,FALSE)="H"," ",IF(HLOOKUP(D60,'2022'!$D$1:$GB$16,$A$2,FALSE)="S"," ",HLOOKUP(D60,'2022'!$D$1:$GB$16,$A$2,FALSE))))</f>
        <v>MN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00:00</v>
      </c>
      <c r="G60" s="402">
        <f t="shared" si="1"/>
        <v>44620</v>
      </c>
      <c r="H60" s="402" t="str" cm="1">
        <f t="array" ref="H60">IFERROR(_xlfn.IFS(C60="MN","07:59",C60="M","15:59",C60="AF","23:59")," ")</f>
        <v>07:59</v>
      </c>
    </row>
    <row r="61" spans="1:8" x14ac:dyDescent="0.25">
      <c r="A61" s="502">
        <v>6</v>
      </c>
      <c r="B61" t="str">
        <f>'2022'!$C$6</f>
        <v xml:space="preserve">D </v>
      </c>
      <c r="C61" t="str">
        <f>IF(HLOOKUP(D61,'2022'!$D$1:$GB$16,$A$2,FALSE)=0," ",IF(HLOOKUP(D61,'2022'!$D$1:$GB$16,$A$2,FALSE)="H"," ",IF(HLOOKUP(D61,'2022'!$D$1:$GB$16,$A$2,FALSE)="S"," ",HLOOKUP(D61,'2022'!$D$1:$GB$16,$A$2,FALSE))))</f>
        <v>MN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00:00</v>
      </c>
      <c r="G61" s="402">
        <f t="shared" si="1"/>
        <v>44621</v>
      </c>
      <c r="H61" s="402" t="str" cm="1">
        <f t="array" ref="H61">IFERROR(_xlfn.IFS(C61="MN","07:59",C61="M","15:59",C61="AF","23:59")," ")</f>
        <v>07:59</v>
      </c>
    </row>
    <row r="62" spans="1:8" x14ac:dyDescent="0.25">
      <c r="A62" s="502">
        <v>6</v>
      </c>
      <c r="B62" t="str">
        <f>'2022'!$C$6</f>
        <v xml:space="preserve">D </v>
      </c>
      <c r="C62" t="str">
        <f>IF(HLOOKUP(D62,'2022'!$D$1:$GB$16,$A$2,FALSE)=0," ",IF(HLOOKUP(D62,'2022'!$D$1:$GB$16,$A$2,FALSE)="H"," ",IF(HLOOKUP(D62,'2022'!$D$1:$GB$16,$A$2,FALSE)="S"," ",HLOOKUP(D62,'2022'!$D$1:$GB$16,$A$2,FALSE))))</f>
        <v xml:space="preserve"> </v>
      </c>
      <c r="D62" s="402">
        <v>44622</v>
      </c>
      <c r="E62" s="402" t="str">
        <f t="shared" si="0"/>
        <v>ERROR</v>
      </c>
      <c r="F62" t="str" cm="1">
        <f t="array" ref="F62">IFERROR(_xlfn.IFS(C62="MN","00:00",C62="M","08:00",C62="AF","16:00")," ")</f>
        <v xml:space="preserve"> </v>
      </c>
      <c r="G62" s="402" t="str">
        <f t="shared" si="1"/>
        <v>ERROR</v>
      </c>
      <c r="H62" s="402" t="str" cm="1">
        <f t="array" ref="H62">IFERROR(_xlfn.IFS(C62="MN","07:59",C62="M","15:59",C62="AF","23:59")," ")</f>
        <v xml:space="preserve"> </v>
      </c>
    </row>
    <row r="63" spans="1:8" x14ac:dyDescent="0.25">
      <c r="A63" s="502">
        <v>6</v>
      </c>
      <c r="B63" t="str">
        <f>'2022'!$C$6</f>
        <v xml:space="preserve">D </v>
      </c>
      <c r="C63" t="str">
        <f>IF(HLOOKUP(D63,'2022'!$D$1:$GB$16,$A$2,FALSE)=0," ",IF(HLOOKUP(D63,'2022'!$D$1:$GB$16,$A$2,FALSE)="H"," ",IF(HLOOKUP(D63,'2022'!$D$1:$GB$16,$A$2,FALSE)="S"," ",HLOOKUP(D63,'2022'!$D$1:$GB$16,$A$2,FALSE))))</f>
        <v xml:space="preserve"> </v>
      </c>
      <c r="D63" s="402">
        <v>44623</v>
      </c>
      <c r="E63" s="402" t="str">
        <f t="shared" si="0"/>
        <v>ERROR</v>
      </c>
      <c r="F63" t="str" cm="1">
        <f t="array" ref="F63">IFERROR(_xlfn.IFS(C63="MN","00:00",C63="M","08:00",C63="AF","16:00")," ")</f>
        <v xml:space="preserve"> </v>
      </c>
      <c r="G63" s="402" t="str">
        <f t="shared" si="1"/>
        <v>ERROR</v>
      </c>
      <c r="H63" s="402" t="str" cm="1">
        <f t="array" ref="H63">IFERROR(_xlfn.IFS(C63="MN","07:59",C63="M","15:59",C63="AF","23:59")," ")</f>
        <v xml:space="preserve"> </v>
      </c>
    </row>
    <row r="64" spans="1:8" x14ac:dyDescent="0.25">
      <c r="A64" s="502">
        <v>6</v>
      </c>
      <c r="B64" t="str">
        <f>'2022'!$C$6</f>
        <v xml:space="preserve">D </v>
      </c>
      <c r="C64" t="str">
        <f>IF(HLOOKUP(D64,'2022'!$D$1:$GB$16,$A$2,FALSE)=0," ",IF(HLOOKUP(D64,'2022'!$D$1:$GB$16,$A$2,FALSE)="H"," ",IF(HLOOKUP(D64,'2022'!$D$1:$GB$16,$A$2,FALSE)="S"," ",HLOOKUP(D64,'2022'!$D$1:$GB$16,$A$2,FALSE))))</f>
        <v>AF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16:00</v>
      </c>
      <c r="G64" s="402">
        <f t="shared" si="1"/>
        <v>44624</v>
      </c>
      <c r="H64" s="402" t="str" cm="1">
        <f t="array" ref="H64">IFERROR(_xlfn.IFS(C64="MN","07:59",C64="M","15:59",C64="AF","23:59")," ")</f>
        <v>23:59</v>
      </c>
    </row>
    <row r="65" spans="1:8" x14ac:dyDescent="0.25">
      <c r="A65" s="502">
        <v>6</v>
      </c>
      <c r="B65" t="str">
        <f>'2022'!$C$6</f>
        <v xml:space="preserve">D </v>
      </c>
      <c r="C65" t="str">
        <f>IF(HLOOKUP(D65,'2022'!$D$1:$GB$16,$A$2,FALSE)=0," ",IF(HLOOKUP(D65,'2022'!$D$1:$GB$16,$A$2,FALSE)="H"," ",IF(HLOOKUP(D65,'2022'!$D$1:$GB$16,$A$2,FALSE)="S"," ",HLOOKUP(D65,'2022'!$D$1:$GB$16,$A$2,FALSE))))</f>
        <v>AF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16:00</v>
      </c>
      <c r="G65" s="402">
        <f t="shared" si="1"/>
        <v>44625</v>
      </c>
      <c r="H65" s="402" t="str" cm="1">
        <f t="array" ref="H65">IFERROR(_xlfn.IFS(C65="MN","07:59",C65="M","15:59",C65="AF","23:59")," ")</f>
        <v>23:59</v>
      </c>
    </row>
    <row r="66" spans="1:8" x14ac:dyDescent="0.25">
      <c r="A66" s="502">
        <v>6</v>
      </c>
      <c r="B66" t="str">
        <f>'2022'!$C$6</f>
        <v xml:space="preserve">D </v>
      </c>
      <c r="C66" t="str">
        <f>IF(HLOOKUP(D66,'2022'!$D$1:$GB$16,$A$2,FALSE)=0," ",IF(HLOOKUP(D66,'2022'!$D$1:$GB$16,$A$2,FALSE)="H"," ",IF(HLOOKUP(D66,'2022'!$D$1:$GB$16,$A$2,FALSE)="S"," ",HLOOKUP(D66,'2022'!$D$1:$GB$16,$A$2,FALSE))))</f>
        <v>AF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16:00</v>
      </c>
      <c r="G66" s="402">
        <f t="shared" si="1"/>
        <v>44626</v>
      </c>
      <c r="H66" s="402" t="str" cm="1">
        <f t="array" ref="H66">IFERROR(_xlfn.IFS(C66="MN","07:59",C66="M","15:59",C66="AF","23:59")," ")</f>
        <v>23:59</v>
      </c>
    </row>
    <row r="67" spans="1:8" x14ac:dyDescent="0.25">
      <c r="A67" s="502">
        <v>6</v>
      </c>
      <c r="B67" t="str">
        <f>'2022'!$C$6</f>
        <v xml:space="preserve">D </v>
      </c>
      <c r="C67" t="str">
        <f>IF(HLOOKUP(D67,'2022'!$D$1:$GB$16,$A$2,FALSE)=0," ",IF(HLOOKUP(D67,'2022'!$D$1:$GB$16,$A$2,FALSE)="H"," ",IF(HLOOKUP(D67,'2022'!$D$1:$GB$16,$A$2,FALSE)="S"," ",HLOOKUP(D67,'2022'!$D$1:$GB$16,$A$2,FALSE))))</f>
        <v>AF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16:00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23:59</v>
      </c>
    </row>
    <row r="68" spans="1:8" x14ac:dyDescent="0.25">
      <c r="A68" s="502">
        <v>6</v>
      </c>
      <c r="B68" t="str">
        <f>'2022'!$C$6</f>
        <v xml:space="preserve">D </v>
      </c>
      <c r="C68" t="str">
        <f>IF(HLOOKUP(D68,'2022'!$D$1:$GB$16,$A$2,FALSE)=0," ",IF(HLOOKUP(D68,'2022'!$D$1:$GB$16,$A$2,FALSE)="H"," ",IF(HLOOKUP(D68,'2022'!$D$1:$GB$16,$A$2,FALSE)="S"," ",HLOOKUP(D68,'2022'!$D$1:$GB$16,$A$2,FALSE))))</f>
        <v xml:space="preserve"> </v>
      </c>
      <c r="D68" s="402">
        <v>44628</v>
      </c>
      <c r="E68" s="402" t="str">
        <f t="shared" si="2"/>
        <v>ERROR</v>
      </c>
      <c r="F68" t="str" cm="1">
        <f t="array" ref="F68">IFERROR(_xlfn.IFS(C68="MN","00:00",C68="M","08:00",C68="AF","16:00")," ")</f>
        <v xml:space="preserve"> </v>
      </c>
      <c r="G68" s="402" t="str">
        <f t="shared" si="3"/>
        <v>ERROR</v>
      </c>
      <c r="H68" s="402" t="str" cm="1">
        <f t="array" ref="H68">IFERROR(_xlfn.IFS(C68="MN","07:59",C68="M","15:59",C68="AF","23:59")," ")</f>
        <v xml:space="preserve"> </v>
      </c>
    </row>
    <row r="69" spans="1:8" x14ac:dyDescent="0.25">
      <c r="A69" s="502">
        <v>6</v>
      </c>
      <c r="B69" t="str">
        <f>'2022'!$C$6</f>
        <v xml:space="preserve">D </v>
      </c>
      <c r="C69" t="str">
        <f>IF(HLOOKUP(D69,'2022'!$D$1:$GB$16,$A$2,FALSE)=0," ",IF(HLOOKUP(D69,'2022'!$D$1:$GB$16,$A$2,FALSE)="H"," ",IF(HLOOKUP(D69,'2022'!$D$1:$GB$16,$A$2,FALSE)="S"," ",HLOOKUP(D69,'2022'!$D$1:$GB$16,$A$2,FALSE))))</f>
        <v xml:space="preserve"> </v>
      </c>
      <c r="D69" s="402">
        <v>44629</v>
      </c>
      <c r="E69" s="402" t="str">
        <f t="shared" si="2"/>
        <v>ERROR</v>
      </c>
      <c r="F69" t="str" cm="1">
        <f t="array" ref="F69">IFERROR(_xlfn.IFS(C69="MN","00:00",C69="M","08:00",C69="AF","16:00")," ")</f>
        <v xml:space="preserve"> </v>
      </c>
      <c r="G69" s="402" t="str">
        <f t="shared" si="3"/>
        <v>ERROR</v>
      </c>
      <c r="H69" s="402" t="str" cm="1">
        <f t="array" ref="H69">IFERROR(_xlfn.IFS(C69="MN","07:59",C69="M","15:59",C69="AF","23:59")," ")</f>
        <v xml:space="preserve"> </v>
      </c>
    </row>
    <row r="70" spans="1:8" x14ac:dyDescent="0.25">
      <c r="A70" s="502">
        <v>6</v>
      </c>
      <c r="B70" t="str">
        <f>'2022'!$C$6</f>
        <v xml:space="preserve">D </v>
      </c>
      <c r="C70" t="str">
        <f>IF(HLOOKUP(D70,'2022'!$D$1:$GB$16,$A$2,FALSE)=0," ",IF(HLOOKUP(D70,'2022'!$D$1:$GB$16,$A$2,FALSE)="H"," ",IF(HLOOKUP(D70,'2022'!$D$1:$GB$16,$A$2,FALSE)="S"," ",HLOOKUP(D70,'2022'!$D$1:$GB$16,$A$2,FALSE))))</f>
        <v>AF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16:00</v>
      </c>
      <c r="G70" s="402">
        <f t="shared" si="3"/>
        <v>44630</v>
      </c>
      <c r="H70" s="402" t="str" cm="1">
        <f t="array" ref="H70">IFERROR(_xlfn.IFS(C70="MN","07:59",C70="M","15:59",C70="AF","23:59")," ")</f>
        <v>23:59</v>
      </c>
    </row>
    <row r="71" spans="1:8" x14ac:dyDescent="0.25">
      <c r="A71" s="502">
        <v>6</v>
      </c>
      <c r="B71" t="str">
        <f>'2022'!$C$6</f>
        <v xml:space="preserve">D </v>
      </c>
      <c r="C71" t="str">
        <f>IF(HLOOKUP(D71,'2022'!$D$1:$GB$16,$A$2,FALSE)=0," ",IF(HLOOKUP(D71,'2022'!$D$1:$GB$16,$A$2,FALSE)="H"," ",IF(HLOOKUP(D71,'2022'!$D$1:$GB$16,$A$2,FALSE)="S"," ",HLOOKUP(D71,'2022'!$D$1:$GB$16,$A$2,FALSE))))</f>
        <v>AF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16:00</v>
      </c>
      <c r="G71" s="402">
        <f t="shared" si="3"/>
        <v>44631</v>
      </c>
      <c r="H71" s="402" t="str" cm="1">
        <f t="array" ref="H71">IFERROR(_xlfn.IFS(C71="MN","07:59",C71="M","15:59",C71="AF","23:59")," ")</f>
        <v>23:59</v>
      </c>
    </row>
    <row r="72" spans="1:8" x14ac:dyDescent="0.25">
      <c r="A72" s="502">
        <v>6</v>
      </c>
      <c r="B72" t="str">
        <f>'2022'!$C$6</f>
        <v xml:space="preserve">D </v>
      </c>
      <c r="C72" t="str">
        <f>IF(HLOOKUP(D72,'2022'!$D$1:$GB$16,$A$2,FALSE)=0," ",IF(HLOOKUP(D72,'2022'!$D$1:$GB$16,$A$2,FALSE)="H"," ",IF(HLOOKUP(D72,'2022'!$D$1:$GB$16,$A$2,FALSE)="S"," ",HLOOKUP(D72,'2022'!$D$1:$GB$16,$A$2,FALSE))))</f>
        <v>AF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16:00</v>
      </c>
      <c r="G72" s="402">
        <f t="shared" si="3"/>
        <v>44632</v>
      </c>
      <c r="H72" s="402" t="str" cm="1">
        <f t="array" ref="H72">IFERROR(_xlfn.IFS(C72="MN","07:59",C72="M","15:59",C72="AF","23:59")," ")</f>
        <v>23:59</v>
      </c>
    </row>
    <row r="73" spans="1:8" x14ac:dyDescent="0.25">
      <c r="A73" s="502">
        <v>6</v>
      </c>
      <c r="B73" t="str">
        <f>'2022'!$C$6</f>
        <v xml:space="preserve">D </v>
      </c>
      <c r="C73" t="str">
        <f>IF(HLOOKUP(D73,'2022'!$D$1:$GB$16,$A$2,FALSE)=0," ",IF(HLOOKUP(D73,'2022'!$D$1:$GB$16,$A$2,FALSE)="H"," ",IF(HLOOKUP(D73,'2022'!$D$1:$GB$16,$A$2,FALSE)="S"," ",HLOOKUP(D73,'2022'!$D$1:$GB$16,$A$2,FALSE))))</f>
        <v>AF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16:00</v>
      </c>
      <c r="G73" s="402">
        <f t="shared" si="3"/>
        <v>44633</v>
      </c>
      <c r="H73" s="402" t="str" cm="1">
        <f t="array" ref="H73">IFERROR(_xlfn.IFS(C73="MN","07:59",C73="M","15:59",C73="AF","23:59")," ")</f>
        <v>23:59</v>
      </c>
    </row>
    <row r="74" spans="1:8" x14ac:dyDescent="0.25">
      <c r="A74" s="502">
        <v>6</v>
      </c>
      <c r="B74" t="str">
        <f>'2022'!$C$6</f>
        <v xml:space="preserve">D </v>
      </c>
      <c r="C74" t="str">
        <f>IF(HLOOKUP(D74,'2022'!$D$1:$GB$16,$A$2,FALSE)=0," ",IF(HLOOKUP(D74,'2022'!$D$1:$GB$16,$A$2,FALSE)="H"," ",IF(HLOOKUP(D74,'2022'!$D$1:$GB$16,$A$2,FALSE)="S"," ",HLOOKUP(D74,'2022'!$D$1:$GB$16,$A$2,FALSE))))</f>
        <v xml:space="preserve"> </v>
      </c>
      <c r="D74" s="402">
        <v>44634</v>
      </c>
      <c r="E74" s="402" t="str">
        <f t="shared" si="2"/>
        <v>ERROR</v>
      </c>
      <c r="F74" t="str" cm="1">
        <f t="array" ref="F74">IFERROR(_xlfn.IFS(C74="MN","00:00",C74="M","08:00",C74="AF","16:00")," ")</f>
        <v xml:space="preserve"> </v>
      </c>
      <c r="G74" s="402" t="str">
        <f t="shared" si="3"/>
        <v>ERROR</v>
      </c>
      <c r="H74" s="402" t="str" cm="1">
        <f t="array" ref="H74">IFERROR(_xlfn.IFS(C74="MN","07:59",C74="M","15:59",C74="AF","23:59")," ")</f>
        <v xml:space="preserve"> </v>
      </c>
    </row>
    <row r="75" spans="1:8" x14ac:dyDescent="0.25">
      <c r="A75" s="502">
        <v>6</v>
      </c>
      <c r="B75" t="str">
        <f>'2022'!$C$6</f>
        <v xml:space="preserve">D </v>
      </c>
      <c r="C75" t="str">
        <f>IF(HLOOKUP(D75,'2022'!$D$1:$GB$16,$A$2,FALSE)=0," ",IF(HLOOKUP(D75,'2022'!$D$1:$GB$16,$A$2,FALSE)="H"," ",IF(HLOOKUP(D75,'2022'!$D$1:$GB$16,$A$2,FALSE)="S"," ",HLOOKUP(D75,'2022'!$D$1:$GB$16,$A$2,FALSE))))</f>
        <v xml:space="preserve"> </v>
      </c>
      <c r="D75" s="402">
        <v>44635</v>
      </c>
      <c r="E75" s="402" t="str">
        <f t="shared" si="2"/>
        <v>ERROR</v>
      </c>
      <c r="F75" t="str" cm="1">
        <f t="array" ref="F75">IFERROR(_xlfn.IFS(C75="MN","00:00",C75="M","08:00",C75="AF","16:00")," ")</f>
        <v xml:space="preserve"> </v>
      </c>
      <c r="G75" s="402" t="str">
        <f t="shared" si="3"/>
        <v>ERROR</v>
      </c>
      <c r="H75" s="402" t="str" cm="1">
        <f t="array" ref="H75">IFERROR(_xlfn.IFS(C75="MN","07:59",C75="M","15:59",C75="AF","23:59")," ")</f>
        <v xml:space="preserve"> </v>
      </c>
    </row>
    <row r="76" spans="1:8" x14ac:dyDescent="0.25">
      <c r="A76" s="502">
        <v>6</v>
      </c>
      <c r="B76" t="str">
        <f>'2022'!$C$6</f>
        <v xml:space="preserve">D </v>
      </c>
      <c r="C76" t="str">
        <f>IF(HLOOKUP(D76,'2022'!$D$1:$GB$16,$A$2,FALSE)=0," ",IF(HLOOKUP(D76,'2022'!$D$1:$GB$16,$A$2,FALSE)="H"," ",IF(HLOOKUP(D76,'2022'!$D$1:$GB$16,$A$2,FALSE)="S"," ",HLOOKUP(D76,'2022'!$D$1:$GB$16,$A$2,FALSE))))</f>
        <v>M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08:00</v>
      </c>
      <c r="G76" s="402">
        <f t="shared" si="3"/>
        <v>44636</v>
      </c>
      <c r="H76" s="402" t="str" cm="1">
        <f t="array" ref="H76">IFERROR(_xlfn.IFS(C76="MN","07:59",C76="M","15:59",C76="AF","23:59")," ")</f>
        <v>15:59</v>
      </c>
    </row>
    <row r="77" spans="1:8" x14ac:dyDescent="0.25">
      <c r="A77" s="502">
        <v>6</v>
      </c>
      <c r="B77" t="str">
        <f>'2022'!$C$6</f>
        <v xml:space="preserve">D </v>
      </c>
      <c r="C77" t="str">
        <f>IF(HLOOKUP(D77,'2022'!$D$1:$GB$16,$A$2,FALSE)=0," ",IF(HLOOKUP(D77,'2022'!$D$1:$GB$16,$A$2,FALSE)="H"," ",IF(HLOOKUP(D77,'2022'!$D$1:$GB$16,$A$2,FALSE)="S"," ",HLOOKUP(D77,'2022'!$D$1:$GB$16,$A$2,FALSE))))</f>
        <v>M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08:00</v>
      </c>
      <c r="G77" s="402">
        <f t="shared" si="3"/>
        <v>44637</v>
      </c>
      <c r="H77" s="402" t="str" cm="1">
        <f t="array" ref="H77">IFERROR(_xlfn.IFS(C77="MN","07:59",C77="M","15:59",C77="AF","23:59")," ")</f>
        <v>15:59</v>
      </c>
    </row>
    <row r="78" spans="1:8" x14ac:dyDescent="0.25">
      <c r="A78" s="502">
        <v>6</v>
      </c>
      <c r="B78" t="str">
        <f>'2022'!$C$6</f>
        <v xml:space="preserve">D </v>
      </c>
      <c r="C78" t="str">
        <f>IF(HLOOKUP(D78,'2022'!$D$1:$GB$16,$A$2,FALSE)=0," ",IF(HLOOKUP(D78,'2022'!$D$1:$GB$16,$A$2,FALSE)="H"," ",IF(HLOOKUP(D78,'2022'!$D$1:$GB$16,$A$2,FALSE)="S"," ",HLOOKUP(D78,'2022'!$D$1:$GB$16,$A$2,FALSE))))</f>
        <v>M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08:00</v>
      </c>
      <c r="G78" s="402">
        <f t="shared" si="3"/>
        <v>44638</v>
      </c>
      <c r="H78" s="402" t="str" cm="1">
        <f t="array" ref="H78">IFERROR(_xlfn.IFS(C78="MN","07:59",C78="M","15:59",C78="AF","23:59")," ")</f>
        <v>15:59</v>
      </c>
    </row>
    <row r="79" spans="1:8" x14ac:dyDescent="0.25">
      <c r="A79" s="502">
        <v>6</v>
      </c>
      <c r="B79" t="str">
        <f>'2022'!$C$6</f>
        <v xml:space="preserve">D </v>
      </c>
      <c r="C79" t="str">
        <f>IF(HLOOKUP(D79,'2022'!$D$1:$GB$16,$A$2,FALSE)=0," ",IF(HLOOKUP(D79,'2022'!$D$1:$GB$16,$A$2,FALSE)="H"," ",IF(HLOOKUP(D79,'2022'!$D$1:$GB$16,$A$2,FALSE)="S"," ",HLOOKUP(D79,'2022'!$D$1:$GB$16,$A$2,FALSE))))</f>
        <v>M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08:00</v>
      </c>
      <c r="G79" s="402">
        <f t="shared" si="3"/>
        <v>44639</v>
      </c>
      <c r="H79" s="402" t="str" cm="1">
        <f t="array" ref="H79">IFERROR(_xlfn.IFS(C79="MN","07:59",C79="M","15:59",C79="AF","23:59")," ")</f>
        <v>15:59</v>
      </c>
    </row>
    <row r="80" spans="1:8" x14ac:dyDescent="0.25">
      <c r="A80" s="502">
        <v>6</v>
      </c>
      <c r="B80" t="str">
        <f>'2022'!$C$6</f>
        <v xml:space="preserve">D </v>
      </c>
      <c r="C80" t="str">
        <f>IF(HLOOKUP(D80,'2022'!$D$1:$GB$16,$A$2,FALSE)=0," ",IF(HLOOKUP(D80,'2022'!$D$1:$GB$16,$A$2,FALSE)="H"," ",IF(HLOOKUP(D80,'2022'!$D$1:$GB$16,$A$2,FALSE)="S"," ",HLOOKUP(D80,'2022'!$D$1:$GB$16,$A$2,FALSE))))</f>
        <v xml:space="preserve"> </v>
      </c>
      <c r="D80" s="402">
        <v>44640</v>
      </c>
      <c r="E80" s="402" t="str">
        <f t="shared" si="2"/>
        <v>ERROR</v>
      </c>
      <c r="F80" t="str" cm="1">
        <f t="array" ref="F80">IFERROR(_xlfn.IFS(C80="MN","00:00",C80="M","08:00",C80="AF","16:00")," ")</f>
        <v xml:space="preserve"> </v>
      </c>
      <c r="G80" s="402" t="str">
        <f t="shared" si="3"/>
        <v>ERROR</v>
      </c>
      <c r="H80" s="402" t="str" cm="1">
        <f t="array" ref="H80">IFERROR(_xlfn.IFS(C80="MN","07:59",C80="M","15:59",C80="AF","23:59")," ")</f>
        <v xml:space="preserve"> </v>
      </c>
    </row>
    <row r="81" spans="1:8" x14ac:dyDescent="0.25">
      <c r="A81" s="502">
        <v>6</v>
      </c>
      <c r="B81" t="str">
        <f>'2022'!$C$6</f>
        <v xml:space="preserve">D </v>
      </c>
      <c r="C81" t="str">
        <f>IF(HLOOKUP(D81,'2022'!$D$1:$GB$16,$A$2,FALSE)=0," ",IF(HLOOKUP(D81,'2022'!$D$1:$GB$16,$A$2,FALSE)="H"," ",IF(HLOOKUP(D81,'2022'!$D$1:$GB$16,$A$2,FALSE)="S"," ",HLOOKUP(D81,'2022'!$D$1:$GB$16,$A$2,FALSE))))</f>
        <v xml:space="preserve"> </v>
      </c>
      <c r="D81" s="402">
        <v>44641</v>
      </c>
      <c r="E81" s="402" t="str">
        <f t="shared" si="2"/>
        <v>ERROR</v>
      </c>
      <c r="F81" t="str" cm="1">
        <f t="array" ref="F81">IFERROR(_xlfn.IFS(C81="MN","00:00",C81="M","08:00",C81="AF","16:00")," ")</f>
        <v xml:space="preserve"> </v>
      </c>
      <c r="G81" s="402" t="str">
        <f t="shared" si="3"/>
        <v>ERROR</v>
      </c>
      <c r="H81" s="402" t="str" cm="1">
        <f t="array" ref="H81">IFERROR(_xlfn.IFS(C81="MN","07:59",C81="M","15:59",C81="AF","23:59")," ")</f>
        <v xml:space="preserve"> </v>
      </c>
    </row>
    <row r="82" spans="1:8" x14ac:dyDescent="0.25">
      <c r="A82" s="502">
        <v>6</v>
      </c>
      <c r="B82" t="str">
        <f>'2022'!$C$6</f>
        <v xml:space="preserve">D </v>
      </c>
      <c r="C82" t="str">
        <f>IF(HLOOKUP(D82,'2022'!$D$1:$GB$16,$A$2,FALSE)=0," ",IF(HLOOKUP(D82,'2022'!$D$1:$GB$16,$A$2,FALSE)="H"," ",IF(HLOOKUP(D82,'2022'!$D$1:$GB$16,$A$2,FALSE)="S"," ",HLOOKUP(D82,'2022'!$D$1:$GB$16,$A$2,FALSE))))</f>
        <v>M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08:00</v>
      </c>
      <c r="G82" s="402">
        <f t="shared" si="3"/>
        <v>44642</v>
      </c>
      <c r="H82" s="402" t="str" cm="1">
        <f t="array" ref="H82">IFERROR(_xlfn.IFS(C82="MN","07:59",C82="M","15:59",C82="AF","23:59")," ")</f>
        <v>15:59</v>
      </c>
    </row>
    <row r="83" spans="1:8" x14ac:dyDescent="0.25">
      <c r="A83" s="502">
        <v>6</v>
      </c>
      <c r="B83" t="str">
        <f>'2022'!$C$6</f>
        <v xml:space="preserve">D </v>
      </c>
      <c r="C83" t="str">
        <f>IF(HLOOKUP(D83,'2022'!$D$1:$GB$16,$A$2,FALSE)=0," ",IF(HLOOKUP(D83,'2022'!$D$1:$GB$16,$A$2,FALSE)="H"," ",IF(HLOOKUP(D83,'2022'!$D$1:$GB$16,$A$2,FALSE)="S"," ",HLOOKUP(D83,'2022'!$D$1:$GB$16,$A$2,FALSE))))</f>
        <v>M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08:00</v>
      </c>
      <c r="G83" s="402">
        <f t="shared" si="3"/>
        <v>44643</v>
      </c>
      <c r="H83" s="402" t="str" cm="1">
        <f t="array" ref="H83">IFERROR(_xlfn.IFS(C83="MN","07:59",C83="M","15:59",C83="AF","23:59")," ")</f>
        <v>15:59</v>
      </c>
    </row>
    <row r="84" spans="1:8" x14ac:dyDescent="0.25">
      <c r="A84" s="502">
        <v>6</v>
      </c>
      <c r="B84" t="str">
        <f>'2022'!$C$6</f>
        <v xml:space="preserve">D </v>
      </c>
      <c r="C84" t="str">
        <f>IF(HLOOKUP(D84,'2022'!$D$1:$GB$16,$A$2,FALSE)=0," ",IF(HLOOKUP(D84,'2022'!$D$1:$GB$16,$A$2,FALSE)="H"," ",IF(HLOOKUP(D84,'2022'!$D$1:$GB$16,$A$2,FALSE)="S"," ",HLOOKUP(D84,'2022'!$D$1:$GB$16,$A$2,FALSE))))</f>
        <v>M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08:00</v>
      </c>
      <c r="G84" s="402">
        <f t="shared" si="3"/>
        <v>44644</v>
      </c>
      <c r="H84" s="402" t="str" cm="1">
        <f t="array" ref="H84">IFERROR(_xlfn.IFS(C84="MN","07:59",C84="M","15:59",C84="AF","23:59")," ")</f>
        <v>15:59</v>
      </c>
    </row>
    <row r="85" spans="1:8" x14ac:dyDescent="0.25">
      <c r="A85" s="502">
        <v>6</v>
      </c>
      <c r="B85" t="str">
        <f>'2022'!$C$6</f>
        <v xml:space="preserve">D </v>
      </c>
      <c r="C85" t="str">
        <f>IF(HLOOKUP(D85,'2022'!$D$1:$GB$16,$A$2,FALSE)=0," ",IF(HLOOKUP(D85,'2022'!$D$1:$GB$16,$A$2,FALSE)="H"," ",IF(HLOOKUP(D85,'2022'!$D$1:$GB$16,$A$2,FALSE)="S"," ",HLOOKUP(D85,'2022'!$D$1:$GB$16,$A$2,FALSE))))</f>
        <v>M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08:00</v>
      </c>
      <c r="G85" s="402">
        <f t="shared" si="3"/>
        <v>44645</v>
      </c>
      <c r="H85" s="402" t="str" cm="1">
        <f t="array" ref="H85">IFERROR(_xlfn.IFS(C85="MN","07:59",C85="M","15:59",C85="AF","23:59")," ")</f>
        <v>15:59</v>
      </c>
    </row>
    <row r="86" spans="1:8" x14ac:dyDescent="0.25">
      <c r="A86" s="502">
        <v>6</v>
      </c>
      <c r="B86" t="str">
        <f>'2022'!$C$6</f>
        <v xml:space="preserve">D </v>
      </c>
      <c r="C86" t="str">
        <f>IF(HLOOKUP(D86,'2022'!$D$1:$GB$16,$A$2,FALSE)=0," ",IF(HLOOKUP(D86,'2022'!$D$1:$GB$16,$A$2,FALSE)="H"," ",IF(HLOOKUP(D86,'2022'!$D$1:$GB$16,$A$2,FALSE)="S"," ",HLOOKUP(D86,'2022'!$D$1:$GB$16,$A$2,FALSE))))</f>
        <v xml:space="preserve"> </v>
      </c>
      <c r="D86" s="402">
        <v>44646</v>
      </c>
      <c r="E86" s="402" t="str">
        <f t="shared" si="2"/>
        <v>ERROR</v>
      </c>
      <c r="F86" t="str" cm="1">
        <f t="array" ref="F86">IFERROR(_xlfn.IFS(C86="MN","00:00",C86="M","08:00",C86="AF","16:00")," ")</f>
        <v xml:space="preserve"> </v>
      </c>
      <c r="G86" s="402" t="str">
        <f t="shared" si="3"/>
        <v>ERROR</v>
      </c>
      <c r="H86" s="402" t="str" cm="1">
        <f t="array" ref="H86">IFERROR(_xlfn.IFS(C86="MN","07:59",C86="M","15:59",C86="AF","23:59")," ")</f>
        <v xml:space="preserve"> </v>
      </c>
    </row>
    <row r="87" spans="1:8" x14ac:dyDescent="0.25">
      <c r="A87" s="502">
        <v>6</v>
      </c>
      <c r="B87" t="str">
        <f>'2022'!$C$6</f>
        <v xml:space="preserve">D </v>
      </c>
      <c r="C87" t="str">
        <f>IF(HLOOKUP(D87,'2022'!$D$1:$GB$16,$A$2,FALSE)=0," ",IF(HLOOKUP(D87,'2022'!$D$1:$GB$16,$A$2,FALSE)="H"," ",IF(HLOOKUP(D87,'2022'!$D$1:$GB$16,$A$2,FALSE)="S"," ",HLOOKUP(D87,'2022'!$D$1:$GB$16,$A$2,FALSE))))</f>
        <v xml:space="preserve"> </v>
      </c>
      <c r="D87" s="402">
        <v>44647</v>
      </c>
      <c r="E87" s="402" t="str">
        <f t="shared" si="2"/>
        <v>ERROR</v>
      </c>
      <c r="F87" t="str" cm="1">
        <f t="array" ref="F87">IFERROR(_xlfn.IFS(C87="MN","00:00",C87="M","08:00",C87="AF","16:00")," ")</f>
        <v xml:space="preserve"> </v>
      </c>
      <c r="G87" s="402" t="str">
        <f t="shared" si="3"/>
        <v>ERROR</v>
      </c>
      <c r="H87" s="402" t="str" cm="1">
        <f t="array" ref="H87">IFERROR(_xlfn.IFS(C87="MN","07:59",C87="M","15:59",C87="AF","23:59")," ")</f>
        <v xml:space="preserve"> </v>
      </c>
    </row>
    <row r="88" spans="1:8" x14ac:dyDescent="0.25">
      <c r="A88" s="502">
        <v>6</v>
      </c>
      <c r="B88" t="str">
        <f>'2022'!$C$6</f>
        <v xml:space="preserve">D </v>
      </c>
      <c r="C88" t="str">
        <f>IF(HLOOKUP(D88,'2022'!$D$1:$GB$16,$A$2,FALSE)=0," ",IF(HLOOKUP(D88,'2022'!$D$1:$GB$16,$A$2,FALSE)="H"," ",IF(HLOOKUP(D88,'2022'!$D$1:$GB$16,$A$2,FALSE)="S"," ",HLOOKUP(D88,'2022'!$D$1:$GB$16,$A$2,FALSE))))</f>
        <v>MN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00:00</v>
      </c>
      <c r="G88" s="402">
        <f t="shared" si="3"/>
        <v>44648</v>
      </c>
      <c r="H88" s="402" t="str" cm="1">
        <f t="array" ref="H88">IFERROR(_xlfn.IFS(C88="MN","07:59",C88="M","15:59",C88="AF","23:59")," ")</f>
        <v>07:59</v>
      </c>
    </row>
    <row r="89" spans="1:8" x14ac:dyDescent="0.25">
      <c r="A89" s="502">
        <v>6</v>
      </c>
      <c r="B89" t="str">
        <f>'2022'!$C$6</f>
        <v xml:space="preserve">D </v>
      </c>
      <c r="C89" t="str">
        <f>IF(HLOOKUP(D89,'2022'!$D$1:$GB$16,$A$2,FALSE)=0," ",IF(HLOOKUP(D89,'2022'!$D$1:$GB$16,$A$2,FALSE)="H"," ",IF(HLOOKUP(D89,'2022'!$D$1:$GB$16,$A$2,FALSE)="S"," ",HLOOKUP(D89,'2022'!$D$1:$GB$16,$A$2,FALSE))))</f>
        <v>MN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00:00</v>
      </c>
      <c r="G89" s="402">
        <f t="shared" si="3"/>
        <v>44649</v>
      </c>
      <c r="H89" s="402" t="str" cm="1">
        <f t="array" ref="H89">IFERROR(_xlfn.IFS(C89="MN","07:59",C89="M","15:59",C89="AF","23:59")," ")</f>
        <v>07:59</v>
      </c>
    </row>
    <row r="90" spans="1:8" x14ac:dyDescent="0.25">
      <c r="A90" s="502">
        <v>6</v>
      </c>
      <c r="B90" t="str">
        <f>'2022'!$C$6</f>
        <v xml:space="preserve">D </v>
      </c>
      <c r="C90" t="str">
        <f>IF(HLOOKUP(D90,'2022'!$D$1:$GB$16,$A$2,FALSE)=0," ",IF(HLOOKUP(D90,'2022'!$D$1:$GB$16,$A$2,FALSE)="H"," ",IF(HLOOKUP(D90,'2022'!$D$1:$GB$16,$A$2,FALSE)="S"," ",HLOOKUP(D90,'2022'!$D$1:$GB$16,$A$2,FALSE))))</f>
        <v>MN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00:00</v>
      </c>
      <c r="G90" s="402">
        <f t="shared" si="3"/>
        <v>44650</v>
      </c>
      <c r="H90" s="402" t="str" cm="1">
        <f t="array" ref="H90">IFERROR(_xlfn.IFS(C90="MN","07:59",C90="M","15:59",C90="AF","23:59")," ")</f>
        <v>07:59</v>
      </c>
    </row>
    <row r="91" spans="1:8" x14ac:dyDescent="0.25">
      <c r="A91" s="502">
        <v>6</v>
      </c>
      <c r="B91" t="str">
        <f>'2022'!$C$6</f>
        <v xml:space="preserve">D </v>
      </c>
      <c r="C91" t="str">
        <f>IF(HLOOKUP(D91,'2022'!$D$1:$GB$16,$A$2,FALSE)=0," ",IF(HLOOKUP(D91,'2022'!$D$1:$GB$16,$A$2,FALSE)="H"," ",IF(HLOOKUP(D91,'2022'!$D$1:$GB$16,$A$2,FALSE)="S"," ",HLOOKUP(D91,'2022'!$D$1:$GB$16,$A$2,FALSE))))</f>
        <v>MN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00:00</v>
      </c>
      <c r="G91" s="402">
        <f t="shared" si="3"/>
        <v>44651</v>
      </c>
      <c r="H91" s="402" t="str" cm="1">
        <f t="array" ref="H91">IFERROR(_xlfn.IFS(C91="MN","07:59",C91="M","15:59",C91="AF","23:59")," ")</f>
        <v>07:59</v>
      </c>
    </row>
    <row r="92" spans="1:8" x14ac:dyDescent="0.25">
      <c r="A92" s="502">
        <v>6</v>
      </c>
      <c r="B92" t="str">
        <f>'2022'!$C$6</f>
        <v xml:space="preserve">D </v>
      </c>
      <c r="C92" t="str">
        <f>IF(HLOOKUP(D92,'2022'!$D$1:$GB$16,$A$2,FALSE)=0," ",IF(HLOOKUP(D92,'2022'!$D$1:$GB$16,$A$2,FALSE)="H"," ",IF(HLOOKUP(D92,'2022'!$D$1:$GB$16,$A$2,FALSE)="S"," ",HLOOKUP(D92,'2022'!$D$1:$GB$16,$A$2,FALSE))))</f>
        <v xml:space="preserve"> </v>
      </c>
      <c r="D92" s="402">
        <v>44652</v>
      </c>
      <c r="E92" s="402" t="str">
        <f t="shared" si="2"/>
        <v>ERROR</v>
      </c>
      <c r="F92" t="str" cm="1">
        <f t="array" ref="F92">IFERROR(_xlfn.IFS(C92="MN","00:00",C92="M","08:00",C92="AF","16:00")," ")</f>
        <v xml:space="preserve"> </v>
      </c>
      <c r="G92" s="402" t="str">
        <f t="shared" si="3"/>
        <v>ERROR</v>
      </c>
      <c r="H92" s="402" t="str" cm="1">
        <f t="array" ref="H92">IFERROR(_xlfn.IFS(C92="MN","07:59",C92="M","15:59",C92="AF","23:59")," ")</f>
        <v xml:space="preserve"> </v>
      </c>
    </row>
    <row r="93" spans="1:8" x14ac:dyDescent="0.25">
      <c r="A93" s="502">
        <v>6</v>
      </c>
      <c r="B93" t="str">
        <f>'2022'!$C$6</f>
        <v xml:space="preserve">D </v>
      </c>
      <c r="C93" t="str">
        <f>IF(HLOOKUP(D93,'2022'!$D$1:$GB$16,$A$2,FALSE)=0," ",IF(HLOOKUP(D93,'2022'!$D$1:$GB$16,$A$2,FALSE)="H"," ",IF(HLOOKUP(D93,'2022'!$D$1:$GB$16,$A$2,FALSE)="S"," ",HLOOKUP(D93,'2022'!$D$1:$GB$16,$A$2,FALSE))))</f>
        <v xml:space="preserve"> </v>
      </c>
      <c r="D93" s="402">
        <v>44653</v>
      </c>
      <c r="E93" s="402" t="str">
        <f t="shared" si="2"/>
        <v>ERROR</v>
      </c>
      <c r="F93" t="str" cm="1">
        <f t="array" ref="F93">IFERROR(_xlfn.IFS(C93="MN","00:00",C93="M","08:00",C93="AF","16:00")," ")</f>
        <v xml:space="preserve"> </v>
      </c>
      <c r="G93" s="402" t="str">
        <f t="shared" si="3"/>
        <v>ERROR</v>
      </c>
      <c r="H93" s="402" t="str" cm="1">
        <f t="array" ref="H93">IFERROR(_xlfn.IFS(C93="MN","07:59",C93="M","15:59",C93="AF","23:59")," ")</f>
        <v xml:space="preserve"> </v>
      </c>
    </row>
    <row r="94" spans="1:8" x14ac:dyDescent="0.25">
      <c r="A94" s="502">
        <v>6</v>
      </c>
      <c r="B94" t="str">
        <f>'2022'!$C$6</f>
        <v xml:space="preserve">D </v>
      </c>
      <c r="C94" t="str">
        <f>IF(HLOOKUP(D94,'2022'!$D$1:$GB$16,$A$2,FALSE)=0," ",IF(HLOOKUP(D94,'2022'!$D$1:$GB$16,$A$2,FALSE)="H"," ",IF(HLOOKUP(D94,'2022'!$D$1:$GB$16,$A$2,FALSE)="S"," ",HLOOKUP(D94,'2022'!$D$1:$GB$16,$A$2,FALSE))))</f>
        <v xml:space="preserve"> </v>
      </c>
      <c r="D94" s="402">
        <v>44654</v>
      </c>
      <c r="E94" s="402" t="str">
        <f t="shared" si="2"/>
        <v>ERROR</v>
      </c>
      <c r="F94" t="str" cm="1">
        <f t="array" ref="F94">IFERROR(_xlfn.IFS(C94="MN","00:00",C94="M","08:00",C94="AF","16:00")," ")</f>
        <v xml:space="preserve"> </v>
      </c>
      <c r="G94" s="402" t="str">
        <f t="shared" si="3"/>
        <v>ERROR</v>
      </c>
      <c r="H94" s="402" t="str" cm="1">
        <f t="array" ref="H94">IFERROR(_xlfn.IFS(C94="MN","07:59",C94="M","15:59",C94="AF","23:59")," ")</f>
        <v xml:space="preserve"> </v>
      </c>
    </row>
    <row r="95" spans="1:8" x14ac:dyDescent="0.25">
      <c r="A95" s="502">
        <v>6</v>
      </c>
      <c r="B95" t="str">
        <f>'2022'!$C$6</f>
        <v xml:space="preserve">D </v>
      </c>
      <c r="C95" t="str">
        <f>IF(HLOOKUP(D95,'2022'!$D$1:$GB$16,$A$2,FALSE)=0," ",IF(HLOOKUP(D95,'2022'!$D$1:$GB$16,$A$2,FALSE)="H"," ",IF(HLOOKUP(D95,'2022'!$D$1:$GB$16,$A$2,FALSE)="S"," ",HLOOKUP(D95,'2022'!$D$1:$GB$16,$A$2,FALSE))))</f>
        <v>M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08:00</v>
      </c>
      <c r="G95" s="402">
        <f t="shared" si="3"/>
        <v>44655</v>
      </c>
      <c r="H95" s="402" t="str" cm="1">
        <f t="array" ref="H95">IFERROR(_xlfn.IFS(C95="MN","07:59",C95="M","15:59",C95="AF","23:59")," ")</f>
        <v>15:59</v>
      </c>
    </row>
    <row r="96" spans="1:8" x14ac:dyDescent="0.25">
      <c r="A96" s="502">
        <v>6</v>
      </c>
      <c r="B96" t="str">
        <f>'2022'!$C$6</f>
        <v xml:space="preserve">D </v>
      </c>
      <c r="C96" t="str">
        <f>IF(HLOOKUP(D96,'2022'!$D$1:$GB$16,$A$2,FALSE)=0," ",IF(HLOOKUP(D96,'2022'!$D$1:$GB$16,$A$2,FALSE)="H"," ",IF(HLOOKUP(D96,'2022'!$D$1:$GB$16,$A$2,FALSE)="S"," ",HLOOKUP(D96,'2022'!$D$1:$GB$16,$A$2,FALSE))))</f>
        <v>M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08:00</v>
      </c>
      <c r="G96" s="402">
        <f t="shared" si="3"/>
        <v>44656</v>
      </c>
      <c r="H96" s="402" t="str" cm="1">
        <f t="array" ref="H96">IFERROR(_xlfn.IFS(C96="MN","07:59",C96="M","15:59",C96="AF","23:59")," ")</f>
        <v>15:59</v>
      </c>
    </row>
    <row r="97" spans="1:8" x14ac:dyDescent="0.25">
      <c r="A97" s="502">
        <v>6</v>
      </c>
      <c r="B97" t="str">
        <f>'2022'!$C$6</f>
        <v xml:space="preserve">D </v>
      </c>
      <c r="C97" t="str">
        <f>IF(HLOOKUP(D97,'2022'!$D$1:$GB$16,$A$2,FALSE)=0," ",IF(HLOOKUP(D97,'2022'!$D$1:$GB$16,$A$2,FALSE)="H"," ",IF(HLOOKUP(D97,'2022'!$D$1:$GB$16,$A$2,FALSE)="S"," ",HLOOKUP(D97,'2022'!$D$1:$GB$16,$A$2,FALSE))))</f>
        <v>M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08:00</v>
      </c>
      <c r="G97" s="402">
        <f t="shared" si="3"/>
        <v>44657</v>
      </c>
      <c r="H97" s="402" t="str" cm="1">
        <f t="array" ref="H97">IFERROR(_xlfn.IFS(C97="MN","07:59",C97="M","15:59",C97="AF","23:59")," ")</f>
        <v>15:59</v>
      </c>
    </row>
    <row r="98" spans="1:8" x14ac:dyDescent="0.25">
      <c r="A98" s="502">
        <v>6</v>
      </c>
      <c r="B98" t="str">
        <f>'2022'!$C$6</f>
        <v xml:space="preserve">D </v>
      </c>
      <c r="C98" t="str">
        <f>IF(HLOOKUP(D98,'2022'!$D$1:$GB$16,$A$2,FALSE)=0," ",IF(HLOOKUP(D98,'2022'!$D$1:$GB$16,$A$2,FALSE)="H"," ",IF(HLOOKUP(D98,'2022'!$D$1:$GB$16,$A$2,FALSE)="S"," ",HLOOKUP(D98,'2022'!$D$1:$GB$16,$A$2,FALSE))))</f>
        <v xml:space="preserve"> </v>
      </c>
      <c r="D98" s="402">
        <v>44658</v>
      </c>
      <c r="E98" s="402" t="str">
        <f t="shared" si="2"/>
        <v>ERROR</v>
      </c>
      <c r="F98" t="str" cm="1">
        <f t="array" ref="F98">IFERROR(_xlfn.IFS(C98="MN","00:00",C98="M","08:00",C98="AF","16:00")," ")</f>
        <v xml:space="preserve"> </v>
      </c>
      <c r="G98" s="402" t="str">
        <f t="shared" si="3"/>
        <v>ERROR</v>
      </c>
      <c r="H98" s="402" t="str" cm="1">
        <f t="array" ref="H98">IFERROR(_xlfn.IFS(C98="MN","07:59",C98="M","15:59",C98="AF","23:59")," ")</f>
        <v xml:space="preserve"> </v>
      </c>
    </row>
    <row r="99" spans="1:8" x14ac:dyDescent="0.25">
      <c r="A99" s="502">
        <v>6</v>
      </c>
      <c r="B99" t="str">
        <f>'2022'!$C$6</f>
        <v xml:space="preserve">D </v>
      </c>
      <c r="C99" t="str">
        <f>IF(HLOOKUP(D99,'2022'!$D$1:$GB$16,$A$2,FALSE)=0," ",IF(HLOOKUP(D99,'2022'!$D$1:$GB$16,$A$2,FALSE)="H"," ",IF(HLOOKUP(D99,'2022'!$D$1:$GB$16,$A$2,FALSE)="S"," ",HLOOKUP(D99,'2022'!$D$1:$GB$16,$A$2,FALSE))))</f>
        <v xml:space="preserve"> </v>
      </c>
      <c r="D99" s="402">
        <v>44659</v>
      </c>
      <c r="E99" s="402" t="str">
        <f t="shared" si="2"/>
        <v>ERROR</v>
      </c>
      <c r="F99" t="str" cm="1">
        <f t="array" ref="F99">IFERROR(_xlfn.IFS(C99="MN","00:00",C99="M","08:00",C99="AF","16:00")," ")</f>
        <v xml:space="preserve"> </v>
      </c>
      <c r="G99" s="402" t="str">
        <f t="shared" si="3"/>
        <v>ERROR</v>
      </c>
      <c r="H99" s="402" t="str" cm="1">
        <f t="array" ref="H99">IFERROR(_xlfn.IFS(C99="MN","07:59",C99="M","15:59",C99="AF","23:59")," ")</f>
        <v xml:space="preserve"> </v>
      </c>
    </row>
    <row r="100" spans="1:8" x14ac:dyDescent="0.25">
      <c r="A100" s="502">
        <v>6</v>
      </c>
      <c r="B100" t="str">
        <f>'2022'!$C$6</f>
        <v xml:space="preserve">D </v>
      </c>
      <c r="C100" t="str">
        <f>IF(HLOOKUP(D100,'2022'!$D$1:$GB$16,$A$2,FALSE)=0," ",IF(HLOOKUP(D100,'2022'!$D$1:$GB$16,$A$2,FALSE)="H"," ",IF(HLOOKUP(D100,'2022'!$D$1:$GB$16,$A$2,FALSE)="S"," ",HLOOKUP(D100,'2022'!$D$1:$GB$16,$A$2,FALSE))))</f>
        <v>AF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16:00</v>
      </c>
      <c r="G100" s="402">
        <f t="shared" si="3"/>
        <v>44660</v>
      </c>
      <c r="H100" s="402" t="str" cm="1">
        <f t="array" ref="H100">IFERROR(_xlfn.IFS(C100="MN","07:59",C100="M","15:59",C100="AF","23:59")," ")</f>
        <v>23:59</v>
      </c>
    </row>
    <row r="101" spans="1:8" x14ac:dyDescent="0.25">
      <c r="A101" s="502">
        <v>6</v>
      </c>
      <c r="B101" t="str">
        <f>'2022'!$C$6</f>
        <v xml:space="preserve">D </v>
      </c>
      <c r="C101" t="str">
        <f>IF(HLOOKUP(D101,'2022'!$D$1:$GB$16,$A$2,FALSE)=0," ",IF(HLOOKUP(D101,'2022'!$D$1:$GB$16,$A$2,FALSE)="H"," ",IF(HLOOKUP(D101,'2022'!$D$1:$GB$16,$A$2,FALSE)="S"," ",HLOOKUP(D101,'2022'!$D$1:$GB$16,$A$2,FALSE))))</f>
        <v>AF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16:00</v>
      </c>
      <c r="G101" s="402">
        <f t="shared" si="3"/>
        <v>44661</v>
      </c>
      <c r="H101" s="402" t="str" cm="1">
        <f t="array" ref="H101">IFERROR(_xlfn.IFS(C101="MN","07:59",C101="M","15:59",C101="AF","23:59")," ")</f>
        <v>23:59</v>
      </c>
    </row>
    <row r="102" spans="1:8" x14ac:dyDescent="0.25">
      <c r="A102" s="502">
        <v>6</v>
      </c>
      <c r="B102" t="str">
        <f>'2022'!$C$6</f>
        <v xml:space="preserve">D </v>
      </c>
      <c r="C102" t="str">
        <f>IF(HLOOKUP(D102,'2022'!$D$1:$GB$16,$A$2,FALSE)=0," ",IF(HLOOKUP(D102,'2022'!$D$1:$GB$16,$A$2,FALSE)="H"," ",IF(HLOOKUP(D102,'2022'!$D$1:$GB$16,$A$2,FALSE)="S"," ",HLOOKUP(D102,'2022'!$D$1:$GB$16,$A$2,FALSE))))</f>
        <v>AF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16:00</v>
      </c>
      <c r="G102" s="402">
        <f t="shared" si="3"/>
        <v>44662</v>
      </c>
      <c r="H102" s="402" t="str" cm="1">
        <f t="array" ref="H102">IFERROR(_xlfn.IFS(C102="MN","07:59",C102="M","15:59",C102="AF","23:59")," ")</f>
        <v>23:59</v>
      </c>
    </row>
    <row r="103" spans="1:8" x14ac:dyDescent="0.25">
      <c r="A103" s="502">
        <v>6</v>
      </c>
      <c r="B103" t="str">
        <f>'2022'!$C$6</f>
        <v xml:space="preserve">D </v>
      </c>
      <c r="C103" t="str">
        <f>IF(HLOOKUP(D103,'2022'!$D$1:$GB$16,$A$2,FALSE)=0," ",IF(HLOOKUP(D103,'2022'!$D$1:$GB$16,$A$2,FALSE)="H"," ",IF(HLOOKUP(D103,'2022'!$D$1:$GB$16,$A$2,FALSE)="S"," ",HLOOKUP(D103,'2022'!$D$1:$GB$16,$A$2,FALSE))))</f>
        <v>AF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16:00</v>
      </c>
      <c r="G103" s="402">
        <f t="shared" si="3"/>
        <v>44663</v>
      </c>
      <c r="H103" s="402" t="str" cm="1">
        <f t="array" ref="H103">IFERROR(_xlfn.IFS(C103="MN","07:59",C103="M","15:59",C103="AF","23:59")," ")</f>
        <v>23:59</v>
      </c>
    </row>
    <row r="104" spans="1:8" x14ac:dyDescent="0.25">
      <c r="A104" s="502">
        <v>6</v>
      </c>
      <c r="B104" t="str">
        <f>'2022'!$C$6</f>
        <v xml:space="preserve">D </v>
      </c>
      <c r="C104" t="str">
        <f>IF(HLOOKUP(D104,'2022'!$D$1:$GB$16,$A$2,FALSE)=0," ",IF(HLOOKUP(D104,'2022'!$D$1:$GB$16,$A$2,FALSE)="H"," ",IF(HLOOKUP(D104,'2022'!$D$1:$GB$16,$A$2,FALSE)="S"," ",HLOOKUP(D104,'2022'!$D$1:$GB$16,$A$2,FALSE))))</f>
        <v xml:space="preserve"> </v>
      </c>
      <c r="D104" s="402">
        <v>44664</v>
      </c>
      <c r="E104" s="402" t="str">
        <f t="shared" si="2"/>
        <v>ERROR</v>
      </c>
      <c r="F104" t="str" cm="1">
        <f t="array" ref="F104">IFERROR(_xlfn.IFS(C104="MN","00:00",C104="M","08:00",C104="AF","16:00")," ")</f>
        <v xml:space="preserve"> </v>
      </c>
      <c r="G104" s="402" t="str">
        <f t="shared" si="3"/>
        <v>ERROR</v>
      </c>
      <c r="H104" s="402" t="str" cm="1">
        <f t="array" ref="H104">IFERROR(_xlfn.IFS(C104="MN","07:59",C104="M","15:59",C104="AF","23:59")," ")</f>
        <v xml:space="preserve"> </v>
      </c>
    </row>
    <row r="105" spans="1:8" x14ac:dyDescent="0.25">
      <c r="A105" s="502">
        <v>6</v>
      </c>
      <c r="B105" t="str">
        <f>'2022'!$C$6</f>
        <v xml:space="preserve">D </v>
      </c>
      <c r="C105" t="str">
        <f>IF(HLOOKUP(D105,'2022'!$D$1:$GB$16,$A$2,FALSE)=0," ",IF(HLOOKUP(D105,'2022'!$D$1:$GB$16,$A$2,FALSE)="H"," ",IF(HLOOKUP(D105,'2022'!$D$1:$GB$16,$A$2,FALSE)="S"," ",HLOOKUP(D105,'2022'!$D$1:$GB$16,$A$2,FALSE))))</f>
        <v xml:space="preserve"> </v>
      </c>
      <c r="D105" s="402">
        <v>44665</v>
      </c>
      <c r="E105" s="402" t="str">
        <f t="shared" si="2"/>
        <v>ERROR</v>
      </c>
      <c r="F105" t="str" cm="1">
        <f t="array" ref="F105">IFERROR(_xlfn.IFS(C105="MN","00:00",C105="M","08:00",C105="AF","16:00")," ")</f>
        <v xml:space="preserve"> </v>
      </c>
      <c r="G105" s="402" t="str">
        <f t="shared" si="3"/>
        <v>ERROR</v>
      </c>
      <c r="H105" s="402" t="str" cm="1">
        <f t="array" ref="H105">IFERROR(_xlfn.IFS(C105="MN","07:59",C105="M","15:59",C105="AF","23:59")," ")</f>
        <v xml:space="preserve"> </v>
      </c>
    </row>
    <row r="106" spans="1:8" x14ac:dyDescent="0.25">
      <c r="A106" s="502">
        <v>6</v>
      </c>
      <c r="B106" t="str">
        <f>'2022'!$C$6</f>
        <v xml:space="preserve">D </v>
      </c>
      <c r="C106" t="str">
        <f>IF(HLOOKUP(D106,'2022'!$D$1:$GB$16,$A$2,FALSE)=0," ",IF(HLOOKUP(D106,'2022'!$D$1:$GB$16,$A$2,FALSE)="H"," ",IF(HLOOKUP(D106,'2022'!$D$1:$GB$16,$A$2,FALSE)="S"," ",HLOOKUP(D106,'2022'!$D$1:$GB$16,$A$2,FALSE))))</f>
        <v>AF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16:00</v>
      </c>
      <c r="G106" s="402">
        <f t="shared" si="3"/>
        <v>44666</v>
      </c>
      <c r="H106" s="402" t="str" cm="1">
        <f t="array" ref="H106">IFERROR(_xlfn.IFS(C106="MN","07:59",C106="M","15:59",C106="AF","23:59")," ")</f>
        <v>23:59</v>
      </c>
    </row>
    <row r="107" spans="1:8" x14ac:dyDescent="0.25">
      <c r="A107" s="502">
        <v>6</v>
      </c>
      <c r="B107" t="str">
        <f>'2022'!$C$6</f>
        <v xml:space="preserve">D </v>
      </c>
      <c r="C107" t="str">
        <f>IF(HLOOKUP(D107,'2022'!$D$1:$GB$16,$A$2,FALSE)=0," ",IF(HLOOKUP(D107,'2022'!$D$1:$GB$16,$A$2,FALSE)="H"," ",IF(HLOOKUP(D107,'2022'!$D$1:$GB$16,$A$2,FALSE)="S"," ",HLOOKUP(D107,'2022'!$D$1:$GB$16,$A$2,FALSE))))</f>
        <v>AF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16:00</v>
      </c>
      <c r="G107" s="402">
        <f t="shared" si="3"/>
        <v>44667</v>
      </c>
      <c r="H107" s="402" t="str" cm="1">
        <f t="array" ref="H107">IFERROR(_xlfn.IFS(C107="MN","07:59",C107="M","15:59",C107="AF","23:59")," ")</f>
        <v>23:59</v>
      </c>
    </row>
    <row r="108" spans="1:8" x14ac:dyDescent="0.25">
      <c r="A108" s="502">
        <v>6</v>
      </c>
      <c r="B108" t="str">
        <f>'2022'!$C$6</f>
        <v xml:space="preserve">D </v>
      </c>
      <c r="C108" t="str">
        <f>IF(HLOOKUP(D108,'2022'!$D$1:$GB$16,$A$2,FALSE)=0," ",IF(HLOOKUP(D108,'2022'!$D$1:$GB$16,$A$2,FALSE)="H"," ",IF(HLOOKUP(D108,'2022'!$D$1:$GB$16,$A$2,FALSE)="S"," ",HLOOKUP(D108,'2022'!$D$1:$GB$16,$A$2,FALSE))))</f>
        <v>AF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16:00</v>
      </c>
      <c r="G108" s="402">
        <f t="shared" si="3"/>
        <v>44668</v>
      </c>
      <c r="H108" s="402" t="str" cm="1">
        <f t="array" ref="H108">IFERROR(_xlfn.IFS(C108="MN","07:59",C108="M","15:59",C108="AF","23:59")," ")</f>
        <v>23:59</v>
      </c>
    </row>
    <row r="109" spans="1:8" x14ac:dyDescent="0.25">
      <c r="A109" s="502">
        <v>6</v>
      </c>
      <c r="B109" t="str">
        <f>'2022'!$C$6</f>
        <v xml:space="preserve">D </v>
      </c>
      <c r="C109" t="str">
        <f>IF(HLOOKUP(D109,'2022'!$D$1:$GB$16,$A$2,FALSE)=0," ",IF(HLOOKUP(D109,'2022'!$D$1:$GB$16,$A$2,FALSE)="H"," ",IF(HLOOKUP(D109,'2022'!$D$1:$GB$16,$A$2,FALSE)="S"," ",HLOOKUP(D109,'2022'!$D$1:$GB$16,$A$2,FALSE))))</f>
        <v>AF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16:00</v>
      </c>
      <c r="G109" s="402">
        <f t="shared" si="3"/>
        <v>44669</v>
      </c>
      <c r="H109" s="402" t="str" cm="1">
        <f t="array" ref="H109">IFERROR(_xlfn.IFS(C109="MN","07:59",C109="M","15:59",C109="AF","23:59")," ")</f>
        <v>23:59</v>
      </c>
    </row>
    <row r="110" spans="1:8" x14ac:dyDescent="0.25">
      <c r="A110" s="502">
        <v>6</v>
      </c>
      <c r="B110" t="str">
        <f>'2022'!$C$6</f>
        <v xml:space="preserve">D </v>
      </c>
      <c r="C110" t="str">
        <f>IF(HLOOKUP(D110,'2022'!$D$1:$GB$16,$A$2,FALSE)=0," ",IF(HLOOKUP(D110,'2022'!$D$1:$GB$16,$A$2,FALSE)="H"," ",IF(HLOOKUP(D110,'2022'!$D$1:$GB$16,$A$2,FALSE)="S"," ",HLOOKUP(D110,'2022'!$D$1:$GB$16,$A$2,FALSE))))</f>
        <v xml:space="preserve"> </v>
      </c>
      <c r="D110" s="402">
        <v>44670</v>
      </c>
      <c r="E110" s="402" t="str">
        <f t="shared" si="2"/>
        <v>ERROR</v>
      </c>
      <c r="F110" t="str" cm="1">
        <f t="array" ref="F110">IFERROR(_xlfn.IFS(C110="MN","00:00",C110="M","08:00",C110="AF","16:00")," ")</f>
        <v xml:space="preserve"> </v>
      </c>
      <c r="G110" s="402" t="str">
        <f t="shared" si="3"/>
        <v>ERROR</v>
      </c>
      <c r="H110" s="402" t="str" cm="1">
        <f t="array" ref="H110">IFERROR(_xlfn.IFS(C110="MN","07:59",C110="M","15:59",C110="AF","23:59")," ")</f>
        <v xml:space="preserve"> </v>
      </c>
    </row>
    <row r="111" spans="1:8" x14ac:dyDescent="0.25">
      <c r="A111" s="502">
        <v>6</v>
      </c>
      <c r="B111" t="str">
        <f>'2022'!$C$6</f>
        <v xml:space="preserve">D </v>
      </c>
      <c r="C111" t="str">
        <f>IF(HLOOKUP(D111,'2022'!$D$1:$GB$16,$A$2,FALSE)=0," ",IF(HLOOKUP(D111,'2022'!$D$1:$GB$16,$A$2,FALSE)="H"," ",IF(HLOOKUP(D111,'2022'!$D$1:$GB$16,$A$2,FALSE)="S"," ",HLOOKUP(D111,'2022'!$D$1:$GB$16,$A$2,FALSE))))</f>
        <v xml:space="preserve"> </v>
      </c>
      <c r="D111" s="402">
        <v>44671</v>
      </c>
      <c r="E111" s="402" t="str">
        <f t="shared" si="2"/>
        <v>ERROR</v>
      </c>
      <c r="F111" t="str" cm="1">
        <f t="array" ref="F111">IFERROR(_xlfn.IFS(C111="MN","00:00",C111="M","08:00",C111="AF","16:00")," ")</f>
        <v xml:space="preserve"> </v>
      </c>
      <c r="G111" s="402" t="str">
        <f t="shared" si="3"/>
        <v>ERROR</v>
      </c>
      <c r="H111" s="402" t="str" cm="1">
        <f t="array" ref="H111">IFERROR(_xlfn.IFS(C111="MN","07:59",C111="M","15:59",C111="AF","23:59")," ")</f>
        <v xml:space="preserve"> </v>
      </c>
    </row>
    <row r="112" spans="1:8" x14ac:dyDescent="0.25">
      <c r="A112" s="502">
        <v>6</v>
      </c>
      <c r="B112" t="str">
        <f>'2022'!$C$6</f>
        <v xml:space="preserve">D </v>
      </c>
      <c r="C112" t="str">
        <f>IF(HLOOKUP(D112,'2022'!$D$1:$GB$16,$A$2,FALSE)=0," ",IF(HLOOKUP(D112,'2022'!$D$1:$GB$16,$A$2,FALSE)="H"," ",IF(HLOOKUP(D112,'2022'!$D$1:$GB$16,$A$2,FALSE)="S"," ",HLOOKUP(D112,'2022'!$D$1:$GB$16,$A$2,FALSE))))</f>
        <v>M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08:00</v>
      </c>
      <c r="G112" s="402">
        <f t="shared" si="3"/>
        <v>44672</v>
      </c>
      <c r="H112" s="402" t="str" cm="1">
        <f t="array" ref="H112">IFERROR(_xlfn.IFS(C112="MN","07:59",C112="M","15:59",C112="AF","23:59")," ")</f>
        <v>15:59</v>
      </c>
    </row>
    <row r="113" spans="1:8" x14ac:dyDescent="0.25">
      <c r="A113" s="502">
        <v>6</v>
      </c>
      <c r="B113" t="str">
        <f>'2022'!$C$6</f>
        <v xml:space="preserve">D </v>
      </c>
      <c r="C113" t="str">
        <f>IF(HLOOKUP(D113,'2022'!$D$1:$GB$16,$A$2,FALSE)=0," ",IF(HLOOKUP(D113,'2022'!$D$1:$GB$16,$A$2,FALSE)="H"," ",IF(HLOOKUP(D113,'2022'!$D$1:$GB$16,$A$2,FALSE)="S"," ",HLOOKUP(D113,'2022'!$D$1:$GB$16,$A$2,FALSE))))</f>
        <v>M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08:00</v>
      </c>
      <c r="G113" s="402">
        <f t="shared" si="3"/>
        <v>44673</v>
      </c>
      <c r="H113" s="402" t="str" cm="1">
        <f t="array" ref="H113">IFERROR(_xlfn.IFS(C113="MN","07:59",C113="M","15:59",C113="AF","23:59")," ")</f>
        <v>15:59</v>
      </c>
    </row>
    <row r="114" spans="1:8" x14ac:dyDescent="0.25">
      <c r="A114" s="502">
        <v>6</v>
      </c>
      <c r="B114" t="str">
        <f>'2022'!$C$6</f>
        <v xml:space="preserve">D </v>
      </c>
      <c r="C114" t="str">
        <f>IF(HLOOKUP(D114,'2022'!$D$1:$GB$16,$A$2,FALSE)=0," ",IF(HLOOKUP(D114,'2022'!$D$1:$GB$16,$A$2,FALSE)="H"," ",IF(HLOOKUP(D114,'2022'!$D$1:$GB$16,$A$2,FALSE)="S"," ",HLOOKUP(D114,'2022'!$D$1:$GB$16,$A$2,FALSE))))</f>
        <v>M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08:00</v>
      </c>
      <c r="G114" s="402">
        <f t="shared" si="3"/>
        <v>44674</v>
      </c>
      <c r="H114" s="402" t="str" cm="1">
        <f t="array" ref="H114">IFERROR(_xlfn.IFS(C114="MN","07:59",C114="M","15:59",C114="AF","23:59")," ")</f>
        <v>15:59</v>
      </c>
    </row>
    <row r="115" spans="1:8" x14ac:dyDescent="0.25">
      <c r="A115" s="502">
        <v>6</v>
      </c>
      <c r="B115" t="str">
        <f>'2022'!$C$6</f>
        <v xml:space="preserve">D </v>
      </c>
      <c r="C115" t="str">
        <f>IF(HLOOKUP(D115,'2022'!$D$1:$GB$16,$A$2,FALSE)=0," ",IF(HLOOKUP(D115,'2022'!$D$1:$GB$16,$A$2,FALSE)="H"," ",IF(HLOOKUP(D115,'2022'!$D$1:$GB$16,$A$2,FALSE)="S"," ",HLOOKUP(D115,'2022'!$D$1:$GB$16,$A$2,FALSE))))</f>
        <v>M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08:00</v>
      </c>
      <c r="G115" s="402">
        <f t="shared" si="3"/>
        <v>44675</v>
      </c>
      <c r="H115" s="402" t="str" cm="1">
        <f t="array" ref="H115">IFERROR(_xlfn.IFS(C115="MN","07:59",C115="M","15:59",C115="AF","23:59")," ")</f>
        <v>15:59</v>
      </c>
    </row>
    <row r="116" spans="1:8" x14ac:dyDescent="0.25">
      <c r="A116" s="502">
        <v>6</v>
      </c>
      <c r="B116" t="str">
        <f>'2022'!$C$6</f>
        <v xml:space="preserve">D 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1:8" x14ac:dyDescent="0.25">
      <c r="A117" s="502">
        <v>6</v>
      </c>
      <c r="B117" t="str">
        <f>'2022'!$C$6</f>
        <v xml:space="preserve">D </v>
      </c>
      <c r="C117" t="str">
        <f>IF(HLOOKUP(D117,'2022'!$D$1:$GB$16,$A$2,FALSE)=0," ",IF(HLOOKUP(D117,'2022'!$D$1:$GB$16,$A$2,FALSE)="H"," ",IF(HLOOKUP(D117,'2022'!$D$1:$GB$16,$A$2,FALSE)="S"," ",HLOOKUP(D117,'2022'!$D$1:$GB$16,$A$2,FALSE))))</f>
        <v xml:space="preserve"> </v>
      </c>
      <c r="D117" s="402">
        <v>44677</v>
      </c>
      <c r="E117" s="402" t="str">
        <f t="shared" si="2"/>
        <v>ERROR</v>
      </c>
      <c r="F117" t="str" cm="1">
        <f t="array" ref="F117">IFERROR(_xlfn.IFS(C117="MN","00:00",C117="M","08:00",C117="AF","16:00")," ")</f>
        <v xml:space="preserve"> </v>
      </c>
      <c r="G117" s="402" t="str">
        <f t="shared" si="3"/>
        <v>ERROR</v>
      </c>
      <c r="H117" s="402" t="str" cm="1">
        <f t="array" ref="H117">IFERROR(_xlfn.IFS(C117="MN","07:59",C117="M","15:59",C117="AF","23:59")," ")</f>
        <v xml:space="preserve"> </v>
      </c>
    </row>
    <row r="118" spans="1:8" x14ac:dyDescent="0.25">
      <c r="A118" s="502">
        <v>6</v>
      </c>
      <c r="B118" t="str">
        <f>'2022'!$C$6</f>
        <v xml:space="preserve">D </v>
      </c>
      <c r="C118" t="str">
        <f>IF(HLOOKUP(D118,'2022'!$D$1:$GB$16,$A$2,FALSE)=0," ",IF(HLOOKUP(D118,'2022'!$D$1:$GB$16,$A$2,FALSE)="H"," ",IF(HLOOKUP(D118,'2022'!$D$1:$GB$16,$A$2,FALSE)="S"," ",HLOOKUP(D118,'2022'!$D$1:$GB$16,$A$2,FALSE))))</f>
        <v>M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08:00</v>
      </c>
      <c r="G118" s="402">
        <f t="shared" si="3"/>
        <v>44678</v>
      </c>
      <c r="H118" s="402" t="str" cm="1">
        <f t="array" ref="H118">IFERROR(_xlfn.IFS(C118="MN","07:59",C118="M","15:59",C118="AF","23:59")," ")</f>
        <v>15:59</v>
      </c>
    </row>
    <row r="119" spans="1:8" x14ac:dyDescent="0.25">
      <c r="A119" s="502">
        <v>6</v>
      </c>
      <c r="B119" t="str">
        <f>'2022'!$C$6</f>
        <v xml:space="preserve">D </v>
      </c>
      <c r="C119" t="str">
        <f>IF(HLOOKUP(D119,'2022'!$D$1:$GB$16,$A$2,FALSE)=0," ",IF(HLOOKUP(D119,'2022'!$D$1:$GB$16,$A$2,FALSE)="H"," ",IF(HLOOKUP(D119,'2022'!$D$1:$GB$16,$A$2,FALSE)="S"," ",HLOOKUP(D119,'2022'!$D$1:$GB$16,$A$2,FALSE))))</f>
        <v>M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08:00</v>
      </c>
      <c r="G119" s="402">
        <f t="shared" si="3"/>
        <v>44679</v>
      </c>
      <c r="H119" s="402" t="str" cm="1">
        <f t="array" ref="H119">IFERROR(_xlfn.IFS(C119="MN","07:59",C119="M","15:59",C119="AF","23:59")," ")</f>
        <v>15:59</v>
      </c>
    </row>
    <row r="120" spans="1:8" x14ac:dyDescent="0.25">
      <c r="A120" s="502">
        <v>6</v>
      </c>
      <c r="B120" t="str">
        <f>'2022'!$C$6</f>
        <v xml:space="preserve">D </v>
      </c>
      <c r="C120" t="str">
        <f>IF(HLOOKUP(D120,'2022'!$D$1:$GB$16,$A$2,FALSE)=0," ",IF(HLOOKUP(D120,'2022'!$D$1:$GB$16,$A$2,FALSE)="H"," ",IF(HLOOKUP(D120,'2022'!$D$1:$GB$16,$A$2,FALSE)="S"," ",HLOOKUP(D120,'2022'!$D$1:$GB$16,$A$2,FALSE))))</f>
        <v>M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08:00</v>
      </c>
      <c r="G120" s="402">
        <f t="shared" si="3"/>
        <v>44680</v>
      </c>
      <c r="H120" s="402" t="str" cm="1">
        <f t="array" ref="H120">IFERROR(_xlfn.IFS(C120="MN","07:59",C120="M","15:59",C120="AF","23:59")," ")</f>
        <v>15:59</v>
      </c>
    </row>
    <row r="121" spans="1:8" x14ac:dyDescent="0.25">
      <c r="A121" s="502">
        <v>6</v>
      </c>
      <c r="B121" t="str">
        <f>'2022'!$C$6</f>
        <v xml:space="preserve">D </v>
      </c>
      <c r="C121" t="str">
        <f>IF(HLOOKUP(D121,'2022'!$D$1:$GB$16,$A$2,FALSE)=0," ",IF(HLOOKUP(D121,'2022'!$D$1:$GB$16,$A$2,FALSE)="H"," ",IF(HLOOKUP(D121,'2022'!$D$1:$GB$16,$A$2,FALSE)="S"," ",HLOOKUP(D121,'2022'!$D$1:$GB$16,$A$2,FALSE))))</f>
        <v>M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08:00</v>
      </c>
      <c r="G121" s="402">
        <f t="shared" si="3"/>
        <v>44681</v>
      </c>
      <c r="H121" s="402" t="str" cm="1">
        <f t="array" ref="H121">IFERROR(_xlfn.IFS(C121="MN","07:59",C121="M","15:59",C121="AF","23:59")," ")</f>
        <v>15:59</v>
      </c>
    </row>
    <row r="122" spans="1:8" x14ac:dyDescent="0.25">
      <c r="A122" s="502">
        <v>6</v>
      </c>
      <c r="B122" t="str">
        <f>'2022'!$C$6</f>
        <v xml:space="preserve">D </v>
      </c>
      <c r="C122" t="str">
        <f>IF(HLOOKUP(D122,'2022'!$D$1:$GB$16,$A$2,FALSE)=0," ",IF(HLOOKUP(D122,'2022'!$D$1:$GB$16,$A$2,FALSE)="H"," ",IF(HLOOKUP(D122,'2022'!$D$1:$GB$16,$A$2,FALSE)="S"," ",HLOOKUP(D122,'2022'!$D$1:$GB$16,$A$2,FALSE))))</f>
        <v xml:space="preserve"> </v>
      </c>
      <c r="D122" s="402">
        <v>44682</v>
      </c>
      <c r="E122" s="402" t="str">
        <f t="shared" si="2"/>
        <v>ERROR</v>
      </c>
      <c r="F122" t="str" cm="1">
        <f t="array" ref="F122">IFERROR(_xlfn.IFS(C122="MN","00:00",C122="M","08:00",C122="AF","16:00")," ")</f>
        <v xml:space="preserve"> </v>
      </c>
      <c r="G122" s="402" t="str">
        <f t="shared" si="3"/>
        <v>ERROR</v>
      </c>
      <c r="H122" s="402" t="str" cm="1">
        <f t="array" ref="H122">IFERROR(_xlfn.IFS(C122="MN","07:59",C122="M","15:59",C122="AF","23:59")," ")</f>
        <v xml:space="preserve"> </v>
      </c>
    </row>
    <row r="123" spans="1:8" x14ac:dyDescent="0.25">
      <c r="A123" s="502">
        <v>6</v>
      </c>
      <c r="B123" t="str">
        <f>'2022'!$C$6</f>
        <v xml:space="preserve">D </v>
      </c>
      <c r="C123" t="str">
        <f>IF(HLOOKUP(D123,'2022'!$D$1:$GB$16,$A$2,FALSE)=0," ",IF(HLOOKUP(D123,'2022'!$D$1:$GB$16,$A$2,FALSE)="H"," ",IF(HLOOKUP(D123,'2022'!$D$1:$GB$16,$A$2,FALSE)="S"," ",HLOOKUP(D123,'2022'!$D$1:$GB$16,$A$2,FALSE))))</f>
        <v xml:space="preserve"> </v>
      </c>
      <c r="D123" s="402">
        <v>44683</v>
      </c>
      <c r="E123" s="402" t="str">
        <f t="shared" si="2"/>
        <v>ERROR</v>
      </c>
      <c r="F123" t="str" cm="1">
        <f t="array" ref="F123">IFERROR(_xlfn.IFS(C123="MN","00:00",C123="M","08:00",C123="AF","16:00")," ")</f>
        <v xml:space="preserve"> </v>
      </c>
      <c r="G123" s="402" t="str">
        <f t="shared" si="3"/>
        <v>ERROR</v>
      </c>
      <c r="H123" s="402" t="str" cm="1">
        <f t="array" ref="H123">IFERROR(_xlfn.IFS(C123="MN","07:59",C123="M","15:59",C123="AF","23:59")," ")</f>
        <v xml:space="preserve"> </v>
      </c>
    </row>
    <row r="124" spans="1:8" x14ac:dyDescent="0.25">
      <c r="A124" s="502">
        <v>6</v>
      </c>
      <c r="B124" t="str">
        <f>'2022'!$C$6</f>
        <v xml:space="preserve">D </v>
      </c>
      <c r="C124" t="str">
        <f>IF(HLOOKUP(D124,'2022'!$D$1:$GB$16,$A$2,FALSE)=0," ",IF(HLOOKUP(D124,'2022'!$D$1:$GB$16,$A$2,FALSE)="H"," ",IF(HLOOKUP(D124,'2022'!$D$1:$GB$16,$A$2,FALSE)="S"," ",HLOOKUP(D124,'2022'!$D$1:$GB$16,$A$2,FALSE))))</f>
        <v>MN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00:00</v>
      </c>
      <c r="G124" s="402">
        <f t="shared" si="3"/>
        <v>44684</v>
      </c>
      <c r="H124" s="402" t="str" cm="1">
        <f t="array" ref="H124">IFERROR(_xlfn.IFS(C124="MN","07:59",C124="M","15:59",C124="AF","23:59")," ")</f>
        <v>07:59</v>
      </c>
    </row>
    <row r="125" spans="1:8" x14ac:dyDescent="0.25">
      <c r="A125" s="502">
        <v>6</v>
      </c>
      <c r="B125" t="str">
        <f>'2022'!$C$6</f>
        <v xml:space="preserve">D </v>
      </c>
      <c r="C125" t="str">
        <f>IF(HLOOKUP(D125,'2022'!$D$1:$GB$16,$A$2,FALSE)=0," ",IF(HLOOKUP(D125,'2022'!$D$1:$GB$16,$A$2,FALSE)="H"," ",IF(HLOOKUP(D125,'2022'!$D$1:$GB$16,$A$2,FALSE)="S"," ",HLOOKUP(D125,'2022'!$D$1:$GB$16,$A$2,FALSE))))</f>
        <v>MN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00:00</v>
      </c>
      <c r="G125" s="402">
        <f t="shared" si="3"/>
        <v>44685</v>
      </c>
      <c r="H125" s="402" t="str" cm="1">
        <f t="array" ref="H125">IFERROR(_xlfn.IFS(C125="MN","07:59",C125="M","15:59",C125="AF","23:59")," ")</f>
        <v>07:59</v>
      </c>
    </row>
    <row r="126" spans="1:8" x14ac:dyDescent="0.25">
      <c r="A126" s="502">
        <v>6</v>
      </c>
      <c r="B126" t="str">
        <f>'2022'!$C$6</f>
        <v xml:space="preserve">D </v>
      </c>
      <c r="C126" t="str">
        <f>IF(HLOOKUP(D126,'2022'!$D$1:$GB$16,$A$2,FALSE)=0," ",IF(HLOOKUP(D126,'2022'!$D$1:$GB$16,$A$2,FALSE)="H"," ",IF(HLOOKUP(D126,'2022'!$D$1:$GB$16,$A$2,FALSE)="S"," ",HLOOKUP(D126,'2022'!$D$1:$GB$16,$A$2,FALSE))))</f>
        <v>MN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00:00</v>
      </c>
      <c r="G126" s="402">
        <f t="shared" si="3"/>
        <v>44686</v>
      </c>
      <c r="H126" s="402" t="str" cm="1">
        <f t="array" ref="H126">IFERROR(_xlfn.IFS(C126="MN","07:59",C126="M","15:59",C126="AF","23:59")," ")</f>
        <v>07:59</v>
      </c>
    </row>
    <row r="127" spans="1:8" x14ac:dyDescent="0.25">
      <c r="A127" s="502">
        <v>6</v>
      </c>
      <c r="B127" t="str">
        <f>'2022'!$C$6</f>
        <v xml:space="preserve">D </v>
      </c>
      <c r="C127" t="str">
        <f>IF(HLOOKUP(D127,'2022'!$D$1:$GB$16,$A$2,FALSE)=0," ",IF(HLOOKUP(D127,'2022'!$D$1:$GB$16,$A$2,FALSE)="H"," ",IF(HLOOKUP(D127,'2022'!$D$1:$GB$16,$A$2,FALSE)="S"," ",HLOOKUP(D127,'2022'!$D$1:$GB$16,$A$2,FALSE))))</f>
        <v>MN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00:00</v>
      </c>
      <c r="G127" s="402">
        <f t="shared" si="3"/>
        <v>44687</v>
      </c>
      <c r="H127" s="402" t="str" cm="1">
        <f t="array" ref="H127">IFERROR(_xlfn.IFS(C127="MN","07:59",C127="M","15:59",C127="AF","23:59")," ")</f>
        <v>07:59</v>
      </c>
    </row>
    <row r="128" spans="1:8" x14ac:dyDescent="0.25">
      <c r="A128" s="502">
        <v>6</v>
      </c>
      <c r="B128" t="str">
        <f>'2022'!$C$6</f>
        <v xml:space="preserve">D </v>
      </c>
      <c r="C128" t="str">
        <f>IF(HLOOKUP(D128,'2022'!$D$1:$GB$16,$A$2,FALSE)=0," ",IF(HLOOKUP(D128,'2022'!$D$1:$GB$16,$A$2,FALSE)="H"," ",IF(HLOOKUP(D128,'2022'!$D$1:$GB$16,$A$2,FALSE)="S"," ",HLOOKUP(D128,'2022'!$D$1:$GB$16,$A$2,FALSE))))</f>
        <v xml:space="preserve"> </v>
      </c>
      <c r="D128" s="402">
        <v>44688</v>
      </c>
      <c r="E128" s="402" t="str">
        <f t="shared" si="2"/>
        <v>ERROR</v>
      </c>
      <c r="F128" t="str" cm="1">
        <f t="array" ref="F128">IFERROR(_xlfn.IFS(C128="MN","00:00",C128="M","08:00",C128="AF","16:00")," ")</f>
        <v xml:space="preserve"> </v>
      </c>
      <c r="G128" s="402" t="str">
        <f t="shared" si="3"/>
        <v>ERROR</v>
      </c>
      <c r="H128" s="402" t="str" cm="1">
        <f t="array" ref="H128">IFERROR(_xlfn.IFS(C128="MN","07:59",C128="M","15:59",C128="AF","23:59")," ")</f>
        <v xml:space="preserve"> </v>
      </c>
    </row>
    <row r="129" spans="1:8" x14ac:dyDescent="0.25">
      <c r="A129" s="502">
        <v>6</v>
      </c>
      <c r="B129" t="str">
        <f>'2022'!$C$6</f>
        <v xml:space="preserve">D </v>
      </c>
      <c r="C129" t="str">
        <f>IF(HLOOKUP(D129,'2022'!$D$1:$GB$16,$A$2,FALSE)=0," ",IF(HLOOKUP(D129,'2022'!$D$1:$GB$16,$A$2,FALSE)="H"," ",IF(HLOOKUP(D129,'2022'!$D$1:$GB$16,$A$2,FALSE)="S"," ",HLOOKUP(D129,'2022'!$D$1:$GB$16,$A$2,FALSE))))</f>
        <v xml:space="preserve"> </v>
      </c>
      <c r="D129" s="402">
        <v>44689</v>
      </c>
      <c r="E129" s="402" t="str">
        <f t="shared" si="2"/>
        <v>ERROR</v>
      </c>
      <c r="F129" t="str" cm="1">
        <f t="array" ref="F129">IFERROR(_xlfn.IFS(C129="MN","00:00",C129="M","08:00",C129="AF","16:00")," ")</f>
        <v xml:space="preserve"> </v>
      </c>
      <c r="G129" s="402" t="str">
        <f t="shared" si="3"/>
        <v>ERROR</v>
      </c>
      <c r="H129" s="402" t="str" cm="1">
        <f t="array" ref="H129">IFERROR(_xlfn.IFS(C129="MN","07:59",C129="M","15:59",C129="AF","23:59")," ")</f>
        <v xml:space="preserve"> </v>
      </c>
    </row>
    <row r="130" spans="1:8" x14ac:dyDescent="0.25">
      <c r="A130" s="502">
        <v>6</v>
      </c>
      <c r="B130" t="str">
        <f>'2022'!$C$6</f>
        <v xml:space="preserve">D </v>
      </c>
      <c r="C130" t="str">
        <f>IF(HLOOKUP(D130,'2022'!$D$1:$GB$16,$A$2,FALSE)=0," ",IF(HLOOKUP(D130,'2022'!$D$1:$GB$16,$A$2,FALSE)="H"," ",IF(HLOOKUP(D130,'2022'!$D$1:$GB$16,$A$2,FALSE)="S"," ",HLOOKUP(D130,'2022'!$D$1:$GB$16,$A$2,FALSE))))</f>
        <v>MN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00:00</v>
      </c>
      <c r="G130" s="402">
        <f t="shared" si="3"/>
        <v>44690</v>
      </c>
      <c r="H130" s="402" t="str" cm="1">
        <f t="array" ref="H130">IFERROR(_xlfn.IFS(C130="MN","07:59",C130="M","15:59",C130="AF","23:59")," ")</f>
        <v>07:59</v>
      </c>
    </row>
    <row r="131" spans="1:8" x14ac:dyDescent="0.25">
      <c r="A131" s="502">
        <v>6</v>
      </c>
      <c r="B131" t="str">
        <f>'2022'!$C$6</f>
        <v xml:space="preserve">D </v>
      </c>
      <c r="C131" t="str">
        <f>IF(HLOOKUP(D131,'2022'!$D$1:$GB$16,$A$2,FALSE)=0," ",IF(HLOOKUP(D131,'2022'!$D$1:$GB$16,$A$2,FALSE)="H"," ",IF(HLOOKUP(D131,'2022'!$D$1:$GB$16,$A$2,FALSE)="S"," ",HLOOKUP(D131,'2022'!$D$1:$GB$16,$A$2,FALSE))))</f>
        <v>MN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00:00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07:59</v>
      </c>
    </row>
    <row r="132" spans="1:8" x14ac:dyDescent="0.25">
      <c r="A132" s="502">
        <v>6</v>
      </c>
      <c r="B132" t="str">
        <f>'2022'!$C$6</f>
        <v xml:space="preserve">D </v>
      </c>
      <c r="C132" t="str">
        <f>IF(HLOOKUP(D132,'2022'!$D$1:$GB$16,$A$2,FALSE)=0," ",IF(HLOOKUP(D132,'2022'!$D$1:$GB$16,$A$2,FALSE)="H"," ",IF(HLOOKUP(D132,'2022'!$D$1:$GB$16,$A$2,FALSE)="S"," ",HLOOKUP(D132,'2022'!$D$1:$GB$16,$A$2,FALSE))))</f>
        <v>MN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00:00</v>
      </c>
      <c r="G132" s="402">
        <f t="shared" si="5"/>
        <v>44692</v>
      </c>
      <c r="H132" s="402" t="str" cm="1">
        <f t="array" ref="H132">IFERROR(_xlfn.IFS(C132="MN","07:59",C132="M","15:59",C132="AF","23:59")," ")</f>
        <v>07:59</v>
      </c>
    </row>
    <row r="133" spans="1:8" x14ac:dyDescent="0.25">
      <c r="A133" s="502">
        <v>6</v>
      </c>
      <c r="B133" t="str">
        <f>'2022'!$C$6</f>
        <v xml:space="preserve">D </v>
      </c>
      <c r="C133" t="str">
        <f>IF(HLOOKUP(D133,'2022'!$D$1:$GB$16,$A$2,FALSE)=0," ",IF(HLOOKUP(D133,'2022'!$D$1:$GB$16,$A$2,FALSE)="H"," ",IF(HLOOKUP(D133,'2022'!$D$1:$GB$16,$A$2,FALSE)="S"," ",HLOOKUP(D133,'2022'!$D$1:$GB$16,$A$2,FALSE))))</f>
        <v>MN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00:00</v>
      </c>
      <c r="G133" s="402">
        <f t="shared" si="5"/>
        <v>44693</v>
      </c>
      <c r="H133" s="402" t="str" cm="1">
        <f t="array" ref="H133">IFERROR(_xlfn.IFS(C133="MN","07:59",C133="M","15:59",C133="AF","23:59")," ")</f>
        <v>07:59</v>
      </c>
    </row>
    <row r="134" spans="1:8" x14ac:dyDescent="0.25">
      <c r="A134" s="502">
        <v>6</v>
      </c>
      <c r="B134" t="str">
        <f>'2022'!$C$6</f>
        <v xml:space="preserve">D </v>
      </c>
      <c r="C134" t="str">
        <f>IF(HLOOKUP(D134,'2022'!$D$1:$GB$16,$A$2,FALSE)=0," ",IF(HLOOKUP(D134,'2022'!$D$1:$GB$16,$A$2,FALSE)="H"," ",IF(HLOOKUP(D134,'2022'!$D$1:$GB$16,$A$2,FALSE)="S"," ",HLOOKUP(D134,'2022'!$D$1:$GB$16,$A$2,FALSE))))</f>
        <v xml:space="preserve"> </v>
      </c>
      <c r="D134" s="402">
        <v>44694</v>
      </c>
      <c r="E134" s="402" t="str">
        <f t="shared" si="4"/>
        <v>ERROR</v>
      </c>
      <c r="F134" t="str" cm="1">
        <f t="array" ref="F134">IFERROR(_xlfn.IFS(C134="MN","00:00",C134="M","08:00",C134="AF","16:00")," ")</f>
        <v xml:space="preserve"> </v>
      </c>
      <c r="G134" s="402" t="str">
        <f t="shared" si="5"/>
        <v>ERROR</v>
      </c>
      <c r="H134" s="402" t="str" cm="1">
        <f t="array" ref="H134">IFERROR(_xlfn.IFS(C134="MN","07:59",C134="M","15:59",C134="AF","23:59")," ")</f>
        <v xml:space="preserve"> </v>
      </c>
    </row>
    <row r="135" spans="1:8" x14ac:dyDescent="0.25">
      <c r="A135" s="502">
        <v>6</v>
      </c>
      <c r="B135" t="str">
        <f>'2022'!$C$6</f>
        <v xml:space="preserve">D </v>
      </c>
      <c r="C135" t="str">
        <f>IF(HLOOKUP(D135,'2022'!$D$1:$GB$16,$A$2,FALSE)=0," ",IF(HLOOKUP(D135,'2022'!$D$1:$GB$16,$A$2,FALSE)="H"," ",IF(HLOOKUP(D135,'2022'!$D$1:$GB$16,$A$2,FALSE)="S"," ",HLOOKUP(D135,'2022'!$D$1:$GB$16,$A$2,FALSE))))</f>
        <v xml:space="preserve"> </v>
      </c>
      <c r="D135" s="402">
        <v>44695</v>
      </c>
      <c r="E135" s="402" t="str">
        <f t="shared" si="4"/>
        <v>ERROR</v>
      </c>
      <c r="F135" t="str" cm="1">
        <f t="array" ref="F135">IFERROR(_xlfn.IFS(C135="MN","00:00",C135="M","08:00",C135="AF","16:00")," ")</f>
        <v xml:space="preserve"> </v>
      </c>
      <c r="G135" s="402" t="str">
        <f t="shared" si="5"/>
        <v>ERROR</v>
      </c>
      <c r="H135" s="402" t="str" cm="1">
        <f t="array" ref="H135">IFERROR(_xlfn.IFS(C135="MN","07:59",C135="M","15:59",C135="AF","23:59")," ")</f>
        <v xml:space="preserve"> </v>
      </c>
    </row>
    <row r="136" spans="1:8" x14ac:dyDescent="0.25">
      <c r="A136" s="502">
        <v>6</v>
      </c>
      <c r="B136" t="str">
        <f>'2022'!$C$6</f>
        <v xml:space="preserve">D </v>
      </c>
      <c r="C136" t="str">
        <f>IF(HLOOKUP(D136,'2022'!$D$1:$GB$16,$A$2,FALSE)=0," ",IF(HLOOKUP(D136,'2022'!$D$1:$GB$16,$A$2,FALSE)="H"," ",IF(HLOOKUP(D136,'2022'!$D$1:$GB$16,$A$2,FALSE)="S"," ",HLOOKUP(D136,'2022'!$D$1:$GB$16,$A$2,FALSE))))</f>
        <v>AF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16:00</v>
      </c>
      <c r="G136" s="402">
        <f t="shared" si="5"/>
        <v>44696</v>
      </c>
      <c r="H136" s="402" t="str" cm="1">
        <f t="array" ref="H136">IFERROR(_xlfn.IFS(C136="MN","07:59",C136="M","15:59",C136="AF","23:59")," ")</f>
        <v>23:59</v>
      </c>
    </row>
    <row r="137" spans="1:8" x14ac:dyDescent="0.25">
      <c r="A137" s="502">
        <v>6</v>
      </c>
      <c r="B137" t="str">
        <f>'2022'!$C$6</f>
        <v xml:space="preserve">D </v>
      </c>
      <c r="C137" t="str">
        <f>IF(HLOOKUP(D137,'2022'!$D$1:$GB$16,$A$2,FALSE)=0," ",IF(HLOOKUP(D137,'2022'!$D$1:$GB$16,$A$2,FALSE)="H"," ",IF(HLOOKUP(D137,'2022'!$D$1:$GB$16,$A$2,FALSE)="S"," ",HLOOKUP(D137,'2022'!$D$1:$GB$16,$A$2,FALSE))))</f>
        <v>AF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16:00</v>
      </c>
      <c r="G137" s="402">
        <f t="shared" si="5"/>
        <v>44697</v>
      </c>
      <c r="H137" s="402" t="str" cm="1">
        <f t="array" ref="H137">IFERROR(_xlfn.IFS(C137="MN","07:59",C137="M","15:59",C137="AF","23:59")," ")</f>
        <v>23:59</v>
      </c>
    </row>
    <row r="138" spans="1:8" x14ac:dyDescent="0.25">
      <c r="A138" s="502">
        <v>6</v>
      </c>
      <c r="B138" t="str">
        <f>'2022'!$C$6</f>
        <v xml:space="preserve">D </v>
      </c>
      <c r="C138" t="str">
        <f>IF(HLOOKUP(D138,'2022'!$D$1:$GB$16,$A$2,FALSE)=0," ",IF(HLOOKUP(D138,'2022'!$D$1:$GB$16,$A$2,FALSE)="H"," ",IF(HLOOKUP(D138,'2022'!$D$1:$GB$16,$A$2,FALSE)="S"," ",HLOOKUP(D138,'2022'!$D$1:$GB$16,$A$2,FALSE))))</f>
        <v>AF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16:00</v>
      </c>
      <c r="G138" s="402">
        <f t="shared" si="5"/>
        <v>44698</v>
      </c>
      <c r="H138" s="402" t="str" cm="1">
        <f t="array" ref="H138">IFERROR(_xlfn.IFS(C138="MN","07:59",C138="M","15:59",C138="AF","23:59")," ")</f>
        <v>23:59</v>
      </c>
    </row>
    <row r="139" spans="1:8" x14ac:dyDescent="0.25">
      <c r="A139" s="502">
        <v>6</v>
      </c>
      <c r="B139" t="str">
        <f>'2022'!$C$6</f>
        <v xml:space="preserve">D </v>
      </c>
      <c r="C139" t="str">
        <f>IF(HLOOKUP(D139,'2022'!$D$1:$GB$16,$A$2,FALSE)=0," ",IF(HLOOKUP(D139,'2022'!$D$1:$GB$16,$A$2,FALSE)="H"," ",IF(HLOOKUP(D139,'2022'!$D$1:$GB$16,$A$2,FALSE)="S"," ",HLOOKUP(D139,'2022'!$D$1:$GB$16,$A$2,FALSE))))</f>
        <v>AF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16:00</v>
      </c>
      <c r="G139" s="402">
        <f t="shared" si="5"/>
        <v>44699</v>
      </c>
      <c r="H139" s="402" t="str" cm="1">
        <f t="array" ref="H139">IFERROR(_xlfn.IFS(C139="MN","07:59",C139="M","15:59",C139="AF","23:59")," ")</f>
        <v>23:59</v>
      </c>
    </row>
    <row r="140" spans="1:8" x14ac:dyDescent="0.25">
      <c r="A140" s="502">
        <v>6</v>
      </c>
      <c r="B140" t="str">
        <f>'2022'!$C$6</f>
        <v xml:space="preserve">D 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1:8" x14ac:dyDescent="0.25">
      <c r="A141" s="502">
        <v>6</v>
      </c>
      <c r="B141" t="str">
        <f>'2022'!$C$6</f>
        <v xml:space="preserve">D </v>
      </c>
      <c r="C141" t="str">
        <f>IF(HLOOKUP(D141,'2022'!$D$1:$GB$16,$A$2,FALSE)=0," ",IF(HLOOKUP(D141,'2022'!$D$1:$GB$16,$A$2,FALSE)="H"," ",IF(HLOOKUP(D141,'2022'!$D$1:$GB$16,$A$2,FALSE)="S"," ",HLOOKUP(D141,'2022'!$D$1:$GB$16,$A$2,FALSE))))</f>
        <v xml:space="preserve"> </v>
      </c>
      <c r="D141" s="402">
        <v>44701</v>
      </c>
      <c r="E141" s="402" t="str">
        <f t="shared" si="4"/>
        <v>ERROR</v>
      </c>
      <c r="F141" t="str" cm="1">
        <f t="array" ref="F141">IFERROR(_xlfn.IFS(C141="MN","00:00",C141="M","08:00",C141="AF","16:00")," ")</f>
        <v xml:space="preserve"> </v>
      </c>
      <c r="G141" s="402" t="str">
        <f t="shared" si="5"/>
        <v>ERROR</v>
      </c>
      <c r="H141" s="402" t="str" cm="1">
        <f t="array" ref="H141">IFERROR(_xlfn.IFS(C141="MN","07:59",C141="M","15:59",C141="AF","23:59")," ")</f>
        <v xml:space="preserve"> </v>
      </c>
    </row>
    <row r="142" spans="1:8" x14ac:dyDescent="0.25">
      <c r="A142" s="502">
        <v>6</v>
      </c>
      <c r="B142" t="str">
        <f>'2022'!$C$6</f>
        <v xml:space="preserve">D </v>
      </c>
      <c r="C142" t="str">
        <f>IF(HLOOKUP(D142,'2022'!$D$1:$GB$16,$A$2,FALSE)=0," ",IF(HLOOKUP(D142,'2022'!$D$1:$GB$16,$A$2,FALSE)="H"," ",IF(HLOOKUP(D142,'2022'!$D$1:$GB$16,$A$2,FALSE)="S"," ",HLOOKUP(D142,'2022'!$D$1:$GB$16,$A$2,FALSE))))</f>
        <v>AF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16:00</v>
      </c>
      <c r="G142" s="402">
        <f t="shared" si="5"/>
        <v>44702</v>
      </c>
      <c r="H142" s="402" t="str" cm="1">
        <f t="array" ref="H142">IFERROR(_xlfn.IFS(C142="MN","07:59",C142="M","15:59",C142="AF","23:59")," ")</f>
        <v>23:59</v>
      </c>
    </row>
    <row r="143" spans="1:8" x14ac:dyDescent="0.25">
      <c r="A143" s="502">
        <v>6</v>
      </c>
      <c r="B143" t="str">
        <f>'2022'!$C$6</f>
        <v xml:space="preserve">D </v>
      </c>
      <c r="C143" t="str">
        <f>IF(HLOOKUP(D143,'2022'!$D$1:$GB$16,$A$2,FALSE)=0," ",IF(HLOOKUP(D143,'2022'!$D$1:$GB$16,$A$2,FALSE)="H"," ",IF(HLOOKUP(D143,'2022'!$D$1:$GB$16,$A$2,FALSE)="S"," ",HLOOKUP(D143,'2022'!$D$1:$GB$16,$A$2,FALSE))))</f>
        <v>AF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16:00</v>
      </c>
      <c r="G143" s="402">
        <f t="shared" si="5"/>
        <v>44703</v>
      </c>
      <c r="H143" s="402" t="str" cm="1">
        <f t="array" ref="H143">IFERROR(_xlfn.IFS(C143="MN","07:59",C143="M","15:59",C143="AF","23:59")," ")</f>
        <v>23:59</v>
      </c>
    </row>
    <row r="144" spans="1:8" x14ac:dyDescent="0.25">
      <c r="A144" s="502">
        <v>6</v>
      </c>
      <c r="B144" t="str">
        <f>'2022'!$C$6</f>
        <v xml:space="preserve">D </v>
      </c>
      <c r="C144" t="str">
        <f>IF(HLOOKUP(D144,'2022'!$D$1:$GB$16,$A$2,FALSE)=0," ",IF(HLOOKUP(D144,'2022'!$D$1:$GB$16,$A$2,FALSE)="H"," ",IF(HLOOKUP(D144,'2022'!$D$1:$GB$16,$A$2,FALSE)="S"," ",HLOOKUP(D144,'2022'!$D$1:$GB$16,$A$2,FALSE))))</f>
        <v>AF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16:00</v>
      </c>
      <c r="G144" s="402">
        <f t="shared" si="5"/>
        <v>44704</v>
      </c>
      <c r="H144" s="402" t="str" cm="1">
        <f t="array" ref="H144">IFERROR(_xlfn.IFS(C144="MN","07:59",C144="M","15:59",C144="AF","23:59")," ")</f>
        <v>23:59</v>
      </c>
    </row>
    <row r="145" spans="1:8" x14ac:dyDescent="0.25">
      <c r="A145" s="502">
        <v>6</v>
      </c>
      <c r="B145" t="str">
        <f>'2022'!$C$6</f>
        <v xml:space="preserve">D </v>
      </c>
      <c r="C145" t="str">
        <f>IF(HLOOKUP(D145,'2022'!$D$1:$GB$16,$A$2,FALSE)=0," ",IF(HLOOKUP(D145,'2022'!$D$1:$GB$16,$A$2,FALSE)="H"," ",IF(HLOOKUP(D145,'2022'!$D$1:$GB$16,$A$2,FALSE)="S"," ",HLOOKUP(D145,'2022'!$D$1:$GB$16,$A$2,FALSE))))</f>
        <v>AF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16:00</v>
      </c>
      <c r="G145" s="402">
        <f t="shared" si="5"/>
        <v>44705</v>
      </c>
      <c r="H145" s="402" t="str" cm="1">
        <f t="array" ref="H145">IFERROR(_xlfn.IFS(C145="MN","07:59",C145="M","15:59",C145="AF","23:59")," ")</f>
        <v>23:59</v>
      </c>
    </row>
    <row r="146" spans="1:8" x14ac:dyDescent="0.25">
      <c r="A146" s="502">
        <v>6</v>
      </c>
      <c r="B146" t="str">
        <f>'2022'!$C$6</f>
        <v xml:space="preserve">D </v>
      </c>
      <c r="C146" t="str">
        <f>IF(HLOOKUP(D146,'2022'!$D$1:$GB$16,$A$2,FALSE)=0," ",IF(HLOOKUP(D146,'2022'!$D$1:$GB$16,$A$2,FALSE)="H"," ",IF(HLOOKUP(D146,'2022'!$D$1:$GB$16,$A$2,FALSE)="S"," ",HLOOKUP(D146,'2022'!$D$1:$GB$16,$A$2,FALSE))))</f>
        <v xml:space="preserve"> </v>
      </c>
      <c r="D146" s="402">
        <v>44706</v>
      </c>
      <c r="E146" s="402" t="str">
        <f t="shared" si="4"/>
        <v>ERROR</v>
      </c>
      <c r="F146" t="str" cm="1">
        <f t="array" ref="F146">IFERROR(_xlfn.IFS(C146="MN","00:00",C146="M","08:00",C146="AF","16:00")," ")</f>
        <v xml:space="preserve"> </v>
      </c>
      <c r="G146" s="402" t="str">
        <f t="shared" si="5"/>
        <v>ERROR</v>
      </c>
      <c r="H146" s="402" t="str" cm="1">
        <f t="array" ref="H146">IFERROR(_xlfn.IFS(C146="MN","07:59",C146="M","15:59",C146="AF","23:59")," ")</f>
        <v xml:space="preserve"> </v>
      </c>
    </row>
    <row r="147" spans="1:8" x14ac:dyDescent="0.25">
      <c r="A147" s="502">
        <v>6</v>
      </c>
      <c r="B147" t="str">
        <f>'2022'!$C$6</f>
        <v xml:space="preserve">D </v>
      </c>
      <c r="C147" t="str">
        <f>IF(HLOOKUP(D147,'2022'!$D$1:$GB$16,$A$2,FALSE)=0," ",IF(HLOOKUP(D147,'2022'!$D$1:$GB$16,$A$2,FALSE)="H"," ",IF(HLOOKUP(D147,'2022'!$D$1:$GB$16,$A$2,FALSE)="S"," ",HLOOKUP(D147,'2022'!$D$1:$GB$16,$A$2,FALSE))))</f>
        <v xml:space="preserve"> </v>
      </c>
      <c r="D147" s="402">
        <v>44707</v>
      </c>
      <c r="E147" s="402" t="str">
        <f t="shared" si="4"/>
        <v>ERROR</v>
      </c>
      <c r="F147" t="str" cm="1">
        <f t="array" ref="F147">IFERROR(_xlfn.IFS(C147="MN","00:00",C147="M","08:00",C147="AF","16:00")," ")</f>
        <v xml:space="preserve"> </v>
      </c>
      <c r="G147" s="402" t="str">
        <f t="shared" si="5"/>
        <v>ERROR</v>
      </c>
      <c r="H147" s="402" t="str" cm="1">
        <f t="array" ref="H147">IFERROR(_xlfn.IFS(C147="MN","07:59",C147="M","15:59",C147="AF","23:59")," ")</f>
        <v xml:space="preserve"> </v>
      </c>
    </row>
    <row r="148" spans="1:8" x14ac:dyDescent="0.25">
      <c r="A148" s="502">
        <v>6</v>
      </c>
      <c r="B148" t="str">
        <f>'2022'!$C$6</f>
        <v xml:space="preserve">D </v>
      </c>
      <c r="C148" t="str">
        <f>IF(HLOOKUP(D148,'2022'!$D$1:$GB$16,$A$2,FALSE)=0," ",IF(HLOOKUP(D148,'2022'!$D$1:$GB$16,$A$2,FALSE)="H"," ",IF(HLOOKUP(D148,'2022'!$D$1:$GB$16,$A$2,FALSE)="S"," ",HLOOKUP(D148,'2022'!$D$1:$GB$16,$A$2,FALSE))))</f>
        <v>M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08:00</v>
      </c>
      <c r="G148" s="402">
        <f t="shared" si="5"/>
        <v>44708</v>
      </c>
      <c r="H148" s="402" t="str" cm="1">
        <f t="array" ref="H148">IFERROR(_xlfn.IFS(C148="MN","07:59",C148="M","15:59",C148="AF","23:59")," ")</f>
        <v>15:59</v>
      </c>
    </row>
    <row r="149" spans="1:8" x14ac:dyDescent="0.25">
      <c r="A149" s="502">
        <v>6</v>
      </c>
      <c r="B149" t="str">
        <f>'2022'!$C$6</f>
        <v xml:space="preserve">D </v>
      </c>
      <c r="C149" t="str">
        <f>IF(HLOOKUP(D149,'2022'!$D$1:$GB$16,$A$2,FALSE)=0," ",IF(HLOOKUP(D149,'2022'!$D$1:$GB$16,$A$2,FALSE)="H"," ",IF(HLOOKUP(D149,'2022'!$D$1:$GB$16,$A$2,FALSE)="S"," ",HLOOKUP(D149,'2022'!$D$1:$GB$16,$A$2,FALSE))))</f>
        <v>M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08:00</v>
      </c>
      <c r="G149" s="402">
        <f t="shared" si="5"/>
        <v>44709</v>
      </c>
      <c r="H149" s="402" t="str" cm="1">
        <f t="array" ref="H149">IFERROR(_xlfn.IFS(C149="MN","07:59",C149="M","15:59",C149="AF","23:59")," ")</f>
        <v>15:59</v>
      </c>
    </row>
    <row r="150" spans="1:8" x14ac:dyDescent="0.25">
      <c r="A150" s="502">
        <v>6</v>
      </c>
      <c r="B150" t="str">
        <f>'2022'!$C$6</f>
        <v xml:space="preserve">D </v>
      </c>
      <c r="C150" t="str">
        <f>IF(HLOOKUP(D150,'2022'!$D$1:$GB$16,$A$2,FALSE)=0," ",IF(HLOOKUP(D150,'2022'!$D$1:$GB$16,$A$2,FALSE)="H"," ",IF(HLOOKUP(D150,'2022'!$D$1:$GB$16,$A$2,FALSE)="S"," ",HLOOKUP(D150,'2022'!$D$1:$GB$16,$A$2,FALSE))))</f>
        <v>M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08:00</v>
      </c>
      <c r="G150" s="402">
        <f t="shared" si="5"/>
        <v>44710</v>
      </c>
      <c r="H150" s="402" t="str" cm="1">
        <f t="array" ref="H150">IFERROR(_xlfn.IFS(C150="MN","07:59",C150="M","15:59",C150="AF","23:59")," ")</f>
        <v>15:59</v>
      </c>
    </row>
    <row r="151" spans="1:8" x14ac:dyDescent="0.25">
      <c r="A151" s="502">
        <v>6</v>
      </c>
      <c r="B151" t="str">
        <f>'2022'!$C$6</f>
        <v xml:space="preserve">D </v>
      </c>
      <c r="C151" t="str">
        <f>IF(HLOOKUP(D151,'2022'!$D$1:$GB$16,$A$2,FALSE)=0," ",IF(HLOOKUP(D151,'2022'!$D$1:$GB$16,$A$2,FALSE)="H"," ",IF(HLOOKUP(D151,'2022'!$D$1:$GB$16,$A$2,FALSE)="S"," ",HLOOKUP(D151,'2022'!$D$1:$GB$16,$A$2,FALSE))))</f>
        <v>M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08:00</v>
      </c>
      <c r="G151" s="402">
        <f t="shared" si="5"/>
        <v>44711</v>
      </c>
      <c r="H151" s="402" t="str" cm="1">
        <f t="array" ref="H151">IFERROR(_xlfn.IFS(C151="MN","07:59",C151="M","15:59",C151="AF","23:59")," ")</f>
        <v>15:59</v>
      </c>
    </row>
    <row r="152" spans="1:8" x14ac:dyDescent="0.25">
      <c r="A152" s="502">
        <v>6</v>
      </c>
      <c r="B152" t="str">
        <f>'2022'!$C$6</f>
        <v xml:space="preserve">D 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1:8" x14ac:dyDescent="0.25">
      <c r="A153" s="502">
        <v>6</v>
      </c>
      <c r="B153" t="str">
        <f>'2022'!$C$6</f>
        <v xml:space="preserve">D </v>
      </c>
      <c r="C153" t="str">
        <f>IF(HLOOKUP(D153,'2022'!$D$1:$GB$16,$A$2,FALSE)=0," ",IF(HLOOKUP(D153,'2022'!$D$1:$GB$16,$A$2,FALSE)="H"," ",IF(HLOOKUP(D153,'2022'!$D$1:$GB$16,$A$2,FALSE)="S"," ",HLOOKUP(D153,'2022'!$D$1:$GB$16,$A$2,FALSE))))</f>
        <v xml:space="preserve"> </v>
      </c>
      <c r="D153" s="402">
        <v>44713</v>
      </c>
      <c r="E153" s="402" t="str">
        <f t="shared" si="4"/>
        <v>ERROR</v>
      </c>
      <c r="F153" t="str" cm="1">
        <f t="array" ref="F153">IFERROR(_xlfn.IFS(C153="MN","00:00",C153="M","08:00",C153="AF","16:00")," ")</f>
        <v xml:space="preserve"> </v>
      </c>
      <c r="G153" s="402" t="str">
        <f t="shared" si="5"/>
        <v>ERROR</v>
      </c>
      <c r="H153" s="402" t="str" cm="1">
        <f t="array" ref="H153">IFERROR(_xlfn.IFS(C153="MN","07:59",C153="M","15:59",C153="AF","23:59")," ")</f>
        <v xml:space="preserve"> </v>
      </c>
    </row>
    <row r="154" spans="1:8" x14ac:dyDescent="0.25">
      <c r="A154" s="502">
        <v>6</v>
      </c>
      <c r="B154" t="str">
        <f>'2022'!$C$6</f>
        <v xml:space="preserve">D </v>
      </c>
      <c r="C154" t="str">
        <f>IF(HLOOKUP(D154,'2022'!$D$1:$GB$16,$A$2,FALSE)=0," ",IF(HLOOKUP(D154,'2022'!$D$1:$GB$16,$A$2,FALSE)="H"," ",IF(HLOOKUP(D154,'2022'!$D$1:$GB$16,$A$2,FALSE)="S"," ",HLOOKUP(D154,'2022'!$D$1:$GB$16,$A$2,FALSE))))</f>
        <v>M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08:00</v>
      </c>
      <c r="G154" s="402">
        <f t="shared" si="5"/>
        <v>44714</v>
      </c>
      <c r="H154" s="402" t="str" cm="1">
        <f t="array" ref="H154">IFERROR(_xlfn.IFS(C154="MN","07:59",C154="M","15:59",C154="AF","23:59")," ")</f>
        <v>15:59</v>
      </c>
    </row>
    <row r="155" spans="1:8" x14ac:dyDescent="0.25">
      <c r="A155" s="502">
        <v>6</v>
      </c>
      <c r="B155" t="str">
        <f>'2022'!$C$6</f>
        <v xml:space="preserve">D </v>
      </c>
      <c r="C155" t="str">
        <f>IF(HLOOKUP(D155,'2022'!$D$1:$GB$16,$A$2,FALSE)=0," ",IF(HLOOKUP(D155,'2022'!$D$1:$GB$16,$A$2,FALSE)="H"," ",IF(HLOOKUP(D155,'2022'!$D$1:$GB$16,$A$2,FALSE)="S"," ",HLOOKUP(D155,'2022'!$D$1:$GB$16,$A$2,FALSE))))</f>
        <v>M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08:00</v>
      </c>
      <c r="G155" s="402">
        <f t="shared" si="5"/>
        <v>44715</v>
      </c>
      <c r="H155" s="402" t="str" cm="1">
        <f t="array" ref="H155">IFERROR(_xlfn.IFS(C155="MN","07:59",C155="M","15:59",C155="AF","23:59")," ")</f>
        <v>15:59</v>
      </c>
    </row>
    <row r="156" spans="1:8" x14ac:dyDescent="0.25">
      <c r="A156" s="502">
        <v>6</v>
      </c>
      <c r="B156" t="str">
        <f>'2022'!$C$6</f>
        <v xml:space="preserve">D </v>
      </c>
      <c r="C156" t="str">
        <f>IF(HLOOKUP(D156,'2022'!$D$1:$GB$16,$A$2,FALSE)=0," ",IF(HLOOKUP(D156,'2022'!$D$1:$GB$16,$A$2,FALSE)="H"," ",IF(HLOOKUP(D156,'2022'!$D$1:$GB$16,$A$2,FALSE)="S"," ",HLOOKUP(D156,'2022'!$D$1:$GB$16,$A$2,FALSE))))</f>
        <v>M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08:00</v>
      </c>
      <c r="G156" s="402">
        <f t="shared" si="5"/>
        <v>44716</v>
      </c>
      <c r="H156" s="402" t="str" cm="1">
        <f t="array" ref="H156">IFERROR(_xlfn.IFS(C156="MN","07:59",C156="M","15:59",C156="AF","23:59")," ")</f>
        <v>15:59</v>
      </c>
    </row>
    <row r="157" spans="1:8" x14ac:dyDescent="0.25">
      <c r="A157" s="502">
        <v>6</v>
      </c>
      <c r="B157" t="str">
        <f>'2022'!$C$6</f>
        <v xml:space="preserve">D </v>
      </c>
      <c r="C157" t="str">
        <f>IF(HLOOKUP(D157,'2022'!$D$1:$GB$16,$A$2,FALSE)=0," ",IF(HLOOKUP(D157,'2022'!$D$1:$GB$16,$A$2,FALSE)="H"," ",IF(HLOOKUP(D157,'2022'!$D$1:$GB$16,$A$2,FALSE)="S"," ",HLOOKUP(D157,'2022'!$D$1:$GB$16,$A$2,FALSE))))</f>
        <v>M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08:00</v>
      </c>
      <c r="G157" s="402">
        <f t="shared" si="5"/>
        <v>44717</v>
      </c>
      <c r="H157" s="402" t="str" cm="1">
        <f t="array" ref="H157">IFERROR(_xlfn.IFS(C157="MN","07:59",C157="M","15:59",C157="AF","23:59")," ")</f>
        <v>15:59</v>
      </c>
    </row>
    <row r="158" spans="1:8" x14ac:dyDescent="0.25">
      <c r="A158" s="502">
        <v>6</v>
      </c>
      <c r="B158" t="str">
        <f>'2022'!$C$6</f>
        <v xml:space="preserve">D </v>
      </c>
      <c r="C158" t="str">
        <f>IF(HLOOKUP(D158,'2022'!$D$1:$GB$16,$A$2,FALSE)=0," ",IF(HLOOKUP(D158,'2022'!$D$1:$GB$16,$A$2,FALSE)="H"," ",IF(HLOOKUP(D158,'2022'!$D$1:$GB$16,$A$2,FALSE)="S"," ",HLOOKUP(D158,'2022'!$D$1:$GB$16,$A$2,FALSE))))</f>
        <v xml:space="preserve"> </v>
      </c>
      <c r="D158" s="402">
        <v>44718</v>
      </c>
      <c r="E158" s="402" t="str">
        <f t="shared" si="4"/>
        <v>ERROR</v>
      </c>
      <c r="F158" t="str" cm="1">
        <f t="array" ref="F158">IFERROR(_xlfn.IFS(C158="MN","00:00",C158="M","08:00",C158="AF","16:00")," ")</f>
        <v xml:space="preserve"> </v>
      </c>
      <c r="G158" s="402" t="str">
        <f t="shared" si="5"/>
        <v>ERROR</v>
      </c>
      <c r="H158" s="402" t="str" cm="1">
        <f t="array" ref="H158">IFERROR(_xlfn.IFS(C158="MN","07:59",C158="M","15:59",C158="AF","23:59")," ")</f>
        <v xml:space="preserve"> </v>
      </c>
    </row>
    <row r="159" spans="1:8" x14ac:dyDescent="0.25">
      <c r="A159" s="502">
        <v>6</v>
      </c>
      <c r="B159" t="str">
        <f>'2022'!$C$6</f>
        <v xml:space="preserve">D </v>
      </c>
      <c r="C159" t="str">
        <f>IF(HLOOKUP(D159,'2022'!$D$1:$GB$16,$A$2,FALSE)=0," ",IF(HLOOKUP(D159,'2022'!$D$1:$GB$16,$A$2,FALSE)="H"," ",IF(HLOOKUP(D159,'2022'!$D$1:$GB$16,$A$2,FALSE)="S"," ",HLOOKUP(D159,'2022'!$D$1:$GB$16,$A$2,FALSE))))</f>
        <v xml:space="preserve"> </v>
      </c>
      <c r="D159" s="402">
        <v>44719</v>
      </c>
      <c r="E159" s="402" t="str">
        <f t="shared" si="4"/>
        <v>ERROR</v>
      </c>
      <c r="F159" t="str" cm="1">
        <f t="array" ref="F159">IFERROR(_xlfn.IFS(C159="MN","00:00",C159="M","08:00",C159="AF","16:00")," ")</f>
        <v xml:space="preserve"> </v>
      </c>
      <c r="G159" s="402" t="str">
        <f t="shared" si="5"/>
        <v>ERROR</v>
      </c>
      <c r="H159" s="402" t="str" cm="1">
        <f t="array" ref="H159">IFERROR(_xlfn.IFS(C159="MN","07:59",C159="M","15:59",C159="AF","23:59")," ")</f>
        <v xml:space="preserve"> </v>
      </c>
    </row>
    <row r="160" spans="1:8" x14ac:dyDescent="0.25">
      <c r="A160" s="502">
        <v>6</v>
      </c>
      <c r="B160" t="str">
        <f>'2022'!$C$6</f>
        <v xml:space="preserve">D </v>
      </c>
      <c r="C160" t="str">
        <f>IF(HLOOKUP(D160,'2022'!$D$1:$GB$16,$A$2,FALSE)=0," ",IF(HLOOKUP(D160,'2022'!$D$1:$GB$16,$A$2,FALSE)="H"," ",IF(HLOOKUP(D160,'2022'!$D$1:$GB$16,$A$2,FALSE)="S"," ",HLOOKUP(D160,'2022'!$D$1:$GB$16,$A$2,FALSE))))</f>
        <v>MN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00:00</v>
      </c>
      <c r="G160" s="402">
        <f t="shared" si="5"/>
        <v>44720</v>
      </c>
      <c r="H160" s="402" t="str" cm="1">
        <f t="array" ref="H160">IFERROR(_xlfn.IFS(C160="MN","07:59",C160="M","15:59",C160="AF","23:59")," ")</f>
        <v>07:59</v>
      </c>
    </row>
    <row r="161" spans="1:8" x14ac:dyDescent="0.25">
      <c r="A161" s="502">
        <v>6</v>
      </c>
      <c r="B161" t="str">
        <f>'2022'!$C$6</f>
        <v xml:space="preserve">D </v>
      </c>
      <c r="C161" t="str">
        <f>IF(HLOOKUP(D161,'2022'!$D$1:$GB$16,$A$2,FALSE)=0," ",IF(HLOOKUP(D161,'2022'!$D$1:$GB$16,$A$2,FALSE)="H"," ",IF(HLOOKUP(D161,'2022'!$D$1:$GB$16,$A$2,FALSE)="S"," ",HLOOKUP(D161,'2022'!$D$1:$GB$16,$A$2,FALSE))))</f>
        <v>MN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00:00</v>
      </c>
      <c r="G161" s="402">
        <f t="shared" si="5"/>
        <v>44721</v>
      </c>
      <c r="H161" s="402" t="str" cm="1">
        <f t="array" ref="H161">IFERROR(_xlfn.IFS(C161="MN","07:59",C161="M","15:59",C161="AF","23:59")," ")</f>
        <v>07:59</v>
      </c>
    </row>
    <row r="162" spans="1:8" x14ac:dyDescent="0.25">
      <c r="A162" s="502">
        <v>6</v>
      </c>
      <c r="B162" t="str">
        <f>'2022'!$C$6</f>
        <v xml:space="preserve">D </v>
      </c>
      <c r="C162" t="str">
        <f>IF(HLOOKUP(D162,'2022'!$D$1:$GB$16,$A$2,FALSE)=0," ",IF(HLOOKUP(D162,'2022'!$D$1:$GB$16,$A$2,FALSE)="H"," ",IF(HLOOKUP(D162,'2022'!$D$1:$GB$16,$A$2,FALSE)="S"," ",HLOOKUP(D162,'2022'!$D$1:$GB$16,$A$2,FALSE))))</f>
        <v>MN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00:00</v>
      </c>
      <c r="G162" s="402">
        <f t="shared" si="5"/>
        <v>44722</v>
      </c>
      <c r="H162" s="402" t="str" cm="1">
        <f t="array" ref="H162">IFERROR(_xlfn.IFS(C162="MN","07:59",C162="M","15:59",C162="AF","23:59")," ")</f>
        <v>07:59</v>
      </c>
    </row>
    <row r="163" spans="1:8" x14ac:dyDescent="0.25">
      <c r="A163" s="502">
        <v>6</v>
      </c>
      <c r="B163" t="str">
        <f>'2022'!$C$6</f>
        <v xml:space="preserve">D </v>
      </c>
      <c r="C163" t="str">
        <f>IF(HLOOKUP(D163,'2022'!$D$1:$GB$16,$A$2,FALSE)=0," ",IF(HLOOKUP(D163,'2022'!$D$1:$GB$16,$A$2,FALSE)="H"," ",IF(HLOOKUP(D163,'2022'!$D$1:$GB$16,$A$2,FALSE)="S"," ",HLOOKUP(D163,'2022'!$D$1:$GB$16,$A$2,FALSE))))</f>
        <v>MN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00:00</v>
      </c>
      <c r="G163" s="402">
        <f t="shared" si="5"/>
        <v>44723</v>
      </c>
      <c r="H163" s="402" t="str" cm="1">
        <f t="array" ref="H163">IFERROR(_xlfn.IFS(C163="MN","07:59",C163="M","15:59",C163="AF","23:59")," ")</f>
        <v>07:59</v>
      </c>
    </row>
    <row r="164" spans="1:8" x14ac:dyDescent="0.25">
      <c r="A164" s="502">
        <v>6</v>
      </c>
      <c r="B164" t="str">
        <f>'2022'!$C$6</f>
        <v xml:space="preserve">D </v>
      </c>
      <c r="C164" t="str">
        <f>IF(HLOOKUP(D164,'2022'!$D$1:$GB$16,$A$2,FALSE)=0," ",IF(HLOOKUP(D164,'2022'!$D$1:$GB$16,$A$2,FALSE)="H"," ",IF(HLOOKUP(D164,'2022'!$D$1:$GB$16,$A$2,FALSE)="S"," ",HLOOKUP(D164,'2022'!$D$1:$GB$16,$A$2,FALSE))))</f>
        <v xml:space="preserve"> </v>
      </c>
      <c r="D164" s="402">
        <v>44724</v>
      </c>
      <c r="E164" s="402" t="str">
        <f t="shared" si="4"/>
        <v>ERROR</v>
      </c>
      <c r="F164" t="str" cm="1">
        <f t="array" ref="F164">IFERROR(_xlfn.IFS(C164="MN","00:00",C164="M","08:00",C164="AF","16:00")," ")</f>
        <v xml:space="preserve"> </v>
      </c>
      <c r="G164" s="402" t="str">
        <f t="shared" si="5"/>
        <v>ERROR</v>
      </c>
      <c r="H164" s="402" t="str" cm="1">
        <f t="array" ref="H164">IFERROR(_xlfn.IFS(C164="MN","07:59",C164="M","15:59",C164="AF","23:59")," ")</f>
        <v xml:space="preserve"> </v>
      </c>
    </row>
    <row r="165" spans="1:8" x14ac:dyDescent="0.25">
      <c r="A165" s="502">
        <v>6</v>
      </c>
      <c r="B165" t="str">
        <f>'2022'!$C$6</f>
        <v xml:space="preserve">D </v>
      </c>
      <c r="C165" t="str">
        <f>IF(HLOOKUP(D165,'2022'!$D$1:$GB$16,$A$2,FALSE)=0," ",IF(HLOOKUP(D165,'2022'!$D$1:$GB$16,$A$2,FALSE)="H"," ",IF(HLOOKUP(D165,'2022'!$D$1:$GB$16,$A$2,FALSE)="S"," ",HLOOKUP(D165,'2022'!$D$1:$GB$16,$A$2,FALSE))))</f>
        <v xml:space="preserve"> </v>
      </c>
      <c r="D165" s="402">
        <v>44725</v>
      </c>
      <c r="E165" s="402" t="str">
        <f t="shared" si="4"/>
        <v>ERROR</v>
      </c>
      <c r="F165" t="str" cm="1">
        <f t="array" ref="F165">IFERROR(_xlfn.IFS(C165="MN","00:00",C165="M","08:00",C165="AF","16:00")," ")</f>
        <v xml:space="preserve"> </v>
      </c>
      <c r="G165" s="402" t="str">
        <f t="shared" si="5"/>
        <v>ERROR</v>
      </c>
      <c r="H165" s="402" t="str" cm="1">
        <f t="array" ref="H165">IFERROR(_xlfn.IFS(C165="MN","07:59",C165="M","15:59",C165="AF","23:59")," ")</f>
        <v xml:space="preserve"> </v>
      </c>
    </row>
    <row r="166" spans="1:8" x14ac:dyDescent="0.25">
      <c r="A166" s="502">
        <v>6</v>
      </c>
      <c r="B166" t="str">
        <f>'2022'!$C$6</f>
        <v xml:space="preserve">D </v>
      </c>
      <c r="C166" t="str">
        <f>IF(HLOOKUP(D166,'2022'!$D$1:$GB$16,$A$2,FALSE)=0," ",IF(HLOOKUP(D166,'2022'!$D$1:$GB$16,$A$2,FALSE)="H"," ",IF(HLOOKUP(D166,'2022'!$D$1:$GB$16,$A$2,FALSE)="S"," ",HLOOKUP(D166,'2022'!$D$1:$GB$16,$A$2,FALSE))))</f>
        <v>MN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00:00</v>
      </c>
      <c r="G166" s="402">
        <f t="shared" si="5"/>
        <v>44726</v>
      </c>
      <c r="H166" s="402" t="str" cm="1">
        <f t="array" ref="H166">IFERROR(_xlfn.IFS(C166="MN","07:59",C166="M","15:59",C166="AF","23:59")," ")</f>
        <v>07:59</v>
      </c>
    </row>
    <row r="167" spans="1:8" x14ac:dyDescent="0.25">
      <c r="A167" s="502">
        <v>6</v>
      </c>
      <c r="B167" t="str">
        <f>'2022'!$C$6</f>
        <v xml:space="preserve">D </v>
      </c>
      <c r="C167" t="str">
        <f>IF(HLOOKUP(D167,'2022'!$D$1:$GB$16,$A$2,FALSE)=0," ",IF(HLOOKUP(D167,'2022'!$D$1:$GB$16,$A$2,FALSE)="H"," ",IF(HLOOKUP(D167,'2022'!$D$1:$GB$16,$A$2,FALSE)="S"," ",HLOOKUP(D167,'2022'!$D$1:$GB$16,$A$2,FALSE))))</f>
        <v>MN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00:00</v>
      </c>
      <c r="G167" s="402">
        <f t="shared" si="5"/>
        <v>44727</v>
      </c>
      <c r="H167" s="402" t="str" cm="1">
        <f t="array" ref="H167">IFERROR(_xlfn.IFS(C167="MN","07:59",C167="M","15:59",C167="AF","23:59")," ")</f>
        <v>07:59</v>
      </c>
    </row>
    <row r="168" spans="1:8" x14ac:dyDescent="0.25">
      <c r="A168" s="502">
        <v>6</v>
      </c>
      <c r="B168" t="str">
        <f>'2022'!$C$6</f>
        <v xml:space="preserve">D </v>
      </c>
      <c r="C168" t="str">
        <f>IF(HLOOKUP(D168,'2022'!$D$1:$GB$16,$A$2,FALSE)=0," ",IF(HLOOKUP(D168,'2022'!$D$1:$GB$16,$A$2,FALSE)="H"," ",IF(HLOOKUP(D168,'2022'!$D$1:$GB$16,$A$2,FALSE)="S"," ",HLOOKUP(D168,'2022'!$D$1:$GB$16,$A$2,FALSE))))</f>
        <v>MN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00:00</v>
      </c>
      <c r="G168" s="402">
        <f t="shared" si="5"/>
        <v>44728</v>
      </c>
      <c r="H168" s="402" t="str" cm="1">
        <f t="array" ref="H168">IFERROR(_xlfn.IFS(C168="MN","07:59",C168="M","15:59",C168="AF","23:59")," ")</f>
        <v>07:59</v>
      </c>
    </row>
    <row r="169" spans="1:8" x14ac:dyDescent="0.25">
      <c r="A169" s="502">
        <v>6</v>
      </c>
      <c r="B169" t="str">
        <f>'2022'!$C$6</f>
        <v xml:space="preserve">D </v>
      </c>
      <c r="C169" t="str">
        <f>IF(HLOOKUP(D169,'2022'!$D$1:$GB$16,$A$2,FALSE)=0," ",IF(HLOOKUP(D169,'2022'!$D$1:$GB$16,$A$2,FALSE)="H"," ",IF(HLOOKUP(D169,'2022'!$D$1:$GB$16,$A$2,FALSE)="S"," ",HLOOKUP(D169,'2022'!$D$1:$GB$16,$A$2,FALSE))))</f>
        <v>MN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00:00</v>
      </c>
      <c r="G169" s="402">
        <f t="shared" si="5"/>
        <v>44729</v>
      </c>
      <c r="H169" s="402" t="str" cm="1">
        <f t="array" ref="H169">IFERROR(_xlfn.IFS(C169="MN","07:59",C169="M","15:59",C169="AF","23:59")," ")</f>
        <v>07:59</v>
      </c>
    </row>
    <row r="170" spans="1:8" x14ac:dyDescent="0.25">
      <c r="A170" s="502">
        <v>6</v>
      </c>
      <c r="B170" t="str">
        <f>'2022'!$C$6</f>
        <v xml:space="preserve">D </v>
      </c>
      <c r="C170" t="str">
        <f>IF(HLOOKUP(D170,'2022'!$D$1:$GB$16,$A$2,FALSE)=0," ",IF(HLOOKUP(D170,'2022'!$D$1:$GB$16,$A$2,FALSE)="H"," ",IF(HLOOKUP(D170,'2022'!$D$1:$GB$16,$A$2,FALSE)="S"," ",HLOOKUP(D170,'2022'!$D$1:$GB$16,$A$2,FALSE))))</f>
        <v xml:space="preserve"> </v>
      </c>
      <c r="D170" s="402">
        <v>44730</v>
      </c>
      <c r="E170" s="402" t="str">
        <f t="shared" si="4"/>
        <v>ERROR</v>
      </c>
      <c r="F170" t="str" cm="1">
        <f t="array" ref="F170">IFERROR(_xlfn.IFS(C170="MN","00:00",C170="M","08:00",C170="AF","16:00")," ")</f>
        <v xml:space="preserve"> </v>
      </c>
      <c r="G170" s="402" t="str">
        <f t="shared" si="5"/>
        <v>ERROR</v>
      </c>
      <c r="H170" s="402" t="str" cm="1">
        <f t="array" ref="H170">IFERROR(_xlfn.IFS(C170="MN","07:59",C170="M","15:59",C170="AF","23:59")," ")</f>
        <v xml:space="preserve"> </v>
      </c>
    </row>
    <row r="171" spans="1:8" x14ac:dyDescent="0.25">
      <c r="A171" s="502">
        <v>6</v>
      </c>
      <c r="B171" t="str">
        <f>'2022'!$C$6</f>
        <v xml:space="preserve">D </v>
      </c>
      <c r="C171" t="str">
        <f>IF(HLOOKUP(D171,'2022'!$D$1:$GB$16,$A$2,FALSE)=0," ",IF(HLOOKUP(D171,'2022'!$D$1:$GB$16,$A$2,FALSE)="H"," ",IF(HLOOKUP(D171,'2022'!$D$1:$GB$16,$A$2,FALSE)="S"," ",HLOOKUP(D171,'2022'!$D$1:$GB$16,$A$2,FALSE))))</f>
        <v xml:space="preserve"> </v>
      </c>
      <c r="D171" s="402">
        <v>44731</v>
      </c>
      <c r="E171" s="402" t="str">
        <f t="shared" si="4"/>
        <v>ERROR</v>
      </c>
      <c r="F171" t="str" cm="1">
        <f t="array" ref="F171">IFERROR(_xlfn.IFS(C171="MN","00:00",C171="M","08:00",C171="AF","16:00")," ")</f>
        <v xml:space="preserve"> </v>
      </c>
      <c r="G171" s="402" t="str">
        <f t="shared" si="5"/>
        <v>ERROR</v>
      </c>
      <c r="H171" s="402" t="str" cm="1">
        <f t="array" ref="H171">IFERROR(_xlfn.IFS(C171="MN","07:59",C171="M","15:59",C171="AF","23:59")," ")</f>
        <v xml:space="preserve"> </v>
      </c>
    </row>
    <row r="172" spans="1:8" x14ac:dyDescent="0.25">
      <c r="A172" s="502">
        <v>6</v>
      </c>
      <c r="B172" t="str">
        <f>'2022'!$C$6</f>
        <v xml:space="preserve">D </v>
      </c>
      <c r="C172" t="str">
        <f>IF(HLOOKUP(D172,'2022'!$D$1:$GB$16,$A$2,FALSE)=0," ",IF(HLOOKUP(D172,'2022'!$D$1:$GB$16,$A$2,FALSE)="H"," ",IF(HLOOKUP(D172,'2022'!$D$1:$GB$16,$A$2,FALSE)="S"," ",HLOOKUP(D172,'2022'!$D$1:$GB$16,$A$2,FALSE))))</f>
        <v>AF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16:00</v>
      </c>
      <c r="G172" s="402">
        <f t="shared" si="5"/>
        <v>44732</v>
      </c>
      <c r="H172" s="402" t="str" cm="1">
        <f t="array" ref="H172">IFERROR(_xlfn.IFS(C172="MN","07:59",C172="M","15:59",C172="AF","23:59")," ")</f>
        <v>23:59</v>
      </c>
    </row>
    <row r="173" spans="1:8" x14ac:dyDescent="0.25">
      <c r="A173" s="502">
        <v>6</v>
      </c>
      <c r="B173" t="str">
        <f>'2022'!$C$6</f>
        <v xml:space="preserve">D </v>
      </c>
      <c r="C173" t="str">
        <f>IF(HLOOKUP(D173,'2022'!$D$1:$GB$16,$A$2,FALSE)=0," ",IF(HLOOKUP(D173,'2022'!$D$1:$GB$16,$A$2,FALSE)="H"," ",IF(HLOOKUP(D173,'2022'!$D$1:$GB$16,$A$2,FALSE)="S"," ",HLOOKUP(D173,'2022'!$D$1:$GB$16,$A$2,FALSE))))</f>
        <v>AF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16:00</v>
      </c>
      <c r="G173" s="402">
        <f t="shared" si="5"/>
        <v>44733</v>
      </c>
      <c r="H173" s="402" t="str" cm="1">
        <f t="array" ref="H173">IFERROR(_xlfn.IFS(C173="MN","07:59",C173="M","15:59",C173="AF","23:59")," ")</f>
        <v>23:59</v>
      </c>
    </row>
    <row r="174" spans="1:8" x14ac:dyDescent="0.25">
      <c r="A174" s="502">
        <v>6</v>
      </c>
      <c r="B174" t="str">
        <f>'2022'!$C$6</f>
        <v xml:space="preserve">D </v>
      </c>
      <c r="C174" t="str">
        <f>IF(HLOOKUP(D174,'2022'!$D$1:$GB$16,$A$2,FALSE)=0," ",IF(HLOOKUP(D174,'2022'!$D$1:$GB$16,$A$2,FALSE)="H"," ",IF(HLOOKUP(D174,'2022'!$D$1:$GB$16,$A$2,FALSE)="S"," ",HLOOKUP(D174,'2022'!$D$1:$GB$16,$A$2,FALSE))))</f>
        <v>AF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16:00</v>
      </c>
      <c r="G174" s="402">
        <f t="shared" si="5"/>
        <v>44734</v>
      </c>
      <c r="H174" s="402" t="str" cm="1">
        <f t="array" ref="H174">IFERROR(_xlfn.IFS(C174="MN","07:59",C174="M","15:59",C174="AF","23:59")," ")</f>
        <v>23:59</v>
      </c>
    </row>
    <row r="175" spans="1:8" x14ac:dyDescent="0.25">
      <c r="A175" s="502">
        <v>6</v>
      </c>
      <c r="B175" t="str">
        <f>'2022'!$C$6</f>
        <v xml:space="preserve">D </v>
      </c>
      <c r="C175" t="str">
        <f>IF(HLOOKUP(D175,'2022'!$D$1:$GB$16,$A$2,FALSE)=0," ",IF(HLOOKUP(D175,'2022'!$D$1:$GB$16,$A$2,FALSE)="H"," ",IF(HLOOKUP(D175,'2022'!$D$1:$GB$16,$A$2,FALSE)="S"," ",HLOOKUP(D175,'2022'!$D$1:$GB$16,$A$2,FALSE))))</f>
        <v>AF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16:00</v>
      </c>
      <c r="G175" s="402">
        <f t="shared" si="5"/>
        <v>44735</v>
      </c>
      <c r="H175" s="402" t="str" cm="1">
        <f t="array" ref="H175">IFERROR(_xlfn.IFS(C175="MN","07:59",C175="M","15:59",C175="AF","23:59")," ")</f>
        <v>23:59</v>
      </c>
    </row>
    <row r="176" spans="1:8" x14ac:dyDescent="0.25">
      <c r="A176" s="502">
        <v>6</v>
      </c>
      <c r="B176" t="str">
        <f>'2022'!$C$6</f>
        <v xml:space="preserve">D </v>
      </c>
      <c r="C176" t="str">
        <f>IF(HLOOKUP(D176,'2022'!$D$1:$GB$16,$A$2,FALSE)=0," ",IF(HLOOKUP(D176,'2022'!$D$1:$GB$16,$A$2,FALSE)="H"," ",IF(HLOOKUP(D176,'2022'!$D$1:$GB$16,$A$2,FALSE)="S"," ",HLOOKUP(D176,'2022'!$D$1:$GB$16,$A$2,FALSE))))</f>
        <v xml:space="preserve"> </v>
      </c>
      <c r="D176" s="402">
        <v>44736</v>
      </c>
      <c r="E176" s="402" t="str">
        <f t="shared" si="4"/>
        <v>ERROR</v>
      </c>
      <c r="F176" t="str" cm="1">
        <f t="array" ref="F176">IFERROR(_xlfn.IFS(C176="MN","00:00",C176="M","08:00",C176="AF","16:00")," ")</f>
        <v xml:space="preserve"> </v>
      </c>
      <c r="G176" s="402" t="str">
        <f t="shared" si="5"/>
        <v>ERROR</v>
      </c>
      <c r="H176" s="402" t="str" cm="1">
        <f t="array" ref="H176">IFERROR(_xlfn.IFS(C176="MN","07:59",C176="M","15:59",C176="AF","23:59")," ")</f>
        <v xml:space="preserve"> </v>
      </c>
    </row>
    <row r="177" spans="1:8" x14ac:dyDescent="0.25">
      <c r="A177" s="502">
        <v>6</v>
      </c>
      <c r="B177" t="str">
        <f>'2022'!$C$6</f>
        <v xml:space="preserve">D </v>
      </c>
      <c r="C177" t="str">
        <f>IF(HLOOKUP(D177,'2022'!$D$1:$GB$16,$A$2,FALSE)=0," ",IF(HLOOKUP(D177,'2022'!$D$1:$GB$16,$A$2,FALSE)="H"," ",IF(HLOOKUP(D177,'2022'!$D$1:$GB$16,$A$2,FALSE)="S"," ",HLOOKUP(D177,'2022'!$D$1:$GB$16,$A$2,FALSE))))</f>
        <v xml:space="preserve"> </v>
      </c>
      <c r="D177" s="402">
        <v>44737</v>
      </c>
      <c r="E177" s="402" t="str">
        <f t="shared" si="4"/>
        <v>ERROR</v>
      </c>
      <c r="F177" t="str" cm="1">
        <f t="array" ref="F177">IFERROR(_xlfn.IFS(C177="MN","00:00",C177="M","08:00",C177="AF","16:00")," ")</f>
        <v xml:space="preserve"> </v>
      </c>
      <c r="G177" s="402" t="str">
        <f t="shared" si="5"/>
        <v>ERROR</v>
      </c>
      <c r="H177" s="402" t="str" cm="1">
        <f t="array" ref="H177">IFERROR(_xlfn.IFS(C177="MN","07:59",C177="M","15:59",C177="AF","23:59")," ")</f>
        <v xml:space="preserve"> </v>
      </c>
    </row>
    <row r="178" spans="1:8" x14ac:dyDescent="0.25">
      <c r="A178" s="502">
        <v>6</v>
      </c>
      <c r="B178" t="str">
        <f>'2022'!$C$6</f>
        <v xml:space="preserve">D </v>
      </c>
      <c r="C178" t="str">
        <f>IF(HLOOKUP(D178,'2022'!$D$1:$GB$16,$A$2,FALSE)=0," ",IF(HLOOKUP(D178,'2022'!$D$1:$GB$16,$A$2,FALSE)="H"," ",IF(HLOOKUP(D178,'2022'!$D$1:$GB$16,$A$2,FALSE)="S"," ",HLOOKUP(D178,'2022'!$D$1:$GB$16,$A$2,FALSE))))</f>
        <v>AF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16:00</v>
      </c>
      <c r="G178" s="402">
        <f t="shared" si="5"/>
        <v>44738</v>
      </c>
      <c r="H178" s="402" t="str" cm="1">
        <f t="array" ref="H178">IFERROR(_xlfn.IFS(C178="MN","07:59",C178="M","15:59",C178="AF","23:59")," ")</f>
        <v>23:59</v>
      </c>
    </row>
    <row r="179" spans="1:8" x14ac:dyDescent="0.25">
      <c r="A179" s="502">
        <v>6</v>
      </c>
      <c r="B179" t="str">
        <f>'2022'!$C$6</f>
        <v xml:space="preserve">D </v>
      </c>
      <c r="C179" t="str">
        <f>IF(HLOOKUP(D179,'2022'!$D$1:$GB$16,$A$2,FALSE)=0," ",IF(HLOOKUP(D179,'2022'!$D$1:$GB$16,$A$2,FALSE)="H"," ",IF(HLOOKUP(D179,'2022'!$D$1:$GB$16,$A$2,FALSE)="S"," ",HLOOKUP(D179,'2022'!$D$1:$GB$16,$A$2,FALSE))))</f>
        <v>AF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16:00</v>
      </c>
      <c r="G179" s="402">
        <f t="shared" si="5"/>
        <v>44739</v>
      </c>
      <c r="H179" s="402" t="str" cm="1">
        <f t="array" ref="H179">IFERROR(_xlfn.IFS(C179="MN","07:59",C179="M","15:59",C179="AF","23:59")," ")</f>
        <v>23:59</v>
      </c>
    </row>
    <row r="180" spans="1:8" x14ac:dyDescent="0.25">
      <c r="A180" s="502">
        <v>6</v>
      </c>
      <c r="B180" t="str">
        <f>'2022'!$C$6</f>
        <v xml:space="preserve">D </v>
      </c>
      <c r="C180" t="str">
        <f>IF(HLOOKUP(D180,'2022'!$D$1:$GB$16,$A$2,FALSE)=0," ",IF(HLOOKUP(D180,'2022'!$D$1:$GB$16,$A$2,FALSE)="H"," ",IF(HLOOKUP(D180,'2022'!$D$1:$GB$16,$A$2,FALSE)="S"," ",HLOOKUP(D180,'2022'!$D$1:$GB$16,$A$2,FALSE))))</f>
        <v>AF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16:00</v>
      </c>
      <c r="G180" s="402">
        <f t="shared" si="5"/>
        <v>44740</v>
      </c>
      <c r="H180" s="402" t="str" cm="1">
        <f t="array" ref="H180">IFERROR(_xlfn.IFS(C180="MN","07:59",C180="M","15:59",C180="AF","23:59")," ")</f>
        <v>23:59</v>
      </c>
    </row>
    <row r="181" spans="1:8" x14ac:dyDescent="0.25">
      <c r="A181" s="502">
        <v>6</v>
      </c>
      <c r="B181" t="str">
        <f>'2022'!$C$6</f>
        <v xml:space="preserve">D </v>
      </c>
      <c r="C181" t="str">
        <f>IF(HLOOKUP(D181,'2022'!$D$1:$GB$16,$A$2,FALSE)=0," ",IF(HLOOKUP(D181,'2022'!$D$1:$GB$16,$A$2,FALSE)="H"," ",IF(HLOOKUP(D181,'2022'!$D$1:$GB$16,$A$2,FALSE)="S"," ",HLOOKUP(D181,'2022'!$D$1:$GB$16,$A$2,FALSE))))</f>
        <v>AF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16:00</v>
      </c>
      <c r="G181" s="402">
        <f t="shared" si="5"/>
        <v>44741</v>
      </c>
      <c r="H181" s="402" t="str" cm="1">
        <f t="array" ref="H181">IFERROR(_xlfn.IFS(C181="MN","07:59",C181="M","15:59",C181="AF","23:59")," ")</f>
        <v>23:59</v>
      </c>
    </row>
    <row r="182" spans="1:8" x14ac:dyDescent="0.25">
      <c r="A182" s="502">
        <v>6</v>
      </c>
      <c r="B182" t="str">
        <f>'2022'!$C$6</f>
        <v xml:space="preserve">D </v>
      </c>
      <c r="C182" t="str">
        <f>IF(HLOOKUP(D182,'2022'!$D$1:$GB$16,$A$2,FALSE)=0," ",IF(HLOOKUP(D182,'2022'!$D$1:$GB$16,$A$2,FALSE)="H"," ",IF(HLOOKUP(D182,'2022'!$D$1:$GB$16,$A$2,FALSE)="S"," ",HLOOKUP(D182,'2022'!$D$1:$GB$16,$A$2,FALSE))))</f>
        <v xml:space="preserve"> </v>
      </c>
      <c r="D182" s="402">
        <v>44742</v>
      </c>
      <c r="E182" s="402" t="str">
        <f t="shared" si="4"/>
        <v>ERROR</v>
      </c>
      <c r="F182" t="str" cm="1">
        <f t="array" ref="F182">IFERROR(_xlfn.IFS(C182="MN","00:00",C182="M","08:00",C182="AF","16:00")," ")</f>
        <v xml:space="preserve"> </v>
      </c>
      <c r="G182" s="402" t="str">
        <f t="shared" si="5"/>
        <v>ERROR</v>
      </c>
      <c r="H182" s="402" t="str" cm="1">
        <f t="array" ref="H182">IFERROR(_xlfn.IFS(C182="MN","07:59",C182="M","15:59",C182="AF","23:59")," ")</f>
        <v xml:space="preserve"> </v>
      </c>
    </row>
    <row r="183" spans="1:8" x14ac:dyDescent="0.25">
      <c r="A183" s="502">
        <v>6</v>
      </c>
      <c r="B183" t="str">
        <f>'2022'!$C$6</f>
        <v xml:space="preserve">D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1:8" x14ac:dyDescent="0.25">
      <c r="A184" s="502">
        <v>6</v>
      </c>
      <c r="B184" t="str">
        <f>'2022'!$C$6</f>
        <v xml:space="preserve">D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1:8" x14ac:dyDescent="0.25">
      <c r="A185" s="502">
        <v>6</v>
      </c>
      <c r="B185" t="str">
        <f>'2022'!$C$6</f>
        <v xml:space="preserve">D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1:8" x14ac:dyDescent="0.25">
      <c r="A186" s="502">
        <v>6</v>
      </c>
      <c r="B186" t="str">
        <f>'2022'!$C$6</f>
        <v xml:space="preserve">D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1:8" x14ac:dyDescent="0.25">
      <c r="A187" s="502">
        <v>6</v>
      </c>
      <c r="B187" t="str">
        <f>'2022'!$C$6</f>
        <v xml:space="preserve">D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1:8" x14ac:dyDescent="0.25">
      <c r="A188" s="502">
        <v>6</v>
      </c>
      <c r="B188" t="str">
        <f>'2022'!$C$6</f>
        <v xml:space="preserve">D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1:8" x14ac:dyDescent="0.25">
      <c r="A189" s="502">
        <v>6</v>
      </c>
      <c r="B189" t="str">
        <f>'2022'!$C$6</f>
        <v xml:space="preserve">D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1:8" x14ac:dyDescent="0.25">
      <c r="A190" s="502">
        <v>6</v>
      </c>
      <c r="B190" t="str">
        <f>'2022'!$C$6</f>
        <v xml:space="preserve">D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1:8" x14ac:dyDescent="0.25">
      <c r="A191" s="502">
        <v>6</v>
      </c>
      <c r="B191" t="str">
        <f>'2022'!$C$6</f>
        <v xml:space="preserve">D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1:8" x14ac:dyDescent="0.25">
      <c r="A192" s="502">
        <v>6</v>
      </c>
      <c r="B192" t="str">
        <f>'2022'!$C$6</f>
        <v xml:space="preserve">D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1:8" x14ac:dyDescent="0.25">
      <c r="A193" s="502">
        <v>6</v>
      </c>
      <c r="B193" t="str">
        <f>'2022'!$C$6</f>
        <v xml:space="preserve">D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1:8" x14ac:dyDescent="0.25">
      <c r="A194" s="502">
        <v>6</v>
      </c>
      <c r="B194" t="str">
        <f>'2022'!$C$6</f>
        <v xml:space="preserve">D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1:8" x14ac:dyDescent="0.25">
      <c r="A195" s="502">
        <v>6</v>
      </c>
      <c r="B195" t="str">
        <f>'2022'!$C$6</f>
        <v xml:space="preserve">D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1:8" x14ac:dyDescent="0.25">
      <c r="A196" s="502">
        <v>6</v>
      </c>
      <c r="B196" t="str">
        <f>'2022'!$C$6</f>
        <v xml:space="preserve">D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1:8" x14ac:dyDescent="0.25">
      <c r="A197" s="502">
        <v>6</v>
      </c>
      <c r="B197" t="str">
        <f>'2022'!$C$6</f>
        <v xml:space="preserve">D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1:8" x14ac:dyDescent="0.25">
      <c r="A198" s="502">
        <v>6</v>
      </c>
      <c r="B198" t="str">
        <f>'2022'!$C$6</f>
        <v xml:space="preserve">D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1:8" x14ac:dyDescent="0.25">
      <c r="A199" s="502">
        <v>6</v>
      </c>
      <c r="B199" t="str">
        <f>'2022'!$C$6</f>
        <v xml:space="preserve">D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1:8" x14ac:dyDescent="0.25">
      <c r="A200" s="502">
        <v>6</v>
      </c>
      <c r="B200" t="str">
        <f>'2022'!$C$6</f>
        <v xml:space="preserve">D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1:8" x14ac:dyDescent="0.25">
      <c r="A201" s="502">
        <v>6</v>
      </c>
      <c r="B201" t="str">
        <f>'2022'!$C$6</f>
        <v xml:space="preserve">D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1:8" x14ac:dyDescent="0.25">
      <c r="A202" s="502">
        <v>6</v>
      </c>
      <c r="B202" t="str">
        <f>'2022'!$C$6</f>
        <v xml:space="preserve">D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1:8" x14ac:dyDescent="0.25">
      <c r="A203" s="502">
        <v>6</v>
      </c>
      <c r="B203" t="str">
        <f>'2022'!$C$6</f>
        <v xml:space="preserve">D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1:8" x14ac:dyDescent="0.25">
      <c r="A204" s="502">
        <v>6</v>
      </c>
      <c r="B204" t="str">
        <f>'2022'!$C$6</f>
        <v xml:space="preserve">D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1:8" x14ac:dyDescent="0.25">
      <c r="A205" s="502">
        <v>6</v>
      </c>
      <c r="B205" t="str">
        <f>'2022'!$C$6</f>
        <v xml:space="preserve">D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1:8" x14ac:dyDescent="0.25">
      <c r="A206" s="502">
        <v>6</v>
      </c>
      <c r="B206" t="str">
        <f>'2022'!$C$6</f>
        <v xml:space="preserve">D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1:8" x14ac:dyDescent="0.25">
      <c r="A207" s="502">
        <v>6</v>
      </c>
      <c r="B207" t="str">
        <f>'2022'!$C$6</f>
        <v xml:space="preserve">D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1:8" x14ac:dyDescent="0.25">
      <c r="A208" s="502">
        <v>6</v>
      </c>
      <c r="B208" t="str">
        <f>'2022'!$C$6</f>
        <v xml:space="preserve">D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1:8" x14ac:dyDescent="0.25">
      <c r="A209" s="502">
        <v>6</v>
      </c>
      <c r="B209" t="str">
        <f>'2022'!$C$6</f>
        <v xml:space="preserve">D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1:8" x14ac:dyDescent="0.25">
      <c r="A210" s="502">
        <v>6</v>
      </c>
      <c r="B210" t="str">
        <f>'2022'!$C$6</f>
        <v xml:space="preserve">D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1:8" x14ac:dyDescent="0.25">
      <c r="A211" s="502">
        <v>6</v>
      </c>
      <c r="B211" t="str">
        <f>'2022'!$C$6</f>
        <v xml:space="preserve">D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1:8" x14ac:dyDescent="0.25">
      <c r="A212" s="502">
        <v>6</v>
      </c>
      <c r="B212" t="str">
        <f>'2022'!$C$6</f>
        <v xml:space="preserve">D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1:8" x14ac:dyDescent="0.25">
      <c r="A213" s="502">
        <v>6</v>
      </c>
      <c r="B213" t="str">
        <f>'2022'!$C$6</f>
        <v xml:space="preserve">D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1:8" x14ac:dyDescent="0.25">
      <c r="A214" s="502">
        <v>6</v>
      </c>
      <c r="B214" t="str">
        <f>'2022'!$C$6</f>
        <v xml:space="preserve">D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1:8" x14ac:dyDescent="0.25">
      <c r="A215" s="502">
        <v>6</v>
      </c>
      <c r="B215" t="str">
        <f>'2022'!$C$6</f>
        <v xml:space="preserve">D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1:8" x14ac:dyDescent="0.25">
      <c r="A216" s="502">
        <v>6</v>
      </c>
      <c r="B216" t="str">
        <f>'2022'!$C$6</f>
        <v xml:space="preserve">D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1:8" x14ac:dyDescent="0.25">
      <c r="A217" s="502">
        <v>6</v>
      </c>
      <c r="B217" t="str">
        <f>'2022'!$C$6</f>
        <v xml:space="preserve">D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1:8" x14ac:dyDescent="0.25">
      <c r="A218" s="502">
        <v>6</v>
      </c>
      <c r="B218" t="str">
        <f>'2022'!$C$6</f>
        <v xml:space="preserve">D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1:8" x14ac:dyDescent="0.25">
      <c r="A219" s="502">
        <v>6</v>
      </c>
      <c r="B219" t="str">
        <f>'2022'!$C$6</f>
        <v xml:space="preserve">D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1:8" x14ac:dyDescent="0.25">
      <c r="A220" s="502">
        <v>6</v>
      </c>
      <c r="B220" t="str">
        <f>'2022'!$C$6</f>
        <v xml:space="preserve">D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1:8" x14ac:dyDescent="0.25">
      <c r="A221" s="502">
        <v>6</v>
      </c>
      <c r="B221" t="str">
        <f>'2022'!$C$6</f>
        <v xml:space="preserve">D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1:8" x14ac:dyDescent="0.25">
      <c r="A222" s="502">
        <v>6</v>
      </c>
      <c r="B222" t="str">
        <f>'2022'!$C$6</f>
        <v xml:space="preserve">D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1:8" x14ac:dyDescent="0.25">
      <c r="A223" s="502">
        <v>6</v>
      </c>
      <c r="B223" t="str">
        <f>'2022'!$C$6</f>
        <v xml:space="preserve">D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1:8" x14ac:dyDescent="0.25">
      <c r="A224" s="502">
        <v>6</v>
      </c>
      <c r="B224" t="str">
        <f>'2022'!$C$6</f>
        <v xml:space="preserve">D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1:8" x14ac:dyDescent="0.25">
      <c r="A225" s="502">
        <v>6</v>
      </c>
      <c r="B225" t="str">
        <f>'2022'!$C$6</f>
        <v xml:space="preserve">D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1:8" x14ac:dyDescent="0.25">
      <c r="A226" s="502">
        <v>6</v>
      </c>
      <c r="B226" t="str">
        <f>'2022'!$C$6</f>
        <v xml:space="preserve">D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1:8" x14ac:dyDescent="0.25">
      <c r="A227" s="502">
        <v>6</v>
      </c>
      <c r="B227" t="str">
        <f>'2022'!$C$6</f>
        <v xml:space="preserve">D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1:8" x14ac:dyDescent="0.25">
      <c r="A228" s="502">
        <v>6</v>
      </c>
      <c r="B228" t="str">
        <f>'2022'!$C$6</f>
        <v xml:space="preserve">D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1:8" x14ac:dyDescent="0.25">
      <c r="A229" s="502">
        <v>6</v>
      </c>
      <c r="B229" t="str">
        <f>'2022'!$C$6</f>
        <v xml:space="preserve">D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1:8" x14ac:dyDescent="0.25">
      <c r="A230" s="502">
        <v>6</v>
      </c>
      <c r="B230" t="str">
        <f>'2022'!$C$6</f>
        <v xml:space="preserve">D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1:8" x14ac:dyDescent="0.25">
      <c r="A231" s="502">
        <v>6</v>
      </c>
      <c r="B231" t="str">
        <f>'2022'!$C$6</f>
        <v xml:space="preserve">D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1:8" x14ac:dyDescent="0.25">
      <c r="A232" s="502">
        <v>6</v>
      </c>
      <c r="B232" t="str">
        <f>'2022'!$C$6</f>
        <v xml:space="preserve">D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1:8" x14ac:dyDescent="0.25">
      <c r="A233" s="502">
        <v>6</v>
      </c>
      <c r="B233" t="str">
        <f>'2022'!$C$6</f>
        <v xml:space="preserve">D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1:8" x14ac:dyDescent="0.25">
      <c r="A234" s="502">
        <v>6</v>
      </c>
      <c r="B234" t="str">
        <f>'2022'!$C$6</f>
        <v xml:space="preserve">D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1:8" x14ac:dyDescent="0.25">
      <c r="A235" s="502">
        <v>6</v>
      </c>
      <c r="B235" t="str">
        <f>'2022'!$C$6</f>
        <v xml:space="preserve">D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1:8" x14ac:dyDescent="0.25">
      <c r="A236" s="502">
        <v>6</v>
      </c>
      <c r="B236" t="str">
        <f>'2022'!$C$6</f>
        <v xml:space="preserve">D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1:8" x14ac:dyDescent="0.25">
      <c r="A237" s="502">
        <v>6</v>
      </c>
      <c r="B237" t="str">
        <f>'2022'!$C$6</f>
        <v xml:space="preserve">D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1:8" x14ac:dyDescent="0.25">
      <c r="A238" s="502">
        <v>6</v>
      </c>
      <c r="B238" t="str">
        <f>'2022'!$C$6</f>
        <v xml:space="preserve">D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1:8" x14ac:dyDescent="0.25">
      <c r="A239" s="502">
        <v>6</v>
      </c>
      <c r="B239" t="str">
        <f>'2022'!$C$6</f>
        <v xml:space="preserve">D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1:8" x14ac:dyDescent="0.25">
      <c r="A240" s="502">
        <v>6</v>
      </c>
      <c r="B240" t="str">
        <f>'2022'!$C$6</f>
        <v xml:space="preserve">D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1:8" x14ac:dyDescent="0.25">
      <c r="A241" s="502">
        <v>6</v>
      </c>
      <c r="B241" t="str">
        <f>'2022'!$C$6</f>
        <v xml:space="preserve">D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1:8" x14ac:dyDescent="0.25">
      <c r="A242" s="502">
        <v>6</v>
      </c>
      <c r="B242" t="str">
        <f>'2022'!$C$6</f>
        <v xml:space="preserve">D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1:8" x14ac:dyDescent="0.25">
      <c r="A243" s="502">
        <v>6</v>
      </c>
      <c r="B243" t="str">
        <f>'2022'!$C$6</f>
        <v xml:space="preserve">D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1:8" x14ac:dyDescent="0.25">
      <c r="A244" s="502">
        <v>6</v>
      </c>
      <c r="B244" t="str">
        <f>'2022'!$C$6</f>
        <v xml:space="preserve">D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1:8" x14ac:dyDescent="0.25">
      <c r="A245" s="502">
        <v>6</v>
      </c>
      <c r="B245" t="str">
        <f>'2022'!$C$6</f>
        <v xml:space="preserve">D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1:8" x14ac:dyDescent="0.25">
      <c r="A246" s="502">
        <v>6</v>
      </c>
      <c r="B246" t="str">
        <f>'2022'!$C$6</f>
        <v xml:space="preserve">D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1:8" x14ac:dyDescent="0.25">
      <c r="A247" s="502">
        <v>6</v>
      </c>
      <c r="B247" t="str">
        <f>'2022'!$C$6</f>
        <v xml:space="preserve">D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1:8" x14ac:dyDescent="0.25">
      <c r="A248" s="502">
        <v>6</v>
      </c>
      <c r="B248" t="str">
        <f>'2022'!$C$6</f>
        <v xml:space="preserve">D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1:8" x14ac:dyDescent="0.25">
      <c r="A249" s="502">
        <v>6</v>
      </c>
      <c r="B249" t="str">
        <f>'2022'!$C$6</f>
        <v xml:space="preserve">D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1:8" x14ac:dyDescent="0.25">
      <c r="A250" s="502">
        <v>6</v>
      </c>
      <c r="B250" t="str">
        <f>'2022'!$C$6</f>
        <v xml:space="preserve">D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1:8" x14ac:dyDescent="0.25">
      <c r="A251" s="502">
        <v>6</v>
      </c>
      <c r="B251" t="str">
        <f>'2022'!$C$6</f>
        <v xml:space="preserve">D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1:8" x14ac:dyDescent="0.25">
      <c r="A252" s="502">
        <v>6</v>
      </c>
      <c r="B252" t="str">
        <f>'2022'!$C$6</f>
        <v xml:space="preserve">D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1:8" x14ac:dyDescent="0.25">
      <c r="A253" s="502">
        <v>6</v>
      </c>
      <c r="B253" t="str">
        <f>'2022'!$C$6</f>
        <v xml:space="preserve">D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1:8" x14ac:dyDescent="0.25">
      <c r="A254" s="502">
        <v>6</v>
      </c>
      <c r="B254" t="str">
        <f>'2022'!$C$6</f>
        <v xml:space="preserve">D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1:8" x14ac:dyDescent="0.25">
      <c r="A255" s="502">
        <v>6</v>
      </c>
      <c r="B255" t="str">
        <f>'2022'!$C$6</f>
        <v xml:space="preserve">D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1:8" x14ac:dyDescent="0.25">
      <c r="A256" s="502">
        <v>6</v>
      </c>
      <c r="B256" t="str">
        <f>'2022'!$C$6</f>
        <v xml:space="preserve">D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1:8" x14ac:dyDescent="0.25">
      <c r="A257" s="502">
        <v>6</v>
      </c>
      <c r="B257" t="str">
        <f>'2022'!$C$6</f>
        <v xml:space="preserve">D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1:8" x14ac:dyDescent="0.25">
      <c r="A258" s="502">
        <v>6</v>
      </c>
      <c r="B258" t="str">
        <f>'2022'!$C$6</f>
        <v xml:space="preserve">D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1:8" x14ac:dyDescent="0.25">
      <c r="A259" s="502">
        <v>6</v>
      </c>
      <c r="B259" t="str">
        <f>'2022'!$C$6</f>
        <v xml:space="preserve">D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1:8" x14ac:dyDescent="0.25">
      <c r="A260" s="502">
        <v>6</v>
      </c>
      <c r="B260" t="str">
        <f>'2022'!$C$6</f>
        <v xml:space="preserve">D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1:8" x14ac:dyDescent="0.25">
      <c r="A261" s="502">
        <v>6</v>
      </c>
      <c r="B261" t="str">
        <f>'2022'!$C$6</f>
        <v xml:space="preserve">D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1:8" x14ac:dyDescent="0.25">
      <c r="A262" s="502">
        <v>6</v>
      </c>
      <c r="B262" t="str">
        <f>'2022'!$C$6</f>
        <v xml:space="preserve">D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1:8" x14ac:dyDescent="0.25">
      <c r="A263" s="502">
        <v>6</v>
      </c>
      <c r="B263" t="str">
        <f>'2022'!$C$6</f>
        <v xml:space="preserve">D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1:8" x14ac:dyDescent="0.25">
      <c r="A264" s="502">
        <v>6</v>
      </c>
      <c r="B264" t="str">
        <f>'2022'!$C$6</f>
        <v xml:space="preserve">D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1:8" x14ac:dyDescent="0.25">
      <c r="A265" s="502">
        <v>6</v>
      </c>
      <c r="B265" t="str">
        <f>'2022'!$C$6</f>
        <v xml:space="preserve">D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1:8" x14ac:dyDescent="0.25">
      <c r="A266" s="502">
        <v>6</v>
      </c>
      <c r="B266" t="str">
        <f>'2022'!$C$6</f>
        <v xml:space="preserve">D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1:8" x14ac:dyDescent="0.25">
      <c r="A267" s="502">
        <v>6</v>
      </c>
      <c r="B267" t="str">
        <f>'2022'!$C$6</f>
        <v xml:space="preserve">D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1:8" x14ac:dyDescent="0.25">
      <c r="A268" s="502">
        <v>6</v>
      </c>
      <c r="B268" t="str">
        <f>'2022'!$C$6</f>
        <v xml:space="preserve">D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1:8" x14ac:dyDescent="0.25">
      <c r="A269" s="502">
        <v>6</v>
      </c>
      <c r="B269" t="str">
        <f>'2022'!$C$6</f>
        <v xml:space="preserve">D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1:8" x14ac:dyDescent="0.25">
      <c r="A270" s="502">
        <v>6</v>
      </c>
      <c r="B270" t="str">
        <f>'2022'!$C$6</f>
        <v xml:space="preserve">D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1:8" x14ac:dyDescent="0.25">
      <c r="A271" s="502">
        <v>6</v>
      </c>
      <c r="B271" t="str">
        <f>'2022'!$C$6</f>
        <v xml:space="preserve">D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1:8" x14ac:dyDescent="0.25">
      <c r="A272" s="502">
        <v>6</v>
      </c>
      <c r="B272" t="str">
        <f>'2022'!$C$6</f>
        <v xml:space="preserve">D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1:8" x14ac:dyDescent="0.25">
      <c r="A273" s="502">
        <v>6</v>
      </c>
      <c r="B273" t="str">
        <f>'2022'!$C$6</f>
        <v xml:space="preserve">D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1:8" x14ac:dyDescent="0.25">
      <c r="A274" s="502">
        <v>6</v>
      </c>
      <c r="B274" t="str">
        <f>'2022'!$C$6</f>
        <v xml:space="preserve">D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1:8" x14ac:dyDescent="0.25">
      <c r="A275" s="502">
        <v>6</v>
      </c>
      <c r="B275" t="str">
        <f>'2022'!$C$6</f>
        <v xml:space="preserve">D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1:8" x14ac:dyDescent="0.25">
      <c r="A276" s="502">
        <v>6</v>
      </c>
      <c r="B276" t="str">
        <f>'2022'!$C$6</f>
        <v xml:space="preserve">D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1:8" x14ac:dyDescent="0.25">
      <c r="A277" s="502">
        <v>6</v>
      </c>
      <c r="B277" t="str">
        <f>'2022'!$C$6</f>
        <v xml:space="preserve">D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1:8" x14ac:dyDescent="0.25">
      <c r="A278" s="502">
        <v>6</v>
      </c>
      <c r="B278" t="str">
        <f>'2022'!$C$6</f>
        <v xml:space="preserve">D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1:8" x14ac:dyDescent="0.25">
      <c r="A279" s="502">
        <v>6</v>
      </c>
      <c r="B279" t="str">
        <f>'2022'!$C$6</f>
        <v xml:space="preserve">D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1:8" x14ac:dyDescent="0.25">
      <c r="A280" s="502">
        <v>6</v>
      </c>
      <c r="B280" t="str">
        <f>'2022'!$C$6</f>
        <v xml:space="preserve">D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1:8" x14ac:dyDescent="0.25">
      <c r="A281" s="502">
        <v>6</v>
      </c>
      <c r="B281" t="str">
        <f>'2022'!$C$6</f>
        <v xml:space="preserve">D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1:8" x14ac:dyDescent="0.25">
      <c r="A282" s="502">
        <v>6</v>
      </c>
      <c r="B282" t="str">
        <f>'2022'!$C$6</f>
        <v xml:space="preserve">D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1:8" x14ac:dyDescent="0.25">
      <c r="A283" s="502">
        <v>6</v>
      </c>
      <c r="B283" t="str">
        <f>'2022'!$C$6</f>
        <v xml:space="preserve">D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1:8" x14ac:dyDescent="0.25">
      <c r="A284" s="502">
        <v>6</v>
      </c>
      <c r="B284" t="str">
        <f>'2022'!$C$6</f>
        <v xml:space="preserve">D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1:8" x14ac:dyDescent="0.25">
      <c r="A285" s="502">
        <v>6</v>
      </c>
      <c r="B285" t="str">
        <f>'2022'!$C$6</f>
        <v xml:space="preserve">D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1:8" x14ac:dyDescent="0.25">
      <c r="A286" s="502">
        <v>6</v>
      </c>
      <c r="B286" t="str">
        <f>'2022'!$C$6</f>
        <v xml:space="preserve">D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1:8" x14ac:dyDescent="0.25">
      <c r="A287" s="502">
        <v>6</v>
      </c>
      <c r="B287" t="str">
        <f>'2022'!$C$6</f>
        <v xml:space="preserve">D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1:8" x14ac:dyDescent="0.25">
      <c r="A288" s="502">
        <v>6</v>
      </c>
      <c r="B288" t="str">
        <f>'2022'!$C$6</f>
        <v xml:space="preserve">D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1:8" x14ac:dyDescent="0.25">
      <c r="A289" s="502">
        <v>6</v>
      </c>
      <c r="B289" t="str">
        <f>'2022'!$C$6</f>
        <v xml:space="preserve">D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1:8" x14ac:dyDescent="0.25">
      <c r="A290" s="502">
        <v>6</v>
      </c>
      <c r="B290" t="str">
        <f>'2022'!$C$6</f>
        <v xml:space="preserve">D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1:8" x14ac:dyDescent="0.25">
      <c r="A291" s="502">
        <v>6</v>
      </c>
      <c r="B291" t="str">
        <f>'2022'!$C$6</f>
        <v xml:space="preserve">D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1:8" x14ac:dyDescent="0.25">
      <c r="A292" s="502">
        <v>6</v>
      </c>
      <c r="B292" t="str">
        <f>'2022'!$C$6</f>
        <v xml:space="preserve">D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1:8" x14ac:dyDescent="0.25">
      <c r="A293" s="502">
        <v>6</v>
      </c>
      <c r="B293" t="str">
        <f>'2022'!$C$6</f>
        <v xml:space="preserve">D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1:8" x14ac:dyDescent="0.25">
      <c r="A294" s="502">
        <v>6</v>
      </c>
      <c r="B294" t="str">
        <f>'2022'!$C$6</f>
        <v xml:space="preserve">D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1:8" x14ac:dyDescent="0.25">
      <c r="A295" s="502">
        <v>6</v>
      </c>
      <c r="B295" t="str">
        <f>'2022'!$C$6</f>
        <v xml:space="preserve">D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1:8" x14ac:dyDescent="0.25">
      <c r="A296" s="502">
        <v>6</v>
      </c>
      <c r="B296" t="str">
        <f>'2022'!$C$6</f>
        <v xml:space="preserve">D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1:8" x14ac:dyDescent="0.25">
      <c r="A297" s="502">
        <v>6</v>
      </c>
      <c r="B297" t="str">
        <f>'2022'!$C$6</f>
        <v xml:space="preserve">D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1:8" x14ac:dyDescent="0.25">
      <c r="A298" s="502">
        <v>6</v>
      </c>
      <c r="B298" t="str">
        <f>'2022'!$C$6</f>
        <v xml:space="preserve">D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1:8" x14ac:dyDescent="0.25">
      <c r="A299" s="502">
        <v>6</v>
      </c>
      <c r="B299" t="str">
        <f>'2022'!$C$6</f>
        <v xml:space="preserve">D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1:8" x14ac:dyDescent="0.25">
      <c r="A300" s="502">
        <v>6</v>
      </c>
      <c r="B300" t="str">
        <f>'2022'!$C$6</f>
        <v xml:space="preserve">D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1:8" x14ac:dyDescent="0.25">
      <c r="A301" s="502">
        <v>6</v>
      </c>
      <c r="B301" t="str">
        <f>'2022'!$C$6</f>
        <v xml:space="preserve">D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1:8" x14ac:dyDescent="0.25">
      <c r="A302" s="502">
        <v>6</v>
      </c>
      <c r="B302" t="str">
        <f>'2022'!$C$6</f>
        <v xml:space="preserve">D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1:8" x14ac:dyDescent="0.25">
      <c r="A303" s="502">
        <v>6</v>
      </c>
      <c r="B303" t="str">
        <f>'2022'!$C$6</f>
        <v xml:space="preserve">D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1:8" x14ac:dyDescent="0.25">
      <c r="A304" s="502">
        <v>6</v>
      </c>
      <c r="B304" t="str">
        <f>'2022'!$C$6</f>
        <v xml:space="preserve">D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1:8" x14ac:dyDescent="0.25">
      <c r="A305" s="502">
        <v>6</v>
      </c>
      <c r="B305" t="str">
        <f>'2022'!$C$6</f>
        <v xml:space="preserve">D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1:8" x14ac:dyDescent="0.25">
      <c r="A306" s="502">
        <v>6</v>
      </c>
      <c r="B306" t="str">
        <f>'2022'!$C$6</f>
        <v xml:space="preserve">D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1:8" x14ac:dyDescent="0.25">
      <c r="A307" s="502">
        <v>6</v>
      </c>
      <c r="B307" t="str">
        <f>'2022'!$C$6</f>
        <v xml:space="preserve">D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1:8" x14ac:dyDescent="0.25">
      <c r="A308" s="502">
        <v>6</v>
      </c>
      <c r="B308" t="str">
        <f>'2022'!$C$6</f>
        <v xml:space="preserve">D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1:8" x14ac:dyDescent="0.25">
      <c r="A309" s="502">
        <v>6</v>
      </c>
      <c r="B309" t="str">
        <f>'2022'!$C$6</f>
        <v xml:space="preserve">D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1:8" x14ac:dyDescent="0.25">
      <c r="A310" s="502">
        <v>6</v>
      </c>
      <c r="B310" t="str">
        <f>'2022'!$C$6</f>
        <v xml:space="preserve">D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1:8" x14ac:dyDescent="0.25">
      <c r="A311" s="502">
        <v>6</v>
      </c>
      <c r="B311" t="str">
        <f>'2022'!$C$6</f>
        <v xml:space="preserve">D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1:8" x14ac:dyDescent="0.25">
      <c r="A312" s="502">
        <v>6</v>
      </c>
      <c r="B312" t="str">
        <f>'2022'!$C$6</f>
        <v xml:space="preserve">D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1:8" x14ac:dyDescent="0.25">
      <c r="A313" s="502">
        <v>6</v>
      </c>
      <c r="B313" t="str">
        <f>'2022'!$C$6</f>
        <v xml:space="preserve">D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1:8" x14ac:dyDescent="0.25">
      <c r="A314" s="502">
        <v>6</v>
      </c>
      <c r="B314" t="str">
        <f>'2022'!$C$6</f>
        <v xml:space="preserve">D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1:8" x14ac:dyDescent="0.25">
      <c r="A315" s="502">
        <v>6</v>
      </c>
      <c r="B315" t="str">
        <f>'2022'!$C$6</f>
        <v xml:space="preserve">D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1:8" x14ac:dyDescent="0.25">
      <c r="A316" s="502">
        <v>6</v>
      </c>
      <c r="B316" t="str">
        <f>'2022'!$C$6</f>
        <v xml:space="preserve">D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1:8" x14ac:dyDescent="0.25">
      <c r="A317" s="502">
        <v>6</v>
      </c>
      <c r="B317" t="str">
        <f>'2022'!$C$6</f>
        <v xml:space="preserve">D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1:8" x14ac:dyDescent="0.25">
      <c r="A318" s="502">
        <v>6</v>
      </c>
      <c r="B318" t="str">
        <f>'2022'!$C$6</f>
        <v xml:space="preserve">D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1:8" x14ac:dyDescent="0.25">
      <c r="A319" s="502">
        <v>6</v>
      </c>
      <c r="B319" t="str">
        <f>'2022'!$C$6</f>
        <v xml:space="preserve">D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1:8" x14ac:dyDescent="0.25">
      <c r="A320" s="502">
        <v>6</v>
      </c>
      <c r="B320" t="str">
        <f>'2022'!$C$6</f>
        <v xml:space="preserve">D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1:8" x14ac:dyDescent="0.25">
      <c r="A321" s="502">
        <v>6</v>
      </c>
      <c r="B321" t="str">
        <f>'2022'!$C$6</f>
        <v xml:space="preserve">D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1:8" x14ac:dyDescent="0.25">
      <c r="A322" s="502">
        <v>6</v>
      </c>
      <c r="B322" t="str">
        <f>'2022'!$C$6</f>
        <v xml:space="preserve">D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1:8" x14ac:dyDescent="0.25">
      <c r="A323" s="502">
        <v>6</v>
      </c>
      <c r="B323" t="str">
        <f>'2022'!$C$6</f>
        <v xml:space="preserve">D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1:8" x14ac:dyDescent="0.25">
      <c r="A324" s="502">
        <v>6</v>
      </c>
      <c r="B324" t="str">
        <f>'2022'!$C$6</f>
        <v xml:space="preserve">D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1:8" x14ac:dyDescent="0.25">
      <c r="A325" s="502">
        <v>6</v>
      </c>
      <c r="B325" t="str">
        <f>'2022'!$C$6</f>
        <v xml:space="preserve">D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1:8" x14ac:dyDescent="0.25">
      <c r="A326" s="502">
        <v>6</v>
      </c>
      <c r="B326" t="str">
        <f>'2022'!$C$6</f>
        <v xml:space="preserve">D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1:8" x14ac:dyDescent="0.25">
      <c r="A327" s="502">
        <v>6</v>
      </c>
      <c r="B327" t="str">
        <f>'2022'!$C$6</f>
        <v xml:space="preserve">D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1:8" x14ac:dyDescent="0.25">
      <c r="A328" s="502">
        <v>6</v>
      </c>
      <c r="B328" t="str">
        <f>'2022'!$C$6</f>
        <v xml:space="preserve">D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1:8" x14ac:dyDescent="0.25">
      <c r="A329" s="502">
        <v>6</v>
      </c>
      <c r="B329" t="str">
        <f>'2022'!$C$6</f>
        <v xml:space="preserve">D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1:8" x14ac:dyDescent="0.25">
      <c r="A330" s="502">
        <v>6</v>
      </c>
      <c r="B330" t="str">
        <f>'2022'!$C$6</f>
        <v xml:space="preserve">D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1:8" x14ac:dyDescent="0.25">
      <c r="A331" s="502">
        <v>6</v>
      </c>
      <c r="B331" t="str">
        <f>'2022'!$C$6</f>
        <v xml:space="preserve">D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1:8" x14ac:dyDescent="0.25">
      <c r="A332" s="502">
        <v>6</v>
      </c>
      <c r="B332" t="str">
        <f>'2022'!$C$6</f>
        <v xml:space="preserve">D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1:8" x14ac:dyDescent="0.25">
      <c r="A333" s="502">
        <v>6</v>
      </c>
      <c r="B333" t="str">
        <f>'2022'!$C$6</f>
        <v xml:space="preserve">D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1:8" x14ac:dyDescent="0.25">
      <c r="A334" s="502">
        <v>6</v>
      </c>
      <c r="B334" t="str">
        <f>'2022'!$C$6</f>
        <v xml:space="preserve">D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1:8" x14ac:dyDescent="0.25">
      <c r="A335" s="502">
        <v>6</v>
      </c>
      <c r="B335" t="str">
        <f>'2022'!$C$6</f>
        <v xml:space="preserve">D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1:8" x14ac:dyDescent="0.25">
      <c r="A336" s="502">
        <v>6</v>
      </c>
      <c r="B336" t="str">
        <f>'2022'!$C$6</f>
        <v xml:space="preserve">D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1:8" x14ac:dyDescent="0.25">
      <c r="A337" s="502">
        <v>6</v>
      </c>
      <c r="B337" t="str">
        <f>'2022'!$C$6</f>
        <v xml:space="preserve">D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1:8" x14ac:dyDescent="0.25">
      <c r="A338" s="502">
        <v>6</v>
      </c>
      <c r="B338" t="str">
        <f>'2022'!$C$6</f>
        <v xml:space="preserve">D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1:8" x14ac:dyDescent="0.25">
      <c r="A339" s="502">
        <v>6</v>
      </c>
      <c r="B339" t="str">
        <f>'2022'!$C$6</f>
        <v xml:space="preserve">D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1:8" x14ac:dyDescent="0.25">
      <c r="A340" s="502">
        <v>6</v>
      </c>
      <c r="B340" t="str">
        <f>'2022'!$C$6</f>
        <v xml:space="preserve">D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1:8" x14ac:dyDescent="0.25">
      <c r="A341" s="502">
        <v>6</v>
      </c>
      <c r="B341" t="str">
        <f>'2022'!$C$6</f>
        <v xml:space="preserve">D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1:8" x14ac:dyDescent="0.25">
      <c r="A342" s="502">
        <v>6</v>
      </c>
      <c r="B342" t="str">
        <f>'2022'!$C$6</f>
        <v xml:space="preserve">D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1:8" x14ac:dyDescent="0.25">
      <c r="A343" s="502">
        <v>6</v>
      </c>
      <c r="B343" t="str">
        <f>'2022'!$C$6</f>
        <v xml:space="preserve">D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1:8" x14ac:dyDescent="0.25">
      <c r="A344" s="502">
        <v>6</v>
      </c>
      <c r="B344" t="str">
        <f>'2022'!$C$6</f>
        <v xml:space="preserve">D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1:8" x14ac:dyDescent="0.25">
      <c r="A345" s="502">
        <v>6</v>
      </c>
      <c r="B345" t="str">
        <f>'2022'!$C$6</f>
        <v xml:space="preserve">D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1:8" x14ac:dyDescent="0.25">
      <c r="A346" s="502">
        <v>6</v>
      </c>
      <c r="B346" t="str">
        <f>'2022'!$C$6</f>
        <v xml:space="preserve">D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1:8" x14ac:dyDescent="0.25">
      <c r="A347" s="502">
        <v>6</v>
      </c>
      <c r="B347" t="str">
        <f>'2022'!$C$6</f>
        <v xml:space="preserve">D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1:8" x14ac:dyDescent="0.25">
      <c r="A348" s="502">
        <v>6</v>
      </c>
      <c r="B348" t="str">
        <f>'2022'!$C$6</f>
        <v xml:space="preserve">D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1:8" x14ac:dyDescent="0.25">
      <c r="A349" s="502">
        <v>6</v>
      </c>
      <c r="B349" t="str">
        <f>'2022'!$C$6</f>
        <v xml:space="preserve">D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1:8" x14ac:dyDescent="0.25">
      <c r="A350" s="502">
        <v>6</v>
      </c>
      <c r="B350" t="str">
        <f>'2022'!$C$6</f>
        <v xml:space="preserve">D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1:8" x14ac:dyDescent="0.25">
      <c r="A351" s="502">
        <v>6</v>
      </c>
      <c r="B351" t="str">
        <f>'2022'!$C$6</f>
        <v xml:space="preserve">D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1:8" x14ac:dyDescent="0.25">
      <c r="A352" s="502">
        <v>6</v>
      </c>
      <c r="B352" t="str">
        <f>'2022'!$C$6</f>
        <v xml:space="preserve">D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1:8" x14ac:dyDescent="0.25">
      <c r="A353" s="502">
        <v>6</v>
      </c>
      <c r="B353" t="str">
        <f>'2022'!$C$6</f>
        <v xml:space="preserve">D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1:8" x14ac:dyDescent="0.25">
      <c r="A354" s="502">
        <v>6</v>
      </c>
      <c r="B354" t="str">
        <f>'2022'!$C$6</f>
        <v xml:space="preserve">D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1:8" x14ac:dyDescent="0.25">
      <c r="A355" s="502">
        <v>6</v>
      </c>
      <c r="B355" t="str">
        <f>'2022'!$C$6</f>
        <v xml:space="preserve">D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1:8" x14ac:dyDescent="0.25">
      <c r="A356" s="502">
        <v>6</v>
      </c>
      <c r="B356" t="str">
        <f>'2022'!$C$6</f>
        <v xml:space="preserve">D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1:8" x14ac:dyDescent="0.25">
      <c r="A357" s="502">
        <v>6</v>
      </c>
      <c r="B357" t="str">
        <f>'2022'!$C$6</f>
        <v xml:space="preserve">D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1:8" x14ac:dyDescent="0.25">
      <c r="A358" s="502">
        <v>6</v>
      </c>
      <c r="B358" t="str">
        <f>'2022'!$C$6</f>
        <v xml:space="preserve">D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1:8" x14ac:dyDescent="0.25">
      <c r="A359" s="502">
        <v>6</v>
      </c>
      <c r="B359" t="str">
        <f>'2022'!$C$6</f>
        <v xml:space="preserve">D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1:8" x14ac:dyDescent="0.25">
      <c r="A360" s="502">
        <v>6</v>
      </c>
      <c r="B360" t="str">
        <f>'2022'!$C$6</f>
        <v xml:space="preserve">D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1:8" x14ac:dyDescent="0.25">
      <c r="A361" s="502">
        <v>6</v>
      </c>
      <c r="B361" t="str">
        <f>'2022'!$C$6</f>
        <v xml:space="preserve">D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1:8" x14ac:dyDescent="0.25">
      <c r="A362" s="502">
        <v>6</v>
      </c>
      <c r="B362" t="str">
        <f>'2022'!$C$6</f>
        <v xml:space="preserve">D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1:8" x14ac:dyDescent="0.25">
      <c r="A363" s="502">
        <v>6</v>
      </c>
      <c r="B363" t="str">
        <f>'2022'!$C$6</f>
        <v xml:space="preserve">D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1:8" x14ac:dyDescent="0.25">
      <c r="A364" s="502">
        <v>6</v>
      </c>
      <c r="B364" t="str">
        <f>'2022'!$C$6</f>
        <v xml:space="preserve">D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1:8" x14ac:dyDescent="0.25">
      <c r="A365" s="502">
        <v>6</v>
      </c>
      <c r="B365" t="str">
        <f>'2022'!$C$6</f>
        <v xml:space="preserve">D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1:8" x14ac:dyDescent="0.25">
      <c r="A366" s="502">
        <v>6</v>
      </c>
      <c r="B366" t="str">
        <f>'2022'!$C$6</f>
        <v xml:space="preserve">D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honeticPr fontId="49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3ED65-A834-41EF-A85C-776441595846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7</v>
      </c>
      <c r="B2" t="str">
        <f>'2022'!$C$7</f>
        <v xml:space="preserve">E </v>
      </c>
      <c r="C2" t="str">
        <f>IF(HLOOKUP(D2,'2022'!$D$1:$GB$16,$A$2,FALSE)=0," ",IF(HLOOKUP(D2,'2022'!$D$1:$GB$16,$A$2,FALSE)="H"," ",IF(HLOOKUP(D2,'2022'!$D$1:$GB$16,$A$2,FALSE)="S"," ",HLOOKUP(D2,'2022'!$D$1:$GB$16,$A$2,FALSE))))</f>
        <v>AF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16:00</v>
      </c>
      <c r="G2" s="402">
        <f>E2</f>
        <v>44562</v>
      </c>
      <c r="H2" s="402" t="str" cm="1">
        <f t="array" ref="H2">IFERROR(_xlfn.IFS(C2="MN","07:59",C2="M","15:59",C2="AF","23:59")," ")</f>
        <v>23:59</v>
      </c>
    </row>
    <row r="3" spans="1:8" x14ac:dyDescent="0.25">
      <c r="B3" t="str">
        <f>'2022'!$C$7</f>
        <v xml:space="preserve">E </v>
      </c>
      <c r="C3" t="str">
        <f>IF(HLOOKUP(D3,'2022'!$D$1:$GB$16,$A$2,FALSE)=0," ",IF(HLOOKUP(D3,'2022'!$D$1:$GB$16,$A$2,FALSE)="H"," ",IF(HLOOKUP(D3,'2022'!$D$1:$GB$16,$A$2,FALSE)="S"," ",HLOOKUP(D3,'2022'!$D$1:$GB$16,$A$2,FALSE))))</f>
        <v>AF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16:00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23:59</v>
      </c>
    </row>
    <row r="4" spans="1:8" x14ac:dyDescent="0.25">
      <c r="B4" t="str">
        <f>'2022'!$C$7</f>
        <v xml:space="preserve">E </v>
      </c>
      <c r="C4" t="str">
        <f>IF(HLOOKUP(D4,'2022'!$D$1:$GB$16,$A$2,FALSE)=0," ",IF(HLOOKUP(D4,'2022'!$D$1:$GB$16,$A$2,FALSE)="H"," ",IF(HLOOKUP(D4,'2022'!$D$1:$GB$16,$A$2,FALSE)="S"," ",HLOOKUP(D4,'2022'!$D$1:$GB$16,$A$2,FALSE))))</f>
        <v xml:space="preserve"> </v>
      </c>
      <c r="D4" s="402">
        <v>44564</v>
      </c>
      <c r="E4" s="402" t="str">
        <f t="shared" si="0"/>
        <v>ERROR</v>
      </c>
      <c r="F4" t="str" cm="1">
        <f t="array" ref="F4">IFERROR(_xlfn.IFS(C4="MN","00:00",C4="M","08:00",C4="AF","16:00")," ")</f>
        <v xml:space="preserve"> </v>
      </c>
      <c r="G4" s="402" t="str">
        <f t="shared" si="1"/>
        <v>ERROR</v>
      </c>
      <c r="H4" s="402" t="str" cm="1">
        <f t="array" ref="H4">IFERROR(_xlfn.IFS(C4="MN","07:59",C4="M","15:59",C4="AF","23:59")," ")</f>
        <v xml:space="preserve"> </v>
      </c>
    </row>
    <row r="5" spans="1:8" x14ac:dyDescent="0.25">
      <c r="B5" t="str">
        <f>'2022'!$C$7</f>
        <v xml:space="preserve">E </v>
      </c>
      <c r="C5" t="str">
        <f>IF(HLOOKUP(D5,'2022'!$D$1:$GB$16,$A$2,FALSE)=0," ",IF(HLOOKUP(D5,'2022'!$D$1:$GB$16,$A$2,FALSE)="H"," ",IF(HLOOKUP(D5,'2022'!$D$1:$GB$16,$A$2,FALSE)="S"," ",HLOOKUP(D5,'2022'!$D$1:$GB$16,$A$2,FALSE))))</f>
        <v xml:space="preserve"> </v>
      </c>
      <c r="D5" s="402">
        <v>44565</v>
      </c>
      <c r="E5" s="402" t="str">
        <f t="shared" si="0"/>
        <v>ERROR</v>
      </c>
      <c r="F5" t="str" cm="1">
        <f t="array" ref="F5">IFERROR(_xlfn.IFS(C5="MN","00:00",C5="M","08:00",C5="AF","16:00")," ")</f>
        <v xml:space="preserve"> </v>
      </c>
      <c r="G5" s="402" t="str">
        <f t="shared" si="1"/>
        <v>ERROR</v>
      </c>
      <c r="H5" s="402" t="str" cm="1">
        <f t="array" ref="H5">IFERROR(_xlfn.IFS(C5="MN","07:59",C5="M","15:59",C5="AF","23:59")," ")</f>
        <v xml:space="preserve"> </v>
      </c>
    </row>
    <row r="6" spans="1:8" x14ac:dyDescent="0.25">
      <c r="B6" t="str">
        <f>'2022'!$C$7</f>
        <v xml:space="preserve">E </v>
      </c>
      <c r="C6" t="str">
        <f>IF(HLOOKUP(D6,'2022'!$D$1:$GB$16,$A$2,FALSE)=0," ",IF(HLOOKUP(D6,'2022'!$D$1:$GB$16,$A$2,FALSE)="H"," ",IF(HLOOKUP(D6,'2022'!$D$1:$GB$16,$A$2,FALSE)="S"," ",HLOOKUP(D6,'2022'!$D$1:$GB$16,$A$2,FALSE))))</f>
        <v>AF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16:00</v>
      </c>
      <c r="G6" s="402">
        <f t="shared" si="1"/>
        <v>44566</v>
      </c>
      <c r="H6" s="402" t="str" cm="1">
        <f t="array" ref="H6">IFERROR(_xlfn.IFS(C6="MN","07:59",C6="M","15:59",C6="AF","23:59")," ")</f>
        <v>23:59</v>
      </c>
    </row>
    <row r="7" spans="1:8" x14ac:dyDescent="0.25">
      <c r="B7" t="str">
        <f>'2022'!$C$7</f>
        <v xml:space="preserve">E </v>
      </c>
      <c r="C7" t="str">
        <f>IF(HLOOKUP(D7,'2022'!$D$1:$GB$16,$A$2,FALSE)=0," ",IF(HLOOKUP(D7,'2022'!$D$1:$GB$16,$A$2,FALSE)="H"," ",IF(HLOOKUP(D7,'2022'!$D$1:$GB$16,$A$2,FALSE)="S"," ",HLOOKUP(D7,'2022'!$D$1:$GB$16,$A$2,FALSE))))</f>
        <v>AF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16:00</v>
      </c>
      <c r="G7" s="402">
        <f t="shared" si="1"/>
        <v>44567</v>
      </c>
      <c r="H7" s="402" t="str" cm="1">
        <f t="array" ref="H7">IFERROR(_xlfn.IFS(C7="MN","07:59",C7="M","15:59",C7="AF","23:59")," ")</f>
        <v>23:59</v>
      </c>
    </row>
    <row r="8" spans="1:8" x14ac:dyDescent="0.25">
      <c r="B8" t="str">
        <f>'2022'!$C$7</f>
        <v xml:space="preserve">E </v>
      </c>
      <c r="C8" t="str">
        <f>IF(HLOOKUP(D8,'2022'!$D$1:$GB$16,$A$2,FALSE)=0," ",IF(HLOOKUP(D8,'2022'!$D$1:$GB$16,$A$2,FALSE)="H"," ",IF(HLOOKUP(D8,'2022'!$D$1:$GB$16,$A$2,FALSE)="S"," ",HLOOKUP(D8,'2022'!$D$1:$GB$16,$A$2,FALSE))))</f>
        <v>AF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16:00</v>
      </c>
      <c r="G8" s="402">
        <f t="shared" si="1"/>
        <v>44568</v>
      </c>
      <c r="H8" s="402" t="str" cm="1">
        <f t="array" ref="H8">IFERROR(_xlfn.IFS(C8="MN","07:59",C8="M","15:59",C8="AF","23:59")," ")</f>
        <v>23:59</v>
      </c>
    </row>
    <row r="9" spans="1:8" x14ac:dyDescent="0.25">
      <c r="B9" t="str">
        <f>'2022'!$C$7</f>
        <v xml:space="preserve">E </v>
      </c>
      <c r="C9" t="str">
        <f>IF(HLOOKUP(D9,'2022'!$D$1:$GB$16,$A$2,FALSE)=0," ",IF(HLOOKUP(D9,'2022'!$D$1:$GB$16,$A$2,FALSE)="H"," ",IF(HLOOKUP(D9,'2022'!$D$1:$GB$16,$A$2,FALSE)="S"," ",HLOOKUP(D9,'2022'!$D$1:$GB$16,$A$2,FALSE))))</f>
        <v>AF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16:00</v>
      </c>
      <c r="G9" s="402">
        <f t="shared" si="1"/>
        <v>44569</v>
      </c>
      <c r="H9" s="402" t="str" cm="1">
        <f t="array" ref="H9">IFERROR(_xlfn.IFS(C9="MN","07:59",C9="M","15:59",C9="AF","23:59")," ")</f>
        <v>23:59</v>
      </c>
    </row>
    <row r="10" spans="1:8" x14ac:dyDescent="0.25">
      <c r="B10" t="str">
        <f>'2022'!$C$7</f>
        <v xml:space="preserve">E </v>
      </c>
      <c r="C10" t="str">
        <f>IF(HLOOKUP(D10,'2022'!$D$1:$GB$16,$A$2,FALSE)=0," ",IF(HLOOKUP(D10,'2022'!$D$1:$GB$16,$A$2,FALSE)="H"," ",IF(HLOOKUP(D10,'2022'!$D$1:$GB$16,$A$2,FALSE)="S"," ",HLOOKUP(D10,'2022'!$D$1:$GB$16,$A$2,FALSE))))</f>
        <v xml:space="preserve"> </v>
      </c>
      <c r="D10" s="402">
        <v>44570</v>
      </c>
      <c r="E10" s="402" t="str">
        <f t="shared" si="0"/>
        <v>ERROR</v>
      </c>
      <c r="F10" t="str" cm="1">
        <f t="array" ref="F10">IFERROR(_xlfn.IFS(C10="MN","00:00",C10="M","08:00",C10="AF","16:00")," ")</f>
        <v xml:space="preserve"> </v>
      </c>
      <c r="G10" s="402" t="str">
        <f t="shared" si="1"/>
        <v>ERROR</v>
      </c>
      <c r="H10" s="402" t="str" cm="1">
        <f t="array" ref="H10">IFERROR(_xlfn.IFS(C10="MN","07:59",C10="M","15:59",C10="AF","23:59")," ")</f>
        <v xml:space="preserve"> </v>
      </c>
    </row>
    <row r="11" spans="1:8" x14ac:dyDescent="0.25">
      <c r="B11" t="str">
        <f>'2022'!$C$7</f>
        <v xml:space="preserve">E </v>
      </c>
      <c r="C11" t="str">
        <f>IF(HLOOKUP(D11,'2022'!$D$1:$GB$16,$A$2,FALSE)=0," ",IF(HLOOKUP(D11,'2022'!$D$1:$GB$16,$A$2,FALSE)="H"," ",IF(HLOOKUP(D11,'2022'!$D$1:$GB$16,$A$2,FALSE)="S"," ",HLOOKUP(D11,'2022'!$D$1:$GB$16,$A$2,FALSE))))</f>
        <v xml:space="preserve"> </v>
      </c>
      <c r="D11" s="402">
        <v>44571</v>
      </c>
      <c r="E11" s="402" t="str">
        <f t="shared" si="0"/>
        <v>ERROR</v>
      </c>
      <c r="F11" t="str" cm="1">
        <f t="array" ref="F11">IFERROR(_xlfn.IFS(C11="MN","00:00",C11="M","08:00",C11="AF","16:00")," ")</f>
        <v xml:space="preserve"> </v>
      </c>
      <c r="G11" s="402" t="str">
        <f t="shared" si="1"/>
        <v>ERROR</v>
      </c>
      <c r="H11" s="402" t="str" cm="1">
        <f t="array" ref="H11">IFERROR(_xlfn.IFS(C11="MN","07:59",C11="M","15:59",C11="AF","23:59")," ")</f>
        <v xml:space="preserve"> </v>
      </c>
    </row>
    <row r="12" spans="1:8" x14ac:dyDescent="0.25">
      <c r="B12" t="str">
        <f>'2022'!$C$7</f>
        <v xml:space="preserve">E </v>
      </c>
      <c r="C12" t="str">
        <f>IF(HLOOKUP(D12,'2022'!$D$1:$GB$16,$A$2,FALSE)=0," ",IF(HLOOKUP(D12,'2022'!$D$1:$GB$16,$A$2,FALSE)="H"," ",IF(HLOOKUP(D12,'2022'!$D$1:$GB$16,$A$2,FALSE)="S"," ",HLOOKUP(D12,'2022'!$D$1:$GB$16,$A$2,FALSE))))</f>
        <v>M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08:00</v>
      </c>
      <c r="G12" s="402">
        <f t="shared" si="1"/>
        <v>44572</v>
      </c>
      <c r="H12" s="402" t="str" cm="1">
        <f t="array" ref="H12">IFERROR(_xlfn.IFS(C12="MN","07:59",C12="M","15:59",C12="AF","23:59")," ")</f>
        <v>15:59</v>
      </c>
    </row>
    <row r="13" spans="1:8" x14ac:dyDescent="0.25">
      <c r="B13" t="str">
        <f>'2022'!$C$7</f>
        <v xml:space="preserve">E </v>
      </c>
      <c r="C13" t="str">
        <f>IF(HLOOKUP(D13,'2022'!$D$1:$GB$16,$A$2,FALSE)=0," ",IF(HLOOKUP(D13,'2022'!$D$1:$GB$16,$A$2,FALSE)="H"," ",IF(HLOOKUP(D13,'2022'!$D$1:$GB$16,$A$2,FALSE)="S"," ",HLOOKUP(D13,'2022'!$D$1:$GB$16,$A$2,FALSE))))</f>
        <v>M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08:00</v>
      </c>
      <c r="G13" s="402">
        <f t="shared" si="1"/>
        <v>44573</v>
      </c>
      <c r="H13" s="402" t="str" cm="1">
        <f t="array" ref="H13">IFERROR(_xlfn.IFS(C13="MN","07:59",C13="M","15:59",C13="AF","23:59")," ")</f>
        <v>15:59</v>
      </c>
    </row>
    <row r="14" spans="1:8" x14ac:dyDescent="0.25">
      <c r="B14" t="str">
        <f>'2022'!$C$7</f>
        <v xml:space="preserve">E </v>
      </c>
      <c r="C14" t="str">
        <f>IF(HLOOKUP(D14,'2022'!$D$1:$GB$16,$A$2,FALSE)=0," ",IF(HLOOKUP(D14,'2022'!$D$1:$GB$16,$A$2,FALSE)="H"," ",IF(HLOOKUP(D14,'2022'!$D$1:$GB$16,$A$2,FALSE)="S"," ",HLOOKUP(D14,'2022'!$D$1:$GB$16,$A$2,FALSE))))</f>
        <v>M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08:00</v>
      </c>
      <c r="G14" s="402">
        <f t="shared" si="1"/>
        <v>44574</v>
      </c>
      <c r="H14" s="402" t="str" cm="1">
        <f t="array" ref="H14">IFERROR(_xlfn.IFS(C14="MN","07:59",C14="M","15:59",C14="AF","23:59")," ")</f>
        <v>15:59</v>
      </c>
    </row>
    <row r="15" spans="1:8" x14ac:dyDescent="0.25">
      <c r="B15" t="str">
        <f>'2022'!$C$7</f>
        <v xml:space="preserve">E </v>
      </c>
      <c r="C15" t="str">
        <f>IF(HLOOKUP(D15,'2022'!$D$1:$GB$16,$A$2,FALSE)=0," ",IF(HLOOKUP(D15,'2022'!$D$1:$GB$16,$A$2,FALSE)="H"," ",IF(HLOOKUP(D15,'2022'!$D$1:$GB$16,$A$2,FALSE)="S"," ",HLOOKUP(D15,'2022'!$D$1:$GB$16,$A$2,FALSE))))</f>
        <v>M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08:00</v>
      </c>
      <c r="G15" s="402">
        <f t="shared" si="1"/>
        <v>44575</v>
      </c>
      <c r="H15" s="402" t="str" cm="1">
        <f t="array" ref="H15">IFERROR(_xlfn.IFS(C15="MN","07:59",C15="M","15:59",C15="AF","23:59")," ")</f>
        <v>15:59</v>
      </c>
    </row>
    <row r="16" spans="1:8" x14ac:dyDescent="0.25">
      <c r="B16" t="str">
        <f>'2022'!$C$7</f>
        <v xml:space="preserve">E </v>
      </c>
      <c r="C16" t="str">
        <f>IF(HLOOKUP(D16,'2022'!$D$1:$GB$16,$A$2,FALSE)=0," ",IF(HLOOKUP(D16,'2022'!$D$1:$GB$16,$A$2,FALSE)="H"," ",IF(HLOOKUP(D16,'2022'!$D$1:$GB$16,$A$2,FALSE)="S"," ",HLOOKUP(D16,'2022'!$D$1:$GB$16,$A$2,FALSE))))</f>
        <v xml:space="preserve"> </v>
      </c>
      <c r="D16" s="402">
        <v>44576</v>
      </c>
      <c r="E16" s="402" t="str">
        <f t="shared" si="0"/>
        <v>ERROR</v>
      </c>
      <c r="F16" t="str" cm="1">
        <f t="array" ref="F16">IFERROR(_xlfn.IFS(C16="MN","00:00",C16="M","08:00",C16="AF","16:00")," ")</f>
        <v xml:space="preserve"> </v>
      </c>
      <c r="G16" s="402" t="str">
        <f t="shared" si="1"/>
        <v>ERROR</v>
      </c>
      <c r="H16" s="402" t="str" cm="1">
        <f t="array" ref="H16">IFERROR(_xlfn.IFS(C16="MN","07:59",C16="M","15:59",C16="AF","23:59")," ")</f>
        <v xml:space="preserve"> </v>
      </c>
    </row>
    <row r="17" spans="2:8" x14ac:dyDescent="0.25">
      <c r="B17" t="str">
        <f>'2022'!$C$7</f>
        <v xml:space="preserve">E </v>
      </c>
      <c r="C17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'2022'!$C$7</f>
        <v xml:space="preserve">E </v>
      </c>
      <c r="C18" t="str">
        <f>IF(HLOOKUP(D18,'2022'!$D$1:$GB$16,$A$2,FALSE)=0," ",IF(HLOOKUP(D18,'2022'!$D$1:$GB$16,$A$2,FALSE)="H"," ",IF(HLOOKUP(D18,'2022'!$D$1:$GB$16,$A$2,FALSE)="S"," ",HLOOKUP(D18,'2022'!$D$1:$GB$16,$A$2,FALSE))))</f>
        <v>M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08:00</v>
      </c>
      <c r="G18" s="402">
        <f t="shared" si="1"/>
        <v>44578</v>
      </c>
      <c r="H18" s="402" t="str" cm="1">
        <f t="array" ref="H18">IFERROR(_xlfn.IFS(C18="MN","07:59",C18="M","15:59",C18="AF","23:59")," ")</f>
        <v>15:59</v>
      </c>
    </row>
    <row r="19" spans="2:8" x14ac:dyDescent="0.25">
      <c r="B19" t="str">
        <f>'2022'!$C$7</f>
        <v xml:space="preserve">E </v>
      </c>
      <c r="C19" t="str">
        <f>IF(HLOOKUP(D19,'2022'!$D$1:$GB$16,$A$2,FALSE)=0," ",IF(HLOOKUP(D19,'2022'!$D$1:$GB$16,$A$2,FALSE)="H"," ",IF(HLOOKUP(D19,'2022'!$D$1:$GB$16,$A$2,FALSE)="S"," ",HLOOKUP(D19,'2022'!$D$1:$GB$16,$A$2,FALSE))))</f>
        <v>M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08:00</v>
      </c>
      <c r="G19" s="402">
        <f t="shared" si="1"/>
        <v>44579</v>
      </c>
      <c r="H19" s="402" t="str" cm="1">
        <f t="array" ref="H19">IFERROR(_xlfn.IFS(C19="MN","07:59",C19="M","15:59",C19="AF","23:59")," ")</f>
        <v>15:59</v>
      </c>
    </row>
    <row r="20" spans="2:8" x14ac:dyDescent="0.25">
      <c r="B20" t="str">
        <f>'2022'!$C$7</f>
        <v xml:space="preserve">E </v>
      </c>
      <c r="C20" t="str">
        <f>IF(HLOOKUP(D20,'2022'!$D$1:$GB$16,$A$2,FALSE)=0," ",IF(HLOOKUP(D20,'2022'!$D$1:$GB$16,$A$2,FALSE)="H"," ",IF(HLOOKUP(D20,'2022'!$D$1:$GB$16,$A$2,FALSE)="S"," ",HLOOKUP(D20,'2022'!$D$1:$GB$16,$A$2,FALSE))))</f>
        <v>M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08:00</v>
      </c>
      <c r="G20" s="402">
        <f t="shared" si="1"/>
        <v>44580</v>
      </c>
      <c r="H20" s="402" t="str" cm="1">
        <f t="array" ref="H20">IFERROR(_xlfn.IFS(C20="MN","07:59",C20="M","15:59",C20="AF","23:59")," ")</f>
        <v>15:59</v>
      </c>
    </row>
    <row r="21" spans="2:8" x14ac:dyDescent="0.25">
      <c r="B21" t="str">
        <f>'2022'!$C$7</f>
        <v xml:space="preserve">E </v>
      </c>
      <c r="C21" t="str">
        <f>IF(HLOOKUP(D21,'2022'!$D$1:$GB$16,$A$2,FALSE)=0," ",IF(HLOOKUP(D21,'2022'!$D$1:$GB$16,$A$2,FALSE)="H"," ",IF(HLOOKUP(D21,'2022'!$D$1:$GB$16,$A$2,FALSE)="S"," ",HLOOKUP(D21,'2022'!$D$1:$GB$16,$A$2,FALSE))))</f>
        <v>M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08:00</v>
      </c>
      <c r="G21" s="402">
        <f t="shared" si="1"/>
        <v>44581</v>
      </c>
      <c r="H21" s="402" t="str" cm="1">
        <f t="array" ref="H21">IFERROR(_xlfn.IFS(C21="MN","07:59",C21="M","15:59",C21="AF","23:59")," ")</f>
        <v>15:59</v>
      </c>
    </row>
    <row r="22" spans="2:8" x14ac:dyDescent="0.25">
      <c r="B22" t="str">
        <f>'2022'!$C$7</f>
        <v xml:space="preserve">E </v>
      </c>
      <c r="C22" t="str">
        <f>IF(HLOOKUP(D22,'2022'!$D$1:$GB$16,$A$2,FALSE)=0," ",IF(HLOOKUP(D22,'2022'!$D$1:$GB$16,$A$2,FALSE)="H"," ",IF(HLOOKUP(D22,'2022'!$D$1:$GB$16,$A$2,FALSE)="S"," ",HLOOKUP(D22,'2022'!$D$1:$GB$16,$A$2,FALSE))))</f>
        <v xml:space="preserve"> </v>
      </c>
      <c r="D22" s="402">
        <v>44582</v>
      </c>
      <c r="E22" s="402" t="str">
        <f t="shared" si="0"/>
        <v>ERROR</v>
      </c>
      <c r="F22" t="str" cm="1">
        <f t="array" ref="F22">IFERROR(_xlfn.IFS(C22="MN","00:00",C22="M","08:00",C22="AF","16:00")," ")</f>
        <v xml:space="preserve"> </v>
      </c>
      <c r="G22" s="402" t="str">
        <f t="shared" si="1"/>
        <v>ERROR</v>
      </c>
      <c r="H22" s="402" t="str" cm="1">
        <f t="array" ref="H22">IFERROR(_xlfn.IFS(C22="MN","07:59",C22="M","15:59",C22="AF","23:59")," ")</f>
        <v xml:space="preserve"> </v>
      </c>
    </row>
    <row r="23" spans="2:8" x14ac:dyDescent="0.25">
      <c r="B23" t="str">
        <f>'2022'!$C$7</f>
        <v xml:space="preserve">E </v>
      </c>
      <c r="C23" t="str">
        <f>IF(HLOOKUP(D23,'2022'!$D$1:$GB$16,$A$2,FALSE)=0," ",IF(HLOOKUP(D23,'2022'!$D$1:$GB$16,$A$2,FALSE)="H"," ",IF(HLOOKUP(D23,'2022'!$D$1:$GB$16,$A$2,FALSE)="S"," ",HLOOKUP(D23,'2022'!$D$1:$GB$16,$A$2,FALSE))))</f>
        <v xml:space="preserve"> </v>
      </c>
      <c r="D23" s="402">
        <v>44583</v>
      </c>
      <c r="E23" s="402" t="str">
        <f t="shared" si="0"/>
        <v>ERROR</v>
      </c>
      <c r="F23" t="str" cm="1">
        <f t="array" ref="F23">IFERROR(_xlfn.IFS(C23="MN","00:00",C23="M","08:00",C23="AF","16:00")," ")</f>
        <v xml:space="preserve"> </v>
      </c>
      <c r="G23" s="402" t="str">
        <f t="shared" si="1"/>
        <v>ERROR</v>
      </c>
      <c r="H23" s="402" t="str" cm="1">
        <f t="array" ref="H23">IFERROR(_xlfn.IFS(C23="MN","07:59",C23="M","15:59",C23="AF","23:59")," ")</f>
        <v xml:space="preserve"> </v>
      </c>
    </row>
    <row r="24" spans="2:8" x14ac:dyDescent="0.25">
      <c r="B24" t="str">
        <f>'2022'!$C$7</f>
        <v xml:space="preserve">E </v>
      </c>
      <c r="C24" t="str">
        <f>IF(HLOOKUP(D24,'2022'!$D$1:$GB$16,$A$2,FALSE)=0," ",IF(HLOOKUP(D24,'2022'!$D$1:$GB$16,$A$2,FALSE)="H"," ",IF(HLOOKUP(D24,'2022'!$D$1:$GB$16,$A$2,FALSE)="S"," ",HLOOKUP(D24,'2022'!$D$1:$GB$16,$A$2,FALSE))))</f>
        <v>M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08:00</v>
      </c>
      <c r="G24" s="402">
        <f t="shared" si="1"/>
        <v>44584</v>
      </c>
      <c r="H24" s="402" t="str" cm="1">
        <f t="array" ref="H24">IFERROR(_xlfn.IFS(C24="MN","07:59",C24="M","15:59",C24="AF","23:59")," ")</f>
        <v>15:59</v>
      </c>
    </row>
    <row r="25" spans="2:8" x14ac:dyDescent="0.25">
      <c r="B25" t="str">
        <f>'2022'!$C$7</f>
        <v xml:space="preserve">E </v>
      </c>
      <c r="C25" t="str">
        <f>IF(HLOOKUP(D25,'2022'!$D$1:$GB$16,$A$2,FALSE)=0," ",IF(HLOOKUP(D25,'2022'!$D$1:$GB$16,$A$2,FALSE)="H"," ",IF(HLOOKUP(D25,'2022'!$D$1:$GB$16,$A$2,FALSE)="S"," ",HLOOKUP(D25,'2022'!$D$1:$GB$16,$A$2,FALSE))))</f>
        <v>M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08:00</v>
      </c>
      <c r="G25" s="402">
        <f t="shared" si="1"/>
        <v>44585</v>
      </c>
      <c r="H25" s="402" t="str" cm="1">
        <f t="array" ref="H25">IFERROR(_xlfn.IFS(C25="MN","07:59",C25="M","15:59",C25="AF","23:59")," ")</f>
        <v>15:59</v>
      </c>
    </row>
    <row r="26" spans="2:8" x14ac:dyDescent="0.25">
      <c r="B26" t="str">
        <f>'2022'!$C$7</f>
        <v xml:space="preserve">E </v>
      </c>
      <c r="C26" t="str">
        <f>IF(HLOOKUP(D26,'2022'!$D$1:$GB$16,$A$2,FALSE)=0," ",IF(HLOOKUP(D26,'2022'!$D$1:$GB$16,$A$2,FALSE)="H"," ",IF(HLOOKUP(D26,'2022'!$D$1:$GB$16,$A$2,FALSE)="S"," ",HLOOKUP(D26,'2022'!$D$1:$GB$16,$A$2,FALSE))))</f>
        <v>M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08:00</v>
      </c>
      <c r="G26" s="402">
        <f t="shared" si="1"/>
        <v>44586</v>
      </c>
      <c r="H26" s="402" t="str" cm="1">
        <f t="array" ref="H26">IFERROR(_xlfn.IFS(C26="MN","07:59",C26="M","15:59",C26="AF","23:59")," ")</f>
        <v>15:59</v>
      </c>
    </row>
    <row r="27" spans="2:8" x14ac:dyDescent="0.25">
      <c r="B27" t="str">
        <f>'2022'!$C$7</f>
        <v xml:space="preserve">E </v>
      </c>
      <c r="C27" t="str">
        <f>IF(HLOOKUP(D27,'2022'!$D$1:$GB$16,$A$2,FALSE)=0," ",IF(HLOOKUP(D27,'2022'!$D$1:$GB$16,$A$2,FALSE)="H"," ",IF(HLOOKUP(D27,'2022'!$D$1:$GB$16,$A$2,FALSE)="S"," ",HLOOKUP(D27,'2022'!$D$1:$GB$16,$A$2,FALSE))))</f>
        <v>M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08:00</v>
      </c>
      <c r="G27" s="402">
        <f t="shared" si="1"/>
        <v>44587</v>
      </c>
      <c r="H27" s="402" t="str" cm="1">
        <f t="array" ref="H27">IFERROR(_xlfn.IFS(C27="MN","07:59",C27="M","15:59",C27="AF","23:59")," ")</f>
        <v>15:59</v>
      </c>
    </row>
    <row r="28" spans="2:8" x14ac:dyDescent="0.25">
      <c r="B28" t="str">
        <f>'2022'!$C$7</f>
        <v xml:space="preserve">E </v>
      </c>
      <c r="C28" t="str">
        <f>IF(HLOOKUP(D28,'2022'!$D$1:$GB$16,$A$2,FALSE)=0," ",IF(HLOOKUP(D28,'2022'!$D$1:$GB$16,$A$2,FALSE)="H"," ",IF(HLOOKUP(D28,'2022'!$D$1:$GB$16,$A$2,FALSE)="S"," ",HLOOKUP(D28,'2022'!$D$1:$GB$16,$A$2,FALSE))))</f>
        <v xml:space="preserve"> </v>
      </c>
      <c r="D28" s="402">
        <v>44588</v>
      </c>
      <c r="E28" s="402" t="str">
        <f t="shared" si="0"/>
        <v>ERROR</v>
      </c>
      <c r="F28" t="str" cm="1">
        <f t="array" ref="F28">IFERROR(_xlfn.IFS(C28="MN","00:00",C28="M","08:00",C28="AF","16:00")," ")</f>
        <v xml:space="preserve"> </v>
      </c>
      <c r="G28" s="402" t="str">
        <f t="shared" si="1"/>
        <v>ERROR</v>
      </c>
      <c r="H28" s="402" t="str" cm="1">
        <f t="array" ref="H28">IFERROR(_xlfn.IFS(C28="MN","07:59",C28="M","15:59",C28="AF","23:59")," ")</f>
        <v xml:space="preserve"> </v>
      </c>
    </row>
    <row r="29" spans="2:8" x14ac:dyDescent="0.25">
      <c r="B29" t="str">
        <f>'2022'!$C$7</f>
        <v xml:space="preserve">E </v>
      </c>
      <c r="C29" t="str">
        <f>IF(HLOOKUP(D29,'2022'!$D$1:$GB$16,$A$2,FALSE)=0," ",IF(HLOOKUP(D29,'2022'!$D$1:$GB$16,$A$2,FALSE)="H"," ",IF(HLOOKUP(D29,'2022'!$D$1:$GB$16,$A$2,FALSE)="S"," ",HLOOKUP(D29,'2022'!$D$1:$GB$16,$A$2,FALSE))))</f>
        <v xml:space="preserve"> </v>
      </c>
      <c r="D29" s="402">
        <v>44589</v>
      </c>
      <c r="E29" s="402" t="str">
        <f t="shared" si="0"/>
        <v>ERROR</v>
      </c>
      <c r="F29" t="str" cm="1">
        <f t="array" ref="F29">IFERROR(_xlfn.IFS(C29="MN","00:00",C29="M","08:00",C29="AF","16:00")," ")</f>
        <v xml:space="preserve"> </v>
      </c>
      <c r="G29" s="402" t="str">
        <f t="shared" si="1"/>
        <v>ERROR</v>
      </c>
      <c r="H29" s="402" t="str" cm="1">
        <f t="array" ref="H29">IFERROR(_xlfn.IFS(C29="MN","07:59",C29="M","15:59",C29="AF","23:59")," ")</f>
        <v xml:space="preserve"> </v>
      </c>
    </row>
    <row r="30" spans="2:8" x14ac:dyDescent="0.25">
      <c r="B30" t="str">
        <f>'2022'!$C$7</f>
        <v xml:space="preserve">E </v>
      </c>
      <c r="C30" t="str">
        <f>IF(HLOOKUP(D30,'2022'!$D$1:$GB$16,$A$2,FALSE)=0," ",IF(HLOOKUP(D30,'2022'!$D$1:$GB$16,$A$2,FALSE)="H"," ",IF(HLOOKUP(D30,'2022'!$D$1:$GB$16,$A$2,FALSE)="S"," ",HLOOKUP(D30,'2022'!$D$1:$GB$16,$A$2,FALSE))))</f>
        <v>MN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00:00</v>
      </c>
      <c r="G30" s="402">
        <f t="shared" si="1"/>
        <v>44590</v>
      </c>
      <c r="H30" s="402" t="str" cm="1">
        <f t="array" ref="H30">IFERROR(_xlfn.IFS(C30="MN","07:59",C30="M","15:59",C30="AF","23:59")," ")</f>
        <v>07:59</v>
      </c>
    </row>
    <row r="31" spans="2:8" x14ac:dyDescent="0.25">
      <c r="B31" t="str">
        <f>'2022'!$C$7</f>
        <v xml:space="preserve">E </v>
      </c>
      <c r="C31" t="str">
        <f>IF(HLOOKUP(D31,'2022'!$D$1:$GB$16,$A$2,FALSE)=0," ",IF(HLOOKUP(D31,'2022'!$D$1:$GB$16,$A$2,FALSE)="H"," ",IF(HLOOKUP(D31,'2022'!$D$1:$GB$16,$A$2,FALSE)="S"," ",HLOOKUP(D31,'2022'!$D$1:$GB$16,$A$2,FALSE))))</f>
        <v>MN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00:00</v>
      </c>
      <c r="G31" s="402">
        <f t="shared" si="1"/>
        <v>44591</v>
      </c>
      <c r="H31" s="402" t="str" cm="1">
        <f t="array" ref="H31">IFERROR(_xlfn.IFS(C31="MN","07:59",C31="M","15:59",C31="AF","23:59")," ")</f>
        <v>07:59</v>
      </c>
    </row>
    <row r="32" spans="2:8" x14ac:dyDescent="0.25">
      <c r="B32" t="str">
        <f>'2022'!$C$7</f>
        <v xml:space="preserve">E </v>
      </c>
      <c r="C32" t="str">
        <f>IF(HLOOKUP(D32,'2022'!$D$1:$GB$16,$A$2,FALSE)=0," ",IF(HLOOKUP(D32,'2022'!$D$1:$GB$16,$A$2,FALSE)="H"," ",IF(HLOOKUP(D32,'2022'!$D$1:$GB$16,$A$2,FALSE)="S"," ",HLOOKUP(D32,'2022'!$D$1:$GB$16,$A$2,FALSE))))</f>
        <v>MN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00:00</v>
      </c>
      <c r="G32" s="402">
        <f t="shared" si="1"/>
        <v>44592</v>
      </c>
      <c r="H32" s="402" t="str" cm="1">
        <f t="array" ref="H32">IFERROR(_xlfn.IFS(C32="MN","07:59",C32="M","15:59",C32="AF","23:59")," ")</f>
        <v>07:59</v>
      </c>
    </row>
    <row r="33" spans="2:8" x14ac:dyDescent="0.25">
      <c r="B33" t="str">
        <f>'2022'!$C$7</f>
        <v xml:space="preserve">E </v>
      </c>
      <c r="C33" t="str">
        <f>IF(HLOOKUP(D33,'2022'!$D$1:$GB$16,$A$2,FALSE)=0," ",IF(HLOOKUP(D33,'2022'!$D$1:$GB$16,$A$2,FALSE)="H"," ",IF(HLOOKUP(D33,'2022'!$D$1:$GB$16,$A$2,FALSE)="S"," ",HLOOKUP(D33,'2022'!$D$1:$GB$16,$A$2,FALSE))))</f>
        <v>MN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00:00</v>
      </c>
      <c r="G33" s="402">
        <f t="shared" si="1"/>
        <v>44593</v>
      </c>
      <c r="H33" s="402" t="str" cm="1">
        <f t="array" ref="H33">IFERROR(_xlfn.IFS(C33="MN","07:59",C33="M","15:59",C33="AF","23:59")," ")</f>
        <v>07:59</v>
      </c>
    </row>
    <row r="34" spans="2:8" x14ac:dyDescent="0.25">
      <c r="B34" t="str">
        <f>'2022'!$C$7</f>
        <v xml:space="preserve">E </v>
      </c>
      <c r="C34" t="str">
        <f>IF(HLOOKUP(D34,'2022'!$D$1:$GB$16,$A$2,FALSE)=0," ",IF(HLOOKUP(D34,'2022'!$D$1:$GB$16,$A$2,FALSE)="H"," ",IF(HLOOKUP(D34,'2022'!$D$1:$GB$16,$A$2,FALSE)="S"," ",HLOOKUP(D34,'2022'!$D$1:$GB$16,$A$2,FALSE))))</f>
        <v xml:space="preserve"> </v>
      </c>
      <c r="D34" s="402">
        <v>44594</v>
      </c>
      <c r="E34" s="402" t="str">
        <f t="shared" si="0"/>
        <v>ERROR</v>
      </c>
      <c r="F34" t="str" cm="1">
        <f t="array" ref="F34">IFERROR(_xlfn.IFS(C34="MN","00:00",C34="M","08:00",C34="AF","16:00")," ")</f>
        <v xml:space="preserve"> </v>
      </c>
      <c r="G34" s="402" t="str">
        <f t="shared" si="1"/>
        <v>ERROR</v>
      </c>
      <c r="H34" s="402" t="str" cm="1">
        <f t="array" ref="H34">IFERROR(_xlfn.IFS(C34="MN","07:59",C34="M","15:59",C34="AF","23:59")," ")</f>
        <v xml:space="preserve"> </v>
      </c>
    </row>
    <row r="35" spans="2:8" x14ac:dyDescent="0.25">
      <c r="B35" t="str">
        <f>'2022'!$C$7</f>
        <v xml:space="preserve">E </v>
      </c>
      <c r="C35" t="str">
        <f>IF(HLOOKUP(D35,'2022'!$D$1:$GB$16,$A$2,FALSE)=0," ",IF(HLOOKUP(D35,'2022'!$D$1:$GB$16,$A$2,FALSE)="H"," ",IF(HLOOKUP(D35,'2022'!$D$1:$GB$16,$A$2,FALSE)="S"," ",HLOOKUP(D35,'2022'!$D$1:$GB$16,$A$2,FALSE))))</f>
        <v xml:space="preserve"> </v>
      </c>
      <c r="D35" s="402">
        <v>44595</v>
      </c>
      <c r="E35" s="402" t="str">
        <f t="shared" si="0"/>
        <v>ERROR</v>
      </c>
      <c r="F35" t="str" cm="1">
        <f t="array" ref="F35">IFERROR(_xlfn.IFS(C35="MN","00:00",C35="M","08:00",C35="AF","16:00")," ")</f>
        <v xml:space="preserve"> </v>
      </c>
      <c r="G35" s="402" t="str">
        <f t="shared" si="1"/>
        <v>ERROR</v>
      </c>
      <c r="H35" s="402" t="str" cm="1">
        <f t="array" ref="H35">IFERROR(_xlfn.IFS(C35="MN","07:59",C35="M","15:59",C35="AF","23:59")," ")</f>
        <v xml:space="preserve"> </v>
      </c>
    </row>
    <row r="36" spans="2:8" x14ac:dyDescent="0.25">
      <c r="B36" t="str">
        <f>'2022'!$C$7</f>
        <v xml:space="preserve">E </v>
      </c>
      <c r="C36" t="str">
        <f>IF(HLOOKUP(D36,'2022'!$D$1:$GB$16,$A$2,FALSE)=0," ",IF(HLOOKUP(D36,'2022'!$D$1:$GB$16,$A$2,FALSE)="H"," ",IF(HLOOKUP(D36,'2022'!$D$1:$GB$16,$A$2,FALSE)="S"," ",HLOOKUP(D36,'2022'!$D$1:$GB$16,$A$2,FALSE))))</f>
        <v>AF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16:00</v>
      </c>
      <c r="G36" s="402">
        <f t="shared" si="1"/>
        <v>44596</v>
      </c>
      <c r="H36" s="402" t="str" cm="1">
        <f t="array" ref="H36">IFERROR(_xlfn.IFS(C36="MN","07:59",C36="M","15:59",C36="AF","23:59")," ")</f>
        <v>23:59</v>
      </c>
    </row>
    <row r="37" spans="2:8" x14ac:dyDescent="0.25">
      <c r="B37" t="str">
        <f>'2022'!$C$7</f>
        <v xml:space="preserve">E </v>
      </c>
      <c r="C37" t="str">
        <f>IF(HLOOKUP(D37,'2022'!$D$1:$GB$16,$A$2,FALSE)=0," ",IF(HLOOKUP(D37,'2022'!$D$1:$GB$16,$A$2,FALSE)="H"," ",IF(HLOOKUP(D37,'2022'!$D$1:$GB$16,$A$2,FALSE)="S"," ",HLOOKUP(D37,'2022'!$D$1:$GB$16,$A$2,FALSE))))</f>
        <v>AF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16:00</v>
      </c>
      <c r="G37" s="402">
        <f t="shared" si="1"/>
        <v>44597</v>
      </c>
      <c r="H37" s="402" t="str" cm="1">
        <f t="array" ref="H37">IFERROR(_xlfn.IFS(C37="MN","07:59",C37="M","15:59",C37="AF","23:59")," ")</f>
        <v>23:59</v>
      </c>
    </row>
    <row r="38" spans="2:8" x14ac:dyDescent="0.25">
      <c r="B38" t="str">
        <f>'2022'!$C$7</f>
        <v xml:space="preserve">E </v>
      </c>
      <c r="C38" t="str">
        <f>IF(HLOOKUP(D38,'2022'!$D$1:$GB$16,$A$2,FALSE)=0," ",IF(HLOOKUP(D38,'2022'!$D$1:$GB$16,$A$2,FALSE)="H"," ",IF(HLOOKUP(D38,'2022'!$D$1:$GB$16,$A$2,FALSE)="S"," ",HLOOKUP(D38,'2022'!$D$1:$GB$16,$A$2,FALSE))))</f>
        <v>AF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16:00</v>
      </c>
      <c r="G38" s="402">
        <f t="shared" si="1"/>
        <v>44598</v>
      </c>
      <c r="H38" s="402" t="str" cm="1">
        <f t="array" ref="H38">IFERROR(_xlfn.IFS(C38="MN","07:59",C38="M","15:59",C38="AF","23:59")," ")</f>
        <v>23:59</v>
      </c>
    </row>
    <row r="39" spans="2:8" x14ac:dyDescent="0.25">
      <c r="B39" t="str">
        <f>'2022'!$C$7</f>
        <v xml:space="preserve">E </v>
      </c>
      <c r="C39" t="str">
        <f>IF(HLOOKUP(D39,'2022'!$D$1:$GB$16,$A$2,FALSE)=0," ",IF(HLOOKUP(D39,'2022'!$D$1:$GB$16,$A$2,FALSE)="H"," ",IF(HLOOKUP(D39,'2022'!$D$1:$GB$16,$A$2,FALSE)="S"," ",HLOOKUP(D39,'2022'!$D$1:$GB$16,$A$2,FALSE))))</f>
        <v>AF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16:00</v>
      </c>
      <c r="G39" s="402">
        <f t="shared" si="1"/>
        <v>44599</v>
      </c>
      <c r="H39" s="402" t="str" cm="1">
        <f t="array" ref="H39">IFERROR(_xlfn.IFS(C39="MN","07:59",C39="M","15:59",C39="AF","23:59")," ")</f>
        <v>23:59</v>
      </c>
    </row>
    <row r="40" spans="2:8" x14ac:dyDescent="0.25">
      <c r="B40" t="str">
        <f>'2022'!$C$7</f>
        <v xml:space="preserve">E </v>
      </c>
      <c r="C40" t="str">
        <f>IF(HLOOKUP(D40,'2022'!$D$1:$GB$16,$A$2,FALSE)=0," ",IF(HLOOKUP(D40,'2022'!$D$1:$GB$16,$A$2,FALSE)="H"," ",IF(HLOOKUP(D40,'2022'!$D$1:$GB$16,$A$2,FALSE)="S"," ",HLOOKUP(D40,'2022'!$D$1:$GB$16,$A$2,FALSE))))</f>
        <v xml:space="preserve"> </v>
      </c>
      <c r="D40" s="402">
        <v>44600</v>
      </c>
      <c r="E40" s="402" t="str">
        <f t="shared" si="0"/>
        <v>ERROR</v>
      </c>
      <c r="F40" t="str" cm="1">
        <f t="array" ref="F40">IFERROR(_xlfn.IFS(C40="MN","00:00",C40="M","08:00",C40="AF","16:00")," ")</f>
        <v xml:space="preserve"> </v>
      </c>
      <c r="G40" s="402" t="str">
        <f t="shared" si="1"/>
        <v>ERROR</v>
      </c>
      <c r="H40" s="402" t="str" cm="1">
        <f t="array" ref="H40">IFERROR(_xlfn.IFS(C40="MN","07:59",C40="M","15:59",C40="AF","23:59")," ")</f>
        <v xml:space="preserve"> </v>
      </c>
    </row>
    <row r="41" spans="2:8" x14ac:dyDescent="0.25">
      <c r="B41" t="str">
        <f>'2022'!$C$7</f>
        <v xml:space="preserve">E </v>
      </c>
      <c r="C41" t="str">
        <f>IF(HLOOKUP(D41,'2022'!$D$1:$GB$16,$A$2,FALSE)=0," ",IF(HLOOKUP(D41,'2022'!$D$1:$GB$16,$A$2,FALSE)="H"," ",IF(HLOOKUP(D41,'2022'!$D$1:$GB$16,$A$2,FALSE)="S"," ",HLOOKUP(D41,'2022'!$D$1:$GB$16,$A$2,FALSE))))</f>
        <v xml:space="preserve"> </v>
      </c>
      <c r="D41" s="402">
        <v>44601</v>
      </c>
      <c r="E41" s="402" t="str">
        <f t="shared" si="0"/>
        <v>ERROR</v>
      </c>
      <c r="F41" t="str" cm="1">
        <f t="array" ref="F41">IFERROR(_xlfn.IFS(C41="MN","00:00",C41="M","08:00",C41="AF","16:00")," ")</f>
        <v xml:space="preserve"> </v>
      </c>
      <c r="G41" s="402" t="str">
        <f t="shared" si="1"/>
        <v>ERROR</v>
      </c>
      <c r="H41" s="402" t="str" cm="1">
        <f t="array" ref="H41">IFERROR(_xlfn.IFS(C41="MN","07:59",C41="M","15:59",C41="AF","23:59")," ")</f>
        <v xml:space="preserve"> </v>
      </c>
    </row>
    <row r="42" spans="2:8" x14ac:dyDescent="0.25">
      <c r="B42" t="str">
        <f>'2022'!$C$7</f>
        <v xml:space="preserve">E </v>
      </c>
      <c r="C42" t="str">
        <f>IF(HLOOKUP(D42,'2022'!$D$1:$GB$16,$A$2,FALSE)=0," ",IF(HLOOKUP(D42,'2022'!$D$1:$GB$16,$A$2,FALSE)="H"," ",IF(HLOOKUP(D42,'2022'!$D$1:$GB$16,$A$2,FALSE)="S"," ",HLOOKUP(D42,'2022'!$D$1:$GB$16,$A$2,FALSE))))</f>
        <v>AF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16:00</v>
      </c>
      <c r="G42" s="402">
        <f t="shared" si="1"/>
        <v>44602</v>
      </c>
      <c r="H42" s="402" t="str" cm="1">
        <f t="array" ref="H42">IFERROR(_xlfn.IFS(C42="MN","07:59",C42="M","15:59",C42="AF","23:59")," ")</f>
        <v>23:59</v>
      </c>
    </row>
    <row r="43" spans="2:8" x14ac:dyDescent="0.25">
      <c r="B43" t="str">
        <f>'2022'!$C$7</f>
        <v xml:space="preserve">E </v>
      </c>
      <c r="C43" t="str">
        <f>IF(HLOOKUP(D43,'2022'!$D$1:$GB$16,$A$2,FALSE)=0," ",IF(HLOOKUP(D43,'2022'!$D$1:$GB$16,$A$2,FALSE)="H"," ",IF(HLOOKUP(D43,'2022'!$D$1:$GB$16,$A$2,FALSE)="S"," ",HLOOKUP(D43,'2022'!$D$1:$GB$16,$A$2,FALSE))))</f>
        <v>AF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16:00</v>
      </c>
      <c r="G43" s="402">
        <f t="shared" si="1"/>
        <v>44603</v>
      </c>
      <c r="H43" s="402" t="str" cm="1">
        <f t="array" ref="H43">IFERROR(_xlfn.IFS(C43="MN","07:59",C43="M","15:59",C43="AF","23:59")," ")</f>
        <v>23:59</v>
      </c>
    </row>
    <row r="44" spans="2:8" x14ac:dyDescent="0.25">
      <c r="B44" t="str">
        <f>'2022'!$C$7</f>
        <v xml:space="preserve">E </v>
      </c>
      <c r="C44" t="str">
        <f>IF(HLOOKUP(D44,'2022'!$D$1:$GB$16,$A$2,FALSE)=0," ",IF(HLOOKUP(D44,'2022'!$D$1:$GB$16,$A$2,FALSE)="H"," ",IF(HLOOKUP(D44,'2022'!$D$1:$GB$16,$A$2,FALSE)="S"," ",HLOOKUP(D44,'2022'!$D$1:$GB$16,$A$2,FALSE))))</f>
        <v>AF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16:00</v>
      </c>
      <c r="G44" s="402">
        <f t="shared" si="1"/>
        <v>44604</v>
      </c>
      <c r="H44" s="402" t="str" cm="1">
        <f t="array" ref="H44">IFERROR(_xlfn.IFS(C44="MN","07:59",C44="M","15:59",C44="AF","23:59")," ")</f>
        <v>23:59</v>
      </c>
    </row>
    <row r="45" spans="2:8" x14ac:dyDescent="0.25">
      <c r="B45" t="str">
        <f>'2022'!$C$7</f>
        <v xml:space="preserve">E </v>
      </c>
      <c r="C45" t="str">
        <f>IF(HLOOKUP(D45,'2022'!$D$1:$GB$16,$A$2,FALSE)=0," ",IF(HLOOKUP(D45,'2022'!$D$1:$GB$16,$A$2,FALSE)="H"," ",IF(HLOOKUP(D45,'2022'!$D$1:$GB$16,$A$2,FALSE)="S"," ",HLOOKUP(D45,'2022'!$D$1:$GB$16,$A$2,FALSE))))</f>
        <v>AF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16:00</v>
      </c>
      <c r="G45" s="402">
        <f t="shared" si="1"/>
        <v>44605</v>
      </c>
      <c r="H45" s="402" t="str" cm="1">
        <f t="array" ref="H45">IFERROR(_xlfn.IFS(C45="MN","07:59",C45="M","15:59",C45="AF","23:59")," ")</f>
        <v>23:59</v>
      </c>
    </row>
    <row r="46" spans="2:8" x14ac:dyDescent="0.25">
      <c r="B46" t="str">
        <f>'2022'!$C$7</f>
        <v xml:space="preserve">E </v>
      </c>
      <c r="C46" t="str">
        <f>IF(HLOOKUP(D46,'2022'!$D$1:$GB$16,$A$2,FALSE)=0," ",IF(HLOOKUP(D46,'2022'!$D$1:$GB$16,$A$2,FALSE)="H"," ",IF(HLOOKUP(D46,'2022'!$D$1:$GB$16,$A$2,FALSE)="S"," ",HLOOKUP(D46,'2022'!$D$1:$GB$16,$A$2,FALSE))))</f>
        <v xml:space="preserve"> </v>
      </c>
      <c r="D46" s="402">
        <v>44606</v>
      </c>
      <c r="E46" s="402" t="str">
        <f t="shared" si="0"/>
        <v>ERROR</v>
      </c>
      <c r="F46" t="str" cm="1">
        <f t="array" ref="F46">IFERROR(_xlfn.IFS(C46="MN","00:00",C46="M","08:00",C46="AF","16:00")," ")</f>
        <v xml:space="preserve"> </v>
      </c>
      <c r="G46" s="402" t="str">
        <f t="shared" si="1"/>
        <v>ERROR</v>
      </c>
      <c r="H46" s="402" t="str" cm="1">
        <f t="array" ref="H46">IFERROR(_xlfn.IFS(C46="MN","07:59",C46="M","15:59",C46="AF","23:59")," ")</f>
        <v xml:space="preserve"> </v>
      </c>
    </row>
    <row r="47" spans="2:8" x14ac:dyDescent="0.25">
      <c r="B47" t="str">
        <f>'2022'!$C$7</f>
        <v xml:space="preserve">E </v>
      </c>
      <c r="C47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'2022'!$C$7</f>
        <v xml:space="preserve">E </v>
      </c>
      <c r="C48" t="str">
        <f>IF(HLOOKUP(D48,'2022'!$D$1:$GB$16,$A$2,FALSE)=0," ",IF(HLOOKUP(D48,'2022'!$D$1:$GB$16,$A$2,FALSE)="H"," ",IF(HLOOKUP(D48,'2022'!$D$1:$GB$16,$A$2,FALSE)="S"," ",HLOOKUP(D48,'2022'!$D$1:$GB$16,$A$2,FALSE))))</f>
        <v>M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08:00</v>
      </c>
      <c r="G48" s="402">
        <f t="shared" si="1"/>
        <v>44608</v>
      </c>
      <c r="H48" s="402" t="str" cm="1">
        <f t="array" ref="H48">IFERROR(_xlfn.IFS(C48="MN","07:59",C48="M","15:59",C48="AF","23:59")," ")</f>
        <v>15:59</v>
      </c>
    </row>
    <row r="49" spans="2:8" x14ac:dyDescent="0.25">
      <c r="B49" t="str">
        <f>'2022'!$C$7</f>
        <v xml:space="preserve">E </v>
      </c>
      <c r="C49" t="str">
        <f>IF(HLOOKUP(D49,'2022'!$D$1:$GB$16,$A$2,FALSE)=0," ",IF(HLOOKUP(D49,'2022'!$D$1:$GB$16,$A$2,FALSE)="H"," ",IF(HLOOKUP(D49,'2022'!$D$1:$GB$16,$A$2,FALSE)="S"," ",HLOOKUP(D49,'2022'!$D$1:$GB$16,$A$2,FALSE))))</f>
        <v>M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08:00</v>
      </c>
      <c r="G49" s="402">
        <f t="shared" si="1"/>
        <v>44609</v>
      </c>
      <c r="H49" s="402" t="str" cm="1">
        <f t="array" ref="H49">IFERROR(_xlfn.IFS(C49="MN","07:59",C49="M","15:59",C49="AF","23:59")," ")</f>
        <v>15:59</v>
      </c>
    </row>
    <row r="50" spans="2:8" x14ac:dyDescent="0.25">
      <c r="B50" t="str">
        <f>'2022'!$C$7</f>
        <v xml:space="preserve">E </v>
      </c>
      <c r="C50" t="str">
        <f>IF(HLOOKUP(D50,'2022'!$D$1:$GB$16,$A$2,FALSE)=0," ",IF(HLOOKUP(D50,'2022'!$D$1:$GB$16,$A$2,FALSE)="H"," ",IF(HLOOKUP(D50,'2022'!$D$1:$GB$16,$A$2,FALSE)="S"," ",HLOOKUP(D50,'2022'!$D$1:$GB$16,$A$2,FALSE))))</f>
        <v>M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08:00</v>
      </c>
      <c r="G50" s="402">
        <f t="shared" si="1"/>
        <v>44610</v>
      </c>
      <c r="H50" s="402" t="str" cm="1">
        <f t="array" ref="H50">IFERROR(_xlfn.IFS(C50="MN","07:59",C50="M","15:59",C50="AF","23:59")," ")</f>
        <v>15:59</v>
      </c>
    </row>
    <row r="51" spans="2:8" x14ac:dyDescent="0.25">
      <c r="B51" t="str">
        <f>'2022'!$C$7</f>
        <v xml:space="preserve">E </v>
      </c>
      <c r="C51" t="str">
        <f>IF(HLOOKUP(D51,'2022'!$D$1:$GB$16,$A$2,FALSE)=0," ",IF(HLOOKUP(D51,'2022'!$D$1:$GB$16,$A$2,FALSE)="H"," ",IF(HLOOKUP(D51,'2022'!$D$1:$GB$16,$A$2,FALSE)="S"," ",HLOOKUP(D51,'2022'!$D$1:$GB$16,$A$2,FALSE))))</f>
        <v>M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08:00</v>
      </c>
      <c r="G51" s="402">
        <f t="shared" si="1"/>
        <v>44611</v>
      </c>
      <c r="H51" s="402" t="str" cm="1">
        <f t="array" ref="H51">IFERROR(_xlfn.IFS(C51="MN","07:59",C51="M","15:59",C51="AF","23:59")," ")</f>
        <v>15:59</v>
      </c>
    </row>
    <row r="52" spans="2:8" x14ac:dyDescent="0.25">
      <c r="B52" t="str">
        <f>'2022'!$C$7</f>
        <v xml:space="preserve">E </v>
      </c>
      <c r="C52" t="str">
        <f>IF(HLOOKUP(D52,'2022'!$D$1:$GB$16,$A$2,FALSE)=0," ",IF(HLOOKUP(D52,'2022'!$D$1:$GB$16,$A$2,FALSE)="H"," ",IF(HLOOKUP(D52,'2022'!$D$1:$GB$16,$A$2,FALSE)="S"," ",HLOOKUP(D52,'2022'!$D$1:$GB$16,$A$2,FALSE))))</f>
        <v xml:space="preserve"> </v>
      </c>
      <c r="D52" s="402">
        <v>44612</v>
      </c>
      <c r="E52" s="402" t="str">
        <f t="shared" si="0"/>
        <v>ERROR</v>
      </c>
      <c r="F52" t="str" cm="1">
        <f t="array" ref="F52">IFERROR(_xlfn.IFS(C52="MN","00:00",C52="M","08:00",C52="AF","16:00")," ")</f>
        <v xml:space="preserve"> </v>
      </c>
      <c r="G52" s="402" t="str">
        <f t="shared" si="1"/>
        <v>ERROR</v>
      </c>
      <c r="H52" s="402" t="str" cm="1">
        <f t="array" ref="H52">IFERROR(_xlfn.IFS(C52="MN","07:59",C52="M","15:59",C52="AF","23:59")," ")</f>
        <v xml:space="preserve"> </v>
      </c>
    </row>
    <row r="53" spans="2:8" x14ac:dyDescent="0.25">
      <c r="B53" t="str">
        <f>'2022'!$C$7</f>
        <v xml:space="preserve">E </v>
      </c>
      <c r="C53" t="str">
        <f>IF(HLOOKUP(D53,'2022'!$D$1:$GB$16,$A$2,FALSE)=0," ",IF(HLOOKUP(D53,'2022'!$D$1:$GB$16,$A$2,FALSE)="H"," ",IF(HLOOKUP(D53,'2022'!$D$1:$GB$16,$A$2,FALSE)="S"," ",HLOOKUP(D53,'2022'!$D$1:$GB$16,$A$2,FALSE))))</f>
        <v xml:space="preserve"> </v>
      </c>
      <c r="D53" s="402">
        <v>44613</v>
      </c>
      <c r="E53" s="402" t="str">
        <f t="shared" si="0"/>
        <v>ERROR</v>
      </c>
      <c r="F53" t="str" cm="1">
        <f t="array" ref="F53">IFERROR(_xlfn.IFS(C53="MN","00:00",C53="M","08:00",C53="AF","16:00")," ")</f>
        <v xml:space="preserve"> </v>
      </c>
      <c r="G53" s="402" t="str">
        <f t="shared" si="1"/>
        <v>ERROR</v>
      </c>
      <c r="H53" s="402" t="str" cm="1">
        <f t="array" ref="H53">IFERROR(_xlfn.IFS(C53="MN","07:59",C53="M","15:59",C53="AF","23:59")," ")</f>
        <v xml:space="preserve"> </v>
      </c>
    </row>
    <row r="54" spans="2:8" x14ac:dyDescent="0.25">
      <c r="B54" t="str">
        <f>'2022'!$C$7</f>
        <v xml:space="preserve">E </v>
      </c>
      <c r="C54" t="str">
        <f>IF(HLOOKUP(D54,'2022'!$D$1:$GB$16,$A$2,FALSE)=0," ",IF(HLOOKUP(D54,'2022'!$D$1:$GB$16,$A$2,FALSE)="H"," ",IF(HLOOKUP(D54,'2022'!$D$1:$GB$16,$A$2,FALSE)="S"," ",HLOOKUP(D54,'2022'!$D$1:$GB$16,$A$2,FALSE))))</f>
        <v>M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08:00</v>
      </c>
      <c r="G54" s="402">
        <f t="shared" si="1"/>
        <v>44614</v>
      </c>
      <c r="H54" s="402" t="str" cm="1">
        <f t="array" ref="H54">IFERROR(_xlfn.IFS(C54="MN","07:59",C54="M","15:59",C54="AF","23:59")," ")</f>
        <v>15:59</v>
      </c>
    </row>
    <row r="55" spans="2:8" x14ac:dyDescent="0.25">
      <c r="B55" t="str">
        <f>'2022'!$C$7</f>
        <v xml:space="preserve">E </v>
      </c>
      <c r="C55" t="str">
        <f>IF(HLOOKUP(D55,'2022'!$D$1:$GB$16,$A$2,FALSE)=0," ",IF(HLOOKUP(D55,'2022'!$D$1:$GB$16,$A$2,FALSE)="H"," ",IF(HLOOKUP(D55,'2022'!$D$1:$GB$16,$A$2,FALSE)="S"," ",HLOOKUP(D55,'2022'!$D$1:$GB$16,$A$2,FALSE))))</f>
        <v>M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08:00</v>
      </c>
      <c r="G55" s="402">
        <f t="shared" si="1"/>
        <v>44615</v>
      </c>
      <c r="H55" s="402" t="str" cm="1">
        <f t="array" ref="H55">IFERROR(_xlfn.IFS(C55="MN","07:59",C55="M","15:59",C55="AF","23:59")," ")</f>
        <v>15:59</v>
      </c>
    </row>
    <row r="56" spans="2:8" x14ac:dyDescent="0.25">
      <c r="B56" t="str">
        <f>'2022'!$C$7</f>
        <v xml:space="preserve">E </v>
      </c>
      <c r="C56" t="str">
        <f>IF(HLOOKUP(D56,'2022'!$D$1:$GB$16,$A$2,FALSE)=0," ",IF(HLOOKUP(D56,'2022'!$D$1:$GB$16,$A$2,FALSE)="H"," ",IF(HLOOKUP(D56,'2022'!$D$1:$GB$16,$A$2,FALSE)="S"," ",HLOOKUP(D56,'2022'!$D$1:$GB$16,$A$2,FALSE))))</f>
        <v>M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08:00</v>
      </c>
      <c r="G56" s="402">
        <f t="shared" si="1"/>
        <v>44616</v>
      </c>
      <c r="H56" s="402" t="str" cm="1">
        <f t="array" ref="H56">IFERROR(_xlfn.IFS(C56="MN","07:59",C56="M","15:59",C56="AF","23:59")," ")</f>
        <v>15:59</v>
      </c>
    </row>
    <row r="57" spans="2:8" x14ac:dyDescent="0.25">
      <c r="B57" t="str">
        <f>'2022'!$C$7</f>
        <v xml:space="preserve">E </v>
      </c>
      <c r="C57" t="str">
        <f>IF(HLOOKUP(D57,'2022'!$D$1:$GB$16,$A$2,FALSE)=0," ",IF(HLOOKUP(D57,'2022'!$D$1:$GB$16,$A$2,FALSE)="H"," ",IF(HLOOKUP(D57,'2022'!$D$1:$GB$16,$A$2,FALSE)="S"," ",HLOOKUP(D57,'2022'!$D$1:$GB$16,$A$2,FALSE))))</f>
        <v>M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08:00</v>
      </c>
      <c r="G57" s="402">
        <f t="shared" si="1"/>
        <v>44617</v>
      </c>
      <c r="H57" s="402" t="str" cm="1">
        <f t="array" ref="H57">IFERROR(_xlfn.IFS(C57="MN","07:59",C57="M","15:59",C57="AF","23:59")," ")</f>
        <v>15:59</v>
      </c>
    </row>
    <row r="58" spans="2:8" x14ac:dyDescent="0.25">
      <c r="B58" t="str">
        <f>'2022'!$C$7</f>
        <v xml:space="preserve">E </v>
      </c>
      <c r="C58" t="str">
        <f>IF(HLOOKUP(D58,'2022'!$D$1:$GB$16,$A$2,FALSE)=0," ",IF(HLOOKUP(D58,'2022'!$D$1:$GB$16,$A$2,FALSE)="H"," ",IF(HLOOKUP(D58,'2022'!$D$1:$GB$16,$A$2,FALSE)="S"," ",HLOOKUP(D58,'2022'!$D$1:$GB$16,$A$2,FALSE))))</f>
        <v xml:space="preserve"> </v>
      </c>
      <c r="D58" s="402">
        <v>44618</v>
      </c>
      <c r="E58" s="402" t="str">
        <f t="shared" si="0"/>
        <v>ERROR</v>
      </c>
      <c r="F58" t="str" cm="1">
        <f t="array" ref="F58">IFERROR(_xlfn.IFS(C58="MN","00:00",C58="M","08:00",C58="AF","16:00")," ")</f>
        <v xml:space="preserve"> </v>
      </c>
      <c r="G58" s="402" t="str">
        <f t="shared" si="1"/>
        <v>ERROR</v>
      </c>
      <c r="H58" s="402" t="str" cm="1">
        <f t="array" ref="H58">IFERROR(_xlfn.IFS(C58="MN","07:59",C58="M","15:59",C58="AF","23:59")," ")</f>
        <v xml:space="preserve"> </v>
      </c>
    </row>
    <row r="59" spans="2:8" x14ac:dyDescent="0.25">
      <c r="B59" t="str">
        <f>'2022'!$C$7</f>
        <v xml:space="preserve">E </v>
      </c>
      <c r="C59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'2022'!$C$7</f>
        <v xml:space="preserve">E </v>
      </c>
      <c r="C60" t="str">
        <f>IF(HLOOKUP(D60,'2022'!$D$1:$GB$16,$A$2,FALSE)=0," ",IF(HLOOKUP(D60,'2022'!$D$1:$GB$16,$A$2,FALSE)="H"," ",IF(HLOOKUP(D60,'2022'!$D$1:$GB$16,$A$2,FALSE)="S"," ",HLOOKUP(D60,'2022'!$D$1:$GB$16,$A$2,FALSE))))</f>
        <v>MN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00:00</v>
      </c>
      <c r="G60" s="402">
        <f t="shared" si="1"/>
        <v>44620</v>
      </c>
      <c r="H60" s="402" t="str" cm="1">
        <f t="array" ref="H60">IFERROR(_xlfn.IFS(C60="MN","07:59",C60="M","15:59",C60="AF","23:59")," ")</f>
        <v>07:59</v>
      </c>
    </row>
    <row r="61" spans="2:8" x14ac:dyDescent="0.25">
      <c r="B61" t="str">
        <f>'2022'!$C$7</f>
        <v xml:space="preserve">E </v>
      </c>
      <c r="C61" t="str">
        <f>IF(HLOOKUP(D61,'2022'!$D$1:$GB$16,$A$2,FALSE)=0," ",IF(HLOOKUP(D61,'2022'!$D$1:$GB$16,$A$2,FALSE)="H"," ",IF(HLOOKUP(D61,'2022'!$D$1:$GB$16,$A$2,FALSE)="S"," ",HLOOKUP(D61,'2022'!$D$1:$GB$16,$A$2,FALSE))))</f>
        <v>MN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00:00</v>
      </c>
      <c r="G61" s="402">
        <f t="shared" si="1"/>
        <v>44621</v>
      </c>
      <c r="H61" s="402" t="str" cm="1">
        <f t="array" ref="H61">IFERROR(_xlfn.IFS(C61="MN","07:59",C61="M","15:59",C61="AF","23:59")," ")</f>
        <v>07:59</v>
      </c>
    </row>
    <row r="62" spans="2:8" x14ac:dyDescent="0.25">
      <c r="B62" t="str">
        <f>'2022'!$C$7</f>
        <v xml:space="preserve">E </v>
      </c>
      <c r="C62" t="str">
        <f>IF(HLOOKUP(D62,'2022'!$D$1:$GB$16,$A$2,FALSE)=0," ",IF(HLOOKUP(D62,'2022'!$D$1:$GB$16,$A$2,FALSE)="H"," ",IF(HLOOKUP(D62,'2022'!$D$1:$GB$16,$A$2,FALSE)="S"," ",HLOOKUP(D62,'2022'!$D$1:$GB$16,$A$2,FALSE))))</f>
        <v>MN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00:00</v>
      </c>
      <c r="G62" s="402">
        <f t="shared" si="1"/>
        <v>44622</v>
      </c>
      <c r="H62" s="402" t="str" cm="1">
        <f t="array" ref="H62">IFERROR(_xlfn.IFS(C62="MN","07:59",C62="M","15:59",C62="AF","23:59")," ")</f>
        <v>07:59</v>
      </c>
    </row>
    <row r="63" spans="2:8" x14ac:dyDescent="0.25">
      <c r="B63" t="str">
        <f>'2022'!$C$7</f>
        <v xml:space="preserve">E </v>
      </c>
      <c r="C63" t="str">
        <f>IF(HLOOKUP(D63,'2022'!$D$1:$GB$16,$A$2,FALSE)=0," ",IF(HLOOKUP(D63,'2022'!$D$1:$GB$16,$A$2,FALSE)="H"," ",IF(HLOOKUP(D63,'2022'!$D$1:$GB$16,$A$2,FALSE)="S"," ",HLOOKUP(D63,'2022'!$D$1:$GB$16,$A$2,FALSE))))</f>
        <v>MN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00:00</v>
      </c>
      <c r="G63" s="402">
        <f t="shared" si="1"/>
        <v>44623</v>
      </c>
      <c r="H63" s="402" t="str" cm="1">
        <f t="array" ref="H63">IFERROR(_xlfn.IFS(C63="MN","07:59",C63="M","15:59",C63="AF","23:59")," ")</f>
        <v>07:59</v>
      </c>
    </row>
    <row r="64" spans="2:8" x14ac:dyDescent="0.25">
      <c r="B64" t="str">
        <f>'2022'!$C$7</f>
        <v xml:space="preserve">E </v>
      </c>
      <c r="C64" t="str">
        <f>IF(HLOOKUP(D64,'2022'!$D$1:$GB$16,$A$2,FALSE)=0," ",IF(HLOOKUP(D64,'2022'!$D$1:$GB$16,$A$2,FALSE)="H"," ",IF(HLOOKUP(D64,'2022'!$D$1:$GB$16,$A$2,FALSE)="S"," ",HLOOKUP(D64,'2022'!$D$1:$GB$16,$A$2,FALSE))))</f>
        <v xml:space="preserve"> </v>
      </c>
      <c r="D64" s="402">
        <v>44624</v>
      </c>
      <c r="E64" s="402" t="str">
        <f t="shared" si="0"/>
        <v>ERROR</v>
      </c>
      <c r="F64" t="str" cm="1">
        <f t="array" ref="F64">IFERROR(_xlfn.IFS(C64="MN","00:00",C64="M","08:00",C64="AF","16:00")," ")</f>
        <v xml:space="preserve"> </v>
      </c>
      <c r="G64" s="402" t="str">
        <f t="shared" si="1"/>
        <v>ERROR</v>
      </c>
      <c r="H64" s="402" t="str" cm="1">
        <f t="array" ref="H64">IFERROR(_xlfn.IFS(C64="MN","07:59",C64="M","15:59",C64="AF","23:59")," ")</f>
        <v xml:space="preserve"> </v>
      </c>
    </row>
    <row r="65" spans="2:8" x14ac:dyDescent="0.25">
      <c r="B65" t="str">
        <f>'2022'!$C$7</f>
        <v xml:space="preserve">E </v>
      </c>
      <c r="C65" t="str">
        <f>IF(HLOOKUP(D65,'2022'!$D$1:$GB$16,$A$2,FALSE)=0," ",IF(HLOOKUP(D65,'2022'!$D$1:$GB$16,$A$2,FALSE)="H"," ",IF(HLOOKUP(D65,'2022'!$D$1:$GB$16,$A$2,FALSE)="S"," ",HLOOKUP(D65,'2022'!$D$1:$GB$16,$A$2,FALSE))))</f>
        <v xml:space="preserve"> </v>
      </c>
      <c r="D65" s="402">
        <v>44625</v>
      </c>
      <c r="E65" s="402" t="str">
        <f t="shared" si="0"/>
        <v>ERROR</v>
      </c>
      <c r="F65" t="str" cm="1">
        <f t="array" ref="F65">IFERROR(_xlfn.IFS(C65="MN","00:00",C65="M","08:00",C65="AF","16:00")," ")</f>
        <v xml:space="preserve"> </v>
      </c>
      <c r="G65" s="402" t="str">
        <f t="shared" si="1"/>
        <v>ERROR</v>
      </c>
      <c r="H65" s="402" t="str" cm="1">
        <f t="array" ref="H65">IFERROR(_xlfn.IFS(C65="MN","07:59",C65="M","15:59",C65="AF","23:59")," ")</f>
        <v xml:space="preserve"> </v>
      </c>
    </row>
    <row r="66" spans="2:8" x14ac:dyDescent="0.25">
      <c r="B66" t="str">
        <f>'2022'!$C$7</f>
        <v xml:space="preserve">E </v>
      </c>
      <c r="C66" t="str">
        <f>IF(HLOOKUP(D66,'2022'!$D$1:$GB$16,$A$2,FALSE)=0," ",IF(HLOOKUP(D66,'2022'!$D$1:$GB$16,$A$2,FALSE)="H"," ",IF(HLOOKUP(D66,'2022'!$D$1:$GB$16,$A$2,FALSE)="S"," ",HLOOKUP(D66,'2022'!$D$1:$GB$16,$A$2,FALSE))))</f>
        <v>MN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00:00</v>
      </c>
      <c r="G66" s="402">
        <f t="shared" si="1"/>
        <v>44626</v>
      </c>
      <c r="H66" s="402" t="str" cm="1">
        <f t="array" ref="H66">IFERROR(_xlfn.IFS(C66="MN","07:59",C66="M","15:59",C66="AF","23:59")," ")</f>
        <v>07:59</v>
      </c>
    </row>
    <row r="67" spans="2:8" x14ac:dyDescent="0.25">
      <c r="B67" t="str">
        <f>'2022'!$C$7</f>
        <v xml:space="preserve">E </v>
      </c>
      <c r="C67" t="str">
        <f>IF(HLOOKUP(D67,'2022'!$D$1:$GB$16,$A$2,FALSE)=0," ",IF(HLOOKUP(D67,'2022'!$D$1:$GB$16,$A$2,FALSE)="H"," ",IF(HLOOKUP(D67,'2022'!$D$1:$GB$16,$A$2,FALSE)="S"," ",HLOOKUP(D67,'2022'!$D$1:$GB$16,$A$2,FALSE))))</f>
        <v>MN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00:00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07:59</v>
      </c>
    </row>
    <row r="68" spans="2:8" x14ac:dyDescent="0.25">
      <c r="B68" t="str">
        <f>'2022'!$C$7</f>
        <v xml:space="preserve">E </v>
      </c>
      <c r="C68" t="str">
        <f>IF(HLOOKUP(D68,'2022'!$D$1:$GB$16,$A$2,FALSE)=0," ",IF(HLOOKUP(D68,'2022'!$D$1:$GB$16,$A$2,FALSE)="H"," ",IF(HLOOKUP(D68,'2022'!$D$1:$GB$16,$A$2,FALSE)="S"," ",HLOOKUP(D68,'2022'!$D$1:$GB$16,$A$2,FALSE))))</f>
        <v>MN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00:00</v>
      </c>
      <c r="G68" s="402">
        <f t="shared" si="3"/>
        <v>44628</v>
      </c>
      <c r="H68" s="402" t="str" cm="1">
        <f t="array" ref="H68">IFERROR(_xlfn.IFS(C68="MN","07:59",C68="M","15:59",C68="AF","23:59")," ")</f>
        <v>07:59</v>
      </c>
    </row>
    <row r="69" spans="2:8" x14ac:dyDescent="0.25">
      <c r="B69" t="str">
        <f>'2022'!$C$7</f>
        <v xml:space="preserve">E </v>
      </c>
      <c r="C69" t="str">
        <f>IF(HLOOKUP(D69,'2022'!$D$1:$GB$16,$A$2,FALSE)=0," ",IF(HLOOKUP(D69,'2022'!$D$1:$GB$16,$A$2,FALSE)="H"," ",IF(HLOOKUP(D69,'2022'!$D$1:$GB$16,$A$2,FALSE)="S"," ",HLOOKUP(D69,'2022'!$D$1:$GB$16,$A$2,FALSE))))</f>
        <v>MN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00:00</v>
      </c>
      <c r="G69" s="402">
        <f t="shared" si="3"/>
        <v>44629</v>
      </c>
      <c r="H69" s="402" t="str" cm="1">
        <f t="array" ref="H69">IFERROR(_xlfn.IFS(C69="MN","07:59",C69="M","15:59",C69="AF","23:59")," ")</f>
        <v>07:59</v>
      </c>
    </row>
    <row r="70" spans="2:8" x14ac:dyDescent="0.25">
      <c r="B70" t="str">
        <f>'2022'!$C$7</f>
        <v xml:space="preserve">E </v>
      </c>
      <c r="C70" t="str">
        <f>IF(HLOOKUP(D70,'2022'!$D$1:$GB$16,$A$2,FALSE)=0," ",IF(HLOOKUP(D70,'2022'!$D$1:$GB$16,$A$2,FALSE)="H"," ",IF(HLOOKUP(D70,'2022'!$D$1:$GB$16,$A$2,FALSE)="S"," ",HLOOKUP(D70,'2022'!$D$1:$GB$16,$A$2,FALSE))))</f>
        <v xml:space="preserve"> </v>
      </c>
      <c r="D70" s="402">
        <v>44630</v>
      </c>
      <c r="E70" s="402" t="str">
        <f t="shared" si="2"/>
        <v>ERROR</v>
      </c>
      <c r="F70" t="str" cm="1">
        <f t="array" ref="F70">IFERROR(_xlfn.IFS(C70="MN","00:00",C70="M","08:00",C70="AF","16:00")," ")</f>
        <v xml:space="preserve"> </v>
      </c>
      <c r="G70" s="402" t="str">
        <f t="shared" si="3"/>
        <v>ERROR</v>
      </c>
      <c r="H70" s="402" t="str" cm="1">
        <f t="array" ref="H70">IFERROR(_xlfn.IFS(C70="MN","07:59",C70="M","15:59",C70="AF","23:59")," ")</f>
        <v xml:space="preserve"> </v>
      </c>
    </row>
    <row r="71" spans="2:8" x14ac:dyDescent="0.25">
      <c r="B71" t="str">
        <f>'2022'!$C$7</f>
        <v xml:space="preserve">E </v>
      </c>
      <c r="C71" t="str">
        <f>IF(HLOOKUP(D71,'2022'!$D$1:$GB$16,$A$2,FALSE)=0," ",IF(HLOOKUP(D71,'2022'!$D$1:$GB$16,$A$2,FALSE)="H"," ",IF(HLOOKUP(D71,'2022'!$D$1:$GB$16,$A$2,FALSE)="S"," ",HLOOKUP(D71,'2022'!$D$1:$GB$16,$A$2,FALSE))))</f>
        <v xml:space="preserve"> </v>
      </c>
      <c r="D71" s="402">
        <v>44631</v>
      </c>
      <c r="E71" s="402" t="str">
        <f t="shared" si="2"/>
        <v>ERROR</v>
      </c>
      <c r="F71" t="str" cm="1">
        <f t="array" ref="F71">IFERROR(_xlfn.IFS(C71="MN","00:00",C71="M","08:00",C71="AF","16:00")," ")</f>
        <v xml:space="preserve"> </v>
      </c>
      <c r="G71" s="402" t="str">
        <f t="shared" si="3"/>
        <v>ERROR</v>
      </c>
      <c r="H71" s="402" t="str" cm="1">
        <f t="array" ref="H71">IFERROR(_xlfn.IFS(C71="MN","07:59",C71="M","15:59",C71="AF","23:59")," ")</f>
        <v xml:space="preserve"> </v>
      </c>
    </row>
    <row r="72" spans="2:8" x14ac:dyDescent="0.25">
      <c r="B72" t="str">
        <f>'2022'!$C$7</f>
        <v xml:space="preserve">E </v>
      </c>
      <c r="C72" t="str">
        <f>IF(HLOOKUP(D72,'2022'!$D$1:$GB$16,$A$2,FALSE)=0," ",IF(HLOOKUP(D72,'2022'!$D$1:$GB$16,$A$2,FALSE)="H"," ",IF(HLOOKUP(D72,'2022'!$D$1:$GB$16,$A$2,FALSE)="S"," ",HLOOKUP(D72,'2022'!$D$1:$GB$16,$A$2,FALSE))))</f>
        <v>AF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16:00</v>
      </c>
      <c r="G72" s="402">
        <f t="shared" si="3"/>
        <v>44632</v>
      </c>
      <c r="H72" s="402" t="str" cm="1">
        <f t="array" ref="H72">IFERROR(_xlfn.IFS(C72="MN","07:59",C72="M","15:59",C72="AF","23:59")," ")</f>
        <v>23:59</v>
      </c>
    </row>
    <row r="73" spans="2:8" x14ac:dyDescent="0.25">
      <c r="B73" t="str">
        <f>'2022'!$C$7</f>
        <v xml:space="preserve">E </v>
      </c>
      <c r="C73" t="str">
        <f>IF(HLOOKUP(D73,'2022'!$D$1:$GB$16,$A$2,FALSE)=0," ",IF(HLOOKUP(D73,'2022'!$D$1:$GB$16,$A$2,FALSE)="H"," ",IF(HLOOKUP(D73,'2022'!$D$1:$GB$16,$A$2,FALSE)="S"," ",HLOOKUP(D73,'2022'!$D$1:$GB$16,$A$2,FALSE))))</f>
        <v>AF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16:00</v>
      </c>
      <c r="G73" s="402">
        <f t="shared" si="3"/>
        <v>44633</v>
      </c>
      <c r="H73" s="402" t="str" cm="1">
        <f t="array" ref="H73">IFERROR(_xlfn.IFS(C73="MN","07:59",C73="M","15:59",C73="AF","23:59")," ")</f>
        <v>23:59</v>
      </c>
    </row>
    <row r="74" spans="2:8" x14ac:dyDescent="0.25">
      <c r="B74" t="str">
        <f>'2022'!$C$7</f>
        <v xml:space="preserve">E </v>
      </c>
      <c r="C74" t="str">
        <f>IF(HLOOKUP(D74,'2022'!$D$1:$GB$16,$A$2,FALSE)=0," ",IF(HLOOKUP(D74,'2022'!$D$1:$GB$16,$A$2,FALSE)="H"," ",IF(HLOOKUP(D74,'2022'!$D$1:$GB$16,$A$2,FALSE)="S"," ",HLOOKUP(D74,'2022'!$D$1:$GB$16,$A$2,FALSE))))</f>
        <v>AF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16:00</v>
      </c>
      <c r="G74" s="402">
        <f t="shared" si="3"/>
        <v>44634</v>
      </c>
      <c r="H74" s="402" t="str" cm="1">
        <f t="array" ref="H74">IFERROR(_xlfn.IFS(C74="MN","07:59",C74="M","15:59",C74="AF","23:59")," ")</f>
        <v>23:59</v>
      </c>
    </row>
    <row r="75" spans="2:8" x14ac:dyDescent="0.25">
      <c r="B75" t="str">
        <f>'2022'!$C$7</f>
        <v xml:space="preserve">E </v>
      </c>
      <c r="C75" t="str">
        <f>IF(HLOOKUP(D75,'2022'!$D$1:$GB$16,$A$2,FALSE)=0," ",IF(HLOOKUP(D75,'2022'!$D$1:$GB$16,$A$2,FALSE)="H"," ",IF(HLOOKUP(D75,'2022'!$D$1:$GB$16,$A$2,FALSE)="S"," ",HLOOKUP(D75,'2022'!$D$1:$GB$16,$A$2,FALSE))))</f>
        <v>AF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16:00</v>
      </c>
      <c r="G75" s="402">
        <f t="shared" si="3"/>
        <v>44635</v>
      </c>
      <c r="H75" s="402" t="str" cm="1">
        <f t="array" ref="H75">IFERROR(_xlfn.IFS(C75="MN","07:59",C75="M","15:59",C75="AF","23:59")," ")</f>
        <v>23:59</v>
      </c>
    </row>
    <row r="76" spans="2:8" x14ac:dyDescent="0.25">
      <c r="B76" t="str">
        <f>'2022'!$C$7</f>
        <v xml:space="preserve">E </v>
      </c>
      <c r="C76" t="str">
        <f>IF(HLOOKUP(D76,'2022'!$D$1:$GB$16,$A$2,FALSE)=0," ",IF(HLOOKUP(D76,'2022'!$D$1:$GB$16,$A$2,FALSE)="H"," ",IF(HLOOKUP(D76,'2022'!$D$1:$GB$16,$A$2,FALSE)="S"," ",HLOOKUP(D76,'2022'!$D$1:$GB$16,$A$2,FALSE))))</f>
        <v xml:space="preserve"> </v>
      </c>
      <c r="D76" s="402">
        <v>44636</v>
      </c>
      <c r="E76" s="402" t="str">
        <f t="shared" si="2"/>
        <v>ERROR</v>
      </c>
      <c r="F76" t="str" cm="1">
        <f t="array" ref="F76">IFERROR(_xlfn.IFS(C76="MN","00:00",C76="M","08:00",C76="AF","16:00")," ")</f>
        <v xml:space="preserve"> </v>
      </c>
      <c r="G76" s="402" t="str">
        <f t="shared" si="3"/>
        <v>ERROR</v>
      </c>
      <c r="H76" s="402" t="str" cm="1">
        <f t="array" ref="H76">IFERROR(_xlfn.IFS(C76="MN","07:59",C76="M","15:59",C76="AF","23:59")," ")</f>
        <v xml:space="preserve"> </v>
      </c>
    </row>
    <row r="77" spans="2:8" x14ac:dyDescent="0.25">
      <c r="B77" t="str">
        <f>'2022'!$C$7</f>
        <v xml:space="preserve">E </v>
      </c>
      <c r="C77" t="str">
        <f>IF(HLOOKUP(D77,'2022'!$D$1:$GB$16,$A$2,FALSE)=0," ",IF(HLOOKUP(D77,'2022'!$D$1:$GB$16,$A$2,FALSE)="H"," ",IF(HLOOKUP(D77,'2022'!$D$1:$GB$16,$A$2,FALSE)="S"," ",HLOOKUP(D77,'2022'!$D$1:$GB$16,$A$2,FALSE))))</f>
        <v xml:space="preserve"> </v>
      </c>
      <c r="D77" s="402">
        <v>44637</v>
      </c>
      <c r="E77" s="402" t="str">
        <f t="shared" si="2"/>
        <v>ERROR</v>
      </c>
      <c r="F77" t="str" cm="1">
        <f t="array" ref="F77">IFERROR(_xlfn.IFS(C77="MN","00:00",C77="M","08:00",C77="AF","16:00")," ")</f>
        <v xml:space="preserve"> </v>
      </c>
      <c r="G77" s="402" t="str">
        <f t="shared" si="3"/>
        <v>ERROR</v>
      </c>
      <c r="H77" s="402" t="str" cm="1">
        <f t="array" ref="H77">IFERROR(_xlfn.IFS(C77="MN","07:59",C77="M","15:59",C77="AF","23:59")," ")</f>
        <v xml:space="preserve"> </v>
      </c>
    </row>
    <row r="78" spans="2:8" x14ac:dyDescent="0.25">
      <c r="B78" t="str">
        <f>'2022'!$C$7</f>
        <v xml:space="preserve">E </v>
      </c>
      <c r="C78" t="str">
        <f>IF(HLOOKUP(D78,'2022'!$D$1:$GB$16,$A$2,FALSE)=0," ",IF(HLOOKUP(D78,'2022'!$D$1:$GB$16,$A$2,FALSE)="H"," ",IF(HLOOKUP(D78,'2022'!$D$1:$GB$16,$A$2,FALSE)="S"," ",HLOOKUP(D78,'2022'!$D$1:$GB$16,$A$2,FALSE))))</f>
        <v>AF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16:00</v>
      </c>
      <c r="G78" s="402">
        <f t="shared" si="3"/>
        <v>44638</v>
      </c>
      <c r="H78" s="402" t="str" cm="1">
        <f t="array" ref="H78">IFERROR(_xlfn.IFS(C78="MN","07:59",C78="M","15:59",C78="AF","23:59")," ")</f>
        <v>23:59</v>
      </c>
    </row>
    <row r="79" spans="2:8" x14ac:dyDescent="0.25">
      <c r="B79" t="str">
        <f>'2022'!$C$7</f>
        <v xml:space="preserve">E </v>
      </c>
      <c r="C79" t="str">
        <f>IF(HLOOKUP(D79,'2022'!$D$1:$GB$16,$A$2,FALSE)=0," ",IF(HLOOKUP(D79,'2022'!$D$1:$GB$16,$A$2,FALSE)="H"," ",IF(HLOOKUP(D79,'2022'!$D$1:$GB$16,$A$2,FALSE)="S"," ",HLOOKUP(D79,'2022'!$D$1:$GB$16,$A$2,FALSE))))</f>
        <v>AF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16:00</v>
      </c>
      <c r="G79" s="402">
        <f t="shared" si="3"/>
        <v>44639</v>
      </c>
      <c r="H79" s="402" t="str" cm="1">
        <f t="array" ref="H79">IFERROR(_xlfn.IFS(C79="MN","07:59",C79="M","15:59",C79="AF","23:59")," ")</f>
        <v>23:59</v>
      </c>
    </row>
    <row r="80" spans="2:8" x14ac:dyDescent="0.25">
      <c r="B80" t="str">
        <f>'2022'!$C$7</f>
        <v xml:space="preserve">E </v>
      </c>
      <c r="C80" t="str">
        <f>IF(HLOOKUP(D80,'2022'!$D$1:$GB$16,$A$2,FALSE)=0," ",IF(HLOOKUP(D80,'2022'!$D$1:$GB$16,$A$2,FALSE)="H"," ",IF(HLOOKUP(D80,'2022'!$D$1:$GB$16,$A$2,FALSE)="S"," ",HLOOKUP(D80,'2022'!$D$1:$GB$16,$A$2,FALSE))))</f>
        <v>AF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16:00</v>
      </c>
      <c r="G80" s="402">
        <f t="shared" si="3"/>
        <v>44640</v>
      </c>
      <c r="H80" s="402" t="str" cm="1">
        <f t="array" ref="H80">IFERROR(_xlfn.IFS(C80="MN","07:59",C80="M","15:59",C80="AF","23:59")," ")</f>
        <v>23:59</v>
      </c>
    </row>
    <row r="81" spans="2:8" x14ac:dyDescent="0.25">
      <c r="B81" t="str">
        <f>'2022'!$C$7</f>
        <v xml:space="preserve">E </v>
      </c>
      <c r="C81" t="str">
        <f>IF(HLOOKUP(D81,'2022'!$D$1:$GB$16,$A$2,FALSE)=0," ",IF(HLOOKUP(D81,'2022'!$D$1:$GB$16,$A$2,FALSE)="H"," ",IF(HLOOKUP(D81,'2022'!$D$1:$GB$16,$A$2,FALSE)="S"," ",HLOOKUP(D81,'2022'!$D$1:$GB$16,$A$2,FALSE))))</f>
        <v>AF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16:00</v>
      </c>
      <c r="G81" s="402">
        <f t="shared" si="3"/>
        <v>44641</v>
      </c>
      <c r="H81" s="402" t="str" cm="1">
        <f t="array" ref="H81">IFERROR(_xlfn.IFS(C81="MN","07:59",C81="M","15:59",C81="AF","23:59")," ")</f>
        <v>23:59</v>
      </c>
    </row>
    <row r="82" spans="2:8" x14ac:dyDescent="0.25">
      <c r="B82" t="str">
        <f>'2022'!$C$7</f>
        <v xml:space="preserve">E </v>
      </c>
      <c r="C82" t="str">
        <f>IF(HLOOKUP(D82,'2022'!$D$1:$GB$16,$A$2,FALSE)=0," ",IF(HLOOKUP(D82,'2022'!$D$1:$GB$16,$A$2,FALSE)="H"," ",IF(HLOOKUP(D82,'2022'!$D$1:$GB$16,$A$2,FALSE)="S"," ",HLOOKUP(D82,'2022'!$D$1:$GB$16,$A$2,FALSE))))</f>
        <v xml:space="preserve"> </v>
      </c>
      <c r="D82" s="402">
        <v>44642</v>
      </c>
      <c r="E82" s="402" t="str">
        <f t="shared" si="2"/>
        <v>ERROR</v>
      </c>
      <c r="F82" t="str" cm="1">
        <f t="array" ref="F82">IFERROR(_xlfn.IFS(C82="MN","00:00",C82="M","08:00",C82="AF","16:00")," ")</f>
        <v xml:space="preserve"> </v>
      </c>
      <c r="G82" s="402" t="str">
        <f t="shared" si="3"/>
        <v>ERROR</v>
      </c>
      <c r="H82" s="402" t="str" cm="1">
        <f t="array" ref="H82">IFERROR(_xlfn.IFS(C82="MN","07:59",C82="M","15:59",C82="AF","23:59")," ")</f>
        <v xml:space="preserve"> </v>
      </c>
    </row>
    <row r="83" spans="2:8" x14ac:dyDescent="0.25">
      <c r="B83" t="str">
        <f>'2022'!$C$7</f>
        <v xml:space="preserve">E </v>
      </c>
      <c r="C83" t="str">
        <f>IF(HLOOKUP(D83,'2022'!$D$1:$GB$16,$A$2,FALSE)=0," ",IF(HLOOKUP(D83,'2022'!$D$1:$GB$16,$A$2,FALSE)="H"," ",IF(HLOOKUP(D83,'2022'!$D$1:$GB$16,$A$2,FALSE)="S"," ",HLOOKUP(D83,'2022'!$D$1:$GB$16,$A$2,FALSE))))</f>
        <v xml:space="preserve"> </v>
      </c>
      <c r="D83" s="402">
        <v>44643</v>
      </c>
      <c r="E83" s="402" t="str">
        <f t="shared" si="2"/>
        <v>ERROR</v>
      </c>
      <c r="F83" t="str" cm="1">
        <f t="array" ref="F83">IFERROR(_xlfn.IFS(C83="MN","00:00",C83="M","08:00",C83="AF","16:00")," ")</f>
        <v xml:space="preserve"> </v>
      </c>
      <c r="G83" s="402" t="str">
        <f t="shared" si="3"/>
        <v>ERROR</v>
      </c>
      <c r="H83" s="402" t="str" cm="1">
        <f t="array" ref="H83">IFERROR(_xlfn.IFS(C83="MN","07:59",C83="M","15:59",C83="AF","23:59")," ")</f>
        <v xml:space="preserve"> </v>
      </c>
    </row>
    <row r="84" spans="2:8" x14ac:dyDescent="0.25">
      <c r="B84" t="str">
        <f>'2022'!$C$7</f>
        <v xml:space="preserve">E </v>
      </c>
      <c r="C84" t="str">
        <f>IF(HLOOKUP(D84,'2022'!$D$1:$GB$16,$A$2,FALSE)=0," ",IF(HLOOKUP(D84,'2022'!$D$1:$GB$16,$A$2,FALSE)="H"," ",IF(HLOOKUP(D84,'2022'!$D$1:$GB$16,$A$2,FALSE)="S"," ",HLOOKUP(D84,'2022'!$D$1:$GB$16,$A$2,FALSE))))</f>
        <v>M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08:00</v>
      </c>
      <c r="G84" s="402">
        <f t="shared" si="3"/>
        <v>44644</v>
      </c>
      <c r="H84" s="402" t="str" cm="1">
        <f t="array" ref="H84">IFERROR(_xlfn.IFS(C84="MN","07:59",C84="M","15:59",C84="AF","23:59")," ")</f>
        <v>15:59</v>
      </c>
    </row>
    <row r="85" spans="2:8" x14ac:dyDescent="0.25">
      <c r="B85" t="str">
        <f>'2022'!$C$7</f>
        <v xml:space="preserve">E </v>
      </c>
      <c r="C85" t="str">
        <f>IF(HLOOKUP(D85,'2022'!$D$1:$GB$16,$A$2,FALSE)=0," ",IF(HLOOKUP(D85,'2022'!$D$1:$GB$16,$A$2,FALSE)="H"," ",IF(HLOOKUP(D85,'2022'!$D$1:$GB$16,$A$2,FALSE)="S"," ",HLOOKUP(D85,'2022'!$D$1:$GB$16,$A$2,FALSE))))</f>
        <v>M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08:00</v>
      </c>
      <c r="G85" s="402">
        <f t="shared" si="3"/>
        <v>44645</v>
      </c>
      <c r="H85" s="402" t="str" cm="1">
        <f t="array" ref="H85">IFERROR(_xlfn.IFS(C85="MN","07:59",C85="M","15:59",C85="AF","23:59")," ")</f>
        <v>15:59</v>
      </c>
    </row>
    <row r="86" spans="2:8" x14ac:dyDescent="0.25">
      <c r="B86" t="str">
        <f>'2022'!$C$7</f>
        <v xml:space="preserve">E </v>
      </c>
      <c r="C86" t="str">
        <f>IF(HLOOKUP(D86,'2022'!$D$1:$GB$16,$A$2,FALSE)=0," ",IF(HLOOKUP(D86,'2022'!$D$1:$GB$16,$A$2,FALSE)="H"," ",IF(HLOOKUP(D86,'2022'!$D$1:$GB$16,$A$2,FALSE)="S"," ",HLOOKUP(D86,'2022'!$D$1:$GB$16,$A$2,FALSE))))</f>
        <v>M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08:00</v>
      </c>
      <c r="G86" s="402">
        <f t="shared" si="3"/>
        <v>44646</v>
      </c>
      <c r="H86" s="402" t="str" cm="1">
        <f t="array" ref="H86">IFERROR(_xlfn.IFS(C86="MN","07:59",C86="M","15:59",C86="AF","23:59")," ")</f>
        <v>15:59</v>
      </c>
    </row>
    <row r="87" spans="2:8" x14ac:dyDescent="0.25">
      <c r="B87" t="str">
        <f>'2022'!$C$7</f>
        <v xml:space="preserve">E </v>
      </c>
      <c r="C87" t="str">
        <f>IF(HLOOKUP(D87,'2022'!$D$1:$GB$16,$A$2,FALSE)=0," ",IF(HLOOKUP(D87,'2022'!$D$1:$GB$16,$A$2,FALSE)="H"," ",IF(HLOOKUP(D87,'2022'!$D$1:$GB$16,$A$2,FALSE)="S"," ",HLOOKUP(D87,'2022'!$D$1:$GB$16,$A$2,FALSE))))</f>
        <v>M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08:00</v>
      </c>
      <c r="G87" s="402">
        <f t="shared" si="3"/>
        <v>44647</v>
      </c>
      <c r="H87" s="402" t="str" cm="1">
        <f t="array" ref="H87">IFERROR(_xlfn.IFS(C87="MN","07:59",C87="M","15:59",C87="AF","23:59")," ")</f>
        <v>15:59</v>
      </c>
    </row>
    <row r="88" spans="2:8" x14ac:dyDescent="0.25">
      <c r="B88" t="str">
        <f>'2022'!$C$7</f>
        <v xml:space="preserve">E </v>
      </c>
      <c r="C88" t="str">
        <f>IF(HLOOKUP(D88,'2022'!$D$1:$GB$16,$A$2,FALSE)=0," ",IF(HLOOKUP(D88,'2022'!$D$1:$GB$16,$A$2,FALSE)="H"," ",IF(HLOOKUP(D88,'2022'!$D$1:$GB$16,$A$2,FALSE)="S"," ",HLOOKUP(D88,'2022'!$D$1:$GB$16,$A$2,FALSE))))</f>
        <v xml:space="preserve"> </v>
      </c>
      <c r="D88" s="402">
        <v>44648</v>
      </c>
      <c r="E88" s="402" t="str">
        <f t="shared" si="2"/>
        <v>ERROR</v>
      </c>
      <c r="F88" t="str" cm="1">
        <f t="array" ref="F88">IFERROR(_xlfn.IFS(C88="MN","00:00",C88="M","08:00",C88="AF","16:00")," ")</f>
        <v xml:space="preserve"> </v>
      </c>
      <c r="G88" s="402" t="str">
        <f t="shared" si="3"/>
        <v>ERROR</v>
      </c>
      <c r="H88" s="402" t="str" cm="1">
        <f t="array" ref="H88">IFERROR(_xlfn.IFS(C88="MN","07:59",C88="M","15:59",C88="AF","23:59")," ")</f>
        <v xml:space="preserve"> </v>
      </c>
    </row>
    <row r="89" spans="2:8" x14ac:dyDescent="0.25">
      <c r="B89" t="str">
        <f>'2022'!$C$7</f>
        <v xml:space="preserve">E </v>
      </c>
      <c r="C89" t="str">
        <f>IF(HLOOKUP(D89,'2022'!$D$1:$GB$16,$A$2,FALSE)=0," ",IF(HLOOKUP(D89,'2022'!$D$1:$GB$16,$A$2,FALSE)="H"," ",IF(HLOOKUP(D89,'2022'!$D$1:$GB$16,$A$2,FALSE)="S"," ",HLOOKUP(D89,'2022'!$D$1:$GB$16,$A$2,FALSE))))</f>
        <v xml:space="preserve"> </v>
      </c>
      <c r="D89" s="402">
        <v>44649</v>
      </c>
      <c r="E89" s="402" t="str">
        <f t="shared" si="2"/>
        <v>ERROR</v>
      </c>
      <c r="F89" t="str" cm="1">
        <f t="array" ref="F89">IFERROR(_xlfn.IFS(C89="MN","00:00",C89="M","08:00",C89="AF","16:00")," ")</f>
        <v xml:space="preserve"> </v>
      </c>
      <c r="G89" s="402" t="str">
        <f t="shared" si="3"/>
        <v>ERROR</v>
      </c>
      <c r="H89" s="402" t="str" cm="1">
        <f t="array" ref="H89">IFERROR(_xlfn.IFS(C89="MN","07:59",C89="M","15:59",C89="AF","23:59")," ")</f>
        <v xml:space="preserve"> </v>
      </c>
    </row>
    <row r="90" spans="2:8" x14ac:dyDescent="0.25">
      <c r="B90" t="str">
        <f>'2022'!$C$7</f>
        <v xml:space="preserve">E </v>
      </c>
      <c r="C90" t="str">
        <f>IF(HLOOKUP(D90,'2022'!$D$1:$GB$16,$A$2,FALSE)=0," ",IF(HLOOKUP(D90,'2022'!$D$1:$GB$16,$A$2,FALSE)="H"," ",IF(HLOOKUP(D90,'2022'!$D$1:$GB$16,$A$2,FALSE)="S"," ",HLOOKUP(D90,'2022'!$D$1:$GB$16,$A$2,FALSE))))</f>
        <v>M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08:00</v>
      </c>
      <c r="G90" s="402">
        <f t="shared" si="3"/>
        <v>44650</v>
      </c>
      <c r="H90" s="402" t="str" cm="1">
        <f t="array" ref="H90">IFERROR(_xlfn.IFS(C90="MN","07:59",C90="M","15:59",C90="AF","23:59")," ")</f>
        <v>15:59</v>
      </c>
    </row>
    <row r="91" spans="2:8" x14ac:dyDescent="0.25">
      <c r="B91" t="str">
        <f>'2022'!$C$7</f>
        <v xml:space="preserve">E </v>
      </c>
      <c r="C91" t="str">
        <f>IF(HLOOKUP(D91,'2022'!$D$1:$GB$16,$A$2,FALSE)=0," ",IF(HLOOKUP(D91,'2022'!$D$1:$GB$16,$A$2,FALSE)="H"," ",IF(HLOOKUP(D91,'2022'!$D$1:$GB$16,$A$2,FALSE)="S"," ",HLOOKUP(D91,'2022'!$D$1:$GB$16,$A$2,FALSE))))</f>
        <v>M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08:00</v>
      </c>
      <c r="G91" s="402">
        <f t="shared" si="3"/>
        <v>44651</v>
      </c>
      <c r="H91" s="402" t="str" cm="1">
        <f t="array" ref="H91">IFERROR(_xlfn.IFS(C91="MN","07:59",C91="M","15:59",C91="AF","23:59")," ")</f>
        <v>15:59</v>
      </c>
    </row>
    <row r="92" spans="2:8" x14ac:dyDescent="0.25">
      <c r="B92" t="str">
        <f>'2022'!$C$7</f>
        <v xml:space="preserve">E </v>
      </c>
      <c r="C92" t="str">
        <f>IF(HLOOKUP(D92,'2022'!$D$1:$GB$16,$A$2,FALSE)=0," ",IF(HLOOKUP(D92,'2022'!$D$1:$GB$16,$A$2,FALSE)="H"," ",IF(HLOOKUP(D92,'2022'!$D$1:$GB$16,$A$2,FALSE)="S"," ",HLOOKUP(D92,'2022'!$D$1:$GB$16,$A$2,FALSE))))</f>
        <v>M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08:00</v>
      </c>
      <c r="G92" s="402">
        <f t="shared" si="3"/>
        <v>44652</v>
      </c>
      <c r="H92" s="402" t="str" cm="1">
        <f t="array" ref="H92">IFERROR(_xlfn.IFS(C92="MN","07:59",C92="M","15:59",C92="AF","23:59")," ")</f>
        <v>15:59</v>
      </c>
    </row>
    <row r="93" spans="2:8" x14ac:dyDescent="0.25">
      <c r="B93" t="str">
        <f>'2022'!$C$7</f>
        <v xml:space="preserve">E </v>
      </c>
      <c r="C93" t="str">
        <f>IF(HLOOKUP(D93,'2022'!$D$1:$GB$16,$A$2,FALSE)=0," ",IF(HLOOKUP(D93,'2022'!$D$1:$GB$16,$A$2,FALSE)="H"," ",IF(HLOOKUP(D93,'2022'!$D$1:$GB$16,$A$2,FALSE)="S"," ",HLOOKUP(D93,'2022'!$D$1:$GB$16,$A$2,FALSE))))</f>
        <v>M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08:00</v>
      </c>
      <c r="G93" s="402">
        <f t="shared" si="3"/>
        <v>44653</v>
      </c>
      <c r="H93" s="402" t="str" cm="1">
        <f t="array" ref="H93">IFERROR(_xlfn.IFS(C93="MN","07:59",C93="M","15:59",C93="AF","23:59")," ")</f>
        <v>15:59</v>
      </c>
    </row>
    <row r="94" spans="2:8" x14ac:dyDescent="0.25">
      <c r="B94" t="str">
        <f>'2022'!$C$7</f>
        <v xml:space="preserve">E </v>
      </c>
      <c r="C94" t="str">
        <f>IF(HLOOKUP(D94,'2022'!$D$1:$GB$16,$A$2,FALSE)=0," ",IF(HLOOKUP(D94,'2022'!$D$1:$GB$16,$A$2,FALSE)="H"," ",IF(HLOOKUP(D94,'2022'!$D$1:$GB$16,$A$2,FALSE)="S"," ",HLOOKUP(D94,'2022'!$D$1:$GB$16,$A$2,FALSE))))</f>
        <v xml:space="preserve"> </v>
      </c>
      <c r="D94" s="402">
        <v>44654</v>
      </c>
      <c r="E94" s="402" t="str">
        <f t="shared" si="2"/>
        <v>ERROR</v>
      </c>
      <c r="F94" t="str" cm="1">
        <f t="array" ref="F94">IFERROR(_xlfn.IFS(C94="MN","00:00",C94="M","08:00",C94="AF","16:00")," ")</f>
        <v xml:space="preserve"> </v>
      </c>
      <c r="G94" s="402" t="str">
        <f t="shared" si="3"/>
        <v>ERROR</v>
      </c>
      <c r="H94" s="402" t="str" cm="1">
        <f t="array" ref="H94">IFERROR(_xlfn.IFS(C94="MN","07:59",C94="M","15:59",C94="AF","23:59")," ")</f>
        <v xml:space="preserve"> </v>
      </c>
    </row>
    <row r="95" spans="2:8" x14ac:dyDescent="0.25">
      <c r="B95" t="str">
        <f>'2022'!$C$7</f>
        <v xml:space="preserve">E </v>
      </c>
      <c r="C95" t="str">
        <f>IF(HLOOKUP(D95,'2022'!$D$1:$GB$16,$A$2,FALSE)=0," ",IF(HLOOKUP(D95,'2022'!$D$1:$GB$16,$A$2,FALSE)="H"," ",IF(HLOOKUP(D95,'2022'!$D$1:$GB$16,$A$2,FALSE)="S"," ",HLOOKUP(D95,'2022'!$D$1:$GB$16,$A$2,FALSE))))</f>
        <v xml:space="preserve"> </v>
      </c>
      <c r="D95" s="402">
        <v>44655</v>
      </c>
      <c r="E95" s="402" t="str">
        <f t="shared" si="2"/>
        <v>ERROR</v>
      </c>
      <c r="F95" t="str" cm="1">
        <f t="array" ref="F95">IFERROR(_xlfn.IFS(C95="MN","00:00",C95="M","08:00",C95="AF","16:00")," ")</f>
        <v xml:space="preserve"> </v>
      </c>
      <c r="G95" s="402" t="str">
        <f t="shared" si="3"/>
        <v>ERROR</v>
      </c>
      <c r="H95" s="402" t="str" cm="1">
        <f t="array" ref="H95">IFERROR(_xlfn.IFS(C95="MN","07:59",C95="M","15:59",C95="AF","23:59")," ")</f>
        <v xml:space="preserve"> </v>
      </c>
    </row>
    <row r="96" spans="2:8" x14ac:dyDescent="0.25">
      <c r="B96" t="str">
        <f>'2022'!$C$7</f>
        <v xml:space="preserve">E </v>
      </c>
      <c r="C96" t="str">
        <f>IF(HLOOKUP(D96,'2022'!$D$1:$GB$16,$A$2,FALSE)=0," ",IF(HLOOKUP(D96,'2022'!$D$1:$GB$16,$A$2,FALSE)="H"," ",IF(HLOOKUP(D96,'2022'!$D$1:$GB$16,$A$2,FALSE)="S"," ",HLOOKUP(D96,'2022'!$D$1:$GB$16,$A$2,FALSE))))</f>
        <v>MN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00:00</v>
      </c>
      <c r="G96" s="402">
        <f t="shared" si="3"/>
        <v>44656</v>
      </c>
      <c r="H96" s="402" t="str" cm="1">
        <f t="array" ref="H96">IFERROR(_xlfn.IFS(C96="MN","07:59",C96="M","15:59",C96="AF","23:59")," ")</f>
        <v>07:59</v>
      </c>
    </row>
    <row r="97" spans="2:8" x14ac:dyDescent="0.25">
      <c r="B97" t="str">
        <f>'2022'!$C$7</f>
        <v xml:space="preserve">E </v>
      </c>
      <c r="C97" t="str">
        <f>IF(HLOOKUP(D97,'2022'!$D$1:$GB$16,$A$2,FALSE)=0," ",IF(HLOOKUP(D97,'2022'!$D$1:$GB$16,$A$2,FALSE)="H"," ",IF(HLOOKUP(D97,'2022'!$D$1:$GB$16,$A$2,FALSE)="S"," ",HLOOKUP(D97,'2022'!$D$1:$GB$16,$A$2,FALSE))))</f>
        <v>MN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00:00</v>
      </c>
      <c r="G97" s="402">
        <f t="shared" si="3"/>
        <v>44657</v>
      </c>
      <c r="H97" s="402" t="str" cm="1">
        <f t="array" ref="H97">IFERROR(_xlfn.IFS(C97="MN","07:59",C97="M","15:59",C97="AF","23:59")," ")</f>
        <v>07:59</v>
      </c>
    </row>
    <row r="98" spans="2:8" x14ac:dyDescent="0.25">
      <c r="B98" t="str">
        <f>'2022'!$C$7</f>
        <v xml:space="preserve">E </v>
      </c>
      <c r="C98" t="str">
        <f>IF(HLOOKUP(D98,'2022'!$D$1:$GB$16,$A$2,FALSE)=0," ",IF(HLOOKUP(D98,'2022'!$D$1:$GB$16,$A$2,FALSE)="H"," ",IF(HLOOKUP(D98,'2022'!$D$1:$GB$16,$A$2,FALSE)="S"," ",HLOOKUP(D98,'2022'!$D$1:$GB$16,$A$2,FALSE))))</f>
        <v>MN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00:00</v>
      </c>
      <c r="G98" s="402">
        <f t="shared" si="3"/>
        <v>44658</v>
      </c>
      <c r="H98" s="402" t="str" cm="1">
        <f t="array" ref="H98">IFERROR(_xlfn.IFS(C98="MN","07:59",C98="M","15:59",C98="AF","23:59")," ")</f>
        <v>07:59</v>
      </c>
    </row>
    <row r="99" spans="2:8" x14ac:dyDescent="0.25">
      <c r="B99" t="str">
        <f>'2022'!$C$7</f>
        <v xml:space="preserve">E </v>
      </c>
      <c r="C99" t="str">
        <f>IF(HLOOKUP(D99,'2022'!$D$1:$GB$16,$A$2,FALSE)=0," ",IF(HLOOKUP(D99,'2022'!$D$1:$GB$16,$A$2,FALSE)="H"," ",IF(HLOOKUP(D99,'2022'!$D$1:$GB$16,$A$2,FALSE)="S"," ",HLOOKUP(D99,'2022'!$D$1:$GB$16,$A$2,FALSE))))</f>
        <v>MN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00:00</v>
      </c>
      <c r="G99" s="402">
        <f t="shared" si="3"/>
        <v>44659</v>
      </c>
      <c r="H99" s="402" t="str" cm="1">
        <f t="array" ref="H99">IFERROR(_xlfn.IFS(C99="MN","07:59",C99="M","15:59",C99="AF","23:59")," ")</f>
        <v>07:59</v>
      </c>
    </row>
    <row r="100" spans="2:8" x14ac:dyDescent="0.25">
      <c r="B100" t="str">
        <f>'2022'!$C$7</f>
        <v xml:space="preserve">E </v>
      </c>
      <c r="C100" t="str">
        <f>IF(HLOOKUP(D100,'2022'!$D$1:$GB$16,$A$2,FALSE)=0," ",IF(HLOOKUP(D100,'2022'!$D$1:$GB$16,$A$2,FALSE)="H"," ",IF(HLOOKUP(D100,'2022'!$D$1:$GB$16,$A$2,FALSE)="S"," ",HLOOKUP(D100,'2022'!$D$1:$GB$16,$A$2,FALSE))))</f>
        <v xml:space="preserve"> </v>
      </c>
      <c r="D100" s="402">
        <v>44660</v>
      </c>
      <c r="E100" s="402" t="str">
        <f t="shared" si="2"/>
        <v>ERROR</v>
      </c>
      <c r="F100" t="str" cm="1">
        <f t="array" ref="F100">IFERROR(_xlfn.IFS(C100="MN","00:00",C100="M","08:00",C100="AF","16:00")," ")</f>
        <v xml:space="preserve"> </v>
      </c>
      <c r="G100" s="402" t="str">
        <f t="shared" si="3"/>
        <v>ERROR</v>
      </c>
      <c r="H100" s="402" t="str" cm="1">
        <f t="array" ref="H100">IFERROR(_xlfn.IFS(C100="MN","07:59",C100="M","15:59",C100="AF","23:59")," ")</f>
        <v xml:space="preserve"> </v>
      </c>
    </row>
    <row r="101" spans="2:8" x14ac:dyDescent="0.25">
      <c r="B101" t="str">
        <f>'2022'!$C$7</f>
        <v xml:space="preserve">E </v>
      </c>
      <c r="C101" t="str">
        <f>IF(HLOOKUP(D101,'2022'!$D$1:$GB$16,$A$2,FALSE)=0," ",IF(HLOOKUP(D101,'2022'!$D$1:$GB$16,$A$2,FALSE)="H"," ",IF(HLOOKUP(D101,'2022'!$D$1:$GB$16,$A$2,FALSE)="S"," ",HLOOKUP(D101,'2022'!$D$1:$GB$16,$A$2,FALSE))))</f>
        <v xml:space="preserve"> </v>
      </c>
      <c r="D101" s="402">
        <v>44661</v>
      </c>
      <c r="E101" s="402" t="str">
        <f t="shared" si="2"/>
        <v>ERROR</v>
      </c>
      <c r="F101" t="str" cm="1">
        <f t="array" ref="F101">IFERROR(_xlfn.IFS(C101="MN","00:00",C101="M","08:00",C101="AF","16:00")," ")</f>
        <v xml:space="preserve"> </v>
      </c>
      <c r="G101" s="402" t="str">
        <f t="shared" si="3"/>
        <v>ERROR</v>
      </c>
      <c r="H101" s="402" t="str" cm="1">
        <f t="array" ref="H101">IFERROR(_xlfn.IFS(C101="MN","07:59",C101="M","15:59",C101="AF","23:59")," ")</f>
        <v xml:space="preserve"> </v>
      </c>
    </row>
    <row r="102" spans="2:8" x14ac:dyDescent="0.25">
      <c r="B102" t="str">
        <f>'2022'!$C$7</f>
        <v xml:space="preserve">E </v>
      </c>
      <c r="C102" t="str">
        <f>IF(HLOOKUP(D102,'2022'!$D$1:$GB$16,$A$2,FALSE)=0," ",IF(HLOOKUP(D102,'2022'!$D$1:$GB$16,$A$2,FALSE)="H"," ",IF(HLOOKUP(D102,'2022'!$D$1:$GB$16,$A$2,FALSE)="S"," ",HLOOKUP(D102,'2022'!$D$1:$GB$16,$A$2,FALSE))))</f>
        <v>MN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00:00</v>
      </c>
      <c r="G102" s="402">
        <f t="shared" si="3"/>
        <v>44662</v>
      </c>
      <c r="H102" s="402" t="str" cm="1">
        <f t="array" ref="H102">IFERROR(_xlfn.IFS(C102="MN","07:59",C102="M","15:59",C102="AF","23:59")," ")</f>
        <v>07:59</v>
      </c>
    </row>
    <row r="103" spans="2:8" x14ac:dyDescent="0.25">
      <c r="B103" t="str">
        <f>'2022'!$C$7</f>
        <v xml:space="preserve">E </v>
      </c>
      <c r="C103" t="str">
        <f>IF(HLOOKUP(D103,'2022'!$D$1:$GB$16,$A$2,FALSE)=0," ",IF(HLOOKUP(D103,'2022'!$D$1:$GB$16,$A$2,FALSE)="H"," ",IF(HLOOKUP(D103,'2022'!$D$1:$GB$16,$A$2,FALSE)="S"," ",HLOOKUP(D103,'2022'!$D$1:$GB$16,$A$2,FALSE))))</f>
        <v>MN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00:00</v>
      </c>
      <c r="G103" s="402">
        <f t="shared" si="3"/>
        <v>44663</v>
      </c>
      <c r="H103" s="402" t="str" cm="1">
        <f t="array" ref="H103">IFERROR(_xlfn.IFS(C103="MN","07:59",C103="M","15:59",C103="AF","23:59")," ")</f>
        <v>07:59</v>
      </c>
    </row>
    <row r="104" spans="2:8" x14ac:dyDescent="0.25">
      <c r="B104" t="str">
        <f>'2022'!$C$7</f>
        <v xml:space="preserve">E </v>
      </c>
      <c r="C104" t="str">
        <f>IF(HLOOKUP(D104,'2022'!$D$1:$GB$16,$A$2,FALSE)=0," ",IF(HLOOKUP(D104,'2022'!$D$1:$GB$16,$A$2,FALSE)="H"," ",IF(HLOOKUP(D104,'2022'!$D$1:$GB$16,$A$2,FALSE)="S"," ",HLOOKUP(D104,'2022'!$D$1:$GB$16,$A$2,FALSE))))</f>
        <v>MN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00:00</v>
      </c>
      <c r="G104" s="402">
        <f t="shared" si="3"/>
        <v>44664</v>
      </c>
      <c r="H104" s="402" t="str" cm="1">
        <f t="array" ref="H104">IFERROR(_xlfn.IFS(C104="MN","07:59",C104="M","15:59",C104="AF","23:59")," ")</f>
        <v>07:59</v>
      </c>
    </row>
    <row r="105" spans="2:8" x14ac:dyDescent="0.25">
      <c r="B105" t="str">
        <f>'2022'!$C$7</f>
        <v xml:space="preserve">E </v>
      </c>
      <c r="C105" t="str">
        <f>IF(HLOOKUP(D105,'2022'!$D$1:$GB$16,$A$2,FALSE)=0," ",IF(HLOOKUP(D105,'2022'!$D$1:$GB$16,$A$2,FALSE)="H"," ",IF(HLOOKUP(D105,'2022'!$D$1:$GB$16,$A$2,FALSE)="S"," ",HLOOKUP(D105,'2022'!$D$1:$GB$16,$A$2,FALSE))))</f>
        <v>MN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00:00</v>
      </c>
      <c r="G105" s="402">
        <f t="shared" si="3"/>
        <v>44665</v>
      </c>
      <c r="H105" s="402" t="str" cm="1">
        <f t="array" ref="H105">IFERROR(_xlfn.IFS(C105="MN","07:59",C105="M","15:59",C105="AF","23:59")," ")</f>
        <v>07:59</v>
      </c>
    </row>
    <row r="106" spans="2:8" x14ac:dyDescent="0.25">
      <c r="B106" t="str">
        <f>'2022'!$C$7</f>
        <v xml:space="preserve">E </v>
      </c>
      <c r="C106" t="str">
        <f>IF(HLOOKUP(D106,'2022'!$D$1:$GB$16,$A$2,FALSE)=0," ",IF(HLOOKUP(D106,'2022'!$D$1:$GB$16,$A$2,FALSE)="H"," ",IF(HLOOKUP(D106,'2022'!$D$1:$GB$16,$A$2,FALSE)="S"," ",HLOOKUP(D106,'2022'!$D$1:$GB$16,$A$2,FALSE))))</f>
        <v xml:space="preserve"> </v>
      </c>
      <c r="D106" s="402">
        <v>44666</v>
      </c>
      <c r="E106" s="402" t="str">
        <f t="shared" si="2"/>
        <v>ERROR</v>
      </c>
      <c r="F106" t="str" cm="1">
        <f t="array" ref="F106">IFERROR(_xlfn.IFS(C106="MN","00:00",C106="M","08:00",C106="AF","16:00")," ")</f>
        <v xml:space="preserve"> </v>
      </c>
      <c r="G106" s="402" t="str">
        <f t="shared" si="3"/>
        <v>ERROR</v>
      </c>
      <c r="H106" s="402" t="str" cm="1">
        <f t="array" ref="H106">IFERROR(_xlfn.IFS(C106="MN","07:59",C106="M","15:59",C106="AF","23:59")," ")</f>
        <v xml:space="preserve"> </v>
      </c>
    </row>
    <row r="107" spans="2:8" x14ac:dyDescent="0.25">
      <c r="B107" t="str">
        <f>'2022'!$C$7</f>
        <v xml:space="preserve">E </v>
      </c>
      <c r="C107" t="str">
        <f>IF(HLOOKUP(D107,'2022'!$D$1:$GB$16,$A$2,FALSE)=0," ",IF(HLOOKUP(D107,'2022'!$D$1:$GB$16,$A$2,FALSE)="H"," ",IF(HLOOKUP(D107,'2022'!$D$1:$GB$16,$A$2,FALSE)="S"," ",HLOOKUP(D107,'2022'!$D$1:$GB$16,$A$2,FALSE))))</f>
        <v xml:space="preserve"> </v>
      </c>
      <c r="D107" s="402">
        <v>44667</v>
      </c>
      <c r="E107" s="402" t="str">
        <f t="shared" si="2"/>
        <v>ERROR</v>
      </c>
      <c r="F107" t="str" cm="1">
        <f t="array" ref="F107">IFERROR(_xlfn.IFS(C107="MN","00:00",C107="M","08:00",C107="AF","16:00")," ")</f>
        <v xml:space="preserve"> </v>
      </c>
      <c r="G107" s="402" t="str">
        <f t="shared" si="3"/>
        <v>ERROR</v>
      </c>
      <c r="H107" s="402" t="str" cm="1">
        <f t="array" ref="H107">IFERROR(_xlfn.IFS(C107="MN","07:59",C107="M","15:59",C107="AF","23:59")," ")</f>
        <v xml:space="preserve"> </v>
      </c>
    </row>
    <row r="108" spans="2:8" x14ac:dyDescent="0.25">
      <c r="B108" t="str">
        <f>'2022'!$C$7</f>
        <v xml:space="preserve">E </v>
      </c>
      <c r="C108" t="str">
        <f>IF(HLOOKUP(D108,'2022'!$D$1:$GB$16,$A$2,FALSE)=0," ",IF(HLOOKUP(D108,'2022'!$D$1:$GB$16,$A$2,FALSE)="H"," ",IF(HLOOKUP(D108,'2022'!$D$1:$GB$16,$A$2,FALSE)="S"," ",HLOOKUP(D108,'2022'!$D$1:$GB$16,$A$2,FALSE))))</f>
        <v>AF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16:00</v>
      </c>
      <c r="G108" s="402">
        <f t="shared" si="3"/>
        <v>44668</v>
      </c>
      <c r="H108" s="402" t="str" cm="1">
        <f t="array" ref="H108">IFERROR(_xlfn.IFS(C108="MN","07:59",C108="M","15:59",C108="AF","23:59")," ")</f>
        <v>23:59</v>
      </c>
    </row>
    <row r="109" spans="2:8" x14ac:dyDescent="0.25">
      <c r="B109" t="str">
        <f>'2022'!$C$7</f>
        <v xml:space="preserve">E </v>
      </c>
      <c r="C109" t="str">
        <f>IF(HLOOKUP(D109,'2022'!$D$1:$GB$16,$A$2,FALSE)=0," ",IF(HLOOKUP(D109,'2022'!$D$1:$GB$16,$A$2,FALSE)="H"," ",IF(HLOOKUP(D109,'2022'!$D$1:$GB$16,$A$2,FALSE)="S"," ",HLOOKUP(D109,'2022'!$D$1:$GB$16,$A$2,FALSE))))</f>
        <v>AF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16:00</v>
      </c>
      <c r="G109" s="402">
        <f t="shared" si="3"/>
        <v>44669</v>
      </c>
      <c r="H109" s="402" t="str" cm="1">
        <f t="array" ref="H109">IFERROR(_xlfn.IFS(C109="MN","07:59",C109="M","15:59",C109="AF","23:59")," ")</f>
        <v>23:59</v>
      </c>
    </row>
    <row r="110" spans="2:8" x14ac:dyDescent="0.25">
      <c r="B110" t="str">
        <f>'2022'!$C$7</f>
        <v xml:space="preserve">E </v>
      </c>
      <c r="C110" t="str">
        <f>IF(HLOOKUP(D110,'2022'!$D$1:$GB$16,$A$2,FALSE)=0," ",IF(HLOOKUP(D110,'2022'!$D$1:$GB$16,$A$2,FALSE)="H"," ",IF(HLOOKUP(D110,'2022'!$D$1:$GB$16,$A$2,FALSE)="S"," ",HLOOKUP(D110,'2022'!$D$1:$GB$16,$A$2,FALSE))))</f>
        <v>AF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16:00</v>
      </c>
      <c r="G110" s="402">
        <f t="shared" si="3"/>
        <v>44670</v>
      </c>
      <c r="H110" s="402" t="str" cm="1">
        <f t="array" ref="H110">IFERROR(_xlfn.IFS(C110="MN","07:59",C110="M","15:59",C110="AF","23:59")," ")</f>
        <v>23:59</v>
      </c>
    </row>
    <row r="111" spans="2:8" x14ac:dyDescent="0.25">
      <c r="B111" t="str">
        <f>'2022'!$C$7</f>
        <v xml:space="preserve">E </v>
      </c>
      <c r="C111" t="str">
        <f>IF(HLOOKUP(D111,'2022'!$D$1:$GB$16,$A$2,FALSE)=0," ",IF(HLOOKUP(D111,'2022'!$D$1:$GB$16,$A$2,FALSE)="H"," ",IF(HLOOKUP(D111,'2022'!$D$1:$GB$16,$A$2,FALSE)="S"," ",HLOOKUP(D111,'2022'!$D$1:$GB$16,$A$2,FALSE))))</f>
        <v>AF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16:00</v>
      </c>
      <c r="G111" s="402">
        <f t="shared" si="3"/>
        <v>44671</v>
      </c>
      <c r="H111" s="402" t="str" cm="1">
        <f t="array" ref="H111">IFERROR(_xlfn.IFS(C111="MN","07:59",C111="M","15:59",C111="AF","23:59")," ")</f>
        <v>23:59</v>
      </c>
    </row>
    <row r="112" spans="2:8" x14ac:dyDescent="0.25">
      <c r="B112" t="str">
        <f>'2022'!$C$7</f>
        <v xml:space="preserve">E </v>
      </c>
      <c r="C112" t="str">
        <f>IF(HLOOKUP(D112,'2022'!$D$1:$GB$16,$A$2,FALSE)=0," ",IF(HLOOKUP(D112,'2022'!$D$1:$GB$16,$A$2,FALSE)="H"," ",IF(HLOOKUP(D112,'2022'!$D$1:$GB$16,$A$2,FALSE)="S"," ",HLOOKUP(D112,'2022'!$D$1:$GB$16,$A$2,FALSE))))</f>
        <v xml:space="preserve"> </v>
      </c>
      <c r="D112" s="402">
        <v>44672</v>
      </c>
      <c r="E112" s="402" t="str">
        <f t="shared" si="2"/>
        <v>ERROR</v>
      </c>
      <c r="F112" t="str" cm="1">
        <f t="array" ref="F112">IFERROR(_xlfn.IFS(C112="MN","00:00",C112="M","08:00",C112="AF","16:00")," ")</f>
        <v xml:space="preserve"> </v>
      </c>
      <c r="G112" s="402" t="str">
        <f t="shared" si="3"/>
        <v>ERROR</v>
      </c>
      <c r="H112" s="402" t="str" cm="1">
        <f t="array" ref="H112">IFERROR(_xlfn.IFS(C112="MN","07:59",C112="M","15:59",C112="AF","23:59")," ")</f>
        <v xml:space="preserve"> </v>
      </c>
    </row>
    <row r="113" spans="2:8" x14ac:dyDescent="0.25">
      <c r="B113" t="str">
        <f>'2022'!$C$7</f>
        <v xml:space="preserve">E </v>
      </c>
      <c r="C113" t="str">
        <f>IF(HLOOKUP(D113,'2022'!$D$1:$GB$16,$A$2,FALSE)=0," ",IF(HLOOKUP(D113,'2022'!$D$1:$GB$16,$A$2,FALSE)="H"," ",IF(HLOOKUP(D113,'2022'!$D$1:$GB$16,$A$2,FALSE)="S"," ",HLOOKUP(D113,'2022'!$D$1:$GB$16,$A$2,FALSE))))</f>
        <v xml:space="preserve"> </v>
      </c>
      <c r="D113" s="402">
        <v>44673</v>
      </c>
      <c r="E113" s="402" t="str">
        <f t="shared" si="2"/>
        <v>ERROR</v>
      </c>
      <c r="F113" t="str" cm="1">
        <f t="array" ref="F113">IFERROR(_xlfn.IFS(C113="MN","00:00",C113="M","08:00",C113="AF","16:00")," ")</f>
        <v xml:space="preserve"> </v>
      </c>
      <c r="G113" s="402" t="str">
        <f t="shared" si="3"/>
        <v>ERROR</v>
      </c>
      <c r="H113" s="402" t="str" cm="1">
        <f t="array" ref="H113">IFERROR(_xlfn.IFS(C113="MN","07:59",C113="M","15:59",C113="AF","23:59")," ")</f>
        <v xml:space="preserve"> </v>
      </c>
    </row>
    <row r="114" spans="2:8" x14ac:dyDescent="0.25">
      <c r="B114" t="str">
        <f>'2022'!$C$7</f>
        <v xml:space="preserve">E </v>
      </c>
      <c r="C114" t="str">
        <f>IF(HLOOKUP(D114,'2022'!$D$1:$GB$16,$A$2,FALSE)=0," ",IF(HLOOKUP(D114,'2022'!$D$1:$GB$16,$A$2,FALSE)="H"," ",IF(HLOOKUP(D114,'2022'!$D$1:$GB$16,$A$2,FALSE)="S"," ",HLOOKUP(D114,'2022'!$D$1:$GB$16,$A$2,FALSE))))</f>
        <v>AF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16:00</v>
      </c>
      <c r="G114" s="402">
        <f t="shared" si="3"/>
        <v>44674</v>
      </c>
      <c r="H114" s="402" t="str" cm="1">
        <f t="array" ref="H114">IFERROR(_xlfn.IFS(C114="MN","07:59",C114="M","15:59",C114="AF","23:59")," ")</f>
        <v>23:59</v>
      </c>
    </row>
    <row r="115" spans="2:8" x14ac:dyDescent="0.25">
      <c r="B115" t="str">
        <f>'2022'!$C$7</f>
        <v xml:space="preserve">E </v>
      </c>
      <c r="C115" t="str">
        <f>IF(HLOOKUP(D115,'2022'!$D$1:$GB$16,$A$2,FALSE)=0," ",IF(HLOOKUP(D115,'2022'!$D$1:$GB$16,$A$2,FALSE)="H"," ",IF(HLOOKUP(D115,'2022'!$D$1:$GB$16,$A$2,FALSE)="S"," ",HLOOKUP(D115,'2022'!$D$1:$GB$16,$A$2,FALSE))))</f>
        <v>AF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16:00</v>
      </c>
      <c r="G115" s="402">
        <f t="shared" si="3"/>
        <v>44675</v>
      </c>
      <c r="H115" s="402" t="str" cm="1">
        <f t="array" ref="H115">IFERROR(_xlfn.IFS(C115="MN","07:59",C115="M","15:59",C115="AF","23:59")," ")</f>
        <v>23:59</v>
      </c>
    </row>
    <row r="116" spans="2:8" x14ac:dyDescent="0.25">
      <c r="B116" t="str">
        <f>'2022'!$C$7</f>
        <v xml:space="preserve">E </v>
      </c>
      <c r="C116" t="str">
        <f>IF(HLOOKUP(D116,'2022'!$D$1:$GB$16,$A$2,FALSE)=0," ",IF(HLOOKUP(D116,'2022'!$D$1:$GB$16,$A$2,FALSE)="H"," ",IF(HLOOKUP(D116,'2022'!$D$1:$GB$16,$A$2,FALSE)="S"," ",HLOOKUP(D116,'2022'!$D$1:$GB$16,$A$2,FALSE))))</f>
        <v>AF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16:00</v>
      </c>
      <c r="G116" s="402">
        <f t="shared" si="3"/>
        <v>44676</v>
      </c>
      <c r="H116" s="402" t="str" cm="1">
        <f t="array" ref="H116">IFERROR(_xlfn.IFS(C116="MN","07:59",C116="M","15:59",C116="AF","23:59")," ")</f>
        <v>23:59</v>
      </c>
    </row>
    <row r="117" spans="2:8" x14ac:dyDescent="0.25">
      <c r="B117" t="str">
        <f>'2022'!$C$7</f>
        <v xml:space="preserve">E </v>
      </c>
      <c r="C117" t="str">
        <f>IF(HLOOKUP(D117,'2022'!$D$1:$GB$16,$A$2,FALSE)=0," ",IF(HLOOKUP(D117,'2022'!$D$1:$GB$16,$A$2,FALSE)="H"," ",IF(HLOOKUP(D117,'2022'!$D$1:$GB$16,$A$2,FALSE)="S"," ",HLOOKUP(D117,'2022'!$D$1:$GB$16,$A$2,FALSE))))</f>
        <v>AF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16:00</v>
      </c>
      <c r="G117" s="402">
        <f t="shared" si="3"/>
        <v>44677</v>
      </c>
      <c r="H117" s="402" t="str" cm="1">
        <f t="array" ref="H117">IFERROR(_xlfn.IFS(C117="MN","07:59",C117="M","15:59",C117="AF","23:59")," ")</f>
        <v>23:59</v>
      </c>
    </row>
    <row r="118" spans="2:8" x14ac:dyDescent="0.25">
      <c r="B118" t="str">
        <f>'2022'!$C$7</f>
        <v xml:space="preserve">E </v>
      </c>
      <c r="C118" t="str">
        <f>IF(HLOOKUP(D118,'2022'!$D$1:$GB$16,$A$2,FALSE)=0," ",IF(HLOOKUP(D118,'2022'!$D$1:$GB$16,$A$2,FALSE)="H"," ",IF(HLOOKUP(D118,'2022'!$D$1:$GB$16,$A$2,FALSE)="S"," ",HLOOKUP(D118,'2022'!$D$1:$GB$16,$A$2,FALSE))))</f>
        <v xml:space="preserve"> </v>
      </c>
      <c r="D118" s="402">
        <v>44678</v>
      </c>
      <c r="E118" s="402" t="str">
        <f t="shared" si="2"/>
        <v>ERROR</v>
      </c>
      <c r="F118" t="str" cm="1">
        <f t="array" ref="F118">IFERROR(_xlfn.IFS(C118="MN","00:00",C118="M","08:00",C118="AF","16:00")," ")</f>
        <v xml:space="preserve"> </v>
      </c>
      <c r="G118" s="402" t="str">
        <f t="shared" si="3"/>
        <v>ERROR</v>
      </c>
      <c r="H118" s="402" t="str" cm="1">
        <f t="array" ref="H118">IFERROR(_xlfn.IFS(C118="MN","07:59",C118="M","15:59",C118="AF","23:59")," ")</f>
        <v xml:space="preserve"> </v>
      </c>
    </row>
    <row r="119" spans="2:8" x14ac:dyDescent="0.25">
      <c r="B119" t="str">
        <f>'2022'!$C$7</f>
        <v xml:space="preserve">E </v>
      </c>
      <c r="C119" t="str">
        <f>IF(HLOOKUP(D119,'2022'!$D$1:$GB$16,$A$2,FALSE)=0," ",IF(HLOOKUP(D119,'2022'!$D$1:$GB$16,$A$2,FALSE)="H"," ",IF(HLOOKUP(D119,'2022'!$D$1:$GB$16,$A$2,FALSE)="S"," ",HLOOKUP(D119,'2022'!$D$1:$GB$16,$A$2,FALSE))))</f>
        <v xml:space="preserve"> </v>
      </c>
      <c r="D119" s="402">
        <v>44679</v>
      </c>
      <c r="E119" s="402" t="str">
        <f t="shared" si="2"/>
        <v>ERROR</v>
      </c>
      <c r="F119" t="str" cm="1">
        <f t="array" ref="F119">IFERROR(_xlfn.IFS(C119="MN","00:00",C119="M","08:00",C119="AF","16:00")," ")</f>
        <v xml:space="preserve"> </v>
      </c>
      <c r="G119" s="402" t="str">
        <f t="shared" si="3"/>
        <v>ERROR</v>
      </c>
      <c r="H119" s="402" t="str" cm="1">
        <f t="array" ref="H119">IFERROR(_xlfn.IFS(C119="MN","07:59",C119="M","15:59",C119="AF","23:59")," ")</f>
        <v xml:space="preserve"> </v>
      </c>
    </row>
    <row r="120" spans="2:8" x14ac:dyDescent="0.25">
      <c r="B120" t="str">
        <f>'2022'!$C$7</f>
        <v xml:space="preserve">E </v>
      </c>
      <c r="C120" t="str">
        <f>IF(HLOOKUP(D120,'2022'!$D$1:$GB$16,$A$2,FALSE)=0," ",IF(HLOOKUP(D120,'2022'!$D$1:$GB$16,$A$2,FALSE)="H"," ",IF(HLOOKUP(D120,'2022'!$D$1:$GB$16,$A$2,FALSE)="S"," ",HLOOKUP(D120,'2022'!$D$1:$GB$16,$A$2,FALSE))))</f>
        <v>M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08:00</v>
      </c>
      <c r="G120" s="402">
        <f t="shared" si="3"/>
        <v>44680</v>
      </c>
      <c r="H120" s="402" t="str" cm="1">
        <f t="array" ref="H120">IFERROR(_xlfn.IFS(C120="MN","07:59",C120="M","15:59",C120="AF","23:59")," ")</f>
        <v>15:59</v>
      </c>
    </row>
    <row r="121" spans="2:8" x14ac:dyDescent="0.25">
      <c r="B121" t="str">
        <f>'2022'!$C$7</f>
        <v xml:space="preserve">E </v>
      </c>
      <c r="C121" t="str">
        <f>IF(HLOOKUP(D121,'2022'!$D$1:$GB$16,$A$2,FALSE)=0," ",IF(HLOOKUP(D121,'2022'!$D$1:$GB$16,$A$2,FALSE)="H"," ",IF(HLOOKUP(D121,'2022'!$D$1:$GB$16,$A$2,FALSE)="S"," ",HLOOKUP(D121,'2022'!$D$1:$GB$16,$A$2,FALSE))))</f>
        <v>M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08:00</v>
      </c>
      <c r="G121" s="402">
        <f t="shared" si="3"/>
        <v>44681</v>
      </c>
      <c r="H121" s="402" t="str" cm="1">
        <f t="array" ref="H121">IFERROR(_xlfn.IFS(C121="MN","07:59",C121="M","15:59",C121="AF","23:59")," ")</f>
        <v>15:59</v>
      </c>
    </row>
    <row r="122" spans="2:8" x14ac:dyDescent="0.25">
      <c r="B122" t="str">
        <f>'2022'!$C$7</f>
        <v xml:space="preserve">E </v>
      </c>
      <c r="C122" t="str">
        <f>IF(HLOOKUP(D122,'2022'!$D$1:$GB$16,$A$2,FALSE)=0," ",IF(HLOOKUP(D122,'2022'!$D$1:$GB$16,$A$2,FALSE)="H"," ",IF(HLOOKUP(D122,'2022'!$D$1:$GB$16,$A$2,FALSE)="S"," ",HLOOKUP(D122,'2022'!$D$1:$GB$16,$A$2,FALSE))))</f>
        <v>M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08:00</v>
      </c>
      <c r="G122" s="402">
        <f t="shared" si="3"/>
        <v>44682</v>
      </c>
      <c r="H122" s="402" t="str" cm="1">
        <f t="array" ref="H122">IFERROR(_xlfn.IFS(C122="MN","07:59",C122="M","15:59",C122="AF","23:59")," ")</f>
        <v>15:59</v>
      </c>
    </row>
    <row r="123" spans="2:8" x14ac:dyDescent="0.25">
      <c r="B123" t="str">
        <f>'2022'!$C$7</f>
        <v xml:space="preserve">E </v>
      </c>
      <c r="C123" t="str">
        <f>IF(HLOOKUP(D123,'2022'!$D$1:$GB$16,$A$2,FALSE)=0," ",IF(HLOOKUP(D123,'2022'!$D$1:$GB$16,$A$2,FALSE)="H"," ",IF(HLOOKUP(D123,'2022'!$D$1:$GB$16,$A$2,FALSE)="S"," ",HLOOKUP(D123,'2022'!$D$1:$GB$16,$A$2,FALSE))))</f>
        <v>M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08:00</v>
      </c>
      <c r="G123" s="402">
        <f t="shared" si="3"/>
        <v>44683</v>
      </c>
      <c r="H123" s="402" t="str" cm="1">
        <f t="array" ref="H123">IFERROR(_xlfn.IFS(C123="MN","07:59",C123="M","15:59",C123="AF","23:59")," ")</f>
        <v>15:59</v>
      </c>
    </row>
    <row r="124" spans="2:8" x14ac:dyDescent="0.25">
      <c r="B124" t="str">
        <f>'2022'!$C$7</f>
        <v xml:space="preserve">E </v>
      </c>
      <c r="C124" t="str">
        <f>IF(HLOOKUP(D124,'2022'!$D$1:$GB$16,$A$2,FALSE)=0," ",IF(HLOOKUP(D124,'2022'!$D$1:$GB$16,$A$2,FALSE)="H"," ",IF(HLOOKUP(D124,'2022'!$D$1:$GB$16,$A$2,FALSE)="S"," ",HLOOKUP(D124,'2022'!$D$1:$GB$16,$A$2,FALSE))))</f>
        <v xml:space="preserve"> </v>
      </c>
      <c r="D124" s="402">
        <v>44684</v>
      </c>
      <c r="E124" s="402" t="str">
        <f t="shared" si="2"/>
        <v>ERROR</v>
      </c>
      <c r="F124" t="str" cm="1">
        <f t="array" ref="F124">IFERROR(_xlfn.IFS(C124="MN","00:00",C124="M","08:00",C124="AF","16:00")," ")</f>
        <v xml:space="preserve"> </v>
      </c>
      <c r="G124" s="402" t="str">
        <f t="shared" si="3"/>
        <v>ERROR</v>
      </c>
      <c r="H124" s="402" t="str" cm="1">
        <f t="array" ref="H124">IFERROR(_xlfn.IFS(C124="MN","07:59",C124="M","15:59",C124="AF","23:59")," ")</f>
        <v xml:space="preserve"> </v>
      </c>
    </row>
    <row r="125" spans="2:8" x14ac:dyDescent="0.25">
      <c r="B125" t="str">
        <f>'2022'!$C$7</f>
        <v xml:space="preserve">E </v>
      </c>
      <c r="C125" t="str">
        <f>IF(HLOOKUP(D125,'2022'!$D$1:$GB$16,$A$2,FALSE)=0," ",IF(HLOOKUP(D125,'2022'!$D$1:$GB$16,$A$2,FALSE)="H"," ",IF(HLOOKUP(D125,'2022'!$D$1:$GB$16,$A$2,FALSE)="S"," ",HLOOKUP(D125,'2022'!$D$1:$GB$16,$A$2,FALSE))))</f>
        <v xml:space="preserve"> </v>
      </c>
      <c r="D125" s="402">
        <v>44685</v>
      </c>
      <c r="E125" s="402" t="str">
        <f t="shared" si="2"/>
        <v>ERROR</v>
      </c>
      <c r="F125" t="str" cm="1">
        <f t="array" ref="F125">IFERROR(_xlfn.IFS(C125="MN","00:00",C125="M","08:00",C125="AF","16:00")," ")</f>
        <v xml:space="preserve"> </v>
      </c>
      <c r="G125" s="402" t="str">
        <f t="shared" si="3"/>
        <v>ERROR</v>
      </c>
      <c r="H125" s="402" t="str" cm="1">
        <f t="array" ref="H125">IFERROR(_xlfn.IFS(C125="MN","07:59",C125="M","15:59",C125="AF","23:59")," ")</f>
        <v xml:space="preserve"> </v>
      </c>
    </row>
    <row r="126" spans="2:8" x14ac:dyDescent="0.25">
      <c r="B126" t="str">
        <f>'2022'!$C$7</f>
        <v xml:space="preserve">E </v>
      </c>
      <c r="C126" t="str">
        <f>IF(HLOOKUP(D126,'2022'!$D$1:$GB$16,$A$2,FALSE)=0," ",IF(HLOOKUP(D126,'2022'!$D$1:$GB$16,$A$2,FALSE)="H"," ",IF(HLOOKUP(D126,'2022'!$D$1:$GB$16,$A$2,FALSE)="S"," ",HLOOKUP(D126,'2022'!$D$1:$GB$16,$A$2,FALSE))))</f>
        <v>M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08:00</v>
      </c>
      <c r="G126" s="402">
        <f t="shared" si="3"/>
        <v>44686</v>
      </c>
      <c r="H126" s="402" t="str" cm="1">
        <f t="array" ref="H126">IFERROR(_xlfn.IFS(C126="MN","07:59",C126="M","15:59",C126="AF","23:59")," ")</f>
        <v>15:59</v>
      </c>
    </row>
    <row r="127" spans="2:8" x14ac:dyDescent="0.25">
      <c r="B127" t="str">
        <f>'2022'!$C$7</f>
        <v xml:space="preserve">E </v>
      </c>
      <c r="C127" t="str">
        <f>IF(HLOOKUP(D127,'2022'!$D$1:$GB$16,$A$2,FALSE)=0," ",IF(HLOOKUP(D127,'2022'!$D$1:$GB$16,$A$2,FALSE)="H"," ",IF(HLOOKUP(D127,'2022'!$D$1:$GB$16,$A$2,FALSE)="S"," ",HLOOKUP(D127,'2022'!$D$1:$GB$16,$A$2,FALSE))))</f>
        <v>M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08:00</v>
      </c>
      <c r="G127" s="402">
        <f t="shared" si="3"/>
        <v>44687</v>
      </c>
      <c r="H127" s="402" t="str" cm="1">
        <f t="array" ref="H127">IFERROR(_xlfn.IFS(C127="MN","07:59",C127="M","15:59",C127="AF","23:59")," ")</f>
        <v>15:59</v>
      </c>
    </row>
    <row r="128" spans="2:8" x14ac:dyDescent="0.25">
      <c r="B128" t="str">
        <f>'2022'!$C$7</f>
        <v xml:space="preserve">E </v>
      </c>
      <c r="C128" t="str">
        <f>IF(HLOOKUP(D128,'2022'!$D$1:$GB$16,$A$2,FALSE)=0," ",IF(HLOOKUP(D128,'2022'!$D$1:$GB$16,$A$2,FALSE)="H"," ",IF(HLOOKUP(D128,'2022'!$D$1:$GB$16,$A$2,FALSE)="S"," ",HLOOKUP(D128,'2022'!$D$1:$GB$16,$A$2,FALSE))))</f>
        <v>M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08:00</v>
      </c>
      <c r="G128" s="402">
        <f t="shared" si="3"/>
        <v>44688</v>
      </c>
      <c r="H128" s="402" t="str" cm="1">
        <f t="array" ref="H128">IFERROR(_xlfn.IFS(C128="MN","07:59",C128="M","15:59",C128="AF","23:59")," ")</f>
        <v>15:59</v>
      </c>
    </row>
    <row r="129" spans="2:8" x14ac:dyDescent="0.25">
      <c r="B129" t="str">
        <f>'2022'!$C$7</f>
        <v xml:space="preserve">E </v>
      </c>
      <c r="C129" t="str">
        <f>IF(HLOOKUP(D129,'2022'!$D$1:$GB$16,$A$2,FALSE)=0," ",IF(HLOOKUP(D129,'2022'!$D$1:$GB$16,$A$2,FALSE)="H"," ",IF(HLOOKUP(D129,'2022'!$D$1:$GB$16,$A$2,FALSE)="S"," ",HLOOKUP(D129,'2022'!$D$1:$GB$16,$A$2,FALSE))))</f>
        <v>M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08:00</v>
      </c>
      <c r="G129" s="402">
        <f t="shared" si="3"/>
        <v>44689</v>
      </c>
      <c r="H129" s="402" t="str" cm="1">
        <f t="array" ref="H129">IFERROR(_xlfn.IFS(C129="MN","07:59",C129="M","15:59",C129="AF","23:59")," ")</f>
        <v>15:59</v>
      </c>
    </row>
    <row r="130" spans="2:8" x14ac:dyDescent="0.25">
      <c r="B130" t="str">
        <f>'2022'!$C$7</f>
        <v xml:space="preserve">E </v>
      </c>
      <c r="C130" t="str">
        <f>IF(HLOOKUP(D130,'2022'!$D$1:$GB$16,$A$2,FALSE)=0," ",IF(HLOOKUP(D130,'2022'!$D$1:$GB$16,$A$2,FALSE)="H"," ",IF(HLOOKUP(D130,'2022'!$D$1:$GB$16,$A$2,FALSE)="S"," ",HLOOKUP(D130,'2022'!$D$1:$GB$16,$A$2,FALSE))))</f>
        <v xml:space="preserve"> </v>
      </c>
      <c r="D130" s="402">
        <v>44690</v>
      </c>
      <c r="E130" s="402" t="str">
        <f t="shared" si="2"/>
        <v>ERROR</v>
      </c>
      <c r="F130" t="str" cm="1">
        <f t="array" ref="F130">IFERROR(_xlfn.IFS(C130="MN","00:00",C130="M","08:00",C130="AF","16:00")," ")</f>
        <v xml:space="preserve"> </v>
      </c>
      <c r="G130" s="402" t="str">
        <f t="shared" si="3"/>
        <v>ERROR</v>
      </c>
      <c r="H130" s="402" t="str" cm="1">
        <f t="array" ref="H130">IFERROR(_xlfn.IFS(C130="MN","07:59",C130="M","15:59",C130="AF","23:59")," ")</f>
        <v xml:space="preserve"> </v>
      </c>
    </row>
    <row r="131" spans="2:8" x14ac:dyDescent="0.25">
      <c r="B131" t="str">
        <f>'2022'!$C$7</f>
        <v xml:space="preserve">E </v>
      </c>
      <c r="C131" t="str">
        <f>IF(HLOOKUP(D131,'2022'!$D$1:$GB$16,$A$2,FALSE)=0," ",IF(HLOOKUP(D131,'2022'!$D$1:$GB$16,$A$2,FALSE)="H"," ",IF(HLOOKUP(D131,'2022'!$D$1:$GB$16,$A$2,FALSE)="S"," ",HLOOKUP(D131,'2022'!$D$1:$GB$16,$A$2,FALSE))))</f>
        <v xml:space="preserve"> </v>
      </c>
      <c r="D131" s="402">
        <v>44691</v>
      </c>
      <c r="E131" s="402" t="str">
        <f t="shared" ref="E131:E194" si="4">IF(C131=" ","ERROR",D131)</f>
        <v>ERROR</v>
      </c>
      <c r="F131" t="str" cm="1">
        <f t="array" ref="F131">IFERROR(_xlfn.IFS(C131="MN","00:00",C131="M","08:00",C131="AF","16:00")," ")</f>
        <v xml:space="preserve"> </v>
      </c>
      <c r="G131" s="402" t="str">
        <f t="shared" ref="G131:G194" si="5">E131</f>
        <v>ERROR</v>
      </c>
      <c r="H131" s="402" t="str" cm="1">
        <f t="array" ref="H131">IFERROR(_xlfn.IFS(C131="MN","07:59",C131="M","15:59",C131="AF","23:59")," ")</f>
        <v xml:space="preserve"> </v>
      </c>
    </row>
    <row r="132" spans="2:8" x14ac:dyDescent="0.25">
      <c r="B132" t="str">
        <f>'2022'!$C$7</f>
        <v xml:space="preserve">E </v>
      </c>
      <c r="C132" t="str">
        <f>IF(HLOOKUP(D132,'2022'!$D$1:$GB$16,$A$2,FALSE)=0," ",IF(HLOOKUP(D132,'2022'!$D$1:$GB$16,$A$2,FALSE)="H"," ",IF(HLOOKUP(D132,'2022'!$D$1:$GB$16,$A$2,FALSE)="S"," ",HLOOKUP(D132,'2022'!$D$1:$GB$16,$A$2,FALSE))))</f>
        <v>M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08:00</v>
      </c>
      <c r="G132" s="402">
        <f t="shared" si="5"/>
        <v>44692</v>
      </c>
      <c r="H132" s="402" t="str" cm="1">
        <f t="array" ref="H132">IFERROR(_xlfn.IFS(C132="MN","07:59",C132="M","15:59",C132="AF","23:59")," ")</f>
        <v>15:59</v>
      </c>
    </row>
    <row r="133" spans="2:8" x14ac:dyDescent="0.25">
      <c r="B133" t="str">
        <f>'2022'!$C$7</f>
        <v xml:space="preserve">E </v>
      </c>
      <c r="C133" t="str">
        <f>IF(HLOOKUP(D133,'2022'!$D$1:$GB$16,$A$2,FALSE)=0," ",IF(HLOOKUP(D133,'2022'!$D$1:$GB$16,$A$2,FALSE)="H"," ",IF(HLOOKUP(D133,'2022'!$D$1:$GB$16,$A$2,FALSE)="S"," ",HLOOKUP(D133,'2022'!$D$1:$GB$16,$A$2,FALSE))))</f>
        <v>M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08:00</v>
      </c>
      <c r="G133" s="402">
        <f t="shared" si="5"/>
        <v>44693</v>
      </c>
      <c r="H133" s="402" t="str" cm="1">
        <f t="array" ref="H133">IFERROR(_xlfn.IFS(C133="MN","07:59",C133="M","15:59",C133="AF","23:59")," ")</f>
        <v>15:59</v>
      </c>
    </row>
    <row r="134" spans="2:8" x14ac:dyDescent="0.25">
      <c r="B134" t="str">
        <f>'2022'!$C$7</f>
        <v xml:space="preserve">E </v>
      </c>
      <c r="C134" t="str">
        <f>IF(HLOOKUP(D134,'2022'!$D$1:$GB$16,$A$2,FALSE)=0," ",IF(HLOOKUP(D134,'2022'!$D$1:$GB$16,$A$2,FALSE)="H"," ",IF(HLOOKUP(D134,'2022'!$D$1:$GB$16,$A$2,FALSE)="S"," ",HLOOKUP(D134,'2022'!$D$1:$GB$16,$A$2,FALSE))))</f>
        <v>M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08:00</v>
      </c>
      <c r="G134" s="402">
        <f t="shared" si="5"/>
        <v>44694</v>
      </c>
      <c r="H134" s="402" t="str" cm="1">
        <f t="array" ref="H134">IFERROR(_xlfn.IFS(C134="MN","07:59",C134="M","15:59",C134="AF","23:59")," ")</f>
        <v>15:59</v>
      </c>
    </row>
    <row r="135" spans="2:8" x14ac:dyDescent="0.25">
      <c r="B135" t="str">
        <f>'2022'!$C$7</f>
        <v xml:space="preserve">E </v>
      </c>
      <c r="C135" t="str">
        <f>IF(HLOOKUP(D135,'2022'!$D$1:$GB$16,$A$2,FALSE)=0," ",IF(HLOOKUP(D135,'2022'!$D$1:$GB$16,$A$2,FALSE)="H"," ",IF(HLOOKUP(D135,'2022'!$D$1:$GB$16,$A$2,FALSE)="S"," ",HLOOKUP(D135,'2022'!$D$1:$GB$16,$A$2,FALSE))))</f>
        <v>M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08:00</v>
      </c>
      <c r="G135" s="402">
        <f t="shared" si="5"/>
        <v>44695</v>
      </c>
      <c r="H135" s="402" t="str" cm="1">
        <f t="array" ref="H135">IFERROR(_xlfn.IFS(C135="MN","07:59",C135="M","15:59",C135="AF","23:59")," ")</f>
        <v>15:59</v>
      </c>
    </row>
    <row r="136" spans="2:8" x14ac:dyDescent="0.25">
      <c r="B136" t="str">
        <f>'2022'!$C$7</f>
        <v xml:space="preserve">E </v>
      </c>
      <c r="C136" t="str">
        <f>IF(HLOOKUP(D136,'2022'!$D$1:$GB$16,$A$2,FALSE)=0," ",IF(HLOOKUP(D136,'2022'!$D$1:$GB$16,$A$2,FALSE)="H"," ",IF(HLOOKUP(D136,'2022'!$D$1:$GB$16,$A$2,FALSE)="S"," ",HLOOKUP(D136,'2022'!$D$1:$GB$16,$A$2,FALSE))))</f>
        <v xml:space="preserve"> </v>
      </c>
      <c r="D136" s="402">
        <v>44696</v>
      </c>
      <c r="E136" s="402" t="str">
        <f t="shared" si="4"/>
        <v>ERROR</v>
      </c>
      <c r="F136" t="str" cm="1">
        <f t="array" ref="F136">IFERROR(_xlfn.IFS(C136="MN","00:00",C136="M","08:00",C136="AF","16:00")," ")</f>
        <v xml:space="preserve"> </v>
      </c>
      <c r="G136" s="402" t="str">
        <f t="shared" si="5"/>
        <v>ERROR</v>
      </c>
      <c r="H136" s="402" t="str" cm="1">
        <f t="array" ref="H136">IFERROR(_xlfn.IFS(C136="MN","07:59",C136="M","15:59",C136="AF","23:59")," ")</f>
        <v xml:space="preserve"> </v>
      </c>
    </row>
    <row r="137" spans="2:8" x14ac:dyDescent="0.25">
      <c r="B137" t="str">
        <f>'2022'!$C$7</f>
        <v xml:space="preserve">E </v>
      </c>
      <c r="C137" t="str">
        <f>IF(HLOOKUP(D137,'2022'!$D$1:$GB$16,$A$2,FALSE)=0," ",IF(HLOOKUP(D137,'2022'!$D$1:$GB$16,$A$2,FALSE)="H"," ",IF(HLOOKUP(D137,'2022'!$D$1:$GB$16,$A$2,FALSE)="S"," ",HLOOKUP(D137,'2022'!$D$1:$GB$16,$A$2,FALSE))))</f>
        <v xml:space="preserve"> </v>
      </c>
      <c r="D137" s="402">
        <v>44697</v>
      </c>
      <c r="E137" s="402" t="str">
        <f t="shared" si="4"/>
        <v>ERROR</v>
      </c>
      <c r="F137" t="str" cm="1">
        <f t="array" ref="F137">IFERROR(_xlfn.IFS(C137="MN","00:00",C137="M","08:00",C137="AF","16:00")," ")</f>
        <v xml:space="preserve"> </v>
      </c>
      <c r="G137" s="402" t="str">
        <f t="shared" si="5"/>
        <v>ERROR</v>
      </c>
      <c r="H137" s="402" t="str" cm="1">
        <f t="array" ref="H137">IFERROR(_xlfn.IFS(C137="MN","07:59",C137="M","15:59",C137="AF","23:59")," ")</f>
        <v xml:space="preserve"> </v>
      </c>
    </row>
    <row r="138" spans="2:8" x14ac:dyDescent="0.25">
      <c r="B138" t="str">
        <f>'2022'!$C$7</f>
        <v xml:space="preserve">E </v>
      </c>
      <c r="C138" t="str">
        <f>IF(HLOOKUP(D138,'2022'!$D$1:$GB$16,$A$2,FALSE)=0," ",IF(HLOOKUP(D138,'2022'!$D$1:$GB$16,$A$2,FALSE)="H"," ",IF(HLOOKUP(D138,'2022'!$D$1:$GB$16,$A$2,FALSE)="S"," ",HLOOKUP(D138,'2022'!$D$1:$GB$16,$A$2,FALSE))))</f>
        <v>MN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00:00</v>
      </c>
      <c r="G138" s="402">
        <f t="shared" si="5"/>
        <v>44698</v>
      </c>
      <c r="H138" s="402" t="str" cm="1">
        <f t="array" ref="H138">IFERROR(_xlfn.IFS(C138="MN","07:59",C138="M","15:59",C138="AF","23:59")," ")</f>
        <v>07:59</v>
      </c>
    </row>
    <row r="139" spans="2:8" x14ac:dyDescent="0.25">
      <c r="B139" t="str">
        <f>'2022'!$C$7</f>
        <v xml:space="preserve">E </v>
      </c>
      <c r="C139" t="str">
        <f>IF(HLOOKUP(D139,'2022'!$D$1:$GB$16,$A$2,FALSE)=0," ",IF(HLOOKUP(D139,'2022'!$D$1:$GB$16,$A$2,FALSE)="H"," ",IF(HLOOKUP(D139,'2022'!$D$1:$GB$16,$A$2,FALSE)="S"," ",HLOOKUP(D139,'2022'!$D$1:$GB$16,$A$2,FALSE))))</f>
        <v>MN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00:00</v>
      </c>
      <c r="G139" s="402">
        <f t="shared" si="5"/>
        <v>44699</v>
      </c>
      <c r="H139" s="402" t="str" cm="1">
        <f t="array" ref="H139">IFERROR(_xlfn.IFS(C139="MN","07:59",C139="M","15:59",C139="AF","23:59")," ")</f>
        <v>07:59</v>
      </c>
    </row>
    <row r="140" spans="2:8" x14ac:dyDescent="0.25">
      <c r="B140" t="str">
        <f>'2022'!$C$7</f>
        <v xml:space="preserve">E </v>
      </c>
      <c r="C140" t="str">
        <f>IF(HLOOKUP(D140,'2022'!$D$1:$GB$16,$A$2,FALSE)=0," ",IF(HLOOKUP(D140,'2022'!$D$1:$GB$16,$A$2,FALSE)="H"," ",IF(HLOOKUP(D140,'2022'!$D$1:$GB$16,$A$2,FALSE)="S"," ",HLOOKUP(D140,'2022'!$D$1:$GB$16,$A$2,FALSE))))</f>
        <v>MN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00:00</v>
      </c>
      <c r="G140" s="402">
        <f t="shared" si="5"/>
        <v>44700</v>
      </c>
      <c r="H140" s="402" t="str" cm="1">
        <f t="array" ref="H140">IFERROR(_xlfn.IFS(C140="MN","07:59",C140="M","15:59",C140="AF","23:59")," ")</f>
        <v>07:59</v>
      </c>
    </row>
    <row r="141" spans="2:8" x14ac:dyDescent="0.25">
      <c r="B141" t="str">
        <f>'2022'!$C$7</f>
        <v xml:space="preserve">E </v>
      </c>
      <c r="C141" t="str">
        <f>IF(HLOOKUP(D141,'2022'!$D$1:$GB$16,$A$2,FALSE)=0," ",IF(HLOOKUP(D141,'2022'!$D$1:$GB$16,$A$2,FALSE)="H"," ",IF(HLOOKUP(D141,'2022'!$D$1:$GB$16,$A$2,FALSE)="S"," ",HLOOKUP(D141,'2022'!$D$1:$GB$16,$A$2,FALSE))))</f>
        <v>MN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00:00</v>
      </c>
      <c r="G141" s="402">
        <f t="shared" si="5"/>
        <v>44701</v>
      </c>
      <c r="H141" s="402" t="str" cm="1">
        <f t="array" ref="H141">IFERROR(_xlfn.IFS(C141="MN","07:59",C141="M","15:59",C141="AF","23:59")," ")</f>
        <v>07:59</v>
      </c>
    </row>
    <row r="142" spans="2:8" x14ac:dyDescent="0.25">
      <c r="B142" t="str">
        <f>'2022'!$C$7</f>
        <v xml:space="preserve">E </v>
      </c>
      <c r="C142" t="str">
        <f>IF(HLOOKUP(D142,'2022'!$D$1:$GB$16,$A$2,FALSE)=0," ",IF(HLOOKUP(D142,'2022'!$D$1:$GB$16,$A$2,FALSE)="H"," ",IF(HLOOKUP(D142,'2022'!$D$1:$GB$16,$A$2,FALSE)="S"," ",HLOOKUP(D142,'2022'!$D$1:$GB$16,$A$2,FALSE))))</f>
        <v xml:space="preserve"> </v>
      </c>
      <c r="D142" s="402">
        <v>44702</v>
      </c>
      <c r="E142" s="402" t="str">
        <f t="shared" si="4"/>
        <v>ERROR</v>
      </c>
      <c r="F142" t="str" cm="1">
        <f t="array" ref="F142">IFERROR(_xlfn.IFS(C142="MN","00:00",C142="M","08:00",C142="AF","16:00")," ")</f>
        <v xml:space="preserve"> </v>
      </c>
      <c r="G142" s="402" t="str">
        <f t="shared" si="5"/>
        <v>ERROR</v>
      </c>
      <c r="H142" s="402" t="str" cm="1">
        <f t="array" ref="H142">IFERROR(_xlfn.IFS(C142="MN","07:59",C142="M","15:59",C142="AF","23:59")," ")</f>
        <v xml:space="preserve"> </v>
      </c>
    </row>
    <row r="143" spans="2:8" x14ac:dyDescent="0.25">
      <c r="B143" t="str">
        <f>'2022'!$C$7</f>
        <v xml:space="preserve">E </v>
      </c>
      <c r="C143" t="str">
        <f>IF(HLOOKUP(D143,'2022'!$D$1:$GB$16,$A$2,FALSE)=0," ",IF(HLOOKUP(D143,'2022'!$D$1:$GB$16,$A$2,FALSE)="H"," ",IF(HLOOKUP(D143,'2022'!$D$1:$GB$16,$A$2,FALSE)="S"," ",HLOOKUP(D143,'2022'!$D$1:$GB$16,$A$2,FALSE))))</f>
        <v xml:space="preserve"> </v>
      </c>
      <c r="D143" s="402">
        <v>44703</v>
      </c>
      <c r="E143" s="402" t="str">
        <f t="shared" si="4"/>
        <v>ERROR</v>
      </c>
      <c r="F143" t="str" cm="1">
        <f t="array" ref="F143">IFERROR(_xlfn.IFS(C143="MN","00:00",C143="M","08:00",C143="AF","16:00")," ")</f>
        <v xml:space="preserve"> </v>
      </c>
      <c r="G143" s="402" t="str">
        <f t="shared" si="5"/>
        <v>ERROR</v>
      </c>
      <c r="H143" s="402" t="str" cm="1">
        <f t="array" ref="H143">IFERROR(_xlfn.IFS(C143="MN","07:59",C143="M","15:59",C143="AF","23:59")," ")</f>
        <v xml:space="preserve"> </v>
      </c>
    </row>
    <row r="144" spans="2:8" x14ac:dyDescent="0.25">
      <c r="B144" t="str">
        <f>'2022'!$C$7</f>
        <v xml:space="preserve">E </v>
      </c>
      <c r="C144" t="str">
        <f>IF(HLOOKUP(D144,'2022'!$D$1:$GB$16,$A$2,FALSE)=0," ",IF(HLOOKUP(D144,'2022'!$D$1:$GB$16,$A$2,FALSE)="H"," ",IF(HLOOKUP(D144,'2022'!$D$1:$GB$16,$A$2,FALSE)="S"," ",HLOOKUP(D144,'2022'!$D$1:$GB$16,$A$2,FALSE))))</f>
        <v>AF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16:00</v>
      </c>
      <c r="G144" s="402">
        <f t="shared" si="5"/>
        <v>44704</v>
      </c>
      <c r="H144" s="402" t="str" cm="1">
        <f t="array" ref="H144">IFERROR(_xlfn.IFS(C144="MN","07:59",C144="M","15:59",C144="AF","23:59")," ")</f>
        <v>23:59</v>
      </c>
    </row>
    <row r="145" spans="2:8" x14ac:dyDescent="0.25">
      <c r="B145" t="str">
        <f>'2022'!$C$7</f>
        <v xml:space="preserve">E </v>
      </c>
      <c r="C145" t="str">
        <f>IF(HLOOKUP(D145,'2022'!$D$1:$GB$16,$A$2,FALSE)=0," ",IF(HLOOKUP(D145,'2022'!$D$1:$GB$16,$A$2,FALSE)="H"," ",IF(HLOOKUP(D145,'2022'!$D$1:$GB$16,$A$2,FALSE)="S"," ",HLOOKUP(D145,'2022'!$D$1:$GB$16,$A$2,FALSE))))</f>
        <v>AF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16:00</v>
      </c>
      <c r="G145" s="402">
        <f t="shared" si="5"/>
        <v>44705</v>
      </c>
      <c r="H145" s="402" t="str" cm="1">
        <f t="array" ref="H145">IFERROR(_xlfn.IFS(C145="MN","07:59",C145="M","15:59",C145="AF","23:59")," ")</f>
        <v>23:59</v>
      </c>
    </row>
    <row r="146" spans="2:8" x14ac:dyDescent="0.25">
      <c r="B146" t="str">
        <f>'2022'!$C$7</f>
        <v xml:space="preserve">E </v>
      </c>
      <c r="C146" t="str">
        <f>IF(HLOOKUP(D146,'2022'!$D$1:$GB$16,$A$2,FALSE)=0," ",IF(HLOOKUP(D146,'2022'!$D$1:$GB$16,$A$2,FALSE)="H"," ",IF(HLOOKUP(D146,'2022'!$D$1:$GB$16,$A$2,FALSE)="S"," ",HLOOKUP(D146,'2022'!$D$1:$GB$16,$A$2,FALSE))))</f>
        <v>AF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16:00</v>
      </c>
      <c r="G146" s="402">
        <f t="shared" si="5"/>
        <v>44706</v>
      </c>
      <c r="H146" s="402" t="str" cm="1">
        <f t="array" ref="H146">IFERROR(_xlfn.IFS(C146="MN","07:59",C146="M","15:59",C146="AF","23:59")," ")</f>
        <v>23:59</v>
      </c>
    </row>
    <row r="147" spans="2:8" x14ac:dyDescent="0.25">
      <c r="B147" t="str">
        <f>'2022'!$C$7</f>
        <v xml:space="preserve">E </v>
      </c>
      <c r="C147" t="str">
        <f>IF(HLOOKUP(D147,'2022'!$D$1:$GB$16,$A$2,FALSE)=0," ",IF(HLOOKUP(D147,'2022'!$D$1:$GB$16,$A$2,FALSE)="H"," ",IF(HLOOKUP(D147,'2022'!$D$1:$GB$16,$A$2,FALSE)="S"," ",HLOOKUP(D147,'2022'!$D$1:$GB$16,$A$2,FALSE))))</f>
        <v>AF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16:00</v>
      </c>
      <c r="G147" s="402">
        <f t="shared" si="5"/>
        <v>44707</v>
      </c>
      <c r="H147" s="402" t="str" cm="1">
        <f t="array" ref="H147">IFERROR(_xlfn.IFS(C147="MN","07:59",C147="M","15:59",C147="AF","23:59")," ")</f>
        <v>23:59</v>
      </c>
    </row>
    <row r="148" spans="2:8" x14ac:dyDescent="0.25">
      <c r="B148" t="str">
        <f>'2022'!$C$7</f>
        <v xml:space="preserve">E </v>
      </c>
      <c r="C148" t="str">
        <f>IF(HLOOKUP(D148,'2022'!$D$1:$GB$16,$A$2,FALSE)=0," ",IF(HLOOKUP(D148,'2022'!$D$1:$GB$16,$A$2,FALSE)="H"," ",IF(HLOOKUP(D148,'2022'!$D$1:$GB$16,$A$2,FALSE)="S"," ",HLOOKUP(D148,'2022'!$D$1:$GB$16,$A$2,FALSE))))</f>
        <v xml:space="preserve"> </v>
      </c>
      <c r="D148" s="402">
        <v>44708</v>
      </c>
      <c r="E148" s="402" t="str">
        <f t="shared" si="4"/>
        <v>ERROR</v>
      </c>
      <c r="F148" t="str" cm="1">
        <f t="array" ref="F148">IFERROR(_xlfn.IFS(C148="MN","00:00",C148="M","08:00",C148="AF","16:00")," ")</f>
        <v xml:space="preserve"> </v>
      </c>
      <c r="G148" s="402" t="str">
        <f t="shared" si="5"/>
        <v>ERROR</v>
      </c>
      <c r="H148" s="402" t="str" cm="1">
        <f t="array" ref="H148">IFERROR(_xlfn.IFS(C148="MN","07:59",C148="M","15:59",C148="AF","23:59")," ")</f>
        <v xml:space="preserve"> </v>
      </c>
    </row>
    <row r="149" spans="2:8" x14ac:dyDescent="0.25">
      <c r="B149" t="str">
        <f>'2022'!$C$7</f>
        <v xml:space="preserve">E </v>
      </c>
      <c r="C149" t="str">
        <f>IF(HLOOKUP(D149,'2022'!$D$1:$GB$16,$A$2,FALSE)=0," ",IF(HLOOKUP(D149,'2022'!$D$1:$GB$16,$A$2,FALSE)="H"," ",IF(HLOOKUP(D149,'2022'!$D$1:$GB$16,$A$2,FALSE)="S"," ",HLOOKUP(D149,'2022'!$D$1:$GB$16,$A$2,FALSE))))</f>
        <v xml:space="preserve"> </v>
      </c>
      <c r="D149" s="402">
        <v>44709</v>
      </c>
      <c r="E149" s="402" t="str">
        <f t="shared" si="4"/>
        <v>ERROR</v>
      </c>
      <c r="F149" t="str" cm="1">
        <f t="array" ref="F149">IFERROR(_xlfn.IFS(C149="MN","00:00",C149="M","08:00",C149="AF","16:00")," ")</f>
        <v xml:space="preserve"> </v>
      </c>
      <c r="G149" s="402" t="str">
        <f t="shared" si="5"/>
        <v>ERROR</v>
      </c>
      <c r="H149" s="402" t="str" cm="1">
        <f t="array" ref="H149">IFERROR(_xlfn.IFS(C149="MN","07:59",C149="M","15:59",C149="AF","23:59")," ")</f>
        <v xml:space="preserve"> </v>
      </c>
    </row>
    <row r="150" spans="2:8" x14ac:dyDescent="0.25">
      <c r="B150" t="str">
        <f>'2022'!$C$7</f>
        <v xml:space="preserve">E </v>
      </c>
      <c r="C150" t="str">
        <f>IF(HLOOKUP(D150,'2022'!$D$1:$GB$16,$A$2,FALSE)=0," ",IF(HLOOKUP(D150,'2022'!$D$1:$GB$16,$A$2,FALSE)="H"," ",IF(HLOOKUP(D150,'2022'!$D$1:$GB$16,$A$2,FALSE)="S"," ",HLOOKUP(D150,'2022'!$D$1:$GB$16,$A$2,FALSE))))</f>
        <v>AF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16:00</v>
      </c>
      <c r="G150" s="402">
        <f t="shared" si="5"/>
        <v>44710</v>
      </c>
      <c r="H150" s="402" t="str" cm="1">
        <f t="array" ref="H150">IFERROR(_xlfn.IFS(C150="MN","07:59",C150="M","15:59",C150="AF","23:59")," ")</f>
        <v>23:59</v>
      </c>
    </row>
    <row r="151" spans="2:8" x14ac:dyDescent="0.25">
      <c r="B151" t="str">
        <f>'2022'!$C$7</f>
        <v xml:space="preserve">E </v>
      </c>
      <c r="C151" t="str">
        <f>IF(HLOOKUP(D151,'2022'!$D$1:$GB$16,$A$2,FALSE)=0," ",IF(HLOOKUP(D151,'2022'!$D$1:$GB$16,$A$2,FALSE)="H"," ",IF(HLOOKUP(D151,'2022'!$D$1:$GB$16,$A$2,FALSE)="S"," ",HLOOKUP(D151,'2022'!$D$1:$GB$16,$A$2,FALSE))))</f>
        <v>AF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16:00</v>
      </c>
      <c r="G151" s="402">
        <f t="shared" si="5"/>
        <v>44711</v>
      </c>
      <c r="H151" s="402" t="str" cm="1">
        <f t="array" ref="H151">IFERROR(_xlfn.IFS(C151="MN","07:59",C151="M","15:59",C151="AF","23:59")," ")</f>
        <v>23:59</v>
      </c>
    </row>
    <row r="152" spans="2:8" x14ac:dyDescent="0.25">
      <c r="B152" t="str">
        <f>'2022'!$C$7</f>
        <v xml:space="preserve">E </v>
      </c>
      <c r="C152" t="str">
        <f>IF(HLOOKUP(D152,'2022'!$D$1:$GB$16,$A$2,FALSE)=0," ",IF(HLOOKUP(D152,'2022'!$D$1:$GB$16,$A$2,FALSE)="H"," ",IF(HLOOKUP(D152,'2022'!$D$1:$GB$16,$A$2,FALSE)="S"," ",HLOOKUP(D152,'2022'!$D$1:$GB$16,$A$2,FALSE))))</f>
        <v>AF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16:00</v>
      </c>
      <c r="G152" s="402">
        <f t="shared" si="5"/>
        <v>44712</v>
      </c>
      <c r="H152" s="402" t="str" cm="1">
        <f t="array" ref="H152">IFERROR(_xlfn.IFS(C152="MN","07:59",C152="M","15:59",C152="AF","23:59")," ")</f>
        <v>23:59</v>
      </c>
    </row>
    <row r="153" spans="2:8" x14ac:dyDescent="0.25">
      <c r="B153" t="str">
        <f>'2022'!$C$7</f>
        <v xml:space="preserve">E </v>
      </c>
      <c r="C153" t="str">
        <f>IF(HLOOKUP(D153,'2022'!$D$1:$GB$16,$A$2,FALSE)=0," ",IF(HLOOKUP(D153,'2022'!$D$1:$GB$16,$A$2,FALSE)="H"," ",IF(HLOOKUP(D153,'2022'!$D$1:$GB$16,$A$2,FALSE)="S"," ",HLOOKUP(D153,'2022'!$D$1:$GB$16,$A$2,FALSE))))</f>
        <v>AF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16:00</v>
      </c>
      <c r="G153" s="402">
        <f t="shared" si="5"/>
        <v>44713</v>
      </c>
      <c r="H153" s="402" t="str" cm="1">
        <f t="array" ref="H153">IFERROR(_xlfn.IFS(C153="MN","07:59",C153="M","15:59",C153="AF","23:59")," ")</f>
        <v>23:59</v>
      </c>
    </row>
    <row r="154" spans="2:8" x14ac:dyDescent="0.25">
      <c r="B154" t="str">
        <f>'2022'!$C$7</f>
        <v xml:space="preserve">E </v>
      </c>
      <c r="C154" t="str">
        <f>IF(HLOOKUP(D154,'2022'!$D$1:$GB$16,$A$2,FALSE)=0," ",IF(HLOOKUP(D154,'2022'!$D$1:$GB$16,$A$2,FALSE)="H"," ",IF(HLOOKUP(D154,'2022'!$D$1:$GB$16,$A$2,FALSE)="S"," ",HLOOKUP(D154,'2022'!$D$1:$GB$16,$A$2,FALSE))))</f>
        <v xml:space="preserve"> </v>
      </c>
      <c r="D154" s="402">
        <v>44714</v>
      </c>
      <c r="E154" s="402" t="str">
        <f t="shared" si="4"/>
        <v>ERROR</v>
      </c>
      <c r="F154" t="str" cm="1">
        <f t="array" ref="F154">IFERROR(_xlfn.IFS(C154="MN","00:00",C154="M","08:00",C154="AF","16:00")," ")</f>
        <v xml:space="preserve"> </v>
      </c>
      <c r="G154" s="402" t="str">
        <f t="shared" si="5"/>
        <v>ERROR</v>
      </c>
      <c r="H154" s="402" t="str" cm="1">
        <f t="array" ref="H154">IFERROR(_xlfn.IFS(C154="MN","07:59",C154="M","15:59",C154="AF","23:59")," ")</f>
        <v xml:space="preserve"> </v>
      </c>
    </row>
    <row r="155" spans="2:8" x14ac:dyDescent="0.25">
      <c r="B155" t="str">
        <f>'2022'!$C$7</f>
        <v xml:space="preserve">E </v>
      </c>
      <c r="C155" t="str">
        <f>IF(HLOOKUP(D155,'2022'!$D$1:$GB$16,$A$2,FALSE)=0," ",IF(HLOOKUP(D155,'2022'!$D$1:$GB$16,$A$2,FALSE)="H"," ",IF(HLOOKUP(D155,'2022'!$D$1:$GB$16,$A$2,FALSE)="S"," ",HLOOKUP(D155,'2022'!$D$1:$GB$16,$A$2,FALSE))))</f>
        <v xml:space="preserve"> </v>
      </c>
      <c r="D155" s="402">
        <v>44715</v>
      </c>
      <c r="E155" s="402" t="str">
        <f t="shared" si="4"/>
        <v>ERROR</v>
      </c>
      <c r="F155" t="str" cm="1">
        <f t="array" ref="F155">IFERROR(_xlfn.IFS(C155="MN","00:00",C155="M","08:00",C155="AF","16:00")," ")</f>
        <v xml:space="preserve"> </v>
      </c>
      <c r="G155" s="402" t="str">
        <f t="shared" si="5"/>
        <v>ERROR</v>
      </c>
      <c r="H155" s="402" t="str" cm="1">
        <f t="array" ref="H155">IFERROR(_xlfn.IFS(C155="MN","07:59",C155="M","15:59",C155="AF","23:59")," ")</f>
        <v xml:space="preserve"> </v>
      </c>
    </row>
    <row r="156" spans="2:8" x14ac:dyDescent="0.25">
      <c r="B156" t="str">
        <f>'2022'!$C$7</f>
        <v xml:space="preserve">E </v>
      </c>
      <c r="C156" t="str">
        <f>IF(HLOOKUP(D156,'2022'!$D$1:$GB$16,$A$2,FALSE)=0," ",IF(HLOOKUP(D156,'2022'!$D$1:$GB$16,$A$2,FALSE)="H"," ",IF(HLOOKUP(D156,'2022'!$D$1:$GB$16,$A$2,FALSE)="S"," ",HLOOKUP(D156,'2022'!$D$1:$GB$16,$A$2,FALSE))))</f>
        <v>M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08:00</v>
      </c>
      <c r="G156" s="402">
        <f t="shared" si="5"/>
        <v>44716</v>
      </c>
      <c r="H156" s="402" t="str" cm="1">
        <f t="array" ref="H156">IFERROR(_xlfn.IFS(C156="MN","07:59",C156="M","15:59",C156="AF","23:59")," ")</f>
        <v>15:59</v>
      </c>
    </row>
    <row r="157" spans="2:8" x14ac:dyDescent="0.25">
      <c r="B157" t="str">
        <f>'2022'!$C$7</f>
        <v xml:space="preserve">E </v>
      </c>
      <c r="C157" t="str">
        <f>IF(HLOOKUP(D157,'2022'!$D$1:$GB$16,$A$2,FALSE)=0," ",IF(HLOOKUP(D157,'2022'!$D$1:$GB$16,$A$2,FALSE)="H"," ",IF(HLOOKUP(D157,'2022'!$D$1:$GB$16,$A$2,FALSE)="S"," ",HLOOKUP(D157,'2022'!$D$1:$GB$16,$A$2,FALSE))))</f>
        <v>M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08:00</v>
      </c>
      <c r="G157" s="402">
        <f t="shared" si="5"/>
        <v>44717</v>
      </c>
      <c r="H157" s="402" t="str" cm="1">
        <f t="array" ref="H157">IFERROR(_xlfn.IFS(C157="MN","07:59",C157="M","15:59",C157="AF","23:59")," ")</f>
        <v>15:59</v>
      </c>
    </row>
    <row r="158" spans="2:8" x14ac:dyDescent="0.25">
      <c r="B158" t="str">
        <f>'2022'!$C$7</f>
        <v xml:space="preserve">E </v>
      </c>
      <c r="C158" t="str">
        <f>IF(HLOOKUP(D158,'2022'!$D$1:$GB$16,$A$2,FALSE)=0," ",IF(HLOOKUP(D158,'2022'!$D$1:$GB$16,$A$2,FALSE)="H"," ",IF(HLOOKUP(D158,'2022'!$D$1:$GB$16,$A$2,FALSE)="S"," ",HLOOKUP(D158,'2022'!$D$1:$GB$16,$A$2,FALSE))))</f>
        <v>M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08:00</v>
      </c>
      <c r="G158" s="402">
        <f t="shared" si="5"/>
        <v>44718</v>
      </c>
      <c r="H158" s="402" t="str" cm="1">
        <f t="array" ref="H158">IFERROR(_xlfn.IFS(C158="MN","07:59",C158="M","15:59",C158="AF","23:59")," ")</f>
        <v>15:59</v>
      </c>
    </row>
    <row r="159" spans="2:8" x14ac:dyDescent="0.25">
      <c r="B159" t="str">
        <f>'2022'!$C$7</f>
        <v xml:space="preserve">E </v>
      </c>
      <c r="C159" t="str">
        <f>IF(HLOOKUP(D159,'2022'!$D$1:$GB$16,$A$2,FALSE)=0," ",IF(HLOOKUP(D159,'2022'!$D$1:$GB$16,$A$2,FALSE)="H"," ",IF(HLOOKUP(D159,'2022'!$D$1:$GB$16,$A$2,FALSE)="S"," ",HLOOKUP(D159,'2022'!$D$1:$GB$16,$A$2,FALSE))))</f>
        <v>M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08:00</v>
      </c>
      <c r="G159" s="402">
        <f t="shared" si="5"/>
        <v>44719</v>
      </c>
      <c r="H159" s="402" t="str" cm="1">
        <f t="array" ref="H159">IFERROR(_xlfn.IFS(C159="MN","07:59",C159="M","15:59",C159="AF","23:59")," ")</f>
        <v>15:59</v>
      </c>
    </row>
    <row r="160" spans="2:8" x14ac:dyDescent="0.25">
      <c r="B160" t="str">
        <f>'2022'!$C$7</f>
        <v xml:space="preserve">E </v>
      </c>
      <c r="C160" t="str">
        <f>IF(HLOOKUP(D160,'2022'!$D$1:$GB$16,$A$2,FALSE)=0," ",IF(HLOOKUP(D160,'2022'!$D$1:$GB$16,$A$2,FALSE)="H"," ",IF(HLOOKUP(D160,'2022'!$D$1:$GB$16,$A$2,FALSE)="S"," ",HLOOKUP(D160,'2022'!$D$1:$GB$16,$A$2,FALSE))))</f>
        <v xml:space="preserve"> </v>
      </c>
      <c r="D160" s="402">
        <v>44720</v>
      </c>
      <c r="E160" s="402" t="str">
        <f t="shared" si="4"/>
        <v>ERROR</v>
      </c>
      <c r="F160" t="str" cm="1">
        <f t="array" ref="F160">IFERROR(_xlfn.IFS(C160="MN","00:00",C160="M","08:00",C160="AF","16:00")," ")</f>
        <v xml:space="preserve"> </v>
      </c>
      <c r="G160" s="402" t="str">
        <f t="shared" si="5"/>
        <v>ERROR</v>
      </c>
      <c r="H160" s="402" t="str" cm="1">
        <f t="array" ref="H160">IFERROR(_xlfn.IFS(C160="MN","07:59",C160="M","15:59",C160="AF","23:59")," ")</f>
        <v xml:space="preserve"> </v>
      </c>
    </row>
    <row r="161" spans="2:8" x14ac:dyDescent="0.25">
      <c r="B161" t="str">
        <f>'2022'!$C$7</f>
        <v xml:space="preserve">E </v>
      </c>
      <c r="C161" t="str">
        <f>IF(HLOOKUP(D161,'2022'!$D$1:$GB$16,$A$2,FALSE)=0," ",IF(HLOOKUP(D161,'2022'!$D$1:$GB$16,$A$2,FALSE)="H"," ",IF(HLOOKUP(D161,'2022'!$D$1:$GB$16,$A$2,FALSE)="S"," ",HLOOKUP(D161,'2022'!$D$1:$GB$16,$A$2,FALSE))))</f>
        <v xml:space="preserve"> </v>
      </c>
      <c r="D161" s="402">
        <v>44721</v>
      </c>
      <c r="E161" s="402" t="str">
        <f t="shared" si="4"/>
        <v>ERROR</v>
      </c>
      <c r="F161" t="str" cm="1">
        <f t="array" ref="F161">IFERROR(_xlfn.IFS(C161="MN","00:00",C161="M","08:00",C161="AF","16:00")," ")</f>
        <v xml:space="preserve"> </v>
      </c>
      <c r="G161" s="402" t="str">
        <f t="shared" si="5"/>
        <v>ERROR</v>
      </c>
      <c r="H161" s="402" t="str" cm="1">
        <f t="array" ref="H161">IFERROR(_xlfn.IFS(C161="MN","07:59",C161="M","15:59",C161="AF","23:59")," ")</f>
        <v xml:space="preserve"> </v>
      </c>
    </row>
    <row r="162" spans="2:8" x14ac:dyDescent="0.25">
      <c r="B162" t="str">
        <f>'2022'!$C$7</f>
        <v xml:space="preserve">E </v>
      </c>
      <c r="C162" t="str">
        <f>IF(HLOOKUP(D162,'2022'!$D$1:$GB$16,$A$2,FALSE)=0," ",IF(HLOOKUP(D162,'2022'!$D$1:$GB$16,$A$2,FALSE)="H"," ",IF(HLOOKUP(D162,'2022'!$D$1:$GB$16,$A$2,FALSE)="S"," ",HLOOKUP(D162,'2022'!$D$1:$GB$16,$A$2,FALSE))))</f>
        <v>M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08:00</v>
      </c>
      <c r="G162" s="402">
        <f t="shared" si="5"/>
        <v>44722</v>
      </c>
      <c r="H162" s="402" t="str" cm="1">
        <f t="array" ref="H162">IFERROR(_xlfn.IFS(C162="MN","07:59",C162="M","15:59",C162="AF","23:59")," ")</f>
        <v>15:59</v>
      </c>
    </row>
    <row r="163" spans="2:8" x14ac:dyDescent="0.25">
      <c r="B163" t="str">
        <f>'2022'!$C$7</f>
        <v xml:space="preserve">E </v>
      </c>
      <c r="C163" t="str">
        <f>IF(HLOOKUP(D163,'2022'!$D$1:$GB$16,$A$2,FALSE)=0," ",IF(HLOOKUP(D163,'2022'!$D$1:$GB$16,$A$2,FALSE)="H"," ",IF(HLOOKUP(D163,'2022'!$D$1:$GB$16,$A$2,FALSE)="S"," ",HLOOKUP(D163,'2022'!$D$1:$GB$16,$A$2,FALSE))))</f>
        <v>M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08:00</v>
      </c>
      <c r="G163" s="402">
        <f t="shared" si="5"/>
        <v>44723</v>
      </c>
      <c r="H163" s="402" t="str" cm="1">
        <f t="array" ref="H163">IFERROR(_xlfn.IFS(C163="MN","07:59",C163="M","15:59",C163="AF","23:59")," ")</f>
        <v>15:59</v>
      </c>
    </row>
    <row r="164" spans="2:8" x14ac:dyDescent="0.25">
      <c r="B164" t="str">
        <f>'2022'!$C$7</f>
        <v xml:space="preserve">E </v>
      </c>
      <c r="C164" t="str">
        <f>IF(HLOOKUP(D164,'2022'!$D$1:$GB$16,$A$2,FALSE)=0," ",IF(HLOOKUP(D164,'2022'!$D$1:$GB$16,$A$2,FALSE)="H"," ",IF(HLOOKUP(D164,'2022'!$D$1:$GB$16,$A$2,FALSE)="S"," ",HLOOKUP(D164,'2022'!$D$1:$GB$16,$A$2,FALSE))))</f>
        <v>M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08:00</v>
      </c>
      <c r="G164" s="402">
        <f t="shared" si="5"/>
        <v>44724</v>
      </c>
      <c r="H164" s="402" t="str" cm="1">
        <f t="array" ref="H164">IFERROR(_xlfn.IFS(C164="MN","07:59",C164="M","15:59",C164="AF","23:59")," ")</f>
        <v>15:59</v>
      </c>
    </row>
    <row r="165" spans="2:8" x14ac:dyDescent="0.25">
      <c r="B165" t="str">
        <f>'2022'!$C$7</f>
        <v xml:space="preserve">E </v>
      </c>
      <c r="C165" t="str">
        <f>IF(HLOOKUP(D165,'2022'!$D$1:$GB$16,$A$2,FALSE)=0," ",IF(HLOOKUP(D165,'2022'!$D$1:$GB$16,$A$2,FALSE)="H"," ",IF(HLOOKUP(D165,'2022'!$D$1:$GB$16,$A$2,FALSE)="S"," ",HLOOKUP(D165,'2022'!$D$1:$GB$16,$A$2,FALSE))))</f>
        <v>M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08:00</v>
      </c>
      <c r="G165" s="402">
        <f t="shared" si="5"/>
        <v>44725</v>
      </c>
      <c r="H165" s="402" t="str" cm="1">
        <f t="array" ref="H165">IFERROR(_xlfn.IFS(C165="MN","07:59",C165="M","15:59",C165="AF","23:59")," ")</f>
        <v>15:59</v>
      </c>
    </row>
    <row r="166" spans="2:8" x14ac:dyDescent="0.25">
      <c r="B166" t="str">
        <f>'2022'!$C$7</f>
        <v xml:space="preserve">E </v>
      </c>
      <c r="C166" t="str">
        <f>IF(HLOOKUP(D166,'2022'!$D$1:$GB$16,$A$2,FALSE)=0," ",IF(HLOOKUP(D166,'2022'!$D$1:$GB$16,$A$2,FALSE)="H"," ",IF(HLOOKUP(D166,'2022'!$D$1:$GB$16,$A$2,FALSE)="S"," ",HLOOKUP(D166,'2022'!$D$1:$GB$16,$A$2,FALSE))))</f>
        <v xml:space="preserve"> </v>
      </c>
      <c r="D166" s="402">
        <v>44726</v>
      </c>
      <c r="E166" s="402" t="str">
        <f t="shared" si="4"/>
        <v>ERROR</v>
      </c>
      <c r="F166" t="str" cm="1">
        <f t="array" ref="F166">IFERROR(_xlfn.IFS(C166="MN","00:00",C166="M","08:00",C166="AF","16:00")," ")</f>
        <v xml:space="preserve"> </v>
      </c>
      <c r="G166" s="402" t="str">
        <f t="shared" si="5"/>
        <v>ERROR</v>
      </c>
      <c r="H166" s="402" t="str" cm="1">
        <f t="array" ref="H166">IFERROR(_xlfn.IFS(C166="MN","07:59",C166="M","15:59",C166="AF","23:59")," ")</f>
        <v xml:space="preserve"> </v>
      </c>
    </row>
    <row r="167" spans="2:8" x14ac:dyDescent="0.25">
      <c r="B167" t="str">
        <f>'2022'!$C$7</f>
        <v xml:space="preserve">E </v>
      </c>
      <c r="C167" t="str">
        <f>IF(HLOOKUP(D167,'2022'!$D$1:$GB$16,$A$2,FALSE)=0," ",IF(HLOOKUP(D167,'2022'!$D$1:$GB$16,$A$2,FALSE)="H"," ",IF(HLOOKUP(D167,'2022'!$D$1:$GB$16,$A$2,FALSE)="S"," ",HLOOKUP(D167,'2022'!$D$1:$GB$16,$A$2,FALSE))))</f>
        <v xml:space="preserve"> </v>
      </c>
      <c r="D167" s="402">
        <v>44727</v>
      </c>
      <c r="E167" s="402" t="str">
        <f t="shared" si="4"/>
        <v>ERROR</v>
      </c>
      <c r="F167" t="str" cm="1">
        <f t="array" ref="F167">IFERROR(_xlfn.IFS(C167="MN","00:00",C167="M","08:00",C167="AF","16:00")," ")</f>
        <v xml:space="preserve"> </v>
      </c>
      <c r="G167" s="402" t="str">
        <f t="shared" si="5"/>
        <v>ERROR</v>
      </c>
      <c r="H167" s="402" t="str" cm="1">
        <f t="array" ref="H167">IFERROR(_xlfn.IFS(C167="MN","07:59",C167="M","15:59",C167="AF","23:59")," ")</f>
        <v xml:space="preserve"> </v>
      </c>
    </row>
    <row r="168" spans="2:8" x14ac:dyDescent="0.25">
      <c r="B168" t="str">
        <f>'2022'!$C$7</f>
        <v xml:space="preserve">E </v>
      </c>
      <c r="C168" t="str">
        <f>IF(HLOOKUP(D168,'2022'!$D$1:$GB$16,$A$2,FALSE)=0," ",IF(HLOOKUP(D168,'2022'!$D$1:$GB$16,$A$2,FALSE)="H"," ",IF(HLOOKUP(D168,'2022'!$D$1:$GB$16,$A$2,FALSE)="S"," ",HLOOKUP(D168,'2022'!$D$1:$GB$16,$A$2,FALSE))))</f>
        <v>M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08:00</v>
      </c>
      <c r="G168" s="402">
        <f t="shared" si="5"/>
        <v>44728</v>
      </c>
      <c r="H168" s="402" t="str" cm="1">
        <f t="array" ref="H168">IFERROR(_xlfn.IFS(C168="MN","07:59",C168="M","15:59",C168="AF","23:59")," ")</f>
        <v>15:59</v>
      </c>
    </row>
    <row r="169" spans="2:8" x14ac:dyDescent="0.25">
      <c r="B169" t="str">
        <f>'2022'!$C$7</f>
        <v xml:space="preserve">E </v>
      </c>
      <c r="C169" t="str">
        <f>IF(HLOOKUP(D169,'2022'!$D$1:$GB$16,$A$2,FALSE)=0," ",IF(HLOOKUP(D169,'2022'!$D$1:$GB$16,$A$2,FALSE)="H"," ",IF(HLOOKUP(D169,'2022'!$D$1:$GB$16,$A$2,FALSE)="S"," ",HLOOKUP(D169,'2022'!$D$1:$GB$16,$A$2,FALSE))))</f>
        <v>M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08:00</v>
      </c>
      <c r="G169" s="402">
        <f t="shared" si="5"/>
        <v>44729</v>
      </c>
      <c r="H169" s="402" t="str" cm="1">
        <f t="array" ref="H169">IFERROR(_xlfn.IFS(C169="MN","07:59",C169="M","15:59",C169="AF","23:59")," ")</f>
        <v>15:59</v>
      </c>
    </row>
    <row r="170" spans="2:8" x14ac:dyDescent="0.25">
      <c r="B170" t="str">
        <f>'2022'!$C$7</f>
        <v xml:space="preserve">E </v>
      </c>
      <c r="C170" t="str">
        <f>IF(HLOOKUP(D170,'2022'!$D$1:$GB$16,$A$2,FALSE)=0," ",IF(HLOOKUP(D170,'2022'!$D$1:$GB$16,$A$2,FALSE)="H"," ",IF(HLOOKUP(D170,'2022'!$D$1:$GB$16,$A$2,FALSE)="S"," ",HLOOKUP(D170,'2022'!$D$1:$GB$16,$A$2,FALSE))))</f>
        <v>M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08:00</v>
      </c>
      <c r="G170" s="402">
        <f t="shared" si="5"/>
        <v>44730</v>
      </c>
      <c r="H170" s="402" t="str" cm="1">
        <f t="array" ref="H170">IFERROR(_xlfn.IFS(C170="MN","07:59",C170="M","15:59",C170="AF","23:59")," ")</f>
        <v>15:59</v>
      </c>
    </row>
    <row r="171" spans="2:8" x14ac:dyDescent="0.25">
      <c r="B171" t="str">
        <f>'2022'!$C$7</f>
        <v xml:space="preserve">E </v>
      </c>
      <c r="C171" t="str">
        <f>IF(HLOOKUP(D171,'2022'!$D$1:$GB$16,$A$2,FALSE)=0," ",IF(HLOOKUP(D171,'2022'!$D$1:$GB$16,$A$2,FALSE)="H"," ",IF(HLOOKUP(D171,'2022'!$D$1:$GB$16,$A$2,FALSE)="S"," ",HLOOKUP(D171,'2022'!$D$1:$GB$16,$A$2,FALSE))))</f>
        <v>M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08:00</v>
      </c>
      <c r="G171" s="402">
        <f t="shared" si="5"/>
        <v>44731</v>
      </c>
      <c r="H171" s="402" t="str" cm="1">
        <f t="array" ref="H171">IFERROR(_xlfn.IFS(C171="MN","07:59",C171="M","15:59",C171="AF","23:59")," ")</f>
        <v>15:59</v>
      </c>
    </row>
    <row r="172" spans="2:8" x14ac:dyDescent="0.25">
      <c r="B172" t="str">
        <f>'2022'!$C$7</f>
        <v xml:space="preserve">E </v>
      </c>
      <c r="C172" t="str">
        <f>IF(HLOOKUP(D172,'2022'!$D$1:$GB$16,$A$2,FALSE)=0," ",IF(HLOOKUP(D172,'2022'!$D$1:$GB$16,$A$2,FALSE)="H"," ",IF(HLOOKUP(D172,'2022'!$D$1:$GB$16,$A$2,FALSE)="S"," ",HLOOKUP(D172,'2022'!$D$1:$GB$16,$A$2,FALSE))))</f>
        <v xml:space="preserve"> </v>
      </c>
      <c r="D172" s="402">
        <v>44732</v>
      </c>
      <c r="E172" s="402" t="str">
        <f t="shared" si="4"/>
        <v>ERROR</v>
      </c>
      <c r="F172" t="str" cm="1">
        <f t="array" ref="F172">IFERROR(_xlfn.IFS(C172="MN","00:00",C172="M","08:00",C172="AF","16:00")," ")</f>
        <v xml:space="preserve"> </v>
      </c>
      <c r="G172" s="402" t="str">
        <f t="shared" si="5"/>
        <v>ERROR</v>
      </c>
      <c r="H172" s="402" t="str" cm="1">
        <f t="array" ref="H172">IFERROR(_xlfn.IFS(C172="MN","07:59",C172="M","15:59",C172="AF","23:59")," ")</f>
        <v xml:space="preserve"> </v>
      </c>
    </row>
    <row r="173" spans="2:8" x14ac:dyDescent="0.25">
      <c r="B173" t="str">
        <f>'2022'!$C$7</f>
        <v xml:space="preserve">E </v>
      </c>
      <c r="C173" t="str">
        <f>IF(HLOOKUP(D173,'2022'!$D$1:$GB$16,$A$2,FALSE)=0," ",IF(HLOOKUP(D173,'2022'!$D$1:$GB$16,$A$2,FALSE)="H"," ",IF(HLOOKUP(D173,'2022'!$D$1:$GB$16,$A$2,FALSE)="S"," ",HLOOKUP(D173,'2022'!$D$1:$GB$16,$A$2,FALSE))))</f>
        <v xml:space="preserve"> </v>
      </c>
      <c r="D173" s="402">
        <v>44733</v>
      </c>
      <c r="E173" s="402" t="str">
        <f t="shared" si="4"/>
        <v>ERROR</v>
      </c>
      <c r="F173" t="str" cm="1">
        <f t="array" ref="F173">IFERROR(_xlfn.IFS(C173="MN","00:00",C173="M","08:00",C173="AF","16:00")," ")</f>
        <v xml:space="preserve"> </v>
      </c>
      <c r="G173" s="402" t="str">
        <f t="shared" si="5"/>
        <v>ERROR</v>
      </c>
      <c r="H173" s="402" t="str" cm="1">
        <f t="array" ref="H173">IFERROR(_xlfn.IFS(C173="MN","07:59",C173="M","15:59",C173="AF","23:59")," ")</f>
        <v xml:space="preserve"> </v>
      </c>
    </row>
    <row r="174" spans="2:8" x14ac:dyDescent="0.25">
      <c r="B174" t="str">
        <f>'2022'!$C$7</f>
        <v xml:space="preserve">E </v>
      </c>
      <c r="C174" t="str">
        <f>IF(HLOOKUP(D174,'2022'!$D$1:$GB$16,$A$2,FALSE)=0," ",IF(HLOOKUP(D174,'2022'!$D$1:$GB$16,$A$2,FALSE)="H"," ",IF(HLOOKUP(D174,'2022'!$D$1:$GB$16,$A$2,FALSE)="S"," ",HLOOKUP(D174,'2022'!$D$1:$GB$16,$A$2,FALSE))))</f>
        <v>MN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00:00</v>
      </c>
      <c r="G174" s="402">
        <f t="shared" si="5"/>
        <v>44734</v>
      </c>
      <c r="H174" s="402" t="str" cm="1">
        <f t="array" ref="H174">IFERROR(_xlfn.IFS(C174="MN","07:59",C174="M","15:59",C174="AF","23:59")," ")</f>
        <v>07:59</v>
      </c>
    </row>
    <row r="175" spans="2:8" x14ac:dyDescent="0.25">
      <c r="B175" t="str">
        <f>'2022'!$C$7</f>
        <v xml:space="preserve">E </v>
      </c>
      <c r="C175" t="str">
        <f>IF(HLOOKUP(D175,'2022'!$D$1:$GB$16,$A$2,FALSE)=0," ",IF(HLOOKUP(D175,'2022'!$D$1:$GB$16,$A$2,FALSE)="H"," ",IF(HLOOKUP(D175,'2022'!$D$1:$GB$16,$A$2,FALSE)="S"," ",HLOOKUP(D175,'2022'!$D$1:$GB$16,$A$2,FALSE))))</f>
        <v>MN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00:00</v>
      </c>
      <c r="G175" s="402">
        <f t="shared" si="5"/>
        <v>44735</v>
      </c>
      <c r="H175" s="402" t="str" cm="1">
        <f t="array" ref="H175">IFERROR(_xlfn.IFS(C175="MN","07:59",C175="M","15:59",C175="AF","23:59")," ")</f>
        <v>07:59</v>
      </c>
    </row>
    <row r="176" spans="2:8" x14ac:dyDescent="0.25">
      <c r="B176" t="str">
        <f>'2022'!$C$7</f>
        <v xml:space="preserve">E </v>
      </c>
      <c r="C176" t="str">
        <f>IF(HLOOKUP(D176,'2022'!$D$1:$GB$16,$A$2,FALSE)=0," ",IF(HLOOKUP(D176,'2022'!$D$1:$GB$16,$A$2,FALSE)="H"," ",IF(HLOOKUP(D176,'2022'!$D$1:$GB$16,$A$2,FALSE)="S"," ",HLOOKUP(D176,'2022'!$D$1:$GB$16,$A$2,FALSE))))</f>
        <v>MN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00:00</v>
      </c>
      <c r="G176" s="402">
        <f t="shared" si="5"/>
        <v>44736</v>
      </c>
      <c r="H176" s="402" t="str" cm="1">
        <f t="array" ref="H176">IFERROR(_xlfn.IFS(C176="MN","07:59",C176="M","15:59",C176="AF","23:59")," ")</f>
        <v>07:59</v>
      </c>
    </row>
    <row r="177" spans="2:8" x14ac:dyDescent="0.25">
      <c r="B177" t="str">
        <f>'2022'!$C$7</f>
        <v xml:space="preserve">E </v>
      </c>
      <c r="C177" t="str">
        <f>IF(HLOOKUP(D177,'2022'!$D$1:$GB$16,$A$2,FALSE)=0," ",IF(HLOOKUP(D177,'2022'!$D$1:$GB$16,$A$2,FALSE)="H"," ",IF(HLOOKUP(D177,'2022'!$D$1:$GB$16,$A$2,FALSE)="S"," ",HLOOKUP(D177,'2022'!$D$1:$GB$16,$A$2,FALSE))))</f>
        <v>MN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00:00</v>
      </c>
      <c r="G177" s="402">
        <f t="shared" si="5"/>
        <v>44737</v>
      </c>
      <c r="H177" s="402" t="str" cm="1">
        <f t="array" ref="H177">IFERROR(_xlfn.IFS(C177="MN","07:59",C177="M","15:59",C177="AF","23:59")," ")</f>
        <v>07:59</v>
      </c>
    </row>
    <row r="178" spans="2:8" x14ac:dyDescent="0.25">
      <c r="B178" t="str">
        <f>'2022'!$C$7</f>
        <v xml:space="preserve">E </v>
      </c>
      <c r="C178" t="str">
        <f>IF(HLOOKUP(D178,'2022'!$D$1:$GB$16,$A$2,FALSE)=0," ",IF(HLOOKUP(D178,'2022'!$D$1:$GB$16,$A$2,FALSE)="H"," ",IF(HLOOKUP(D178,'2022'!$D$1:$GB$16,$A$2,FALSE)="S"," ",HLOOKUP(D178,'2022'!$D$1:$GB$16,$A$2,FALSE))))</f>
        <v xml:space="preserve"> </v>
      </c>
      <c r="D178" s="402">
        <v>44738</v>
      </c>
      <c r="E178" s="402" t="str">
        <f t="shared" si="4"/>
        <v>ERROR</v>
      </c>
      <c r="F178" t="str" cm="1">
        <f t="array" ref="F178">IFERROR(_xlfn.IFS(C178="MN","00:00",C178="M","08:00",C178="AF","16:00")," ")</f>
        <v xml:space="preserve"> </v>
      </c>
      <c r="G178" s="402" t="str">
        <f t="shared" si="5"/>
        <v>ERROR</v>
      </c>
      <c r="H178" s="402" t="str" cm="1">
        <f t="array" ref="H178">IFERROR(_xlfn.IFS(C178="MN","07:59",C178="M","15:59",C178="AF","23:59")," ")</f>
        <v xml:space="preserve"> </v>
      </c>
    </row>
    <row r="179" spans="2:8" x14ac:dyDescent="0.25">
      <c r="B179" t="str">
        <f>'2022'!$C$7</f>
        <v xml:space="preserve">E </v>
      </c>
      <c r="C179" t="str">
        <f>IF(HLOOKUP(D179,'2022'!$D$1:$GB$16,$A$2,FALSE)=0," ",IF(HLOOKUP(D179,'2022'!$D$1:$GB$16,$A$2,FALSE)="H"," ",IF(HLOOKUP(D179,'2022'!$D$1:$GB$16,$A$2,FALSE)="S"," ",HLOOKUP(D179,'2022'!$D$1:$GB$16,$A$2,FALSE))))</f>
        <v xml:space="preserve"> </v>
      </c>
      <c r="D179" s="402">
        <v>44739</v>
      </c>
      <c r="E179" s="402" t="str">
        <f t="shared" si="4"/>
        <v>ERROR</v>
      </c>
      <c r="F179" t="str" cm="1">
        <f t="array" ref="F179">IFERROR(_xlfn.IFS(C179="MN","00:00",C179="M","08:00",C179="AF","16:00")," ")</f>
        <v xml:space="preserve"> </v>
      </c>
      <c r="G179" s="402" t="str">
        <f t="shared" si="5"/>
        <v>ERROR</v>
      </c>
      <c r="H179" s="402" t="str" cm="1">
        <f t="array" ref="H179">IFERROR(_xlfn.IFS(C179="MN","07:59",C179="M","15:59",C179="AF","23:59")," ")</f>
        <v xml:space="preserve"> </v>
      </c>
    </row>
    <row r="180" spans="2:8" x14ac:dyDescent="0.25">
      <c r="B180" t="str">
        <f>'2022'!$C$7</f>
        <v xml:space="preserve">E </v>
      </c>
      <c r="C180" t="str">
        <f>IF(HLOOKUP(D180,'2022'!$D$1:$GB$16,$A$2,FALSE)=0," ",IF(HLOOKUP(D180,'2022'!$D$1:$GB$16,$A$2,FALSE)="H"," ",IF(HLOOKUP(D180,'2022'!$D$1:$GB$16,$A$2,FALSE)="S"," ",HLOOKUP(D180,'2022'!$D$1:$GB$16,$A$2,FALSE))))</f>
        <v>AF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16:00</v>
      </c>
      <c r="G180" s="402">
        <f t="shared" si="5"/>
        <v>44740</v>
      </c>
      <c r="H180" s="402" t="str" cm="1">
        <f t="array" ref="H180">IFERROR(_xlfn.IFS(C180="MN","07:59",C180="M","15:59",C180="AF","23:59")," ")</f>
        <v>23:59</v>
      </c>
    </row>
    <row r="181" spans="2:8" x14ac:dyDescent="0.25">
      <c r="B181" t="str">
        <f>'2022'!$C$7</f>
        <v xml:space="preserve">E </v>
      </c>
      <c r="C181" t="str">
        <f>IF(HLOOKUP(D181,'2022'!$D$1:$GB$16,$A$2,FALSE)=0," ",IF(HLOOKUP(D181,'2022'!$D$1:$GB$16,$A$2,FALSE)="H"," ",IF(HLOOKUP(D181,'2022'!$D$1:$GB$16,$A$2,FALSE)="S"," ",HLOOKUP(D181,'2022'!$D$1:$GB$16,$A$2,FALSE))))</f>
        <v>AF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16:00</v>
      </c>
      <c r="G181" s="402">
        <f t="shared" si="5"/>
        <v>44741</v>
      </c>
      <c r="H181" s="402" t="str" cm="1">
        <f t="array" ref="H181">IFERROR(_xlfn.IFS(C181="MN","07:59",C181="M","15:59",C181="AF","23:59")," ")</f>
        <v>23:59</v>
      </c>
    </row>
    <row r="182" spans="2:8" x14ac:dyDescent="0.25">
      <c r="B182" t="str">
        <f>'2022'!$C$7</f>
        <v xml:space="preserve">E </v>
      </c>
      <c r="C182" t="str">
        <f>IF(HLOOKUP(D182,'2022'!$D$1:$GB$16,$A$2,FALSE)=0," ",IF(HLOOKUP(D182,'2022'!$D$1:$GB$16,$A$2,FALSE)="H"," ",IF(HLOOKUP(D182,'2022'!$D$1:$GB$16,$A$2,FALSE)="S"," ",HLOOKUP(D182,'2022'!$D$1:$GB$16,$A$2,FALSE))))</f>
        <v>AF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16:00</v>
      </c>
      <c r="G182" s="402">
        <f t="shared" si="5"/>
        <v>44742</v>
      </c>
      <c r="H182" s="402" t="str" cm="1">
        <f t="array" ref="H182">IFERROR(_xlfn.IFS(C182="MN","07:59",C182="M","15:59",C182="AF","23:59")," ")</f>
        <v>23:59</v>
      </c>
    </row>
    <row r="183" spans="2:8" x14ac:dyDescent="0.25">
      <c r="B183" t="str">
        <f>'2022'!$C$7</f>
        <v xml:space="preserve">E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'2022'!$C$7</f>
        <v xml:space="preserve">E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'2022'!$C$7</f>
        <v xml:space="preserve">E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'2022'!$C$7</f>
        <v xml:space="preserve">E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'2022'!$C$7</f>
        <v xml:space="preserve">E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'2022'!$C$7</f>
        <v xml:space="preserve">E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'2022'!$C$7</f>
        <v xml:space="preserve">E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'2022'!$C$7</f>
        <v xml:space="preserve">E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'2022'!$C$7</f>
        <v xml:space="preserve">E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'2022'!$C$7</f>
        <v xml:space="preserve">E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'2022'!$C$7</f>
        <v xml:space="preserve">E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'2022'!$C$7</f>
        <v xml:space="preserve">E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'2022'!$C$7</f>
        <v xml:space="preserve">E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'2022'!$C$7</f>
        <v xml:space="preserve">E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'2022'!$C$7</f>
        <v xml:space="preserve">E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'2022'!$C$7</f>
        <v xml:space="preserve">E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'2022'!$C$7</f>
        <v xml:space="preserve">E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'2022'!$C$7</f>
        <v xml:space="preserve">E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'2022'!$C$7</f>
        <v xml:space="preserve">E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'2022'!$C$7</f>
        <v xml:space="preserve">E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'2022'!$C$7</f>
        <v xml:space="preserve">E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'2022'!$C$7</f>
        <v xml:space="preserve">E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'2022'!$C$7</f>
        <v xml:space="preserve">E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'2022'!$C$7</f>
        <v xml:space="preserve">E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'2022'!$C$7</f>
        <v xml:space="preserve">E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'2022'!$C$7</f>
        <v xml:space="preserve">E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'2022'!$C$7</f>
        <v xml:space="preserve">E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'2022'!$C$7</f>
        <v xml:space="preserve">E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'2022'!$C$7</f>
        <v xml:space="preserve">E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'2022'!$C$7</f>
        <v xml:space="preserve">E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'2022'!$C$7</f>
        <v xml:space="preserve">E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'2022'!$C$7</f>
        <v xml:space="preserve">E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'2022'!$C$7</f>
        <v xml:space="preserve">E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'2022'!$C$7</f>
        <v xml:space="preserve">E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'2022'!$C$7</f>
        <v xml:space="preserve">E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'2022'!$C$7</f>
        <v xml:space="preserve">E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'2022'!$C$7</f>
        <v xml:space="preserve">E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'2022'!$C$7</f>
        <v xml:space="preserve">E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'2022'!$C$7</f>
        <v xml:space="preserve">E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'2022'!$C$7</f>
        <v xml:space="preserve">E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'2022'!$C$7</f>
        <v xml:space="preserve">E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'2022'!$C$7</f>
        <v xml:space="preserve">E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'2022'!$C$7</f>
        <v xml:space="preserve">E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'2022'!$C$7</f>
        <v xml:space="preserve">E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'2022'!$C$7</f>
        <v xml:space="preserve">E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'2022'!$C$7</f>
        <v xml:space="preserve">E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'2022'!$C$7</f>
        <v xml:space="preserve">E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'2022'!$C$7</f>
        <v xml:space="preserve">E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'2022'!$C$7</f>
        <v xml:space="preserve">E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'2022'!$C$7</f>
        <v xml:space="preserve">E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'2022'!$C$7</f>
        <v xml:space="preserve">E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'2022'!$C$7</f>
        <v xml:space="preserve">E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'2022'!$C$7</f>
        <v xml:space="preserve">E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'2022'!$C$7</f>
        <v xml:space="preserve">E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'2022'!$C$7</f>
        <v xml:space="preserve">E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'2022'!$C$7</f>
        <v xml:space="preserve">E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'2022'!$C$7</f>
        <v xml:space="preserve">E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'2022'!$C$7</f>
        <v xml:space="preserve">E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'2022'!$C$7</f>
        <v xml:space="preserve">E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'2022'!$C$7</f>
        <v xml:space="preserve">E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'2022'!$C$7</f>
        <v xml:space="preserve">E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'2022'!$C$7</f>
        <v xml:space="preserve">E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'2022'!$C$7</f>
        <v xml:space="preserve">E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'2022'!$C$7</f>
        <v xml:space="preserve">E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'2022'!$C$7</f>
        <v xml:space="preserve">E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'2022'!$C$7</f>
        <v xml:space="preserve">E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'2022'!$C$7</f>
        <v xml:space="preserve">E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'2022'!$C$7</f>
        <v xml:space="preserve">E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'2022'!$C$7</f>
        <v xml:space="preserve">E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'2022'!$C$7</f>
        <v xml:space="preserve">E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'2022'!$C$7</f>
        <v xml:space="preserve">E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'2022'!$C$7</f>
        <v xml:space="preserve">E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'2022'!$C$7</f>
        <v xml:space="preserve">E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'2022'!$C$7</f>
        <v xml:space="preserve">E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'2022'!$C$7</f>
        <v xml:space="preserve">E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'2022'!$C$7</f>
        <v xml:space="preserve">E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'2022'!$C$7</f>
        <v xml:space="preserve">E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'2022'!$C$7</f>
        <v xml:space="preserve">E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'2022'!$C$7</f>
        <v xml:space="preserve">E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'2022'!$C$7</f>
        <v xml:space="preserve">E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'2022'!$C$7</f>
        <v xml:space="preserve">E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'2022'!$C$7</f>
        <v xml:space="preserve">E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'2022'!$C$7</f>
        <v xml:space="preserve">E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'2022'!$C$7</f>
        <v xml:space="preserve">E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'2022'!$C$7</f>
        <v xml:space="preserve">E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'2022'!$C$7</f>
        <v xml:space="preserve">E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'2022'!$C$7</f>
        <v xml:space="preserve">E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'2022'!$C$7</f>
        <v xml:space="preserve">E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'2022'!$C$7</f>
        <v xml:space="preserve">E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'2022'!$C$7</f>
        <v xml:space="preserve">E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'2022'!$C$7</f>
        <v xml:space="preserve">E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'2022'!$C$7</f>
        <v xml:space="preserve">E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'2022'!$C$7</f>
        <v xml:space="preserve">E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'2022'!$C$7</f>
        <v xml:space="preserve">E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'2022'!$C$7</f>
        <v xml:space="preserve">E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'2022'!$C$7</f>
        <v xml:space="preserve">E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'2022'!$C$7</f>
        <v xml:space="preserve">E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'2022'!$C$7</f>
        <v xml:space="preserve">E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'2022'!$C$7</f>
        <v xml:space="preserve">E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'2022'!$C$7</f>
        <v xml:space="preserve">E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'2022'!$C$7</f>
        <v xml:space="preserve">E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'2022'!$C$7</f>
        <v xml:space="preserve">E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'2022'!$C$7</f>
        <v xml:space="preserve">E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'2022'!$C$7</f>
        <v xml:space="preserve">E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'2022'!$C$7</f>
        <v xml:space="preserve">E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'2022'!$C$7</f>
        <v xml:space="preserve">E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'2022'!$C$7</f>
        <v xml:space="preserve">E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'2022'!$C$7</f>
        <v xml:space="preserve">E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'2022'!$C$7</f>
        <v xml:space="preserve">E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'2022'!$C$7</f>
        <v xml:space="preserve">E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'2022'!$C$7</f>
        <v xml:space="preserve">E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'2022'!$C$7</f>
        <v xml:space="preserve">E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'2022'!$C$7</f>
        <v xml:space="preserve">E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'2022'!$C$7</f>
        <v xml:space="preserve">E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'2022'!$C$7</f>
        <v xml:space="preserve">E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'2022'!$C$7</f>
        <v xml:space="preserve">E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'2022'!$C$7</f>
        <v xml:space="preserve">E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'2022'!$C$7</f>
        <v xml:space="preserve">E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'2022'!$C$7</f>
        <v xml:space="preserve">E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'2022'!$C$7</f>
        <v xml:space="preserve">E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'2022'!$C$7</f>
        <v xml:space="preserve">E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'2022'!$C$7</f>
        <v xml:space="preserve">E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'2022'!$C$7</f>
        <v xml:space="preserve">E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'2022'!$C$7</f>
        <v xml:space="preserve">E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'2022'!$C$7</f>
        <v xml:space="preserve">E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'2022'!$C$7</f>
        <v xml:space="preserve">E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'2022'!$C$7</f>
        <v xml:space="preserve">E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'2022'!$C$7</f>
        <v xml:space="preserve">E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'2022'!$C$7</f>
        <v xml:space="preserve">E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'2022'!$C$7</f>
        <v xml:space="preserve">E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'2022'!$C$7</f>
        <v xml:space="preserve">E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'2022'!$C$7</f>
        <v xml:space="preserve">E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'2022'!$C$7</f>
        <v xml:space="preserve">E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'2022'!$C$7</f>
        <v xml:space="preserve">E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'2022'!$C$7</f>
        <v xml:space="preserve">E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'2022'!$C$7</f>
        <v xml:space="preserve">E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'2022'!$C$7</f>
        <v xml:space="preserve">E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'2022'!$C$7</f>
        <v xml:space="preserve">E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'2022'!$C$7</f>
        <v xml:space="preserve">E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'2022'!$C$7</f>
        <v xml:space="preserve">E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'2022'!$C$7</f>
        <v xml:space="preserve">E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'2022'!$C$7</f>
        <v xml:space="preserve">E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'2022'!$C$7</f>
        <v xml:space="preserve">E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'2022'!$C$7</f>
        <v xml:space="preserve">E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'2022'!$C$7</f>
        <v xml:space="preserve">E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'2022'!$C$7</f>
        <v xml:space="preserve">E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'2022'!$C$7</f>
        <v xml:space="preserve">E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'2022'!$C$7</f>
        <v xml:space="preserve">E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'2022'!$C$7</f>
        <v xml:space="preserve">E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'2022'!$C$7</f>
        <v xml:space="preserve">E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'2022'!$C$7</f>
        <v xml:space="preserve">E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'2022'!$C$7</f>
        <v xml:space="preserve">E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'2022'!$C$7</f>
        <v xml:space="preserve">E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'2022'!$C$7</f>
        <v xml:space="preserve">E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'2022'!$C$7</f>
        <v xml:space="preserve">E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'2022'!$C$7</f>
        <v xml:space="preserve">E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'2022'!$C$7</f>
        <v xml:space="preserve">E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'2022'!$C$7</f>
        <v xml:space="preserve">E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'2022'!$C$7</f>
        <v xml:space="preserve">E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'2022'!$C$7</f>
        <v xml:space="preserve">E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'2022'!$C$7</f>
        <v xml:space="preserve">E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'2022'!$C$7</f>
        <v xml:space="preserve">E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'2022'!$C$7</f>
        <v xml:space="preserve">E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'2022'!$C$7</f>
        <v xml:space="preserve">E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'2022'!$C$7</f>
        <v xml:space="preserve">E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'2022'!$C$7</f>
        <v xml:space="preserve">E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'2022'!$C$7</f>
        <v xml:space="preserve">E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'2022'!$C$7</f>
        <v xml:space="preserve">E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'2022'!$C$7</f>
        <v xml:space="preserve">E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'2022'!$C$7</f>
        <v xml:space="preserve">E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'2022'!$C$7</f>
        <v xml:space="preserve">E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'2022'!$C$7</f>
        <v xml:space="preserve">E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'2022'!$C$7</f>
        <v xml:space="preserve">E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'2022'!$C$7</f>
        <v xml:space="preserve">E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'2022'!$C$7</f>
        <v xml:space="preserve">E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'2022'!$C$7</f>
        <v xml:space="preserve">E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'2022'!$C$7</f>
        <v xml:space="preserve">E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'2022'!$C$7</f>
        <v xml:space="preserve">E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'2022'!$C$7</f>
        <v xml:space="preserve">E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'2022'!$C$7</f>
        <v xml:space="preserve">E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'2022'!$C$7</f>
        <v xml:space="preserve">E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'2022'!$C$7</f>
        <v xml:space="preserve">E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'2022'!$C$7</f>
        <v xml:space="preserve">E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'2022'!$C$7</f>
        <v xml:space="preserve">E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05605-1143-4861-A65D-C17C83003B55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8</v>
      </c>
      <c r="B2" t="str">
        <f>'2022'!$C$8</f>
        <v xml:space="preserve">F </v>
      </c>
      <c r="C2" s="404" t="str">
        <f>IF(HLOOKUP(D2,'2022'!$D$1:$GB$16,$A$2,FALSE)=0," ",IF(HLOOKUP(D2,'2022'!$D$1:$GB$16,$A$2,FALSE)="H"," ",IF(HLOOKUP(D2,'2022'!$D$1:$GB$16,$A$2,FALSE)="S"," ",HLOOKUP(D2,'2022'!$D$1:$GB$16,$A$2,FALSE))))</f>
        <v>AF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16:00</v>
      </c>
      <c r="G2" s="402">
        <f>E2</f>
        <v>44562</v>
      </c>
      <c r="H2" s="402" t="str" cm="1">
        <f t="array" ref="H2">IFERROR(_xlfn.IFS(C2="MN","07:59",C2="M","15:59",C2="AF","23:59")," ")</f>
        <v>23:59</v>
      </c>
    </row>
    <row r="3" spans="1:8" x14ac:dyDescent="0.25">
      <c r="B3" t="str">
        <f>'2022'!$C$8</f>
        <v xml:space="preserve">F </v>
      </c>
      <c r="C3" s="404" t="str">
        <f>IF(HLOOKUP(D3,'2022'!$D$1:$GB$16,$A$2,FALSE)=0," ",IF(HLOOKUP(D3,'2022'!$D$1:$GB$16,$A$2,FALSE)="H"," ",IF(HLOOKUP(D3,'2022'!$D$1:$GB$16,$A$2,FALSE)="S"," ",HLOOKUP(D3,'2022'!$D$1:$GB$16,$A$2,FALSE))))</f>
        <v>AF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16:00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23:59</v>
      </c>
    </row>
    <row r="4" spans="1:8" x14ac:dyDescent="0.25">
      <c r="B4" t="str">
        <f>'2022'!$C$8</f>
        <v xml:space="preserve">F </v>
      </c>
      <c r="C4" s="404" t="str">
        <f>IF(HLOOKUP(D4,'2022'!$D$1:$GB$16,$A$2,FALSE)=0," ",IF(HLOOKUP(D4,'2022'!$D$1:$GB$16,$A$2,FALSE)="H"," ",IF(HLOOKUP(D4,'2022'!$D$1:$GB$16,$A$2,FALSE)="S"," ",HLOOKUP(D4,'2022'!$D$1:$GB$16,$A$2,FALSE))))</f>
        <v>AF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16:00</v>
      </c>
      <c r="G4" s="402">
        <f t="shared" si="1"/>
        <v>44564</v>
      </c>
      <c r="H4" s="402" t="str" cm="1">
        <f t="array" ref="H4">IFERROR(_xlfn.IFS(C4="MN","07:59",C4="M","15:59",C4="AF","23:59")," ")</f>
        <v>23:59</v>
      </c>
    </row>
    <row r="5" spans="1:8" x14ac:dyDescent="0.25">
      <c r="B5" t="str">
        <f>'2022'!$C$8</f>
        <v xml:space="preserve">F </v>
      </c>
      <c r="C5" s="404" t="str">
        <f>IF(HLOOKUP(D5,'2022'!$D$1:$GB$16,$A$2,FALSE)=0," ",IF(HLOOKUP(D5,'2022'!$D$1:$GB$16,$A$2,FALSE)="H"," ",IF(HLOOKUP(D5,'2022'!$D$1:$GB$16,$A$2,FALSE)="S"," ",HLOOKUP(D5,'2022'!$D$1:$GB$16,$A$2,FALSE))))</f>
        <v xml:space="preserve"> </v>
      </c>
      <c r="D5" s="402">
        <v>44565</v>
      </c>
      <c r="E5" s="402" t="str">
        <f t="shared" si="0"/>
        <v>ERROR</v>
      </c>
      <c r="F5" t="str" cm="1">
        <f t="array" ref="F5">IFERROR(_xlfn.IFS(C5="MN","00:00",C5="M","08:00",C5="AF","16:00")," ")</f>
        <v xml:space="preserve"> </v>
      </c>
      <c r="G5" s="402" t="str">
        <f t="shared" si="1"/>
        <v>ERROR</v>
      </c>
      <c r="H5" s="402" t="str" cm="1">
        <f t="array" ref="H5">IFERROR(_xlfn.IFS(C5="MN","07:59",C5="M","15:59",C5="AF","23:59")," ")</f>
        <v xml:space="preserve"> </v>
      </c>
    </row>
    <row r="6" spans="1:8" x14ac:dyDescent="0.25">
      <c r="B6" t="str">
        <f>'2022'!$C$8</f>
        <v xml:space="preserve">F </v>
      </c>
      <c r="C6" s="404" t="str">
        <f>IF(HLOOKUP(D6,'2022'!$D$1:$GB$16,$A$2,FALSE)=0," ",IF(HLOOKUP(D6,'2022'!$D$1:$GB$16,$A$2,FALSE)="H"," ",IF(HLOOKUP(D6,'2022'!$D$1:$GB$16,$A$2,FALSE)="S"," ",HLOOKUP(D6,'2022'!$D$1:$GB$16,$A$2,FALSE))))</f>
        <v xml:space="preserve"> </v>
      </c>
      <c r="D6" s="402">
        <v>44566</v>
      </c>
      <c r="E6" s="402" t="str">
        <f t="shared" si="0"/>
        <v>ERROR</v>
      </c>
      <c r="F6" t="str" cm="1">
        <f t="array" ref="F6">IFERROR(_xlfn.IFS(C6="MN","00:00",C6="M","08:00",C6="AF","16:00")," ")</f>
        <v xml:space="preserve"> </v>
      </c>
      <c r="G6" s="402" t="str">
        <f t="shared" si="1"/>
        <v>ERROR</v>
      </c>
      <c r="H6" s="402" t="str" cm="1">
        <f t="array" ref="H6">IFERROR(_xlfn.IFS(C6="MN","07:59",C6="M","15:59",C6="AF","23:59")," ")</f>
        <v xml:space="preserve"> </v>
      </c>
    </row>
    <row r="7" spans="1:8" x14ac:dyDescent="0.25">
      <c r="B7" t="str">
        <f>'2022'!$C$8</f>
        <v xml:space="preserve">F </v>
      </c>
      <c r="C7" s="404" t="str">
        <f>IF(HLOOKUP(D7,'2022'!$D$1:$GB$16,$A$2,FALSE)=0," ",IF(HLOOKUP(D7,'2022'!$D$1:$GB$16,$A$2,FALSE)="H"," ",IF(HLOOKUP(D7,'2022'!$D$1:$GB$16,$A$2,FALSE)="S"," ",HLOOKUP(D7,'2022'!$D$1:$GB$16,$A$2,FALSE))))</f>
        <v>AF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16:00</v>
      </c>
      <c r="G7" s="402">
        <f t="shared" si="1"/>
        <v>44567</v>
      </c>
      <c r="H7" s="402" t="str" cm="1">
        <f t="array" ref="H7">IFERROR(_xlfn.IFS(C7="MN","07:59",C7="M","15:59",C7="AF","23:59")," ")</f>
        <v>23:59</v>
      </c>
    </row>
    <row r="8" spans="1:8" x14ac:dyDescent="0.25">
      <c r="B8" t="str">
        <f>'2022'!$C$8</f>
        <v xml:space="preserve">F </v>
      </c>
      <c r="C8" s="404" t="str">
        <f>IF(HLOOKUP(D8,'2022'!$D$1:$GB$16,$A$2,FALSE)=0," ",IF(HLOOKUP(D8,'2022'!$D$1:$GB$16,$A$2,FALSE)="H"," ",IF(HLOOKUP(D8,'2022'!$D$1:$GB$16,$A$2,FALSE)="S"," ",HLOOKUP(D8,'2022'!$D$1:$GB$16,$A$2,FALSE))))</f>
        <v>AF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16:00</v>
      </c>
      <c r="G8" s="402">
        <f t="shared" si="1"/>
        <v>44568</v>
      </c>
      <c r="H8" s="402" t="str" cm="1">
        <f t="array" ref="H8">IFERROR(_xlfn.IFS(C8="MN","07:59",C8="M","15:59",C8="AF","23:59")," ")</f>
        <v>23:59</v>
      </c>
    </row>
    <row r="9" spans="1:8" x14ac:dyDescent="0.25">
      <c r="B9" t="str">
        <f>'2022'!$C$8</f>
        <v xml:space="preserve">F </v>
      </c>
      <c r="C9" s="404" t="str">
        <f>IF(HLOOKUP(D9,'2022'!$D$1:$GB$16,$A$2,FALSE)=0," ",IF(HLOOKUP(D9,'2022'!$D$1:$GB$16,$A$2,FALSE)="H"," ",IF(HLOOKUP(D9,'2022'!$D$1:$GB$16,$A$2,FALSE)="S"," ",HLOOKUP(D9,'2022'!$D$1:$GB$16,$A$2,FALSE))))</f>
        <v>AF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16:00</v>
      </c>
      <c r="G9" s="402">
        <f t="shared" si="1"/>
        <v>44569</v>
      </c>
      <c r="H9" s="402" t="str" cm="1">
        <f t="array" ref="H9">IFERROR(_xlfn.IFS(C9="MN","07:59",C9="M","15:59",C9="AF","23:59")," ")</f>
        <v>23:59</v>
      </c>
    </row>
    <row r="10" spans="1:8" x14ac:dyDescent="0.25">
      <c r="B10" t="str">
        <f>'2022'!$C$8</f>
        <v xml:space="preserve">F </v>
      </c>
      <c r="C10" s="404" t="str">
        <f>IF(HLOOKUP(D10,'2022'!$D$1:$GB$16,$A$2,FALSE)=0," ",IF(HLOOKUP(D10,'2022'!$D$1:$GB$16,$A$2,FALSE)="H"," ",IF(HLOOKUP(D10,'2022'!$D$1:$GB$16,$A$2,FALSE)="S"," ",HLOOKUP(D10,'2022'!$D$1:$GB$16,$A$2,FALSE))))</f>
        <v>AF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16:00</v>
      </c>
      <c r="G10" s="402">
        <f t="shared" si="1"/>
        <v>44570</v>
      </c>
      <c r="H10" s="402" t="str" cm="1">
        <f t="array" ref="H10">IFERROR(_xlfn.IFS(C10="MN","07:59",C10="M","15:59",C10="AF","23:59")," ")</f>
        <v>23:59</v>
      </c>
    </row>
    <row r="11" spans="1:8" x14ac:dyDescent="0.25">
      <c r="B11" t="str">
        <f>'2022'!$C$8</f>
        <v xml:space="preserve">F </v>
      </c>
      <c r="C11" s="404" t="str">
        <f>IF(HLOOKUP(D11,'2022'!$D$1:$GB$16,$A$2,FALSE)=0," ",IF(HLOOKUP(D11,'2022'!$D$1:$GB$16,$A$2,FALSE)="H"," ",IF(HLOOKUP(D11,'2022'!$D$1:$GB$16,$A$2,FALSE)="S"," ",HLOOKUP(D11,'2022'!$D$1:$GB$16,$A$2,FALSE))))</f>
        <v xml:space="preserve"> </v>
      </c>
      <c r="D11" s="402">
        <v>44571</v>
      </c>
      <c r="E11" s="402" t="str">
        <f t="shared" si="0"/>
        <v>ERROR</v>
      </c>
      <c r="F11" t="str" cm="1">
        <f t="array" ref="F11">IFERROR(_xlfn.IFS(C11="MN","00:00",C11="M","08:00",C11="AF","16:00")," ")</f>
        <v xml:space="preserve"> </v>
      </c>
      <c r="G11" s="402" t="str">
        <f t="shared" si="1"/>
        <v>ERROR</v>
      </c>
      <c r="H11" s="402" t="str" cm="1">
        <f t="array" ref="H11">IFERROR(_xlfn.IFS(C11="MN","07:59",C11="M","15:59",C11="AF","23:59")," ")</f>
        <v xml:space="preserve"> </v>
      </c>
    </row>
    <row r="12" spans="1:8" x14ac:dyDescent="0.25">
      <c r="B12" t="str">
        <f>'2022'!$C$8</f>
        <v xml:space="preserve">F </v>
      </c>
      <c r="C12" s="404" t="str">
        <f>IF(HLOOKUP(D12,'2022'!$D$1:$GB$16,$A$2,FALSE)=0," ",IF(HLOOKUP(D12,'2022'!$D$1:$GB$16,$A$2,FALSE)="H"," ",IF(HLOOKUP(D12,'2022'!$D$1:$GB$16,$A$2,FALSE)="S"," ",HLOOKUP(D12,'2022'!$D$1:$GB$16,$A$2,FALSE))))</f>
        <v xml:space="preserve"> </v>
      </c>
      <c r="D12" s="402">
        <v>44572</v>
      </c>
      <c r="E12" s="402" t="str">
        <f t="shared" si="0"/>
        <v>ERROR</v>
      </c>
      <c r="F12" t="str" cm="1">
        <f t="array" ref="F12">IFERROR(_xlfn.IFS(C12="MN","00:00",C12="M","08:00",C12="AF","16:00")," ")</f>
        <v xml:space="preserve"> </v>
      </c>
      <c r="G12" s="402" t="str">
        <f t="shared" si="1"/>
        <v>ERROR</v>
      </c>
      <c r="H12" s="402" t="str" cm="1">
        <f t="array" ref="H12">IFERROR(_xlfn.IFS(C12="MN","07:59",C12="M","15:59",C12="AF","23:59")," ")</f>
        <v xml:space="preserve"> </v>
      </c>
    </row>
    <row r="13" spans="1:8" x14ac:dyDescent="0.25">
      <c r="B13" t="str">
        <f>'2022'!$C$8</f>
        <v xml:space="preserve">F </v>
      </c>
      <c r="C13" s="404" t="str">
        <f>IF(HLOOKUP(D13,'2022'!$D$1:$GB$16,$A$2,FALSE)=0," ",IF(HLOOKUP(D13,'2022'!$D$1:$GB$16,$A$2,FALSE)="H"," ",IF(HLOOKUP(D13,'2022'!$D$1:$GB$16,$A$2,FALSE)="S"," ",HLOOKUP(D13,'2022'!$D$1:$GB$16,$A$2,FALSE))))</f>
        <v>M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08:00</v>
      </c>
      <c r="G13" s="402">
        <f t="shared" si="1"/>
        <v>44573</v>
      </c>
      <c r="H13" s="402" t="str" cm="1">
        <f t="array" ref="H13">IFERROR(_xlfn.IFS(C13="MN","07:59",C13="M","15:59",C13="AF","23:59")," ")</f>
        <v>15:59</v>
      </c>
    </row>
    <row r="14" spans="1:8" x14ac:dyDescent="0.25">
      <c r="B14" t="str">
        <f>'2022'!$C$8</f>
        <v xml:space="preserve">F </v>
      </c>
      <c r="C14" s="404" t="str">
        <f>IF(HLOOKUP(D14,'2022'!$D$1:$GB$16,$A$2,FALSE)=0," ",IF(HLOOKUP(D14,'2022'!$D$1:$GB$16,$A$2,FALSE)="H"," ",IF(HLOOKUP(D14,'2022'!$D$1:$GB$16,$A$2,FALSE)="S"," ",HLOOKUP(D14,'2022'!$D$1:$GB$16,$A$2,FALSE))))</f>
        <v>M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08:00</v>
      </c>
      <c r="G14" s="402">
        <f t="shared" si="1"/>
        <v>44574</v>
      </c>
      <c r="H14" s="402" t="str" cm="1">
        <f t="array" ref="H14">IFERROR(_xlfn.IFS(C14="MN","07:59",C14="M","15:59",C14="AF","23:59")," ")</f>
        <v>15:59</v>
      </c>
    </row>
    <row r="15" spans="1:8" x14ac:dyDescent="0.25">
      <c r="B15" t="str">
        <f>'2022'!$C$8</f>
        <v xml:space="preserve">F </v>
      </c>
      <c r="C15" s="404" t="str">
        <f>IF(HLOOKUP(D15,'2022'!$D$1:$GB$16,$A$2,FALSE)=0," ",IF(HLOOKUP(D15,'2022'!$D$1:$GB$16,$A$2,FALSE)="H"," ",IF(HLOOKUP(D15,'2022'!$D$1:$GB$16,$A$2,FALSE)="S"," ",HLOOKUP(D15,'2022'!$D$1:$GB$16,$A$2,FALSE))))</f>
        <v>M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08:00</v>
      </c>
      <c r="G15" s="402">
        <f t="shared" si="1"/>
        <v>44575</v>
      </c>
      <c r="H15" s="402" t="str" cm="1">
        <f t="array" ref="H15">IFERROR(_xlfn.IFS(C15="MN","07:59",C15="M","15:59",C15="AF","23:59")," ")</f>
        <v>15:59</v>
      </c>
    </row>
    <row r="16" spans="1:8" x14ac:dyDescent="0.25">
      <c r="B16" t="str">
        <f>'2022'!$C$8</f>
        <v xml:space="preserve">F </v>
      </c>
      <c r="C16" s="404" t="str">
        <f>IF(HLOOKUP(D16,'2022'!$D$1:$GB$16,$A$2,FALSE)=0," ",IF(HLOOKUP(D16,'2022'!$D$1:$GB$16,$A$2,FALSE)="H"," ",IF(HLOOKUP(D16,'2022'!$D$1:$GB$16,$A$2,FALSE)="S"," ",HLOOKUP(D16,'2022'!$D$1:$GB$16,$A$2,FALSE))))</f>
        <v>M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08:00</v>
      </c>
      <c r="G16" s="402">
        <f t="shared" si="1"/>
        <v>44576</v>
      </c>
      <c r="H16" s="402" t="str" cm="1">
        <f t="array" ref="H16">IFERROR(_xlfn.IFS(C16="MN","07:59",C16="M","15:59",C16="AF","23:59")," ")</f>
        <v>15:59</v>
      </c>
    </row>
    <row r="17" spans="2:8" x14ac:dyDescent="0.25">
      <c r="B17" t="str">
        <f>'2022'!$C$8</f>
        <v xml:space="preserve">F </v>
      </c>
      <c r="C17" s="404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'2022'!$C$8</f>
        <v xml:space="preserve">F </v>
      </c>
      <c r="C18" s="404" t="str">
        <f>IF(HLOOKUP(D18,'2022'!$D$1:$GB$16,$A$2,FALSE)=0," ",IF(HLOOKUP(D18,'2022'!$D$1:$GB$16,$A$2,FALSE)="H"," ",IF(HLOOKUP(D18,'2022'!$D$1:$GB$16,$A$2,FALSE)="S"," ",HLOOKUP(D18,'2022'!$D$1:$GB$16,$A$2,FALSE))))</f>
        <v xml:space="preserve"> </v>
      </c>
      <c r="D18" s="402">
        <v>44578</v>
      </c>
      <c r="E18" s="402" t="str">
        <f t="shared" si="0"/>
        <v>ERROR</v>
      </c>
      <c r="F18" t="str" cm="1">
        <f t="array" ref="F18">IFERROR(_xlfn.IFS(C18="MN","00:00",C18="M","08:00",C18="AF","16:00")," ")</f>
        <v xml:space="preserve"> </v>
      </c>
      <c r="G18" s="402" t="str">
        <f t="shared" si="1"/>
        <v>ERROR</v>
      </c>
      <c r="H18" s="402" t="str" cm="1">
        <f t="array" ref="H18">IFERROR(_xlfn.IFS(C18="MN","07:59",C18="M","15:59",C18="AF","23:59")," ")</f>
        <v xml:space="preserve"> </v>
      </c>
    </row>
    <row r="19" spans="2:8" x14ac:dyDescent="0.25">
      <c r="B19" t="str">
        <f>'2022'!$C$8</f>
        <v xml:space="preserve">F </v>
      </c>
      <c r="C19" s="404" t="str">
        <f>IF(HLOOKUP(D19,'2022'!$D$1:$GB$16,$A$2,FALSE)=0," ",IF(HLOOKUP(D19,'2022'!$D$1:$GB$16,$A$2,FALSE)="H"," ",IF(HLOOKUP(D19,'2022'!$D$1:$GB$16,$A$2,FALSE)="S"," ",HLOOKUP(D19,'2022'!$D$1:$GB$16,$A$2,FALSE))))</f>
        <v>M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08:00</v>
      </c>
      <c r="G19" s="402">
        <f t="shared" si="1"/>
        <v>44579</v>
      </c>
      <c r="H19" s="402" t="str" cm="1">
        <f t="array" ref="H19">IFERROR(_xlfn.IFS(C19="MN","07:59",C19="M","15:59",C19="AF","23:59")," ")</f>
        <v>15:59</v>
      </c>
    </row>
    <row r="20" spans="2:8" x14ac:dyDescent="0.25">
      <c r="B20" t="str">
        <f>'2022'!$C$8</f>
        <v xml:space="preserve">F </v>
      </c>
      <c r="C20" s="404" t="str">
        <f>IF(HLOOKUP(D20,'2022'!$D$1:$GB$16,$A$2,FALSE)=0," ",IF(HLOOKUP(D20,'2022'!$D$1:$GB$16,$A$2,FALSE)="H"," ",IF(HLOOKUP(D20,'2022'!$D$1:$GB$16,$A$2,FALSE)="S"," ",HLOOKUP(D20,'2022'!$D$1:$GB$16,$A$2,FALSE))))</f>
        <v>M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08:00</v>
      </c>
      <c r="G20" s="402">
        <f t="shared" si="1"/>
        <v>44580</v>
      </c>
      <c r="H20" s="402" t="str" cm="1">
        <f t="array" ref="H20">IFERROR(_xlfn.IFS(C20="MN","07:59",C20="M","15:59",C20="AF","23:59")," ")</f>
        <v>15:59</v>
      </c>
    </row>
    <row r="21" spans="2:8" x14ac:dyDescent="0.25">
      <c r="B21" t="str">
        <f>'2022'!$C$8</f>
        <v xml:space="preserve">F </v>
      </c>
      <c r="C21" s="404" t="str">
        <f>IF(HLOOKUP(D21,'2022'!$D$1:$GB$16,$A$2,FALSE)=0," ",IF(HLOOKUP(D21,'2022'!$D$1:$GB$16,$A$2,FALSE)="H"," ",IF(HLOOKUP(D21,'2022'!$D$1:$GB$16,$A$2,FALSE)="S"," ",HLOOKUP(D21,'2022'!$D$1:$GB$16,$A$2,FALSE))))</f>
        <v>M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08:00</v>
      </c>
      <c r="G21" s="402">
        <f t="shared" si="1"/>
        <v>44581</v>
      </c>
      <c r="H21" s="402" t="str" cm="1">
        <f t="array" ref="H21">IFERROR(_xlfn.IFS(C21="MN","07:59",C21="M","15:59",C21="AF","23:59")," ")</f>
        <v>15:59</v>
      </c>
    </row>
    <row r="22" spans="2:8" x14ac:dyDescent="0.25">
      <c r="B22" t="str">
        <f>'2022'!$C$8</f>
        <v xml:space="preserve">F </v>
      </c>
      <c r="C22" s="404" t="str">
        <f>IF(HLOOKUP(D22,'2022'!$D$1:$GB$16,$A$2,FALSE)=0," ",IF(HLOOKUP(D22,'2022'!$D$1:$GB$16,$A$2,FALSE)="H"," ",IF(HLOOKUP(D22,'2022'!$D$1:$GB$16,$A$2,FALSE)="S"," ",HLOOKUP(D22,'2022'!$D$1:$GB$16,$A$2,FALSE))))</f>
        <v>M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08:00</v>
      </c>
      <c r="G22" s="402">
        <f t="shared" si="1"/>
        <v>44582</v>
      </c>
      <c r="H22" s="402" t="str" cm="1">
        <f t="array" ref="H22">IFERROR(_xlfn.IFS(C22="MN","07:59",C22="M","15:59",C22="AF","23:59")," ")</f>
        <v>15:59</v>
      </c>
    </row>
    <row r="23" spans="2:8" x14ac:dyDescent="0.25">
      <c r="B23" t="str">
        <f>'2022'!$C$8</f>
        <v xml:space="preserve">F </v>
      </c>
      <c r="C23" s="404" t="str">
        <f>IF(HLOOKUP(D23,'2022'!$D$1:$GB$16,$A$2,FALSE)=0," ",IF(HLOOKUP(D23,'2022'!$D$1:$GB$16,$A$2,FALSE)="H"," ",IF(HLOOKUP(D23,'2022'!$D$1:$GB$16,$A$2,FALSE)="S"," ",HLOOKUP(D23,'2022'!$D$1:$GB$16,$A$2,FALSE))))</f>
        <v xml:space="preserve"> </v>
      </c>
      <c r="D23" s="402">
        <v>44583</v>
      </c>
      <c r="E23" s="402" t="str">
        <f t="shared" si="0"/>
        <v>ERROR</v>
      </c>
      <c r="F23" t="str" cm="1">
        <f t="array" ref="F23">IFERROR(_xlfn.IFS(C23="MN","00:00",C23="M","08:00",C23="AF","16:00")," ")</f>
        <v xml:space="preserve"> </v>
      </c>
      <c r="G23" s="402" t="str">
        <f t="shared" si="1"/>
        <v>ERROR</v>
      </c>
      <c r="H23" s="402" t="str" cm="1">
        <f t="array" ref="H23">IFERROR(_xlfn.IFS(C23="MN","07:59",C23="M","15:59",C23="AF","23:59")," ")</f>
        <v xml:space="preserve"> </v>
      </c>
    </row>
    <row r="24" spans="2:8" x14ac:dyDescent="0.25">
      <c r="B24" t="str">
        <f>'2022'!$C$8</f>
        <v xml:space="preserve">F </v>
      </c>
      <c r="C24" s="404" t="str">
        <f>IF(HLOOKUP(D24,'2022'!$D$1:$GB$16,$A$2,FALSE)=0," ",IF(HLOOKUP(D24,'2022'!$D$1:$GB$16,$A$2,FALSE)="H"," ",IF(HLOOKUP(D24,'2022'!$D$1:$GB$16,$A$2,FALSE)="S"," ",HLOOKUP(D24,'2022'!$D$1:$GB$16,$A$2,FALSE))))</f>
        <v xml:space="preserve"> </v>
      </c>
      <c r="D24" s="402">
        <v>44584</v>
      </c>
      <c r="E24" s="402" t="str">
        <f t="shared" si="0"/>
        <v>ERROR</v>
      </c>
      <c r="F24" t="str" cm="1">
        <f t="array" ref="F24">IFERROR(_xlfn.IFS(C24="MN","00:00",C24="M","08:00",C24="AF","16:00")," ")</f>
        <v xml:space="preserve"> </v>
      </c>
      <c r="G24" s="402" t="str">
        <f t="shared" si="1"/>
        <v>ERROR</v>
      </c>
      <c r="H24" s="402" t="str" cm="1">
        <f t="array" ref="H24">IFERROR(_xlfn.IFS(C24="MN","07:59",C24="M","15:59",C24="AF","23:59")," ")</f>
        <v xml:space="preserve"> </v>
      </c>
    </row>
    <row r="25" spans="2:8" x14ac:dyDescent="0.25">
      <c r="B25" t="str">
        <f>'2022'!$C$8</f>
        <v xml:space="preserve">F </v>
      </c>
      <c r="C25" s="404" t="str">
        <f>IF(HLOOKUP(D25,'2022'!$D$1:$GB$16,$A$2,FALSE)=0," ",IF(HLOOKUP(D25,'2022'!$D$1:$GB$16,$A$2,FALSE)="H"," ",IF(HLOOKUP(D25,'2022'!$D$1:$GB$16,$A$2,FALSE)="S"," ",HLOOKUP(D25,'2022'!$D$1:$GB$16,$A$2,FALSE))))</f>
        <v>MN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00:00</v>
      </c>
      <c r="G25" s="402">
        <f t="shared" si="1"/>
        <v>44585</v>
      </c>
      <c r="H25" s="402" t="str" cm="1">
        <f t="array" ref="H25">IFERROR(_xlfn.IFS(C25="MN","07:59",C25="M","15:59",C25="AF","23:59")," ")</f>
        <v>07:59</v>
      </c>
    </row>
    <row r="26" spans="2:8" x14ac:dyDescent="0.25">
      <c r="B26" t="str">
        <f>'2022'!$C$8</f>
        <v xml:space="preserve">F </v>
      </c>
      <c r="C26" s="404" t="str">
        <f>IF(HLOOKUP(D26,'2022'!$D$1:$GB$16,$A$2,FALSE)=0," ",IF(HLOOKUP(D26,'2022'!$D$1:$GB$16,$A$2,FALSE)="H"," ",IF(HLOOKUP(D26,'2022'!$D$1:$GB$16,$A$2,FALSE)="S"," ",HLOOKUP(D26,'2022'!$D$1:$GB$16,$A$2,FALSE))))</f>
        <v>MN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00:00</v>
      </c>
      <c r="G26" s="402">
        <f t="shared" si="1"/>
        <v>44586</v>
      </c>
      <c r="H26" s="402" t="str" cm="1">
        <f t="array" ref="H26">IFERROR(_xlfn.IFS(C26="MN","07:59",C26="M","15:59",C26="AF","23:59")," ")</f>
        <v>07:59</v>
      </c>
    </row>
    <row r="27" spans="2:8" x14ac:dyDescent="0.25">
      <c r="B27" t="str">
        <f>'2022'!$C$8</f>
        <v xml:space="preserve">F </v>
      </c>
      <c r="C27" s="404" t="str">
        <f>IF(HLOOKUP(D27,'2022'!$D$1:$GB$16,$A$2,FALSE)=0," ",IF(HLOOKUP(D27,'2022'!$D$1:$GB$16,$A$2,FALSE)="H"," ",IF(HLOOKUP(D27,'2022'!$D$1:$GB$16,$A$2,FALSE)="S"," ",HLOOKUP(D27,'2022'!$D$1:$GB$16,$A$2,FALSE))))</f>
        <v>MN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00:00</v>
      </c>
      <c r="G27" s="402">
        <f t="shared" si="1"/>
        <v>44587</v>
      </c>
      <c r="H27" s="402" t="str" cm="1">
        <f t="array" ref="H27">IFERROR(_xlfn.IFS(C27="MN","07:59",C27="M","15:59",C27="AF","23:59")," ")</f>
        <v>07:59</v>
      </c>
    </row>
    <row r="28" spans="2:8" x14ac:dyDescent="0.25">
      <c r="B28" t="str">
        <f>'2022'!$C$8</f>
        <v xml:space="preserve">F </v>
      </c>
      <c r="C28" s="404" t="str">
        <f>IF(HLOOKUP(D28,'2022'!$D$1:$GB$16,$A$2,FALSE)=0," ",IF(HLOOKUP(D28,'2022'!$D$1:$GB$16,$A$2,FALSE)="H"," ",IF(HLOOKUP(D28,'2022'!$D$1:$GB$16,$A$2,FALSE)="S"," ",HLOOKUP(D28,'2022'!$D$1:$GB$16,$A$2,FALSE))))</f>
        <v>MN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00:00</v>
      </c>
      <c r="G28" s="402">
        <f t="shared" si="1"/>
        <v>44588</v>
      </c>
      <c r="H28" s="402" t="str" cm="1">
        <f t="array" ref="H28">IFERROR(_xlfn.IFS(C28="MN","07:59",C28="M","15:59",C28="AF","23:59")," ")</f>
        <v>07:59</v>
      </c>
    </row>
    <row r="29" spans="2:8" x14ac:dyDescent="0.25">
      <c r="B29" t="str">
        <f>'2022'!$C$8</f>
        <v xml:space="preserve">F </v>
      </c>
      <c r="C29" s="404" t="str">
        <f>IF(HLOOKUP(D29,'2022'!$D$1:$GB$16,$A$2,FALSE)=0," ",IF(HLOOKUP(D29,'2022'!$D$1:$GB$16,$A$2,FALSE)="H"," ",IF(HLOOKUP(D29,'2022'!$D$1:$GB$16,$A$2,FALSE)="S"," ",HLOOKUP(D29,'2022'!$D$1:$GB$16,$A$2,FALSE))))</f>
        <v xml:space="preserve"> </v>
      </c>
      <c r="D29" s="402">
        <v>44589</v>
      </c>
      <c r="E29" s="402" t="str">
        <f t="shared" si="0"/>
        <v>ERROR</v>
      </c>
      <c r="F29" t="str" cm="1">
        <f t="array" ref="F29">IFERROR(_xlfn.IFS(C29="MN","00:00",C29="M","08:00",C29="AF","16:00")," ")</f>
        <v xml:space="preserve"> </v>
      </c>
      <c r="G29" s="402" t="str">
        <f t="shared" si="1"/>
        <v>ERROR</v>
      </c>
      <c r="H29" s="402" t="str" cm="1">
        <f t="array" ref="H29">IFERROR(_xlfn.IFS(C29="MN","07:59",C29="M","15:59",C29="AF","23:59")," ")</f>
        <v xml:space="preserve"> </v>
      </c>
    </row>
    <row r="30" spans="2:8" x14ac:dyDescent="0.25">
      <c r="B30" t="str">
        <f>'2022'!$C$8</f>
        <v xml:space="preserve">F </v>
      </c>
      <c r="C30" s="404" t="str">
        <f>IF(HLOOKUP(D30,'2022'!$D$1:$GB$16,$A$2,FALSE)=0," ",IF(HLOOKUP(D30,'2022'!$D$1:$GB$16,$A$2,FALSE)="H"," ",IF(HLOOKUP(D30,'2022'!$D$1:$GB$16,$A$2,FALSE)="S"," ",HLOOKUP(D30,'2022'!$D$1:$GB$16,$A$2,FALSE))))</f>
        <v xml:space="preserve"> </v>
      </c>
      <c r="D30" s="402">
        <v>44590</v>
      </c>
      <c r="E30" s="402" t="str">
        <f t="shared" si="0"/>
        <v>ERROR</v>
      </c>
      <c r="F30" t="str" cm="1">
        <f t="array" ref="F30">IFERROR(_xlfn.IFS(C30="MN","00:00",C30="M","08:00",C30="AF","16:00")," ")</f>
        <v xml:space="preserve"> </v>
      </c>
      <c r="G30" s="402" t="str">
        <f t="shared" si="1"/>
        <v>ERROR</v>
      </c>
      <c r="H30" s="402" t="str" cm="1">
        <f t="array" ref="H30">IFERROR(_xlfn.IFS(C30="MN","07:59",C30="M","15:59",C30="AF","23:59")," ")</f>
        <v xml:space="preserve"> </v>
      </c>
    </row>
    <row r="31" spans="2:8" x14ac:dyDescent="0.25">
      <c r="B31" t="str">
        <f>'2022'!$C$8</f>
        <v xml:space="preserve">F </v>
      </c>
      <c r="C31" s="404" t="str">
        <f>IF(HLOOKUP(D31,'2022'!$D$1:$GB$16,$A$2,FALSE)=0," ",IF(HLOOKUP(D31,'2022'!$D$1:$GB$16,$A$2,FALSE)="H"," ",IF(HLOOKUP(D31,'2022'!$D$1:$GB$16,$A$2,FALSE)="S"," ",HLOOKUP(D31,'2022'!$D$1:$GB$16,$A$2,FALSE))))</f>
        <v>MN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00:00</v>
      </c>
      <c r="G31" s="402">
        <f t="shared" si="1"/>
        <v>44591</v>
      </c>
      <c r="H31" s="402" t="str" cm="1">
        <f t="array" ref="H31">IFERROR(_xlfn.IFS(C31="MN","07:59",C31="M","15:59",C31="AF","23:59")," ")</f>
        <v>07:59</v>
      </c>
    </row>
    <row r="32" spans="2:8" x14ac:dyDescent="0.25">
      <c r="B32" t="str">
        <f>'2022'!$C$8</f>
        <v xml:space="preserve">F </v>
      </c>
      <c r="C32" s="404" t="str">
        <f>IF(HLOOKUP(D32,'2022'!$D$1:$GB$16,$A$2,FALSE)=0," ",IF(HLOOKUP(D32,'2022'!$D$1:$GB$16,$A$2,FALSE)="H"," ",IF(HLOOKUP(D32,'2022'!$D$1:$GB$16,$A$2,FALSE)="S"," ",HLOOKUP(D32,'2022'!$D$1:$GB$16,$A$2,FALSE))))</f>
        <v>MN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00:00</v>
      </c>
      <c r="G32" s="402">
        <f t="shared" si="1"/>
        <v>44592</v>
      </c>
      <c r="H32" s="402" t="str" cm="1">
        <f t="array" ref="H32">IFERROR(_xlfn.IFS(C32="MN","07:59",C32="M","15:59",C32="AF","23:59")," ")</f>
        <v>07:59</v>
      </c>
    </row>
    <row r="33" spans="2:8" x14ac:dyDescent="0.25">
      <c r="B33" t="str">
        <f>'2022'!$C$8</f>
        <v xml:space="preserve">F </v>
      </c>
      <c r="C33" s="404" t="str">
        <f>IF(HLOOKUP(D33,'2022'!$D$1:$GB$16,$A$2,FALSE)=0," ",IF(HLOOKUP(D33,'2022'!$D$1:$GB$16,$A$2,FALSE)="H"," ",IF(HLOOKUP(D33,'2022'!$D$1:$GB$16,$A$2,FALSE)="S"," ",HLOOKUP(D33,'2022'!$D$1:$GB$16,$A$2,FALSE))))</f>
        <v>MN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00:00</v>
      </c>
      <c r="G33" s="402">
        <f t="shared" si="1"/>
        <v>44593</v>
      </c>
      <c r="H33" s="402" t="str" cm="1">
        <f t="array" ref="H33">IFERROR(_xlfn.IFS(C33="MN","07:59",C33="M","15:59",C33="AF","23:59")," ")</f>
        <v>07:59</v>
      </c>
    </row>
    <row r="34" spans="2:8" x14ac:dyDescent="0.25">
      <c r="B34" t="str">
        <f>'2022'!$C$8</f>
        <v xml:space="preserve">F </v>
      </c>
      <c r="C34" s="404" t="str">
        <f>IF(HLOOKUP(D34,'2022'!$D$1:$GB$16,$A$2,FALSE)=0," ",IF(HLOOKUP(D34,'2022'!$D$1:$GB$16,$A$2,FALSE)="H"," ",IF(HLOOKUP(D34,'2022'!$D$1:$GB$16,$A$2,FALSE)="S"," ",HLOOKUP(D34,'2022'!$D$1:$GB$16,$A$2,FALSE))))</f>
        <v>MN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00:00</v>
      </c>
      <c r="G34" s="402">
        <f t="shared" si="1"/>
        <v>44594</v>
      </c>
      <c r="H34" s="402" t="str" cm="1">
        <f t="array" ref="H34">IFERROR(_xlfn.IFS(C34="MN","07:59",C34="M","15:59",C34="AF","23:59")," ")</f>
        <v>07:59</v>
      </c>
    </row>
    <row r="35" spans="2:8" x14ac:dyDescent="0.25">
      <c r="B35" t="str">
        <f>'2022'!$C$8</f>
        <v xml:space="preserve">F </v>
      </c>
      <c r="C35" s="404" t="str">
        <f>IF(HLOOKUP(D35,'2022'!$D$1:$GB$16,$A$2,FALSE)=0," ",IF(HLOOKUP(D35,'2022'!$D$1:$GB$16,$A$2,FALSE)="H"," ",IF(HLOOKUP(D35,'2022'!$D$1:$GB$16,$A$2,FALSE)="S"," ",HLOOKUP(D35,'2022'!$D$1:$GB$16,$A$2,FALSE))))</f>
        <v xml:space="preserve"> </v>
      </c>
      <c r="D35" s="402">
        <v>44595</v>
      </c>
      <c r="E35" s="402" t="str">
        <f t="shared" si="0"/>
        <v>ERROR</v>
      </c>
      <c r="F35" t="str" cm="1">
        <f t="array" ref="F35">IFERROR(_xlfn.IFS(C35="MN","00:00",C35="M","08:00",C35="AF","16:00")," ")</f>
        <v xml:space="preserve"> </v>
      </c>
      <c r="G35" s="402" t="str">
        <f t="shared" si="1"/>
        <v>ERROR</v>
      </c>
      <c r="H35" s="402" t="str" cm="1">
        <f t="array" ref="H35">IFERROR(_xlfn.IFS(C35="MN","07:59",C35="M","15:59",C35="AF","23:59")," ")</f>
        <v xml:space="preserve"> </v>
      </c>
    </row>
    <row r="36" spans="2:8" x14ac:dyDescent="0.25">
      <c r="B36" t="str">
        <f>'2022'!$C$8</f>
        <v xml:space="preserve">F </v>
      </c>
      <c r="C36" s="404" t="str">
        <f>IF(HLOOKUP(D36,'2022'!$D$1:$GB$16,$A$2,FALSE)=0," ",IF(HLOOKUP(D36,'2022'!$D$1:$GB$16,$A$2,FALSE)="H"," ",IF(HLOOKUP(D36,'2022'!$D$1:$GB$16,$A$2,FALSE)="S"," ",HLOOKUP(D36,'2022'!$D$1:$GB$16,$A$2,FALSE))))</f>
        <v xml:space="preserve"> </v>
      </c>
      <c r="D36" s="402">
        <v>44596</v>
      </c>
      <c r="E36" s="402" t="str">
        <f t="shared" si="0"/>
        <v>ERROR</v>
      </c>
      <c r="F36" t="str" cm="1">
        <f t="array" ref="F36">IFERROR(_xlfn.IFS(C36="MN","00:00",C36="M","08:00",C36="AF","16:00")," ")</f>
        <v xml:space="preserve"> </v>
      </c>
      <c r="G36" s="402" t="str">
        <f t="shared" si="1"/>
        <v>ERROR</v>
      </c>
      <c r="H36" s="402" t="str" cm="1">
        <f t="array" ref="H36">IFERROR(_xlfn.IFS(C36="MN","07:59",C36="M","15:59",C36="AF","23:59")," ")</f>
        <v xml:space="preserve"> </v>
      </c>
    </row>
    <row r="37" spans="2:8" x14ac:dyDescent="0.25">
      <c r="B37" t="str">
        <f>'2022'!$C$8</f>
        <v xml:space="preserve">F </v>
      </c>
      <c r="C37" s="404" t="str">
        <f>IF(HLOOKUP(D37,'2022'!$D$1:$GB$16,$A$2,FALSE)=0," ",IF(HLOOKUP(D37,'2022'!$D$1:$GB$16,$A$2,FALSE)="H"," ",IF(HLOOKUP(D37,'2022'!$D$1:$GB$16,$A$2,FALSE)="S"," ",HLOOKUP(D37,'2022'!$D$1:$GB$16,$A$2,FALSE))))</f>
        <v>AF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16:00</v>
      </c>
      <c r="G37" s="402">
        <f t="shared" si="1"/>
        <v>44597</v>
      </c>
      <c r="H37" s="402" t="str" cm="1">
        <f t="array" ref="H37">IFERROR(_xlfn.IFS(C37="MN","07:59",C37="M","15:59",C37="AF","23:59")," ")</f>
        <v>23:59</v>
      </c>
    </row>
    <row r="38" spans="2:8" x14ac:dyDescent="0.25">
      <c r="B38" t="str">
        <f>'2022'!$C$8</f>
        <v xml:space="preserve">F </v>
      </c>
      <c r="C38" s="404" t="str">
        <f>IF(HLOOKUP(D38,'2022'!$D$1:$GB$16,$A$2,FALSE)=0," ",IF(HLOOKUP(D38,'2022'!$D$1:$GB$16,$A$2,FALSE)="H"," ",IF(HLOOKUP(D38,'2022'!$D$1:$GB$16,$A$2,FALSE)="S"," ",HLOOKUP(D38,'2022'!$D$1:$GB$16,$A$2,FALSE))))</f>
        <v>AF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16:00</v>
      </c>
      <c r="G38" s="402">
        <f t="shared" si="1"/>
        <v>44598</v>
      </c>
      <c r="H38" s="402" t="str" cm="1">
        <f t="array" ref="H38">IFERROR(_xlfn.IFS(C38="MN","07:59",C38="M","15:59",C38="AF","23:59")," ")</f>
        <v>23:59</v>
      </c>
    </row>
    <row r="39" spans="2:8" x14ac:dyDescent="0.25">
      <c r="B39" t="str">
        <f>'2022'!$C$8</f>
        <v xml:space="preserve">F </v>
      </c>
      <c r="C39" s="404" t="str">
        <f>IF(HLOOKUP(D39,'2022'!$D$1:$GB$16,$A$2,FALSE)=0," ",IF(HLOOKUP(D39,'2022'!$D$1:$GB$16,$A$2,FALSE)="H"," ",IF(HLOOKUP(D39,'2022'!$D$1:$GB$16,$A$2,FALSE)="S"," ",HLOOKUP(D39,'2022'!$D$1:$GB$16,$A$2,FALSE))))</f>
        <v>AF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16:00</v>
      </c>
      <c r="G39" s="402">
        <f t="shared" si="1"/>
        <v>44599</v>
      </c>
      <c r="H39" s="402" t="str" cm="1">
        <f t="array" ref="H39">IFERROR(_xlfn.IFS(C39="MN","07:59",C39="M","15:59",C39="AF","23:59")," ")</f>
        <v>23:59</v>
      </c>
    </row>
    <row r="40" spans="2:8" x14ac:dyDescent="0.25">
      <c r="B40" t="str">
        <f>'2022'!$C$8</f>
        <v xml:space="preserve">F </v>
      </c>
      <c r="C40" s="404" t="str">
        <f>IF(HLOOKUP(D40,'2022'!$D$1:$GB$16,$A$2,FALSE)=0," ",IF(HLOOKUP(D40,'2022'!$D$1:$GB$16,$A$2,FALSE)="H"," ",IF(HLOOKUP(D40,'2022'!$D$1:$GB$16,$A$2,FALSE)="S"," ",HLOOKUP(D40,'2022'!$D$1:$GB$16,$A$2,FALSE))))</f>
        <v>AF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16:00</v>
      </c>
      <c r="G40" s="402">
        <f t="shared" si="1"/>
        <v>44600</v>
      </c>
      <c r="H40" s="402" t="str" cm="1">
        <f t="array" ref="H40">IFERROR(_xlfn.IFS(C40="MN","07:59",C40="M","15:59",C40="AF","23:59")," ")</f>
        <v>23:59</v>
      </c>
    </row>
    <row r="41" spans="2:8" x14ac:dyDescent="0.25">
      <c r="B41" t="str">
        <f>'2022'!$C$8</f>
        <v xml:space="preserve">F </v>
      </c>
      <c r="C41" s="404" t="str">
        <f>IF(HLOOKUP(D41,'2022'!$D$1:$GB$16,$A$2,FALSE)=0," ",IF(HLOOKUP(D41,'2022'!$D$1:$GB$16,$A$2,FALSE)="H"," ",IF(HLOOKUP(D41,'2022'!$D$1:$GB$16,$A$2,FALSE)="S"," ",HLOOKUP(D41,'2022'!$D$1:$GB$16,$A$2,FALSE))))</f>
        <v xml:space="preserve"> </v>
      </c>
      <c r="D41" s="402">
        <v>44601</v>
      </c>
      <c r="E41" s="402" t="str">
        <f t="shared" si="0"/>
        <v>ERROR</v>
      </c>
      <c r="F41" t="str" cm="1">
        <f t="array" ref="F41">IFERROR(_xlfn.IFS(C41="MN","00:00",C41="M","08:00",C41="AF","16:00")," ")</f>
        <v xml:space="preserve"> </v>
      </c>
      <c r="G41" s="402" t="str">
        <f t="shared" si="1"/>
        <v>ERROR</v>
      </c>
      <c r="H41" s="402" t="str" cm="1">
        <f t="array" ref="H41">IFERROR(_xlfn.IFS(C41="MN","07:59",C41="M","15:59",C41="AF","23:59")," ")</f>
        <v xml:space="preserve"> </v>
      </c>
    </row>
    <row r="42" spans="2:8" x14ac:dyDescent="0.25">
      <c r="B42" t="str">
        <f>'2022'!$C$8</f>
        <v xml:space="preserve">F </v>
      </c>
      <c r="C42" s="404" t="str">
        <f>IF(HLOOKUP(D42,'2022'!$D$1:$GB$16,$A$2,FALSE)=0," ",IF(HLOOKUP(D42,'2022'!$D$1:$GB$16,$A$2,FALSE)="H"," ",IF(HLOOKUP(D42,'2022'!$D$1:$GB$16,$A$2,FALSE)="S"," ",HLOOKUP(D42,'2022'!$D$1:$GB$16,$A$2,FALSE))))</f>
        <v xml:space="preserve"> </v>
      </c>
      <c r="D42" s="402">
        <v>44602</v>
      </c>
      <c r="E42" s="402" t="str">
        <f t="shared" si="0"/>
        <v>ERROR</v>
      </c>
      <c r="F42" t="str" cm="1">
        <f t="array" ref="F42">IFERROR(_xlfn.IFS(C42="MN","00:00",C42="M","08:00",C42="AF","16:00")," ")</f>
        <v xml:space="preserve"> </v>
      </c>
      <c r="G42" s="402" t="str">
        <f t="shared" si="1"/>
        <v>ERROR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'2022'!$C$8</f>
        <v xml:space="preserve">F </v>
      </c>
      <c r="C43" s="404" t="str">
        <f>IF(HLOOKUP(D43,'2022'!$D$1:$GB$16,$A$2,FALSE)=0," ",IF(HLOOKUP(D43,'2022'!$D$1:$GB$16,$A$2,FALSE)="H"," ",IF(HLOOKUP(D43,'2022'!$D$1:$GB$16,$A$2,FALSE)="S"," ",HLOOKUP(D43,'2022'!$D$1:$GB$16,$A$2,FALSE))))</f>
        <v>AF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16:00</v>
      </c>
      <c r="G43" s="402">
        <f t="shared" si="1"/>
        <v>44603</v>
      </c>
      <c r="H43" s="402" t="str" cm="1">
        <f t="array" ref="H43">IFERROR(_xlfn.IFS(C43="MN","07:59",C43="M","15:59",C43="AF","23:59")," ")</f>
        <v>23:59</v>
      </c>
    </row>
    <row r="44" spans="2:8" x14ac:dyDescent="0.25">
      <c r="B44" t="str">
        <f>'2022'!$C$8</f>
        <v xml:space="preserve">F </v>
      </c>
      <c r="C44" s="404" t="str">
        <f>IF(HLOOKUP(D44,'2022'!$D$1:$GB$16,$A$2,FALSE)=0," ",IF(HLOOKUP(D44,'2022'!$D$1:$GB$16,$A$2,FALSE)="H"," ",IF(HLOOKUP(D44,'2022'!$D$1:$GB$16,$A$2,FALSE)="S"," ",HLOOKUP(D44,'2022'!$D$1:$GB$16,$A$2,FALSE))))</f>
        <v>AF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16:00</v>
      </c>
      <c r="G44" s="402">
        <f t="shared" si="1"/>
        <v>44604</v>
      </c>
      <c r="H44" s="402" t="str" cm="1">
        <f t="array" ref="H44">IFERROR(_xlfn.IFS(C44="MN","07:59",C44="M","15:59",C44="AF","23:59")," ")</f>
        <v>23:59</v>
      </c>
    </row>
    <row r="45" spans="2:8" x14ac:dyDescent="0.25">
      <c r="B45" t="str">
        <f>'2022'!$C$8</f>
        <v xml:space="preserve">F </v>
      </c>
      <c r="C45" s="404" t="str">
        <f>IF(HLOOKUP(D45,'2022'!$D$1:$GB$16,$A$2,FALSE)=0," ",IF(HLOOKUP(D45,'2022'!$D$1:$GB$16,$A$2,FALSE)="H"," ",IF(HLOOKUP(D45,'2022'!$D$1:$GB$16,$A$2,FALSE)="S"," ",HLOOKUP(D45,'2022'!$D$1:$GB$16,$A$2,FALSE))))</f>
        <v>AF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16:00</v>
      </c>
      <c r="G45" s="402">
        <f t="shared" si="1"/>
        <v>44605</v>
      </c>
      <c r="H45" s="402" t="str" cm="1">
        <f t="array" ref="H45">IFERROR(_xlfn.IFS(C45="MN","07:59",C45="M","15:59",C45="AF","23:59")," ")</f>
        <v>23:59</v>
      </c>
    </row>
    <row r="46" spans="2:8" x14ac:dyDescent="0.25">
      <c r="B46" t="str">
        <f>'2022'!$C$8</f>
        <v xml:space="preserve">F </v>
      </c>
      <c r="C46" s="404" t="str">
        <f>IF(HLOOKUP(D46,'2022'!$D$1:$GB$16,$A$2,FALSE)=0," ",IF(HLOOKUP(D46,'2022'!$D$1:$GB$16,$A$2,FALSE)="H"," ",IF(HLOOKUP(D46,'2022'!$D$1:$GB$16,$A$2,FALSE)="S"," ",HLOOKUP(D46,'2022'!$D$1:$GB$16,$A$2,FALSE))))</f>
        <v>AF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16:00</v>
      </c>
      <c r="G46" s="402">
        <f t="shared" si="1"/>
        <v>44606</v>
      </c>
      <c r="H46" s="402" t="str" cm="1">
        <f t="array" ref="H46">IFERROR(_xlfn.IFS(C46="MN","07:59",C46="M","15:59",C46="AF","23:59")," ")</f>
        <v>23:59</v>
      </c>
    </row>
    <row r="47" spans="2:8" x14ac:dyDescent="0.25">
      <c r="B47" t="str">
        <f>'2022'!$C$8</f>
        <v xml:space="preserve">F </v>
      </c>
      <c r="C47" s="404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'2022'!$C$8</f>
        <v xml:space="preserve">F </v>
      </c>
      <c r="C48" s="404" t="str">
        <f>IF(HLOOKUP(D48,'2022'!$D$1:$GB$16,$A$2,FALSE)=0," ",IF(HLOOKUP(D48,'2022'!$D$1:$GB$16,$A$2,FALSE)="H"," ",IF(HLOOKUP(D48,'2022'!$D$1:$GB$16,$A$2,FALSE)="S"," ",HLOOKUP(D48,'2022'!$D$1:$GB$16,$A$2,FALSE))))</f>
        <v xml:space="preserve"> </v>
      </c>
      <c r="D48" s="402">
        <v>44608</v>
      </c>
      <c r="E48" s="402" t="str">
        <f t="shared" si="0"/>
        <v>ERROR</v>
      </c>
      <c r="F48" t="str" cm="1">
        <f t="array" ref="F48">IFERROR(_xlfn.IFS(C48="MN","00:00",C48="M","08:00",C48="AF","16:00")," ")</f>
        <v xml:space="preserve"> </v>
      </c>
      <c r="G48" s="402" t="str">
        <f t="shared" si="1"/>
        <v>ERROR</v>
      </c>
      <c r="H48" s="402" t="str" cm="1">
        <f t="array" ref="H48">IFERROR(_xlfn.IFS(C48="MN","07:59",C48="M","15:59",C48="AF","23:59")," ")</f>
        <v xml:space="preserve"> </v>
      </c>
    </row>
    <row r="49" spans="2:8" x14ac:dyDescent="0.25">
      <c r="B49" t="str">
        <f>'2022'!$C$8</f>
        <v xml:space="preserve">F </v>
      </c>
      <c r="C49" s="404" t="str">
        <f>IF(HLOOKUP(D49,'2022'!$D$1:$GB$16,$A$2,FALSE)=0," ",IF(HLOOKUP(D49,'2022'!$D$1:$GB$16,$A$2,FALSE)="H"," ",IF(HLOOKUP(D49,'2022'!$D$1:$GB$16,$A$2,FALSE)="S"," ",HLOOKUP(D49,'2022'!$D$1:$GB$16,$A$2,FALSE))))</f>
        <v>M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08:00</v>
      </c>
      <c r="G49" s="402">
        <f t="shared" si="1"/>
        <v>44609</v>
      </c>
      <c r="H49" s="402" t="str" cm="1">
        <f t="array" ref="H49">IFERROR(_xlfn.IFS(C49="MN","07:59",C49="M","15:59",C49="AF","23:59")," ")</f>
        <v>15:59</v>
      </c>
    </row>
    <row r="50" spans="2:8" x14ac:dyDescent="0.25">
      <c r="B50" t="str">
        <f>'2022'!$C$8</f>
        <v xml:space="preserve">F </v>
      </c>
      <c r="C50" s="404" t="str">
        <f>IF(HLOOKUP(D50,'2022'!$D$1:$GB$16,$A$2,FALSE)=0," ",IF(HLOOKUP(D50,'2022'!$D$1:$GB$16,$A$2,FALSE)="H"," ",IF(HLOOKUP(D50,'2022'!$D$1:$GB$16,$A$2,FALSE)="S"," ",HLOOKUP(D50,'2022'!$D$1:$GB$16,$A$2,FALSE))))</f>
        <v>M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08:00</v>
      </c>
      <c r="G50" s="402">
        <f t="shared" si="1"/>
        <v>44610</v>
      </c>
      <c r="H50" s="402" t="str" cm="1">
        <f t="array" ref="H50">IFERROR(_xlfn.IFS(C50="MN","07:59",C50="M","15:59",C50="AF","23:59")," ")</f>
        <v>15:59</v>
      </c>
    </row>
    <row r="51" spans="2:8" x14ac:dyDescent="0.25">
      <c r="B51" t="str">
        <f>'2022'!$C$8</f>
        <v xml:space="preserve">F </v>
      </c>
      <c r="C51" s="404" t="str">
        <f>IF(HLOOKUP(D51,'2022'!$D$1:$GB$16,$A$2,FALSE)=0," ",IF(HLOOKUP(D51,'2022'!$D$1:$GB$16,$A$2,FALSE)="H"," ",IF(HLOOKUP(D51,'2022'!$D$1:$GB$16,$A$2,FALSE)="S"," ",HLOOKUP(D51,'2022'!$D$1:$GB$16,$A$2,FALSE))))</f>
        <v>M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08:00</v>
      </c>
      <c r="G51" s="402">
        <f t="shared" si="1"/>
        <v>44611</v>
      </c>
      <c r="H51" s="402" t="str" cm="1">
        <f t="array" ref="H51">IFERROR(_xlfn.IFS(C51="MN","07:59",C51="M","15:59",C51="AF","23:59")," ")</f>
        <v>15:59</v>
      </c>
    </row>
    <row r="52" spans="2:8" x14ac:dyDescent="0.25">
      <c r="B52" t="str">
        <f>'2022'!$C$8</f>
        <v xml:space="preserve">F </v>
      </c>
      <c r="C52" s="404" t="str">
        <f>IF(HLOOKUP(D52,'2022'!$D$1:$GB$16,$A$2,FALSE)=0," ",IF(HLOOKUP(D52,'2022'!$D$1:$GB$16,$A$2,FALSE)="H"," ",IF(HLOOKUP(D52,'2022'!$D$1:$GB$16,$A$2,FALSE)="S"," ",HLOOKUP(D52,'2022'!$D$1:$GB$16,$A$2,FALSE))))</f>
        <v>M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08:00</v>
      </c>
      <c r="G52" s="402">
        <f t="shared" si="1"/>
        <v>44612</v>
      </c>
      <c r="H52" s="402" t="str" cm="1">
        <f t="array" ref="H52">IFERROR(_xlfn.IFS(C52="MN","07:59",C52="M","15:59",C52="AF","23:59")," ")</f>
        <v>15:59</v>
      </c>
    </row>
    <row r="53" spans="2:8" x14ac:dyDescent="0.25">
      <c r="B53" t="str">
        <f>'2022'!$C$8</f>
        <v xml:space="preserve">F </v>
      </c>
      <c r="C53" s="404" t="str">
        <f>IF(HLOOKUP(D53,'2022'!$D$1:$GB$16,$A$2,FALSE)=0," ",IF(HLOOKUP(D53,'2022'!$D$1:$GB$16,$A$2,FALSE)="H"," ",IF(HLOOKUP(D53,'2022'!$D$1:$GB$16,$A$2,FALSE)="S"," ",HLOOKUP(D53,'2022'!$D$1:$GB$16,$A$2,FALSE))))</f>
        <v xml:space="preserve"> </v>
      </c>
      <c r="D53" s="402">
        <v>44613</v>
      </c>
      <c r="E53" s="402" t="str">
        <f t="shared" si="0"/>
        <v>ERROR</v>
      </c>
      <c r="F53" t="str" cm="1">
        <f t="array" ref="F53">IFERROR(_xlfn.IFS(C53="MN","00:00",C53="M","08:00",C53="AF","16:00")," ")</f>
        <v xml:space="preserve"> </v>
      </c>
      <c r="G53" s="402" t="str">
        <f t="shared" si="1"/>
        <v>ERROR</v>
      </c>
      <c r="H53" s="402" t="str" cm="1">
        <f t="array" ref="H53">IFERROR(_xlfn.IFS(C53="MN","07:59",C53="M","15:59",C53="AF","23:59")," ")</f>
        <v xml:space="preserve"> </v>
      </c>
    </row>
    <row r="54" spans="2:8" x14ac:dyDescent="0.25">
      <c r="B54" t="str">
        <f>'2022'!$C$8</f>
        <v xml:space="preserve">F </v>
      </c>
      <c r="C54" s="404" t="str">
        <f>IF(HLOOKUP(D54,'2022'!$D$1:$GB$16,$A$2,FALSE)=0," ",IF(HLOOKUP(D54,'2022'!$D$1:$GB$16,$A$2,FALSE)="H"," ",IF(HLOOKUP(D54,'2022'!$D$1:$GB$16,$A$2,FALSE)="S"," ",HLOOKUP(D54,'2022'!$D$1:$GB$16,$A$2,FALSE))))</f>
        <v xml:space="preserve"> </v>
      </c>
      <c r="D54" s="402">
        <v>44614</v>
      </c>
      <c r="E54" s="402" t="str">
        <f t="shared" si="0"/>
        <v>ERROR</v>
      </c>
      <c r="F54" t="str" cm="1">
        <f t="array" ref="F54">IFERROR(_xlfn.IFS(C54="MN","00:00",C54="M","08:00",C54="AF","16:00")," ")</f>
        <v xml:space="preserve"> </v>
      </c>
      <c r="G54" s="402" t="str">
        <f t="shared" si="1"/>
        <v>ERROR</v>
      </c>
      <c r="H54" s="402" t="str" cm="1">
        <f t="array" ref="H54">IFERROR(_xlfn.IFS(C54="MN","07:59",C54="M","15:59",C54="AF","23:59")," ")</f>
        <v xml:space="preserve"> </v>
      </c>
    </row>
    <row r="55" spans="2:8" x14ac:dyDescent="0.25">
      <c r="B55" t="str">
        <f>'2022'!$C$8</f>
        <v xml:space="preserve">F </v>
      </c>
      <c r="C55" s="404" t="str">
        <f>IF(HLOOKUP(D55,'2022'!$D$1:$GB$16,$A$2,FALSE)=0," ",IF(HLOOKUP(D55,'2022'!$D$1:$GB$16,$A$2,FALSE)="H"," ",IF(HLOOKUP(D55,'2022'!$D$1:$GB$16,$A$2,FALSE)="S"," ",HLOOKUP(D55,'2022'!$D$1:$GB$16,$A$2,FALSE))))</f>
        <v>M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08:00</v>
      </c>
      <c r="G55" s="402">
        <f t="shared" si="1"/>
        <v>44615</v>
      </c>
      <c r="H55" s="402" t="str" cm="1">
        <f t="array" ref="H55">IFERROR(_xlfn.IFS(C55="MN","07:59",C55="M","15:59",C55="AF","23:59")," ")</f>
        <v>15:59</v>
      </c>
    </row>
    <row r="56" spans="2:8" x14ac:dyDescent="0.25">
      <c r="B56" t="str">
        <f>'2022'!$C$8</f>
        <v xml:space="preserve">F </v>
      </c>
      <c r="C56" s="404" t="str">
        <f>IF(HLOOKUP(D56,'2022'!$D$1:$GB$16,$A$2,FALSE)=0," ",IF(HLOOKUP(D56,'2022'!$D$1:$GB$16,$A$2,FALSE)="H"," ",IF(HLOOKUP(D56,'2022'!$D$1:$GB$16,$A$2,FALSE)="S"," ",HLOOKUP(D56,'2022'!$D$1:$GB$16,$A$2,FALSE))))</f>
        <v>M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08:00</v>
      </c>
      <c r="G56" s="402">
        <f t="shared" si="1"/>
        <v>44616</v>
      </c>
      <c r="H56" s="402" t="str" cm="1">
        <f t="array" ref="H56">IFERROR(_xlfn.IFS(C56="MN","07:59",C56="M","15:59",C56="AF","23:59")," ")</f>
        <v>15:59</v>
      </c>
    </row>
    <row r="57" spans="2:8" x14ac:dyDescent="0.25">
      <c r="B57" t="str">
        <f>'2022'!$C$8</f>
        <v xml:space="preserve">F </v>
      </c>
      <c r="C57" s="404" t="str">
        <f>IF(HLOOKUP(D57,'2022'!$D$1:$GB$16,$A$2,FALSE)=0," ",IF(HLOOKUP(D57,'2022'!$D$1:$GB$16,$A$2,FALSE)="H"," ",IF(HLOOKUP(D57,'2022'!$D$1:$GB$16,$A$2,FALSE)="S"," ",HLOOKUP(D57,'2022'!$D$1:$GB$16,$A$2,FALSE))))</f>
        <v>M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08:00</v>
      </c>
      <c r="G57" s="402">
        <f t="shared" si="1"/>
        <v>44617</v>
      </c>
      <c r="H57" s="402" t="str" cm="1">
        <f t="array" ref="H57">IFERROR(_xlfn.IFS(C57="MN","07:59",C57="M","15:59",C57="AF","23:59")," ")</f>
        <v>15:59</v>
      </c>
    </row>
    <row r="58" spans="2:8" x14ac:dyDescent="0.25">
      <c r="B58" t="str">
        <f>'2022'!$C$8</f>
        <v xml:space="preserve">F </v>
      </c>
      <c r="C58" s="404" t="str">
        <f>IF(HLOOKUP(D58,'2022'!$D$1:$GB$16,$A$2,FALSE)=0," ",IF(HLOOKUP(D58,'2022'!$D$1:$GB$16,$A$2,FALSE)="H"," ",IF(HLOOKUP(D58,'2022'!$D$1:$GB$16,$A$2,FALSE)="S"," ",HLOOKUP(D58,'2022'!$D$1:$GB$16,$A$2,FALSE))))</f>
        <v>M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08:00</v>
      </c>
      <c r="G58" s="402">
        <f t="shared" si="1"/>
        <v>44618</v>
      </c>
      <c r="H58" s="402" t="str" cm="1">
        <f t="array" ref="H58">IFERROR(_xlfn.IFS(C58="MN","07:59",C58="M","15:59",C58="AF","23:59")," ")</f>
        <v>15:59</v>
      </c>
    </row>
    <row r="59" spans="2:8" x14ac:dyDescent="0.25">
      <c r="B59" t="str">
        <f>'2022'!$C$8</f>
        <v xml:space="preserve">F </v>
      </c>
      <c r="C59" s="404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'2022'!$C$8</f>
        <v xml:space="preserve">F </v>
      </c>
      <c r="C60" s="404" t="str">
        <f>IF(HLOOKUP(D60,'2022'!$D$1:$GB$16,$A$2,FALSE)=0," ",IF(HLOOKUP(D60,'2022'!$D$1:$GB$16,$A$2,FALSE)="H"," ",IF(HLOOKUP(D60,'2022'!$D$1:$GB$16,$A$2,FALSE)="S"," ",HLOOKUP(D60,'2022'!$D$1:$GB$16,$A$2,FALSE))))</f>
        <v xml:space="preserve"> </v>
      </c>
      <c r="D60" s="402">
        <v>44620</v>
      </c>
      <c r="E60" s="402" t="str">
        <f t="shared" si="0"/>
        <v>ERROR</v>
      </c>
      <c r="F60" t="str" cm="1">
        <f t="array" ref="F60">IFERROR(_xlfn.IFS(C60="MN","00:00",C60="M","08:00",C60="AF","16:00")," ")</f>
        <v xml:space="preserve"> </v>
      </c>
      <c r="G60" s="402" t="str">
        <f t="shared" si="1"/>
        <v>ERROR</v>
      </c>
      <c r="H60" s="402" t="str" cm="1">
        <f t="array" ref="H60">IFERROR(_xlfn.IFS(C60="MN","07:59",C60="M","15:59",C60="AF","23:59")," ")</f>
        <v xml:space="preserve"> </v>
      </c>
    </row>
    <row r="61" spans="2:8" x14ac:dyDescent="0.25">
      <c r="B61" t="str">
        <f>'2022'!$C$8</f>
        <v xml:space="preserve">F </v>
      </c>
      <c r="C61" s="404" t="str">
        <f>IF(HLOOKUP(D61,'2022'!$D$1:$GB$16,$A$2,FALSE)=0," ",IF(HLOOKUP(D61,'2022'!$D$1:$GB$16,$A$2,FALSE)="H"," ",IF(HLOOKUP(D61,'2022'!$D$1:$GB$16,$A$2,FALSE)="S"," ",HLOOKUP(D61,'2022'!$D$1:$GB$16,$A$2,FALSE))))</f>
        <v>M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08:00</v>
      </c>
      <c r="G61" s="402">
        <f t="shared" si="1"/>
        <v>44621</v>
      </c>
      <c r="H61" s="402" t="str" cm="1">
        <f t="array" ref="H61">IFERROR(_xlfn.IFS(C61="MN","07:59",C61="M","15:59",C61="AF","23:59")," ")</f>
        <v>15:59</v>
      </c>
    </row>
    <row r="62" spans="2:8" x14ac:dyDescent="0.25">
      <c r="B62" t="str">
        <f>'2022'!$C$8</f>
        <v xml:space="preserve">F </v>
      </c>
      <c r="C62" s="404" t="str">
        <f>IF(HLOOKUP(D62,'2022'!$D$1:$GB$16,$A$2,FALSE)=0," ",IF(HLOOKUP(D62,'2022'!$D$1:$GB$16,$A$2,FALSE)="H"," ",IF(HLOOKUP(D62,'2022'!$D$1:$GB$16,$A$2,FALSE)="S"," ",HLOOKUP(D62,'2022'!$D$1:$GB$16,$A$2,FALSE))))</f>
        <v>M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08:00</v>
      </c>
      <c r="G62" s="402">
        <f t="shared" si="1"/>
        <v>44622</v>
      </c>
      <c r="H62" s="402" t="str" cm="1">
        <f t="array" ref="H62">IFERROR(_xlfn.IFS(C62="MN","07:59",C62="M","15:59",C62="AF","23:59")," ")</f>
        <v>15:59</v>
      </c>
    </row>
    <row r="63" spans="2:8" x14ac:dyDescent="0.25">
      <c r="B63" t="str">
        <f>'2022'!$C$8</f>
        <v xml:space="preserve">F </v>
      </c>
      <c r="C63" s="404" t="str">
        <f>IF(HLOOKUP(D63,'2022'!$D$1:$GB$16,$A$2,FALSE)=0," ",IF(HLOOKUP(D63,'2022'!$D$1:$GB$16,$A$2,FALSE)="H"," ",IF(HLOOKUP(D63,'2022'!$D$1:$GB$16,$A$2,FALSE)="S"," ",HLOOKUP(D63,'2022'!$D$1:$GB$16,$A$2,FALSE))))</f>
        <v>M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08:00</v>
      </c>
      <c r="G63" s="402">
        <f t="shared" si="1"/>
        <v>44623</v>
      </c>
      <c r="H63" s="402" t="str" cm="1">
        <f t="array" ref="H63">IFERROR(_xlfn.IFS(C63="MN","07:59",C63="M","15:59",C63="AF","23:59")," ")</f>
        <v>15:59</v>
      </c>
    </row>
    <row r="64" spans="2:8" x14ac:dyDescent="0.25">
      <c r="B64" t="str">
        <f>'2022'!$C$8</f>
        <v xml:space="preserve">F </v>
      </c>
      <c r="C64" s="404" t="str">
        <f>IF(HLOOKUP(D64,'2022'!$D$1:$GB$16,$A$2,FALSE)=0," ",IF(HLOOKUP(D64,'2022'!$D$1:$GB$16,$A$2,FALSE)="H"," ",IF(HLOOKUP(D64,'2022'!$D$1:$GB$16,$A$2,FALSE)="S"," ",HLOOKUP(D64,'2022'!$D$1:$GB$16,$A$2,FALSE))))</f>
        <v>M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08:00</v>
      </c>
      <c r="G64" s="402">
        <f t="shared" si="1"/>
        <v>44624</v>
      </c>
      <c r="H64" s="402" t="str" cm="1">
        <f t="array" ref="H64">IFERROR(_xlfn.IFS(C64="MN","07:59",C64="M","15:59",C64="AF","23:59")," ")</f>
        <v>15:59</v>
      </c>
    </row>
    <row r="65" spans="2:8" x14ac:dyDescent="0.25">
      <c r="B65" t="str">
        <f>'2022'!$C$8</f>
        <v xml:space="preserve">F </v>
      </c>
      <c r="C65" s="404" t="str">
        <f>IF(HLOOKUP(D65,'2022'!$D$1:$GB$16,$A$2,FALSE)=0," ",IF(HLOOKUP(D65,'2022'!$D$1:$GB$16,$A$2,FALSE)="H"," ",IF(HLOOKUP(D65,'2022'!$D$1:$GB$16,$A$2,FALSE)="S"," ",HLOOKUP(D65,'2022'!$D$1:$GB$16,$A$2,FALSE))))</f>
        <v xml:space="preserve"> </v>
      </c>
      <c r="D65" s="402">
        <v>44625</v>
      </c>
      <c r="E65" s="402" t="str">
        <f t="shared" si="0"/>
        <v>ERROR</v>
      </c>
      <c r="F65" t="str" cm="1">
        <f t="array" ref="F65">IFERROR(_xlfn.IFS(C65="MN","00:00",C65="M","08:00",C65="AF","16:00")," ")</f>
        <v xml:space="preserve"> </v>
      </c>
      <c r="G65" s="402" t="str">
        <f t="shared" si="1"/>
        <v>ERROR</v>
      </c>
      <c r="H65" s="402" t="str" cm="1">
        <f t="array" ref="H65">IFERROR(_xlfn.IFS(C65="MN","07:59",C65="M","15:59",C65="AF","23:59")," ")</f>
        <v xml:space="preserve"> </v>
      </c>
    </row>
    <row r="66" spans="2:8" x14ac:dyDescent="0.25">
      <c r="B66" t="str">
        <f>'2022'!$C$8</f>
        <v xml:space="preserve">F </v>
      </c>
      <c r="C66" s="404" t="str">
        <f>IF(HLOOKUP(D66,'2022'!$D$1:$GB$16,$A$2,FALSE)=0," ",IF(HLOOKUP(D66,'2022'!$D$1:$GB$16,$A$2,FALSE)="H"," ",IF(HLOOKUP(D66,'2022'!$D$1:$GB$16,$A$2,FALSE)="S"," ",HLOOKUP(D66,'2022'!$D$1:$GB$16,$A$2,FALSE))))</f>
        <v xml:space="preserve"> </v>
      </c>
      <c r="D66" s="402">
        <v>44626</v>
      </c>
      <c r="E66" s="402" t="str">
        <f t="shared" si="0"/>
        <v>ERROR</v>
      </c>
      <c r="F66" t="str" cm="1">
        <f t="array" ref="F66">IFERROR(_xlfn.IFS(C66="MN","00:00",C66="M","08:00",C66="AF","16:00")," ")</f>
        <v xml:space="preserve"> </v>
      </c>
      <c r="G66" s="402" t="str">
        <f t="shared" si="1"/>
        <v>ERROR</v>
      </c>
      <c r="H66" s="402" t="str" cm="1">
        <f t="array" ref="H66">IFERROR(_xlfn.IFS(C66="MN","07:59",C66="M","15:59",C66="AF","23:59")," ")</f>
        <v xml:space="preserve"> </v>
      </c>
    </row>
    <row r="67" spans="2:8" x14ac:dyDescent="0.25">
      <c r="B67" t="str">
        <f>'2022'!$C$8</f>
        <v xml:space="preserve">F </v>
      </c>
      <c r="C67" s="404" t="str">
        <f>IF(HLOOKUP(D67,'2022'!$D$1:$GB$16,$A$2,FALSE)=0," ",IF(HLOOKUP(D67,'2022'!$D$1:$GB$16,$A$2,FALSE)="H"," ",IF(HLOOKUP(D67,'2022'!$D$1:$GB$16,$A$2,FALSE)="S"," ",HLOOKUP(D67,'2022'!$D$1:$GB$16,$A$2,FALSE))))</f>
        <v>MN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00:00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07:59</v>
      </c>
    </row>
    <row r="68" spans="2:8" x14ac:dyDescent="0.25">
      <c r="B68" t="str">
        <f>'2022'!$C$8</f>
        <v xml:space="preserve">F </v>
      </c>
      <c r="C68" s="404" t="str">
        <f>IF(HLOOKUP(D68,'2022'!$D$1:$GB$16,$A$2,FALSE)=0," ",IF(HLOOKUP(D68,'2022'!$D$1:$GB$16,$A$2,FALSE)="H"," ",IF(HLOOKUP(D68,'2022'!$D$1:$GB$16,$A$2,FALSE)="S"," ",HLOOKUP(D68,'2022'!$D$1:$GB$16,$A$2,FALSE))))</f>
        <v>MN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00:00</v>
      </c>
      <c r="G68" s="402">
        <f t="shared" si="3"/>
        <v>44628</v>
      </c>
      <c r="H68" s="402" t="str" cm="1">
        <f t="array" ref="H68">IFERROR(_xlfn.IFS(C68="MN","07:59",C68="M","15:59",C68="AF","23:59")," ")</f>
        <v>07:59</v>
      </c>
    </row>
    <row r="69" spans="2:8" x14ac:dyDescent="0.25">
      <c r="B69" t="str">
        <f>'2022'!$C$8</f>
        <v xml:space="preserve">F </v>
      </c>
      <c r="C69" s="404" t="str">
        <f>IF(HLOOKUP(D69,'2022'!$D$1:$GB$16,$A$2,FALSE)=0," ",IF(HLOOKUP(D69,'2022'!$D$1:$GB$16,$A$2,FALSE)="H"," ",IF(HLOOKUP(D69,'2022'!$D$1:$GB$16,$A$2,FALSE)="S"," ",HLOOKUP(D69,'2022'!$D$1:$GB$16,$A$2,FALSE))))</f>
        <v>MN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00:00</v>
      </c>
      <c r="G69" s="402">
        <f t="shared" si="3"/>
        <v>44629</v>
      </c>
      <c r="H69" s="402" t="str" cm="1">
        <f t="array" ref="H69">IFERROR(_xlfn.IFS(C69="MN","07:59",C69="M","15:59",C69="AF","23:59")," ")</f>
        <v>07:59</v>
      </c>
    </row>
    <row r="70" spans="2:8" x14ac:dyDescent="0.25">
      <c r="B70" t="str">
        <f>'2022'!$C$8</f>
        <v xml:space="preserve">F </v>
      </c>
      <c r="C70" s="404" t="str">
        <f>IF(HLOOKUP(D70,'2022'!$D$1:$GB$16,$A$2,FALSE)=0," ",IF(HLOOKUP(D70,'2022'!$D$1:$GB$16,$A$2,FALSE)="H"," ",IF(HLOOKUP(D70,'2022'!$D$1:$GB$16,$A$2,FALSE)="S"," ",HLOOKUP(D70,'2022'!$D$1:$GB$16,$A$2,FALSE))))</f>
        <v>MN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00:00</v>
      </c>
      <c r="G70" s="402">
        <f t="shared" si="3"/>
        <v>44630</v>
      </c>
      <c r="H70" s="402" t="str" cm="1">
        <f t="array" ref="H70">IFERROR(_xlfn.IFS(C70="MN","07:59",C70="M","15:59",C70="AF","23:59")," ")</f>
        <v>07:59</v>
      </c>
    </row>
    <row r="71" spans="2:8" x14ac:dyDescent="0.25">
      <c r="B71" t="str">
        <f>'2022'!$C$8</f>
        <v xml:space="preserve">F </v>
      </c>
      <c r="C71" s="404" t="str">
        <f>IF(HLOOKUP(D71,'2022'!$D$1:$GB$16,$A$2,FALSE)=0," ",IF(HLOOKUP(D71,'2022'!$D$1:$GB$16,$A$2,FALSE)="H"," ",IF(HLOOKUP(D71,'2022'!$D$1:$GB$16,$A$2,FALSE)="S"," ",HLOOKUP(D71,'2022'!$D$1:$GB$16,$A$2,FALSE))))</f>
        <v xml:space="preserve"> </v>
      </c>
      <c r="D71" s="402">
        <v>44631</v>
      </c>
      <c r="E71" s="402" t="str">
        <f t="shared" si="2"/>
        <v>ERROR</v>
      </c>
      <c r="F71" t="str" cm="1">
        <f t="array" ref="F71">IFERROR(_xlfn.IFS(C71="MN","00:00",C71="M","08:00",C71="AF","16:00")," ")</f>
        <v xml:space="preserve"> </v>
      </c>
      <c r="G71" s="402" t="str">
        <f t="shared" si="3"/>
        <v>ERROR</v>
      </c>
      <c r="H71" s="402" t="str" cm="1">
        <f t="array" ref="H71">IFERROR(_xlfn.IFS(C71="MN","07:59",C71="M","15:59",C71="AF","23:59")," ")</f>
        <v xml:space="preserve"> </v>
      </c>
    </row>
    <row r="72" spans="2:8" x14ac:dyDescent="0.25">
      <c r="B72" t="str">
        <f>'2022'!$C$8</f>
        <v xml:space="preserve">F </v>
      </c>
      <c r="C72" s="404" t="str">
        <f>IF(HLOOKUP(D72,'2022'!$D$1:$GB$16,$A$2,FALSE)=0," ",IF(HLOOKUP(D72,'2022'!$D$1:$GB$16,$A$2,FALSE)="H"," ",IF(HLOOKUP(D72,'2022'!$D$1:$GB$16,$A$2,FALSE)="S"," ",HLOOKUP(D72,'2022'!$D$1:$GB$16,$A$2,FALSE))))</f>
        <v xml:space="preserve"> </v>
      </c>
      <c r="D72" s="402">
        <v>44632</v>
      </c>
      <c r="E72" s="402" t="str">
        <f t="shared" si="2"/>
        <v>ERROR</v>
      </c>
      <c r="F72" t="str" cm="1">
        <f t="array" ref="F72">IFERROR(_xlfn.IFS(C72="MN","00:00",C72="M","08:00",C72="AF","16:00")," ")</f>
        <v xml:space="preserve"> </v>
      </c>
      <c r="G72" s="402" t="str">
        <f t="shared" si="3"/>
        <v>ERROR</v>
      </c>
      <c r="H72" s="402" t="str" cm="1">
        <f t="array" ref="H72">IFERROR(_xlfn.IFS(C72="MN","07:59",C72="M","15:59",C72="AF","23:59")," ")</f>
        <v xml:space="preserve"> </v>
      </c>
    </row>
    <row r="73" spans="2:8" x14ac:dyDescent="0.25">
      <c r="B73" t="str">
        <f>'2022'!$C$8</f>
        <v xml:space="preserve">F </v>
      </c>
      <c r="C73" s="404" t="str">
        <f>IF(HLOOKUP(D73,'2022'!$D$1:$GB$16,$A$2,FALSE)=0," ",IF(HLOOKUP(D73,'2022'!$D$1:$GB$16,$A$2,FALSE)="H"," ",IF(HLOOKUP(D73,'2022'!$D$1:$GB$16,$A$2,FALSE)="S"," ",HLOOKUP(D73,'2022'!$D$1:$GB$16,$A$2,FALSE))))</f>
        <v>AF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16:00</v>
      </c>
      <c r="G73" s="402">
        <f t="shared" si="3"/>
        <v>44633</v>
      </c>
      <c r="H73" s="402" t="str" cm="1">
        <f t="array" ref="H73">IFERROR(_xlfn.IFS(C73="MN","07:59",C73="M","15:59",C73="AF","23:59")," ")</f>
        <v>23:59</v>
      </c>
    </row>
    <row r="74" spans="2:8" x14ac:dyDescent="0.25">
      <c r="B74" t="str">
        <f>'2022'!$C$8</f>
        <v xml:space="preserve">F </v>
      </c>
      <c r="C74" s="404" t="str">
        <f>IF(HLOOKUP(D74,'2022'!$D$1:$GB$16,$A$2,FALSE)=0," ",IF(HLOOKUP(D74,'2022'!$D$1:$GB$16,$A$2,FALSE)="H"," ",IF(HLOOKUP(D74,'2022'!$D$1:$GB$16,$A$2,FALSE)="S"," ",HLOOKUP(D74,'2022'!$D$1:$GB$16,$A$2,FALSE))))</f>
        <v>AF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16:00</v>
      </c>
      <c r="G74" s="402">
        <f t="shared" si="3"/>
        <v>44634</v>
      </c>
      <c r="H74" s="402" t="str" cm="1">
        <f t="array" ref="H74">IFERROR(_xlfn.IFS(C74="MN","07:59",C74="M","15:59",C74="AF","23:59")," ")</f>
        <v>23:59</v>
      </c>
    </row>
    <row r="75" spans="2:8" x14ac:dyDescent="0.25">
      <c r="B75" t="str">
        <f>'2022'!$C$8</f>
        <v xml:space="preserve">F </v>
      </c>
      <c r="C75" s="404" t="str">
        <f>IF(HLOOKUP(D75,'2022'!$D$1:$GB$16,$A$2,FALSE)=0," ",IF(HLOOKUP(D75,'2022'!$D$1:$GB$16,$A$2,FALSE)="H"," ",IF(HLOOKUP(D75,'2022'!$D$1:$GB$16,$A$2,FALSE)="S"," ",HLOOKUP(D75,'2022'!$D$1:$GB$16,$A$2,FALSE))))</f>
        <v>AF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16:00</v>
      </c>
      <c r="G75" s="402">
        <f t="shared" si="3"/>
        <v>44635</v>
      </c>
      <c r="H75" s="402" t="str" cm="1">
        <f t="array" ref="H75">IFERROR(_xlfn.IFS(C75="MN","07:59",C75="M","15:59",C75="AF","23:59")," ")</f>
        <v>23:59</v>
      </c>
    </row>
    <row r="76" spans="2:8" x14ac:dyDescent="0.25">
      <c r="B76" t="str">
        <f>'2022'!$C$8</f>
        <v xml:space="preserve">F </v>
      </c>
      <c r="C76" s="404" t="str">
        <f>IF(HLOOKUP(D76,'2022'!$D$1:$GB$16,$A$2,FALSE)=0," ",IF(HLOOKUP(D76,'2022'!$D$1:$GB$16,$A$2,FALSE)="H"," ",IF(HLOOKUP(D76,'2022'!$D$1:$GB$16,$A$2,FALSE)="S"," ",HLOOKUP(D76,'2022'!$D$1:$GB$16,$A$2,FALSE))))</f>
        <v>AF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16:00</v>
      </c>
      <c r="G76" s="402">
        <f t="shared" si="3"/>
        <v>44636</v>
      </c>
      <c r="H76" s="402" t="str" cm="1">
        <f t="array" ref="H76">IFERROR(_xlfn.IFS(C76="MN","07:59",C76="M","15:59",C76="AF","23:59")," ")</f>
        <v>23:59</v>
      </c>
    </row>
    <row r="77" spans="2:8" x14ac:dyDescent="0.25">
      <c r="B77" t="str">
        <f>'2022'!$C$8</f>
        <v xml:space="preserve">F </v>
      </c>
      <c r="C77" s="404" t="str">
        <f>IF(HLOOKUP(D77,'2022'!$D$1:$GB$16,$A$2,FALSE)=0," ",IF(HLOOKUP(D77,'2022'!$D$1:$GB$16,$A$2,FALSE)="H"," ",IF(HLOOKUP(D77,'2022'!$D$1:$GB$16,$A$2,FALSE)="S"," ",HLOOKUP(D77,'2022'!$D$1:$GB$16,$A$2,FALSE))))</f>
        <v xml:space="preserve"> </v>
      </c>
      <c r="D77" s="402">
        <v>44637</v>
      </c>
      <c r="E77" s="402" t="str">
        <f t="shared" si="2"/>
        <v>ERROR</v>
      </c>
      <c r="F77" t="str" cm="1">
        <f t="array" ref="F77">IFERROR(_xlfn.IFS(C77="MN","00:00",C77="M","08:00",C77="AF","16:00")," ")</f>
        <v xml:space="preserve"> </v>
      </c>
      <c r="G77" s="402" t="str">
        <f t="shared" si="3"/>
        <v>ERROR</v>
      </c>
      <c r="H77" s="402" t="str" cm="1">
        <f t="array" ref="H77">IFERROR(_xlfn.IFS(C77="MN","07:59",C77="M","15:59",C77="AF","23:59")," ")</f>
        <v xml:space="preserve"> </v>
      </c>
    </row>
    <row r="78" spans="2:8" x14ac:dyDescent="0.25">
      <c r="B78" t="str">
        <f>'2022'!$C$8</f>
        <v xml:space="preserve">F </v>
      </c>
      <c r="C78" s="404" t="str">
        <f>IF(HLOOKUP(D78,'2022'!$D$1:$GB$16,$A$2,FALSE)=0," ",IF(HLOOKUP(D78,'2022'!$D$1:$GB$16,$A$2,FALSE)="H"," ",IF(HLOOKUP(D78,'2022'!$D$1:$GB$16,$A$2,FALSE)="S"," ",HLOOKUP(D78,'2022'!$D$1:$GB$16,$A$2,FALSE))))</f>
        <v xml:space="preserve"> </v>
      </c>
      <c r="D78" s="402">
        <v>44638</v>
      </c>
      <c r="E78" s="402" t="str">
        <f t="shared" si="2"/>
        <v>ERROR</v>
      </c>
      <c r="F78" t="str" cm="1">
        <f t="array" ref="F78">IFERROR(_xlfn.IFS(C78="MN","00:00",C78="M","08:00",C78="AF","16:00")," ")</f>
        <v xml:space="preserve"> </v>
      </c>
      <c r="G78" s="402" t="str">
        <f t="shared" si="3"/>
        <v>ERROR</v>
      </c>
      <c r="H78" s="402" t="str" cm="1">
        <f t="array" ref="H78">IFERROR(_xlfn.IFS(C78="MN","07:59",C78="M","15:59",C78="AF","23:59")," ")</f>
        <v xml:space="preserve"> </v>
      </c>
    </row>
    <row r="79" spans="2:8" x14ac:dyDescent="0.25">
      <c r="B79" t="str">
        <f>'2022'!$C$8</f>
        <v xml:space="preserve">F </v>
      </c>
      <c r="C79" s="404" t="str">
        <f>IF(HLOOKUP(D79,'2022'!$D$1:$GB$16,$A$2,FALSE)=0," ",IF(HLOOKUP(D79,'2022'!$D$1:$GB$16,$A$2,FALSE)="H"," ",IF(HLOOKUP(D79,'2022'!$D$1:$GB$16,$A$2,FALSE)="S"," ",HLOOKUP(D79,'2022'!$D$1:$GB$16,$A$2,FALSE))))</f>
        <v>AF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16:00</v>
      </c>
      <c r="G79" s="402">
        <f t="shared" si="3"/>
        <v>44639</v>
      </c>
      <c r="H79" s="402" t="str" cm="1">
        <f t="array" ref="H79">IFERROR(_xlfn.IFS(C79="MN","07:59",C79="M","15:59",C79="AF","23:59")," ")</f>
        <v>23:59</v>
      </c>
    </row>
    <row r="80" spans="2:8" x14ac:dyDescent="0.25">
      <c r="B80" t="str">
        <f>'2022'!$C$8</f>
        <v xml:space="preserve">F </v>
      </c>
      <c r="C80" s="404" t="str">
        <f>IF(HLOOKUP(D80,'2022'!$D$1:$GB$16,$A$2,FALSE)=0," ",IF(HLOOKUP(D80,'2022'!$D$1:$GB$16,$A$2,FALSE)="H"," ",IF(HLOOKUP(D80,'2022'!$D$1:$GB$16,$A$2,FALSE)="S"," ",HLOOKUP(D80,'2022'!$D$1:$GB$16,$A$2,FALSE))))</f>
        <v>AF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16:00</v>
      </c>
      <c r="G80" s="402">
        <f t="shared" si="3"/>
        <v>44640</v>
      </c>
      <c r="H80" s="402" t="str" cm="1">
        <f t="array" ref="H80">IFERROR(_xlfn.IFS(C80="MN","07:59",C80="M","15:59",C80="AF","23:59")," ")</f>
        <v>23:59</v>
      </c>
    </row>
    <row r="81" spans="2:8" x14ac:dyDescent="0.25">
      <c r="B81" t="str">
        <f>'2022'!$C$8</f>
        <v xml:space="preserve">F </v>
      </c>
      <c r="C81" s="404" t="str">
        <f>IF(HLOOKUP(D81,'2022'!$D$1:$GB$16,$A$2,FALSE)=0," ",IF(HLOOKUP(D81,'2022'!$D$1:$GB$16,$A$2,FALSE)="H"," ",IF(HLOOKUP(D81,'2022'!$D$1:$GB$16,$A$2,FALSE)="S"," ",HLOOKUP(D81,'2022'!$D$1:$GB$16,$A$2,FALSE))))</f>
        <v>AF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16:00</v>
      </c>
      <c r="G81" s="402">
        <f t="shared" si="3"/>
        <v>44641</v>
      </c>
      <c r="H81" s="402" t="str" cm="1">
        <f t="array" ref="H81">IFERROR(_xlfn.IFS(C81="MN","07:59",C81="M","15:59",C81="AF","23:59")," ")</f>
        <v>23:59</v>
      </c>
    </row>
    <row r="82" spans="2:8" x14ac:dyDescent="0.25">
      <c r="B82" t="str">
        <f>'2022'!$C$8</f>
        <v xml:space="preserve">F </v>
      </c>
      <c r="C82" s="404" t="str">
        <f>IF(HLOOKUP(D82,'2022'!$D$1:$GB$16,$A$2,FALSE)=0," ",IF(HLOOKUP(D82,'2022'!$D$1:$GB$16,$A$2,FALSE)="H"," ",IF(HLOOKUP(D82,'2022'!$D$1:$GB$16,$A$2,FALSE)="S"," ",HLOOKUP(D82,'2022'!$D$1:$GB$16,$A$2,FALSE))))</f>
        <v>AF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16:00</v>
      </c>
      <c r="G82" s="402">
        <f t="shared" si="3"/>
        <v>44642</v>
      </c>
      <c r="H82" s="402" t="str" cm="1">
        <f t="array" ref="H82">IFERROR(_xlfn.IFS(C82="MN","07:59",C82="M","15:59",C82="AF","23:59")," ")</f>
        <v>23:59</v>
      </c>
    </row>
    <row r="83" spans="2:8" x14ac:dyDescent="0.25">
      <c r="B83" t="str">
        <f>'2022'!$C$8</f>
        <v xml:space="preserve">F </v>
      </c>
      <c r="C83" s="404" t="str">
        <f>IF(HLOOKUP(D83,'2022'!$D$1:$GB$16,$A$2,FALSE)=0," ",IF(HLOOKUP(D83,'2022'!$D$1:$GB$16,$A$2,FALSE)="H"," ",IF(HLOOKUP(D83,'2022'!$D$1:$GB$16,$A$2,FALSE)="S"," ",HLOOKUP(D83,'2022'!$D$1:$GB$16,$A$2,FALSE))))</f>
        <v xml:space="preserve"> </v>
      </c>
      <c r="D83" s="402">
        <v>44643</v>
      </c>
      <c r="E83" s="402" t="str">
        <f t="shared" si="2"/>
        <v>ERROR</v>
      </c>
      <c r="F83" t="str" cm="1">
        <f t="array" ref="F83">IFERROR(_xlfn.IFS(C83="MN","00:00",C83="M","08:00",C83="AF","16:00")," ")</f>
        <v xml:space="preserve"> </v>
      </c>
      <c r="G83" s="402" t="str">
        <f t="shared" si="3"/>
        <v>ERROR</v>
      </c>
      <c r="H83" s="402" t="str" cm="1">
        <f t="array" ref="H83">IFERROR(_xlfn.IFS(C83="MN","07:59",C83="M","15:59",C83="AF","23:59")," ")</f>
        <v xml:space="preserve"> </v>
      </c>
    </row>
    <row r="84" spans="2:8" x14ac:dyDescent="0.25">
      <c r="B84" t="str">
        <f>'2022'!$C$8</f>
        <v xml:space="preserve">F </v>
      </c>
      <c r="C84" s="404" t="str">
        <f>IF(HLOOKUP(D84,'2022'!$D$1:$GB$16,$A$2,FALSE)=0," ",IF(HLOOKUP(D84,'2022'!$D$1:$GB$16,$A$2,FALSE)="H"," ",IF(HLOOKUP(D84,'2022'!$D$1:$GB$16,$A$2,FALSE)="S"," ",HLOOKUP(D84,'2022'!$D$1:$GB$16,$A$2,FALSE))))</f>
        <v xml:space="preserve"> </v>
      </c>
      <c r="D84" s="402">
        <v>44644</v>
      </c>
      <c r="E84" s="402" t="str">
        <f t="shared" si="2"/>
        <v>ERROR</v>
      </c>
      <c r="F84" t="str" cm="1">
        <f t="array" ref="F84">IFERROR(_xlfn.IFS(C84="MN","00:00",C84="M","08:00",C84="AF","16:00")," ")</f>
        <v xml:space="preserve"> </v>
      </c>
      <c r="G84" s="402" t="str">
        <f t="shared" si="3"/>
        <v>ERROR</v>
      </c>
      <c r="H84" s="402" t="str" cm="1">
        <f t="array" ref="H84">IFERROR(_xlfn.IFS(C84="MN","07:59",C84="M","15:59",C84="AF","23:59")," ")</f>
        <v xml:space="preserve"> </v>
      </c>
    </row>
    <row r="85" spans="2:8" x14ac:dyDescent="0.25">
      <c r="B85" t="str">
        <f>'2022'!$C$8</f>
        <v xml:space="preserve">F </v>
      </c>
      <c r="C85" s="404" t="str">
        <f>IF(HLOOKUP(D85,'2022'!$D$1:$GB$16,$A$2,FALSE)=0," ",IF(HLOOKUP(D85,'2022'!$D$1:$GB$16,$A$2,FALSE)="H"," ",IF(HLOOKUP(D85,'2022'!$D$1:$GB$16,$A$2,FALSE)="S"," ",HLOOKUP(D85,'2022'!$D$1:$GB$16,$A$2,FALSE))))</f>
        <v>M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08:00</v>
      </c>
      <c r="G85" s="402">
        <f t="shared" si="3"/>
        <v>44645</v>
      </c>
      <c r="H85" s="402" t="str" cm="1">
        <f t="array" ref="H85">IFERROR(_xlfn.IFS(C85="MN","07:59",C85="M","15:59",C85="AF","23:59")," ")</f>
        <v>15:59</v>
      </c>
    </row>
    <row r="86" spans="2:8" x14ac:dyDescent="0.25">
      <c r="B86" t="str">
        <f>'2022'!$C$8</f>
        <v xml:space="preserve">F </v>
      </c>
      <c r="C86" s="404" t="str">
        <f>IF(HLOOKUP(D86,'2022'!$D$1:$GB$16,$A$2,FALSE)=0," ",IF(HLOOKUP(D86,'2022'!$D$1:$GB$16,$A$2,FALSE)="H"," ",IF(HLOOKUP(D86,'2022'!$D$1:$GB$16,$A$2,FALSE)="S"," ",HLOOKUP(D86,'2022'!$D$1:$GB$16,$A$2,FALSE))))</f>
        <v>M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08:00</v>
      </c>
      <c r="G86" s="402">
        <f t="shared" si="3"/>
        <v>44646</v>
      </c>
      <c r="H86" s="402" t="str" cm="1">
        <f t="array" ref="H86">IFERROR(_xlfn.IFS(C86="MN","07:59",C86="M","15:59",C86="AF","23:59")," ")</f>
        <v>15:59</v>
      </c>
    </row>
    <row r="87" spans="2:8" x14ac:dyDescent="0.25">
      <c r="B87" t="str">
        <f>'2022'!$C$8</f>
        <v xml:space="preserve">F </v>
      </c>
      <c r="C87" s="404" t="str">
        <f>IF(HLOOKUP(D87,'2022'!$D$1:$GB$16,$A$2,FALSE)=0," ",IF(HLOOKUP(D87,'2022'!$D$1:$GB$16,$A$2,FALSE)="H"," ",IF(HLOOKUP(D87,'2022'!$D$1:$GB$16,$A$2,FALSE)="S"," ",HLOOKUP(D87,'2022'!$D$1:$GB$16,$A$2,FALSE))))</f>
        <v>M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08:00</v>
      </c>
      <c r="G87" s="402">
        <f t="shared" si="3"/>
        <v>44647</v>
      </c>
      <c r="H87" s="402" t="str" cm="1">
        <f t="array" ref="H87">IFERROR(_xlfn.IFS(C87="MN","07:59",C87="M","15:59",C87="AF","23:59")," ")</f>
        <v>15:59</v>
      </c>
    </row>
    <row r="88" spans="2:8" x14ac:dyDescent="0.25">
      <c r="B88" t="str">
        <f>'2022'!$C$8</f>
        <v xml:space="preserve">F </v>
      </c>
      <c r="C88" s="404" t="str">
        <f>IF(HLOOKUP(D88,'2022'!$D$1:$GB$16,$A$2,FALSE)=0," ",IF(HLOOKUP(D88,'2022'!$D$1:$GB$16,$A$2,FALSE)="H"," ",IF(HLOOKUP(D88,'2022'!$D$1:$GB$16,$A$2,FALSE)="S"," ",HLOOKUP(D88,'2022'!$D$1:$GB$16,$A$2,FALSE))))</f>
        <v>M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08:00</v>
      </c>
      <c r="G88" s="402">
        <f t="shared" si="3"/>
        <v>44648</v>
      </c>
      <c r="H88" s="402" t="str" cm="1">
        <f t="array" ref="H88">IFERROR(_xlfn.IFS(C88="MN","07:59",C88="M","15:59",C88="AF","23:59")," ")</f>
        <v>15:59</v>
      </c>
    </row>
    <row r="89" spans="2:8" x14ac:dyDescent="0.25">
      <c r="B89" t="str">
        <f>'2022'!$C$8</f>
        <v xml:space="preserve">F </v>
      </c>
      <c r="C89" s="404" t="str">
        <f>IF(HLOOKUP(D89,'2022'!$D$1:$GB$16,$A$2,FALSE)=0," ",IF(HLOOKUP(D89,'2022'!$D$1:$GB$16,$A$2,FALSE)="H"," ",IF(HLOOKUP(D89,'2022'!$D$1:$GB$16,$A$2,FALSE)="S"," ",HLOOKUP(D89,'2022'!$D$1:$GB$16,$A$2,FALSE))))</f>
        <v xml:space="preserve"> </v>
      </c>
      <c r="D89" s="402">
        <v>44649</v>
      </c>
      <c r="E89" s="402" t="str">
        <f t="shared" si="2"/>
        <v>ERROR</v>
      </c>
      <c r="F89" t="str" cm="1">
        <f t="array" ref="F89">IFERROR(_xlfn.IFS(C89="MN","00:00",C89="M","08:00",C89="AF","16:00")," ")</f>
        <v xml:space="preserve"> </v>
      </c>
      <c r="G89" s="402" t="str">
        <f t="shared" si="3"/>
        <v>ERROR</v>
      </c>
      <c r="H89" s="402" t="str" cm="1">
        <f t="array" ref="H89">IFERROR(_xlfn.IFS(C89="MN","07:59",C89="M","15:59",C89="AF","23:59")," ")</f>
        <v xml:space="preserve"> </v>
      </c>
    </row>
    <row r="90" spans="2:8" x14ac:dyDescent="0.25">
      <c r="B90" t="str">
        <f>'2022'!$C$8</f>
        <v xml:space="preserve">F </v>
      </c>
      <c r="C90" s="404" t="str">
        <f>IF(HLOOKUP(D90,'2022'!$D$1:$GB$16,$A$2,FALSE)=0," ",IF(HLOOKUP(D90,'2022'!$D$1:$GB$16,$A$2,FALSE)="H"," ",IF(HLOOKUP(D90,'2022'!$D$1:$GB$16,$A$2,FALSE)="S"," ",HLOOKUP(D90,'2022'!$D$1:$GB$16,$A$2,FALSE))))</f>
        <v xml:space="preserve"> </v>
      </c>
      <c r="D90" s="402">
        <v>44650</v>
      </c>
      <c r="E90" s="402" t="str">
        <f t="shared" si="2"/>
        <v>ERROR</v>
      </c>
      <c r="F90" t="str" cm="1">
        <f t="array" ref="F90">IFERROR(_xlfn.IFS(C90="MN","00:00",C90="M","08:00",C90="AF","16:00")," ")</f>
        <v xml:space="preserve"> </v>
      </c>
      <c r="G90" s="402" t="str">
        <f t="shared" si="3"/>
        <v>ERROR</v>
      </c>
      <c r="H90" s="402" t="str" cm="1">
        <f t="array" ref="H90">IFERROR(_xlfn.IFS(C90="MN","07:59",C90="M","15:59",C90="AF","23:59")," ")</f>
        <v xml:space="preserve"> </v>
      </c>
    </row>
    <row r="91" spans="2:8" x14ac:dyDescent="0.25">
      <c r="B91" t="str">
        <f>'2022'!$C$8</f>
        <v xml:space="preserve">F </v>
      </c>
      <c r="C91" s="404" t="str">
        <f>IF(HLOOKUP(D91,'2022'!$D$1:$GB$16,$A$2,FALSE)=0," ",IF(HLOOKUP(D91,'2022'!$D$1:$GB$16,$A$2,FALSE)="H"," ",IF(HLOOKUP(D91,'2022'!$D$1:$GB$16,$A$2,FALSE)="S"," ",HLOOKUP(D91,'2022'!$D$1:$GB$16,$A$2,FALSE))))</f>
        <v>M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08:00</v>
      </c>
      <c r="G91" s="402">
        <f t="shared" si="3"/>
        <v>44651</v>
      </c>
      <c r="H91" s="402" t="str" cm="1">
        <f t="array" ref="H91">IFERROR(_xlfn.IFS(C91="MN","07:59",C91="M","15:59",C91="AF","23:59")," ")</f>
        <v>15:59</v>
      </c>
    </row>
    <row r="92" spans="2:8" x14ac:dyDescent="0.25">
      <c r="B92" t="str">
        <f>'2022'!$C$8</f>
        <v xml:space="preserve">F </v>
      </c>
      <c r="C92" s="404" t="str">
        <f>IF(HLOOKUP(D92,'2022'!$D$1:$GB$16,$A$2,FALSE)=0," ",IF(HLOOKUP(D92,'2022'!$D$1:$GB$16,$A$2,FALSE)="H"," ",IF(HLOOKUP(D92,'2022'!$D$1:$GB$16,$A$2,FALSE)="S"," ",HLOOKUP(D92,'2022'!$D$1:$GB$16,$A$2,FALSE))))</f>
        <v>M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08:00</v>
      </c>
      <c r="G92" s="402">
        <f t="shared" si="3"/>
        <v>44652</v>
      </c>
      <c r="H92" s="402" t="str" cm="1">
        <f t="array" ref="H92">IFERROR(_xlfn.IFS(C92="MN","07:59",C92="M","15:59",C92="AF","23:59")," ")</f>
        <v>15:59</v>
      </c>
    </row>
    <row r="93" spans="2:8" x14ac:dyDescent="0.25">
      <c r="B93" t="str">
        <f>'2022'!$C$8</f>
        <v xml:space="preserve">F </v>
      </c>
      <c r="C93" s="404" t="str">
        <f>IF(HLOOKUP(D93,'2022'!$D$1:$GB$16,$A$2,FALSE)=0," ",IF(HLOOKUP(D93,'2022'!$D$1:$GB$16,$A$2,FALSE)="H"," ",IF(HLOOKUP(D93,'2022'!$D$1:$GB$16,$A$2,FALSE)="S"," ",HLOOKUP(D93,'2022'!$D$1:$GB$16,$A$2,FALSE))))</f>
        <v>M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08:00</v>
      </c>
      <c r="G93" s="402">
        <f t="shared" si="3"/>
        <v>44653</v>
      </c>
      <c r="H93" s="402" t="str" cm="1">
        <f t="array" ref="H93">IFERROR(_xlfn.IFS(C93="MN","07:59",C93="M","15:59",C93="AF","23:59")," ")</f>
        <v>15:59</v>
      </c>
    </row>
    <row r="94" spans="2:8" x14ac:dyDescent="0.25">
      <c r="B94" t="str">
        <f>'2022'!$C$8</f>
        <v xml:space="preserve">F </v>
      </c>
      <c r="C94" s="404" t="str">
        <f>IF(HLOOKUP(D94,'2022'!$D$1:$GB$16,$A$2,FALSE)=0," ",IF(HLOOKUP(D94,'2022'!$D$1:$GB$16,$A$2,FALSE)="H"," ",IF(HLOOKUP(D94,'2022'!$D$1:$GB$16,$A$2,FALSE)="S"," ",HLOOKUP(D94,'2022'!$D$1:$GB$16,$A$2,FALSE))))</f>
        <v>M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08:00</v>
      </c>
      <c r="G94" s="402">
        <f t="shared" si="3"/>
        <v>44654</v>
      </c>
      <c r="H94" s="402" t="str" cm="1">
        <f t="array" ref="H94">IFERROR(_xlfn.IFS(C94="MN","07:59",C94="M","15:59",C94="AF","23:59")," ")</f>
        <v>15:59</v>
      </c>
    </row>
    <row r="95" spans="2:8" x14ac:dyDescent="0.25">
      <c r="B95" t="str">
        <f>'2022'!$C$8</f>
        <v xml:space="preserve">F </v>
      </c>
      <c r="C95" s="404" t="str">
        <f>IF(HLOOKUP(D95,'2022'!$D$1:$GB$16,$A$2,FALSE)=0," ",IF(HLOOKUP(D95,'2022'!$D$1:$GB$16,$A$2,FALSE)="H"," ",IF(HLOOKUP(D95,'2022'!$D$1:$GB$16,$A$2,FALSE)="S"," ",HLOOKUP(D95,'2022'!$D$1:$GB$16,$A$2,FALSE))))</f>
        <v xml:space="preserve"> </v>
      </c>
      <c r="D95" s="402">
        <v>44655</v>
      </c>
      <c r="E95" s="402" t="str">
        <f t="shared" si="2"/>
        <v>ERROR</v>
      </c>
      <c r="F95" t="str" cm="1">
        <f t="array" ref="F95">IFERROR(_xlfn.IFS(C95="MN","00:00",C95="M","08:00",C95="AF","16:00")," ")</f>
        <v xml:space="preserve"> </v>
      </c>
      <c r="G95" s="402" t="str">
        <f t="shared" si="3"/>
        <v>ERROR</v>
      </c>
      <c r="H95" s="402" t="str" cm="1">
        <f t="array" ref="H95">IFERROR(_xlfn.IFS(C95="MN","07:59",C95="M","15:59",C95="AF","23:59")," ")</f>
        <v xml:space="preserve"> </v>
      </c>
    </row>
    <row r="96" spans="2:8" x14ac:dyDescent="0.25">
      <c r="B96" t="str">
        <f>'2022'!$C$8</f>
        <v xml:space="preserve">F </v>
      </c>
      <c r="C96" s="404" t="str">
        <f>IF(HLOOKUP(D96,'2022'!$D$1:$GB$16,$A$2,FALSE)=0," ",IF(HLOOKUP(D96,'2022'!$D$1:$GB$16,$A$2,FALSE)="H"," ",IF(HLOOKUP(D96,'2022'!$D$1:$GB$16,$A$2,FALSE)="S"," ",HLOOKUP(D96,'2022'!$D$1:$GB$16,$A$2,FALSE))))</f>
        <v xml:space="preserve"> </v>
      </c>
      <c r="D96" s="402">
        <v>44656</v>
      </c>
      <c r="E96" s="402" t="str">
        <f t="shared" si="2"/>
        <v>ERROR</v>
      </c>
      <c r="F96" t="str" cm="1">
        <f t="array" ref="F96">IFERROR(_xlfn.IFS(C96="MN","00:00",C96="M","08:00",C96="AF","16:00")," ")</f>
        <v xml:space="preserve"> </v>
      </c>
      <c r="G96" s="402" t="str">
        <f t="shared" si="3"/>
        <v>ERROR</v>
      </c>
      <c r="H96" s="402" t="str" cm="1">
        <f t="array" ref="H96">IFERROR(_xlfn.IFS(C96="MN","07:59",C96="M","15:59",C96="AF","23:59")," ")</f>
        <v xml:space="preserve"> </v>
      </c>
    </row>
    <row r="97" spans="2:8" x14ac:dyDescent="0.25">
      <c r="B97" t="str">
        <f>'2022'!$C$8</f>
        <v xml:space="preserve">F </v>
      </c>
      <c r="C97" s="404" t="str">
        <f>IF(HLOOKUP(D97,'2022'!$D$1:$GB$16,$A$2,FALSE)=0," ",IF(HLOOKUP(D97,'2022'!$D$1:$GB$16,$A$2,FALSE)="H"," ",IF(HLOOKUP(D97,'2022'!$D$1:$GB$16,$A$2,FALSE)="S"," ",HLOOKUP(D97,'2022'!$D$1:$GB$16,$A$2,FALSE))))</f>
        <v>MN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00:00</v>
      </c>
      <c r="G97" s="402">
        <f t="shared" si="3"/>
        <v>44657</v>
      </c>
      <c r="H97" s="402" t="str" cm="1">
        <f t="array" ref="H97">IFERROR(_xlfn.IFS(C97="MN","07:59",C97="M","15:59",C97="AF","23:59")," ")</f>
        <v>07:59</v>
      </c>
    </row>
    <row r="98" spans="2:8" x14ac:dyDescent="0.25">
      <c r="B98" t="str">
        <f>'2022'!$C$8</f>
        <v xml:space="preserve">F </v>
      </c>
      <c r="C98" s="404" t="str">
        <f>IF(HLOOKUP(D98,'2022'!$D$1:$GB$16,$A$2,FALSE)=0," ",IF(HLOOKUP(D98,'2022'!$D$1:$GB$16,$A$2,FALSE)="H"," ",IF(HLOOKUP(D98,'2022'!$D$1:$GB$16,$A$2,FALSE)="S"," ",HLOOKUP(D98,'2022'!$D$1:$GB$16,$A$2,FALSE))))</f>
        <v>MN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00:00</v>
      </c>
      <c r="G98" s="402">
        <f t="shared" si="3"/>
        <v>44658</v>
      </c>
      <c r="H98" s="402" t="str" cm="1">
        <f t="array" ref="H98">IFERROR(_xlfn.IFS(C98="MN","07:59",C98="M","15:59",C98="AF","23:59")," ")</f>
        <v>07:59</v>
      </c>
    </row>
    <row r="99" spans="2:8" x14ac:dyDescent="0.25">
      <c r="B99" t="str">
        <f>'2022'!$C$8</f>
        <v xml:space="preserve">F </v>
      </c>
      <c r="C99" s="404" t="str">
        <f>IF(HLOOKUP(D99,'2022'!$D$1:$GB$16,$A$2,FALSE)=0," ",IF(HLOOKUP(D99,'2022'!$D$1:$GB$16,$A$2,FALSE)="H"," ",IF(HLOOKUP(D99,'2022'!$D$1:$GB$16,$A$2,FALSE)="S"," ",HLOOKUP(D99,'2022'!$D$1:$GB$16,$A$2,FALSE))))</f>
        <v>MN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00:00</v>
      </c>
      <c r="G99" s="402">
        <f t="shared" si="3"/>
        <v>44659</v>
      </c>
      <c r="H99" s="402" t="str" cm="1">
        <f t="array" ref="H99">IFERROR(_xlfn.IFS(C99="MN","07:59",C99="M","15:59",C99="AF","23:59")," ")</f>
        <v>07:59</v>
      </c>
    </row>
    <row r="100" spans="2:8" x14ac:dyDescent="0.25">
      <c r="B100" t="str">
        <f>'2022'!$C$8</f>
        <v xml:space="preserve">F </v>
      </c>
      <c r="C100" s="404" t="str">
        <f>IF(HLOOKUP(D100,'2022'!$D$1:$GB$16,$A$2,FALSE)=0," ",IF(HLOOKUP(D100,'2022'!$D$1:$GB$16,$A$2,FALSE)="H"," ",IF(HLOOKUP(D100,'2022'!$D$1:$GB$16,$A$2,FALSE)="S"," ",HLOOKUP(D100,'2022'!$D$1:$GB$16,$A$2,FALSE))))</f>
        <v>MN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00:00</v>
      </c>
      <c r="G100" s="402">
        <f t="shared" si="3"/>
        <v>44660</v>
      </c>
      <c r="H100" s="402" t="str" cm="1">
        <f t="array" ref="H100">IFERROR(_xlfn.IFS(C100="MN","07:59",C100="M","15:59",C100="AF","23:59")," ")</f>
        <v>07:59</v>
      </c>
    </row>
    <row r="101" spans="2:8" x14ac:dyDescent="0.25">
      <c r="B101" t="str">
        <f>'2022'!$C$8</f>
        <v xml:space="preserve">F </v>
      </c>
      <c r="C101" s="404" t="str">
        <f>IF(HLOOKUP(D101,'2022'!$D$1:$GB$16,$A$2,FALSE)=0," ",IF(HLOOKUP(D101,'2022'!$D$1:$GB$16,$A$2,FALSE)="H"," ",IF(HLOOKUP(D101,'2022'!$D$1:$GB$16,$A$2,FALSE)="S"," ",HLOOKUP(D101,'2022'!$D$1:$GB$16,$A$2,FALSE))))</f>
        <v xml:space="preserve"> </v>
      </c>
      <c r="D101" s="402">
        <v>44661</v>
      </c>
      <c r="E101" s="402" t="str">
        <f t="shared" si="2"/>
        <v>ERROR</v>
      </c>
      <c r="F101" t="str" cm="1">
        <f t="array" ref="F101">IFERROR(_xlfn.IFS(C101="MN","00:00",C101="M","08:00",C101="AF","16:00")," ")</f>
        <v xml:space="preserve"> </v>
      </c>
      <c r="G101" s="402" t="str">
        <f t="shared" si="3"/>
        <v>ERROR</v>
      </c>
      <c r="H101" s="402" t="str" cm="1">
        <f t="array" ref="H101">IFERROR(_xlfn.IFS(C101="MN","07:59",C101="M","15:59",C101="AF","23:59")," ")</f>
        <v xml:space="preserve"> </v>
      </c>
    </row>
    <row r="102" spans="2:8" x14ac:dyDescent="0.25">
      <c r="B102" t="str">
        <f>'2022'!$C$8</f>
        <v xml:space="preserve">F </v>
      </c>
      <c r="C102" s="404" t="str">
        <f>IF(HLOOKUP(D102,'2022'!$D$1:$GB$16,$A$2,FALSE)=0," ",IF(HLOOKUP(D102,'2022'!$D$1:$GB$16,$A$2,FALSE)="H"," ",IF(HLOOKUP(D102,'2022'!$D$1:$GB$16,$A$2,FALSE)="S"," ",HLOOKUP(D102,'2022'!$D$1:$GB$16,$A$2,FALSE))))</f>
        <v xml:space="preserve"> </v>
      </c>
      <c r="D102" s="402">
        <v>44662</v>
      </c>
      <c r="E102" s="402" t="str">
        <f t="shared" si="2"/>
        <v>ERROR</v>
      </c>
      <c r="F102" t="str" cm="1">
        <f t="array" ref="F102">IFERROR(_xlfn.IFS(C102="MN","00:00",C102="M","08:00",C102="AF","16:00")," ")</f>
        <v xml:space="preserve"> </v>
      </c>
      <c r="G102" s="402" t="str">
        <f t="shared" si="3"/>
        <v>ERROR</v>
      </c>
      <c r="H102" s="402" t="str" cm="1">
        <f t="array" ref="H102">IFERROR(_xlfn.IFS(C102="MN","07:59",C102="M","15:59",C102="AF","23:59")," ")</f>
        <v xml:space="preserve"> </v>
      </c>
    </row>
    <row r="103" spans="2:8" x14ac:dyDescent="0.25">
      <c r="B103" t="str">
        <f>'2022'!$C$8</f>
        <v xml:space="preserve">F </v>
      </c>
      <c r="C103" s="404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'2022'!$C$8</f>
        <v xml:space="preserve">F </v>
      </c>
      <c r="C104" s="404" t="str">
        <f>IF(HLOOKUP(D104,'2022'!$D$1:$GB$16,$A$2,FALSE)=0," ",IF(HLOOKUP(D104,'2022'!$D$1:$GB$16,$A$2,FALSE)="H"," ",IF(HLOOKUP(D104,'2022'!$D$1:$GB$16,$A$2,FALSE)="S"," ",HLOOKUP(D104,'2022'!$D$1:$GB$16,$A$2,FALSE))))</f>
        <v>M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08:00</v>
      </c>
      <c r="G104" s="402">
        <f t="shared" si="3"/>
        <v>44664</v>
      </c>
      <c r="H104" s="402" t="str" cm="1">
        <f t="array" ref="H104">IFERROR(_xlfn.IFS(C104="MN","07:59",C104="M","15:59",C104="AF","23:59")," ")</f>
        <v>15:59</v>
      </c>
    </row>
    <row r="105" spans="2:8" x14ac:dyDescent="0.25">
      <c r="B105" t="str">
        <f>'2022'!$C$8</f>
        <v xml:space="preserve">F </v>
      </c>
      <c r="C105" s="404" t="str">
        <f>IF(HLOOKUP(D105,'2022'!$D$1:$GB$16,$A$2,FALSE)=0," ",IF(HLOOKUP(D105,'2022'!$D$1:$GB$16,$A$2,FALSE)="H"," ",IF(HLOOKUP(D105,'2022'!$D$1:$GB$16,$A$2,FALSE)="S"," ",HLOOKUP(D105,'2022'!$D$1:$GB$16,$A$2,FALSE))))</f>
        <v>M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08:00</v>
      </c>
      <c r="G105" s="402">
        <f t="shared" si="3"/>
        <v>44665</v>
      </c>
      <c r="H105" s="402" t="str" cm="1">
        <f t="array" ref="H105">IFERROR(_xlfn.IFS(C105="MN","07:59",C105="M","15:59",C105="AF","23:59")," ")</f>
        <v>15:59</v>
      </c>
    </row>
    <row r="106" spans="2:8" x14ac:dyDescent="0.25">
      <c r="B106" t="str">
        <f>'2022'!$C$8</f>
        <v xml:space="preserve">F </v>
      </c>
      <c r="C106" s="404" t="str">
        <f>IF(HLOOKUP(D106,'2022'!$D$1:$GB$16,$A$2,FALSE)=0," ",IF(HLOOKUP(D106,'2022'!$D$1:$GB$16,$A$2,FALSE)="H"," ",IF(HLOOKUP(D106,'2022'!$D$1:$GB$16,$A$2,FALSE)="S"," ",HLOOKUP(D106,'2022'!$D$1:$GB$16,$A$2,FALSE))))</f>
        <v>M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08:00</v>
      </c>
      <c r="G106" s="402">
        <f t="shared" si="3"/>
        <v>44666</v>
      </c>
      <c r="H106" s="402" t="str" cm="1">
        <f t="array" ref="H106">IFERROR(_xlfn.IFS(C106="MN","07:59",C106="M","15:59",C106="AF","23:59")," ")</f>
        <v>15:59</v>
      </c>
    </row>
    <row r="107" spans="2:8" x14ac:dyDescent="0.25">
      <c r="B107" t="str">
        <f>'2022'!$C$8</f>
        <v xml:space="preserve">F </v>
      </c>
      <c r="C107" s="404" t="str">
        <f>IF(HLOOKUP(D107,'2022'!$D$1:$GB$16,$A$2,FALSE)=0," ",IF(HLOOKUP(D107,'2022'!$D$1:$GB$16,$A$2,FALSE)="H"," ",IF(HLOOKUP(D107,'2022'!$D$1:$GB$16,$A$2,FALSE)="S"," ",HLOOKUP(D107,'2022'!$D$1:$GB$16,$A$2,FALSE))))</f>
        <v xml:space="preserve"> </v>
      </c>
      <c r="D107" s="402">
        <v>44667</v>
      </c>
      <c r="E107" s="402" t="str">
        <f t="shared" si="2"/>
        <v>ERROR</v>
      </c>
      <c r="F107" t="str" cm="1">
        <f t="array" ref="F107">IFERROR(_xlfn.IFS(C107="MN","00:00",C107="M","08:00",C107="AF","16:00")," ")</f>
        <v xml:space="preserve"> </v>
      </c>
      <c r="G107" s="402" t="str">
        <f t="shared" si="3"/>
        <v>ERROR</v>
      </c>
      <c r="H107" s="402" t="str" cm="1">
        <f t="array" ref="H107">IFERROR(_xlfn.IFS(C107="MN","07:59",C107="M","15:59",C107="AF","23:59")," ")</f>
        <v xml:space="preserve"> </v>
      </c>
    </row>
    <row r="108" spans="2:8" x14ac:dyDescent="0.25">
      <c r="B108" t="str">
        <f>'2022'!$C$8</f>
        <v xml:space="preserve">F </v>
      </c>
      <c r="C108" s="404" t="str">
        <f>IF(HLOOKUP(D108,'2022'!$D$1:$GB$16,$A$2,FALSE)=0," ",IF(HLOOKUP(D108,'2022'!$D$1:$GB$16,$A$2,FALSE)="H"," ",IF(HLOOKUP(D108,'2022'!$D$1:$GB$16,$A$2,FALSE)="S"," ",HLOOKUP(D108,'2022'!$D$1:$GB$16,$A$2,FALSE))))</f>
        <v xml:space="preserve"> </v>
      </c>
      <c r="D108" s="402">
        <v>44668</v>
      </c>
      <c r="E108" s="402" t="str">
        <f t="shared" si="2"/>
        <v>ERROR</v>
      </c>
      <c r="F108" t="str" cm="1">
        <f t="array" ref="F108">IFERROR(_xlfn.IFS(C108="MN","00:00",C108="M","08:00",C108="AF","16:00")," ")</f>
        <v xml:space="preserve"> </v>
      </c>
      <c r="G108" s="402" t="str">
        <f t="shared" si="3"/>
        <v>ERROR</v>
      </c>
      <c r="H108" s="402" t="str" cm="1">
        <f t="array" ref="H108">IFERROR(_xlfn.IFS(C108="MN","07:59",C108="M","15:59",C108="AF","23:59")," ")</f>
        <v xml:space="preserve"> </v>
      </c>
    </row>
    <row r="109" spans="2:8" x14ac:dyDescent="0.25">
      <c r="B109" t="str">
        <f>'2022'!$C$8</f>
        <v xml:space="preserve">F </v>
      </c>
      <c r="C109" s="404" t="str">
        <f>IF(HLOOKUP(D109,'2022'!$D$1:$GB$16,$A$2,FALSE)=0," ",IF(HLOOKUP(D109,'2022'!$D$1:$GB$16,$A$2,FALSE)="H"," ",IF(HLOOKUP(D109,'2022'!$D$1:$GB$16,$A$2,FALSE)="S"," ",HLOOKUP(D109,'2022'!$D$1:$GB$16,$A$2,FALSE))))</f>
        <v>AF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16:00</v>
      </c>
      <c r="G109" s="402">
        <f t="shared" si="3"/>
        <v>44669</v>
      </c>
      <c r="H109" s="402" t="str" cm="1">
        <f t="array" ref="H109">IFERROR(_xlfn.IFS(C109="MN","07:59",C109="M","15:59",C109="AF","23:59")," ")</f>
        <v>23:59</v>
      </c>
    </row>
    <row r="110" spans="2:8" x14ac:dyDescent="0.25">
      <c r="B110" t="str">
        <f>'2022'!$C$8</f>
        <v xml:space="preserve">F </v>
      </c>
      <c r="C110" s="404" t="str">
        <f>IF(HLOOKUP(D110,'2022'!$D$1:$GB$16,$A$2,FALSE)=0," ",IF(HLOOKUP(D110,'2022'!$D$1:$GB$16,$A$2,FALSE)="H"," ",IF(HLOOKUP(D110,'2022'!$D$1:$GB$16,$A$2,FALSE)="S"," ",HLOOKUP(D110,'2022'!$D$1:$GB$16,$A$2,FALSE))))</f>
        <v>AF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16:00</v>
      </c>
      <c r="G110" s="402">
        <f t="shared" si="3"/>
        <v>44670</v>
      </c>
      <c r="H110" s="402" t="str" cm="1">
        <f t="array" ref="H110">IFERROR(_xlfn.IFS(C110="MN","07:59",C110="M","15:59",C110="AF","23:59")," ")</f>
        <v>23:59</v>
      </c>
    </row>
    <row r="111" spans="2:8" x14ac:dyDescent="0.25">
      <c r="B111" t="str">
        <f>'2022'!$C$8</f>
        <v xml:space="preserve">F </v>
      </c>
      <c r="C111" s="404" t="str">
        <f>IF(HLOOKUP(D111,'2022'!$D$1:$GB$16,$A$2,FALSE)=0," ",IF(HLOOKUP(D111,'2022'!$D$1:$GB$16,$A$2,FALSE)="H"," ",IF(HLOOKUP(D111,'2022'!$D$1:$GB$16,$A$2,FALSE)="S"," ",HLOOKUP(D111,'2022'!$D$1:$GB$16,$A$2,FALSE))))</f>
        <v>AF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16:00</v>
      </c>
      <c r="G111" s="402">
        <f t="shared" si="3"/>
        <v>44671</v>
      </c>
      <c r="H111" s="402" t="str" cm="1">
        <f t="array" ref="H111">IFERROR(_xlfn.IFS(C111="MN","07:59",C111="M","15:59",C111="AF","23:59")," ")</f>
        <v>23:59</v>
      </c>
    </row>
    <row r="112" spans="2:8" x14ac:dyDescent="0.25">
      <c r="B112" t="str">
        <f>'2022'!$C$8</f>
        <v xml:space="preserve">F </v>
      </c>
      <c r="C112" s="404" t="str">
        <f>IF(HLOOKUP(D112,'2022'!$D$1:$GB$16,$A$2,FALSE)=0," ",IF(HLOOKUP(D112,'2022'!$D$1:$GB$16,$A$2,FALSE)="H"," ",IF(HLOOKUP(D112,'2022'!$D$1:$GB$16,$A$2,FALSE)="S"," ",HLOOKUP(D112,'2022'!$D$1:$GB$16,$A$2,FALSE))))</f>
        <v>AF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16:00</v>
      </c>
      <c r="G112" s="402">
        <f t="shared" si="3"/>
        <v>44672</v>
      </c>
      <c r="H112" s="402" t="str" cm="1">
        <f t="array" ref="H112">IFERROR(_xlfn.IFS(C112="MN","07:59",C112="M","15:59",C112="AF","23:59")," ")</f>
        <v>23:59</v>
      </c>
    </row>
    <row r="113" spans="2:8" x14ac:dyDescent="0.25">
      <c r="B113" t="str">
        <f>'2022'!$C$8</f>
        <v xml:space="preserve">F </v>
      </c>
      <c r="C113" s="404" t="str">
        <f>IF(HLOOKUP(D113,'2022'!$D$1:$GB$16,$A$2,FALSE)=0," ",IF(HLOOKUP(D113,'2022'!$D$1:$GB$16,$A$2,FALSE)="H"," ",IF(HLOOKUP(D113,'2022'!$D$1:$GB$16,$A$2,FALSE)="S"," ",HLOOKUP(D113,'2022'!$D$1:$GB$16,$A$2,FALSE))))</f>
        <v xml:space="preserve"> </v>
      </c>
      <c r="D113" s="402">
        <v>44673</v>
      </c>
      <c r="E113" s="402" t="str">
        <f t="shared" si="2"/>
        <v>ERROR</v>
      </c>
      <c r="F113" t="str" cm="1">
        <f t="array" ref="F113">IFERROR(_xlfn.IFS(C113="MN","00:00",C113="M","08:00",C113="AF","16:00")," ")</f>
        <v xml:space="preserve"> </v>
      </c>
      <c r="G113" s="402" t="str">
        <f t="shared" si="3"/>
        <v>ERROR</v>
      </c>
      <c r="H113" s="402" t="str" cm="1">
        <f t="array" ref="H113">IFERROR(_xlfn.IFS(C113="MN","07:59",C113="M","15:59",C113="AF","23:59")," ")</f>
        <v xml:space="preserve"> </v>
      </c>
    </row>
    <row r="114" spans="2:8" x14ac:dyDescent="0.25">
      <c r="B114" t="str">
        <f>'2022'!$C$8</f>
        <v xml:space="preserve">F </v>
      </c>
      <c r="C114" s="404" t="str">
        <f>IF(HLOOKUP(D114,'2022'!$D$1:$GB$16,$A$2,FALSE)=0," ",IF(HLOOKUP(D114,'2022'!$D$1:$GB$16,$A$2,FALSE)="H"," ",IF(HLOOKUP(D114,'2022'!$D$1:$GB$16,$A$2,FALSE)="S"," ",HLOOKUP(D114,'2022'!$D$1:$GB$16,$A$2,FALSE))))</f>
        <v xml:space="preserve"> </v>
      </c>
      <c r="D114" s="402">
        <v>44674</v>
      </c>
      <c r="E114" s="402" t="str">
        <f t="shared" si="2"/>
        <v>ERROR</v>
      </c>
      <c r="F114" t="str" cm="1">
        <f t="array" ref="F114">IFERROR(_xlfn.IFS(C114="MN","00:00",C114="M","08:00",C114="AF","16:00")," ")</f>
        <v xml:space="preserve"> </v>
      </c>
      <c r="G114" s="402" t="str">
        <f t="shared" si="3"/>
        <v>ERROR</v>
      </c>
      <c r="H114" s="402" t="str" cm="1">
        <f t="array" ref="H114">IFERROR(_xlfn.IFS(C114="MN","07:59",C114="M","15:59",C114="AF","23:59")," ")</f>
        <v xml:space="preserve"> </v>
      </c>
    </row>
    <row r="115" spans="2:8" x14ac:dyDescent="0.25">
      <c r="B115" t="str">
        <f>'2022'!$C$8</f>
        <v xml:space="preserve">F </v>
      </c>
      <c r="C115" s="404" t="str">
        <f>IF(HLOOKUP(D115,'2022'!$D$1:$GB$16,$A$2,FALSE)=0," ",IF(HLOOKUP(D115,'2022'!$D$1:$GB$16,$A$2,FALSE)="H"," ",IF(HLOOKUP(D115,'2022'!$D$1:$GB$16,$A$2,FALSE)="S"," ",HLOOKUP(D115,'2022'!$D$1:$GB$16,$A$2,FALSE))))</f>
        <v>AF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16:00</v>
      </c>
      <c r="G115" s="402">
        <f t="shared" si="3"/>
        <v>44675</v>
      </c>
      <c r="H115" s="402" t="str" cm="1">
        <f t="array" ref="H115">IFERROR(_xlfn.IFS(C115="MN","07:59",C115="M","15:59",C115="AF","23:59")," ")</f>
        <v>23:59</v>
      </c>
    </row>
    <row r="116" spans="2:8" x14ac:dyDescent="0.25">
      <c r="B116" t="str">
        <f>'2022'!$C$8</f>
        <v xml:space="preserve">F </v>
      </c>
      <c r="C116" s="404" t="str">
        <f>IF(HLOOKUP(D116,'2022'!$D$1:$GB$16,$A$2,FALSE)=0," ",IF(HLOOKUP(D116,'2022'!$D$1:$GB$16,$A$2,FALSE)="H"," ",IF(HLOOKUP(D116,'2022'!$D$1:$GB$16,$A$2,FALSE)="S"," ",HLOOKUP(D116,'2022'!$D$1:$GB$16,$A$2,FALSE))))</f>
        <v>AF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16:00</v>
      </c>
      <c r="G116" s="402">
        <f t="shared" si="3"/>
        <v>44676</v>
      </c>
      <c r="H116" s="402" t="str" cm="1">
        <f t="array" ref="H116">IFERROR(_xlfn.IFS(C116="MN","07:59",C116="M","15:59",C116="AF","23:59")," ")</f>
        <v>23:59</v>
      </c>
    </row>
    <row r="117" spans="2:8" x14ac:dyDescent="0.25">
      <c r="B117" t="str">
        <f>'2022'!$C$8</f>
        <v xml:space="preserve">F </v>
      </c>
      <c r="C117" s="404" t="str">
        <f>IF(HLOOKUP(D117,'2022'!$D$1:$GB$16,$A$2,FALSE)=0," ",IF(HLOOKUP(D117,'2022'!$D$1:$GB$16,$A$2,FALSE)="H"," ",IF(HLOOKUP(D117,'2022'!$D$1:$GB$16,$A$2,FALSE)="S"," ",HLOOKUP(D117,'2022'!$D$1:$GB$16,$A$2,FALSE))))</f>
        <v>AF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16:00</v>
      </c>
      <c r="G117" s="402">
        <f t="shared" si="3"/>
        <v>44677</v>
      </c>
      <c r="H117" s="402" t="str" cm="1">
        <f t="array" ref="H117">IFERROR(_xlfn.IFS(C117="MN","07:59",C117="M","15:59",C117="AF","23:59")," ")</f>
        <v>23:59</v>
      </c>
    </row>
    <row r="118" spans="2:8" x14ac:dyDescent="0.25">
      <c r="B118" t="str">
        <f>'2022'!$C$8</f>
        <v xml:space="preserve">F </v>
      </c>
      <c r="C118" s="404" t="str">
        <f>IF(HLOOKUP(D118,'2022'!$D$1:$GB$16,$A$2,FALSE)=0," ",IF(HLOOKUP(D118,'2022'!$D$1:$GB$16,$A$2,FALSE)="H"," ",IF(HLOOKUP(D118,'2022'!$D$1:$GB$16,$A$2,FALSE)="S"," ",HLOOKUP(D118,'2022'!$D$1:$GB$16,$A$2,FALSE))))</f>
        <v>AF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16:00</v>
      </c>
      <c r="G118" s="402">
        <f t="shared" si="3"/>
        <v>44678</v>
      </c>
      <c r="H118" s="402" t="str" cm="1">
        <f t="array" ref="H118">IFERROR(_xlfn.IFS(C118="MN","07:59",C118="M","15:59",C118="AF","23:59")," ")</f>
        <v>23:59</v>
      </c>
    </row>
    <row r="119" spans="2:8" x14ac:dyDescent="0.25">
      <c r="B119" t="str">
        <f>'2022'!$C$8</f>
        <v xml:space="preserve">F </v>
      </c>
      <c r="C119" s="404" t="str">
        <f>IF(HLOOKUP(D119,'2022'!$D$1:$GB$16,$A$2,FALSE)=0," ",IF(HLOOKUP(D119,'2022'!$D$1:$GB$16,$A$2,FALSE)="H"," ",IF(HLOOKUP(D119,'2022'!$D$1:$GB$16,$A$2,FALSE)="S"," ",HLOOKUP(D119,'2022'!$D$1:$GB$16,$A$2,FALSE))))</f>
        <v xml:space="preserve"> </v>
      </c>
      <c r="D119" s="402">
        <v>44679</v>
      </c>
      <c r="E119" s="402" t="str">
        <f t="shared" si="2"/>
        <v>ERROR</v>
      </c>
      <c r="F119" t="str" cm="1">
        <f t="array" ref="F119">IFERROR(_xlfn.IFS(C119="MN","00:00",C119="M","08:00",C119="AF","16:00")," ")</f>
        <v xml:space="preserve"> </v>
      </c>
      <c r="G119" s="402" t="str">
        <f t="shared" si="3"/>
        <v>ERROR</v>
      </c>
      <c r="H119" s="402" t="str" cm="1">
        <f t="array" ref="H119">IFERROR(_xlfn.IFS(C119="MN","07:59",C119="M","15:59",C119="AF","23:59")," ")</f>
        <v xml:space="preserve"> </v>
      </c>
    </row>
    <row r="120" spans="2:8" x14ac:dyDescent="0.25">
      <c r="B120" t="str">
        <f>'2022'!$C$8</f>
        <v xml:space="preserve">F </v>
      </c>
      <c r="C120" s="404" t="str">
        <f>IF(HLOOKUP(D120,'2022'!$D$1:$GB$16,$A$2,FALSE)=0," ",IF(HLOOKUP(D120,'2022'!$D$1:$GB$16,$A$2,FALSE)="H"," ",IF(HLOOKUP(D120,'2022'!$D$1:$GB$16,$A$2,FALSE)="S"," ",HLOOKUP(D120,'2022'!$D$1:$GB$16,$A$2,FALSE))))</f>
        <v xml:space="preserve"> </v>
      </c>
      <c r="D120" s="402">
        <v>44680</v>
      </c>
      <c r="E120" s="402" t="str">
        <f t="shared" si="2"/>
        <v>ERROR</v>
      </c>
      <c r="F120" t="str" cm="1">
        <f t="array" ref="F120">IFERROR(_xlfn.IFS(C120="MN","00:00",C120="M","08:00",C120="AF","16:00")," ")</f>
        <v xml:space="preserve"> </v>
      </c>
      <c r="G120" s="402" t="str">
        <f t="shared" si="3"/>
        <v>ERROR</v>
      </c>
      <c r="H120" s="402" t="str" cm="1">
        <f t="array" ref="H120">IFERROR(_xlfn.IFS(C120="MN","07:59",C120="M","15:59",C120="AF","23:59")," ")</f>
        <v xml:space="preserve"> </v>
      </c>
    </row>
    <row r="121" spans="2:8" x14ac:dyDescent="0.25">
      <c r="B121" t="str">
        <f>'2022'!$C$8</f>
        <v xml:space="preserve">F </v>
      </c>
      <c r="C121" s="404" t="str">
        <f>IF(HLOOKUP(D121,'2022'!$D$1:$GB$16,$A$2,FALSE)=0," ",IF(HLOOKUP(D121,'2022'!$D$1:$GB$16,$A$2,FALSE)="H"," ",IF(HLOOKUP(D121,'2022'!$D$1:$GB$16,$A$2,FALSE)="S"," ",HLOOKUP(D121,'2022'!$D$1:$GB$16,$A$2,FALSE))))</f>
        <v>M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08:00</v>
      </c>
      <c r="G121" s="402">
        <f t="shared" si="3"/>
        <v>44681</v>
      </c>
      <c r="H121" s="402" t="str" cm="1">
        <f t="array" ref="H121">IFERROR(_xlfn.IFS(C121="MN","07:59",C121="M","15:59",C121="AF","23:59")," ")</f>
        <v>15:59</v>
      </c>
    </row>
    <row r="122" spans="2:8" x14ac:dyDescent="0.25">
      <c r="B122" t="str">
        <f>'2022'!$C$8</f>
        <v xml:space="preserve">F </v>
      </c>
      <c r="C122" s="404" t="str">
        <f>IF(HLOOKUP(D122,'2022'!$D$1:$GB$16,$A$2,FALSE)=0," ",IF(HLOOKUP(D122,'2022'!$D$1:$GB$16,$A$2,FALSE)="H"," ",IF(HLOOKUP(D122,'2022'!$D$1:$GB$16,$A$2,FALSE)="S"," ",HLOOKUP(D122,'2022'!$D$1:$GB$16,$A$2,FALSE))))</f>
        <v>M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08:00</v>
      </c>
      <c r="G122" s="402">
        <f t="shared" si="3"/>
        <v>44682</v>
      </c>
      <c r="H122" s="402" t="str" cm="1">
        <f t="array" ref="H122">IFERROR(_xlfn.IFS(C122="MN","07:59",C122="M","15:59",C122="AF","23:59")," ")</f>
        <v>15:59</v>
      </c>
    </row>
    <row r="123" spans="2:8" x14ac:dyDescent="0.25">
      <c r="B123" t="str">
        <f>'2022'!$C$8</f>
        <v xml:space="preserve">F </v>
      </c>
      <c r="C123" s="404" t="str">
        <f>IF(HLOOKUP(D123,'2022'!$D$1:$GB$16,$A$2,FALSE)=0," ",IF(HLOOKUP(D123,'2022'!$D$1:$GB$16,$A$2,FALSE)="H"," ",IF(HLOOKUP(D123,'2022'!$D$1:$GB$16,$A$2,FALSE)="S"," ",HLOOKUP(D123,'2022'!$D$1:$GB$16,$A$2,FALSE))))</f>
        <v>M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08:00</v>
      </c>
      <c r="G123" s="402">
        <f t="shared" si="3"/>
        <v>44683</v>
      </c>
      <c r="H123" s="402" t="str" cm="1">
        <f t="array" ref="H123">IFERROR(_xlfn.IFS(C123="MN","07:59",C123="M","15:59",C123="AF","23:59")," ")</f>
        <v>15:59</v>
      </c>
    </row>
    <row r="124" spans="2:8" x14ac:dyDescent="0.25">
      <c r="B124" t="str">
        <f>'2022'!$C$8</f>
        <v xml:space="preserve">F </v>
      </c>
      <c r="C124" s="404" t="str">
        <f>IF(HLOOKUP(D124,'2022'!$D$1:$GB$16,$A$2,FALSE)=0," ",IF(HLOOKUP(D124,'2022'!$D$1:$GB$16,$A$2,FALSE)="H"," ",IF(HLOOKUP(D124,'2022'!$D$1:$GB$16,$A$2,FALSE)="S"," ",HLOOKUP(D124,'2022'!$D$1:$GB$16,$A$2,FALSE))))</f>
        <v>M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08:00</v>
      </c>
      <c r="G124" s="402">
        <f t="shared" si="3"/>
        <v>44684</v>
      </c>
      <c r="H124" s="402" t="str" cm="1">
        <f t="array" ref="H124">IFERROR(_xlfn.IFS(C124="MN","07:59",C124="M","15:59",C124="AF","23:59")," ")</f>
        <v>15:59</v>
      </c>
    </row>
    <row r="125" spans="2:8" x14ac:dyDescent="0.25">
      <c r="B125" t="str">
        <f>'2022'!$C$8</f>
        <v xml:space="preserve">F </v>
      </c>
      <c r="C125" s="404" t="str">
        <f>IF(HLOOKUP(D125,'2022'!$D$1:$GB$16,$A$2,FALSE)=0," ",IF(HLOOKUP(D125,'2022'!$D$1:$GB$16,$A$2,FALSE)="H"," ",IF(HLOOKUP(D125,'2022'!$D$1:$GB$16,$A$2,FALSE)="S"," ",HLOOKUP(D125,'2022'!$D$1:$GB$16,$A$2,FALSE))))</f>
        <v xml:space="preserve"> </v>
      </c>
      <c r="D125" s="402">
        <v>44685</v>
      </c>
      <c r="E125" s="402" t="str">
        <f t="shared" si="2"/>
        <v>ERROR</v>
      </c>
      <c r="F125" t="str" cm="1">
        <f t="array" ref="F125">IFERROR(_xlfn.IFS(C125="MN","00:00",C125="M","08:00",C125="AF","16:00")," ")</f>
        <v xml:space="preserve"> </v>
      </c>
      <c r="G125" s="402" t="str">
        <f t="shared" si="3"/>
        <v>ERROR</v>
      </c>
      <c r="H125" s="402" t="str" cm="1">
        <f t="array" ref="H125">IFERROR(_xlfn.IFS(C125="MN","07:59",C125="M","15:59",C125="AF","23:59")," ")</f>
        <v xml:space="preserve"> </v>
      </c>
    </row>
    <row r="126" spans="2:8" x14ac:dyDescent="0.25">
      <c r="B126" t="str">
        <f>'2022'!$C$8</f>
        <v xml:space="preserve">F </v>
      </c>
      <c r="C126" s="404" t="str">
        <f>IF(HLOOKUP(D126,'2022'!$D$1:$GB$16,$A$2,FALSE)=0," ",IF(HLOOKUP(D126,'2022'!$D$1:$GB$16,$A$2,FALSE)="H"," ",IF(HLOOKUP(D126,'2022'!$D$1:$GB$16,$A$2,FALSE)="S"," ",HLOOKUP(D126,'2022'!$D$1:$GB$16,$A$2,FALSE))))</f>
        <v xml:space="preserve"> </v>
      </c>
      <c r="D126" s="402">
        <v>44686</v>
      </c>
      <c r="E126" s="402" t="str">
        <f t="shared" si="2"/>
        <v>ERROR</v>
      </c>
      <c r="F126" t="str" cm="1">
        <f t="array" ref="F126">IFERROR(_xlfn.IFS(C126="MN","00:00",C126="M","08:00",C126="AF","16:00")," ")</f>
        <v xml:space="preserve"> </v>
      </c>
      <c r="G126" s="402" t="str">
        <f t="shared" si="3"/>
        <v>ERROR</v>
      </c>
      <c r="H126" s="402" t="str" cm="1">
        <f t="array" ref="H126">IFERROR(_xlfn.IFS(C126="MN","07:59",C126="M","15:59",C126="AF","23:59")," ")</f>
        <v xml:space="preserve"> </v>
      </c>
    </row>
    <row r="127" spans="2:8" x14ac:dyDescent="0.25">
      <c r="B127" t="str">
        <f>'2022'!$C$8</f>
        <v xml:space="preserve">F </v>
      </c>
      <c r="C127" s="404" t="str">
        <f>IF(HLOOKUP(D127,'2022'!$D$1:$GB$16,$A$2,FALSE)=0," ",IF(HLOOKUP(D127,'2022'!$D$1:$GB$16,$A$2,FALSE)="H"," ",IF(HLOOKUP(D127,'2022'!$D$1:$GB$16,$A$2,FALSE)="S"," ",HLOOKUP(D127,'2022'!$D$1:$GB$16,$A$2,FALSE))))</f>
        <v>M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08:00</v>
      </c>
      <c r="G127" s="402">
        <f t="shared" si="3"/>
        <v>44687</v>
      </c>
      <c r="H127" s="402" t="str" cm="1">
        <f t="array" ref="H127">IFERROR(_xlfn.IFS(C127="MN","07:59",C127="M","15:59",C127="AF","23:59")," ")</f>
        <v>15:59</v>
      </c>
    </row>
    <row r="128" spans="2:8" x14ac:dyDescent="0.25">
      <c r="B128" t="str">
        <f>'2022'!$C$8</f>
        <v xml:space="preserve">F </v>
      </c>
      <c r="C128" s="404" t="str">
        <f>IF(HLOOKUP(D128,'2022'!$D$1:$GB$16,$A$2,FALSE)=0," ",IF(HLOOKUP(D128,'2022'!$D$1:$GB$16,$A$2,FALSE)="H"," ",IF(HLOOKUP(D128,'2022'!$D$1:$GB$16,$A$2,FALSE)="S"," ",HLOOKUP(D128,'2022'!$D$1:$GB$16,$A$2,FALSE))))</f>
        <v>M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08:00</v>
      </c>
      <c r="G128" s="402">
        <f t="shared" si="3"/>
        <v>44688</v>
      </c>
      <c r="H128" s="402" t="str" cm="1">
        <f t="array" ref="H128">IFERROR(_xlfn.IFS(C128="MN","07:59",C128="M","15:59",C128="AF","23:59")," ")</f>
        <v>15:59</v>
      </c>
    </row>
    <row r="129" spans="2:8" x14ac:dyDescent="0.25">
      <c r="B129" t="str">
        <f>'2022'!$C$8</f>
        <v xml:space="preserve">F </v>
      </c>
      <c r="C129" s="404" t="str">
        <f>IF(HLOOKUP(D129,'2022'!$D$1:$GB$16,$A$2,FALSE)=0," ",IF(HLOOKUP(D129,'2022'!$D$1:$GB$16,$A$2,FALSE)="H"," ",IF(HLOOKUP(D129,'2022'!$D$1:$GB$16,$A$2,FALSE)="S"," ",HLOOKUP(D129,'2022'!$D$1:$GB$16,$A$2,FALSE))))</f>
        <v>M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08:00</v>
      </c>
      <c r="G129" s="402">
        <f t="shared" si="3"/>
        <v>44689</v>
      </c>
      <c r="H129" s="402" t="str" cm="1">
        <f t="array" ref="H129">IFERROR(_xlfn.IFS(C129="MN","07:59",C129="M","15:59",C129="AF","23:59")," ")</f>
        <v>15:59</v>
      </c>
    </row>
    <row r="130" spans="2:8" x14ac:dyDescent="0.25">
      <c r="B130" t="str">
        <f>'2022'!$C$8</f>
        <v xml:space="preserve">F </v>
      </c>
      <c r="C130" s="404" t="str">
        <f>IF(HLOOKUP(D130,'2022'!$D$1:$GB$16,$A$2,FALSE)=0," ",IF(HLOOKUP(D130,'2022'!$D$1:$GB$16,$A$2,FALSE)="H"," ",IF(HLOOKUP(D130,'2022'!$D$1:$GB$16,$A$2,FALSE)="S"," ",HLOOKUP(D130,'2022'!$D$1:$GB$16,$A$2,FALSE))))</f>
        <v>M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08:00</v>
      </c>
      <c r="G130" s="402">
        <f t="shared" si="3"/>
        <v>44690</v>
      </c>
      <c r="H130" s="402" t="str" cm="1">
        <f t="array" ref="H130">IFERROR(_xlfn.IFS(C130="MN","07:59",C130="M","15:59",C130="AF","23:59")," ")</f>
        <v>15:59</v>
      </c>
    </row>
    <row r="131" spans="2:8" x14ac:dyDescent="0.25">
      <c r="B131" t="str">
        <f>'2022'!$C$8</f>
        <v xml:space="preserve">F </v>
      </c>
      <c r="C131" s="404" t="str">
        <f>IF(HLOOKUP(D131,'2022'!$D$1:$GB$16,$A$2,FALSE)=0," ",IF(HLOOKUP(D131,'2022'!$D$1:$GB$16,$A$2,FALSE)="H"," ",IF(HLOOKUP(D131,'2022'!$D$1:$GB$16,$A$2,FALSE)="S"," ",HLOOKUP(D131,'2022'!$D$1:$GB$16,$A$2,FALSE))))</f>
        <v xml:space="preserve"> </v>
      </c>
      <c r="D131" s="402">
        <v>44691</v>
      </c>
      <c r="E131" s="402" t="str">
        <f t="shared" ref="E131:E194" si="4">IF(C131=" ","ERROR",D131)</f>
        <v>ERROR</v>
      </c>
      <c r="F131" t="str" cm="1">
        <f t="array" ref="F131">IFERROR(_xlfn.IFS(C131="MN","00:00",C131="M","08:00",C131="AF","16:00")," ")</f>
        <v xml:space="preserve"> </v>
      </c>
      <c r="G131" s="402" t="str">
        <f t="shared" ref="G131:G194" si="5">E131</f>
        <v>ERROR</v>
      </c>
      <c r="H131" s="402" t="str" cm="1">
        <f t="array" ref="H131">IFERROR(_xlfn.IFS(C131="MN","07:59",C131="M","15:59",C131="AF","23:59")," ")</f>
        <v xml:space="preserve"> </v>
      </c>
    </row>
    <row r="132" spans="2:8" x14ac:dyDescent="0.25">
      <c r="B132" t="str">
        <f>'2022'!$C$8</f>
        <v xml:space="preserve">F </v>
      </c>
      <c r="C132" s="404" t="str">
        <f>IF(HLOOKUP(D132,'2022'!$D$1:$GB$16,$A$2,FALSE)=0," ",IF(HLOOKUP(D132,'2022'!$D$1:$GB$16,$A$2,FALSE)="H"," ",IF(HLOOKUP(D132,'2022'!$D$1:$GB$16,$A$2,FALSE)="S"," ",HLOOKUP(D132,'2022'!$D$1:$GB$16,$A$2,FALSE))))</f>
        <v xml:space="preserve"> </v>
      </c>
      <c r="D132" s="402">
        <v>44692</v>
      </c>
      <c r="E132" s="402" t="str">
        <f t="shared" si="4"/>
        <v>ERROR</v>
      </c>
      <c r="F132" t="str" cm="1">
        <f t="array" ref="F132">IFERROR(_xlfn.IFS(C132="MN","00:00",C132="M","08:00",C132="AF","16:00")," ")</f>
        <v xml:space="preserve"> </v>
      </c>
      <c r="G132" s="402" t="str">
        <f t="shared" si="5"/>
        <v>ERROR</v>
      </c>
      <c r="H132" s="402" t="str" cm="1">
        <f t="array" ref="H132">IFERROR(_xlfn.IFS(C132="MN","07:59",C132="M","15:59",C132="AF","23:59")," ")</f>
        <v xml:space="preserve"> </v>
      </c>
    </row>
    <row r="133" spans="2:8" x14ac:dyDescent="0.25">
      <c r="B133" t="str">
        <f>'2022'!$C$8</f>
        <v xml:space="preserve">F </v>
      </c>
      <c r="C133" s="404" t="str">
        <f>IF(HLOOKUP(D133,'2022'!$D$1:$GB$16,$A$2,FALSE)=0," ",IF(HLOOKUP(D133,'2022'!$D$1:$GB$16,$A$2,FALSE)="H"," ",IF(HLOOKUP(D133,'2022'!$D$1:$GB$16,$A$2,FALSE)="S"," ",HLOOKUP(D133,'2022'!$D$1:$GB$16,$A$2,FALSE))))</f>
        <v>MN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00:00</v>
      </c>
      <c r="G133" s="402">
        <f t="shared" si="5"/>
        <v>44693</v>
      </c>
      <c r="H133" s="402" t="str" cm="1">
        <f t="array" ref="H133">IFERROR(_xlfn.IFS(C133="MN","07:59",C133="M","15:59",C133="AF","23:59")," ")</f>
        <v>07:59</v>
      </c>
    </row>
    <row r="134" spans="2:8" x14ac:dyDescent="0.25">
      <c r="B134" t="str">
        <f>'2022'!$C$8</f>
        <v xml:space="preserve">F </v>
      </c>
      <c r="C134" s="404" t="str">
        <f>IF(HLOOKUP(D134,'2022'!$D$1:$GB$16,$A$2,FALSE)=0," ",IF(HLOOKUP(D134,'2022'!$D$1:$GB$16,$A$2,FALSE)="H"," ",IF(HLOOKUP(D134,'2022'!$D$1:$GB$16,$A$2,FALSE)="S"," ",HLOOKUP(D134,'2022'!$D$1:$GB$16,$A$2,FALSE))))</f>
        <v>MN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00:00</v>
      </c>
      <c r="G134" s="402">
        <f t="shared" si="5"/>
        <v>44694</v>
      </c>
      <c r="H134" s="402" t="str" cm="1">
        <f t="array" ref="H134">IFERROR(_xlfn.IFS(C134="MN","07:59",C134="M","15:59",C134="AF","23:59")," ")</f>
        <v>07:59</v>
      </c>
    </row>
    <row r="135" spans="2:8" x14ac:dyDescent="0.25">
      <c r="B135" t="str">
        <f>'2022'!$C$8</f>
        <v xml:space="preserve">F </v>
      </c>
      <c r="C135" s="404" t="str">
        <f>IF(HLOOKUP(D135,'2022'!$D$1:$GB$16,$A$2,FALSE)=0," ",IF(HLOOKUP(D135,'2022'!$D$1:$GB$16,$A$2,FALSE)="H"," ",IF(HLOOKUP(D135,'2022'!$D$1:$GB$16,$A$2,FALSE)="S"," ",HLOOKUP(D135,'2022'!$D$1:$GB$16,$A$2,FALSE))))</f>
        <v>MN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00:00</v>
      </c>
      <c r="G135" s="402">
        <f t="shared" si="5"/>
        <v>44695</v>
      </c>
      <c r="H135" s="402" t="str" cm="1">
        <f t="array" ref="H135">IFERROR(_xlfn.IFS(C135="MN","07:59",C135="M","15:59",C135="AF","23:59")," ")</f>
        <v>07:59</v>
      </c>
    </row>
    <row r="136" spans="2:8" x14ac:dyDescent="0.25">
      <c r="B136" t="str">
        <f>'2022'!$C$8</f>
        <v xml:space="preserve">F </v>
      </c>
      <c r="C136" s="404" t="str">
        <f>IF(HLOOKUP(D136,'2022'!$D$1:$GB$16,$A$2,FALSE)=0," ",IF(HLOOKUP(D136,'2022'!$D$1:$GB$16,$A$2,FALSE)="H"," ",IF(HLOOKUP(D136,'2022'!$D$1:$GB$16,$A$2,FALSE)="S"," ",HLOOKUP(D136,'2022'!$D$1:$GB$16,$A$2,FALSE))))</f>
        <v>MN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00:00</v>
      </c>
      <c r="G136" s="402">
        <f t="shared" si="5"/>
        <v>44696</v>
      </c>
      <c r="H136" s="402" t="str" cm="1">
        <f t="array" ref="H136">IFERROR(_xlfn.IFS(C136="MN","07:59",C136="M","15:59",C136="AF","23:59")," ")</f>
        <v>07:59</v>
      </c>
    </row>
    <row r="137" spans="2:8" x14ac:dyDescent="0.25">
      <c r="B137" t="str">
        <f>'2022'!$C$8</f>
        <v xml:space="preserve">F </v>
      </c>
      <c r="C137" s="404" t="str">
        <f>IF(HLOOKUP(D137,'2022'!$D$1:$GB$16,$A$2,FALSE)=0," ",IF(HLOOKUP(D137,'2022'!$D$1:$GB$16,$A$2,FALSE)="H"," ",IF(HLOOKUP(D137,'2022'!$D$1:$GB$16,$A$2,FALSE)="S"," ",HLOOKUP(D137,'2022'!$D$1:$GB$16,$A$2,FALSE))))</f>
        <v xml:space="preserve"> </v>
      </c>
      <c r="D137" s="402">
        <v>44697</v>
      </c>
      <c r="E137" s="402" t="str">
        <f t="shared" si="4"/>
        <v>ERROR</v>
      </c>
      <c r="F137" t="str" cm="1">
        <f t="array" ref="F137">IFERROR(_xlfn.IFS(C137="MN","00:00",C137="M","08:00",C137="AF","16:00")," ")</f>
        <v xml:space="preserve"> </v>
      </c>
      <c r="G137" s="402" t="str">
        <f t="shared" si="5"/>
        <v>ERROR</v>
      </c>
      <c r="H137" s="402" t="str" cm="1">
        <f t="array" ref="H137">IFERROR(_xlfn.IFS(C137="MN","07:59",C137="M","15:59",C137="AF","23:59")," ")</f>
        <v xml:space="preserve"> </v>
      </c>
    </row>
    <row r="138" spans="2:8" x14ac:dyDescent="0.25">
      <c r="B138" t="str">
        <f>'2022'!$C$8</f>
        <v xml:space="preserve">F </v>
      </c>
      <c r="C138" s="404" t="str">
        <f>IF(HLOOKUP(D138,'2022'!$D$1:$GB$16,$A$2,FALSE)=0," ",IF(HLOOKUP(D138,'2022'!$D$1:$GB$16,$A$2,FALSE)="H"," ",IF(HLOOKUP(D138,'2022'!$D$1:$GB$16,$A$2,FALSE)="S"," ",HLOOKUP(D138,'2022'!$D$1:$GB$16,$A$2,FALSE))))</f>
        <v xml:space="preserve"> </v>
      </c>
      <c r="D138" s="402">
        <v>44698</v>
      </c>
      <c r="E138" s="402" t="str">
        <f t="shared" si="4"/>
        <v>ERROR</v>
      </c>
      <c r="F138" t="str" cm="1">
        <f t="array" ref="F138">IFERROR(_xlfn.IFS(C138="MN","00:00",C138="M","08:00",C138="AF","16:00")," ")</f>
        <v xml:space="preserve"> </v>
      </c>
      <c r="G138" s="402" t="str">
        <f t="shared" si="5"/>
        <v>ERROR</v>
      </c>
      <c r="H138" s="402" t="str" cm="1">
        <f t="array" ref="H138">IFERROR(_xlfn.IFS(C138="MN","07:59",C138="M","15:59",C138="AF","23:59")," ")</f>
        <v xml:space="preserve"> </v>
      </c>
    </row>
    <row r="139" spans="2:8" x14ac:dyDescent="0.25">
      <c r="B139" t="str">
        <f>'2022'!$C$8</f>
        <v xml:space="preserve">F </v>
      </c>
      <c r="C139" s="404" t="str">
        <f>IF(HLOOKUP(D139,'2022'!$D$1:$GB$16,$A$2,FALSE)=0," ",IF(HLOOKUP(D139,'2022'!$D$1:$GB$16,$A$2,FALSE)="H"," ",IF(HLOOKUP(D139,'2022'!$D$1:$GB$16,$A$2,FALSE)="S"," ",HLOOKUP(D139,'2022'!$D$1:$GB$16,$A$2,FALSE))))</f>
        <v>MN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00:00</v>
      </c>
      <c r="G139" s="402">
        <f t="shared" si="5"/>
        <v>44699</v>
      </c>
      <c r="H139" s="402" t="str" cm="1">
        <f t="array" ref="H139">IFERROR(_xlfn.IFS(C139="MN","07:59",C139="M","15:59",C139="AF","23:59")," ")</f>
        <v>07:59</v>
      </c>
    </row>
    <row r="140" spans="2:8" x14ac:dyDescent="0.25">
      <c r="B140" t="str">
        <f>'2022'!$C$8</f>
        <v xml:space="preserve">F </v>
      </c>
      <c r="C140" s="404" t="str">
        <f>IF(HLOOKUP(D140,'2022'!$D$1:$GB$16,$A$2,FALSE)=0," ",IF(HLOOKUP(D140,'2022'!$D$1:$GB$16,$A$2,FALSE)="H"," ",IF(HLOOKUP(D140,'2022'!$D$1:$GB$16,$A$2,FALSE)="S"," ",HLOOKUP(D140,'2022'!$D$1:$GB$16,$A$2,FALSE))))</f>
        <v>MN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00:00</v>
      </c>
      <c r="G140" s="402">
        <f t="shared" si="5"/>
        <v>44700</v>
      </c>
      <c r="H140" s="402" t="str" cm="1">
        <f t="array" ref="H140">IFERROR(_xlfn.IFS(C140="MN","07:59",C140="M","15:59",C140="AF","23:59")," ")</f>
        <v>07:59</v>
      </c>
    </row>
    <row r="141" spans="2:8" x14ac:dyDescent="0.25">
      <c r="B141" t="str">
        <f>'2022'!$C$8</f>
        <v xml:space="preserve">F </v>
      </c>
      <c r="C141" s="404" t="str">
        <f>IF(HLOOKUP(D141,'2022'!$D$1:$GB$16,$A$2,FALSE)=0," ",IF(HLOOKUP(D141,'2022'!$D$1:$GB$16,$A$2,FALSE)="H"," ",IF(HLOOKUP(D141,'2022'!$D$1:$GB$16,$A$2,FALSE)="S"," ",HLOOKUP(D141,'2022'!$D$1:$GB$16,$A$2,FALSE))))</f>
        <v>MN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00:00</v>
      </c>
      <c r="G141" s="402">
        <f t="shared" si="5"/>
        <v>44701</v>
      </c>
      <c r="H141" s="402" t="str" cm="1">
        <f t="array" ref="H141">IFERROR(_xlfn.IFS(C141="MN","07:59",C141="M","15:59",C141="AF","23:59")," ")</f>
        <v>07:59</v>
      </c>
    </row>
    <row r="142" spans="2:8" x14ac:dyDescent="0.25">
      <c r="B142" t="str">
        <f>'2022'!$C$8</f>
        <v xml:space="preserve">F </v>
      </c>
      <c r="C142" s="404" t="str">
        <f>IF(HLOOKUP(D142,'2022'!$D$1:$GB$16,$A$2,FALSE)=0," ",IF(HLOOKUP(D142,'2022'!$D$1:$GB$16,$A$2,FALSE)="H"," ",IF(HLOOKUP(D142,'2022'!$D$1:$GB$16,$A$2,FALSE)="S"," ",HLOOKUP(D142,'2022'!$D$1:$GB$16,$A$2,FALSE))))</f>
        <v>MN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00:00</v>
      </c>
      <c r="G142" s="402">
        <f t="shared" si="5"/>
        <v>44702</v>
      </c>
      <c r="H142" s="402" t="str" cm="1">
        <f t="array" ref="H142">IFERROR(_xlfn.IFS(C142="MN","07:59",C142="M","15:59",C142="AF","23:59")," ")</f>
        <v>07:59</v>
      </c>
    </row>
    <row r="143" spans="2:8" x14ac:dyDescent="0.25">
      <c r="B143" t="str">
        <f>'2022'!$C$8</f>
        <v xml:space="preserve">F </v>
      </c>
      <c r="C143" s="404" t="str">
        <f>IF(HLOOKUP(D143,'2022'!$D$1:$GB$16,$A$2,FALSE)=0," ",IF(HLOOKUP(D143,'2022'!$D$1:$GB$16,$A$2,FALSE)="H"," ",IF(HLOOKUP(D143,'2022'!$D$1:$GB$16,$A$2,FALSE)="S"," ",HLOOKUP(D143,'2022'!$D$1:$GB$16,$A$2,FALSE))))</f>
        <v xml:space="preserve"> </v>
      </c>
      <c r="D143" s="402">
        <v>44703</v>
      </c>
      <c r="E143" s="402" t="str">
        <f t="shared" si="4"/>
        <v>ERROR</v>
      </c>
      <c r="F143" t="str" cm="1">
        <f t="array" ref="F143">IFERROR(_xlfn.IFS(C143="MN","00:00",C143="M","08:00",C143="AF","16:00")," ")</f>
        <v xml:space="preserve"> </v>
      </c>
      <c r="G143" s="402" t="str">
        <f t="shared" si="5"/>
        <v>ERROR</v>
      </c>
      <c r="H143" s="402" t="str" cm="1">
        <f t="array" ref="H143">IFERROR(_xlfn.IFS(C143="MN","07:59",C143="M","15:59",C143="AF","23:59")," ")</f>
        <v xml:space="preserve"> </v>
      </c>
    </row>
    <row r="144" spans="2:8" x14ac:dyDescent="0.25">
      <c r="B144" t="str">
        <f>'2022'!$C$8</f>
        <v xml:space="preserve">F </v>
      </c>
      <c r="C144" s="404" t="str">
        <f>IF(HLOOKUP(D144,'2022'!$D$1:$GB$16,$A$2,FALSE)=0," ",IF(HLOOKUP(D144,'2022'!$D$1:$GB$16,$A$2,FALSE)="H"," ",IF(HLOOKUP(D144,'2022'!$D$1:$GB$16,$A$2,FALSE)="S"," ",HLOOKUP(D144,'2022'!$D$1:$GB$16,$A$2,FALSE))))</f>
        <v xml:space="preserve"> </v>
      </c>
      <c r="D144" s="402">
        <v>44704</v>
      </c>
      <c r="E144" s="402" t="str">
        <f t="shared" si="4"/>
        <v>ERROR</v>
      </c>
      <c r="F144" t="str" cm="1">
        <f t="array" ref="F144">IFERROR(_xlfn.IFS(C144="MN","00:00",C144="M","08:00",C144="AF","16:00")," ")</f>
        <v xml:space="preserve"> </v>
      </c>
      <c r="G144" s="402" t="str">
        <f t="shared" si="5"/>
        <v>ERROR</v>
      </c>
      <c r="H144" s="402" t="str" cm="1">
        <f t="array" ref="H144">IFERROR(_xlfn.IFS(C144="MN","07:59",C144="M","15:59",C144="AF","23:59")," ")</f>
        <v xml:space="preserve"> </v>
      </c>
    </row>
    <row r="145" spans="2:8" x14ac:dyDescent="0.25">
      <c r="B145" t="str">
        <f>'2022'!$C$8</f>
        <v xml:space="preserve">F </v>
      </c>
      <c r="C145" s="404" t="str">
        <f>IF(HLOOKUP(D145,'2022'!$D$1:$GB$16,$A$2,FALSE)=0," ",IF(HLOOKUP(D145,'2022'!$D$1:$GB$16,$A$2,FALSE)="H"," ",IF(HLOOKUP(D145,'2022'!$D$1:$GB$16,$A$2,FALSE)="S"," ",HLOOKUP(D145,'2022'!$D$1:$GB$16,$A$2,FALSE))))</f>
        <v>AF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16:00</v>
      </c>
      <c r="G145" s="402">
        <f t="shared" si="5"/>
        <v>44705</v>
      </c>
      <c r="H145" s="402" t="str" cm="1">
        <f t="array" ref="H145">IFERROR(_xlfn.IFS(C145="MN","07:59",C145="M","15:59",C145="AF","23:59")," ")</f>
        <v>23:59</v>
      </c>
    </row>
    <row r="146" spans="2:8" x14ac:dyDescent="0.25">
      <c r="B146" t="str">
        <f>'2022'!$C$8</f>
        <v xml:space="preserve">F </v>
      </c>
      <c r="C146" s="404" t="str">
        <f>IF(HLOOKUP(D146,'2022'!$D$1:$GB$16,$A$2,FALSE)=0," ",IF(HLOOKUP(D146,'2022'!$D$1:$GB$16,$A$2,FALSE)="H"," ",IF(HLOOKUP(D146,'2022'!$D$1:$GB$16,$A$2,FALSE)="S"," ",HLOOKUP(D146,'2022'!$D$1:$GB$16,$A$2,FALSE))))</f>
        <v>AF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16:00</v>
      </c>
      <c r="G146" s="402">
        <f t="shared" si="5"/>
        <v>44706</v>
      </c>
      <c r="H146" s="402" t="str" cm="1">
        <f t="array" ref="H146">IFERROR(_xlfn.IFS(C146="MN","07:59",C146="M","15:59",C146="AF","23:59")," ")</f>
        <v>23:59</v>
      </c>
    </row>
    <row r="147" spans="2:8" x14ac:dyDescent="0.25">
      <c r="B147" t="str">
        <f>'2022'!$C$8</f>
        <v xml:space="preserve">F </v>
      </c>
      <c r="C147" s="404" t="str">
        <f>IF(HLOOKUP(D147,'2022'!$D$1:$GB$16,$A$2,FALSE)=0," ",IF(HLOOKUP(D147,'2022'!$D$1:$GB$16,$A$2,FALSE)="H"," ",IF(HLOOKUP(D147,'2022'!$D$1:$GB$16,$A$2,FALSE)="S"," ",HLOOKUP(D147,'2022'!$D$1:$GB$16,$A$2,FALSE))))</f>
        <v>AF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16:00</v>
      </c>
      <c r="G147" s="402">
        <f t="shared" si="5"/>
        <v>44707</v>
      </c>
      <c r="H147" s="402" t="str" cm="1">
        <f t="array" ref="H147">IFERROR(_xlfn.IFS(C147="MN","07:59",C147="M","15:59",C147="AF","23:59")," ")</f>
        <v>23:59</v>
      </c>
    </row>
    <row r="148" spans="2:8" x14ac:dyDescent="0.25">
      <c r="B148" t="str">
        <f>'2022'!$C$8</f>
        <v xml:space="preserve">F </v>
      </c>
      <c r="C148" s="404" t="str">
        <f>IF(HLOOKUP(D148,'2022'!$D$1:$GB$16,$A$2,FALSE)=0," ",IF(HLOOKUP(D148,'2022'!$D$1:$GB$16,$A$2,FALSE)="H"," ",IF(HLOOKUP(D148,'2022'!$D$1:$GB$16,$A$2,FALSE)="S"," ",HLOOKUP(D148,'2022'!$D$1:$GB$16,$A$2,FALSE))))</f>
        <v>AF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16:00</v>
      </c>
      <c r="G148" s="402">
        <f t="shared" si="5"/>
        <v>44708</v>
      </c>
      <c r="H148" s="402" t="str" cm="1">
        <f t="array" ref="H148">IFERROR(_xlfn.IFS(C148="MN","07:59",C148="M","15:59",C148="AF","23:59")," ")</f>
        <v>23:59</v>
      </c>
    </row>
    <row r="149" spans="2:8" x14ac:dyDescent="0.25">
      <c r="B149" t="str">
        <f>'2022'!$C$8</f>
        <v xml:space="preserve">F </v>
      </c>
      <c r="C149" s="404" t="str">
        <f>IF(HLOOKUP(D149,'2022'!$D$1:$GB$16,$A$2,FALSE)=0," ",IF(HLOOKUP(D149,'2022'!$D$1:$GB$16,$A$2,FALSE)="H"," ",IF(HLOOKUP(D149,'2022'!$D$1:$GB$16,$A$2,FALSE)="S"," ",HLOOKUP(D149,'2022'!$D$1:$GB$16,$A$2,FALSE))))</f>
        <v xml:space="preserve"> </v>
      </c>
      <c r="D149" s="402">
        <v>44709</v>
      </c>
      <c r="E149" s="402" t="str">
        <f t="shared" si="4"/>
        <v>ERROR</v>
      </c>
      <c r="F149" t="str" cm="1">
        <f t="array" ref="F149">IFERROR(_xlfn.IFS(C149="MN","00:00",C149="M","08:00",C149="AF","16:00")," ")</f>
        <v xml:space="preserve"> </v>
      </c>
      <c r="G149" s="402" t="str">
        <f t="shared" si="5"/>
        <v>ERROR</v>
      </c>
      <c r="H149" s="402" t="str" cm="1">
        <f t="array" ref="H149">IFERROR(_xlfn.IFS(C149="MN","07:59",C149="M","15:59",C149="AF","23:59")," ")</f>
        <v xml:space="preserve"> </v>
      </c>
    </row>
    <row r="150" spans="2:8" x14ac:dyDescent="0.25">
      <c r="B150" t="str">
        <f>'2022'!$C$8</f>
        <v xml:space="preserve">F </v>
      </c>
      <c r="C150" s="404" t="str">
        <f>IF(HLOOKUP(D150,'2022'!$D$1:$GB$16,$A$2,FALSE)=0," ",IF(HLOOKUP(D150,'2022'!$D$1:$GB$16,$A$2,FALSE)="H"," ",IF(HLOOKUP(D150,'2022'!$D$1:$GB$16,$A$2,FALSE)="S"," ",HLOOKUP(D150,'2022'!$D$1:$GB$16,$A$2,FALSE))))</f>
        <v xml:space="preserve"> </v>
      </c>
      <c r="D150" s="402">
        <v>44710</v>
      </c>
      <c r="E150" s="402" t="str">
        <f t="shared" si="4"/>
        <v>ERROR</v>
      </c>
      <c r="F150" t="str" cm="1">
        <f t="array" ref="F150">IFERROR(_xlfn.IFS(C150="MN","00:00",C150="M","08:00",C150="AF","16:00")," ")</f>
        <v xml:space="preserve"> </v>
      </c>
      <c r="G150" s="402" t="str">
        <f t="shared" si="5"/>
        <v>ERROR</v>
      </c>
      <c r="H150" s="402" t="str" cm="1">
        <f t="array" ref="H150">IFERROR(_xlfn.IFS(C150="MN","07:59",C150="M","15:59",C150="AF","23:59")," ")</f>
        <v xml:space="preserve"> </v>
      </c>
    </row>
    <row r="151" spans="2:8" x14ac:dyDescent="0.25">
      <c r="B151" t="str">
        <f>'2022'!$C$8</f>
        <v xml:space="preserve">F </v>
      </c>
      <c r="C151" s="404" t="str">
        <f>IF(HLOOKUP(D151,'2022'!$D$1:$GB$16,$A$2,FALSE)=0," ",IF(HLOOKUP(D151,'2022'!$D$1:$GB$16,$A$2,FALSE)="H"," ",IF(HLOOKUP(D151,'2022'!$D$1:$GB$16,$A$2,FALSE)="S"," ",HLOOKUP(D151,'2022'!$D$1:$GB$16,$A$2,FALSE))))</f>
        <v>AF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16:00</v>
      </c>
      <c r="G151" s="402">
        <f t="shared" si="5"/>
        <v>44711</v>
      </c>
      <c r="H151" s="402" t="str" cm="1">
        <f t="array" ref="H151">IFERROR(_xlfn.IFS(C151="MN","07:59",C151="M","15:59",C151="AF","23:59")," ")</f>
        <v>23:59</v>
      </c>
    </row>
    <row r="152" spans="2:8" x14ac:dyDescent="0.25">
      <c r="B152" t="str">
        <f>'2022'!$C$8</f>
        <v xml:space="preserve">F </v>
      </c>
      <c r="C152" s="404" t="str">
        <f>IF(HLOOKUP(D152,'2022'!$D$1:$GB$16,$A$2,FALSE)=0," ",IF(HLOOKUP(D152,'2022'!$D$1:$GB$16,$A$2,FALSE)="H"," ",IF(HLOOKUP(D152,'2022'!$D$1:$GB$16,$A$2,FALSE)="S"," ",HLOOKUP(D152,'2022'!$D$1:$GB$16,$A$2,FALSE))))</f>
        <v>AF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16:00</v>
      </c>
      <c r="G152" s="402">
        <f t="shared" si="5"/>
        <v>44712</v>
      </c>
      <c r="H152" s="402" t="str" cm="1">
        <f t="array" ref="H152">IFERROR(_xlfn.IFS(C152="MN","07:59",C152="M","15:59",C152="AF","23:59")," ")</f>
        <v>23:59</v>
      </c>
    </row>
    <row r="153" spans="2:8" x14ac:dyDescent="0.25">
      <c r="B153" t="str">
        <f>'2022'!$C$8</f>
        <v xml:space="preserve">F </v>
      </c>
      <c r="C153" s="404" t="str">
        <f>IF(HLOOKUP(D153,'2022'!$D$1:$GB$16,$A$2,FALSE)=0," ",IF(HLOOKUP(D153,'2022'!$D$1:$GB$16,$A$2,FALSE)="H"," ",IF(HLOOKUP(D153,'2022'!$D$1:$GB$16,$A$2,FALSE)="S"," ",HLOOKUP(D153,'2022'!$D$1:$GB$16,$A$2,FALSE))))</f>
        <v>AF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16:00</v>
      </c>
      <c r="G153" s="402">
        <f t="shared" si="5"/>
        <v>44713</v>
      </c>
      <c r="H153" s="402" t="str" cm="1">
        <f t="array" ref="H153">IFERROR(_xlfn.IFS(C153="MN","07:59",C153="M","15:59",C153="AF","23:59")," ")</f>
        <v>23:59</v>
      </c>
    </row>
    <row r="154" spans="2:8" x14ac:dyDescent="0.25">
      <c r="B154" t="str">
        <f>'2022'!$C$8</f>
        <v xml:space="preserve">F </v>
      </c>
      <c r="C154" s="404" t="str">
        <f>IF(HLOOKUP(D154,'2022'!$D$1:$GB$16,$A$2,FALSE)=0," ",IF(HLOOKUP(D154,'2022'!$D$1:$GB$16,$A$2,FALSE)="H"," ",IF(HLOOKUP(D154,'2022'!$D$1:$GB$16,$A$2,FALSE)="S"," ",HLOOKUP(D154,'2022'!$D$1:$GB$16,$A$2,FALSE))))</f>
        <v>AF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16:00</v>
      </c>
      <c r="G154" s="402">
        <f t="shared" si="5"/>
        <v>44714</v>
      </c>
      <c r="H154" s="402" t="str" cm="1">
        <f t="array" ref="H154">IFERROR(_xlfn.IFS(C154="MN","07:59",C154="M","15:59",C154="AF","23:59")," ")</f>
        <v>23:59</v>
      </c>
    </row>
    <row r="155" spans="2:8" x14ac:dyDescent="0.25">
      <c r="B155" t="str">
        <f>'2022'!$C$8</f>
        <v xml:space="preserve">F </v>
      </c>
      <c r="C155" s="404" t="str">
        <f>IF(HLOOKUP(D155,'2022'!$D$1:$GB$16,$A$2,FALSE)=0," ",IF(HLOOKUP(D155,'2022'!$D$1:$GB$16,$A$2,FALSE)="H"," ",IF(HLOOKUP(D155,'2022'!$D$1:$GB$16,$A$2,FALSE)="S"," ",HLOOKUP(D155,'2022'!$D$1:$GB$16,$A$2,FALSE))))</f>
        <v xml:space="preserve"> </v>
      </c>
      <c r="D155" s="402">
        <v>44715</v>
      </c>
      <c r="E155" s="402" t="str">
        <f t="shared" si="4"/>
        <v>ERROR</v>
      </c>
      <c r="F155" t="str" cm="1">
        <f t="array" ref="F155">IFERROR(_xlfn.IFS(C155="MN","00:00",C155="M","08:00",C155="AF","16:00")," ")</f>
        <v xml:space="preserve"> </v>
      </c>
      <c r="G155" s="402" t="str">
        <f t="shared" si="5"/>
        <v>ERROR</v>
      </c>
      <c r="H155" s="402" t="str" cm="1">
        <f t="array" ref="H155">IFERROR(_xlfn.IFS(C155="MN","07:59",C155="M","15:59",C155="AF","23:59")," ")</f>
        <v xml:space="preserve"> </v>
      </c>
    </row>
    <row r="156" spans="2:8" x14ac:dyDescent="0.25">
      <c r="B156" t="str">
        <f>'2022'!$C$8</f>
        <v xml:space="preserve">F </v>
      </c>
      <c r="C156" s="404" t="str">
        <f>IF(HLOOKUP(D156,'2022'!$D$1:$GB$16,$A$2,FALSE)=0," ",IF(HLOOKUP(D156,'2022'!$D$1:$GB$16,$A$2,FALSE)="H"," ",IF(HLOOKUP(D156,'2022'!$D$1:$GB$16,$A$2,FALSE)="S"," ",HLOOKUP(D156,'2022'!$D$1:$GB$16,$A$2,FALSE))))</f>
        <v xml:space="preserve"> </v>
      </c>
      <c r="D156" s="402">
        <v>44716</v>
      </c>
      <c r="E156" s="402" t="str">
        <f t="shared" si="4"/>
        <v>ERROR</v>
      </c>
      <c r="F156" t="str" cm="1">
        <f t="array" ref="F156">IFERROR(_xlfn.IFS(C156="MN","00:00",C156="M","08:00",C156="AF","16:00")," ")</f>
        <v xml:space="preserve"> </v>
      </c>
      <c r="G156" s="402" t="str">
        <f t="shared" si="5"/>
        <v>ERROR</v>
      </c>
      <c r="H156" s="402" t="str" cm="1">
        <f t="array" ref="H156">IFERROR(_xlfn.IFS(C156="MN","07:59",C156="M","15:59",C156="AF","23:59")," ")</f>
        <v xml:space="preserve"> </v>
      </c>
    </row>
    <row r="157" spans="2:8" x14ac:dyDescent="0.25">
      <c r="B157" t="str">
        <f>'2022'!$C$8</f>
        <v xml:space="preserve">F </v>
      </c>
      <c r="C157" s="404" t="str">
        <f>IF(HLOOKUP(D157,'2022'!$D$1:$GB$16,$A$2,FALSE)=0," ",IF(HLOOKUP(D157,'2022'!$D$1:$GB$16,$A$2,FALSE)="H"," ",IF(HLOOKUP(D157,'2022'!$D$1:$GB$16,$A$2,FALSE)="S"," ",HLOOKUP(D157,'2022'!$D$1:$GB$16,$A$2,FALSE))))</f>
        <v>M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08:00</v>
      </c>
      <c r="G157" s="402">
        <f t="shared" si="5"/>
        <v>44717</v>
      </c>
      <c r="H157" s="402" t="str" cm="1">
        <f t="array" ref="H157">IFERROR(_xlfn.IFS(C157="MN","07:59",C157="M","15:59",C157="AF","23:59")," ")</f>
        <v>15:59</v>
      </c>
    </row>
    <row r="158" spans="2:8" x14ac:dyDescent="0.25">
      <c r="B158" t="str">
        <f>'2022'!$C$8</f>
        <v xml:space="preserve">F </v>
      </c>
      <c r="C158" s="404" t="str">
        <f>IF(HLOOKUP(D158,'2022'!$D$1:$GB$16,$A$2,FALSE)=0," ",IF(HLOOKUP(D158,'2022'!$D$1:$GB$16,$A$2,FALSE)="H"," ",IF(HLOOKUP(D158,'2022'!$D$1:$GB$16,$A$2,FALSE)="S"," ",HLOOKUP(D158,'2022'!$D$1:$GB$16,$A$2,FALSE))))</f>
        <v>M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08:00</v>
      </c>
      <c r="G158" s="402">
        <f t="shared" si="5"/>
        <v>44718</v>
      </c>
      <c r="H158" s="402" t="str" cm="1">
        <f t="array" ref="H158">IFERROR(_xlfn.IFS(C158="MN","07:59",C158="M","15:59",C158="AF","23:59")," ")</f>
        <v>15:59</v>
      </c>
    </row>
    <row r="159" spans="2:8" x14ac:dyDescent="0.25">
      <c r="B159" t="str">
        <f>'2022'!$C$8</f>
        <v xml:space="preserve">F </v>
      </c>
      <c r="C159" s="404" t="str">
        <f>IF(HLOOKUP(D159,'2022'!$D$1:$GB$16,$A$2,FALSE)=0," ",IF(HLOOKUP(D159,'2022'!$D$1:$GB$16,$A$2,FALSE)="H"," ",IF(HLOOKUP(D159,'2022'!$D$1:$GB$16,$A$2,FALSE)="S"," ",HLOOKUP(D159,'2022'!$D$1:$GB$16,$A$2,FALSE))))</f>
        <v>M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08:00</v>
      </c>
      <c r="G159" s="402">
        <f t="shared" si="5"/>
        <v>44719</v>
      </c>
      <c r="H159" s="402" t="str" cm="1">
        <f t="array" ref="H159">IFERROR(_xlfn.IFS(C159="MN","07:59",C159="M","15:59",C159="AF","23:59")," ")</f>
        <v>15:59</v>
      </c>
    </row>
    <row r="160" spans="2:8" x14ac:dyDescent="0.25">
      <c r="B160" t="str">
        <f>'2022'!$C$8</f>
        <v xml:space="preserve">F </v>
      </c>
      <c r="C160" s="404" t="str">
        <f>IF(HLOOKUP(D160,'2022'!$D$1:$GB$16,$A$2,FALSE)=0," ",IF(HLOOKUP(D160,'2022'!$D$1:$GB$16,$A$2,FALSE)="H"," ",IF(HLOOKUP(D160,'2022'!$D$1:$GB$16,$A$2,FALSE)="S"," ",HLOOKUP(D160,'2022'!$D$1:$GB$16,$A$2,FALSE))))</f>
        <v>M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08:00</v>
      </c>
      <c r="G160" s="402">
        <f t="shared" si="5"/>
        <v>44720</v>
      </c>
      <c r="H160" s="402" t="str" cm="1">
        <f t="array" ref="H160">IFERROR(_xlfn.IFS(C160="MN","07:59",C160="M","15:59",C160="AF","23:59")," ")</f>
        <v>15:59</v>
      </c>
    </row>
    <row r="161" spans="2:8" x14ac:dyDescent="0.25">
      <c r="B161" t="str">
        <f>'2022'!$C$8</f>
        <v xml:space="preserve">F </v>
      </c>
      <c r="C161" s="404" t="str">
        <f>IF(HLOOKUP(D161,'2022'!$D$1:$GB$16,$A$2,FALSE)=0," ",IF(HLOOKUP(D161,'2022'!$D$1:$GB$16,$A$2,FALSE)="H"," ",IF(HLOOKUP(D161,'2022'!$D$1:$GB$16,$A$2,FALSE)="S"," ",HLOOKUP(D161,'2022'!$D$1:$GB$16,$A$2,FALSE))))</f>
        <v xml:space="preserve"> </v>
      </c>
      <c r="D161" s="402">
        <v>44721</v>
      </c>
      <c r="E161" s="402" t="str">
        <f t="shared" si="4"/>
        <v>ERROR</v>
      </c>
      <c r="F161" t="str" cm="1">
        <f t="array" ref="F161">IFERROR(_xlfn.IFS(C161="MN","00:00",C161="M","08:00",C161="AF","16:00")," ")</f>
        <v xml:space="preserve"> </v>
      </c>
      <c r="G161" s="402" t="str">
        <f t="shared" si="5"/>
        <v>ERROR</v>
      </c>
      <c r="H161" s="402" t="str" cm="1">
        <f t="array" ref="H161">IFERROR(_xlfn.IFS(C161="MN","07:59",C161="M","15:59",C161="AF","23:59")," ")</f>
        <v xml:space="preserve"> </v>
      </c>
    </row>
    <row r="162" spans="2:8" x14ac:dyDescent="0.25">
      <c r="B162" t="str">
        <f>'2022'!$C$8</f>
        <v xml:space="preserve">F </v>
      </c>
      <c r="C162" s="404" t="str">
        <f>IF(HLOOKUP(D162,'2022'!$D$1:$GB$16,$A$2,FALSE)=0," ",IF(HLOOKUP(D162,'2022'!$D$1:$GB$16,$A$2,FALSE)="H"," ",IF(HLOOKUP(D162,'2022'!$D$1:$GB$16,$A$2,FALSE)="S"," ",HLOOKUP(D162,'2022'!$D$1:$GB$16,$A$2,FALSE))))</f>
        <v xml:space="preserve"> </v>
      </c>
      <c r="D162" s="402">
        <v>44722</v>
      </c>
      <c r="E162" s="402" t="str">
        <f t="shared" si="4"/>
        <v>ERROR</v>
      </c>
      <c r="F162" t="str" cm="1">
        <f t="array" ref="F162">IFERROR(_xlfn.IFS(C162="MN","00:00",C162="M","08:00",C162="AF","16:00")," ")</f>
        <v xml:space="preserve"> </v>
      </c>
      <c r="G162" s="402" t="str">
        <f t="shared" si="5"/>
        <v>ERROR</v>
      </c>
      <c r="H162" s="402" t="str" cm="1">
        <f t="array" ref="H162">IFERROR(_xlfn.IFS(C162="MN","07:59",C162="M","15:59",C162="AF","23:59")," ")</f>
        <v xml:space="preserve"> </v>
      </c>
    </row>
    <row r="163" spans="2:8" x14ac:dyDescent="0.25">
      <c r="B163" t="str">
        <f>'2022'!$C$8</f>
        <v xml:space="preserve">F </v>
      </c>
      <c r="C163" s="404" t="str">
        <f>IF(HLOOKUP(D163,'2022'!$D$1:$GB$16,$A$2,FALSE)=0," ",IF(HLOOKUP(D163,'2022'!$D$1:$GB$16,$A$2,FALSE)="H"," ",IF(HLOOKUP(D163,'2022'!$D$1:$GB$16,$A$2,FALSE)="S"," ",HLOOKUP(D163,'2022'!$D$1:$GB$16,$A$2,FALSE))))</f>
        <v>M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08:00</v>
      </c>
      <c r="G163" s="402">
        <f t="shared" si="5"/>
        <v>44723</v>
      </c>
      <c r="H163" s="402" t="str" cm="1">
        <f t="array" ref="H163">IFERROR(_xlfn.IFS(C163="MN","07:59",C163="M","15:59",C163="AF","23:59")," ")</f>
        <v>15:59</v>
      </c>
    </row>
    <row r="164" spans="2:8" x14ac:dyDescent="0.25">
      <c r="B164" t="str">
        <f>'2022'!$C$8</f>
        <v xml:space="preserve">F </v>
      </c>
      <c r="C164" s="404" t="str">
        <f>IF(HLOOKUP(D164,'2022'!$D$1:$GB$16,$A$2,FALSE)=0," ",IF(HLOOKUP(D164,'2022'!$D$1:$GB$16,$A$2,FALSE)="H"," ",IF(HLOOKUP(D164,'2022'!$D$1:$GB$16,$A$2,FALSE)="S"," ",HLOOKUP(D164,'2022'!$D$1:$GB$16,$A$2,FALSE))))</f>
        <v>M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08:00</v>
      </c>
      <c r="G164" s="402">
        <f t="shared" si="5"/>
        <v>44724</v>
      </c>
      <c r="H164" s="402" t="str" cm="1">
        <f t="array" ref="H164">IFERROR(_xlfn.IFS(C164="MN","07:59",C164="M","15:59",C164="AF","23:59")," ")</f>
        <v>15:59</v>
      </c>
    </row>
    <row r="165" spans="2:8" x14ac:dyDescent="0.25">
      <c r="B165" t="str">
        <f>'2022'!$C$8</f>
        <v xml:space="preserve">F </v>
      </c>
      <c r="C165" s="404" t="str">
        <f>IF(HLOOKUP(D165,'2022'!$D$1:$GB$16,$A$2,FALSE)=0," ",IF(HLOOKUP(D165,'2022'!$D$1:$GB$16,$A$2,FALSE)="H"," ",IF(HLOOKUP(D165,'2022'!$D$1:$GB$16,$A$2,FALSE)="S"," ",HLOOKUP(D165,'2022'!$D$1:$GB$16,$A$2,FALSE))))</f>
        <v>M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08:00</v>
      </c>
      <c r="G165" s="402">
        <f t="shared" si="5"/>
        <v>44725</v>
      </c>
      <c r="H165" s="402" t="str" cm="1">
        <f t="array" ref="H165">IFERROR(_xlfn.IFS(C165="MN","07:59",C165="M","15:59",C165="AF","23:59")," ")</f>
        <v>15:59</v>
      </c>
    </row>
    <row r="166" spans="2:8" x14ac:dyDescent="0.25">
      <c r="B166" t="str">
        <f>'2022'!$C$8</f>
        <v xml:space="preserve">F </v>
      </c>
      <c r="C166" s="404" t="str">
        <f>IF(HLOOKUP(D166,'2022'!$D$1:$GB$16,$A$2,FALSE)=0," ",IF(HLOOKUP(D166,'2022'!$D$1:$GB$16,$A$2,FALSE)="H"," ",IF(HLOOKUP(D166,'2022'!$D$1:$GB$16,$A$2,FALSE)="S"," ",HLOOKUP(D166,'2022'!$D$1:$GB$16,$A$2,FALSE))))</f>
        <v>M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08:00</v>
      </c>
      <c r="G166" s="402">
        <f t="shared" si="5"/>
        <v>44726</v>
      </c>
      <c r="H166" s="402" t="str" cm="1">
        <f t="array" ref="H166">IFERROR(_xlfn.IFS(C166="MN","07:59",C166="M","15:59",C166="AF","23:59")," ")</f>
        <v>15:59</v>
      </c>
    </row>
    <row r="167" spans="2:8" x14ac:dyDescent="0.25">
      <c r="B167" t="str">
        <f>'2022'!$C$8</f>
        <v xml:space="preserve">F </v>
      </c>
      <c r="C167" s="404" t="str">
        <f>IF(HLOOKUP(D167,'2022'!$D$1:$GB$16,$A$2,FALSE)=0," ",IF(HLOOKUP(D167,'2022'!$D$1:$GB$16,$A$2,FALSE)="H"," ",IF(HLOOKUP(D167,'2022'!$D$1:$GB$16,$A$2,FALSE)="S"," ",HLOOKUP(D167,'2022'!$D$1:$GB$16,$A$2,FALSE))))</f>
        <v xml:space="preserve"> </v>
      </c>
      <c r="D167" s="402">
        <v>44727</v>
      </c>
      <c r="E167" s="402" t="str">
        <f t="shared" si="4"/>
        <v>ERROR</v>
      </c>
      <c r="F167" t="str" cm="1">
        <f t="array" ref="F167">IFERROR(_xlfn.IFS(C167="MN","00:00",C167="M","08:00",C167="AF","16:00")," ")</f>
        <v xml:space="preserve"> </v>
      </c>
      <c r="G167" s="402" t="str">
        <f t="shared" si="5"/>
        <v>ERROR</v>
      </c>
      <c r="H167" s="402" t="str" cm="1">
        <f t="array" ref="H167">IFERROR(_xlfn.IFS(C167="MN","07:59",C167="M","15:59",C167="AF","23:59")," ")</f>
        <v xml:space="preserve"> </v>
      </c>
    </row>
    <row r="168" spans="2:8" x14ac:dyDescent="0.25">
      <c r="B168" t="str">
        <f>'2022'!$C$8</f>
        <v xml:space="preserve">F </v>
      </c>
      <c r="C168" s="404" t="str">
        <f>IF(HLOOKUP(D168,'2022'!$D$1:$GB$16,$A$2,FALSE)=0," ",IF(HLOOKUP(D168,'2022'!$D$1:$GB$16,$A$2,FALSE)="H"," ",IF(HLOOKUP(D168,'2022'!$D$1:$GB$16,$A$2,FALSE)="S"," ",HLOOKUP(D168,'2022'!$D$1:$GB$16,$A$2,FALSE))))</f>
        <v xml:space="preserve"> </v>
      </c>
      <c r="D168" s="402">
        <v>44728</v>
      </c>
      <c r="E168" s="402" t="str">
        <f t="shared" si="4"/>
        <v>ERROR</v>
      </c>
      <c r="F168" t="str" cm="1">
        <f t="array" ref="F168">IFERROR(_xlfn.IFS(C168="MN","00:00",C168="M","08:00",C168="AF","16:00")," ")</f>
        <v xml:space="preserve"> </v>
      </c>
      <c r="G168" s="402" t="str">
        <f t="shared" si="5"/>
        <v>ERROR</v>
      </c>
      <c r="H168" s="402" t="str" cm="1">
        <f t="array" ref="H168">IFERROR(_xlfn.IFS(C168="MN","07:59",C168="M","15:59",C168="AF","23:59")," ")</f>
        <v xml:space="preserve"> </v>
      </c>
    </row>
    <row r="169" spans="2:8" x14ac:dyDescent="0.25">
      <c r="B169" t="str">
        <f>'2022'!$C$8</f>
        <v xml:space="preserve">F </v>
      </c>
      <c r="C169" s="404" t="str">
        <f>IF(HLOOKUP(D169,'2022'!$D$1:$GB$16,$A$2,FALSE)=0," ",IF(HLOOKUP(D169,'2022'!$D$1:$GB$16,$A$2,FALSE)="H"," ",IF(HLOOKUP(D169,'2022'!$D$1:$GB$16,$A$2,FALSE)="S"," ",HLOOKUP(D169,'2022'!$D$1:$GB$16,$A$2,FALSE))))</f>
        <v>MN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00:00</v>
      </c>
      <c r="G169" s="402">
        <f t="shared" si="5"/>
        <v>44729</v>
      </c>
      <c r="H169" s="402" t="str" cm="1">
        <f t="array" ref="H169">IFERROR(_xlfn.IFS(C169="MN","07:59",C169="M","15:59",C169="AF","23:59")," ")</f>
        <v>07:59</v>
      </c>
    </row>
    <row r="170" spans="2:8" x14ac:dyDescent="0.25">
      <c r="B170" t="str">
        <f>'2022'!$C$8</f>
        <v xml:space="preserve">F </v>
      </c>
      <c r="C170" s="404" t="str">
        <f>IF(HLOOKUP(D170,'2022'!$D$1:$GB$16,$A$2,FALSE)=0," ",IF(HLOOKUP(D170,'2022'!$D$1:$GB$16,$A$2,FALSE)="H"," ",IF(HLOOKUP(D170,'2022'!$D$1:$GB$16,$A$2,FALSE)="S"," ",HLOOKUP(D170,'2022'!$D$1:$GB$16,$A$2,FALSE))))</f>
        <v>MN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00:00</v>
      </c>
      <c r="G170" s="402">
        <f t="shared" si="5"/>
        <v>44730</v>
      </c>
      <c r="H170" s="402" t="str" cm="1">
        <f t="array" ref="H170">IFERROR(_xlfn.IFS(C170="MN","07:59",C170="M","15:59",C170="AF","23:59")," ")</f>
        <v>07:59</v>
      </c>
    </row>
    <row r="171" spans="2:8" x14ac:dyDescent="0.25">
      <c r="B171" t="str">
        <f>'2022'!$C$8</f>
        <v xml:space="preserve">F </v>
      </c>
      <c r="C171" s="404" t="str">
        <f>IF(HLOOKUP(D171,'2022'!$D$1:$GB$16,$A$2,FALSE)=0," ",IF(HLOOKUP(D171,'2022'!$D$1:$GB$16,$A$2,FALSE)="H"," ",IF(HLOOKUP(D171,'2022'!$D$1:$GB$16,$A$2,FALSE)="S"," ",HLOOKUP(D171,'2022'!$D$1:$GB$16,$A$2,FALSE))))</f>
        <v>MN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00:00</v>
      </c>
      <c r="G171" s="402">
        <f t="shared" si="5"/>
        <v>44731</v>
      </c>
      <c r="H171" s="402" t="str" cm="1">
        <f t="array" ref="H171">IFERROR(_xlfn.IFS(C171="MN","07:59",C171="M","15:59",C171="AF","23:59")," ")</f>
        <v>07:59</v>
      </c>
    </row>
    <row r="172" spans="2:8" x14ac:dyDescent="0.25">
      <c r="B172" t="str">
        <f>'2022'!$C$8</f>
        <v xml:space="preserve">F </v>
      </c>
      <c r="C172" s="404" t="str">
        <f>IF(HLOOKUP(D172,'2022'!$D$1:$GB$16,$A$2,FALSE)=0," ",IF(HLOOKUP(D172,'2022'!$D$1:$GB$16,$A$2,FALSE)="H"," ",IF(HLOOKUP(D172,'2022'!$D$1:$GB$16,$A$2,FALSE)="S"," ",HLOOKUP(D172,'2022'!$D$1:$GB$16,$A$2,FALSE))))</f>
        <v>MN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00:00</v>
      </c>
      <c r="G172" s="402">
        <f t="shared" si="5"/>
        <v>44732</v>
      </c>
      <c r="H172" s="402" t="str" cm="1">
        <f t="array" ref="H172">IFERROR(_xlfn.IFS(C172="MN","07:59",C172="M","15:59",C172="AF","23:59")," ")</f>
        <v>07:59</v>
      </c>
    </row>
    <row r="173" spans="2:8" x14ac:dyDescent="0.25">
      <c r="B173" t="str">
        <f>'2022'!$C$8</f>
        <v xml:space="preserve">F </v>
      </c>
      <c r="C173" s="404" t="str">
        <f>IF(HLOOKUP(D173,'2022'!$D$1:$GB$16,$A$2,FALSE)=0," ",IF(HLOOKUP(D173,'2022'!$D$1:$GB$16,$A$2,FALSE)="H"," ",IF(HLOOKUP(D173,'2022'!$D$1:$GB$16,$A$2,FALSE)="S"," ",HLOOKUP(D173,'2022'!$D$1:$GB$16,$A$2,FALSE))))</f>
        <v xml:space="preserve"> </v>
      </c>
      <c r="D173" s="402">
        <v>44733</v>
      </c>
      <c r="E173" s="402" t="str">
        <f t="shared" si="4"/>
        <v>ERROR</v>
      </c>
      <c r="F173" t="str" cm="1">
        <f t="array" ref="F173">IFERROR(_xlfn.IFS(C173="MN","00:00",C173="M","08:00",C173="AF","16:00")," ")</f>
        <v xml:space="preserve"> </v>
      </c>
      <c r="G173" s="402" t="str">
        <f t="shared" si="5"/>
        <v>ERROR</v>
      </c>
      <c r="H173" s="402" t="str" cm="1">
        <f t="array" ref="H173">IFERROR(_xlfn.IFS(C173="MN","07:59",C173="M","15:59",C173="AF","23:59")," ")</f>
        <v xml:space="preserve"> </v>
      </c>
    </row>
    <row r="174" spans="2:8" x14ac:dyDescent="0.25">
      <c r="B174" t="str">
        <f>'2022'!$C$8</f>
        <v xml:space="preserve">F </v>
      </c>
      <c r="C174" s="404" t="str">
        <f>IF(HLOOKUP(D174,'2022'!$D$1:$GB$16,$A$2,FALSE)=0," ",IF(HLOOKUP(D174,'2022'!$D$1:$GB$16,$A$2,FALSE)="H"," ",IF(HLOOKUP(D174,'2022'!$D$1:$GB$16,$A$2,FALSE)="S"," ",HLOOKUP(D174,'2022'!$D$1:$GB$16,$A$2,FALSE))))</f>
        <v xml:space="preserve"> </v>
      </c>
      <c r="D174" s="402">
        <v>44734</v>
      </c>
      <c r="E174" s="402" t="str">
        <f t="shared" si="4"/>
        <v>ERROR</v>
      </c>
      <c r="F174" t="str" cm="1">
        <f t="array" ref="F174">IFERROR(_xlfn.IFS(C174="MN","00:00",C174="M","08:00",C174="AF","16:00")," ")</f>
        <v xml:space="preserve"> </v>
      </c>
      <c r="G174" s="402" t="str">
        <f t="shared" si="5"/>
        <v>ERROR</v>
      </c>
      <c r="H174" s="402" t="str" cm="1">
        <f t="array" ref="H174">IFERROR(_xlfn.IFS(C174="MN","07:59",C174="M","15:59",C174="AF","23:59")," ")</f>
        <v xml:space="preserve"> </v>
      </c>
    </row>
    <row r="175" spans="2:8" x14ac:dyDescent="0.25">
      <c r="B175" t="str">
        <f>'2022'!$C$8</f>
        <v xml:space="preserve">F </v>
      </c>
      <c r="C175" s="404" t="str">
        <f>IF(HLOOKUP(D175,'2022'!$D$1:$GB$16,$A$2,FALSE)=0," ",IF(HLOOKUP(D175,'2022'!$D$1:$GB$16,$A$2,FALSE)="H"," ",IF(HLOOKUP(D175,'2022'!$D$1:$GB$16,$A$2,FALSE)="S"," ",HLOOKUP(D175,'2022'!$D$1:$GB$16,$A$2,FALSE))))</f>
        <v>MN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00:00</v>
      </c>
      <c r="G175" s="402">
        <f t="shared" si="5"/>
        <v>44735</v>
      </c>
      <c r="H175" s="402" t="str" cm="1">
        <f t="array" ref="H175">IFERROR(_xlfn.IFS(C175="MN","07:59",C175="M","15:59",C175="AF","23:59")," ")</f>
        <v>07:59</v>
      </c>
    </row>
    <row r="176" spans="2:8" x14ac:dyDescent="0.25">
      <c r="B176" t="str">
        <f>'2022'!$C$8</f>
        <v xml:space="preserve">F </v>
      </c>
      <c r="C176" s="404" t="str">
        <f>IF(HLOOKUP(D176,'2022'!$D$1:$GB$16,$A$2,FALSE)=0," ",IF(HLOOKUP(D176,'2022'!$D$1:$GB$16,$A$2,FALSE)="H"," ",IF(HLOOKUP(D176,'2022'!$D$1:$GB$16,$A$2,FALSE)="S"," ",HLOOKUP(D176,'2022'!$D$1:$GB$16,$A$2,FALSE))))</f>
        <v>MN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00:00</v>
      </c>
      <c r="G176" s="402">
        <f t="shared" si="5"/>
        <v>44736</v>
      </c>
      <c r="H176" s="402" t="str" cm="1">
        <f t="array" ref="H176">IFERROR(_xlfn.IFS(C176="MN","07:59",C176="M","15:59",C176="AF","23:59")," ")</f>
        <v>07:59</v>
      </c>
    </row>
    <row r="177" spans="2:8" x14ac:dyDescent="0.25">
      <c r="B177" t="str">
        <f>'2022'!$C$8</f>
        <v xml:space="preserve">F </v>
      </c>
      <c r="C177" s="404" t="str">
        <f>IF(HLOOKUP(D177,'2022'!$D$1:$GB$16,$A$2,FALSE)=0," ",IF(HLOOKUP(D177,'2022'!$D$1:$GB$16,$A$2,FALSE)="H"," ",IF(HLOOKUP(D177,'2022'!$D$1:$GB$16,$A$2,FALSE)="S"," ",HLOOKUP(D177,'2022'!$D$1:$GB$16,$A$2,FALSE))))</f>
        <v>MN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00:00</v>
      </c>
      <c r="G177" s="402">
        <f t="shared" si="5"/>
        <v>44737</v>
      </c>
      <c r="H177" s="402" t="str" cm="1">
        <f t="array" ref="H177">IFERROR(_xlfn.IFS(C177="MN","07:59",C177="M","15:59",C177="AF","23:59")," ")</f>
        <v>07:59</v>
      </c>
    </row>
    <row r="178" spans="2:8" x14ac:dyDescent="0.25">
      <c r="B178" t="str">
        <f>'2022'!$C$8</f>
        <v xml:space="preserve">F </v>
      </c>
      <c r="C178" s="404" t="str">
        <f>IF(HLOOKUP(D178,'2022'!$D$1:$GB$16,$A$2,FALSE)=0," ",IF(HLOOKUP(D178,'2022'!$D$1:$GB$16,$A$2,FALSE)="H"," ",IF(HLOOKUP(D178,'2022'!$D$1:$GB$16,$A$2,FALSE)="S"," ",HLOOKUP(D178,'2022'!$D$1:$GB$16,$A$2,FALSE))))</f>
        <v>MN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00:00</v>
      </c>
      <c r="G178" s="402">
        <f t="shared" si="5"/>
        <v>44738</v>
      </c>
      <c r="H178" s="402" t="str" cm="1">
        <f t="array" ref="H178">IFERROR(_xlfn.IFS(C178="MN","07:59",C178="M","15:59",C178="AF","23:59")," ")</f>
        <v>07:59</v>
      </c>
    </row>
    <row r="179" spans="2:8" x14ac:dyDescent="0.25">
      <c r="B179" t="str">
        <f>'2022'!$C$8</f>
        <v xml:space="preserve">F </v>
      </c>
      <c r="C179" s="404" t="str">
        <f>IF(HLOOKUP(D179,'2022'!$D$1:$GB$16,$A$2,FALSE)=0," ",IF(HLOOKUP(D179,'2022'!$D$1:$GB$16,$A$2,FALSE)="H"," ",IF(HLOOKUP(D179,'2022'!$D$1:$GB$16,$A$2,FALSE)="S"," ",HLOOKUP(D179,'2022'!$D$1:$GB$16,$A$2,FALSE))))</f>
        <v xml:space="preserve"> </v>
      </c>
      <c r="D179" s="402">
        <v>44739</v>
      </c>
      <c r="E179" s="402" t="str">
        <f t="shared" si="4"/>
        <v>ERROR</v>
      </c>
      <c r="F179" t="str" cm="1">
        <f t="array" ref="F179">IFERROR(_xlfn.IFS(C179="MN","00:00",C179="M","08:00",C179="AF","16:00")," ")</f>
        <v xml:space="preserve"> </v>
      </c>
      <c r="G179" s="402" t="str">
        <f t="shared" si="5"/>
        <v>ERROR</v>
      </c>
      <c r="H179" s="402" t="str" cm="1">
        <f t="array" ref="H179">IFERROR(_xlfn.IFS(C179="MN","07:59",C179="M","15:59",C179="AF","23:59")," ")</f>
        <v xml:space="preserve"> </v>
      </c>
    </row>
    <row r="180" spans="2:8" x14ac:dyDescent="0.25">
      <c r="B180" t="str">
        <f>'2022'!$C$8</f>
        <v xml:space="preserve">F </v>
      </c>
      <c r="C180" s="404" t="str">
        <f>IF(HLOOKUP(D180,'2022'!$D$1:$GB$16,$A$2,FALSE)=0," ",IF(HLOOKUP(D180,'2022'!$D$1:$GB$16,$A$2,FALSE)="H"," ",IF(HLOOKUP(D180,'2022'!$D$1:$GB$16,$A$2,FALSE)="S"," ",HLOOKUP(D180,'2022'!$D$1:$GB$16,$A$2,FALSE))))</f>
        <v xml:space="preserve"> </v>
      </c>
      <c r="D180" s="402">
        <v>44740</v>
      </c>
      <c r="E180" s="402" t="str">
        <f t="shared" si="4"/>
        <v>ERROR</v>
      </c>
      <c r="F180" t="str" cm="1">
        <f t="array" ref="F180">IFERROR(_xlfn.IFS(C180="MN","00:00",C180="M","08:00",C180="AF","16:00")," ")</f>
        <v xml:space="preserve"> </v>
      </c>
      <c r="G180" s="402" t="str">
        <f t="shared" si="5"/>
        <v>ERROR</v>
      </c>
      <c r="H180" s="402" t="str" cm="1">
        <f t="array" ref="H180">IFERROR(_xlfn.IFS(C180="MN","07:59",C180="M","15:59",C180="AF","23:59")," ")</f>
        <v xml:space="preserve"> </v>
      </c>
    </row>
    <row r="181" spans="2:8" x14ac:dyDescent="0.25">
      <c r="B181" t="str">
        <f>'2022'!$C$8</f>
        <v xml:space="preserve">F </v>
      </c>
      <c r="C181" s="404" t="str">
        <f>IF(HLOOKUP(D181,'2022'!$D$1:$GB$16,$A$2,FALSE)=0," ",IF(HLOOKUP(D181,'2022'!$D$1:$GB$16,$A$2,FALSE)="H"," ",IF(HLOOKUP(D181,'2022'!$D$1:$GB$16,$A$2,FALSE)="S"," ",HLOOKUP(D181,'2022'!$D$1:$GB$16,$A$2,FALSE))))</f>
        <v>AF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16:00</v>
      </c>
      <c r="G181" s="402">
        <f t="shared" si="5"/>
        <v>44741</v>
      </c>
      <c r="H181" s="402" t="str" cm="1">
        <f t="array" ref="H181">IFERROR(_xlfn.IFS(C181="MN","07:59",C181="M","15:59",C181="AF","23:59")," ")</f>
        <v>23:59</v>
      </c>
    </row>
    <row r="182" spans="2:8" x14ac:dyDescent="0.25">
      <c r="B182" t="str">
        <f>'2022'!$C$8</f>
        <v xml:space="preserve">F </v>
      </c>
      <c r="C182" s="404" t="str">
        <f>IF(HLOOKUP(D182,'2022'!$D$1:$GB$16,$A$2,FALSE)=0," ",IF(HLOOKUP(D182,'2022'!$D$1:$GB$16,$A$2,FALSE)="H"," ",IF(HLOOKUP(D182,'2022'!$D$1:$GB$16,$A$2,FALSE)="S"," ",HLOOKUP(D182,'2022'!$D$1:$GB$16,$A$2,FALSE))))</f>
        <v>AF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16:00</v>
      </c>
      <c r="G182" s="402">
        <f t="shared" si="5"/>
        <v>44742</v>
      </c>
      <c r="H182" s="402" t="str" cm="1">
        <f t="array" ref="H182">IFERROR(_xlfn.IFS(C182="MN","07:59",C182="M","15:59",C182="AF","23:59")," ")</f>
        <v>23:59</v>
      </c>
    </row>
    <row r="183" spans="2:8" x14ac:dyDescent="0.25">
      <c r="B183" t="str">
        <f>'2022'!$C$8</f>
        <v xml:space="preserve">F </v>
      </c>
      <c r="C183" s="404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'2022'!$C$8</f>
        <v xml:space="preserve">F </v>
      </c>
      <c r="C184" s="40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'2022'!$C$8</f>
        <v xml:space="preserve">F </v>
      </c>
      <c r="C185" s="404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'2022'!$C$8</f>
        <v xml:space="preserve">F </v>
      </c>
      <c r="C186" s="404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'2022'!$C$8</f>
        <v xml:space="preserve">F </v>
      </c>
      <c r="C187" s="404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'2022'!$C$8</f>
        <v xml:space="preserve">F </v>
      </c>
      <c r="C188" s="404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'2022'!$C$8</f>
        <v xml:space="preserve">F </v>
      </c>
      <c r="C189" s="404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'2022'!$C$8</f>
        <v xml:space="preserve">F </v>
      </c>
      <c r="C190" s="404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'2022'!$C$8</f>
        <v xml:space="preserve">F </v>
      </c>
      <c r="C191" s="404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'2022'!$C$8</f>
        <v xml:space="preserve">F </v>
      </c>
      <c r="C192" s="404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'2022'!$C$8</f>
        <v xml:space="preserve">F </v>
      </c>
      <c r="C193" s="404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'2022'!$C$8</f>
        <v xml:space="preserve">F </v>
      </c>
      <c r="C194" s="40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'2022'!$C$8</f>
        <v xml:space="preserve">F </v>
      </c>
      <c r="C195" s="404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'2022'!$C$8</f>
        <v xml:space="preserve">F </v>
      </c>
      <c r="C196" s="404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'2022'!$C$8</f>
        <v xml:space="preserve">F </v>
      </c>
      <c r="C197" s="404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'2022'!$C$8</f>
        <v xml:space="preserve">F </v>
      </c>
      <c r="C198" s="404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'2022'!$C$8</f>
        <v xml:space="preserve">F </v>
      </c>
      <c r="C199" s="404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'2022'!$C$8</f>
        <v xml:space="preserve">F </v>
      </c>
      <c r="C200" s="404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'2022'!$C$8</f>
        <v xml:space="preserve">F </v>
      </c>
      <c r="C201" s="404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'2022'!$C$8</f>
        <v xml:space="preserve">F </v>
      </c>
      <c r="C202" s="404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'2022'!$C$8</f>
        <v xml:space="preserve">F </v>
      </c>
      <c r="C203" s="404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'2022'!$C$8</f>
        <v xml:space="preserve">F </v>
      </c>
      <c r="C204" s="4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'2022'!$C$8</f>
        <v xml:space="preserve">F </v>
      </c>
      <c r="C205" s="404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'2022'!$C$8</f>
        <v xml:space="preserve">F </v>
      </c>
      <c r="C206" s="404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'2022'!$C$8</f>
        <v xml:space="preserve">F </v>
      </c>
      <c r="C207" s="404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'2022'!$C$8</f>
        <v xml:space="preserve">F </v>
      </c>
      <c r="C208" s="404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'2022'!$C$8</f>
        <v xml:space="preserve">F </v>
      </c>
      <c r="C209" s="404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'2022'!$C$8</f>
        <v xml:space="preserve">F </v>
      </c>
      <c r="C210" s="404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'2022'!$C$8</f>
        <v xml:space="preserve">F </v>
      </c>
      <c r="C211" s="404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'2022'!$C$8</f>
        <v xml:space="preserve">F </v>
      </c>
      <c r="C212" s="404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'2022'!$C$8</f>
        <v xml:space="preserve">F </v>
      </c>
      <c r="C213" s="404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'2022'!$C$8</f>
        <v xml:space="preserve">F </v>
      </c>
      <c r="C214" s="40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'2022'!$C$8</f>
        <v xml:space="preserve">F </v>
      </c>
      <c r="C215" s="404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'2022'!$C$8</f>
        <v xml:space="preserve">F </v>
      </c>
      <c r="C216" s="404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'2022'!$C$8</f>
        <v xml:space="preserve">F </v>
      </c>
      <c r="C217" s="404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'2022'!$C$8</f>
        <v xml:space="preserve">F </v>
      </c>
      <c r="C218" s="404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'2022'!$C$8</f>
        <v xml:space="preserve">F </v>
      </c>
      <c r="C219" s="404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'2022'!$C$8</f>
        <v xml:space="preserve">F </v>
      </c>
      <c r="C220" s="404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'2022'!$C$8</f>
        <v xml:space="preserve">F </v>
      </c>
      <c r="C221" s="404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'2022'!$C$8</f>
        <v xml:space="preserve">F </v>
      </c>
      <c r="C222" s="404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'2022'!$C$8</f>
        <v xml:space="preserve">F </v>
      </c>
      <c r="C223" s="404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'2022'!$C$8</f>
        <v xml:space="preserve">F </v>
      </c>
      <c r="C224" s="40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'2022'!$C$8</f>
        <v xml:space="preserve">F </v>
      </c>
      <c r="C225" s="404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'2022'!$C$8</f>
        <v xml:space="preserve">F </v>
      </c>
      <c r="C226" s="404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'2022'!$C$8</f>
        <v xml:space="preserve">F </v>
      </c>
      <c r="C227" s="404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'2022'!$C$8</f>
        <v xml:space="preserve">F </v>
      </c>
      <c r="C228" s="404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'2022'!$C$8</f>
        <v xml:space="preserve">F </v>
      </c>
      <c r="C229" s="404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'2022'!$C$8</f>
        <v xml:space="preserve">F </v>
      </c>
      <c r="C230" s="404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'2022'!$C$8</f>
        <v xml:space="preserve">F </v>
      </c>
      <c r="C231" s="404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'2022'!$C$8</f>
        <v xml:space="preserve">F </v>
      </c>
      <c r="C232" s="404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'2022'!$C$8</f>
        <v xml:space="preserve">F </v>
      </c>
      <c r="C233" s="404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'2022'!$C$8</f>
        <v xml:space="preserve">F </v>
      </c>
      <c r="C234" s="40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'2022'!$C$8</f>
        <v xml:space="preserve">F </v>
      </c>
      <c r="C235" s="404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'2022'!$C$8</f>
        <v xml:space="preserve">F </v>
      </c>
      <c r="C236" s="404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'2022'!$C$8</f>
        <v xml:space="preserve">F </v>
      </c>
      <c r="C237" s="404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'2022'!$C$8</f>
        <v xml:space="preserve">F </v>
      </c>
      <c r="C238" s="404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'2022'!$C$8</f>
        <v xml:space="preserve">F </v>
      </c>
      <c r="C239" s="404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'2022'!$C$8</f>
        <v xml:space="preserve">F </v>
      </c>
      <c r="C240" s="404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'2022'!$C$8</f>
        <v xml:space="preserve">F </v>
      </c>
      <c r="C241" s="404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'2022'!$C$8</f>
        <v xml:space="preserve">F </v>
      </c>
      <c r="C242" s="404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'2022'!$C$8</f>
        <v xml:space="preserve">F </v>
      </c>
      <c r="C243" s="404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'2022'!$C$8</f>
        <v xml:space="preserve">F </v>
      </c>
      <c r="C244" s="40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'2022'!$C$8</f>
        <v xml:space="preserve">F </v>
      </c>
      <c r="C245" s="404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'2022'!$C$8</f>
        <v xml:space="preserve">F </v>
      </c>
      <c r="C246" s="404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'2022'!$C$8</f>
        <v xml:space="preserve">F </v>
      </c>
      <c r="C247" s="404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'2022'!$C$8</f>
        <v xml:space="preserve">F </v>
      </c>
      <c r="C248" s="404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'2022'!$C$8</f>
        <v xml:space="preserve">F </v>
      </c>
      <c r="C249" s="404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'2022'!$C$8</f>
        <v xml:space="preserve">F </v>
      </c>
      <c r="C250" s="404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'2022'!$C$8</f>
        <v xml:space="preserve">F </v>
      </c>
      <c r="C251" s="404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'2022'!$C$8</f>
        <v xml:space="preserve">F </v>
      </c>
      <c r="C252" s="404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'2022'!$C$8</f>
        <v xml:space="preserve">F </v>
      </c>
      <c r="C253" s="404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'2022'!$C$8</f>
        <v xml:space="preserve">F </v>
      </c>
      <c r="C254" s="40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'2022'!$C$8</f>
        <v xml:space="preserve">F </v>
      </c>
      <c r="C255" s="404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'2022'!$C$8</f>
        <v xml:space="preserve">F </v>
      </c>
      <c r="C256" s="404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'2022'!$C$8</f>
        <v xml:space="preserve">F </v>
      </c>
      <c r="C257" s="404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'2022'!$C$8</f>
        <v xml:space="preserve">F </v>
      </c>
      <c r="C258" s="404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'2022'!$C$8</f>
        <v xml:space="preserve">F </v>
      </c>
      <c r="C259" s="404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'2022'!$C$8</f>
        <v xml:space="preserve">F </v>
      </c>
      <c r="C260" s="404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'2022'!$C$8</f>
        <v xml:space="preserve">F </v>
      </c>
      <c r="C261" s="404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'2022'!$C$8</f>
        <v xml:space="preserve">F </v>
      </c>
      <c r="C262" s="404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'2022'!$C$8</f>
        <v xml:space="preserve">F </v>
      </c>
      <c r="C263" s="404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'2022'!$C$8</f>
        <v xml:space="preserve">F </v>
      </c>
      <c r="C264" s="40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'2022'!$C$8</f>
        <v xml:space="preserve">F </v>
      </c>
      <c r="C265" s="404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'2022'!$C$8</f>
        <v xml:space="preserve">F </v>
      </c>
      <c r="C266" s="404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'2022'!$C$8</f>
        <v xml:space="preserve">F </v>
      </c>
      <c r="C267" s="404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'2022'!$C$8</f>
        <v xml:space="preserve">F </v>
      </c>
      <c r="C268" s="404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'2022'!$C$8</f>
        <v xml:space="preserve">F </v>
      </c>
      <c r="C269" s="404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'2022'!$C$8</f>
        <v xml:space="preserve">F </v>
      </c>
      <c r="C270" s="404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'2022'!$C$8</f>
        <v xml:space="preserve">F </v>
      </c>
      <c r="C271" s="404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'2022'!$C$8</f>
        <v xml:space="preserve">F </v>
      </c>
      <c r="C272" s="404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'2022'!$C$8</f>
        <v xml:space="preserve">F </v>
      </c>
      <c r="C273" s="404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'2022'!$C$8</f>
        <v xml:space="preserve">F </v>
      </c>
      <c r="C274" s="40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'2022'!$C$8</f>
        <v xml:space="preserve">F </v>
      </c>
      <c r="C275" s="404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'2022'!$C$8</f>
        <v xml:space="preserve">F </v>
      </c>
      <c r="C276" s="404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'2022'!$C$8</f>
        <v xml:space="preserve">F </v>
      </c>
      <c r="C277" s="404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'2022'!$C$8</f>
        <v xml:space="preserve">F </v>
      </c>
      <c r="C278" s="404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'2022'!$C$8</f>
        <v xml:space="preserve">F </v>
      </c>
      <c r="C279" s="404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'2022'!$C$8</f>
        <v xml:space="preserve">F </v>
      </c>
      <c r="C280" s="404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'2022'!$C$8</f>
        <v xml:space="preserve">F </v>
      </c>
      <c r="C281" s="404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'2022'!$C$8</f>
        <v xml:space="preserve">F </v>
      </c>
      <c r="C282" s="404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'2022'!$C$8</f>
        <v xml:space="preserve">F </v>
      </c>
      <c r="C283" s="404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'2022'!$C$8</f>
        <v xml:space="preserve">F </v>
      </c>
      <c r="C284" s="40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'2022'!$C$8</f>
        <v xml:space="preserve">F </v>
      </c>
      <c r="C285" s="404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'2022'!$C$8</f>
        <v xml:space="preserve">F </v>
      </c>
      <c r="C286" s="404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'2022'!$C$8</f>
        <v xml:space="preserve">F </v>
      </c>
      <c r="C287" s="404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'2022'!$C$8</f>
        <v xml:space="preserve">F </v>
      </c>
      <c r="C288" s="404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'2022'!$C$8</f>
        <v xml:space="preserve">F </v>
      </c>
      <c r="C289" s="404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'2022'!$C$8</f>
        <v xml:space="preserve">F </v>
      </c>
      <c r="C290" s="404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'2022'!$C$8</f>
        <v xml:space="preserve">F </v>
      </c>
      <c r="C291" s="404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'2022'!$C$8</f>
        <v xml:space="preserve">F </v>
      </c>
      <c r="C292" s="404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'2022'!$C$8</f>
        <v xml:space="preserve">F </v>
      </c>
      <c r="C293" s="404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'2022'!$C$8</f>
        <v xml:space="preserve">F </v>
      </c>
      <c r="C294" s="40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'2022'!$C$8</f>
        <v xml:space="preserve">F </v>
      </c>
      <c r="C295" s="404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'2022'!$C$8</f>
        <v xml:space="preserve">F </v>
      </c>
      <c r="C296" s="404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'2022'!$C$8</f>
        <v xml:space="preserve">F </v>
      </c>
      <c r="C297" s="404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'2022'!$C$8</f>
        <v xml:space="preserve">F </v>
      </c>
      <c r="C298" s="404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'2022'!$C$8</f>
        <v xml:space="preserve">F </v>
      </c>
      <c r="C299" s="404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'2022'!$C$8</f>
        <v xml:space="preserve">F </v>
      </c>
      <c r="C300" s="404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'2022'!$C$8</f>
        <v xml:space="preserve">F </v>
      </c>
      <c r="C301" s="404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'2022'!$C$8</f>
        <v xml:space="preserve">F </v>
      </c>
      <c r="C302" s="404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'2022'!$C$8</f>
        <v xml:space="preserve">F </v>
      </c>
      <c r="C303" s="404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'2022'!$C$8</f>
        <v xml:space="preserve">F </v>
      </c>
      <c r="C304" s="4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'2022'!$C$8</f>
        <v xml:space="preserve">F </v>
      </c>
      <c r="C305" s="404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'2022'!$C$8</f>
        <v xml:space="preserve">F </v>
      </c>
      <c r="C306" s="404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'2022'!$C$8</f>
        <v xml:space="preserve">F </v>
      </c>
      <c r="C307" s="404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'2022'!$C$8</f>
        <v xml:space="preserve">F </v>
      </c>
      <c r="C308" s="404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'2022'!$C$8</f>
        <v xml:space="preserve">F </v>
      </c>
      <c r="C309" s="404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'2022'!$C$8</f>
        <v xml:space="preserve">F </v>
      </c>
      <c r="C310" s="404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'2022'!$C$8</f>
        <v xml:space="preserve">F </v>
      </c>
      <c r="C311" s="404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'2022'!$C$8</f>
        <v xml:space="preserve">F </v>
      </c>
      <c r="C312" s="404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'2022'!$C$8</f>
        <v xml:space="preserve">F </v>
      </c>
      <c r="C313" s="404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'2022'!$C$8</f>
        <v xml:space="preserve">F </v>
      </c>
      <c r="C314" s="40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'2022'!$C$8</f>
        <v xml:space="preserve">F </v>
      </c>
      <c r="C315" s="404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'2022'!$C$8</f>
        <v xml:space="preserve">F </v>
      </c>
      <c r="C316" s="404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'2022'!$C$8</f>
        <v xml:space="preserve">F </v>
      </c>
      <c r="C317" s="404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'2022'!$C$8</f>
        <v xml:space="preserve">F </v>
      </c>
      <c r="C318" s="404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'2022'!$C$8</f>
        <v xml:space="preserve">F </v>
      </c>
      <c r="C319" s="404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'2022'!$C$8</f>
        <v xml:space="preserve">F </v>
      </c>
      <c r="C320" s="404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'2022'!$C$8</f>
        <v xml:space="preserve">F </v>
      </c>
      <c r="C321" s="404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'2022'!$C$8</f>
        <v xml:space="preserve">F </v>
      </c>
      <c r="C322" s="404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'2022'!$C$8</f>
        <v xml:space="preserve">F </v>
      </c>
      <c r="C323" s="404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'2022'!$C$8</f>
        <v xml:space="preserve">F </v>
      </c>
      <c r="C324" s="40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'2022'!$C$8</f>
        <v xml:space="preserve">F </v>
      </c>
      <c r="C325" s="404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'2022'!$C$8</f>
        <v xml:space="preserve">F </v>
      </c>
      <c r="C326" s="404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'2022'!$C$8</f>
        <v xml:space="preserve">F </v>
      </c>
      <c r="C327" s="404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'2022'!$C$8</f>
        <v xml:space="preserve">F </v>
      </c>
      <c r="C328" s="404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'2022'!$C$8</f>
        <v xml:space="preserve">F </v>
      </c>
      <c r="C329" s="404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'2022'!$C$8</f>
        <v xml:space="preserve">F </v>
      </c>
      <c r="C330" s="404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'2022'!$C$8</f>
        <v xml:space="preserve">F </v>
      </c>
      <c r="C331" s="404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'2022'!$C$8</f>
        <v xml:space="preserve">F </v>
      </c>
      <c r="C332" s="404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'2022'!$C$8</f>
        <v xml:space="preserve">F </v>
      </c>
      <c r="C333" s="404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'2022'!$C$8</f>
        <v xml:space="preserve">F </v>
      </c>
      <c r="C334" s="40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'2022'!$C$8</f>
        <v xml:space="preserve">F </v>
      </c>
      <c r="C335" s="404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'2022'!$C$8</f>
        <v xml:space="preserve">F </v>
      </c>
      <c r="C336" s="404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'2022'!$C$8</f>
        <v xml:space="preserve">F </v>
      </c>
      <c r="C337" s="404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'2022'!$C$8</f>
        <v xml:space="preserve">F </v>
      </c>
      <c r="C338" s="404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'2022'!$C$8</f>
        <v xml:space="preserve">F </v>
      </c>
      <c r="C339" s="404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'2022'!$C$8</f>
        <v xml:space="preserve">F </v>
      </c>
      <c r="C340" s="404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'2022'!$C$8</f>
        <v xml:space="preserve">F </v>
      </c>
      <c r="C341" s="404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'2022'!$C$8</f>
        <v xml:space="preserve">F </v>
      </c>
      <c r="C342" s="404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'2022'!$C$8</f>
        <v xml:space="preserve">F </v>
      </c>
      <c r="C343" s="404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'2022'!$C$8</f>
        <v xml:space="preserve">F </v>
      </c>
      <c r="C344" s="40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'2022'!$C$8</f>
        <v xml:space="preserve">F </v>
      </c>
      <c r="C345" s="404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'2022'!$C$8</f>
        <v xml:space="preserve">F </v>
      </c>
      <c r="C346" s="404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'2022'!$C$8</f>
        <v xml:space="preserve">F </v>
      </c>
      <c r="C347" s="404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'2022'!$C$8</f>
        <v xml:space="preserve">F </v>
      </c>
      <c r="C348" s="404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'2022'!$C$8</f>
        <v xml:space="preserve">F </v>
      </c>
      <c r="C349" s="404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'2022'!$C$8</f>
        <v xml:space="preserve">F </v>
      </c>
      <c r="C350" s="404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'2022'!$C$8</f>
        <v xml:space="preserve">F </v>
      </c>
      <c r="C351" s="404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'2022'!$C$8</f>
        <v xml:space="preserve">F </v>
      </c>
      <c r="C352" s="404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'2022'!$C$8</f>
        <v xml:space="preserve">F </v>
      </c>
      <c r="C353" s="404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'2022'!$C$8</f>
        <v xml:space="preserve">F </v>
      </c>
      <c r="C354" s="40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'2022'!$C$8</f>
        <v xml:space="preserve">F </v>
      </c>
      <c r="C355" s="404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'2022'!$C$8</f>
        <v xml:space="preserve">F </v>
      </c>
      <c r="C356" s="404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'2022'!$C$8</f>
        <v xml:space="preserve">F </v>
      </c>
      <c r="C357" s="404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'2022'!$C$8</f>
        <v xml:space="preserve">F </v>
      </c>
      <c r="C358" s="404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'2022'!$C$8</f>
        <v xml:space="preserve">F </v>
      </c>
      <c r="C359" s="404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'2022'!$C$8</f>
        <v xml:space="preserve">F </v>
      </c>
      <c r="C360" s="404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'2022'!$C$8</f>
        <v xml:space="preserve">F </v>
      </c>
      <c r="C361" s="404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'2022'!$C$8</f>
        <v xml:space="preserve">F </v>
      </c>
      <c r="C362" s="404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'2022'!$C$8</f>
        <v xml:space="preserve">F </v>
      </c>
      <c r="C363" s="404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'2022'!$C$8</f>
        <v xml:space="preserve">F </v>
      </c>
      <c r="C364" s="40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'2022'!$C$8</f>
        <v xml:space="preserve">F </v>
      </c>
      <c r="C365" s="404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'2022'!$C$8</f>
        <v xml:space="preserve">F </v>
      </c>
      <c r="C366" s="404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2D75E-C123-4C88-8134-4FDBABE56F1F}">
  <dimension ref="A1:H366"/>
  <sheetViews>
    <sheetView workbookViewId="0">
      <selection activeCell="G13" sqref="G13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9</v>
      </c>
      <c r="B2" t="str">
        <f>'2022'!$C$9</f>
        <v xml:space="preserve">G </v>
      </c>
      <c r="C2" t="str">
        <f>IF(HLOOKUP(D2,'2022'!$D$1:$GB$16,$A$2,FALSE)=0," ",IF(HLOOKUP(D2,'2022'!$D$1:$GB$16,$A$2,FALSE)="H"," ",IF(HLOOKUP(D2,'2022'!$D$1:$GB$16,$A$2,FALSE)="S"," ",HLOOKUP(D2,'2022'!$D$1:$GB$16,$A$2,FALSE))))</f>
        <v>AF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16:00</v>
      </c>
      <c r="G2" s="402">
        <f>E2</f>
        <v>44562</v>
      </c>
      <c r="H2" s="402" t="str" cm="1">
        <f t="array" ref="H2">IFERROR(_xlfn.IFS(C2="MN","07:59",C2="M","15:59",C2="AF","23:59")," ")</f>
        <v>23:59</v>
      </c>
    </row>
    <row r="3" spans="1:8" x14ac:dyDescent="0.25">
      <c r="B3" t="str">
        <f>'2022'!$C$9</f>
        <v xml:space="preserve">G </v>
      </c>
      <c r="C3" t="str">
        <f>IF(HLOOKUP(D3,'2022'!$D$1:$GB$16,$A$2,FALSE)=0," ",IF(HLOOKUP(D3,'2022'!$D$1:$GB$16,$A$2,FALSE)="H"," ",IF(HLOOKUP(D3,'2022'!$D$1:$GB$16,$A$2,FALSE)="S"," ",HLOOKUP(D3,'2022'!$D$1:$GB$16,$A$2,FALSE))))</f>
        <v>AF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16:00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23:59</v>
      </c>
    </row>
    <row r="4" spans="1:8" x14ac:dyDescent="0.25">
      <c r="B4" t="str">
        <f>'2022'!$C$9</f>
        <v xml:space="preserve">G </v>
      </c>
      <c r="C4" t="str">
        <f>IF(HLOOKUP(D4,'2022'!$D$1:$GB$16,$A$2,FALSE)=0," ",IF(HLOOKUP(D4,'2022'!$D$1:$GB$16,$A$2,FALSE)="H"," ",IF(HLOOKUP(D4,'2022'!$D$1:$GB$16,$A$2,FALSE)="S"," ",HLOOKUP(D4,'2022'!$D$1:$GB$16,$A$2,FALSE))))</f>
        <v>AF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16:00</v>
      </c>
      <c r="G4" s="402">
        <f t="shared" si="1"/>
        <v>44564</v>
      </c>
      <c r="H4" s="402" t="str" cm="1">
        <f t="array" ref="H4">IFERROR(_xlfn.IFS(C4="MN","07:59",C4="M","15:59",C4="AF","23:59")," ")</f>
        <v>23:59</v>
      </c>
    </row>
    <row r="5" spans="1:8" x14ac:dyDescent="0.25">
      <c r="B5" t="str">
        <f>'2022'!$C$9</f>
        <v xml:space="preserve">G </v>
      </c>
      <c r="C5" t="str">
        <f>IF(HLOOKUP(D5,'2022'!$D$1:$GB$16,$A$2,FALSE)=0," ",IF(HLOOKUP(D5,'2022'!$D$1:$GB$16,$A$2,FALSE)="H"," ",IF(HLOOKUP(D5,'2022'!$D$1:$GB$16,$A$2,FALSE)="S"," ",HLOOKUP(D5,'2022'!$D$1:$GB$16,$A$2,FALSE))))</f>
        <v>AF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16:00</v>
      </c>
      <c r="G5" s="402">
        <f t="shared" si="1"/>
        <v>44565</v>
      </c>
      <c r="H5" s="402" t="str" cm="1">
        <f t="array" ref="H5">IFERROR(_xlfn.IFS(C5="MN","07:59",C5="M","15:59",C5="AF","23:59")," ")</f>
        <v>23:59</v>
      </c>
    </row>
    <row r="6" spans="1:8" x14ac:dyDescent="0.25">
      <c r="B6" t="str">
        <f>'2022'!$C$9</f>
        <v xml:space="preserve">G </v>
      </c>
      <c r="C6" t="str">
        <f>IF(HLOOKUP(D6,'2022'!$D$1:$GB$16,$A$2,FALSE)=0," ",IF(HLOOKUP(D6,'2022'!$D$1:$GB$16,$A$2,FALSE)="H"," ",IF(HLOOKUP(D6,'2022'!$D$1:$GB$16,$A$2,FALSE)="S"," ",HLOOKUP(D6,'2022'!$D$1:$GB$16,$A$2,FALSE))))</f>
        <v xml:space="preserve"> </v>
      </c>
      <c r="D6" s="402">
        <v>44566</v>
      </c>
      <c r="E6" s="402" t="str">
        <f t="shared" si="0"/>
        <v>ERROR</v>
      </c>
      <c r="F6" t="str" cm="1">
        <f t="array" ref="F6">IFERROR(_xlfn.IFS(C6="MN","00:00",C6="M","08:00",C6="AF","16:00")," ")</f>
        <v xml:space="preserve"> </v>
      </c>
      <c r="G6" s="402" t="str">
        <f t="shared" si="1"/>
        <v>ERROR</v>
      </c>
      <c r="H6" s="402" t="str" cm="1">
        <f t="array" ref="H6">IFERROR(_xlfn.IFS(C6="MN","07:59",C6="M","15:59",C6="AF","23:59")," ")</f>
        <v xml:space="preserve"> </v>
      </c>
    </row>
    <row r="7" spans="1:8" x14ac:dyDescent="0.25">
      <c r="B7" t="str">
        <f>'2022'!$C$9</f>
        <v xml:space="preserve">G </v>
      </c>
      <c r="C7" t="str">
        <f>IF(HLOOKUP(D7,'2022'!$D$1:$GB$16,$A$2,FALSE)=0," ",IF(HLOOKUP(D7,'2022'!$D$1:$GB$16,$A$2,FALSE)="H"," ",IF(HLOOKUP(D7,'2022'!$D$1:$GB$16,$A$2,FALSE)="S"," ",HLOOKUP(D7,'2022'!$D$1:$GB$16,$A$2,FALSE))))</f>
        <v xml:space="preserve"> </v>
      </c>
      <c r="D7" s="402">
        <v>44567</v>
      </c>
      <c r="E7" s="402" t="str">
        <f t="shared" si="0"/>
        <v>ERROR</v>
      </c>
      <c r="F7" t="str" cm="1">
        <f t="array" ref="F7">IFERROR(_xlfn.IFS(C7="MN","00:00",C7="M","08:00",C7="AF","16:00")," ")</f>
        <v xml:space="preserve"> </v>
      </c>
      <c r="G7" s="402" t="str">
        <f t="shared" si="1"/>
        <v>ERROR</v>
      </c>
      <c r="H7" s="402" t="str" cm="1">
        <f t="array" ref="H7">IFERROR(_xlfn.IFS(C7="MN","07:59",C7="M","15:59",C7="AF","23:59")," ")</f>
        <v xml:space="preserve"> </v>
      </c>
    </row>
    <row r="8" spans="1:8" x14ac:dyDescent="0.25">
      <c r="B8" t="str">
        <f>'2022'!$C$9</f>
        <v xml:space="preserve">G </v>
      </c>
      <c r="C8" t="str">
        <f>IF(HLOOKUP(D8,'2022'!$D$1:$GB$16,$A$2,FALSE)=0," ",IF(HLOOKUP(D8,'2022'!$D$1:$GB$16,$A$2,FALSE)="H"," ",IF(HLOOKUP(D8,'2022'!$D$1:$GB$16,$A$2,FALSE)="S"," ",HLOOKUP(D8,'2022'!$D$1:$GB$16,$A$2,FALSE))))</f>
        <v>AF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16:00</v>
      </c>
      <c r="G8" s="402">
        <f t="shared" si="1"/>
        <v>44568</v>
      </c>
      <c r="H8" s="402" t="str" cm="1">
        <f t="array" ref="H8">IFERROR(_xlfn.IFS(C8="MN","07:59",C8="M","15:59",C8="AF","23:59")," ")</f>
        <v>23:59</v>
      </c>
    </row>
    <row r="9" spans="1:8" x14ac:dyDescent="0.25">
      <c r="B9" t="str">
        <f>'2022'!$C$9</f>
        <v xml:space="preserve">G </v>
      </c>
      <c r="C9" t="str">
        <f>IF(HLOOKUP(D9,'2022'!$D$1:$GB$16,$A$2,FALSE)=0," ",IF(HLOOKUP(D9,'2022'!$D$1:$GB$16,$A$2,FALSE)="H"," ",IF(HLOOKUP(D9,'2022'!$D$1:$GB$16,$A$2,FALSE)="S"," ",HLOOKUP(D9,'2022'!$D$1:$GB$16,$A$2,FALSE))))</f>
        <v>AF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16:00</v>
      </c>
      <c r="G9" s="402">
        <f t="shared" si="1"/>
        <v>44569</v>
      </c>
      <c r="H9" s="402" t="str" cm="1">
        <f t="array" ref="H9">IFERROR(_xlfn.IFS(C9="MN","07:59",C9="M","15:59",C9="AF","23:59")," ")</f>
        <v>23:59</v>
      </c>
    </row>
    <row r="10" spans="1:8" x14ac:dyDescent="0.25">
      <c r="B10" t="str">
        <f>'2022'!$C$9</f>
        <v xml:space="preserve">G </v>
      </c>
      <c r="C10" t="str">
        <f>IF(HLOOKUP(D10,'2022'!$D$1:$GB$16,$A$2,FALSE)=0," ",IF(HLOOKUP(D10,'2022'!$D$1:$GB$16,$A$2,FALSE)="H"," ",IF(HLOOKUP(D10,'2022'!$D$1:$GB$16,$A$2,FALSE)="S"," ",HLOOKUP(D10,'2022'!$D$1:$GB$16,$A$2,FALSE))))</f>
        <v>AF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16:00</v>
      </c>
      <c r="G10" s="402">
        <f t="shared" si="1"/>
        <v>44570</v>
      </c>
      <c r="H10" s="402" t="str" cm="1">
        <f t="array" ref="H10">IFERROR(_xlfn.IFS(C10="MN","07:59",C10="M","15:59",C10="AF","23:59")," ")</f>
        <v>23:59</v>
      </c>
    </row>
    <row r="11" spans="1:8" x14ac:dyDescent="0.25">
      <c r="B11" t="str">
        <f>'2022'!$C$9</f>
        <v xml:space="preserve">G </v>
      </c>
      <c r="C11" t="str">
        <f>IF(HLOOKUP(D11,'2022'!$D$1:$GB$16,$A$2,FALSE)=0," ",IF(HLOOKUP(D11,'2022'!$D$1:$GB$16,$A$2,FALSE)="H"," ",IF(HLOOKUP(D11,'2022'!$D$1:$GB$16,$A$2,FALSE)="S"," ",HLOOKUP(D11,'2022'!$D$1:$GB$16,$A$2,FALSE))))</f>
        <v>AF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16:00</v>
      </c>
      <c r="G11" s="402">
        <f t="shared" si="1"/>
        <v>44571</v>
      </c>
      <c r="H11" s="402" t="str" cm="1">
        <f t="array" ref="H11">IFERROR(_xlfn.IFS(C11="MN","07:59",C11="M","15:59",C11="AF","23:59")," ")</f>
        <v>23:59</v>
      </c>
    </row>
    <row r="12" spans="1:8" x14ac:dyDescent="0.25">
      <c r="B12" t="str">
        <f>'2022'!$C$9</f>
        <v xml:space="preserve">G </v>
      </c>
      <c r="C12" t="str">
        <f>IF(HLOOKUP(D12,'2022'!$D$1:$GB$16,$A$2,FALSE)=0," ",IF(HLOOKUP(D12,'2022'!$D$1:$GB$16,$A$2,FALSE)="H"," ",IF(HLOOKUP(D12,'2022'!$D$1:$GB$16,$A$2,FALSE)="S"," ",HLOOKUP(D12,'2022'!$D$1:$GB$16,$A$2,FALSE))))</f>
        <v xml:space="preserve"> </v>
      </c>
      <c r="D12" s="402">
        <v>44572</v>
      </c>
      <c r="E12" s="402" t="str">
        <f t="shared" si="0"/>
        <v>ERROR</v>
      </c>
      <c r="F12" t="str" cm="1">
        <f t="array" ref="F12">IFERROR(_xlfn.IFS(C12="MN","00:00",C12="M","08:00",C12="AF","16:00")," ")</f>
        <v xml:space="preserve"> </v>
      </c>
      <c r="G12" s="402" t="str">
        <f t="shared" si="1"/>
        <v>ERROR</v>
      </c>
      <c r="H12" s="402" t="str" cm="1">
        <f t="array" ref="H12">IFERROR(_xlfn.IFS(C12="MN","07:59",C12="M","15:59",C12="AF","23:59")," ")</f>
        <v xml:space="preserve"> </v>
      </c>
    </row>
    <row r="13" spans="1:8" x14ac:dyDescent="0.25">
      <c r="B13" t="str">
        <f>'2022'!$C$9</f>
        <v xml:space="preserve">G </v>
      </c>
      <c r="C13" t="str">
        <f>IF(HLOOKUP(D13,'2022'!$D$1:$GB$16,$A$2,FALSE)=0," ",IF(HLOOKUP(D13,'2022'!$D$1:$GB$16,$A$2,FALSE)="H"," ",IF(HLOOKUP(D13,'2022'!$D$1:$GB$16,$A$2,FALSE)="S"," ",HLOOKUP(D13,'2022'!$D$1:$GB$16,$A$2,FALSE))))</f>
        <v xml:space="preserve"> </v>
      </c>
      <c r="D13" s="402">
        <v>44573</v>
      </c>
      <c r="E13" s="402" t="str">
        <f t="shared" si="0"/>
        <v>ERROR</v>
      </c>
      <c r="F13" t="str" cm="1">
        <f t="array" ref="F13">IFERROR(_xlfn.IFS(C13="MN","00:00",C13="M","08:00",C13="AF","16:00")," ")</f>
        <v xml:space="preserve"> </v>
      </c>
      <c r="G13" s="402" t="str">
        <f t="shared" si="1"/>
        <v>ERROR</v>
      </c>
      <c r="H13" s="402" t="str" cm="1">
        <f t="array" ref="H13">IFERROR(_xlfn.IFS(C13="MN","07:59",C13="M","15:59",C13="AF","23:59")," ")</f>
        <v xml:space="preserve"> </v>
      </c>
    </row>
    <row r="14" spans="1:8" x14ac:dyDescent="0.25">
      <c r="B14" t="str">
        <f>'2022'!$C$9</f>
        <v xml:space="preserve">G </v>
      </c>
      <c r="C14" t="str">
        <f>IF(HLOOKUP(D14,'2022'!$D$1:$GB$16,$A$2,FALSE)=0," ",IF(HLOOKUP(D14,'2022'!$D$1:$GB$16,$A$2,FALSE)="H"," ",IF(HLOOKUP(D14,'2022'!$D$1:$GB$16,$A$2,FALSE)="S"," ",HLOOKUP(D14,'2022'!$D$1:$GB$16,$A$2,FALSE))))</f>
        <v>M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08:00</v>
      </c>
      <c r="G14" s="402">
        <f t="shared" si="1"/>
        <v>44574</v>
      </c>
      <c r="H14" s="402" t="str" cm="1">
        <f t="array" ref="H14">IFERROR(_xlfn.IFS(C14="MN","07:59",C14="M","15:59",C14="AF","23:59")," ")</f>
        <v>15:59</v>
      </c>
    </row>
    <row r="15" spans="1:8" x14ac:dyDescent="0.25">
      <c r="B15" t="str">
        <f>'2022'!$C$9</f>
        <v xml:space="preserve">G </v>
      </c>
      <c r="C15" t="str">
        <f>IF(HLOOKUP(D15,'2022'!$D$1:$GB$16,$A$2,FALSE)=0," ",IF(HLOOKUP(D15,'2022'!$D$1:$GB$16,$A$2,FALSE)="H"," ",IF(HLOOKUP(D15,'2022'!$D$1:$GB$16,$A$2,FALSE)="S"," ",HLOOKUP(D15,'2022'!$D$1:$GB$16,$A$2,FALSE))))</f>
        <v>M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08:00</v>
      </c>
      <c r="G15" s="402">
        <f t="shared" si="1"/>
        <v>44575</v>
      </c>
      <c r="H15" s="402" t="str" cm="1">
        <f t="array" ref="H15">IFERROR(_xlfn.IFS(C15="MN","07:59",C15="M","15:59",C15="AF","23:59")," ")</f>
        <v>15:59</v>
      </c>
    </row>
    <row r="16" spans="1:8" x14ac:dyDescent="0.25">
      <c r="B16" t="str">
        <f>'2022'!$C$9</f>
        <v xml:space="preserve">G </v>
      </c>
      <c r="C16" t="str">
        <f>IF(HLOOKUP(D16,'2022'!$D$1:$GB$16,$A$2,FALSE)=0," ",IF(HLOOKUP(D16,'2022'!$D$1:$GB$16,$A$2,FALSE)="H"," ",IF(HLOOKUP(D16,'2022'!$D$1:$GB$16,$A$2,FALSE)="S"," ",HLOOKUP(D16,'2022'!$D$1:$GB$16,$A$2,FALSE))))</f>
        <v>M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08:00</v>
      </c>
      <c r="G16" s="402">
        <f t="shared" si="1"/>
        <v>44576</v>
      </c>
      <c r="H16" s="402" t="str" cm="1">
        <f t="array" ref="H16">IFERROR(_xlfn.IFS(C16="MN","07:59",C16="M","15:59",C16="AF","23:59")," ")</f>
        <v>15:59</v>
      </c>
    </row>
    <row r="17" spans="2:8" x14ac:dyDescent="0.25">
      <c r="B17" t="str">
        <f>'2022'!$C$9</f>
        <v xml:space="preserve">G </v>
      </c>
      <c r="C17" t="str">
        <f>IF(HLOOKUP(D17,'2022'!$D$1:$GB$16,$A$2,FALSE)=0," ",IF(HLOOKUP(D17,'2022'!$D$1:$GB$16,$A$2,FALSE)="H"," ",IF(HLOOKUP(D17,'2022'!$D$1:$GB$16,$A$2,FALSE)="S"," ",HLOOKUP(D17,'2022'!$D$1:$GB$16,$A$2,FALSE))))</f>
        <v>M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08:00</v>
      </c>
      <c r="G17" s="402">
        <f t="shared" si="1"/>
        <v>44577</v>
      </c>
      <c r="H17" s="402" t="str" cm="1">
        <f t="array" ref="H17">IFERROR(_xlfn.IFS(C17="MN","07:59",C17="M","15:59",C17="AF","23:59")," ")</f>
        <v>15:59</v>
      </c>
    </row>
    <row r="18" spans="2:8" x14ac:dyDescent="0.25">
      <c r="B18" t="str">
        <f>'2022'!$C$9</f>
        <v xml:space="preserve">G </v>
      </c>
      <c r="C18" t="str">
        <f>IF(HLOOKUP(D18,'2022'!$D$1:$GB$16,$A$2,FALSE)=0," ",IF(HLOOKUP(D18,'2022'!$D$1:$GB$16,$A$2,FALSE)="H"," ",IF(HLOOKUP(D18,'2022'!$D$1:$GB$16,$A$2,FALSE)="S"," ",HLOOKUP(D18,'2022'!$D$1:$GB$16,$A$2,FALSE))))</f>
        <v xml:space="preserve"> </v>
      </c>
      <c r="D18" s="402">
        <v>44578</v>
      </c>
      <c r="E18" s="402" t="str">
        <f t="shared" si="0"/>
        <v>ERROR</v>
      </c>
      <c r="F18" t="str" cm="1">
        <f t="array" ref="F18">IFERROR(_xlfn.IFS(C18="MN","00:00",C18="M","08:00",C18="AF","16:00")," ")</f>
        <v xml:space="preserve"> </v>
      </c>
      <c r="G18" s="402" t="str">
        <f t="shared" si="1"/>
        <v>ERROR</v>
      </c>
      <c r="H18" s="402" t="str" cm="1">
        <f t="array" ref="H18">IFERROR(_xlfn.IFS(C18="MN","07:59",C18="M","15:59",C18="AF","23:59")," ")</f>
        <v xml:space="preserve"> </v>
      </c>
    </row>
    <row r="19" spans="2:8" x14ac:dyDescent="0.25">
      <c r="B19" t="str">
        <f>'2022'!$C$9</f>
        <v xml:space="preserve">G </v>
      </c>
      <c r="C19" t="str">
        <f>IF(HLOOKUP(D19,'2022'!$D$1:$GB$16,$A$2,FALSE)=0," ",IF(HLOOKUP(D19,'2022'!$D$1:$GB$16,$A$2,FALSE)="H"," ",IF(HLOOKUP(D19,'2022'!$D$1:$GB$16,$A$2,FALSE)="S"," ",HLOOKUP(D19,'2022'!$D$1:$GB$16,$A$2,FALSE))))</f>
        <v xml:space="preserve"> </v>
      </c>
      <c r="D19" s="402">
        <v>44579</v>
      </c>
      <c r="E19" s="402" t="str">
        <f t="shared" si="0"/>
        <v>ERROR</v>
      </c>
      <c r="F19" t="str" cm="1">
        <f t="array" ref="F19">IFERROR(_xlfn.IFS(C19="MN","00:00",C19="M","08:00",C19="AF","16:00")," ")</f>
        <v xml:space="preserve"> </v>
      </c>
      <c r="G19" s="402" t="str">
        <f t="shared" si="1"/>
        <v>ERROR</v>
      </c>
      <c r="H19" s="402" t="str" cm="1">
        <f t="array" ref="H19">IFERROR(_xlfn.IFS(C19="MN","07:59",C19="M","15:59",C19="AF","23:59")," ")</f>
        <v xml:space="preserve"> </v>
      </c>
    </row>
    <row r="20" spans="2:8" x14ac:dyDescent="0.25">
      <c r="B20" t="str">
        <f>'2022'!$C$9</f>
        <v xml:space="preserve">G </v>
      </c>
      <c r="C20" t="str">
        <f>IF(HLOOKUP(D20,'2022'!$D$1:$GB$16,$A$2,FALSE)=0," ",IF(HLOOKUP(D20,'2022'!$D$1:$GB$16,$A$2,FALSE)="H"," ",IF(HLOOKUP(D20,'2022'!$D$1:$GB$16,$A$2,FALSE)="S"," ",HLOOKUP(D20,'2022'!$D$1:$GB$16,$A$2,FALSE))))</f>
        <v>M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08:00</v>
      </c>
      <c r="G20" s="402">
        <f t="shared" si="1"/>
        <v>44580</v>
      </c>
      <c r="H20" s="402" t="str" cm="1">
        <f t="array" ref="H20">IFERROR(_xlfn.IFS(C20="MN","07:59",C20="M","15:59",C20="AF","23:59")," ")</f>
        <v>15:59</v>
      </c>
    </row>
    <row r="21" spans="2:8" x14ac:dyDescent="0.25">
      <c r="B21" t="str">
        <f>'2022'!$C$9</f>
        <v xml:space="preserve">G </v>
      </c>
      <c r="C21" t="str">
        <f>IF(HLOOKUP(D21,'2022'!$D$1:$GB$16,$A$2,FALSE)=0," ",IF(HLOOKUP(D21,'2022'!$D$1:$GB$16,$A$2,FALSE)="H"," ",IF(HLOOKUP(D21,'2022'!$D$1:$GB$16,$A$2,FALSE)="S"," ",HLOOKUP(D21,'2022'!$D$1:$GB$16,$A$2,FALSE))))</f>
        <v>M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08:00</v>
      </c>
      <c r="G21" s="402">
        <f t="shared" si="1"/>
        <v>44581</v>
      </c>
      <c r="H21" s="402" t="str" cm="1">
        <f t="array" ref="H21">IFERROR(_xlfn.IFS(C21="MN","07:59",C21="M","15:59",C21="AF","23:59")," ")</f>
        <v>15:59</v>
      </c>
    </row>
    <row r="22" spans="2:8" x14ac:dyDescent="0.25">
      <c r="B22" t="str">
        <f>'2022'!$C$9</f>
        <v xml:space="preserve">G </v>
      </c>
      <c r="C22" t="str">
        <f>IF(HLOOKUP(D22,'2022'!$D$1:$GB$16,$A$2,FALSE)=0," ",IF(HLOOKUP(D22,'2022'!$D$1:$GB$16,$A$2,FALSE)="H"," ",IF(HLOOKUP(D22,'2022'!$D$1:$GB$16,$A$2,FALSE)="S"," ",HLOOKUP(D22,'2022'!$D$1:$GB$16,$A$2,FALSE))))</f>
        <v>M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08:00</v>
      </c>
      <c r="G22" s="402">
        <f t="shared" si="1"/>
        <v>44582</v>
      </c>
      <c r="H22" s="402" t="str" cm="1">
        <f t="array" ref="H22">IFERROR(_xlfn.IFS(C22="MN","07:59",C22="M","15:59",C22="AF","23:59")," ")</f>
        <v>15:59</v>
      </c>
    </row>
    <row r="23" spans="2:8" x14ac:dyDescent="0.25">
      <c r="B23" t="str">
        <f>'2022'!$C$9</f>
        <v xml:space="preserve">G </v>
      </c>
      <c r="C23" t="str">
        <f>IF(HLOOKUP(D23,'2022'!$D$1:$GB$16,$A$2,FALSE)=0," ",IF(HLOOKUP(D23,'2022'!$D$1:$GB$16,$A$2,FALSE)="H"," ",IF(HLOOKUP(D23,'2022'!$D$1:$GB$16,$A$2,FALSE)="S"," ",HLOOKUP(D23,'2022'!$D$1:$GB$16,$A$2,FALSE))))</f>
        <v>M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08:00</v>
      </c>
      <c r="G23" s="402">
        <f t="shared" si="1"/>
        <v>44583</v>
      </c>
      <c r="H23" s="402" t="str" cm="1">
        <f t="array" ref="H23">IFERROR(_xlfn.IFS(C23="MN","07:59",C23="M","15:59",C23="AF","23:59")," ")</f>
        <v>15:59</v>
      </c>
    </row>
    <row r="24" spans="2:8" x14ac:dyDescent="0.25">
      <c r="B24" t="str">
        <f>'2022'!$C$9</f>
        <v xml:space="preserve">G </v>
      </c>
      <c r="C24" t="str">
        <f>IF(HLOOKUP(D24,'2022'!$D$1:$GB$16,$A$2,FALSE)=0," ",IF(HLOOKUP(D24,'2022'!$D$1:$GB$16,$A$2,FALSE)="H"," ",IF(HLOOKUP(D24,'2022'!$D$1:$GB$16,$A$2,FALSE)="S"," ",HLOOKUP(D24,'2022'!$D$1:$GB$16,$A$2,FALSE))))</f>
        <v xml:space="preserve"> </v>
      </c>
      <c r="D24" s="402">
        <v>44584</v>
      </c>
      <c r="E24" s="402" t="str">
        <f t="shared" si="0"/>
        <v>ERROR</v>
      </c>
      <c r="F24" t="str" cm="1">
        <f t="array" ref="F24">IFERROR(_xlfn.IFS(C24="MN","00:00",C24="M","08:00",C24="AF","16:00")," ")</f>
        <v xml:space="preserve"> </v>
      </c>
      <c r="G24" s="402" t="str">
        <f t="shared" si="1"/>
        <v>ERROR</v>
      </c>
      <c r="H24" s="402" t="str" cm="1">
        <f t="array" ref="H24">IFERROR(_xlfn.IFS(C24="MN","07:59",C24="M","15:59",C24="AF","23:59")," ")</f>
        <v xml:space="preserve"> </v>
      </c>
    </row>
    <row r="25" spans="2:8" x14ac:dyDescent="0.25">
      <c r="B25" t="str">
        <f>'2022'!$C$9</f>
        <v xml:space="preserve">G </v>
      </c>
      <c r="C25" t="str">
        <f>IF(HLOOKUP(D25,'2022'!$D$1:$GB$16,$A$2,FALSE)=0," ",IF(HLOOKUP(D25,'2022'!$D$1:$GB$16,$A$2,FALSE)="H"," ",IF(HLOOKUP(D25,'2022'!$D$1:$GB$16,$A$2,FALSE)="S"," ",HLOOKUP(D25,'2022'!$D$1:$GB$16,$A$2,FALSE))))</f>
        <v xml:space="preserve"> </v>
      </c>
      <c r="D25" s="402">
        <v>44585</v>
      </c>
      <c r="E25" s="402" t="str">
        <f t="shared" si="0"/>
        <v>ERROR</v>
      </c>
      <c r="F25" t="str" cm="1">
        <f t="array" ref="F25">IFERROR(_xlfn.IFS(C25="MN","00:00",C25="M","08:00",C25="AF","16:00")," ")</f>
        <v xml:space="preserve"> </v>
      </c>
      <c r="G25" s="402" t="str">
        <f t="shared" si="1"/>
        <v>ERROR</v>
      </c>
      <c r="H25" s="402" t="str" cm="1">
        <f t="array" ref="H25">IFERROR(_xlfn.IFS(C25="MN","07:59",C25="M","15:59",C25="AF","23:59")," ")</f>
        <v xml:space="preserve"> </v>
      </c>
    </row>
    <row r="26" spans="2:8" x14ac:dyDescent="0.25">
      <c r="B26" t="str">
        <f>'2022'!$C$9</f>
        <v xml:space="preserve">G </v>
      </c>
      <c r="C26" t="str">
        <f>IF(HLOOKUP(D26,'2022'!$D$1:$GB$16,$A$2,FALSE)=0," ",IF(HLOOKUP(D26,'2022'!$D$1:$GB$16,$A$2,FALSE)="H"," ",IF(HLOOKUP(D26,'2022'!$D$1:$GB$16,$A$2,FALSE)="S"," ",HLOOKUP(D26,'2022'!$D$1:$GB$16,$A$2,FALSE))))</f>
        <v>MN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00:00</v>
      </c>
      <c r="G26" s="402">
        <f t="shared" si="1"/>
        <v>44586</v>
      </c>
      <c r="H26" s="402" t="str" cm="1">
        <f t="array" ref="H26">IFERROR(_xlfn.IFS(C26="MN","07:59",C26="M","15:59",C26="AF","23:59")," ")</f>
        <v>07:59</v>
      </c>
    </row>
    <row r="27" spans="2:8" x14ac:dyDescent="0.25">
      <c r="B27" t="str">
        <f>'2022'!$C$9</f>
        <v xml:space="preserve">G </v>
      </c>
      <c r="C27" t="str">
        <f>IF(HLOOKUP(D27,'2022'!$D$1:$GB$16,$A$2,FALSE)=0," ",IF(HLOOKUP(D27,'2022'!$D$1:$GB$16,$A$2,FALSE)="H"," ",IF(HLOOKUP(D27,'2022'!$D$1:$GB$16,$A$2,FALSE)="S"," ",HLOOKUP(D27,'2022'!$D$1:$GB$16,$A$2,FALSE))))</f>
        <v>MN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00:00</v>
      </c>
      <c r="G27" s="402">
        <f t="shared" si="1"/>
        <v>44587</v>
      </c>
      <c r="H27" s="402" t="str" cm="1">
        <f t="array" ref="H27">IFERROR(_xlfn.IFS(C27="MN","07:59",C27="M","15:59",C27="AF","23:59")," ")</f>
        <v>07:59</v>
      </c>
    </row>
    <row r="28" spans="2:8" x14ac:dyDescent="0.25">
      <c r="B28" t="str">
        <f>'2022'!$C$9</f>
        <v xml:space="preserve">G </v>
      </c>
      <c r="C28" t="str">
        <f>IF(HLOOKUP(D28,'2022'!$D$1:$GB$16,$A$2,FALSE)=0," ",IF(HLOOKUP(D28,'2022'!$D$1:$GB$16,$A$2,FALSE)="H"," ",IF(HLOOKUP(D28,'2022'!$D$1:$GB$16,$A$2,FALSE)="S"," ",HLOOKUP(D28,'2022'!$D$1:$GB$16,$A$2,FALSE))))</f>
        <v>MN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00:00</v>
      </c>
      <c r="G28" s="402">
        <f t="shared" si="1"/>
        <v>44588</v>
      </c>
      <c r="H28" s="402" t="str" cm="1">
        <f t="array" ref="H28">IFERROR(_xlfn.IFS(C28="MN","07:59",C28="M","15:59",C28="AF","23:59")," ")</f>
        <v>07:59</v>
      </c>
    </row>
    <row r="29" spans="2:8" x14ac:dyDescent="0.25">
      <c r="B29" t="str">
        <f>'2022'!$C$9</f>
        <v xml:space="preserve">G </v>
      </c>
      <c r="C29" t="str">
        <f>IF(HLOOKUP(D29,'2022'!$D$1:$GB$16,$A$2,FALSE)=0," ",IF(HLOOKUP(D29,'2022'!$D$1:$GB$16,$A$2,FALSE)="H"," ",IF(HLOOKUP(D29,'2022'!$D$1:$GB$16,$A$2,FALSE)="S"," ",HLOOKUP(D29,'2022'!$D$1:$GB$16,$A$2,FALSE))))</f>
        <v>MN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00:00</v>
      </c>
      <c r="G29" s="402">
        <f t="shared" si="1"/>
        <v>44589</v>
      </c>
      <c r="H29" s="402" t="str" cm="1">
        <f t="array" ref="H29">IFERROR(_xlfn.IFS(C29="MN","07:59",C29="M","15:59",C29="AF","23:59")," ")</f>
        <v>07:59</v>
      </c>
    </row>
    <row r="30" spans="2:8" x14ac:dyDescent="0.25">
      <c r="B30" t="str">
        <f>'2022'!$C$9</f>
        <v xml:space="preserve">G </v>
      </c>
      <c r="C30" t="str">
        <f>IF(HLOOKUP(D30,'2022'!$D$1:$GB$16,$A$2,FALSE)=0," ",IF(HLOOKUP(D30,'2022'!$D$1:$GB$16,$A$2,FALSE)="H"," ",IF(HLOOKUP(D30,'2022'!$D$1:$GB$16,$A$2,FALSE)="S"," ",HLOOKUP(D30,'2022'!$D$1:$GB$16,$A$2,FALSE))))</f>
        <v xml:space="preserve"> </v>
      </c>
      <c r="D30" s="402">
        <v>44590</v>
      </c>
      <c r="E30" s="402" t="str">
        <f t="shared" si="0"/>
        <v>ERROR</v>
      </c>
      <c r="F30" t="str" cm="1">
        <f t="array" ref="F30">IFERROR(_xlfn.IFS(C30="MN","00:00",C30="M","08:00",C30="AF","16:00")," ")</f>
        <v xml:space="preserve"> </v>
      </c>
      <c r="G30" s="402" t="str">
        <f t="shared" si="1"/>
        <v>ERROR</v>
      </c>
      <c r="H30" s="402" t="str" cm="1">
        <f t="array" ref="H30">IFERROR(_xlfn.IFS(C30="MN","07:59",C30="M","15:59",C30="AF","23:59")," ")</f>
        <v xml:space="preserve"> </v>
      </c>
    </row>
    <row r="31" spans="2:8" x14ac:dyDescent="0.25">
      <c r="B31" t="str">
        <f>'2022'!$C$9</f>
        <v xml:space="preserve">G </v>
      </c>
      <c r="C31" t="str">
        <f>IF(HLOOKUP(D31,'2022'!$D$1:$GB$16,$A$2,FALSE)=0," ",IF(HLOOKUP(D31,'2022'!$D$1:$GB$16,$A$2,FALSE)="H"," ",IF(HLOOKUP(D31,'2022'!$D$1:$GB$16,$A$2,FALSE)="S"," ",HLOOKUP(D31,'2022'!$D$1:$GB$16,$A$2,FALSE))))</f>
        <v xml:space="preserve"> </v>
      </c>
      <c r="D31" s="402">
        <v>44591</v>
      </c>
      <c r="E31" s="402" t="str">
        <f t="shared" si="0"/>
        <v>ERROR</v>
      </c>
      <c r="F31" t="str" cm="1">
        <f t="array" ref="F31">IFERROR(_xlfn.IFS(C31="MN","00:00",C31="M","08:00",C31="AF","16:00")," ")</f>
        <v xml:space="preserve"> </v>
      </c>
      <c r="G31" s="402" t="str">
        <f t="shared" si="1"/>
        <v>ERROR</v>
      </c>
      <c r="H31" s="402" t="str" cm="1">
        <f t="array" ref="H31">IFERROR(_xlfn.IFS(C31="MN","07:59",C31="M","15:59",C31="AF","23:59")," ")</f>
        <v xml:space="preserve"> </v>
      </c>
    </row>
    <row r="32" spans="2:8" x14ac:dyDescent="0.25">
      <c r="B32" t="str">
        <f>'2022'!$C$9</f>
        <v xml:space="preserve">G </v>
      </c>
      <c r="C32" t="str">
        <f>IF(HLOOKUP(D32,'2022'!$D$1:$GB$16,$A$2,FALSE)=0," ",IF(HLOOKUP(D32,'2022'!$D$1:$GB$16,$A$2,FALSE)="H"," ",IF(HLOOKUP(D32,'2022'!$D$1:$GB$16,$A$2,FALSE)="S"," ",HLOOKUP(D32,'2022'!$D$1:$GB$16,$A$2,FALSE))))</f>
        <v>MN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00:00</v>
      </c>
      <c r="G32" s="402">
        <f t="shared" si="1"/>
        <v>44592</v>
      </c>
      <c r="H32" s="402" t="str" cm="1">
        <f t="array" ref="H32">IFERROR(_xlfn.IFS(C32="MN","07:59",C32="M","15:59",C32="AF","23:59")," ")</f>
        <v>07:59</v>
      </c>
    </row>
    <row r="33" spans="2:8" x14ac:dyDescent="0.25">
      <c r="B33" t="str">
        <f>'2022'!$C$9</f>
        <v xml:space="preserve">G </v>
      </c>
      <c r="C33" t="str">
        <f>IF(HLOOKUP(D33,'2022'!$D$1:$GB$16,$A$2,FALSE)=0," ",IF(HLOOKUP(D33,'2022'!$D$1:$GB$16,$A$2,FALSE)="H"," ",IF(HLOOKUP(D33,'2022'!$D$1:$GB$16,$A$2,FALSE)="S"," ",HLOOKUP(D33,'2022'!$D$1:$GB$16,$A$2,FALSE))))</f>
        <v>MN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00:00</v>
      </c>
      <c r="G33" s="402">
        <f t="shared" si="1"/>
        <v>44593</v>
      </c>
      <c r="H33" s="402" t="str" cm="1">
        <f t="array" ref="H33">IFERROR(_xlfn.IFS(C33="MN","07:59",C33="M","15:59",C33="AF","23:59")," ")</f>
        <v>07:59</v>
      </c>
    </row>
    <row r="34" spans="2:8" x14ac:dyDescent="0.25">
      <c r="B34" t="str">
        <f>'2022'!$C$9</f>
        <v xml:space="preserve">G </v>
      </c>
      <c r="C34" t="str">
        <f>IF(HLOOKUP(D34,'2022'!$D$1:$GB$16,$A$2,FALSE)=0," ",IF(HLOOKUP(D34,'2022'!$D$1:$GB$16,$A$2,FALSE)="H"," ",IF(HLOOKUP(D34,'2022'!$D$1:$GB$16,$A$2,FALSE)="S"," ",HLOOKUP(D34,'2022'!$D$1:$GB$16,$A$2,FALSE))))</f>
        <v>MN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00:00</v>
      </c>
      <c r="G34" s="402">
        <f t="shared" si="1"/>
        <v>44594</v>
      </c>
      <c r="H34" s="402" t="str" cm="1">
        <f t="array" ref="H34">IFERROR(_xlfn.IFS(C34="MN","07:59",C34="M","15:59",C34="AF","23:59")," ")</f>
        <v>07:59</v>
      </c>
    </row>
    <row r="35" spans="2:8" x14ac:dyDescent="0.25">
      <c r="B35" t="str">
        <f>'2022'!$C$9</f>
        <v xml:space="preserve">G </v>
      </c>
      <c r="C35" t="str">
        <f>IF(HLOOKUP(D35,'2022'!$D$1:$GB$16,$A$2,FALSE)=0," ",IF(HLOOKUP(D35,'2022'!$D$1:$GB$16,$A$2,FALSE)="H"," ",IF(HLOOKUP(D35,'2022'!$D$1:$GB$16,$A$2,FALSE)="S"," ",HLOOKUP(D35,'2022'!$D$1:$GB$16,$A$2,FALSE))))</f>
        <v>MN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00:00</v>
      </c>
      <c r="G35" s="402">
        <f t="shared" si="1"/>
        <v>44595</v>
      </c>
      <c r="H35" s="402" t="str" cm="1">
        <f t="array" ref="H35">IFERROR(_xlfn.IFS(C35="MN","07:59",C35="M","15:59",C35="AF","23:59")," ")</f>
        <v>07:59</v>
      </c>
    </row>
    <row r="36" spans="2:8" x14ac:dyDescent="0.25">
      <c r="B36" t="str">
        <f>'2022'!$C$9</f>
        <v xml:space="preserve">G </v>
      </c>
      <c r="C36" t="str">
        <f>IF(HLOOKUP(D36,'2022'!$D$1:$GB$16,$A$2,FALSE)=0," ",IF(HLOOKUP(D36,'2022'!$D$1:$GB$16,$A$2,FALSE)="H"," ",IF(HLOOKUP(D36,'2022'!$D$1:$GB$16,$A$2,FALSE)="S"," ",HLOOKUP(D36,'2022'!$D$1:$GB$16,$A$2,FALSE))))</f>
        <v xml:space="preserve"> </v>
      </c>
      <c r="D36" s="402">
        <v>44596</v>
      </c>
      <c r="E36" s="402" t="str">
        <f t="shared" si="0"/>
        <v>ERROR</v>
      </c>
      <c r="F36" t="str" cm="1">
        <f t="array" ref="F36">IFERROR(_xlfn.IFS(C36="MN","00:00",C36="M","08:00",C36="AF","16:00")," ")</f>
        <v xml:space="preserve"> </v>
      </c>
      <c r="G36" s="402" t="str">
        <f t="shared" si="1"/>
        <v>ERROR</v>
      </c>
      <c r="H36" s="402" t="str" cm="1">
        <f t="array" ref="H36">IFERROR(_xlfn.IFS(C36="MN","07:59",C36="M","15:59",C36="AF","23:59")," ")</f>
        <v xml:space="preserve"> </v>
      </c>
    </row>
    <row r="37" spans="2:8" x14ac:dyDescent="0.25">
      <c r="B37" t="str">
        <f>'2022'!$C$9</f>
        <v xml:space="preserve">G </v>
      </c>
      <c r="C37" t="str">
        <f>IF(HLOOKUP(D37,'2022'!$D$1:$GB$16,$A$2,FALSE)=0," ",IF(HLOOKUP(D37,'2022'!$D$1:$GB$16,$A$2,FALSE)="H"," ",IF(HLOOKUP(D37,'2022'!$D$1:$GB$16,$A$2,FALSE)="S"," ",HLOOKUP(D37,'2022'!$D$1:$GB$16,$A$2,FALSE))))</f>
        <v xml:space="preserve"> </v>
      </c>
      <c r="D37" s="402">
        <v>44597</v>
      </c>
      <c r="E37" s="402" t="str">
        <f t="shared" si="0"/>
        <v>ERROR</v>
      </c>
      <c r="F37" t="str" cm="1">
        <f t="array" ref="F37">IFERROR(_xlfn.IFS(C37="MN","00:00",C37="M","08:00",C37="AF","16:00")," ")</f>
        <v xml:space="preserve"> </v>
      </c>
      <c r="G37" s="402" t="str">
        <f t="shared" si="1"/>
        <v>ERROR</v>
      </c>
      <c r="H37" s="402" t="str" cm="1">
        <f t="array" ref="H37">IFERROR(_xlfn.IFS(C37="MN","07:59",C37="M","15:59",C37="AF","23:59")," ")</f>
        <v xml:space="preserve"> </v>
      </c>
    </row>
    <row r="38" spans="2:8" x14ac:dyDescent="0.25">
      <c r="B38" t="str">
        <f>'2022'!$C$9</f>
        <v xml:space="preserve">G </v>
      </c>
      <c r="C38" t="str">
        <f>IF(HLOOKUP(D38,'2022'!$D$1:$GB$16,$A$2,FALSE)=0," ",IF(HLOOKUP(D38,'2022'!$D$1:$GB$16,$A$2,FALSE)="H"," ",IF(HLOOKUP(D38,'2022'!$D$1:$GB$16,$A$2,FALSE)="S"," ",HLOOKUP(D38,'2022'!$D$1:$GB$16,$A$2,FALSE))))</f>
        <v>AF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16:00</v>
      </c>
      <c r="G38" s="402">
        <f t="shared" si="1"/>
        <v>44598</v>
      </c>
      <c r="H38" s="402" t="str" cm="1">
        <f t="array" ref="H38">IFERROR(_xlfn.IFS(C38="MN","07:59",C38="M","15:59",C38="AF","23:59")," ")</f>
        <v>23:59</v>
      </c>
    </row>
    <row r="39" spans="2:8" x14ac:dyDescent="0.25">
      <c r="B39" t="str">
        <f>'2022'!$C$9</f>
        <v xml:space="preserve">G </v>
      </c>
      <c r="C39" t="str">
        <f>IF(HLOOKUP(D39,'2022'!$D$1:$GB$16,$A$2,FALSE)=0," ",IF(HLOOKUP(D39,'2022'!$D$1:$GB$16,$A$2,FALSE)="H"," ",IF(HLOOKUP(D39,'2022'!$D$1:$GB$16,$A$2,FALSE)="S"," ",HLOOKUP(D39,'2022'!$D$1:$GB$16,$A$2,FALSE))))</f>
        <v>AF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16:00</v>
      </c>
      <c r="G39" s="402">
        <f t="shared" si="1"/>
        <v>44599</v>
      </c>
      <c r="H39" s="402" t="str" cm="1">
        <f t="array" ref="H39">IFERROR(_xlfn.IFS(C39="MN","07:59",C39="M","15:59",C39="AF","23:59")," ")</f>
        <v>23:59</v>
      </c>
    </row>
    <row r="40" spans="2:8" x14ac:dyDescent="0.25">
      <c r="B40" t="str">
        <f>'2022'!$C$9</f>
        <v xml:space="preserve">G </v>
      </c>
      <c r="C40" t="str">
        <f>IF(HLOOKUP(D40,'2022'!$D$1:$GB$16,$A$2,FALSE)=0," ",IF(HLOOKUP(D40,'2022'!$D$1:$GB$16,$A$2,FALSE)="H"," ",IF(HLOOKUP(D40,'2022'!$D$1:$GB$16,$A$2,FALSE)="S"," ",HLOOKUP(D40,'2022'!$D$1:$GB$16,$A$2,FALSE))))</f>
        <v>AF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16:00</v>
      </c>
      <c r="G40" s="402">
        <f t="shared" si="1"/>
        <v>44600</v>
      </c>
      <c r="H40" s="402" t="str" cm="1">
        <f t="array" ref="H40">IFERROR(_xlfn.IFS(C40="MN","07:59",C40="M","15:59",C40="AF","23:59")," ")</f>
        <v>23:59</v>
      </c>
    </row>
    <row r="41" spans="2:8" x14ac:dyDescent="0.25">
      <c r="B41" t="str">
        <f>'2022'!$C$9</f>
        <v xml:space="preserve">G </v>
      </c>
      <c r="C41" t="str">
        <f>IF(HLOOKUP(D41,'2022'!$D$1:$GB$16,$A$2,FALSE)=0," ",IF(HLOOKUP(D41,'2022'!$D$1:$GB$16,$A$2,FALSE)="H"," ",IF(HLOOKUP(D41,'2022'!$D$1:$GB$16,$A$2,FALSE)="S"," ",HLOOKUP(D41,'2022'!$D$1:$GB$16,$A$2,FALSE))))</f>
        <v>AF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16:00</v>
      </c>
      <c r="G41" s="402">
        <f t="shared" si="1"/>
        <v>44601</v>
      </c>
      <c r="H41" s="402" t="str" cm="1">
        <f t="array" ref="H41">IFERROR(_xlfn.IFS(C41="MN","07:59",C41="M","15:59",C41="AF","23:59")," ")</f>
        <v>23:59</v>
      </c>
    </row>
    <row r="42" spans="2:8" x14ac:dyDescent="0.25">
      <c r="B42" t="str">
        <f>'2022'!$C$9</f>
        <v xml:space="preserve">G </v>
      </c>
      <c r="C42" t="str">
        <f>IF(HLOOKUP(D42,'2022'!$D$1:$GB$16,$A$2,FALSE)=0," ",IF(HLOOKUP(D42,'2022'!$D$1:$GB$16,$A$2,FALSE)="H"," ",IF(HLOOKUP(D42,'2022'!$D$1:$GB$16,$A$2,FALSE)="S"," ",HLOOKUP(D42,'2022'!$D$1:$GB$16,$A$2,FALSE))))</f>
        <v xml:space="preserve"> </v>
      </c>
      <c r="D42" s="402">
        <v>44602</v>
      </c>
      <c r="E42" s="402" t="str">
        <f t="shared" si="0"/>
        <v>ERROR</v>
      </c>
      <c r="F42" t="str" cm="1">
        <f t="array" ref="F42">IFERROR(_xlfn.IFS(C42="MN","00:00",C42="M","08:00",C42="AF","16:00")," ")</f>
        <v xml:space="preserve"> </v>
      </c>
      <c r="G42" s="402" t="str">
        <f t="shared" si="1"/>
        <v>ERROR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'2022'!$C$9</f>
        <v xml:space="preserve">G </v>
      </c>
      <c r="C43" t="str">
        <f>IF(HLOOKUP(D43,'2022'!$D$1:$GB$16,$A$2,FALSE)=0," ",IF(HLOOKUP(D43,'2022'!$D$1:$GB$16,$A$2,FALSE)="H"," ",IF(HLOOKUP(D43,'2022'!$D$1:$GB$16,$A$2,FALSE)="S"," ",HLOOKUP(D43,'2022'!$D$1:$GB$16,$A$2,FALSE))))</f>
        <v xml:space="preserve"> </v>
      </c>
      <c r="D43" s="402">
        <v>44603</v>
      </c>
      <c r="E43" s="402" t="str">
        <f t="shared" si="0"/>
        <v>ERROR</v>
      </c>
      <c r="F43" t="str" cm="1">
        <f t="array" ref="F43">IFERROR(_xlfn.IFS(C43="MN","00:00",C43="M","08:00",C43="AF","16:00")," ")</f>
        <v xml:space="preserve"> </v>
      </c>
      <c r="G43" s="402" t="str">
        <f t="shared" si="1"/>
        <v>ERROR</v>
      </c>
      <c r="H43" s="402" t="str" cm="1">
        <f t="array" ref="H43">IFERROR(_xlfn.IFS(C43="MN","07:59",C43="M","15:59",C43="AF","23:59")," ")</f>
        <v xml:space="preserve"> </v>
      </c>
    </row>
    <row r="44" spans="2:8" x14ac:dyDescent="0.25">
      <c r="B44" t="str">
        <f>'2022'!$C$9</f>
        <v xml:space="preserve">G </v>
      </c>
      <c r="C44" t="str">
        <f>IF(HLOOKUP(D44,'2022'!$D$1:$GB$16,$A$2,FALSE)=0," ",IF(HLOOKUP(D44,'2022'!$D$1:$GB$16,$A$2,FALSE)="H"," ",IF(HLOOKUP(D44,'2022'!$D$1:$GB$16,$A$2,FALSE)="S"," ",HLOOKUP(D44,'2022'!$D$1:$GB$16,$A$2,FALSE))))</f>
        <v>AF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16:00</v>
      </c>
      <c r="G44" s="402">
        <f t="shared" si="1"/>
        <v>44604</v>
      </c>
      <c r="H44" s="402" t="str" cm="1">
        <f t="array" ref="H44">IFERROR(_xlfn.IFS(C44="MN","07:59",C44="M","15:59",C44="AF","23:59")," ")</f>
        <v>23:59</v>
      </c>
    </row>
    <row r="45" spans="2:8" x14ac:dyDescent="0.25">
      <c r="B45" t="str">
        <f>'2022'!$C$9</f>
        <v xml:space="preserve">G </v>
      </c>
      <c r="C45" t="str">
        <f>IF(HLOOKUP(D45,'2022'!$D$1:$GB$16,$A$2,FALSE)=0," ",IF(HLOOKUP(D45,'2022'!$D$1:$GB$16,$A$2,FALSE)="H"," ",IF(HLOOKUP(D45,'2022'!$D$1:$GB$16,$A$2,FALSE)="S"," ",HLOOKUP(D45,'2022'!$D$1:$GB$16,$A$2,FALSE))))</f>
        <v>AF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16:00</v>
      </c>
      <c r="G45" s="402">
        <f t="shared" si="1"/>
        <v>44605</v>
      </c>
      <c r="H45" s="402" t="str" cm="1">
        <f t="array" ref="H45">IFERROR(_xlfn.IFS(C45="MN","07:59",C45="M","15:59",C45="AF","23:59")," ")</f>
        <v>23:59</v>
      </c>
    </row>
    <row r="46" spans="2:8" x14ac:dyDescent="0.25">
      <c r="B46" t="str">
        <f>'2022'!$C$9</f>
        <v xml:space="preserve">G </v>
      </c>
      <c r="C46" t="str">
        <f>IF(HLOOKUP(D46,'2022'!$D$1:$GB$16,$A$2,FALSE)=0," ",IF(HLOOKUP(D46,'2022'!$D$1:$GB$16,$A$2,FALSE)="H"," ",IF(HLOOKUP(D46,'2022'!$D$1:$GB$16,$A$2,FALSE)="S"," ",HLOOKUP(D46,'2022'!$D$1:$GB$16,$A$2,FALSE))))</f>
        <v>AF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16:00</v>
      </c>
      <c r="G46" s="402">
        <f t="shared" si="1"/>
        <v>44606</v>
      </c>
      <c r="H46" s="402" t="str" cm="1">
        <f t="array" ref="H46">IFERROR(_xlfn.IFS(C46="MN","07:59",C46="M","15:59",C46="AF","23:59")," ")</f>
        <v>23:59</v>
      </c>
    </row>
    <row r="47" spans="2:8" x14ac:dyDescent="0.25">
      <c r="B47" t="str">
        <f>'2022'!$C$9</f>
        <v xml:space="preserve">G </v>
      </c>
      <c r="C47" t="str">
        <f>IF(HLOOKUP(D47,'2022'!$D$1:$GB$16,$A$2,FALSE)=0," ",IF(HLOOKUP(D47,'2022'!$D$1:$GB$16,$A$2,FALSE)="H"," ",IF(HLOOKUP(D47,'2022'!$D$1:$GB$16,$A$2,FALSE)="S"," ",HLOOKUP(D47,'2022'!$D$1:$GB$16,$A$2,FALSE))))</f>
        <v>AF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16:00</v>
      </c>
      <c r="G47" s="402">
        <f t="shared" si="1"/>
        <v>44607</v>
      </c>
      <c r="H47" s="402" t="str" cm="1">
        <f t="array" ref="H47">IFERROR(_xlfn.IFS(C47="MN","07:59",C47="M","15:59",C47="AF","23:59")," ")</f>
        <v>23:59</v>
      </c>
    </row>
    <row r="48" spans="2:8" x14ac:dyDescent="0.25">
      <c r="B48" t="str">
        <f>'2022'!$C$9</f>
        <v xml:space="preserve">G </v>
      </c>
      <c r="C48" t="str">
        <f>IF(HLOOKUP(D48,'2022'!$D$1:$GB$16,$A$2,FALSE)=0," ",IF(HLOOKUP(D48,'2022'!$D$1:$GB$16,$A$2,FALSE)="H"," ",IF(HLOOKUP(D48,'2022'!$D$1:$GB$16,$A$2,FALSE)="S"," ",HLOOKUP(D48,'2022'!$D$1:$GB$16,$A$2,FALSE))))</f>
        <v xml:space="preserve"> </v>
      </c>
      <c r="D48" s="402">
        <v>44608</v>
      </c>
      <c r="E48" s="402" t="str">
        <f t="shared" si="0"/>
        <v>ERROR</v>
      </c>
      <c r="F48" t="str" cm="1">
        <f t="array" ref="F48">IFERROR(_xlfn.IFS(C48="MN","00:00",C48="M","08:00",C48="AF","16:00")," ")</f>
        <v xml:space="preserve"> </v>
      </c>
      <c r="G48" s="402" t="str">
        <f t="shared" si="1"/>
        <v>ERROR</v>
      </c>
      <c r="H48" s="402" t="str" cm="1">
        <f t="array" ref="H48">IFERROR(_xlfn.IFS(C48="MN","07:59",C48="M","15:59",C48="AF","23:59")," ")</f>
        <v xml:space="preserve"> </v>
      </c>
    </row>
    <row r="49" spans="2:8" x14ac:dyDescent="0.25">
      <c r="B49" t="str">
        <f>'2022'!$C$9</f>
        <v xml:space="preserve">G </v>
      </c>
      <c r="C49" t="str">
        <f>IF(HLOOKUP(D49,'2022'!$D$1:$GB$16,$A$2,FALSE)=0," ",IF(HLOOKUP(D49,'2022'!$D$1:$GB$16,$A$2,FALSE)="H"," ",IF(HLOOKUP(D49,'2022'!$D$1:$GB$16,$A$2,FALSE)="S"," ",HLOOKUP(D49,'2022'!$D$1:$GB$16,$A$2,FALSE))))</f>
        <v xml:space="preserve"> </v>
      </c>
      <c r="D49" s="402">
        <v>44609</v>
      </c>
      <c r="E49" s="402" t="str">
        <f t="shared" si="0"/>
        <v>ERROR</v>
      </c>
      <c r="F49" t="str" cm="1">
        <f t="array" ref="F49">IFERROR(_xlfn.IFS(C49="MN","00:00",C49="M","08:00",C49="AF","16:00")," ")</f>
        <v xml:space="preserve"> </v>
      </c>
      <c r="G49" s="402" t="str">
        <f t="shared" si="1"/>
        <v>ERROR</v>
      </c>
      <c r="H49" s="402" t="str" cm="1">
        <f t="array" ref="H49">IFERROR(_xlfn.IFS(C49="MN","07:59",C49="M","15:59",C49="AF","23:59")," ")</f>
        <v xml:space="preserve"> </v>
      </c>
    </row>
    <row r="50" spans="2:8" x14ac:dyDescent="0.25">
      <c r="B50" t="str">
        <f>'2022'!$C$9</f>
        <v xml:space="preserve">G </v>
      </c>
      <c r="C50" t="str">
        <f>IF(HLOOKUP(D50,'2022'!$D$1:$GB$16,$A$2,FALSE)=0," ",IF(HLOOKUP(D50,'2022'!$D$1:$GB$16,$A$2,FALSE)="H"," ",IF(HLOOKUP(D50,'2022'!$D$1:$GB$16,$A$2,FALSE)="S"," ",HLOOKUP(D50,'2022'!$D$1:$GB$16,$A$2,FALSE))))</f>
        <v>M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08:00</v>
      </c>
      <c r="G50" s="402">
        <f t="shared" si="1"/>
        <v>44610</v>
      </c>
      <c r="H50" s="402" t="str" cm="1">
        <f t="array" ref="H50">IFERROR(_xlfn.IFS(C50="MN","07:59",C50="M","15:59",C50="AF","23:59")," ")</f>
        <v>15:59</v>
      </c>
    </row>
    <row r="51" spans="2:8" x14ac:dyDescent="0.25">
      <c r="B51" t="str">
        <f>'2022'!$C$9</f>
        <v xml:space="preserve">G </v>
      </c>
      <c r="C51" t="str">
        <f>IF(HLOOKUP(D51,'2022'!$D$1:$GB$16,$A$2,FALSE)=0," ",IF(HLOOKUP(D51,'2022'!$D$1:$GB$16,$A$2,FALSE)="H"," ",IF(HLOOKUP(D51,'2022'!$D$1:$GB$16,$A$2,FALSE)="S"," ",HLOOKUP(D51,'2022'!$D$1:$GB$16,$A$2,FALSE))))</f>
        <v>M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08:00</v>
      </c>
      <c r="G51" s="402">
        <f t="shared" si="1"/>
        <v>44611</v>
      </c>
      <c r="H51" s="402" t="str" cm="1">
        <f t="array" ref="H51">IFERROR(_xlfn.IFS(C51="MN","07:59",C51="M","15:59",C51="AF","23:59")," ")</f>
        <v>15:59</v>
      </c>
    </row>
    <row r="52" spans="2:8" x14ac:dyDescent="0.25">
      <c r="B52" t="str">
        <f>'2022'!$C$9</f>
        <v xml:space="preserve">G </v>
      </c>
      <c r="C52" t="str">
        <f>IF(HLOOKUP(D52,'2022'!$D$1:$GB$16,$A$2,FALSE)=0," ",IF(HLOOKUP(D52,'2022'!$D$1:$GB$16,$A$2,FALSE)="H"," ",IF(HLOOKUP(D52,'2022'!$D$1:$GB$16,$A$2,FALSE)="S"," ",HLOOKUP(D52,'2022'!$D$1:$GB$16,$A$2,FALSE))))</f>
        <v>M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08:00</v>
      </c>
      <c r="G52" s="402">
        <f t="shared" si="1"/>
        <v>44612</v>
      </c>
      <c r="H52" s="402" t="str" cm="1">
        <f t="array" ref="H52">IFERROR(_xlfn.IFS(C52="MN","07:59",C52="M","15:59",C52="AF","23:59")," ")</f>
        <v>15:59</v>
      </c>
    </row>
    <row r="53" spans="2:8" x14ac:dyDescent="0.25">
      <c r="B53" t="str">
        <f>'2022'!$C$9</f>
        <v xml:space="preserve">G </v>
      </c>
      <c r="C53" t="str">
        <f>IF(HLOOKUP(D53,'2022'!$D$1:$GB$16,$A$2,FALSE)=0," ",IF(HLOOKUP(D53,'2022'!$D$1:$GB$16,$A$2,FALSE)="H"," ",IF(HLOOKUP(D53,'2022'!$D$1:$GB$16,$A$2,FALSE)="S"," ",HLOOKUP(D53,'2022'!$D$1:$GB$16,$A$2,FALSE))))</f>
        <v>M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08:00</v>
      </c>
      <c r="G53" s="402">
        <f t="shared" si="1"/>
        <v>44613</v>
      </c>
      <c r="H53" s="402" t="str" cm="1">
        <f t="array" ref="H53">IFERROR(_xlfn.IFS(C53="MN","07:59",C53="M","15:59",C53="AF","23:59")," ")</f>
        <v>15:59</v>
      </c>
    </row>
    <row r="54" spans="2:8" x14ac:dyDescent="0.25">
      <c r="B54" t="str">
        <f>'2022'!$C$9</f>
        <v xml:space="preserve">G </v>
      </c>
      <c r="C54" t="str">
        <f>IF(HLOOKUP(D54,'2022'!$D$1:$GB$16,$A$2,FALSE)=0," ",IF(HLOOKUP(D54,'2022'!$D$1:$GB$16,$A$2,FALSE)="H"," ",IF(HLOOKUP(D54,'2022'!$D$1:$GB$16,$A$2,FALSE)="S"," ",HLOOKUP(D54,'2022'!$D$1:$GB$16,$A$2,FALSE))))</f>
        <v xml:space="preserve"> </v>
      </c>
      <c r="D54" s="402">
        <v>44614</v>
      </c>
      <c r="E54" s="402" t="str">
        <f t="shared" si="0"/>
        <v>ERROR</v>
      </c>
      <c r="F54" t="str" cm="1">
        <f t="array" ref="F54">IFERROR(_xlfn.IFS(C54="MN","00:00",C54="M","08:00",C54="AF","16:00")," ")</f>
        <v xml:space="preserve"> </v>
      </c>
      <c r="G54" s="402" t="str">
        <f t="shared" si="1"/>
        <v>ERROR</v>
      </c>
      <c r="H54" s="402" t="str" cm="1">
        <f t="array" ref="H54">IFERROR(_xlfn.IFS(C54="MN","07:59",C54="M","15:59",C54="AF","23:59")," ")</f>
        <v xml:space="preserve"> </v>
      </c>
    </row>
    <row r="55" spans="2:8" x14ac:dyDescent="0.25">
      <c r="B55" t="str">
        <f>'2022'!$C$9</f>
        <v xml:space="preserve">G </v>
      </c>
      <c r="C55" t="str">
        <f>IF(HLOOKUP(D55,'2022'!$D$1:$GB$16,$A$2,FALSE)=0," ",IF(HLOOKUP(D55,'2022'!$D$1:$GB$16,$A$2,FALSE)="H"," ",IF(HLOOKUP(D55,'2022'!$D$1:$GB$16,$A$2,FALSE)="S"," ",HLOOKUP(D55,'2022'!$D$1:$GB$16,$A$2,FALSE))))</f>
        <v xml:space="preserve"> </v>
      </c>
      <c r="D55" s="402">
        <v>44615</v>
      </c>
      <c r="E55" s="402" t="str">
        <f t="shared" si="0"/>
        <v>ERROR</v>
      </c>
      <c r="F55" t="str" cm="1">
        <f t="array" ref="F55">IFERROR(_xlfn.IFS(C55="MN","00:00",C55="M","08:00",C55="AF","16:00")," ")</f>
        <v xml:space="preserve"> </v>
      </c>
      <c r="G55" s="402" t="str">
        <f t="shared" si="1"/>
        <v>ERROR</v>
      </c>
      <c r="H55" s="402" t="str" cm="1">
        <f t="array" ref="H55">IFERROR(_xlfn.IFS(C55="MN","07:59",C55="M","15:59",C55="AF","23:59")," ")</f>
        <v xml:space="preserve"> </v>
      </c>
    </row>
    <row r="56" spans="2:8" x14ac:dyDescent="0.25">
      <c r="B56" t="str">
        <f>'2022'!$C$9</f>
        <v xml:space="preserve">G </v>
      </c>
      <c r="C56" t="str">
        <f>IF(HLOOKUP(D56,'2022'!$D$1:$GB$16,$A$2,FALSE)=0," ",IF(HLOOKUP(D56,'2022'!$D$1:$GB$16,$A$2,FALSE)="H"," ",IF(HLOOKUP(D56,'2022'!$D$1:$GB$16,$A$2,FALSE)="S"," ",HLOOKUP(D56,'2022'!$D$1:$GB$16,$A$2,FALSE))))</f>
        <v>M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08:00</v>
      </c>
      <c r="G56" s="402">
        <f t="shared" si="1"/>
        <v>44616</v>
      </c>
      <c r="H56" s="402" t="str" cm="1">
        <f t="array" ref="H56">IFERROR(_xlfn.IFS(C56="MN","07:59",C56="M","15:59",C56="AF","23:59")," ")</f>
        <v>15:59</v>
      </c>
    </row>
    <row r="57" spans="2:8" x14ac:dyDescent="0.25">
      <c r="B57" t="str">
        <f>'2022'!$C$9</f>
        <v xml:space="preserve">G </v>
      </c>
      <c r="C57" t="str">
        <f>IF(HLOOKUP(D57,'2022'!$D$1:$GB$16,$A$2,FALSE)=0," ",IF(HLOOKUP(D57,'2022'!$D$1:$GB$16,$A$2,FALSE)="H"," ",IF(HLOOKUP(D57,'2022'!$D$1:$GB$16,$A$2,FALSE)="S"," ",HLOOKUP(D57,'2022'!$D$1:$GB$16,$A$2,FALSE))))</f>
        <v>M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08:00</v>
      </c>
      <c r="G57" s="402">
        <f t="shared" si="1"/>
        <v>44617</v>
      </c>
      <c r="H57" s="402" t="str" cm="1">
        <f t="array" ref="H57">IFERROR(_xlfn.IFS(C57="MN","07:59",C57="M","15:59",C57="AF","23:59")," ")</f>
        <v>15:59</v>
      </c>
    </row>
    <row r="58" spans="2:8" x14ac:dyDescent="0.25">
      <c r="B58" t="str">
        <f>'2022'!$C$9</f>
        <v xml:space="preserve">G </v>
      </c>
      <c r="C58" t="str">
        <f>IF(HLOOKUP(D58,'2022'!$D$1:$GB$16,$A$2,FALSE)=0," ",IF(HLOOKUP(D58,'2022'!$D$1:$GB$16,$A$2,FALSE)="H"," ",IF(HLOOKUP(D58,'2022'!$D$1:$GB$16,$A$2,FALSE)="S"," ",HLOOKUP(D58,'2022'!$D$1:$GB$16,$A$2,FALSE))))</f>
        <v>M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08:00</v>
      </c>
      <c r="G58" s="402">
        <f t="shared" si="1"/>
        <v>44618</v>
      </c>
      <c r="H58" s="402" t="str" cm="1">
        <f t="array" ref="H58">IFERROR(_xlfn.IFS(C58="MN","07:59",C58="M","15:59",C58="AF","23:59")," ")</f>
        <v>15:59</v>
      </c>
    </row>
    <row r="59" spans="2:8" x14ac:dyDescent="0.25">
      <c r="B59" t="str">
        <f>'2022'!$C$9</f>
        <v xml:space="preserve">G </v>
      </c>
      <c r="C59" t="str">
        <f>IF(HLOOKUP(D59,'2022'!$D$1:$GB$16,$A$2,FALSE)=0," ",IF(HLOOKUP(D59,'2022'!$D$1:$GB$16,$A$2,FALSE)="H"," ",IF(HLOOKUP(D59,'2022'!$D$1:$GB$16,$A$2,FALSE)="S"," ",HLOOKUP(D59,'2022'!$D$1:$GB$16,$A$2,FALSE))))</f>
        <v>M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08:00</v>
      </c>
      <c r="G59" s="402">
        <f t="shared" si="1"/>
        <v>44619</v>
      </c>
      <c r="H59" s="402" t="str" cm="1">
        <f t="array" ref="H59">IFERROR(_xlfn.IFS(C59="MN","07:59",C59="M","15:59",C59="AF","23:59")," ")</f>
        <v>15:59</v>
      </c>
    </row>
    <row r="60" spans="2:8" x14ac:dyDescent="0.25">
      <c r="B60" t="str">
        <f>'2022'!$C$9</f>
        <v xml:space="preserve">G </v>
      </c>
      <c r="C60" t="str">
        <f>IF(HLOOKUP(D60,'2022'!$D$1:$GB$16,$A$2,FALSE)=0," ",IF(HLOOKUP(D60,'2022'!$D$1:$GB$16,$A$2,FALSE)="H"," ",IF(HLOOKUP(D60,'2022'!$D$1:$GB$16,$A$2,FALSE)="S"," ",HLOOKUP(D60,'2022'!$D$1:$GB$16,$A$2,FALSE))))</f>
        <v xml:space="preserve"> </v>
      </c>
      <c r="D60" s="402">
        <v>44620</v>
      </c>
      <c r="E60" s="402" t="str">
        <f t="shared" si="0"/>
        <v>ERROR</v>
      </c>
      <c r="F60" t="str" cm="1">
        <f t="array" ref="F60">IFERROR(_xlfn.IFS(C60="MN","00:00",C60="M","08:00",C60="AF","16:00")," ")</f>
        <v xml:space="preserve"> </v>
      </c>
      <c r="G60" s="402" t="str">
        <f t="shared" si="1"/>
        <v>ERROR</v>
      </c>
      <c r="H60" s="402" t="str" cm="1">
        <f t="array" ref="H60">IFERROR(_xlfn.IFS(C60="MN","07:59",C60="M","15:59",C60="AF","23:59")," ")</f>
        <v xml:space="preserve"> </v>
      </c>
    </row>
    <row r="61" spans="2:8" x14ac:dyDescent="0.25">
      <c r="B61" t="str">
        <f>'2022'!$C$9</f>
        <v xml:space="preserve">G </v>
      </c>
      <c r="C61" t="str">
        <f>IF(HLOOKUP(D61,'2022'!$D$1:$GB$16,$A$2,FALSE)=0," ",IF(HLOOKUP(D61,'2022'!$D$1:$GB$16,$A$2,FALSE)="H"," ",IF(HLOOKUP(D61,'2022'!$D$1:$GB$16,$A$2,FALSE)="S"," ",HLOOKUP(D61,'2022'!$D$1:$GB$16,$A$2,FALSE))))</f>
        <v xml:space="preserve"> </v>
      </c>
      <c r="D61" s="402">
        <v>44621</v>
      </c>
      <c r="E61" s="402" t="str">
        <f t="shared" si="0"/>
        <v>ERROR</v>
      </c>
      <c r="F61" t="str" cm="1">
        <f t="array" ref="F61">IFERROR(_xlfn.IFS(C61="MN","00:00",C61="M","08:00",C61="AF","16:00")," ")</f>
        <v xml:space="preserve"> </v>
      </c>
      <c r="G61" s="402" t="str">
        <f t="shared" si="1"/>
        <v>ERROR</v>
      </c>
      <c r="H61" s="402" t="str" cm="1">
        <f t="array" ref="H61">IFERROR(_xlfn.IFS(C61="MN","07:59",C61="M","15:59",C61="AF","23:59")," ")</f>
        <v xml:space="preserve"> </v>
      </c>
    </row>
    <row r="62" spans="2:8" x14ac:dyDescent="0.25">
      <c r="B62" t="str">
        <f>'2022'!$C$9</f>
        <v xml:space="preserve">G </v>
      </c>
      <c r="C62" t="str">
        <f>IF(HLOOKUP(D62,'2022'!$D$1:$GB$16,$A$2,FALSE)=0," ",IF(HLOOKUP(D62,'2022'!$D$1:$GB$16,$A$2,FALSE)="H"," ",IF(HLOOKUP(D62,'2022'!$D$1:$GB$16,$A$2,FALSE)="S"," ",HLOOKUP(D62,'2022'!$D$1:$GB$16,$A$2,FALSE))))</f>
        <v>MN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00:00</v>
      </c>
      <c r="G62" s="402">
        <f t="shared" si="1"/>
        <v>44622</v>
      </c>
      <c r="H62" s="402" t="str" cm="1">
        <f t="array" ref="H62">IFERROR(_xlfn.IFS(C62="MN","07:59",C62="M","15:59",C62="AF","23:59")," ")</f>
        <v>07:59</v>
      </c>
    </row>
    <row r="63" spans="2:8" x14ac:dyDescent="0.25">
      <c r="B63" t="str">
        <f>'2022'!$C$9</f>
        <v xml:space="preserve">G </v>
      </c>
      <c r="C63" t="str">
        <f>IF(HLOOKUP(D63,'2022'!$D$1:$GB$16,$A$2,FALSE)=0," ",IF(HLOOKUP(D63,'2022'!$D$1:$GB$16,$A$2,FALSE)="H"," ",IF(HLOOKUP(D63,'2022'!$D$1:$GB$16,$A$2,FALSE)="S"," ",HLOOKUP(D63,'2022'!$D$1:$GB$16,$A$2,FALSE))))</f>
        <v>MN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00:00</v>
      </c>
      <c r="G63" s="402">
        <f t="shared" si="1"/>
        <v>44623</v>
      </c>
      <c r="H63" s="402" t="str" cm="1">
        <f t="array" ref="H63">IFERROR(_xlfn.IFS(C63="MN","07:59",C63="M","15:59",C63="AF","23:59")," ")</f>
        <v>07:59</v>
      </c>
    </row>
    <row r="64" spans="2:8" x14ac:dyDescent="0.25">
      <c r="B64" t="str">
        <f>'2022'!$C$9</f>
        <v xml:space="preserve">G </v>
      </c>
      <c r="C64" t="str">
        <f>IF(HLOOKUP(D64,'2022'!$D$1:$GB$16,$A$2,FALSE)=0," ",IF(HLOOKUP(D64,'2022'!$D$1:$GB$16,$A$2,FALSE)="H"," ",IF(HLOOKUP(D64,'2022'!$D$1:$GB$16,$A$2,FALSE)="S"," ",HLOOKUP(D64,'2022'!$D$1:$GB$16,$A$2,FALSE))))</f>
        <v>MN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00:00</v>
      </c>
      <c r="G64" s="402">
        <f t="shared" si="1"/>
        <v>44624</v>
      </c>
      <c r="H64" s="402" t="str" cm="1">
        <f t="array" ref="H64">IFERROR(_xlfn.IFS(C64="MN","07:59",C64="M","15:59",C64="AF","23:59")," ")</f>
        <v>07:59</v>
      </c>
    </row>
    <row r="65" spans="2:8" x14ac:dyDescent="0.25">
      <c r="B65" t="str">
        <f>'2022'!$C$9</f>
        <v xml:space="preserve">G </v>
      </c>
      <c r="C65" t="str">
        <f>IF(HLOOKUP(D65,'2022'!$D$1:$GB$16,$A$2,FALSE)=0," ",IF(HLOOKUP(D65,'2022'!$D$1:$GB$16,$A$2,FALSE)="H"," ",IF(HLOOKUP(D65,'2022'!$D$1:$GB$16,$A$2,FALSE)="S"," ",HLOOKUP(D65,'2022'!$D$1:$GB$16,$A$2,FALSE))))</f>
        <v>MN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00:00</v>
      </c>
      <c r="G65" s="402">
        <f t="shared" si="1"/>
        <v>44625</v>
      </c>
      <c r="H65" s="402" t="str" cm="1">
        <f t="array" ref="H65">IFERROR(_xlfn.IFS(C65="MN","07:59",C65="M","15:59",C65="AF","23:59")," ")</f>
        <v>07:59</v>
      </c>
    </row>
    <row r="66" spans="2:8" x14ac:dyDescent="0.25">
      <c r="B66" t="str">
        <f>'2022'!$C$9</f>
        <v xml:space="preserve">G </v>
      </c>
      <c r="C66" t="str">
        <f>IF(HLOOKUP(D66,'2022'!$D$1:$GB$16,$A$2,FALSE)=0," ",IF(HLOOKUP(D66,'2022'!$D$1:$GB$16,$A$2,FALSE)="H"," ",IF(HLOOKUP(D66,'2022'!$D$1:$GB$16,$A$2,FALSE)="S"," ",HLOOKUP(D66,'2022'!$D$1:$GB$16,$A$2,FALSE))))</f>
        <v xml:space="preserve"> </v>
      </c>
      <c r="D66" s="402">
        <v>44626</v>
      </c>
      <c r="E66" s="402" t="str">
        <f t="shared" si="0"/>
        <v>ERROR</v>
      </c>
      <c r="F66" t="str" cm="1">
        <f t="array" ref="F66">IFERROR(_xlfn.IFS(C66="MN","00:00",C66="M","08:00",C66="AF","16:00")," ")</f>
        <v xml:space="preserve"> </v>
      </c>
      <c r="G66" s="402" t="str">
        <f t="shared" si="1"/>
        <v>ERROR</v>
      </c>
      <c r="H66" s="402" t="str" cm="1">
        <f t="array" ref="H66">IFERROR(_xlfn.IFS(C66="MN","07:59",C66="M","15:59",C66="AF","23:59")," ")</f>
        <v xml:space="preserve"> </v>
      </c>
    </row>
    <row r="67" spans="2:8" x14ac:dyDescent="0.25">
      <c r="B67" t="str">
        <f>'2022'!$C$9</f>
        <v xml:space="preserve">G </v>
      </c>
      <c r="C67" t="str">
        <f>IF(HLOOKUP(D67,'2022'!$D$1:$GB$16,$A$2,FALSE)=0," ",IF(HLOOKUP(D67,'2022'!$D$1:$GB$16,$A$2,FALSE)="H"," ",IF(HLOOKUP(D67,'2022'!$D$1:$GB$16,$A$2,FALSE)="S"," ",HLOOKUP(D67,'2022'!$D$1:$GB$16,$A$2,FALSE))))</f>
        <v xml:space="preserve"> </v>
      </c>
      <c r="D67" s="402">
        <v>44627</v>
      </c>
      <c r="E67" s="402" t="str">
        <f t="shared" ref="E67:E130" si="2">IF(C67=" ","ERROR",D67)</f>
        <v>ERROR</v>
      </c>
      <c r="F67" t="str" cm="1">
        <f t="array" ref="F67">IFERROR(_xlfn.IFS(C67="MN","00:00",C67="M","08:00",C67="AF","16:00")," ")</f>
        <v xml:space="preserve"> </v>
      </c>
      <c r="G67" s="402" t="str">
        <f t="shared" ref="G67:G130" si="3">E67</f>
        <v>ERROR</v>
      </c>
      <c r="H67" s="402" t="str" cm="1">
        <f t="array" ref="H67">IFERROR(_xlfn.IFS(C67="MN","07:59",C67="M","15:59",C67="AF","23:59")," ")</f>
        <v xml:space="preserve"> </v>
      </c>
    </row>
    <row r="68" spans="2:8" x14ac:dyDescent="0.25">
      <c r="B68" t="str">
        <f>'2022'!$C$9</f>
        <v xml:space="preserve">G </v>
      </c>
      <c r="C68" t="str">
        <f>IF(HLOOKUP(D68,'2022'!$D$1:$GB$16,$A$2,FALSE)=0," ",IF(HLOOKUP(D68,'2022'!$D$1:$GB$16,$A$2,FALSE)="H"," ",IF(HLOOKUP(D68,'2022'!$D$1:$GB$16,$A$2,FALSE)="S"," ",HLOOKUP(D68,'2022'!$D$1:$GB$16,$A$2,FALSE))))</f>
        <v xml:space="preserve"> </v>
      </c>
      <c r="D68" s="402">
        <v>44628</v>
      </c>
      <c r="E68" s="402" t="str">
        <f t="shared" si="2"/>
        <v>ERROR</v>
      </c>
      <c r="F68" t="str" cm="1">
        <f t="array" ref="F68">IFERROR(_xlfn.IFS(C68="MN","00:00",C68="M","08:00",C68="AF","16:00")," ")</f>
        <v xml:space="preserve"> </v>
      </c>
      <c r="G68" s="402" t="str">
        <f t="shared" si="3"/>
        <v>ERROR</v>
      </c>
      <c r="H68" s="402" t="str" cm="1">
        <f t="array" ref="H68">IFERROR(_xlfn.IFS(C68="MN","07:59",C68="M","15:59",C68="AF","23:59")," ")</f>
        <v xml:space="preserve"> </v>
      </c>
    </row>
    <row r="69" spans="2:8" x14ac:dyDescent="0.25">
      <c r="B69" t="str">
        <f>'2022'!$C$9</f>
        <v xml:space="preserve">G </v>
      </c>
      <c r="C69" t="str">
        <f>IF(HLOOKUP(D69,'2022'!$D$1:$GB$16,$A$2,FALSE)=0," ",IF(HLOOKUP(D69,'2022'!$D$1:$GB$16,$A$2,FALSE)="H"," ",IF(HLOOKUP(D69,'2022'!$D$1:$GB$16,$A$2,FALSE)="S"," ",HLOOKUP(D69,'2022'!$D$1:$GB$16,$A$2,FALSE))))</f>
        <v xml:space="preserve"> </v>
      </c>
      <c r="D69" s="402">
        <v>44629</v>
      </c>
      <c r="E69" s="402" t="str">
        <f t="shared" si="2"/>
        <v>ERROR</v>
      </c>
      <c r="F69" t="str" cm="1">
        <f t="array" ref="F69">IFERROR(_xlfn.IFS(C69="MN","00:00",C69="M","08:00",C69="AF","16:00")," ")</f>
        <v xml:space="preserve"> </v>
      </c>
      <c r="G69" s="402" t="str">
        <f t="shared" si="3"/>
        <v>ERROR</v>
      </c>
      <c r="H69" s="402" t="str" cm="1">
        <f t="array" ref="H69">IFERROR(_xlfn.IFS(C69="MN","07:59",C69="M","15:59",C69="AF","23:59")," ")</f>
        <v xml:space="preserve"> </v>
      </c>
    </row>
    <row r="70" spans="2:8" x14ac:dyDescent="0.25">
      <c r="B70" t="str">
        <f>'2022'!$C$9</f>
        <v xml:space="preserve">G </v>
      </c>
      <c r="C70" t="str">
        <f>IF(HLOOKUP(D70,'2022'!$D$1:$GB$16,$A$2,FALSE)=0," ",IF(HLOOKUP(D70,'2022'!$D$1:$GB$16,$A$2,FALSE)="H"," ",IF(HLOOKUP(D70,'2022'!$D$1:$GB$16,$A$2,FALSE)="S"," ",HLOOKUP(D70,'2022'!$D$1:$GB$16,$A$2,FALSE))))</f>
        <v xml:space="preserve"> </v>
      </c>
      <c r="D70" s="402">
        <v>44630</v>
      </c>
      <c r="E70" s="402" t="str">
        <f t="shared" si="2"/>
        <v>ERROR</v>
      </c>
      <c r="F70" t="str" cm="1">
        <f t="array" ref="F70">IFERROR(_xlfn.IFS(C70="MN","00:00",C70="M","08:00",C70="AF","16:00")," ")</f>
        <v xml:space="preserve"> </v>
      </c>
      <c r="G70" s="402" t="str">
        <f t="shared" si="3"/>
        <v>ERROR</v>
      </c>
      <c r="H70" s="402" t="str" cm="1">
        <f t="array" ref="H70">IFERROR(_xlfn.IFS(C70="MN","07:59",C70="M","15:59",C70="AF","23:59")," ")</f>
        <v xml:space="preserve"> </v>
      </c>
    </row>
    <row r="71" spans="2:8" x14ac:dyDescent="0.25">
      <c r="B71" t="str">
        <f>'2022'!$C$9</f>
        <v xml:space="preserve">G </v>
      </c>
      <c r="C71" t="str">
        <f>IF(HLOOKUP(D71,'2022'!$D$1:$GB$16,$A$2,FALSE)=0," ",IF(HLOOKUP(D71,'2022'!$D$1:$GB$16,$A$2,FALSE)="H"," ",IF(HLOOKUP(D71,'2022'!$D$1:$GB$16,$A$2,FALSE)="S"," ",HLOOKUP(D71,'2022'!$D$1:$GB$16,$A$2,FALSE))))</f>
        <v xml:space="preserve"> </v>
      </c>
      <c r="D71" s="402">
        <v>44631</v>
      </c>
      <c r="E71" s="402" t="str">
        <f t="shared" si="2"/>
        <v>ERROR</v>
      </c>
      <c r="F71" t="str" cm="1">
        <f t="array" ref="F71">IFERROR(_xlfn.IFS(C71="MN","00:00",C71="M","08:00",C71="AF","16:00")," ")</f>
        <v xml:space="preserve"> </v>
      </c>
      <c r="G71" s="402" t="str">
        <f t="shared" si="3"/>
        <v>ERROR</v>
      </c>
      <c r="H71" s="402" t="str" cm="1">
        <f t="array" ref="H71">IFERROR(_xlfn.IFS(C71="MN","07:59",C71="M","15:59",C71="AF","23:59")," ")</f>
        <v xml:space="preserve"> </v>
      </c>
    </row>
    <row r="72" spans="2:8" x14ac:dyDescent="0.25">
      <c r="B72" t="str">
        <f>'2022'!$C$9</f>
        <v xml:space="preserve">G </v>
      </c>
      <c r="C72" t="str">
        <f>IF(HLOOKUP(D72,'2022'!$D$1:$GB$16,$A$2,FALSE)=0," ",IF(HLOOKUP(D72,'2022'!$D$1:$GB$16,$A$2,FALSE)="H"," ",IF(HLOOKUP(D72,'2022'!$D$1:$GB$16,$A$2,FALSE)="S"," ",HLOOKUP(D72,'2022'!$D$1:$GB$16,$A$2,FALSE))))</f>
        <v xml:space="preserve"> </v>
      </c>
      <c r="D72" s="402">
        <v>44632</v>
      </c>
      <c r="E72" s="402" t="str">
        <f t="shared" si="2"/>
        <v>ERROR</v>
      </c>
      <c r="F72" t="str" cm="1">
        <f t="array" ref="F72">IFERROR(_xlfn.IFS(C72="MN","00:00",C72="M","08:00",C72="AF","16:00")," ")</f>
        <v xml:space="preserve"> </v>
      </c>
      <c r="G72" s="402" t="str">
        <f t="shared" si="3"/>
        <v>ERROR</v>
      </c>
      <c r="H72" s="402" t="str" cm="1">
        <f t="array" ref="H72">IFERROR(_xlfn.IFS(C72="MN","07:59",C72="M","15:59",C72="AF","23:59")," ")</f>
        <v xml:space="preserve"> </v>
      </c>
    </row>
    <row r="73" spans="2:8" x14ac:dyDescent="0.25">
      <c r="B73" t="str">
        <f>'2022'!$C$9</f>
        <v xml:space="preserve">G </v>
      </c>
      <c r="C73" t="str">
        <f>IF(HLOOKUP(D73,'2022'!$D$1:$GB$16,$A$2,FALSE)=0," ",IF(HLOOKUP(D73,'2022'!$D$1:$GB$16,$A$2,FALSE)="H"," ",IF(HLOOKUP(D73,'2022'!$D$1:$GB$16,$A$2,FALSE)="S"," ",HLOOKUP(D73,'2022'!$D$1:$GB$16,$A$2,FALSE))))</f>
        <v xml:space="preserve"> </v>
      </c>
      <c r="D73" s="402">
        <v>44633</v>
      </c>
      <c r="E73" s="402" t="str">
        <f t="shared" si="2"/>
        <v>ERROR</v>
      </c>
      <c r="F73" t="str" cm="1">
        <f t="array" ref="F73">IFERROR(_xlfn.IFS(C73="MN","00:00",C73="M","08:00",C73="AF","16:00")," ")</f>
        <v xml:space="preserve"> </v>
      </c>
      <c r="G73" s="402" t="str">
        <f t="shared" si="3"/>
        <v>ERROR</v>
      </c>
      <c r="H73" s="402" t="str" cm="1">
        <f t="array" ref="H73">IFERROR(_xlfn.IFS(C73="MN","07:59",C73="M","15:59",C73="AF","23:59")," ")</f>
        <v xml:space="preserve"> </v>
      </c>
    </row>
    <row r="74" spans="2:8" x14ac:dyDescent="0.25">
      <c r="B74" t="str">
        <f>'2022'!$C$9</f>
        <v xml:space="preserve">G </v>
      </c>
      <c r="C74" t="str">
        <f>IF(HLOOKUP(D74,'2022'!$D$1:$GB$16,$A$2,FALSE)=0," ",IF(HLOOKUP(D74,'2022'!$D$1:$GB$16,$A$2,FALSE)="H"," ",IF(HLOOKUP(D74,'2022'!$D$1:$GB$16,$A$2,FALSE)="S"," ",HLOOKUP(D74,'2022'!$D$1:$GB$16,$A$2,FALSE))))</f>
        <v>AF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16:00</v>
      </c>
      <c r="G74" s="402">
        <f t="shared" si="3"/>
        <v>44634</v>
      </c>
      <c r="H74" s="402" t="str" cm="1">
        <f t="array" ref="H74">IFERROR(_xlfn.IFS(C74="MN","07:59",C74="M","15:59",C74="AF","23:59")," ")</f>
        <v>23:59</v>
      </c>
    </row>
    <row r="75" spans="2:8" x14ac:dyDescent="0.25">
      <c r="B75" t="str">
        <f>'2022'!$C$9</f>
        <v xml:space="preserve">G </v>
      </c>
      <c r="C75" t="str">
        <f>IF(HLOOKUP(D75,'2022'!$D$1:$GB$16,$A$2,FALSE)=0," ",IF(HLOOKUP(D75,'2022'!$D$1:$GB$16,$A$2,FALSE)="H"," ",IF(HLOOKUP(D75,'2022'!$D$1:$GB$16,$A$2,FALSE)="S"," ",HLOOKUP(D75,'2022'!$D$1:$GB$16,$A$2,FALSE))))</f>
        <v>AF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16:00</v>
      </c>
      <c r="G75" s="402">
        <f t="shared" si="3"/>
        <v>44635</v>
      </c>
      <c r="H75" s="402" t="str" cm="1">
        <f t="array" ref="H75">IFERROR(_xlfn.IFS(C75="MN","07:59",C75="M","15:59",C75="AF","23:59")," ")</f>
        <v>23:59</v>
      </c>
    </row>
    <row r="76" spans="2:8" x14ac:dyDescent="0.25">
      <c r="B76" t="str">
        <f>'2022'!$C$9</f>
        <v xml:space="preserve">G </v>
      </c>
      <c r="C76" t="str">
        <f>IF(HLOOKUP(D76,'2022'!$D$1:$GB$16,$A$2,FALSE)=0," ",IF(HLOOKUP(D76,'2022'!$D$1:$GB$16,$A$2,FALSE)="H"," ",IF(HLOOKUP(D76,'2022'!$D$1:$GB$16,$A$2,FALSE)="S"," ",HLOOKUP(D76,'2022'!$D$1:$GB$16,$A$2,FALSE))))</f>
        <v>AF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16:00</v>
      </c>
      <c r="G76" s="402">
        <f t="shared" si="3"/>
        <v>44636</v>
      </c>
      <c r="H76" s="402" t="str" cm="1">
        <f t="array" ref="H76">IFERROR(_xlfn.IFS(C76="MN","07:59",C76="M","15:59",C76="AF","23:59")," ")</f>
        <v>23:59</v>
      </c>
    </row>
    <row r="77" spans="2:8" x14ac:dyDescent="0.25">
      <c r="B77" t="str">
        <f>'2022'!$C$9</f>
        <v xml:space="preserve">G </v>
      </c>
      <c r="C77" t="str">
        <f>IF(HLOOKUP(D77,'2022'!$D$1:$GB$16,$A$2,FALSE)=0," ",IF(HLOOKUP(D77,'2022'!$D$1:$GB$16,$A$2,FALSE)="H"," ",IF(HLOOKUP(D77,'2022'!$D$1:$GB$16,$A$2,FALSE)="S"," ",HLOOKUP(D77,'2022'!$D$1:$GB$16,$A$2,FALSE))))</f>
        <v>AF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16:00</v>
      </c>
      <c r="G77" s="402">
        <f t="shared" si="3"/>
        <v>44637</v>
      </c>
      <c r="H77" s="402" t="str" cm="1">
        <f t="array" ref="H77">IFERROR(_xlfn.IFS(C77="MN","07:59",C77="M","15:59",C77="AF","23:59")," ")</f>
        <v>23:59</v>
      </c>
    </row>
    <row r="78" spans="2:8" x14ac:dyDescent="0.25">
      <c r="B78" t="str">
        <f>'2022'!$C$9</f>
        <v xml:space="preserve">G </v>
      </c>
      <c r="C78" t="str">
        <f>IF(HLOOKUP(D78,'2022'!$D$1:$GB$16,$A$2,FALSE)=0," ",IF(HLOOKUP(D78,'2022'!$D$1:$GB$16,$A$2,FALSE)="H"," ",IF(HLOOKUP(D78,'2022'!$D$1:$GB$16,$A$2,FALSE)="S"," ",HLOOKUP(D78,'2022'!$D$1:$GB$16,$A$2,FALSE))))</f>
        <v xml:space="preserve"> </v>
      </c>
      <c r="D78" s="402">
        <v>44638</v>
      </c>
      <c r="E78" s="402" t="str">
        <f t="shared" si="2"/>
        <v>ERROR</v>
      </c>
      <c r="F78" t="str" cm="1">
        <f t="array" ref="F78">IFERROR(_xlfn.IFS(C78="MN","00:00",C78="M","08:00",C78="AF","16:00")," ")</f>
        <v xml:space="preserve"> </v>
      </c>
      <c r="G78" s="402" t="str">
        <f t="shared" si="3"/>
        <v>ERROR</v>
      </c>
      <c r="H78" s="402" t="str" cm="1">
        <f t="array" ref="H78">IFERROR(_xlfn.IFS(C78="MN","07:59",C78="M","15:59",C78="AF","23:59")," ")</f>
        <v xml:space="preserve"> </v>
      </c>
    </row>
    <row r="79" spans="2:8" x14ac:dyDescent="0.25">
      <c r="B79" t="str">
        <f>'2022'!$C$9</f>
        <v xml:space="preserve">G </v>
      </c>
      <c r="C79" t="str">
        <f>IF(HLOOKUP(D79,'2022'!$D$1:$GB$16,$A$2,FALSE)=0," ",IF(HLOOKUP(D79,'2022'!$D$1:$GB$16,$A$2,FALSE)="H"," ",IF(HLOOKUP(D79,'2022'!$D$1:$GB$16,$A$2,FALSE)="S"," ",HLOOKUP(D79,'2022'!$D$1:$GB$16,$A$2,FALSE))))</f>
        <v xml:space="preserve"> </v>
      </c>
      <c r="D79" s="402">
        <v>44639</v>
      </c>
      <c r="E79" s="402" t="str">
        <f t="shared" si="2"/>
        <v>ERROR</v>
      </c>
      <c r="F79" t="str" cm="1">
        <f t="array" ref="F79">IFERROR(_xlfn.IFS(C79="MN","00:00",C79="M","08:00",C79="AF","16:00")," ")</f>
        <v xml:space="preserve"> </v>
      </c>
      <c r="G79" s="402" t="str">
        <f t="shared" si="3"/>
        <v>ERROR</v>
      </c>
      <c r="H79" s="402" t="str" cm="1">
        <f t="array" ref="H79">IFERROR(_xlfn.IFS(C79="MN","07:59",C79="M","15:59",C79="AF","23:59")," ")</f>
        <v xml:space="preserve"> </v>
      </c>
    </row>
    <row r="80" spans="2:8" x14ac:dyDescent="0.25">
      <c r="B80" t="str">
        <f>'2022'!$C$9</f>
        <v xml:space="preserve">G </v>
      </c>
      <c r="C80" t="str">
        <f>IF(HLOOKUP(D80,'2022'!$D$1:$GB$16,$A$2,FALSE)=0," ",IF(HLOOKUP(D80,'2022'!$D$1:$GB$16,$A$2,FALSE)="H"," ",IF(HLOOKUP(D80,'2022'!$D$1:$GB$16,$A$2,FALSE)="S"," ",HLOOKUP(D80,'2022'!$D$1:$GB$16,$A$2,FALSE))))</f>
        <v>AF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16:00</v>
      </c>
      <c r="G80" s="402">
        <f t="shared" si="3"/>
        <v>44640</v>
      </c>
      <c r="H80" s="402" t="str" cm="1">
        <f t="array" ref="H80">IFERROR(_xlfn.IFS(C80="MN","07:59",C80="M","15:59",C80="AF","23:59")," ")</f>
        <v>23:59</v>
      </c>
    </row>
    <row r="81" spans="2:8" x14ac:dyDescent="0.25">
      <c r="B81" t="str">
        <f>'2022'!$C$9</f>
        <v xml:space="preserve">G </v>
      </c>
      <c r="C81" t="str">
        <f>IF(HLOOKUP(D81,'2022'!$D$1:$GB$16,$A$2,FALSE)=0," ",IF(HLOOKUP(D81,'2022'!$D$1:$GB$16,$A$2,FALSE)="H"," ",IF(HLOOKUP(D81,'2022'!$D$1:$GB$16,$A$2,FALSE)="S"," ",HLOOKUP(D81,'2022'!$D$1:$GB$16,$A$2,FALSE))))</f>
        <v>AF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16:00</v>
      </c>
      <c r="G81" s="402">
        <f t="shared" si="3"/>
        <v>44641</v>
      </c>
      <c r="H81" s="402" t="str" cm="1">
        <f t="array" ref="H81">IFERROR(_xlfn.IFS(C81="MN","07:59",C81="M","15:59",C81="AF","23:59")," ")</f>
        <v>23:59</v>
      </c>
    </row>
    <row r="82" spans="2:8" x14ac:dyDescent="0.25">
      <c r="B82" t="str">
        <f>'2022'!$C$9</f>
        <v xml:space="preserve">G </v>
      </c>
      <c r="C82" t="str">
        <f>IF(HLOOKUP(D82,'2022'!$D$1:$GB$16,$A$2,FALSE)=0," ",IF(HLOOKUP(D82,'2022'!$D$1:$GB$16,$A$2,FALSE)="H"," ",IF(HLOOKUP(D82,'2022'!$D$1:$GB$16,$A$2,FALSE)="S"," ",HLOOKUP(D82,'2022'!$D$1:$GB$16,$A$2,FALSE))))</f>
        <v>AF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16:00</v>
      </c>
      <c r="G82" s="402">
        <f t="shared" si="3"/>
        <v>44642</v>
      </c>
      <c r="H82" s="402" t="str" cm="1">
        <f t="array" ref="H82">IFERROR(_xlfn.IFS(C82="MN","07:59",C82="M","15:59",C82="AF","23:59")," ")</f>
        <v>23:59</v>
      </c>
    </row>
    <row r="83" spans="2:8" x14ac:dyDescent="0.25">
      <c r="B83" t="str">
        <f>'2022'!$C$9</f>
        <v xml:space="preserve">G </v>
      </c>
      <c r="C83" t="str">
        <f>IF(HLOOKUP(D83,'2022'!$D$1:$GB$16,$A$2,FALSE)=0," ",IF(HLOOKUP(D83,'2022'!$D$1:$GB$16,$A$2,FALSE)="H"," ",IF(HLOOKUP(D83,'2022'!$D$1:$GB$16,$A$2,FALSE)="S"," ",HLOOKUP(D83,'2022'!$D$1:$GB$16,$A$2,FALSE))))</f>
        <v>AF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16:00</v>
      </c>
      <c r="G83" s="402">
        <f t="shared" si="3"/>
        <v>44643</v>
      </c>
      <c r="H83" s="402" t="str" cm="1">
        <f t="array" ref="H83">IFERROR(_xlfn.IFS(C83="MN","07:59",C83="M","15:59",C83="AF","23:59")," ")</f>
        <v>23:59</v>
      </c>
    </row>
    <row r="84" spans="2:8" x14ac:dyDescent="0.25">
      <c r="B84" t="str">
        <f>'2022'!$C$9</f>
        <v xml:space="preserve">G </v>
      </c>
      <c r="C84" t="str">
        <f>IF(HLOOKUP(D84,'2022'!$D$1:$GB$16,$A$2,FALSE)=0," ",IF(HLOOKUP(D84,'2022'!$D$1:$GB$16,$A$2,FALSE)="H"," ",IF(HLOOKUP(D84,'2022'!$D$1:$GB$16,$A$2,FALSE)="S"," ",HLOOKUP(D84,'2022'!$D$1:$GB$16,$A$2,FALSE))))</f>
        <v xml:space="preserve"> </v>
      </c>
      <c r="D84" s="402">
        <v>44644</v>
      </c>
      <c r="E84" s="402" t="str">
        <f t="shared" si="2"/>
        <v>ERROR</v>
      </c>
      <c r="F84" t="str" cm="1">
        <f t="array" ref="F84">IFERROR(_xlfn.IFS(C84="MN","00:00",C84="M","08:00",C84="AF","16:00")," ")</f>
        <v xml:space="preserve"> </v>
      </c>
      <c r="G84" s="402" t="str">
        <f t="shared" si="3"/>
        <v>ERROR</v>
      </c>
      <c r="H84" s="402" t="str" cm="1">
        <f t="array" ref="H84">IFERROR(_xlfn.IFS(C84="MN","07:59",C84="M","15:59",C84="AF","23:59")," ")</f>
        <v xml:space="preserve"> </v>
      </c>
    </row>
    <row r="85" spans="2:8" x14ac:dyDescent="0.25">
      <c r="B85" t="str">
        <f>'2022'!$C$9</f>
        <v xml:space="preserve">G </v>
      </c>
      <c r="C85" t="str">
        <f>IF(HLOOKUP(D85,'2022'!$D$1:$GB$16,$A$2,FALSE)=0," ",IF(HLOOKUP(D85,'2022'!$D$1:$GB$16,$A$2,FALSE)="H"," ",IF(HLOOKUP(D85,'2022'!$D$1:$GB$16,$A$2,FALSE)="S"," ",HLOOKUP(D85,'2022'!$D$1:$GB$16,$A$2,FALSE))))</f>
        <v xml:space="preserve"> </v>
      </c>
      <c r="D85" s="402">
        <v>44645</v>
      </c>
      <c r="E85" s="402" t="str">
        <f t="shared" si="2"/>
        <v>ERROR</v>
      </c>
      <c r="F85" t="str" cm="1">
        <f t="array" ref="F85">IFERROR(_xlfn.IFS(C85="MN","00:00",C85="M","08:00",C85="AF","16:00")," ")</f>
        <v xml:space="preserve"> </v>
      </c>
      <c r="G85" s="402" t="str">
        <f t="shared" si="3"/>
        <v>ERROR</v>
      </c>
      <c r="H85" s="402" t="str" cm="1">
        <f t="array" ref="H85">IFERROR(_xlfn.IFS(C85="MN","07:59",C85="M","15:59",C85="AF","23:59")," ")</f>
        <v xml:space="preserve"> </v>
      </c>
    </row>
    <row r="86" spans="2:8" x14ac:dyDescent="0.25">
      <c r="B86" t="str">
        <f>'2022'!$C$9</f>
        <v xml:space="preserve">G </v>
      </c>
      <c r="C86" t="str">
        <f>IF(HLOOKUP(D86,'2022'!$D$1:$GB$16,$A$2,FALSE)=0," ",IF(HLOOKUP(D86,'2022'!$D$1:$GB$16,$A$2,FALSE)="H"," ",IF(HLOOKUP(D86,'2022'!$D$1:$GB$16,$A$2,FALSE)="S"," ",HLOOKUP(D86,'2022'!$D$1:$GB$16,$A$2,FALSE))))</f>
        <v>M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08:00</v>
      </c>
      <c r="G86" s="402">
        <f t="shared" si="3"/>
        <v>44646</v>
      </c>
      <c r="H86" s="402" t="str" cm="1">
        <f t="array" ref="H86">IFERROR(_xlfn.IFS(C86="MN","07:59",C86="M","15:59",C86="AF","23:59")," ")</f>
        <v>15:59</v>
      </c>
    </row>
    <row r="87" spans="2:8" x14ac:dyDescent="0.25">
      <c r="B87" t="str">
        <f>'2022'!$C$9</f>
        <v xml:space="preserve">G </v>
      </c>
      <c r="C87" t="str">
        <f>IF(HLOOKUP(D87,'2022'!$D$1:$GB$16,$A$2,FALSE)=0," ",IF(HLOOKUP(D87,'2022'!$D$1:$GB$16,$A$2,FALSE)="H"," ",IF(HLOOKUP(D87,'2022'!$D$1:$GB$16,$A$2,FALSE)="S"," ",HLOOKUP(D87,'2022'!$D$1:$GB$16,$A$2,FALSE))))</f>
        <v>M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08:00</v>
      </c>
      <c r="G87" s="402">
        <f t="shared" si="3"/>
        <v>44647</v>
      </c>
      <c r="H87" s="402" t="str" cm="1">
        <f t="array" ref="H87">IFERROR(_xlfn.IFS(C87="MN","07:59",C87="M","15:59",C87="AF","23:59")," ")</f>
        <v>15:59</v>
      </c>
    </row>
    <row r="88" spans="2:8" x14ac:dyDescent="0.25">
      <c r="B88" t="str">
        <f>'2022'!$C$9</f>
        <v xml:space="preserve">G </v>
      </c>
      <c r="C88" t="str">
        <f>IF(HLOOKUP(D88,'2022'!$D$1:$GB$16,$A$2,FALSE)=0," ",IF(HLOOKUP(D88,'2022'!$D$1:$GB$16,$A$2,FALSE)="H"," ",IF(HLOOKUP(D88,'2022'!$D$1:$GB$16,$A$2,FALSE)="S"," ",HLOOKUP(D88,'2022'!$D$1:$GB$16,$A$2,FALSE))))</f>
        <v>M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08:00</v>
      </c>
      <c r="G88" s="402">
        <f t="shared" si="3"/>
        <v>44648</v>
      </c>
      <c r="H88" s="402" t="str" cm="1">
        <f t="array" ref="H88">IFERROR(_xlfn.IFS(C88="MN","07:59",C88="M","15:59",C88="AF","23:59")," ")</f>
        <v>15:59</v>
      </c>
    </row>
    <row r="89" spans="2:8" x14ac:dyDescent="0.25">
      <c r="B89" t="str">
        <f>'2022'!$C$9</f>
        <v xml:space="preserve">G </v>
      </c>
      <c r="C89" t="str">
        <f>IF(HLOOKUP(D89,'2022'!$D$1:$GB$16,$A$2,FALSE)=0," ",IF(HLOOKUP(D89,'2022'!$D$1:$GB$16,$A$2,FALSE)="H"," ",IF(HLOOKUP(D89,'2022'!$D$1:$GB$16,$A$2,FALSE)="S"," ",HLOOKUP(D89,'2022'!$D$1:$GB$16,$A$2,FALSE))))</f>
        <v>M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08:00</v>
      </c>
      <c r="G89" s="402">
        <f t="shared" si="3"/>
        <v>44649</v>
      </c>
      <c r="H89" s="402" t="str" cm="1">
        <f t="array" ref="H89">IFERROR(_xlfn.IFS(C89="MN","07:59",C89="M","15:59",C89="AF","23:59")," ")</f>
        <v>15:59</v>
      </c>
    </row>
    <row r="90" spans="2:8" x14ac:dyDescent="0.25">
      <c r="B90" t="str">
        <f>'2022'!$C$9</f>
        <v xml:space="preserve">G </v>
      </c>
      <c r="C90" t="str">
        <f>IF(HLOOKUP(D90,'2022'!$D$1:$GB$16,$A$2,FALSE)=0," ",IF(HLOOKUP(D90,'2022'!$D$1:$GB$16,$A$2,FALSE)="H"," ",IF(HLOOKUP(D90,'2022'!$D$1:$GB$16,$A$2,FALSE)="S"," ",HLOOKUP(D90,'2022'!$D$1:$GB$16,$A$2,FALSE))))</f>
        <v xml:space="preserve"> </v>
      </c>
      <c r="D90" s="402">
        <v>44650</v>
      </c>
      <c r="E90" s="402" t="str">
        <f t="shared" si="2"/>
        <v>ERROR</v>
      </c>
      <c r="F90" t="str" cm="1">
        <f t="array" ref="F90">IFERROR(_xlfn.IFS(C90="MN","00:00",C90="M","08:00",C90="AF","16:00")," ")</f>
        <v xml:space="preserve"> </v>
      </c>
      <c r="G90" s="402" t="str">
        <f t="shared" si="3"/>
        <v>ERROR</v>
      </c>
      <c r="H90" s="402" t="str" cm="1">
        <f t="array" ref="H90">IFERROR(_xlfn.IFS(C90="MN","07:59",C90="M","15:59",C90="AF","23:59")," ")</f>
        <v xml:space="preserve"> </v>
      </c>
    </row>
    <row r="91" spans="2:8" x14ac:dyDescent="0.25">
      <c r="B91" t="str">
        <f>'2022'!$C$9</f>
        <v xml:space="preserve">G </v>
      </c>
      <c r="C91" t="str">
        <f>IF(HLOOKUP(D91,'2022'!$D$1:$GB$16,$A$2,FALSE)=0," ",IF(HLOOKUP(D91,'2022'!$D$1:$GB$16,$A$2,FALSE)="H"," ",IF(HLOOKUP(D91,'2022'!$D$1:$GB$16,$A$2,FALSE)="S"," ",HLOOKUP(D91,'2022'!$D$1:$GB$16,$A$2,FALSE))))</f>
        <v xml:space="preserve"> </v>
      </c>
      <c r="D91" s="402">
        <v>44651</v>
      </c>
      <c r="E91" s="402" t="str">
        <f t="shared" si="2"/>
        <v>ERROR</v>
      </c>
      <c r="F91" t="str" cm="1">
        <f t="array" ref="F91">IFERROR(_xlfn.IFS(C91="MN","00:00",C91="M","08:00",C91="AF","16:00")," ")</f>
        <v xml:space="preserve"> </v>
      </c>
      <c r="G91" s="402" t="str">
        <f t="shared" si="3"/>
        <v>ERROR</v>
      </c>
      <c r="H91" s="402" t="str" cm="1">
        <f t="array" ref="H91">IFERROR(_xlfn.IFS(C91="MN","07:59",C91="M","15:59",C91="AF","23:59")," ")</f>
        <v xml:space="preserve"> </v>
      </c>
    </row>
    <row r="92" spans="2:8" x14ac:dyDescent="0.25">
      <c r="B92" t="str">
        <f>'2022'!$C$9</f>
        <v xml:space="preserve">G </v>
      </c>
      <c r="C92" t="str">
        <f>IF(HLOOKUP(D92,'2022'!$D$1:$GB$16,$A$2,FALSE)=0," ",IF(HLOOKUP(D92,'2022'!$D$1:$GB$16,$A$2,FALSE)="H"," ",IF(HLOOKUP(D92,'2022'!$D$1:$GB$16,$A$2,FALSE)="S"," ",HLOOKUP(D92,'2022'!$D$1:$GB$16,$A$2,FALSE))))</f>
        <v>M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08:00</v>
      </c>
      <c r="G92" s="402">
        <f t="shared" si="3"/>
        <v>44652</v>
      </c>
      <c r="H92" s="402" t="str" cm="1">
        <f t="array" ref="H92">IFERROR(_xlfn.IFS(C92="MN","07:59",C92="M","15:59",C92="AF","23:59")," ")</f>
        <v>15:59</v>
      </c>
    </row>
    <row r="93" spans="2:8" x14ac:dyDescent="0.25">
      <c r="B93" t="str">
        <f>'2022'!$C$9</f>
        <v xml:space="preserve">G </v>
      </c>
      <c r="C93" t="str">
        <f>IF(HLOOKUP(D93,'2022'!$D$1:$GB$16,$A$2,FALSE)=0," ",IF(HLOOKUP(D93,'2022'!$D$1:$GB$16,$A$2,FALSE)="H"," ",IF(HLOOKUP(D93,'2022'!$D$1:$GB$16,$A$2,FALSE)="S"," ",HLOOKUP(D93,'2022'!$D$1:$GB$16,$A$2,FALSE))))</f>
        <v>M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08:00</v>
      </c>
      <c r="G93" s="402">
        <f t="shared" si="3"/>
        <v>44653</v>
      </c>
      <c r="H93" s="402" t="str" cm="1">
        <f t="array" ref="H93">IFERROR(_xlfn.IFS(C93="MN","07:59",C93="M","15:59",C93="AF","23:59")," ")</f>
        <v>15:59</v>
      </c>
    </row>
    <row r="94" spans="2:8" x14ac:dyDescent="0.25">
      <c r="B94" t="str">
        <f>'2022'!$C$9</f>
        <v xml:space="preserve">G </v>
      </c>
      <c r="C94" t="str">
        <f>IF(HLOOKUP(D94,'2022'!$D$1:$GB$16,$A$2,FALSE)=0," ",IF(HLOOKUP(D94,'2022'!$D$1:$GB$16,$A$2,FALSE)="H"," ",IF(HLOOKUP(D94,'2022'!$D$1:$GB$16,$A$2,FALSE)="S"," ",HLOOKUP(D94,'2022'!$D$1:$GB$16,$A$2,FALSE))))</f>
        <v>M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08:00</v>
      </c>
      <c r="G94" s="402">
        <f t="shared" si="3"/>
        <v>44654</v>
      </c>
      <c r="H94" s="402" t="str" cm="1">
        <f t="array" ref="H94">IFERROR(_xlfn.IFS(C94="MN","07:59",C94="M","15:59",C94="AF","23:59")," ")</f>
        <v>15:59</v>
      </c>
    </row>
    <row r="95" spans="2:8" x14ac:dyDescent="0.25">
      <c r="B95" t="str">
        <f>'2022'!$C$9</f>
        <v xml:space="preserve">G </v>
      </c>
      <c r="C95" t="str">
        <f>IF(HLOOKUP(D95,'2022'!$D$1:$GB$16,$A$2,FALSE)=0," ",IF(HLOOKUP(D95,'2022'!$D$1:$GB$16,$A$2,FALSE)="H"," ",IF(HLOOKUP(D95,'2022'!$D$1:$GB$16,$A$2,FALSE)="S"," ",HLOOKUP(D95,'2022'!$D$1:$GB$16,$A$2,FALSE))))</f>
        <v>M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08:00</v>
      </c>
      <c r="G95" s="402">
        <f t="shared" si="3"/>
        <v>44655</v>
      </c>
      <c r="H95" s="402" t="str" cm="1">
        <f t="array" ref="H95">IFERROR(_xlfn.IFS(C95="MN","07:59",C95="M","15:59",C95="AF","23:59")," ")</f>
        <v>15:59</v>
      </c>
    </row>
    <row r="96" spans="2:8" x14ac:dyDescent="0.25">
      <c r="B96" t="str">
        <f>'2022'!$C$9</f>
        <v xml:space="preserve">G </v>
      </c>
      <c r="C96" t="str">
        <f>IF(HLOOKUP(D96,'2022'!$D$1:$GB$16,$A$2,FALSE)=0," ",IF(HLOOKUP(D96,'2022'!$D$1:$GB$16,$A$2,FALSE)="H"," ",IF(HLOOKUP(D96,'2022'!$D$1:$GB$16,$A$2,FALSE)="S"," ",HLOOKUP(D96,'2022'!$D$1:$GB$16,$A$2,FALSE))))</f>
        <v xml:space="preserve"> </v>
      </c>
      <c r="D96" s="402">
        <v>44656</v>
      </c>
      <c r="E96" s="402" t="str">
        <f t="shared" si="2"/>
        <v>ERROR</v>
      </c>
      <c r="F96" t="str" cm="1">
        <f t="array" ref="F96">IFERROR(_xlfn.IFS(C96="MN","00:00",C96="M","08:00",C96="AF","16:00")," ")</f>
        <v xml:space="preserve"> </v>
      </c>
      <c r="G96" s="402" t="str">
        <f t="shared" si="3"/>
        <v>ERROR</v>
      </c>
      <c r="H96" s="402" t="str" cm="1">
        <f t="array" ref="H96">IFERROR(_xlfn.IFS(C96="MN","07:59",C96="M","15:59",C96="AF","23:59")," ")</f>
        <v xml:space="preserve"> </v>
      </c>
    </row>
    <row r="97" spans="2:8" x14ac:dyDescent="0.25">
      <c r="B97" t="str">
        <f>'2022'!$C$9</f>
        <v xml:space="preserve">G </v>
      </c>
      <c r="C97" t="str">
        <f>IF(HLOOKUP(D97,'2022'!$D$1:$GB$16,$A$2,FALSE)=0," ",IF(HLOOKUP(D97,'2022'!$D$1:$GB$16,$A$2,FALSE)="H"," ",IF(HLOOKUP(D97,'2022'!$D$1:$GB$16,$A$2,FALSE)="S"," ",HLOOKUP(D97,'2022'!$D$1:$GB$16,$A$2,FALSE))))</f>
        <v xml:space="preserve"> </v>
      </c>
      <c r="D97" s="402">
        <v>44657</v>
      </c>
      <c r="E97" s="402" t="str">
        <f t="shared" si="2"/>
        <v>ERROR</v>
      </c>
      <c r="F97" t="str" cm="1">
        <f t="array" ref="F97">IFERROR(_xlfn.IFS(C97="MN","00:00",C97="M","08:00",C97="AF","16:00")," ")</f>
        <v xml:space="preserve"> </v>
      </c>
      <c r="G97" s="402" t="str">
        <f t="shared" si="3"/>
        <v>ERROR</v>
      </c>
      <c r="H97" s="402" t="str" cm="1">
        <f t="array" ref="H97">IFERROR(_xlfn.IFS(C97="MN","07:59",C97="M","15:59",C97="AF","23:59")," ")</f>
        <v xml:space="preserve"> </v>
      </c>
    </row>
    <row r="98" spans="2:8" x14ac:dyDescent="0.25">
      <c r="B98" t="str">
        <f>'2022'!$C$9</f>
        <v xml:space="preserve">G </v>
      </c>
      <c r="C98" t="str">
        <f>IF(HLOOKUP(D98,'2022'!$D$1:$GB$16,$A$2,FALSE)=0," ",IF(HLOOKUP(D98,'2022'!$D$1:$GB$16,$A$2,FALSE)="H"," ",IF(HLOOKUP(D98,'2022'!$D$1:$GB$16,$A$2,FALSE)="S"," ",HLOOKUP(D98,'2022'!$D$1:$GB$16,$A$2,FALSE))))</f>
        <v>M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08:00</v>
      </c>
      <c r="G98" s="402">
        <f t="shared" si="3"/>
        <v>44658</v>
      </c>
      <c r="H98" s="402" t="str" cm="1">
        <f t="array" ref="H98">IFERROR(_xlfn.IFS(C98="MN","07:59",C98="M","15:59",C98="AF","23:59")," ")</f>
        <v>15:59</v>
      </c>
    </row>
    <row r="99" spans="2:8" x14ac:dyDescent="0.25">
      <c r="B99" t="str">
        <f>'2022'!$C$9</f>
        <v xml:space="preserve">G </v>
      </c>
      <c r="C99" t="str">
        <f>IF(HLOOKUP(D99,'2022'!$D$1:$GB$16,$A$2,FALSE)=0," ",IF(HLOOKUP(D99,'2022'!$D$1:$GB$16,$A$2,FALSE)="H"," ",IF(HLOOKUP(D99,'2022'!$D$1:$GB$16,$A$2,FALSE)="S"," ",HLOOKUP(D99,'2022'!$D$1:$GB$16,$A$2,FALSE))))</f>
        <v>M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08:00</v>
      </c>
      <c r="G99" s="402">
        <f t="shared" si="3"/>
        <v>44659</v>
      </c>
      <c r="H99" s="402" t="str" cm="1">
        <f t="array" ref="H99">IFERROR(_xlfn.IFS(C99="MN","07:59",C99="M","15:59",C99="AF","23:59")," ")</f>
        <v>15:59</v>
      </c>
    </row>
    <row r="100" spans="2:8" x14ac:dyDescent="0.25">
      <c r="B100" t="str">
        <f>'2022'!$C$9</f>
        <v xml:space="preserve">G </v>
      </c>
      <c r="C100" t="str">
        <f>IF(HLOOKUP(D100,'2022'!$D$1:$GB$16,$A$2,FALSE)=0," ",IF(HLOOKUP(D100,'2022'!$D$1:$GB$16,$A$2,FALSE)="H"," ",IF(HLOOKUP(D100,'2022'!$D$1:$GB$16,$A$2,FALSE)="S"," ",HLOOKUP(D100,'2022'!$D$1:$GB$16,$A$2,FALSE))))</f>
        <v>M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08:00</v>
      </c>
      <c r="G100" s="402">
        <f t="shared" si="3"/>
        <v>44660</v>
      </c>
      <c r="H100" s="402" t="str" cm="1">
        <f t="array" ref="H100">IFERROR(_xlfn.IFS(C100="MN","07:59",C100="M","15:59",C100="AF","23:59")," ")</f>
        <v>15:59</v>
      </c>
    </row>
    <row r="101" spans="2:8" x14ac:dyDescent="0.25">
      <c r="B101" t="str">
        <f>'2022'!$C$9</f>
        <v xml:space="preserve">G </v>
      </c>
      <c r="C101" t="str">
        <f>IF(HLOOKUP(D101,'2022'!$D$1:$GB$16,$A$2,FALSE)=0," ",IF(HLOOKUP(D101,'2022'!$D$1:$GB$16,$A$2,FALSE)="H"," ",IF(HLOOKUP(D101,'2022'!$D$1:$GB$16,$A$2,FALSE)="S"," ",HLOOKUP(D101,'2022'!$D$1:$GB$16,$A$2,FALSE))))</f>
        <v>M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08:00</v>
      </c>
      <c r="G101" s="402">
        <f t="shared" si="3"/>
        <v>44661</v>
      </c>
      <c r="H101" s="402" t="str" cm="1">
        <f t="array" ref="H101">IFERROR(_xlfn.IFS(C101="MN","07:59",C101="M","15:59",C101="AF","23:59")," ")</f>
        <v>15:59</v>
      </c>
    </row>
    <row r="102" spans="2:8" x14ac:dyDescent="0.25">
      <c r="B102" t="str">
        <f>'2022'!$C$9</f>
        <v xml:space="preserve">G </v>
      </c>
      <c r="C102" t="str">
        <f>IF(HLOOKUP(D102,'2022'!$D$1:$GB$16,$A$2,FALSE)=0," ",IF(HLOOKUP(D102,'2022'!$D$1:$GB$16,$A$2,FALSE)="H"," ",IF(HLOOKUP(D102,'2022'!$D$1:$GB$16,$A$2,FALSE)="S"," ",HLOOKUP(D102,'2022'!$D$1:$GB$16,$A$2,FALSE))))</f>
        <v xml:space="preserve"> </v>
      </c>
      <c r="D102" s="402">
        <v>44662</v>
      </c>
      <c r="E102" s="402" t="str">
        <f t="shared" si="2"/>
        <v>ERROR</v>
      </c>
      <c r="F102" t="str" cm="1">
        <f t="array" ref="F102">IFERROR(_xlfn.IFS(C102="MN","00:00",C102="M","08:00",C102="AF","16:00")," ")</f>
        <v xml:space="preserve"> </v>
      </c>
      <c r="G102" s="402" t="str">
        <f t="shared" si="3"/>
        <v>ERROR</v>
      </c>
      <c r="H102" s="402" t="str" cm="1">
        <f t="array" ref="H102">IFERROR(_xlfn.IFS(C102="MN","07:59",C102="M","15:59",C102="AF","23:59")," ")</f>
        <v xml:space="preserve"> </v>
      </c>
    </row>
    <row r="103" spans="2:8" x14ac:dyDescent="0.25">
      <c r="B103" t="str">
        <f>'2022'!$C$9</f>
        <v xml:space="preserve">G </v>
      </c>
      <c r="C103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'2022'!$C$9</f>
        <v xml:space="preserve">G </v>
      </c>
      <c r="C104" t="str">
        <f>IF(HLOOKUP(D104,'2022'!$D$1:$GB$16,$A$2,FALSE)=0," ",IF(HLOOKUP(D104,'2022'!$D$1:$GB$16,$A$2,FALSE)="H"," ",IF(HLOOKUP(D104,'2022'!$D$1:$GB$16,$A$2,FALSE)="S"," ",HLOOKUP(D104,'2022'!$D$1:$GB$16,$A$2,FALSE))))</f>
        <v>MN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00:00</v>
      </c>
      <c r="G104" s="402">
        <f t="shared" si="3"/>
        <v>44664</v>
      </c>
      <c r="H104" s="402" t="str" cm="1">
        <f t="array" ref="H104">IFERROR(_xlfn.IFS(C104="MN","07:59",C104="M","15:59",C104="AF","23:59")," ")</f>
        <v>07:59</v>
      </c>
    </row>
    <row r="105" spans="2:8" x14ac:dyDescent="0.25">
      <c r="B105" t="str">
        <f>'2022'!$C$9</f>
        <v xml:space="preserve">G </v>
      </c>
      <c r="C105" t="str">
        <f>IF(HLOOKUP(D105,'2022'!$D$1:$GB$16,$A$2,FALSE)=0," ",IF(HLOOKUP(D105,'2022'!$D$1:$GB$16,$A$2,FALSE)="H"," ",IF(HLOOKUP(D105,'2022'!$D$1:$GB$16,$A$2,FALSE)="S"," ",HLOOKUP(D105,'2022'!$D$1:$GB$16,$A$2,FALSE))))</f>
        <v>MN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00:00</v>
      </c>
      <c r="G105" s="402">
        <f t="shared" si="3"/>
        <v>44665</v>
      </c>
      <c r="H105" s="402" t="str" cm="1">
        <f t="array" ref="H105">IFERROR(_xlfn.IFS(C105="MN","07:59",C105="M","15:59",C105="AF","23:59")," ")</f>
        <v>07:59</v>
      </c>
    </row>
    <row r="106" spans="2:8" x14ac:dyDescent="0.25">
      <c r="B106" t="str">
        <f>'2022'!$C$9</f>
        <v xml:space="preserve">G </v>
      </c>
      <c r="C106" t="str">
        <f>IF(HLOOKUP(D106,'2022'!$D$1:$GB$16,$A$2,FALSE)=0," ",IF(HLOOKUP(D106,'2022'!$D$1:$GB$16,$A$2,FALSE)="H"," ",IF(HLOOKUP(D106,'2022'!$D$1:$GB$16,$A$2,FALSE)="S"," ",HLOOKUP(D106,'2022'!$D$1:$GB$16,$A$2,FALSE))))</f>
        <v>MN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00:00</v>
      </c>
      <c r="G106" s="402">
        <f t="shared" si="3"/>
        <v>44666</v>
      </c>
      <c r="H106" s="402" t="str" cm="1">
        <f t="array" ref="H106">IFERROR(_xlfn.IFS(C106="MN","07:59",C106="M","15:59",C106="AF","23:59")," ")</f>
        <v>07:59</v>
      </c>
    </row>
    <row r="107" spans="2:8" x14ac:dyDescent="0.25">
      <c r="B107" t="str">
        <f>'2022'!$C$9</f>
        <v xml:space="preserve">G </v>
      </c>
      <c r="C107" t="str">
        <f>IF(HLOOKUP(D107,'2022'!$D$1:$GB$16,$A$2,FALSE)=0," ",IF(HLOOKUP(D107,'2022'!$D$1:$GB$16,$A$2,FALSE)="H"," ",IF(HLOOKUP(D107,'2022'!$D$1:$GB$16,$A$2,FALSE)="S"," ",HLOOKUP(D107,'2022'!$D$1:$GB$16,$A$2,FALSE))))</f>
        <v>MN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00:00</v>
      </c>
      <c r="G107" s="402">
        <f t="shared" si="3"/>
        <v>44667</v>
      </c>
      <c r="H107" s="402" t="str" cm="1">
        <f t="array" ref="H107">IFERROR(_xlfn.IFS(C107="MN","07:59",C107="M","15:59",C107="AF","23:59")," ")</f>
        <v>07:59</v>
      </c>
    </row>
    <row r="108" spans="2:8" x14ac:dyDescent="0.25">
      <c r="B108" t="str">
        <f>'2022'!$C$9</f>
        <v xml:space="preserve">G </v>
      </c>
      <c r="C108" t="str">
        <f>IF(HLOOKUP(D108,'2022'!$D$1:$GB$16,$A$2,FALSE)=0," ",IF(HLOOKUP(D108,'2022'!$D$1:$GB$16,$A$2,FALSE)="H"," ",IF(HLOOKUP(D108,'2022'!$D$1:$GB$16,$A$2,FALSE)="S"," ",HLOOKUP(D108,'2022'!$D$1:$GB$16,$A$2,FALSE))))</f>
        <v xml:space="preserve"> </v>
      </c>
      <c r="D108" s="402">
        <v>44668</v>
      </c>
      <c r="E108" s="402" t="str">
        <f t="shared" si="2"/>
        <v>ERROR</v>
      </c>
      <c r="F108" t="str" cm="1">
        <f t="array" ref="F108">IFERROR(_xlfn.IFS(C108="MN","00:00",C108="M","08:00",C108="AF","16:00")," ")</f>
        <v xml:space="preserve"> </v>
      </c>
      <c r="G108" s="402" t="str">
        <f t="shared" si="3"/>
        <v>ERROR</v>
      </c>
      <c r="H108" s="402" t="str" cm="1">
        <f t="array" ref="H108">IFERROR(_xlfn.IFS(C108="MN","07:59",C108="M","15:59",C108="AF","23:59")," ")</f>
        <v xml:space="preserve"> </v>
      </c>
    </row>
    <row r="109" spans="2:8" x14ac:dyDescent="0.25">
      <c r="B109" t="str">
        <f>'2022'!$C$9</f>
        <v xml:space="preserve">G </v>
      </c>
      <c r="C109" t="str">
        <f>IF(HLOOKUP(D109,'2022'!$D$1:$GB$16,$A$2,FALSE)=0," ",IF(HLOOKUP(D109,'2022'!$D$1:$GB$16,$A$2,FALSE)="H"," ",IF(HLOOKUP(D109,'2022'!$D$1:$GB$16,$A$2,FALSE)="S"," ",HLOOKUP(D109,'2022'!$D$1:$GB$16,$A$2,FALSE))))</f>
        <v xml:space="preserve"> </v>
      </c>
      <c r="D109" s="402">
        <v>44669</v>
      </c>
      <c r="E109" s="402" t="str">
        <f t="shared" si="2"/>
        <v>ERROR</v>
      </c>
      <c r="F109" t="str" cm="1">
        <f t="array" ref="F109">IFERROR(_xlfn.IFS(C109="MN","00:00",C109="M","08:00",C109="AF","16:00")," ")</f>
        <v xml:space="preserve"> </v>
      </c>
      <c r="G109" s="402" t="str">
        <f t="shared" si="3"/>
        <v>ERROR</v>
      </c>
      <c r="H109" s="402" t="str" cm="1">
        <f t="array" ref="H109">IFERROR(_xlfn.IFS(C109="MN","07:59",C109="M","15:59",C109="AF","23:59")," ")</f>
        <v xml:space="preserve"> </v>
      </c>
    </row>
    <row r="110" spans="2:8" x14ac:dyDescent="0.25">
      <c r="B110" t="str">
        <f>'2022'!$C$9</f>
        <v xml:space="preserve">G </v>
      </c>
      <c r="C110" t="str">
        <f>IF(HLOOKUP(D110,'2022'!$D$1:$GB$16,$A$2,FALSE)=0," ",IF(HLOOKUP(D110,'2022'!$D$1:$GB$16,$A$2,FALSE)="H"," ",IF(HLOOKUP(D110,'2022'!$D$1:$GB$16,$A$2,FALSE)="S"," ",HLOOKUP(D110,'2022'!$D$1:$GB$16,$A$2,FALSE))))</f>
        <v>AF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16:00</v>
      </c>
      <c r="G110" s="402">
        <f t="shared" si="3"/>
        <v>44670</v>
      </c>
      <c r="H110" s="402" t="str" cm="1">
        <f t="array" ref="H110">IFERROR(_xlfn.IFS(C110="MN","07:59",C110="M","15:59",C110="AF","23:59")," ")</f>
        <v>23:59</v>
      </c>
    </row>
    <row r="111" spans="2:8" x14ac:dyDescent="0.25">
      <c r="B111" t="str">
        <f>'2022'!$C$9</f>
        <v xml:space="preserve">G </v>
      </c>
      <c r="C111" t="str">
        <f>IF(HLOOKUP(D111,'2022'!$D$1:$GB$16,$A$2,FALSE)=0," ",IF(HLOOKUP(D111,'2022'!$D$1:$GB$16,$A$2,FALSE)="H"," ",IF(HLOOKUP(D111,'2022'!$D$1:$GB$16,$A$2,FALSE)="S"," ",HLOOKUP(D111,'2022'!$D$1:$GB$16,$A$2,FALSE))))</f>
        <v>AF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16:00</v>
      </c>
      <c r="G111" s="402">
        <f t="shared" si="3"/>
        <v>44671</v>
      </c>
      <c r="H111" s="402" t="str" cm="1">
        <f t="array" ref="H111">IFERROR(_xlfn.IFS(C111="MN","07:59",C111="M","15:59",C111="AF","23:59")," ")</f>
        <v>23:59</v>
      </c>
    </row>
    <row r="112" spans="2:8" x14ac:dyDescent="0.25">
      <c r="B112" t="str">
        <f>'2022'!$C$9</f>
        <v xml:space="preserve">G </v>
      </c>
      <c r="C112" t="str">
        <f>IF(HLOOKUP(D112,'2022'!$D$1:$GB$16,$A$2,FALSE)=0," ",IF(HLOOKUP(D112,'2022'!$D$1:$GB$16,$A$2,FALSE)="H"," ",IF(HLOOKUP(D112,'2022'!$D$1:$GB$16,$A$2,FALSE)="S"," ",HLOOKUP(D112,'2022'!$D$1:$GB$16,$A$2,FALSE))))</f>
        <v>AF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16:00</v>
      </c>
      <c r="G112" s="402">
        <f t="shared" si="3"/>
        <v>44672</v>
      </c>
      <c r="H112" s="402" t="str" cm="1">
        <f t="array" ref="H112">IFERROR(_xlfn.IFS(C112="MN","07:59",C112="M","15:59",C112="AF","23:59")," ")</f>
        <v>23:59</v>
      </c>
    </row>
    <row r="113" spans="2:8" x14ac:dyDescent="0.25">
      <c r="B113" t="str">
        <f>'2022'!$C$9</f>
        <v xml:space="preserve">G </v>
      </c>
      <c r="C113" t="str">
        <f>IF(HLOOKUP(D113,'2022'!$D$1:$GB$16,$A$2,FALSE)=0," ",IF(HLOOKUP(D113,'2022'!$D$1:$GB$16,$A$2,FALSE)="H"," ",IF(HLOOKUP(D113,'2022'!$D$1:$GB$16,$A$2,FALSE)="S"," ",HLOOKUP(D113,'2022'!$D$1:$GB$16,$A$2,FALSE))))</f>
        <v>AF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16:00</v>
      </c>
      <c r="G113" s="402">
        <f t="shared" si="3"/>
        <v>44673</v>
      </c>
      <c r="H113" s="402" t="str" cm="1">
        <f t="array" ref="H113">IFERROR(_xlfn.IFS(C113="MN","07:59",C113="M","15:59",C113="AF","23:59")," ")</f>
        <v>23:59</v>
      </c>
    </row>
    <row r="114" spans="2:8" x14ac:dyDescent="0.25">
      <c r="B114" t="str">
        <f>'2022'!$C$9</f>
        <v xml:space="preserve">G </v>
      </c>
      <c r="C114" t="str">
        <f>IF(HLOOKUP(D114,'2022'!$D$1:$GB$16,$A$2,FALSE)=0," ",IF(HLOOKUP(D114,'2022'!$D$1:$GB$16,$A$2,FALSE)="H"," ",IF(HLOOKUP(D114,'2022'!$D$1:$GB$16,$A$2,FALSE)="S"," ",HLOOKUP(D114,'2022'!$D$1:$GB$16,$A$2,FALSE))))</f>
        <v xml:space="preserve"> </v>
      </c>
      <c r="D114" s="402">
        <v>44674</v>
      </c>
      <c r="E114" s="402" t="str">
        <f t="shared" si="2"/>
        <v>ERROR</v>
      </c>
      <c r="F114" t="str" cm="1">
        <f t="array" ref="F114">IFERROR(_xlfn.IFS(C114="MN","00:00",C114="M","08:00",C114="AF","16:00")," ")</f>
        <v xml:space="preserve"> </v>
      </c>
      <c r="G114" s="402" t="str">
        <f t="shared" si="3"/>
        <v>ERROR</v>
      </c>
      <c r="H114" s="402" t="str" cm="1">
        <f t="array" ref="H114">IFERROR(_xlfn.IFS(C114="MN","07:59",C114="M","15:59",C114="AF","23:59")," ")</f>
        <v xml:space="preserve"> </v>
      </c>
    </row>
    <row r="115" spans="2:8" x14ac:dyDescent="0.25">
      <c r="B115" t="str">
        <f>'2022'!$C$9</f>
        <v xml:space="preserve">G </v>
      </c>
      <c r="C115" t="str">
        <f>IF(HLOOKUP(D115,'2022'!$D$1:$GB$16,$A$2,FALSE)=0," ",IF(HLOOKUP(D115,'2022'!$D$1:$GB$16,$A$2,FALSE)="H"," ",IF(HLOOKUP(D115,'2022'!$D$1:$GB$16,$A$2,FALSE)="S"," ",HLOOKUP(D115,'2022'!$D$1:$GB$16,$A$2,FALSE))))</f>
        <v xml:space="preserve"> </v>
      </c>
      <c r="D115" s="402">
        <v>44675</v>
      </c>
      <c r="E115" s="402" t="str">
        <f t="shared" si="2"/>
        <v>ERROR</v>
      </c>
      <c r="F115" t="str" cm="1">
        <f t="array" ref="F115">IFERROR(_xlfn.IFS(C115="MN","00:00",C115="M","08:00",C115="AF","16:00")," ")</f>
        <v xml:space="preserve"> </v>
      </c>
      <c r="G115" s="402" t="str">
        <f t="shared" si="3"/>
        <v>ERROR</v>
      </c>
      <c r="H115" s="402" t="str" cm="1">
        <f t="array" ref="H115">IFERROR(_xlfn.IFS(C115="MN","07:59",C115="M","15:59",C115="AF","23:59")," ")</f>
        <v xml:space="preserve"> </v>
      </c>
    </row>
    <row r="116" spans="2:8" x14ac:dyDescent="0.25">
      <c r="B116" t="str">
        <f>'2022'!$C$9</f>
        <v xml:space="preserve">G </v>
      </c>
      <c r="C116" t="str">
        <f>IF(HLOOKUP(D116,'2022'!$D$1:$GB$16,$A$2,FALSE)=0," ",IF(HLOOKUP(D116,'2022'!$D$1:$GB$16,$A$2,FALSE)="H"," ",IF(HLOOKUP(D116,'2022'!$D$1:$GB$16,$A$2,FALSE)="S"," ",HLOOKUP(D116,'2022'!$D$1:$GB$16,$A$2,FALSE))))</f>
        <v>AF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16:00</v>
      </c>
      <c r="G116" s="402">
        <f t="shared" si="3"/>
        <v>44676</v>
      </c>
      <c r="H116" s="402" t="str" cm="1">
        <f t="array" ref="H116">IFERROR(_xlfn.IFS(C116="MN","07:59",C116="M","15:59",C116="AF","23:59")," ")</f>
        <v>23:59</v>
      </c>
    </row>
    <row r="117" spans="2:8" x14ac:dyDescent="0.25">
      <c r="B117" t="str">
        <f>'2022'!$C$9</f>
        <v xml:space="preserve">G </v>
      </c>
      <c r="C117" t="str">
        <f>IF(HLOOKUP(D117,'2022'!$D$1:$GB$16,$A$2,FALSE)=0," ",IF(HLOOKUP(D117,'2022'!$D$1:$GB$16,$A$2,FALSE)="H"," ",IF(HLOOKUP(D117,'2022'!$D$1:$GB$16,$A$2,FALSE)="S"," ",HLOOKUP(D117,'2022'!$D$1:$GB$16,$A$2,FALSE))))</f>
        <v>AF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16:00</v>
      </c>
      <c r="G117" s="402">
        <f t="shared" si="3"/>
        <v>44677</v>
      </c>
      <c r="H117" s="402" t="str" cm="1">
        <f t="array" ref="H117">IFERROR(_xlfn.IFS(C117="MN","07:59",C117="M","15:59",C117="AF","23:59")," ")</f>
        <v>23:59</v>
      </c>
    </row>
    <row r="118" spans="2:8" x14ac:dyDescent="0.25">
      <c r="B118" t="str">
        <f>'2022'!$C$9</f>
        <v xml:space="preserve">G </v>
      </c>
      <c r="C118" t="str">
        <f>IF(HLOOKUP(D118,'2022'!$D$1:$GB$16,$A$2,FALSE)=0," ",IF(HLOOKUP(D118,'2022'!$D$1:$GB$16,$A$2,FALSE)="H"," ",IF(HLOOKUP(D118,'2022'!$D$1:$GB$16,$A$2,FALSE)="S"," ",HLOOKUP(D118,'2022'!$D$1:$GB$16,$A$2,FALSE))))</f>
        <v>AF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16:00</v>
      </c>
      <c r="G118" s="402">
        <f t="shared" si="3"/>
        <v>44678</v>
      </c>
      <c r="H118" s="402" t="str" cm="1">
        <f t="array" ref="H118">IFERROR(_xlfn.IFS(C118="MN","07:59",C118="M","15:59",C118="AF","23:59")," ")</f>
        <v>23:59</v>
      </c>
    </row>
    <row r="119" spans="2:8" x14ac:dyDescent="0.25">
      <c r="B119" t="str">
        <f>'2022'!$C$9</f>
        <v xml:space="preserve">G </v>
      </c>
      <c r="C119" t="str">
        <f>IF(HLOOKUP(D119,'2022'!$D$1:$GB$16,$A$2,FALSE)=0," ",IF(HLOOKUP(D119,'2022'!$D$1:$GB$16,$A$2,FALSE)="H"," ",IF(HLOOKUP(D119,'2022'!$D$1:$GB$16,$A$2,FALSE)="S"," ",HLOOKUP(D119,'2022'!$D$1:$GB$16,$A$2,FALSE))))</f>
        <v>AF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16:00</v>
      </c>
      <c r="G119" s="402">
        <f t="shared" si="3"/>
        <v>44679</v>
      </c>
      <c r="H119" s="402" t="str" cm="1">
        <f t="array" ref="H119">IFERROR(_xlfn.IFS(C119="MN","07:59",C119="M","15:59",C119="AF","23:59")," ")</f>
        <v>23:59</v>
      </c>
    </row>
    <row r="120" spans="2:8" x14ac:dyDescent="0.25">
      <c r="B120" t="str">
        <f>'2022'!$C$9</f>
        <v xml:space="preserve">G </v>
      </c>
      <c r="C120" t="str">
        <f>IF(HLOOKUP(D120,'2022'!$D$1:$GB$16,$A$2,FALSE)=0," ",IF(HLOOKUP(D120,'2022'!$D$1:$GB$16,$A$2,FALSE)="H"," ",IF(HLOOKUP(D120,'2022'!$D$1:$GB$16,$A$2,FALSE)="S"," ",HLOOKUP(D120,'2022'!$D$1:$GB$16,$A$2,FALSE))))</f>
        <v xml:space="preserve"> </v>
      </c>
      <c r="D120" s="402">
        <v>44680</v>
      </c>
      <c r="E120" s="402" t="str">
        <f t="shared" si="2"/>
        <v>ERROR</v>
      </c>
      <c r="F120" t="str" cm="1">
        <f t="array" ref="F120">IFERROR(_xlfn.IFS(C120="MN","00:00",C120="M","08:00",C120="AF","16:00")," ")</f>
        <v xml:space="preserve"> </v>
      </c>
      <c r="G120" s="402" t="str">
        <f t="shared" si="3"/>
        <v>ERROR</v>
      </c>
      <c r="H120" s="402" t="str" cm="1">
        <f t="array" ref="H120">IFERROR(_xlfn.IFS(C120="MN","07:59",C120="M","15:59",C120="AF","23:59")," ")</f>
        <v xml:space="preserve"> </v>
      </c>
    </row>
    <row r="121" spans="2:8" x14ac:dyDescent="0.25">
      <c r="B121" t="str">
        <f>'2022'!$C$9</f>
        <v xml:space="preserve">G </v>
      </c>
      <c r="C121" t="str">
        <f>IF(HLOOKUP(D121,'2022'!$D$1:$GB$16,$A$2,FALSE)=0," ",IF(HLOOKUP(D121,'2022'!$D$1:$GB$16,$A$2,FALSE)="H"," ",IF(HLOOKUP(D121,'2022'!$D$1:$GB$16,$A$2,FALSE)="S"," ",HLOOKUP(D121,'2022'!$D$1:$GB$16,$A$2,FALSE))))</f>
        <v xml:space="preserve"> </v>
      </c>
      <c r="D121" s="402">
        <v>44681</v>
      </c>
      <c r="E121" s="402" t="str">
        <f t="shared" si="2"/>
        <v>ERROR</v>
      </c>
      <c r="F121" t="str" cm="1">
        <f t="array" ref="F121">IFERROR(_xlfn.IFS(C121="MN","00:00",C121="M","08:00",C121="AF","16:00")," ")</f>
        <v xml:space="preserve"> </v>
      </c>
      <c r="G121" s="402" t="str">
        <f t="shared" si="3"/>
        <v>ERROR</v>
      </c>
      <c r="H121" s="402" t="str" cm="1">
        <f t="array" ref="H121">IFERROR(_xlfn.IFS(C121="MN","07:59",C121="M","15:59",C121="AF","23:59")," ")</f>
        <v xml:space="preserve"> </v>
      </c>
    </row>
    <row r="122" spans="2:8" x14ac:dyDescent="0.25">
      <c r="B122" t="str">
        <f>'2022'!$C$9</f>
        <v xml:space="preserve">G </v>
      </c>
      <c r="C122" t="str">
        <f>IF(HLOOKUP(D122,'2022'!$D$1:$GB$16,$A$2,FALSE)=0," ",IF(HLOOKUP(D122,'2022'!$D$1:$GB$16,$A$2,FALSE)="H"," ",IF(HLOOKUP(D122,'2022'!$D$1:$GB$16,$A$2,FALSE)="S"," ",HLOOKUP(D122,'2022'!$D$1:$GB$16,$A$2,FALSE))))</f>
        <v>M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08:00</v>
      </c>
      <c r="G122" s="402">
        <f t="shared" si="3"/>
        <v>44682</v>
      </c>
      <c r="H122" s="402" t="str" cm="1">
        <f t="array" ref="H122">IFERROR(_xlfn.IFS(C122="MN","07:59",C122="M","15:59",C122="AF","23:59")," ")</f>
        <v>15:59</v>
      </c>
    </row>
    <row r="123" spans="2:8" x14ac:dyDescent="0.25">
      <c r="B123" t="str">
        <f>'2022'!$C$9</f>
        <v xml:space="preserve">G </v>
      </c>
      <c r="C123" t="str">
        <f>IF(HLOOKUP(D123,'2022'!$D$1:$GB$16,$A$2,FALSE)=0," ",IF(HLOOKUP(D123,'2022'!$D$1:$GB$16,$A$2,FALSE)="H"," ",IF(HLOOKUP(D123,'2022'!$D$1:$GB$16,$A$2,FALSE)="S"," ",HLOOKUP(D123,'2022'!$D$1:$GB$16,$A$2,FALSE))))</f>
        <v>M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08:00</v>
      </c>
      <c r="G123" s="402">
        <f t="shared" si="3"/>
        <v>44683</v>
      </c>
      <c r="H123" s="402" t="str" cm="1">
        <f t="array" ref="H123">IFERROR(_xlfn.IFS(C123="MN","07:59",C123="M","15:59",C123="AF","23:59")," ")</f>
        <v>15:59</v>
      </c>
    </row>
    <row r="124" spans="2:8" x14ac:dyDescent="0.25">
      <c r="B124" t="str">
        <f>'2022'!$C$9</f>
        <v xml:space="preserve">G </v>
      </c>
      <c r="C124" t="str">
        <f>IF(HLOOKUP(D124,'2022'!$D$1:$GB$16,$A$2,FALSE)=0," ",IF(HLOOKUP(D124,'2022'!$D$1:$GB$16,$A$2,FALSE)="H"," ",IF(HLOOKUP(D124,'2022'!$D$1:$GB$16,$A$2,FALSE)="S"," ",HLOOKUP(D124,'2022'!$D$1:$GB$16,$A$2,FALSE))))</f>
        <v>M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08:00</v>
      </c>
      <c r="G124" s="402">
        <f t="shared" si="3"/>
        <v>44684</v>
      </c>
      <c r="H124" s="402" t="str" cm="1">
        <f t="array" ref="H124">IFERROR(_xlfn.IFS(C124="MN","07:59",C124="M","15:59",C124="AF","23:59")," ")</f>
        <v>15:59</v>
      </c>
    </row>
    <row r="125" spans="2:8" x14ac:dyDescent="0.25">
      <c r="B125" t="str">
        <f>'2022'!$C$9</f>
        <v xml:space="preserve">G </v>
      </c>
      <c r="C125" t="str">
        <f>IF(HLOOKUP(D125,'2022'!$D$1:$GB$16,$A$2,FALSE)=0," ",IF(HLOOKUP(D125,'2022'!$D$1:$GB$16,$A$2,FALSE)="H"," ",IF(HLOOKUP(D125,'2022'!$D$1:$GB$16,$A$2,FALSE)="S"," ",HLOOKUP(D125,'2022'!$D$1:$GB$16,$A$2,FALSE))))</f>
        <v>M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08:00</v>
      </c>
      <c r="G125" s="402">
        <f t="shared" si="3"/>
        <v>44685</v>
      </c>
      <c r="H125" s="402" t="str" cm="1">
        <f t="array" ref="H125">IFERROR(_xlfn.IFS(C125="MN","07:59",C125="M","15:59",C125="AF","23:59")," ")</f>
        <v>15:59</v>
      </c>
    </row>
    <row r="126" spans="2:8" x14ac:dyDescent="0.25">
      <c r="B126" t="str">
        <f>'2022'!$C$9</f>
        <v xml:space="preserve">G </v>
      </c>
      <c r="C126" t="str">
        <f>IF(HLOOKUP(D126,'2022'!$D$1:$GB$16,$A$2,FALSE)=0," ",IF(HLOOKUP(D126,'2022'!$D$1:$GB$16,$A$2,FALSE)="H"," ",IF(HLOOKUP(D126,'2022'!$D$1:$GB$16,$A$2,FALSE)="S"," ",HLOOKUP(D126,'2022'!$D$1:$GB$16,$A$2,FALSE))))</f>
        <v xml:space="preserve"> </v>
      </c>
      <c r="D126" s="402">
        <v>44686</v>
      </c>
      <c r="E126" s="402" t="str">
        <f t="shared" si="2"/>
        <v>ERROR</v>
      </c>
      <c r="F126" t="str" cm="1">
        <f t="array" ref="F126">IFERROR(_xlfn.IFS(C126="MN","00:00",C126="M","08:00",C126="AF","16:00")," ")</f>
        <v xml:space="preserve"> </v>
      </c>
      <c r="G126" s="402" t="str">
        <f t="shared" si="3"/>
        <v>ERROR</v>
      </c>
      <c r="H126" s="402" t="str" cm="1">
        <f t="array" ref="H126">IFERROR(_xlfn.IFS(C126="MN","07:59",C126="M","15:59",C126="AF","23:59")," ")</f>
        <v xml:space="preserve"> </v>
      </c>
    </row>
    <row r="127" spans="2:8" x14ac:dyDescent="0.25">
      <c r="B127" t="str">
        <f>'2022'!$C$9</f>
        <v xml:space="preserve">G </v>
      </c>
      <c r="C127" t="str">
        <f>IF(HLOOKUP(D127,'2022'!$D$1:$GB$16,$A$2,FALSE)=0," ",IF(HLOOKUP(D127,'2022'!$D$1:$GB$16,$A$2,FALSE)="H"," ",IF(HLOOKUP(D127,'2022'!$D$1:$GB$16,$A$2,FALSE)="S"," ",HLOOKUP(D127,'2022'!$D$1:$GB$16,$A$2,FALSE))))</f>
        <v xml:space="preserve"> </v>
      </c>
      <c r="D127" s="402">
        <v>44687</v>
      </c>
      <c r="E127" s="402" t="str">
        <f t="shared" si="2"/>
        <v>ERROR</v>
      </c>
      <c r="F127" t="str" cm="1">
        <f t="array" ref="F127">IFERROR(_xlfn.IFS(C127="MN","00:00",C127="M","08:00",C127="AF","16:00")," ")</f>
        <v xml:space="preserve"> </v>
      </c>
      <c r="G127" s="402" t="str">
        <f t="shared" si="3"/>
        <v>ERROR</v>
      </c>
      <c r="H127" s="402" t="str" cm="1">
        <f t="array" ref="H127">IFERROR(_xlfn.IFS(C127="MN","07:59",C127="M","15:59",C127="AF","23:59")," ")</f>
        <v xml:space="preserve"> </v>
      </c>
    </row>
    <row r="128" spans="2:8" x14ac:dyDescent="0.25">
      <c r="B128" t="str">
        <f>'2022'!$C$9</f>
        <v xml:space="preserve">G </v>
      </c>
      <c r="C128" t="str">
        <f>IF(HLOOKUP(D128,'2022'!$D$1:$GB$16,$A$2,FALSE)=0," ",IF(HLOOKUP(D128,'2022'!$D$1:$GB$16,$A$2,FALSE)="H"," ",IF(HLOOKUP(D128,'2022'!$D$1:$GB$16,$A$2,FALSE)="S"," ",HLOOKUP(D128,'2022'!$D$1:$GB$16,$A$2,FALSE))))</f>
        <v>M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08:00</v>
      </c>
      <c r="G128" s="402">
        <f t="shared" si="3"/>
        <v>44688</v>
      </c>
      <c r="H128" s="402" t="str" cm="1">
        <f t="array" ref="H128">IFERROR(_xlfn.IFS(C128="MN","07:59",C128="M","15:59",C128="AF","23:59")," ")</f>
        <v>15:59</v>
      </c>
    </row>
    <row r="129" spans="2:8" x14ac:dyDescent="0.25">
      <c r="B129" t="str">
        <f>'2022'!$C$9</f>
        <v xml:space="preserve">G </v>
      </c>
      <c r="C129" t="str">
        <f>IF(HLOOKUP(D129,'2022'!$D$1:$GB$16,$A$2,FALSE)=0," ",IF(HLOOKUP(D129,'2022'!$D$1:$GB$16,$A$2,FALSE)="H"," ",IF(HLOOKUP(D129,'2022'!$D$1:$GB$16,$A$2,FALSE)="S"," ",HLOOKUP(D129,'2022'!$D$1:$GB$16,$A$2,FALSE))))</f>
        <v>M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08:00</v>
      </c>
      <c r="G129" s="402">
        <f t="shared" si="3"/>
        <v>44689</v>
      </c>
      <c r="H129" s="402" t="str" cm="1">
        <f t="array" ref="H129">IFERROR(_xlfn.IFS(C129="MN","07:59",C129="M","15:59",C129="AF","23:59")," ")</f>
        <v>15:59</v>
      </c>
    </row>
    <row r="130" spans="2:8" x14ac:dyDescent="0.25">
      <c r="B130" t="str">
        <f>'2022'!$C$9</f>
        <v xml:space="preserve">G </v>
      </c>
      <c r="C130" t="str">
        <f>IF(HLOOKUP(D130,'2022'!$D$1:$GB$16,$A$2,FALSE)=0," ",IF(HLOOKUP(D130,'2022'!$D$1:$GB$16,$A$2,FALSE)="H"," ",IF(HLOOKUP(D130,'2022'!$D$1:$GB$16,$A$2,FALSE)="S"," ",HLOOKUP(D130,'2022'!$D$1:$GB$16,$A$2,FALSE))))</f>
        <v>M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08:00</v>
      </c>
      <c r="G130" s="402">
        <f t="shared" si="3"/>
        <v>44690</v>
      </c>
      <c r="H130" s="402" t="str" cm="1">
        <f t="array" ref="H130">IFERROR(_xlfn.IFS(C130="MN","07:59",C130="M","15:59",C130="AF","23:59")," ")</f>
        <v>15:59</v>
      </c>
    </row>
    <row r="131" spans="2:8" x14ac:dyDescent="0.25">
      <c r="B131" t="str">
        <f>'2022'!$C$9</f>
        <v xml:space="preserve">G </v>
      </c>
      <c r="C131" t="str">
        <f>IF(HLOOKUP(D131,'2022'!$D$1:$GB$16,$A$2,FALSE)=0," ",IF(HLOOKUP(D131,'2022'!$D$1:$GB$16,$A$2,FALSE)="H"," ",IF(HLOOKUP(D131,'2022'!$D$1:$GB$16,$A$2,FALSE)="S"," ",HLOOKUP(D131,'2022'!$D$1:$GB$16,$A$2,FALSE))))</f>
        <v>M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08:00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15:59</v>
      </c>
    </row>
    <row r="132" spans="2:8" x14ac:dyDescent="0.25">
      <c r="B132" t="str">
        <f>'2022'!$C$9</f>
        <v xml:space="preserve">G </v>
      </c>
      <c r="C132" t="str">
        <f>IF(HLOOKUP(D132,'2022'!$D$1:$GB$16,$A$2,FALSE)=0," ",IF(HLOOKUP(D132,'2022'!$D$1:$GB$16,$A$2,FALSE)="H"," ",IF(HLOOKUP(D132,'2022'!$D$1:$GB$16,$A$2,FALSE)="S"," ",HLOOKUP(D132,'2022'!$D$1:$GB$16,$A$2,FALSE))))</f>
        <v xml:space="preserve"> </v>
      </c>
      <c r="D132" s="402">
        <v>44692</v>
      </c>
      <c r="E132" s="402" t="str">
        <f t="shared" si="4"/>
        <v>ERROR</v>
      </c>
      <c r="F132" t="str" cm="1">
        <f t="array" ref="F132">IFERROR(_xlfn.IFS(C132="MN","00:00",C132="M","08:00",C132="AF","16:00")," ")</f>
        <v xml:space="preserve"> </v>
      </c>
      <c r="G132" s="402" t="str">
        <f t="shared" si="5"/>
        <v>ERROR</v>
      </c>
      <c r="H132" s="402" t="str" cm="1">
        <f t="array" ref="H132">IFERROR(_xlfn.IFS(C132="MN","07:59",C132="M","15:59",C132="AF","23:59")," ")</f>
        <v xml:space="preserve"> </v>
      </c>
    </row>
    <row r="133" spans="2:8" x14ac:dyDescent="0.25">
      <c r="B133" t="str">
        <f>'2022'!$C$9</f>
        <v xml:space="preserve">G </v>
      </c>
      <c r="C133" t="str">
        <f>IF(HLOOKUP(D133,'2022'!$D$1:$GB$16,$A$2,FALSE)=0," ",IF(HLOOKUP(D133,'2022'!$D$1:$GB$16,$A$2,FALSE)="H"," ",IF(HLOOKUP(D133,'2022'!$D$1:$GB$16,$A$2,FALSE)="S"," ",HLOOKUP(D133,'2022'!$D$1:$GB$16,$A$2,FALSE))))</f>
        <v xml:space="preserve"> </v>
      </c>
      <c r="D133" s="402">
        <v>44693</v>
      </c>
      <c r="E133" s="402" t="str">
        <f t="shared" si="4"/>
        <v>ERROR</v>
      </c>
      <c r="F133" t="str" cm="1">
        <f t="array" ref="F133">IFERROR(_xlfn.IFS(C133="MN","00:00",C133="M","08:00",C133="AF","16:00")," ")</f>
        <v xml:space="preserve"> </v>
      </c>
      <c r="G133" s="402" t="str">
        <f t="shared" si="5"/>
        <v>ERROR</v>
      </c>
      <c r="H133" s="402" t="str" cm="1">
        <f t="array" ref="H133">IFERROR(_xlfn.IFS(C133="MN","07:59",C133="M","15:59",C133="AF","23:59")," ")</f>
        <v xml:space="preserve"> </v>
      </c>
    </row>
    <row r="134" spans="2:8" x14ac:dyDescent="0.25">
      <c r="B134" t="str">
        <f>'2022'!$C$9</f>
        <v xml:space="preserve">G </v>
      </c>
      <c r="C134" t="str">
        <f>IF(HLOOKUP(D134,'2022'!$D$1:$GB$16,$A$2,FALSE)=0," ",IF(HLOOKUP(D134,'2022'!$D$1:$GB$16,$A$2,FALSE)="H"," ",IF(HLOOKUP(D134,'2022'!$D$1:$GB$16,$A$2,FALSE)="S"," ",HLOOKUP(D134,'2022'!$D$1:$GB$16,$A$2,FALSE))))</f>
        <v>MN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00:00</v>
      </c>
      <c r="G134" s="402">
        <f t="shared" si="5"/>
        <v>44694</v>
      </c>
      <c r="H134" s="402" t="str" cm="1">
        <f t="array" ref="H134">IFERROR(_xlfn.IFS(C134="MN","07:59",C134="M","15:59",C134="AF","23:59")," ")</f>
        <v>07:59</v>
      </c>
    </row>
    <row r="135" spans="2:8" x14ac:dyDescent="0.25">
      <c r="B135" t="str">
        <f>'2022'!$C$9</f>
        <v xml:space="preserve">G </v>
      </c>
      <c r="C135" t="str">
        <f>IF(HLOOKUP(D135,'2022'!$D$1:$GB$16,$A$2,FALSE)=0," ",IF(HLOOKUP(D135,'2022'!$D$1:$GB$16,$A$2,FALSE)="H"," ",IF(HLOOKUP(D135,'2022'!$D$1:$GB$16,$A$2,FALSE)="S"," ",HLOOKUP(D135,'2022'!$D$1:$GB$16,$A$2,FALSE))))</f>
        <v>MN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00:00</v>
      </c>
      <c r="G135" s="402">
        <f t="shared" si="5"/>
        <v>44695</v>
      </c>
      <c r="H135" s="402" t="str" cm="1">
        <f t="array" ref="H135">IFERROR(_xlfn.IFS(C135="MN","07:59",C135="M","15:59",C135="AF","23:59")," ")</f>
        <v>07:59</v>
      </c>
    </row>
    <row r="136" spans="2:8" x14ac:dyDescent="0.25">
      <c r="B136" t="str">
        <f>'2022'!$C$9</f>
        <v xml:space="preserve">G </v>
      </c>
      <c r="C136" t="str">
        <f>IF(HLOOKUP(D136,'2022'!$D$1:$GB$16,$A$2,FALSE)=0," ",IF(HLOOKUP(D136,'2022'!$D$1:$GB$16,$A$2,FALSE)="H"," ",IF(HLOOKUP(D136,'2022'!$D$1:$GB$16,$A$2,FALSE)="S"," ",HLOOKUP(D136,'2022'!$D$1:$GB$16,$A$2,FALSE))))</f>
        <v>MN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00:00</v>
      </c>
      <c r="G136" s="402">
        <f t="shared" si="5"/>
        <v>44696</v>
      </c>
      <c r="H136" s="402" t="str" cm="1">
        <f t="array" ref="H136">IFERROR(_xlfn.IFS(C136="MN","07:59",C136="M","15:59",C136="AF","23:59")," ")</f>
        <v>07:59</v>
      </c>
    </row>
    <row r="137" spans="2:8" x14ac:dyDescent="0.25">
      <c r="B137" t="str">
        <f>'2022'!$C$9</f>
        <v xml:space="preserve">G </v>
      </c>
      <c r="C137" t="str">
        <f>IF(HLOOKUP(D137,'2022'!$D$1:$GB$16,$A$2,FALSE)=0," ",IF(HLOOKUP(D137,'2022'!$D$1:$GB$16,$A$2,FALSE)="H"," ",IF(HLOOKUP(D137,'2022'!$D$1:$GB$16,$A$2,FALSE)="S"," ",HLOOKUP(D137,'2022'!$D$1:$GB$16,$A$2,FALSE))))</f>
        <v>MN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00:00</v>
      </c>
      <c r="G137" s="402">
        <f t="shared" si="5"/>
        <v>44697</v>
      </c>
      <c r="H137" s="402" t="str" cm="1">
        <f t="array" ref="H137">IFERROR(_xlfn.IFS(C137="MN","07:59",C137="M","15:59",C137="AF","23:59")," ")</f>
        <v>07:59</v>
      </c>
    </row>
    <row r="138" spans="2:8" x14ac:dyDescent="0.25">
      <c r="B138" t="str">
        <f>'2022'!$C$9</f>
        <v xml:space="preserve">G </v>
      </c>
      <c r="C138" t="str">
        <f>IF(HLOOKUP(D138,'2022'!$D$1:$GB$16,$A$2,FALSE)=0," ",IF(HLOOKUP(D138,'2022'!$D$1:$GB$16,$A$2,FALSE)="H"," ",IF(HLOOKUP(D138,'2022'!$D$1:$GB$16,$A$2,FALSE)="S"," ",HLOOKUP(D138,'2022'!$D$1:$GB$16,$A$2,FALSE))))</f>
        <v xml:space="preserve"> </v>
      </c>
      <c r="D138" s="402">
        <v>44698</v>
      </c>
      <c r="E138" s="402" t="str">
        <f t="shared" si="4"/>
        <v>ERROR</v>
      </c>
      <c r="F138" t="str" cm="1">
        <f t="array" ref="F138">IFERROR(_xlfn.IFS(C138="MN","00:00",C138="M","08:00",C138="AF","16:00")," ")</f>
        <v xml:space="preserve"> </v>
      </c>
      <c r="G138" s="402" t="str">
        <f t="shared" si="5"/>
        <v>ERROR</v>
      </c>
      <c r="H138" s="402" t="str" cm="1">
        <f t="array" ref="H138">IFERROR(_xlfn.IFS(C138="MN","07:59",C138="M","15:59",C138="AF","23:59")," ")</f>
        <v xml:space="preserve"> </v>
      </c>
    </row>
    <row r="139" spans="2:8" x14ac:dyDescent="0.25">
      <c r="B139" t="str">
        <f>'2022'!$C$9</f>
        <v xml:space="preserve">G </v>
      </c>
      <c r="C139" t="str">
        <f>IF(HLOOKUP(D139,'2022'!$D$1:$GB$16,$A$2,FALSE)=0," ",IF(HLOOKUP(D139,'2022'!$D$1:$GB$16,$A$2,FALSE)="H"," ",IF(HLOOKUP(D139,'2022'!$D$1:$GB$16,$A$2,FALSE)="S"," ",HLOOKUP(D139,'2022'!$D$1:$GB$16,$A$2,FALSE))))</f>
        <v xml:space="preserve"> </v>
      </c>
      <c r="D139" s="402">
        <v>44699</v>
      </c>
      <c r="E139" s="402" t="str">
        <f t="shared" si="4"/>
        <v>ERROR</v>
      </c>
      <c r="F139" t="str" cm="1">
        <f t="array" ref="F139">IFERROR(_xlfn.IFS(C139="MN","00:00",C139="M","08:00",C139="AF","16:00")," ")</f>
        <v xml:space="preserve"> </v>
      </c>
      <c r="G139" s="402" t="str">
        <f t="shared" si="5"/>
        <v>ERROR</v>
      </c>
      <c r="H139" s="402" t="str" cm="1">
        <f t="array" ref="H139">IFERROR(_xlfn.IFS(C139="MN","07:59",C139="M","15:59",C139="AF","23:59")," ")</f>
        <v xml:space="preserve"> </v>
      </c>
    </row>
    <row r="140" spans="2:8" x14ac:dyDescent="0.25">
      <c r="B140" t="str">
        <f>'2022'!$C$9</f>
        <v xml:space="preserve">G 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2:8" x14ac:dyDescent="0.25">
      <c r="B141" t="str">
        <f>'2022'!$C$9</f>
        <v xml:space="preserve">G </v>
      </c>
      <c r="C141" t="str">
        <f>IF(HLOOKUP(D141,'2022'!$D$1:$GB$16,$A$2,FALSE)=0," ",IF(HLOOKUP(D141,'2022'!$D$1:$GB$16,$A$2,FALSE)="H"," ",IF(HLOOKUP(D141,'2022'!$D$1:$GB$16,$A$2,FALSE)="S"," ",HLOOKUP(D141,'2022'!$D$1:$GB$16,$A$2,FALSE))))</f>
        <v>M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08:00</v>
      </c>
      <c r="G141" s="402">
        <f t="shared" si="5"/>
        <v>44701</v>
      </c>
      <c r="H141" s="402" t="str" cm="1">
        <f t="array" ref="H141">IFERROR(_xlfn.IFS(C141="MN","07:59",C141="M","15:59",C141="AF","23:59")," ")</f>
        <v>15:59</v>
      </c>
    </row>
    <row r="142" spans="2:8" x14ac:dyDescent="0.25">
      <c r="B142" t="str">
        <f>'2022'!$C$9</f>
        <v xml:space="preserve">G </v>
      </c>
      <c r="C142" t="str">
        <f>IF(HLOOKUP(D142,'2022'!$D$1:$GB$16,$A$2,FALSE)=0," ",IF(HLOOKUP(D142,'2022'!$D$1:$GB$16,$A$2,FALSE)="H"," ",IF(HLOOKUP(D142,'2022'!$D$1:$GB$16,$A$2,FALSE)="S"," ",HLOOKUP(D142,'2022'!$D$1:$GB$16,$A$2,FALSE))))</f>
        <v>M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08:00</v>
      </c>
      <c r="G142" s="402">
        <f t="shared" si="5"/>
        <v>44702</v>
      </c>
      <c r="H142" s="402" t="str" cm="1">
        <f t="array" ref="H142">IFERROR(_xlfn.IFS(C142="MN","07:59",C142="M","15:59",C142="AF","23:59")," ")</f>
        <v>15:59</v>
      </c>
    </row>
    <row r="143" spans="2:8" x14ac:dyDescent="0.25">
      <c r="B143" t="str">
        <f>'2022'!$C$9</f>
        <v xml:space="preserve">G </v>
      </c>
      <c r="C143" t="str">
        <f>IF(HLOOKUP(D143,'2022'!$D$1:$GB$16,$A$2,FALSE)=0," ",IF(HLOOKUP(D143,'2022'!$D$1:$GB$16,$A$2,FALSE)="H"," ",IF(HLOOKUP(D143,'2022'!$D$1:$GB$16,$A$2,FALSE)="S"," ",HLOOKUP(D143,'2022'!$D$1:$GB$16,$A$2,FALSE))))</f>
        <v>M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08:00</v>
      </c>
      <c r="G143" s="402">
        <f t="shared" si="5"/>
        <v>44703</v>
      </c>
      <c r="H143" s="402" t="str" cm="1">
        <f t="array" ref="H143">IFERROR(_xlfn.IFS(C143="MN","07:59",C143="M","15:59",C143="AF","23:59")," ")</f>
        <v>15:59</v>
      </c>
    </row>
    <row r="144" spans="2:8" x14ac:dyDescent="0.25">
      <c r="B144" t="str">
        <f>'2022'!$C$9</f>
        <v xml:space="preserve">G </v>
      </c>
      <c r="C144" t="str">
        <f>IF(HLOOKUP(D144,'2022'!$D$1:$GB$16,$A$2,FALSE)=0," ",IF(HLOOKUP(D144,'2022'!$D$1:$GB$16,$A$2,FALSE)="H"," ",IF(HLOOKUP(D144,'2022'!$D$1:$GB$16,$A$2,FALSE)="S"," ",HLOOKUP(D144,'2022'!$D$1:$GB$16,$A$2,FALSE))))</f>
        <v xml:space="preserve"> </v>
      </c>
      <c r="D144" s="402">
        <v>44704</v>
      </c>
      <c r="E144" s="402" t="str">
        <f t="shared" si="4"/>
        <v>ERROR</v>
      </c>
      <c r="F144" t="str" cm="1">
        <f t="array" ref="F144">IFERROR(_xlfn.IFS(C144="MN","00:00",C144="M","08:00",C144="AF","16:00")," ")</f>
        <v xml:space="preserve"> </v>
      </c>
      <c r="G144" s="402" t="str">
        <f t="shared" si="5"/>
        <v>ERROR</v>
      </c>
      <c r="H144" s="402" t="str" cm="1">
        <f t="array" ref="H144">IFERROR(_xlfn.IFS(C144="MN","07:59",C144="M","15:59",C144="AF","23:59")," ")</f>
        <v xml:space="preserve"> </v>
      </c>
    </row>
    <row r="145" spans="2:8" x14ac:dyDescent="0.25">
      <c r="B145" t="str">
        <f>'2022'!$C$9</f>
        <v xml:space="preserve">G </v>
      </c>
      <c r="C145" t="str">
        <f>IF(HLOOKUP(D145,'2022'!$D$1:$GB$16,$A$2,FALSE)=0," ",IF(HLOOKUP(D145,'2022'!$D$1:$GB$16,$A$2,FALSE)="H"," ",IF(HLOOKUP(D145,'2022'!$D$1:$GB$16,$A$2,FALSE)="S"," ",HLOOKUP(D145,'2022'!$D$1:$GB$16,$A$2,FALSE))))</f>
        <v xml:space="preserve"> </v>
      </c>
      <c r="D145" s="402">
        <v>44705</v>
      </c>
      <c r="E145" s="402" t="str">
        <f t="shared" si="4"/>
        <v>ERROR</v>
      </c>
      <c r="F145" t="str" cm="1">
        <f t="array" ref="F145">IFERROR(_xlfn.IFS(C145="MN","00:00",C145="M","08:00",C145="AF","16:00")," ")</f>
        <v xml:space="preserve"> </v>
      </c>
      <c r="G145" s="402" t="str">
        <f t="shared" si="5"/>
        <v>ERROR</v>
      </c>
      <c r="H145" s="402" t="str" cm="1">
        <f t="array" ref="H145">IFERROR(_xlfn.IFS(C145="MN","07:59",C145="M","15:59",C145="AF","23:59")," ")</f>
        <v xml:space="preserve"> </v>
      </c>
    </row>
    <row r="146" spans="2:8" x14ac:dyDescent="0.25">
      <c r="B146" t="str">
        <f>'2022'!$C$9</f>
        <v xml:space="preserve">G </v>
      </c>
      <c r="C146" t="str">
        <f>IF(HLOOKUP(D146,'2022'!$D$1:$GB$16,$A$2,FALSE)=0," ",IF(HLOOKUP(D146,'2022'!$D$1:$GB$16,$A$2,FALSE)="H"," ",IF(HLOOKUP(D146,'2022'!$D$1:$GB$16,$A$2,FALSE)="S"," ",HLOOKUP(D146,'2022'!$D$1:$GB$16,$A$2,FALSE))))</f>
        <v>AF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16:00</v>
      </c>
      <c r="G146" s="402">
        <f t="shared" si="5"/>
        <v>44706</v>
      </c>
      <c r="H146" s="402" t="str" cm="1">
        <f t="array" ref="H146">IFERROR(_xlfn.IFS(C146="MN","07:59",C146="M","15:59",C146="AF","23:59")," ")</f>
        <v>23:59</v>
      </c>
    </row>
    <row r="147" spans="2:8" x14ac:dyDescent="0.25">
      <c r="B147" t="str">
        <f>'2022'!$C$9</f>
        <v xml:space="preserve">G </v>
      </c>
      <c r="C147" t="str">
        <f>IF(HLOOKUP(D147,'2022'!$D$1:$GB$16,$A$2,FALSE)=0," ",IF(HLOOKUP(D147,'2022'!$D$1:$GB$16,$A$2,FALSE)="H"," ",IF(HLOOKUP(D147,'2022'!$D$1:$GB$16,$A$2,FALSE)="S"," ",HLOOKUP(D147,'2022'!$D$1:$GB$16,$A$2,FALSE))))</f>
        <v>AF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16:00</v>
      </c>
      <c r="G147" s="402">
        <f t="shared" si="5"/>
        <v>44707</v>
      </c>
      <c r="H147" s="402" t="str" cm="1">
        <f t="array" ref="H147">IFERROR(_xlfn.IFS(C147="MN","07:59",C147="M","15:59",C147="AF","23:59")," ")</f>
        <v>23:59</v>
      </c>
    </row>
    <row r="148" spans="2:8" x14ac:dyDescent="0.25">
      <c r="B148" t="str">
        <f>'2022'!$C$9</f>
        <v xml:space="preserve">G </v>
      </c>
      <c r="C148" t="str">
        <f>IF(HLOOKUP(D148,'2022'!$D$1:$GB$16,$A$2,FALSE)=0," ",IF(HLOOKUP(D148,'2022'!$D$1:$GB$16,$A$2,FALSE)="H"," ",IF(HLOOKUP(D148,'2022'!$D$1:$GB$16,$A$2,FALSE)="S"," ",HLOOKUP(D148,'2022'!$D$1:$GB$16,$A$2,FALSE))))</f>
        <v>AF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16:00</v>
      </c>
      <c r="G148" s="402">
        <f t="shared" si="5"/>
        <v>44708</v>
      </c>
      <c r="H148" s="402" t="str" cm="1">
        <f t="array" ref="H148">IFERROR(_xlfn.IFS(C148="MN","07:59",C148="M","15:59",C148="AF","23:59")," ")</f>
        <v>23:59</v>
      </c>
    </row>
    <row r="149" spans="2:8" x14ac:dyDescent="0.25">
      <c r="B149" t="str">
        <f>'2022'!$C$9</f>
        <v xml:space="preserve">G </v>
      </c>
      <c r="C149" t="str">
        <f>IF(HLOOKUP(D149,'2022'!$D$1:$GB$16,$A$2,FALSE)=0," ",IF(HLOOKUP(D149,'2022'!$D$1:$GB$16,$A$2,FALSE)="H"," ",IF(HLOOKUP(D149,'2022'!$D$1:$GB$16,$A$2,FALSE)="S"," ",HLOOKUP(D149,'2022'!$D$1:$GB$16,$A$2,FALSE))))</f>
        <v>AF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16:00</v>
      </c>
      <c r="G149" s="402">
        <f t="shared" si="5"/>
        <v>44709</v>
      </c>
      <c r="H149" s="402" t="str" cm="1">
        <f t="array" ref="H149">IFERROR(_xlfn.IFS(C149="MN","07:59",C149="M","15:59",C149="AF","23:59")," ")</f>
        <v>23:59</v>
      </c>
    </row>
    <row r="150" spans="2:8" x14ac:dyDescent="0.25">
      <c r="B150" t="str">
        <f>'2022'!$C$9</f>
        <v xml:space="preserve">G </v>
      </c>
      <c r="C150" t="str">
        <f>IF(HLOOKUP(D150,'2022'!$D$1:$GB$16,$A$2,FALSE)=0," ",IF(HLOOKUP(D150,'2022'!$D$1:$GB$16,$A$2,FALSE)="H"," ",IF(HLOOKUP(D150,'2022'!$D$1:$GB$16,$A$2,FALSE)="S"," ",HLOOKUP(D150,'2022'!$D$1:$GB$16,$A$2,FALSE))))</f>
        <v xml:space="preserve"> </v>
      </c>
      <c r="D150" s="402">
        <v>44710</v>
      </c>
      <c r="E150" s="402" t="str">
        <f t="shared" si="4"/>
        <v>ERROR</v>
      </c>
      <c r="F150" t="str" cm="1">
        <f t="array" ref="F150">IFERROR(_xlfn.IFS(C150="MN","00:00",C150="M","08:00",C150="AF","16:00")," ")</f>
        <v xml:space="preserve"> </v>
      </c>
      <c r="G150" s="402" t="str">
        <f t="shared" si="5"/>
        <v>ERROR</v>
      </c>
      <c r="H150" s="402" t="str" cm="1">
        <f t="array" ref="H150">IFERROR(_xlfn.IFS(C150="MN","07:59",C150="M","15:59",C150="AF","23:59")," ")</f>
        <v xml:space="preserve"> </v>
      </c>
    </row>
    <row r="151" spans="2:8" x14ac:dyDescent="0.25">
      <c r="B151" t="str">
        <f>'2022'!$C$9</f>
        <v xml:space="preserve">G </v>
      </c>
      <c r="C151" t="str">
        <f>IF(HLOOKUP(D151,'2022'!$D$1:$GB$16,$A$2,FALSE)=0," ",IF(HLOOKUP(D151,'2022'!$D$1:$GB$16,$A$2,FALSE)="H"," ",IF(HLOOKUP(D151,'2022'!$D$1:$GB$16,$A$2,FALSE)="S"," ",HLOOKUP(D151,'2022'!$D$1:$GB$16,$A$2,FALSE))))</f>
        <v xml:space="preserve"> </v>
      </c>
      <c r="D151" s="402">
        <v>44711</v>
      </c>
      <c r="E151" s="402" t="str">
        <f t="shared" si="4"/>
        <v>ERROR</v>
      </c>
      <c r="F151" t="str" cm="1">
        <f t="array" ref="F151">IFERROR(_xlfn.IFS(C151="MN","00:00",C151="M","08:00",C151="AF","16:00")," ")</f>
        <v xml:space="preserve"> </v>
      </c>
      <c r="G151" s="402" t="str">
        <f t="shared" si="5"/>
        <v>ERROR</v>
      </c>
      <c r="H151" s="402" t="str" cm="1">
        <f t="array" ref="H151">IFERROR(_xlfn.IFS(C151="MN","07:59",C151="M","15:59",C151="AF","23:59")," ")</f>
        <v xml:space="preserve"> </v>
      </c>
    </row>
    <row r="152" spans="2:8" x14ac:dyDescent="0.25">
      <c r="B152" t="str">
        <f>'2022'!$C$9</f>
        <v xml:space="preserve">G </v>
      </c>
      <c r="C152" t="str">
        <f>IF(HLOOKUP(D152,'2022'!$D$1:$GB$16,$A$2,FALSE)=0," ",IF(HLOOKUP(D152,'2022'!$D$1:$GB$16,$A$2,FALSE)="H"," ",IF(HLOOKUP(D152,'2022'!$D$1:$GB$16,$A$2,FALSE)="S"," ",HLOOKUP(D152,'2022'!$D$1:$GB$16,$A$2,FALSE))))</f>
        <v>AF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16:00</v>
      </c>
      <c r="G152" s="402">
        <f t="shared" si="5"/>
        <v>44712</v>
      </c>
      <c r="H152" s="402" t="str" cm="1">
        <f t="array" ref="H152">IFERROR(_xlfn.IFS(C152="MN","07:59",C152="M","15:59",C152="AF","23:59")," ")</f>
        <v>23:59</v>
      </c>
    </row>
    <row r="153" spans="2:8" x14ac:dyDescent="0.25">
      <c r="B153" t="str">
        <f>'2022'!$C$9</f>
        <v xml:space="preserve">G </v>
      </c>
      <c r="C153" t="str">
        <f>IF(HLOOKUP(D153,'2022'!$D$1:$GB$16,$A$2,FALSE)=0," ",IF(HLOOKUP(D153,'2022'!$D$1:$GB$16,$A$2,FALSE)="H"," ",IF(HLOOKUP(D153,'2022'!$D$1:$GB$16,$A$2,FALSE)="S"," ",HLOOKUP(D153,'2022'!$D$1:$GB$16,$A$2,FALSE))))</f>
        <v>AF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16:00</v>
      </c>
      <c r="G153" s="402">
        <f t="shared" si="5"/>
        <v>44713</v>
      </c>
      <c r="H153" s="402" t="str" cm="1">
        <f t="array" ref="H153">IFERROR(_xlfn.IFS(C153="MN","07:59",C153="M","15:59",C153="AF","23:59")," ")</f>
        <v>23:59</v>
      </c>
    </row>
    <row r="154" spans="2:8" x14ac:dyDescent="0.25">
      <c r="B154" t="str">
        <f>'2022'!$C$9</f>
        <v xml:space="preserve">G </v>
      </c>
      <c r="C154" t="str">
        <f>IF(HLOOKUP(D154,'2022'!$D$1:$GB$16,$A$2,FALSE)=0," ",IF(HLOOKUP(D154,'2022'!$D$1:$GB$16,$A$2,FALSE)="H"," ",IF(HLOOKUP(D154,'2022'!$D$1:$GB$16,$A$2,FALSE)="S"," ",HLOOKUP(D154,'2022'!$D$1:$GB$16,$A$2,FALSE))))</f>
        <v>AF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16:00</v>
      </c>
      <c r="G154" s="402">
        <f t="shared" si="5"/>
        <v>44714</v>
      </c>
      <c r="H154" s="402" t="str" cm="1">
        <f t="array" ref="H154">IFERROR(_xlfn.IFS(C154="MN","07:59",C154="M","15:59",C154="AF","23:59")," ")</f>
        <v>23:59</v>
      </c>
    </row>
    <row r="155" spans="2:8" x14ac:dyDescent="0.25">
      <c r="B155" t="str">
        <f>'2022'!$C$9</f>
        <v xml:space="preserve">G </v>
      </c>
      <c r="C155" t="str">
        <f>IF(HLOOKUP(D155,'2022'!$D$1:$GB$16,$A$2,FALSE)=0," ",IF(HLOOKUP(D155,'2022'!$D$1:$GB$16,$A$2,FALSE)="H"," ",IF(HLOOKUP(D155,'2022'!$D$1:$GB$16,$A$2,FALSE)="S"," ",HLOOKUP(D155,'2022'!$D$1:$GB$16,$A$2,FALSE))))</f>
        <v>AF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16:00</v>
      </c>
      <c r="G155" s="402">
        <f t="shared" si="5"/>
        <v>44715</v>
      </c>
      <c r="H155" s="402" t="str" cm="1">
        <f t="array" ref="H155">IFERROR(_xlfn.IFS(C155="MN","07:59",C155="M","15:59",C155="AF","23:59")," ")</f>
        <v>23:59</v>
      </c>
    </row>
    <row r="156" spans="2:8" x14ac:dyDescent="0.25">
      <c r="B156" t="str">
        <f>'2022'!$C$9</f>
        <v xml:space="preserve">G </v>
      </c>
      <c r="C156" t="str">
        <f>IF(HLOOKUP(D156,'2022'!$D$1:$GB$16,$A$2,FALSE)=0," ",IF(HLOOKUP(D156,'2022'!$D$1:$GB$16,$A$2,FALSE)="H"," ",IF(HLOOKUP(D156,'2022'!$D$1:$GB$16,$A$2,FALSE)="S"," ",HLOOKUP(D156,'2022'!$D$1:$GB$16,$A$2,FALSE))))</f>
        <v xml:space="preserve"> </v>
      </c>
      <c r="D156" s="402">
        <v>44716</v>
      </c>
      <c r="E156" s="402" t="str">
        <f t="shared" si="4"/>
        <v>ERROR</v>
      </c>
      <c r="F156" t="str" cm="1">
        <f t="array" ref="F156">IFERROR(_xlfn.IFS(C156="MN","00:00",C156="M","08:00",C156="AF","16:00")," ")</f>
        <v xml:space="preserve"> </v>
      </c>
      <c r="G156" s="402" t="str">
        <f t="shared" si="5"/>
        <v>ERROR</v>
      </c>
      <c r="H156" s="402" t="str" cm="1">
        <f t="array" ref="H156">IFERROR(_xlfn.IFS(C156="MN","07:59",C156="M","15:59",C156="AF","23:59")," ")</f>
        <v xml:space="preserve"> </v>
      </c>
    </row>
    <row r="157" spans="2:8" x14ac:dyDescent="0.25">
      <c r="B157" t="str">
        <f>'2022'!$C$9</f>
        <v xml:space="preserve">G </v>
      </c>
      <c r="C157" t="str">
        <f>IF(HLOOKUP(D157,'2022'!$D$1:$GB$16,$A$2,FALSE)=0," ",IF(HLOOKUP(D157,'2022'!$D$1:$GB$16,$A$2,FALSE)="H"," ",IF(HLOOKUP(D157,'2022'!$D$1:$GB$16,$A$2,FALSE)="S"," ",HLOOKUP(D157,'2022'!$D$1:$GB$16,$A$2,FALSE))))</f>
        <v xml:space="preserve"> </v>
      </c>
      <c r="D157" s="402">
        <v>44717</v>
      </c>
      <c r="E157" s="402" t="str">
        <f t="shared" si="4"/>
        <v>ERROR</v>
      </c>
      <c r="F157" t="str" cm="1">
        <f t="array" ref="F157">IFERROR(_xlfn.IFS(C157="MN","00:00",C157="M","08:00",C157="AF","16:00")," ")</f>
        <v xml:space="preserve"> </v>
      </c>
      <c r="G157" s="402" t="str">
        <f t="shared" si="5"/>
        <v>ERROR</v>
      </c>
      <c r="H157" s="402" t="str" cm="1">
        <f t="array" ref="H157">IFERROR(_xlfn.IFS(C157="MN","07:59",C157="M","15:59",C157="AF","23:59")," ")</f>
        <v xml:space="preserve"> </v>
      </c>
    </row>
    <row r="158" spans="2:8" x14ac:dyDescent="0.25">
      <c r="B158" t="str">
        <f>'2022'!$C$9</f>
        <v xml:space="preserve">G </v>
      </c>
      <c r="C158" t="str">
        <f>IF(HLOOKUP(D158,'2022'!$D$1:$GB$16,$A$2,FALSE)=0," ",IF(HLOOKUP(D158,'2022'!$D$1:$GB$16,$A$2,FALSE)="H"," ",IF(HLOOKUP(D158,'2022'!$D$1:$GB$16,$A$2,FALSE)="S"," ",HLOOKUP(D158,'2022'!$D$1:$GB$16,$A$2,FALSE))))</f>
        <v>M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08:00</v>
      </c>
      <c r="G158" s="402">
        <f t="shared" si="5"/>
        <v>44718</v>
      </c>
      <c r="H158" s="402" t="str" cm="1">
        <f t="array" ref="H158">IFERROR(_xlfn.IFS(C158="MN","07:59",C158="M","15:59",C158="AF","23:59")," ")</f>
        <v>15:59</v>
      </c>
    </row>
    <row r="159" spans="2:8" x14ac:dyDescent="0.25">
      <c r="B159" t="str">
        <f>'2022'!$C$9</f>
        <v xml:space="preserve">G </v>
      </c>
      <c r="C159" t="str">
        <f>IF(HLOOKUP(D159,'2022'!$D$1:$GB$16,$A$2,FALSE)=0," ",IF(HLOOKUP(D159,'2022'!$D$1:$GB$16,$A$2,FALSE)="H"," ",IF(HLOOKUP(D159,'2022'!$D$1:$GB$16,$A$2,FALSE)="S"," ",HLOOKUP(D159,'2022'!$D$1:$GB$16,$A$2,FALSE))))</f>
        <v>M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08:00</v>
      </c>
      <c r="G159" s="402">
        <f t="shared" si="5"/>
        <v>44719</v>
      </c>
      <c r="H159" s="402" t="str" cm="1">
        <f t="array" ref="H159">IFERROR(_xlfn.IFS(C159="MN","07:59",C159="M","15:59",C159="AF","23:59")," ")</f>
        <v>15:59</v>
      </c>
    </row>
    <row r="160" spans="2:8" x14ac:dyDescent="0.25">
      <c r="B160" t="str">
        <f>'2022'!$C$9</f>
        <v xml:space="preserve">G </v>
      </c>
      <c r="C160" t="str">
        <f>IF(HLOOKUP(D160,'2022'!$D$1:$GB$16,$A$2,FALSE)=0," ",IF(HLOOKUP(D160,'2022'!$D$1:$GB$16,$A$2,FALSE)="H"," ",IF(HLOOKUP(D160,'2022'!$D$1:$GB$16,$A$2,FALSE)="S"," ",HLOOKUP(D160,'2022'!$D$1:$GB$16,$A$2,FALSE))))</f>
        <v>M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08:00</v>
      </c>
      <c r="G160" s="402">
        <f t="shared" si="5"/>
        <v>44720</v>
      </c>
      <c r="H160" s="402" t="str" cm="1">
        <f t="array" ref="H160">IFERROR(_xlfn.IFS(C160="MN","07:59",C160="M","15:59",C160="AF","23:59")," ")</f>
        <v>15:59</v>
      </c>
    </row>
    <row r="161" spans="2:8" x14ac:dyDescent="0.25">
      <c r="B161" t="str">
        <f>'2022'!$C$9</f>
        <v xml:space="preserve">G </v>
      </c>
      <c r="C161" t="str">
        <f>IF(HLOOKUP(D161,'2022'!$D$1:$GB$16,$A$2,FALSE)=0," ",IF(HLOOKUP(D161,'2022'!$D$1:$GB$16,$A$2,FALSE)="H"," ",IF(HLOOKUP(D161,'2022'!$D$1:$GB$16,$A$2,FALSE)="S"," ",HLOOKUP(D161,'2022'!$D$1:$GB$16,$A$2,FALSE))))</f>
        <v>M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08:00</v>
      </c>
      <c r="G161" s="402">
        <f t="shared" si="5"/>
        <v>44721</v>
      </c>
      <c r="H161" s="402" t="str" cm="1">
        <f t="array" ref="H161">IFERROR(_xlfn.IFS(C161="MN","07:59",C161="M","15:59",C161="AF","23:59")," ")</f>
        <v>15:59</v>
      </c>
    </row>
    <row r="162" spans="2:8" x14ac:dyDescent="0.25">
      <c r="B162" t="str">
        <f>'2022'!$C$9</f>
        <v xml:space="preserve">G </v>
      </c>
      <c r="C162" t="str">
        <f>IF(HLOOKUP(D162,'2022'!$D$1:$GB$16,$A$2,FALSE)=0," ",IF(HLOOKUP(D162,'2022'!$D$1:$GB$16,$A$2,FALSE)="H"," ",IF(HLOOKUP(D162,'2022'!$D$1:$GB$16,$A$2,FALSE)="S"," ",HLOOKUP(D162,'2022'!$D$1:$GB$16,$A$2,FALSE))))</f>
        <v xml:space="preserve"> </v>
      </c>
      <c r="D162" s="402">
        <v>44722</v>
      </c>
      <c r="E162" s="402" t="str">
        <f t="shared" si="4"/>
        <v>ERROR</v>
      </c>
      <c r="F162" t="str" cm="1">
        <f t="array" ref="F162">IFERROR(_xlfn.IFS(C162="MN","00:00",C162="M","08:00",C162="AF","16:00")," ")</f>
        <v xml:space="preserve"> </v>
      </c>
      <c r="G162" s="402" t="str">
        <f t="shared" si="5"/>
        <v>ERROR</v>
      </c>
      <c r="H162" s="402" t="str" cm="1">
        <f t="array" ref="H162">IFERROR(_xlfn.IFS(C162="MN","07:59",C162="M","15:59",C162="AF","23:59")," ")</f>
        <v xml:space="preserve"> </v>
      </c>
    </row>
    <row r="163" spans="2:8" x14ac:dyDescent="0.25">
      <c r="B163" t="str">
        <f>'2022'!$C$9</f>
        <v xml:space="preserve">G </v>
      </c>
      <c r="C163" t="str">
        <f>IF(HLOOKUP(D163,'2022'!$D$1:$GB$16,$A$2,FALSE)=0," ",IF(HLOOKUP(D163,'2022'!$D$1:$GB$16,$A$2,FALSE)="H"," ",IF(HLOOKUP(D163,'2022'!$D$1:$GB$16,$A$2,FALSE)="S"," ",HLOOKUP(D163,'2022'!$D$1:$GB$16,$A$2,FALSE))))</f>
        <v xml:space="preserve"> </v>
      </c>
      <c r="D163" s="402">
        <v>44723</v>
      </c>
      <c r="E163" s="402" t="str">
        <f t="shared" si="4"/>
        <v>ERROR</v>
      </c>
      <c r="F163" t="str" cm="1">
        <f t="array" ref="F163">IFERROR(_xlfn.IFS(C163="MN","00:00",C163="M","08:00",C163="AF","16:00")," ")</f>
        <v xml:space="preserve"> </v>
      </c>
      <c r="G163" s="402" t="str">
        <f t="shared" si="5"/>
        <v>ERROR</v>
      </c>
      <c r="H163" s="402" t="str" cm="1">
        <f t="array" ref="H163">IFERROR(_xlfn.IFS(C163="MN","07:59",C163="M","15:59",C163="AF","23:59")," ")</f>
        <v xml:space="preserve"> </v>
      </c>
    </row>
    <row r="164" spans="2:8" x14ac:dyDescent="0.25">
      <c r="B164" t="str">
        <f>'2022'!$C$9</f>
        <v xml:space="preserve">G </v>
      </c>
      <c r="C164" t="str">
        <f>IF(HLOOKUP(D164,'2022'!$D$1:$GB$16,$A$2,FALSE)=0," ",IF(HLOOKUP(D164,'2022'!$D$1:$GB$16,$A$2,FALSE)="H"," ",IF(HLOOKUP(D164,'2022'!$D$1:$GB$16,$A$2,FALSE)="S"," ",HLOOKUP(D164,'2022'!$D$1:$GB$16,$A$2,FALSE))))</f>
        <v>M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08:00</v>
      </c>
      <c r="G164" s="402">
        <f t="shared" si="5"/>
        <v>44724</v>
      </c>
      <c r="H164" s="402" t="str" cm="1">
        <f t="array" ref="H164">IFERROR(_xlfn.IFS(C164="MN","07:59",C164="M","15:59",C164="AF","23:59")," ")</f>
        <v>15:59</v>
      </c>
    </row>
    <row r="165" spans="2:8" x14ac:dyDescent="0.25">
      <c r="B165" t="str">
        <f>'2022'!$C$9</f>
        <v xml:space="preserve">G </v>
      </c>
      <c r="C165" t="str">
        <f>IF(HLOOKUP(D165,'2022'!$D$1:$GB$16,$A$2,FALSE)=0," ",IF(HLOOKUP(D165,'2022'!$D$1:$GB$16,$A$2,FALSE)="H"," ",IF(HLOOKUP(D165,'2022'!$D$1:$GB$16,$A$2,FALSE)="S"," ",HLOOKUP(D165,'2022'!$D$1:$GB$16,$A$2,FALSE))))</f>
        <v>M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08:00</v>
      </c>
      <c r="G165" s="402">
        <f t="shared" si="5"/>
        <v>44725</v>
      </c>
      <c r="H165" s="402" t="str" cm="1">
        <f t="array" ref="H165">IFERROR(_xlfn.IFS(C165="MN","07:59",C165="M","15:59",C165="AF","23:59")," ")</f>
        <v>15:59</v>
      </c>
    </row>
    <row r="166" spans="2:8" x14ac:dyDescent="0.25">
      <c r="B166" t="str">
        <f>'2022'!$C$9</f>
        <v xml:space="preserve">G </v>
      </c>
      <c r="C166" t="str">
        <f>IF(HLOOKUP(D166,'2022'!$D$1:$GB$16,$A$2,FALSE)=0," ",IF(HLOOKUP(D166,'2022'!$D$1:$GB$16,$A$2,FALSE)="H"," ",IF(HLOOKUP(D166,'2022'!$D$1:$GB$16,$A$2,FALSE)="S"," ",HLOOKUP(D166,'2022'!$D$1:$GB$16,$A$2,FALSE))))</f>
        <v>M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08:00</v>
      </c>
      <c r="G166" s="402">
        <f t="shared" si="5"/>
        <v>44726</v>
      </c>
      <c r="H166" s="402" t="str" cm="1">
        <f t="array" ref="H166">IFERROR(_xlfn.IFS(C166="MN","07:59",C166="M","15:59",C166="AF","23:59")," ")</f>
        <v>15:59</v>
      </c>
    </row>
    <row r="167" spans="2:8" x14ac:dyDescent="0.25">
      <c r="B167" t="str">
        <f>'2022'!$C$9</f>
        <v xml:space="preserve">G </v>
      </c>
      <c r="C167" t="str">
        <f>IF(HLOOKUP(D167,'2022'!$D$1:$GB$16,$A$2,FALSE)=0," ",IF(HLOOKUP(D167,'2022'!$D$1:$GB$16,$A$2,FALSE)="H"," ",IF(HLOOKUP(D167,'2022'!$D$1:$GB$16,$A$2,FALSE)="S"," ",HLOOKUP(D167,'2022'!$D$1:$GB$16,$A$2,FALSE))))</f>
        <v>M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08:00</v>
      </c>
      <c r="G167" s="402">
        <f t="shared" si="5"/>
        <v>44727</v>
      </c>
      <c r="H167" s="402" t="str" cm="1">
        <f t="array" ref="H167">IFERROR(_xlfn.IFS(C167="MN","07:59",C167="M","15:59",C167="AF","23:59")," ")</f>
        <v>15:59</v>
      </c>
    </row>
    <row r="168" spans="2:8" x14ac:dyDescent="0.25">
      <c r="B168" t="str">
        <f>'2022'!$C$9</f>
        <v xml:space="preserve">G </v>
      </c>
      <c r="C168" t="str">
        <f>IF(HLOOKUP(D168,'2022'!$D$1:$GB$16,$A$2,FALSE)=0," ",IF(HLOOKUP(D168,'2022'!$D$1:$GB$16,$A$2,FALSE)="H"," ",IF(HLOOKUP(D168,'2022'!$D$1:$GB$16,$A$2,FALSE)="S"," ",HLOOKUP(D168,'2022'!$D$1:$GB$16,$A$2,FALSE))))</f>
        <v xml:space="preserve"> </v>
      </c>
      <c r="D168" s="402">
        <v>44728</v>
      </c>
      <c r="E168" s="402" t="str">
        <f t="shared" si="4"/>
        <v>ERROR</v>
      </c>
      <c r="F168" t="str" cm="1">
        <f t="array" ref="F168">IFERROR(_xlfn.IFS(C168="MN","00:00",C168="M","08:00",C168="AF","16:00")," ")</f>
        <v xml:space="preserve"> </v>
      </c>
      <c r="G168" s="402" t="str">
        <f t="shared" si="5"/>
        <v>ERROR</v>
      </c>
      <c r="H168" s="402" t="str" cm="1">
        <f t="array" ref="H168">IFERROR(_xlfn.IFS(C168="MN","07:59",C168="M","15:59",C168="AF","23:59")," ")</f>
        <v xml:space="preserve"> </v>
      </c>
    </row>
    <row r="169" spans="2:8" x14ac:dyDescent="0.25">
      <c r="B169" t="str">
        <f>'2022'!$C$9</f>
        <v xml:space="preserve">G </v>
      </c>
      <c r="C169" t="str">
        <f>IF(HLOOKUP(D169,'2022'!$D$1:$GB$16,$A$2,FALSE)=0," ",IF(HLOOKUP(D169,'2022'!$D$1:$GB$16,$A$2,FALSE)="H"," ",IF(HLOOKUP(D169,'2022'!$D$1:$GB$16,$A$2,FALSE)="S"," ",HLOOKUP(D169,'2022'!$D$1:$GB$16,$A$2,FALSE))))</f>
        <v xml:space="preserve"> </v>
      </c>
      <c r="D169" s="402">
        <v>44729</v>
      </c>
      <c r="E169" s="402" t="str">
        <f t="shared" si="4"/>
        <v>ERROR</v>
      </c>
      <c r="F169" t="str" cm="1">
        <f t="array" ref="F169">IFERROR(_xlfn.IFS(C169="MN","00:00",C169="M","08:00",C169="AF","16:00")," ")</f>
        <v xml:space="preserve"> </v>
      </c>
      <c r="G169" s="402" t="str">
        <f t="shared" si="5"/>
        <v>ERROR</v>
      </c>
      <c r="H169" s="402" t="str" cm="1">
        <f t="array" ref="H169">IFERROR(_xlfn.IFS(C169="MN","07:59",C169="M","15:59",C169="AF","23:59")," ")</f>
        <v xml:space="preserve"> </v>
      </c>
    </row>
    <row r="170" spans="2:8" x14ac:dyDescent="0.25">
      <c r="B170" t="str">
        <f>'2022'!$C$9</f>
        <v xml:space="preserve">G </v>
      </c>
      <c r="C170" t="str">
        <f>IF(HLOOKUP(D170,'2022'!$D$1:$GB$16,$A$2,FALSE)=0," ",IF(HLOOKUP(D170,'2022'!$D$1:$GB$16,$A$2,FALSE)="H"," ",IF(HLOOKUP(D170,'2022'!$D$1:$GB$16,$A$2,FALSE)="S"," ",HLOOKUP(D170,'2022'!$D$1:$GB$16,$A$2,FALSE))))</f>
        <v>MN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00:00</v>
      </c>
      <c r="G170" s="402">
        <f t="shared" si="5"/>
        <v>44730</v>
      </c>
      <c r="H170" s="402" t="str" cm="1">
        <f t="array" ref="H170">IFERROR(_xlfn.IFS(C170="MN","07:59",C170="M","15:59",C170="AF","23:59")," ")</f>
        <v>07:59</v>
      </c>
    </row>
    <row r="171" spans="2:8" x14ac:dyDescent="0.25">
      <c r="B171" t="str">
        <f>'2022'!$C$9</f>
        <v xml:space="preserve">G </v>
      </c>
      <c r="C171" t="str">
        <f>IF(HLOOKUP(D171,'2022'!$D$1:$GB$16,$A$2,FALSE)=0," ",IF(HLOOKUP(D171,'2022'!$D$1:$GB$16,$A$2,FALSE)="H"," ",IF(HLOOKUP(D171,'2022'!$D$1:$GB$16,$A$2,FALSE)="S"," ",HLOOKUP(D171,'2022'!$D$1:$GB$16,$A$2,FALSE))))</f>
        <v>MN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00:00</v>
      </c>
      <c r="G171" s="402">
        <f t="shared" si="5"/>
        <v>44731</v>
      </c>
      <c r="H171" s="402" t="str" cm="1">
        <f t="array" ref="H171">IFERROR(_xlfn.IFS(C171="MN","07:59",C171="M","15:59",C171="AF","23:59")," ")</f>
        <v>07:59</v>
      </c>
    </row>
    <row r="172" spans="2:8" x14ac:dyDescent="0.25">
      <c r="B172" t="str">
        <f>'2022'!$C$9</f>
        <v xml:space="preserve">G </v>
      </c>
      <c r="C172" t="str">
        <f>IF(HLOOKUP(D172,'2022'!$D$1:$GB$16,$A$2,FALSE)=0," ",IF(HLOOKUP(D172,'2022'!$D$1:$GB$16,$A$2,FALSE)="H"," ",IF(HLOOKUP(D172,'2022'!$D$1:$GB$16,$A$2,FALSE)="S"," ",HLOOKUP(D172,'2022'!$D$1:$GB$16,$A$2,FALSE))))</f>
        <v>MN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00:00</v>
      </c>
      <c r="G172" s="402">
        <f t="shared" si="5"/>
        <v>44732</v>
      </c>
      <c r="H172" s="402" t="str" cm="1">
        <f t="array" ref="H172">IFERROR(_xlfn.IFS(C172="MN","07:59",C172="M","15:59",C172="AF","23:59")," ")</f>
        <v>07:59</v>
      </c>
    </row>
    <row r="173" spans="2:8" x14ac:dyDescent="0.25">
      <c r="B173" t="str">
        <f>'2022'!$C$9</f>
        <v xml:space="preserve">G </v>
      </c>
      <c r="C173" t="str">
        <f>IF(HLOOKUP(D173,'2022'!$D$1:$GB$16,$A$2,FALSE)=0," ",IF(HLOOKUP(D173,'2022'!$D$1:$GB$16,$A$2,FALSE)="H"," ",IF(HLOOKUP(D173,'2022'!$D$1:$GB$16,$A$2,FALSE)="S"," ",HLOOKUP(D173,'2022'!$D$1:$GB$16,$A$2,FALSE))))</f>
        <v>MN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00:00</v>
      </c>
      <c r="G173" s="402">
        <f t="shared" si="5"/>
        <v>44733</v>
      </c>
      <c r="H173" s="402" t="str" cm="1">
        <f t="array" ref="H173">IFERROR(_xlfn.IFS(C173="MN","07:59",C173="M","15:59",C173="AF","23:59")," ")</f>
        <v>07:59</v>
      </c>
    </row>
    <row r="174" spans="2:8" x14ac:dyDescent="0.25">
      <c r="B174" t="str">
        <f>'2022'!$C$9</f>
        <v xml:space="preserve">G </v>
      </c>
      <c r="C174" t="str">
        <f>IF(HLOOKUP(D174,'2022'!$D$1:$GB$16,$A$2,FALSE)=0," ",IF(HLOOKUP(D174,'2022'!$D$1:$GB$16,$A$2,FALSE)="H"," ",IF(HLOOKUP(D174,'2022'!$D$1:$GB$16,$A$2,FALSE)="S"," ",HLOOKUP(D174,'2022'!$D$1:$GB$16,$A$2,FALSE))))</f>
        <v xml:space="preserve"> </v>
      </c>
      <c r="D174" s="402">
        <v>44734</v>
      </c>
      <c r="E174" s="402" t="str">
        <f t="shared" si="4"/>
        <v>ERROR</v>
      </c>
      <c r="F174" t="str" cm="1">
        <f t="array" ref="F174">IFERROR(_xlfn.IFS(C174="MN","00:00",C174="M","08:00",C174="AF","16:00")," ")</f>
        <v xml:space="preserve"> </v>
      </c>
      <c r="G174" s="402" t="str">
        <f t="shared" si="5"/>
        <v>ERROR</v>
      </c>
      <c r="H174" s="402" t="str" cm="1">
        <f t="array" ref="H174">IFERROR(_xlfn.IFS(C174="MN","07:59",C174="M","15:59",C174="AF","23:59")," ")</f>
        <v xml:space="preserve"> </v>
      </c>
    </row>
    <row r="175" spans="2:8" x14ac:dyDescent="0.25">
      <c r="B175" t="str">
        <f>'2022'!$C$9</f>
        <v xml:space="preserve">G </v>
      </c>
      <c r="C175" t="str">
        <f>IF(HLOOKUP(D175,'2022'!$D$1:$GB$16,$A$2,FALSE)=0," ",IF(HLOOKUP(D175,'2022'!$D$1:$GB$16,$A$2,FALSE)="H"," ",IF(HLOOKUP(D175,'2022'!$D$1:$GB$16,$A$2,FALSE)="S"," ",HLOOKUP(D175,'2022'!$D$1:$GB$16,$A$2,FALSE))))</f>
        <v xml:space="preserve"> </v>
      </c>
      <c r="D175" s="402">
        <v>44735</v>
      </c>
      <c r="E175" s="402" t="str">
        <f t="shared" si="4"/>
        <v>ERROR</v>
      </c>
      <c r="F175" t="str" cm="1">
        <f t="array" ref="F175">IFERROR(_xlfn.IFS(C175="MN","00:00",C175="M","08:00",C175="AF","16:00")," ")</f>
        <v xml:space="preserve"> </v>
      </c>
      <c r="G175" s="402" t="str">
        <f t="shared" si="5"/>
        <v>ERROR</v>
      </c>
      <c r="H175" s="402" t="str" cm="1">
        <f t="array" ref="H175">IFERROR(_xlfn.IFS(C175="MN","07:59",C175="M","15:59",C175="AF","23:59")," ")</f>
        <v xml:space="preserve"> </v>
      </c>
    </row>
    <row r="176" spans="2:8" x14ac:dyDescent="0.25">
      <c r="B176" t="str">
        <f>'2022'!$C$9</f>
        <v xml:space="preserve">G </v>
      </c>
      <c r="C176" t="str">
        <f>IF(HLOOKUP(D176,'2022'!$D$1:$GB$16,$A$2,FALSE)=0," ",IF(HLOOKUP(D176,'2022'!$D$1:$GB$16,$A$2,FALSE)="H"," ",IF(HLOOKUP(D176,'2022'!$D$1:$GB$16,$A$2,FALSE)="S"," ",HLOOKUP(D176,'2022'!$D$1:$GB$16,$A$2,FALSE))))</f>
        <v>M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08:00</v>
      </c>
      <c r="G176" s="402">
        <f t="shared" si="5"/>
        <v>44736</v>
      </c>
      <c r="H176" s="402" t="str" cm="1">
        <f t="array" ref="H176">IFERROR(_xlfn.IFS(C176="MN","07:59",C176="M","15:59",C176="AF","23:59")," ")</f>
        <v>15:59</v>
      </c>
    </row>
    <row r="177" spans="2:8" x14ac:dyDescent="0.25">
      <c r="B177" t="str">
        <f>'2022'!$C$9</f>
        <v xml:space="preserve">G </v>
      </c>
      <c r="C177" t="str">
        <f>IF(HLOOKUP(D177,'2022'!$D$1:$GB$16,$A$2,FALSE)=0," ",IF(HLOOKUP(D177,'2022'!$D$1:$GB$16,$A$2,FALSE)="H"," ",IF(HLOOKUP(D177,'2022'!$D$1:$GB$16,$A$2,FALSE)="S"," ",HLOOKUP(D177,'2022'!$D$1:$GB$16,$A$2,FALSE))))</f>
        <v>M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08:00</v>
      </c>
      <c r="G177" s="402">
        <f t="shared" si="5"/>
        <v>44737</v>
      </c>
      <c r="H177" s="402" t="str" cm="1">
        <f t="array" ref="H177">IFERROR(_xlfn.IFS(C177="MN","07:59",C177="M","15:59",C177="AF","23:59")," ")</f>
        <v>15:59</v>
      </c>
    </row>
    <row r="178" spans="2:8" x14ac:dyDescent="0.25">
      <c r="B178" t="str">
        <f>'2022'!$C$9</f>
        <v xml:space="preserve">G </v>
      </c>
      <c r="C178" t="str">
        <f>IF(HLOOKUP(D178,'2022'!$D$1:$GB$16,$A$2,FALSE)=0," ",IF(HLOOKUP(D178,'2022'!$D$1:$GB$16,$A$2,FALSE)="H"," ",IF(HLOOKUP(D178,'2022'!$D$1:$GB$16,$A$2,FALSE)="S"," ",HLOOKUP(D178,'2022'!$D$1:$GB$16,$A$2,FALSE))))</f>
        <v>M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08:00</v>
      </c>
      <c r="G178" s="402">
        <f t="shared" si="5"/>
        <v>44738</v>
      </c>
      <c r="H178" s="402" t="str" cm="1">
        <f t="array" ref="H178">IFERROR(_xlfn.IFS(C178="MN","07:59",C178="M","15:59",C178="AF","23:59")," ")</f>
        <v>15:59</v>
      </c>
    </row>
    <row r="179" spans="2:8" x14ac:dyDescent="0.25">
      <c r="B179" t="str">
        <f>'2022'!$C$9</f>
        <v xml:space="preserve">G </v>
      </c>
      <c r="C179" t="str">
        <f>IF(HLOOKUP(D179,'2022'!$D$1:$GB$16,$A$2,FALSE)=0," ",IF(HLOOKUP(D179,'2022'!$D$1:$GB$16,$A$2,FALSE)="H"," ",IF(HLOOKUP(D179,'2022'!$D$1:$GB$16,$A$2,FALSE)="S"," ",HLOOKUP(D179,'2022'!$D$1:$GB$16,$A$2,FALSE))))</f>
        <v>M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08:00</v>
      </c>
      <c r="G179" s="402">
        <f t="shared" si="5"/>
        <v>44739</v>
      </c>
      <c r="H179" s="402" t="str" cm="1">
        <f t="array" ref="H179">IFERROR(_xlfn.IFS(C179="MN","07:59",C179="M","15:59",C179="AF","23:59")," ")</f>
        <v>15:59</v>
      </c>
    </row>
    <row r="180" spans="2:8" x14ac:dyDescent="0.25">
      <c r="B180" t="str">
        <f>'2022'!$C$9</f>
        <v xml:space="preserve">G </v>
      </c>
      <c r="C180" t="str">
        <f>IF(HLOOKUP(D180,'2022'!$D$1:$GB$16,$A$2,FALSE)=0," ",IF(HLOOKUP(D180,'2022'!$D$1:$GB$16,$A$2,FALSE)="H"," ",IF(HLOOKUP(D180,'2022'!$D$1:$GB$16,$A$2,FALSE)="S"," ",HLOOKUP(D180,'2022'!$D$1:$GB$16,$A$2,FALSE))))</f>
        <v xml:space="preserve"> </v>
      </c>
      <c r="D180" s="402">
        <v>44740</v>
      </c>
      <c r="E180" s="402" t="str">
        <f t="shared" si="4"/>
        <v>ERROR</v>
      </c>
      <c r="F180" t="str" cm="1">
        <f t="array" ref="F180">IFERROR(_xlfn.IFS(C180="MN","00:00",C180="M","08:00",C180="AF","16:00")," ")</f>
        <v xml:space="preserve"> </v>
      </c>
      <c r="G180" s="402" t="str">
        <f t="shared" si="5"/>
        <v>ERROR</v>
      </c>
      <c r="H180" s="402" t="str" cm="1">
        <f t="array" ref="H180">IFERROR(_xlfn.IFS(C180="MN","07:59",C180="M","15:59",C180="AF","23:59")," ")</f>
        <v xml:space="preserve"> </v>
      </c>
    </row>
    <row r="181" spans="2:8" x14ac:dyDescent="0.25">
      <c r="B181" t="str">
        <f>'2022'!$C$9</f>
        <v xml:space="preserve">G </v>
      </c>
      <c r="C181" t="str">
        <f>IF(HLOOKUP(D181,'2022'!$D$1:$GB$16,$A$2,FALSE)=0," ",IF(HLOOKUP(D181,'2022'!$D$1:$GB$16,$A$2,FALSE)="H"," ",IF(HLOOKUP(D181,'2022'!$D$1:$GB$16,$A$2,FALSE)="S"," ",HLOOKUP(D181,'2022'!$D$1:$GB$16,$A$2,FALSE))))</f>
        <v xml:space="preserve"> </v>
      </c>
      <c r="D181" s="402">
        <v>44741</v>
      </c>
      <c r="E181" s="402" t="str">
        <f t="shared" si="4"/>
        <v>ERROR</v>
      </c>
      <c r="F181" t="str" cm="1">
        <f t="array" ref="F181">IFERROR(_xlfn.IFS(C181="MN","00:00",C181="M","08:00",C181="AF","16:00")," ")</f>
        <v xml:space="preserve"> </v>
      </c>
      <c r="G181" s="402" t="str">
        <f t="shared" si="5"/>
        <v>ERROR</v>
      </c>
      <c r="H181" s="402" t="str" cm="1">
        <f t="array" ref="H181">IFERROR(_xlfn.IFS(C181="MN","07:59",C181="M","15:59",C181="AF","23:59")," ")</f>
        <v xml:space="preserve"> </v>
      </c>
    </row>
    <row r="182" spans="2:8" x14ac:dyDescent="0.25">
      <c r="B182" t="str">
        <f>'2022'!$C$9</f>
        <v xml:space="preserve">G </v>
      </c>
      <c r="C182" t="str">
        <f>IF(HLOOKUP(D182,'2022'!$D$1:$GB$16,$A$2,FALSE)=0," ",IF(HLOOKUP(D182,'2022'!$D$1:$GB$16,$A$2,FALSE)="H"," ",IF(HLOOKUP(D182,'2022'!$D$1:$GB$16,$A$2,FALSE)="S"," ",HLOOKUP(D182,'2022'!$D$1:$GB$16,$A$2,FALSE))))</f>
        <v>AF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16:00</v>
      </c>
      <c r="G182" s="402">
        <f t="shared" si="5"/>
        <v>44742</v>
      </c>
      <c r="H182" s="402" t="str" cm="1">
        <f t="array" ref="H182">IFERROR(_xlfn.IFS(C182="MN","07:59",C182="M","15:59",C182="AF","23:59")," ")</f>
        <v>23:59</v>
      </c>
    </row>
    <row r="183" spans="2:8" x14ac:dyDescent="0.25">
      <c r="B183" t="str">
        <f>'2022'!$C$9</f>
        <v xml:space="preserve">G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'2022'!$C$9</f>
        <v xml:space="preserve">G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'2022'!$C$9</f>
        <v xml:space="preserve">G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'2022'!$C$9</f>
        <v xml:space="preserve">G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'2022'!$C$9</f>
        <v xml:space="preserve">G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'2022'!$C$9</f>
        <v xml:space="preserve">G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'2022'!$C$9</f>
        <v xml:space="preserve">G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'2022'!$C$9</f>
        <v xml:space="preserve">G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'2022'!$C$9</f>
        <v xml:space="preserve">G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'2022'!$C$9</f>
        <v xml:space="preserve">G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'2022'!$C$9</f>
        <v xml:space="preserve">G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'2022'!$C$9</f>
        <v xml:space="preserve">G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'2022'!$C$9</f>
        <v xml:space="preserve">G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'2022'!$C$9</f>
        <v xml:space="preserve">G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'2022'!$C$9</f>
        <v xml:space="preserve">G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'2022'!$C$9</f>
        <v xml:space="preserve">G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'2022'!$C$9</f>
        <v xml:space="preserve">G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'2022'!$C$9</f>
        <v xml:space="preserve">G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'2022'!$C$9</f>
        <v xml:space="preserve">G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'2022'!$C$9</f>
        <v xml:space="preserve">G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'2022'!$C$9</f>
        <v xml:space="preserve">G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'2022'!$C$9</f>
        <v xml:space="preserve">G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'2022'!$C$9</f>
        <v xml:space="preserve">G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'2022'!$C$9</f>
        <v xml:space="preserve">G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'2022'!$C$9</f>
        <v xml:space="preserve">G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'2022'!$C$9</f>
        <v xml:space="preserve">G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'2022'!$C$9</f>
        <v xml:space="preserve">G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'2022'!$C$9</f>
        <v xml:space="preserve">G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'2022'!$C$9</f>
        <v xml:space="preserve">G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'2022'!$C$9</f>
        <v xml:space="preserve">G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'2022'!$C$9</f>
        <v xml:space="preserve">G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'2022'!$C$9</f>
        <v xml:space="preserve">G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'2022'!$C$9</f>
        <v xml:space="preserve">G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'2022'!$C$9</f>
        <v xml:space="preserve">G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'2022'!$C$9</f>
        <v xml:space="preserve">G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'2022'!$C$9</f>
        <v xml:space="preserve">G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'2022'!$C$9</f>
        <v xml:space="preserve">G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'2022'!$C$9</f>
        <v xml:space="preserve">G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'2022'!$C$9</f>
        <v xml:space="preserve">G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'2022'!$C$9</f>
        <v xml:space="preserve">G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'2022'!$C$9</f>
        <v xml:space="preserve">G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'2022'!$C$9</f>
        <v xml:space="preserve">G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'2022'!$C$9</f>
        <v xml:space="preserve">G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'2022'!$C$9</f>
        <v xml:space="preserve">G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'2022'!$C$9</f>
        <v xml:space="preserve">G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'2022'!$C$9</f>
        <v xml:space="preserve">G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'2022'!$C$9</f>
        <v xml:space="preserve">G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'2022'!$C$9</f>
        <v xml:space="preserve">G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'2022'!$C$9</f>
        <v xml:space="preserve">G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'2022'!$C$9</f>
        <v xml:space="preserve">G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'2022'!$C$9</f>
        <v xml:space="preserve">G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'2022'!$C$9</f>
        <v xml:space="preserve">G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'2022'!$C$9</f>
        <v xml:space="preserve">G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'2022'!$C$9</f>
        <v xml:space="preserve">G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'2022'!$C$9</f>
        <v xml:space="preserve">G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'2022'!$C$9</f>
        <v xml:space="preserve">G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'2022'!$C$9</f>
        <v xml:space="preserve">G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'2022'!$C$9</f>
        <v xml:space="preserve">G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'2022'!$C$9</f>
        <v xml:space="preserve">G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'2022'!$C$9</f>
        <v xml:space="preserve">G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'2022'!$C$9</f>
        <v xml:space="preserve">G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'2022'!$C$9</f>
        <v xml:space="preserve">G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'2022'!$C$9</f>
        <v xml:space="preserve">G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'2022'!$C$9</f>
        <v xml:space="preserve">G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'2022'!$C$9</f>
        <v xml:space="preserve">G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'2022'!$C$9</f>
        <v xml:space="preserve">G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'2022'!$C$9</f>
        <v xml:space="preserve">G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'2022'!$C$9</f>
        <v xml:space="preserve">G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'2022'!$C$9</f>
        <v xml:space="preserve">G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'2022'!$C$9</f>
        <v xml:space="preserve">G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'2022'!$C$9</f>
        <v xml:space="preserve">G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'2022'!$C$9</f>
        <v xml:space="preserve">G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'2022'!$C$9</f>
        <v xml:space="preserve">G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'2022'!$C$9</f>
        <v xml:space="preserve">G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'2022'!$C$9</f>
        <v xml:space="preserve">G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'2022'!$C$9</f>
        <v xml:space="preserve">G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'2022'!$C$9</f>
        <v xml:space="preserve">G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'2022'!$C$9</f>
        <v xml:space="preserve">G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'2022'!$C$9</f>
        <v xml:space="preserve">G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'2022'!$C$9</f>
        <v xml:space="preserve">G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'2022'!$C$9</f>
        <v xml:space="preserve">G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'2022'!$C$9</f>
        <v xml:space="preserve">G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'2022'!$C$9</f>
        <v xml:space="preserve">G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'2022'!$C$9</f>
        <v xml:space="preserve">G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'2022'!$C$9</f>
        <v xml:space="preserve">G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'2022'!$C$9</f>
        <v xml:space="preserve">G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'2022'!$C$9</f>
        <v xml:space="preserve">G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'2022'!$C$9</f>
        <v xml:space="preserve">G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'2022'!$C$9</f>
        <v xml:space="preserve">G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'2022'!$C$9</f>
        <v xml:space="preserve">G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'2022'!$C$9</f>
        <v xml:space="preserve">G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'2022'!$C$9</f>
        <v xml:space="preserve">G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'2022'!$C$9</f>
        <v xml:space="preserve">G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'2022'!$C$9</f>
        <v xml:space="preserve">G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'2022'!$C$9</f>
        <v xml:space="preserve">G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'2022'!$C$9</f>
        <v xml:space="preserve">G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'2022'!$C$9</f>
        <v xml:space="preserve">G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'2022'!$C$9</f>
        <v xml:space="preserve">G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'2022'!$C$9</f>
        <v xml:space="preserve">G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'2022'!$C$9</f>
        <v xml:space="preserve">G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'2022'!$C$9</f>
        <v xml:space="preserve">G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'2022'!$C$9</f>
        <v xml:space="preserve">G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'2022'!$C$9</f>
        <v xml:space="preserve">G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'2022'!$C$9</f>
        <v xml:space="preserve">G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'2022'!$C$9</f>
        <v xml:space="preserve">G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'2022'!$C$9</f>
        <v xml:space="preserve">G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'2022'!$C$9</f>
        <v xml:space="preserve">G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'2022'!$C$9</f>
        <v xml:space="preserve">G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'2022'!$C$9</f>
        <v xml:space="preserve">G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'2022'!$C$9</f>
        <v xml:space="preserve">G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'2022'!$C$9</f>
        <v xml:space="preserve">G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'2022'!$C$9</f>
        <v xml:space="preserve">G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'2022'!$C$9</f>
        <v xml:space="preserve">G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'2022'!$C$9</f>
        <v xml:space="preserve">G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'2022'!$C$9</f>
        <v xml:space="preserve">G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'2022'!$C$9</f>
        <v xml:space="preserve">G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'2022'!$C$9</f>
        <v xml:space="preserve">G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'2022'!$C$9</f>
        <v xml:space="preserve">G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'2022'!$C$9</f>
        <v xml:space="preserve">G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'2022'!$C$9</f>
        <v xml:space="preserve">G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'2022'!$C$9</f>
        <v xml:space="preserve">G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'2022'!$C$9</f>
        <v xml:space="preserve">G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'2022'!$C$9</f>
        <v xml:space="preserve">G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'2022'!$C$9</f>
        <v xml:space="preserve">G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'2022'!$C$9</f>
        <v xml:space="preserve">G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'2022'!$C$9</f>
        <v xml:space="preserve">G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'2022'!$C$9</f>
        <v xml:space="preserve">G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'2022'!$C$9</f>
        <v xml:space="preserve">G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'2022'!$C$9</f>
        <v xml:space="preserve">G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'2022'!$C$9</f>
        <v xml:space="preserve">G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'2022'!$C$9</f>
        <v xml:space="preserve">G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'2022'!$C$9</f>
        <v xml:space="preserve">G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'2022'!$C$9</f>
        <v xml:space="preserve">G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'2022'!$C$9</f>
        <v xml:space="preserve">G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'2022'!$C$9</f>
        <v xml:space="preserve">G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'2022'!$C$9</f>
        <v xml:space="preserve">G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'2022'!$C$9</f>
        <v xml:space="preserve">G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'2022'!$C$9</f>
        <v xml:space="preserve">G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'2022'!$C$9</f>
        <v xml:space="preserve">G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'2022'!$C$9</f>
        <v xml:space="preserve">G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'2022'!$C$9</f>
        <v xml:space="preserve">G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'2022'!$C$9</f>
        <v xml:space="preserve">G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'2022'!$C$9</f>
        <v xml:space="preserve">G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'2022'!$C$9</f>
        <v xml:space="preserve">G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'2022'!$C$9</f>
        <v xml:space="preserve">G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'2022'!$C$9</f>
        <v xml:space="preserve">G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'2022'!$C$9</f>
        <v xml:space="preserve">G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'2022'!$C$9</f>
        <v xml:space="preserve">G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'2022'!$C$9</f>
        <v xml:space="preserve">G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'2022'!$C$9</f>
        <v xml:space="preserve">G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'2022'!$C$9</f>
        <v xml:space="preserve">G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'2022'!$C$9</f>
        <v xml:space="preserve">G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'2022'!$C$9</f>
        <v xml:space="preserve">G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'2022'!$C$9</f>
        <v xml:space="preserve">G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'2022'!$C$9</f>
        <v xml:space="preserve">G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'2022'!$C$9</f>
        <v xml:space="preserve">G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'2022'!$C$9</f>
        <v xml:space="preserve">G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'2022'!$C$9</f>
        <v xml:space="preserve">G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'2022'!$C$9</f>
        <v xml:space="preserve">G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'2022'!$C$9</f>
        <v xml:space="preserve">G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'2022'!$C$9</f>
        <v xml:space="preserve">G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'2022'!$C$9</f>
        <v xml:space="preserve">G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'2022'!$C$9</f>
        <v xml:space="preserve">G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'2022'!$C$9</f>
        <v xml:space="preserve">G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'2022'!$C$9</f>
        <v xml:space="preserve">G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'2022'!$C$9</f>
        <v xml:space="preserve">G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'2022'!$C$9</f>
        <v xml:space="preserve">G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'2022'!$C$9</f>
        <v xml:space="preserve">G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'2022'!$C$9</f>
        <v xml:space="preserve">G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'2022'!$C$9</f>
        <v xml:space="preserve">G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'2022'!$C$9</f>
        <v xml:space="preserve">G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'2022'!$C$9</f>
        <v xml:space="preserve">G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'2022'!$C$9</f>
        <v xml:space="preserve">G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'2022'!$C$9</f>
        <v xml:space="preserve">G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'2022'!$C$9</f>
        <v xml:space="preserve">G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'2022'!$C$9</f>
        <v xml:space="preserve">G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'2022'!$C$9</f>
        <v xml:space="preserve">G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'2022'!$C$9</f>
        <v xml:space="preserve">G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'2022'!$C$9</f>
        <v xml:space="preserve">G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'2022'!$C$9</f>
        <v xml:space="preserve">G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'2022'!$C$9</f>
        <v xml:space="preserve">G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'2022'!$C$9</f>
        <v xml:space="preserve">G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'2022'!$C$9</f>
        <v xml:space="preserve">G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'2022'!$C$9</f>
        <v xml:space="preserve">G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52EA-CF69-489C-9333-7D7EFF0CD071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10</v>
      </c>
      <c r="B2" t="s">
        <v>192</v>
      </c>
      <c r="C2" t="str">
        <f>IF(HLOOKUP(D2,'2022'!$D$1:$GB$16,$A$2,FALSE)=0," ",IF(HLOOKUP(D2,'2022'!$D$1:$GB$16,$A$2,FALSE)="H"," ",IF(HLOOKUP(D2,'2022'!$D$1:$GB$16,$A$2,FALSE)="S"," ",HLOOKUP(D2,'2022'!$D$1:$GB$16,$A$2,FALSE))))</f>
        <v xml:space="preserve"> </v>
      </c>
      <c r="D2" s="402">
        <v>44562</v>
      </c>
      <c r="E2" s="402" t="str">
        <f>IF(C2=" ","ERROR",D2)</f>
        <v>ERROR</v>
      </c>
      <c r="F2" t="str" cm="1">
        <f t="array" ref="F2">IFERROR(_xlfn.IFS(C2="MN","00:00",C2="M","08:00",C2="AF","16:00")," ")</f>
        <v xml:space="preserve"> </v>
      </c>
      <c r="G2" s="402" t="str">
        <f>E2</f>
        <v>ERROR</v>
      </c>
      <c r="H2" s="402" t="str" cm="1">
        <f t="array" ref="H2">IFERROR(_xlfn.IFS(C2="MN","07:59",C2="M","15:59",C2="AF","23:59")," ")</f>
        <v xml:space="preserve"> </v>
      </c>
    </row>
    <row r="3" spans="1:8" x14ac:dyDescent="0.25">
      <c r="B3" t="str">
        <f>'2022'!$C$10</f>
        <v xml:space="preserve">H </v>
      </c>
      <c r="C3" t="str">
        <f>IF(HLOOKUP(D3,'2022'!$D$1:$GB$16,$A$2,FALSE)=0," ",IF(HLOOKUP(D3,'2022'!$D$1:$GB$16,$A$2,FALSE)="H"," ",IF(HLOOKUP(D3,'2022'!$D$1:$GB$16,$A$2,FALSE)="S"," ",HLOOKUP(D3,'2022'!$D$1:$GB$16,$A$2,FALSE))))</f>
        <v>AF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16:00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23:59</v>
      </c>
    </row>
    <row r="4" spans="1:8" x14ac:dyDescent="0.25">
      <c r="B4" t="str">
        <f>'2022'!$C$10</f>
        <v xml:space="preserve">H </v>
      </c>
      <c r="C4" t="str">
        <f>IF(HLOOKUP(D4,'2022'!$D$1:$GB$16,$A$2,FALSE)=0," ",IF(HLOOKUP(D4,'2022'!$D$1:$GB$16,$A$2,FALSE)="H"," ",IF(HLOOKUP(D4,'2022'!$D$1:$GB$16,$A$2,FALSE)="S"," ",HLOOKUP(D4,'2022'!$D$1:$GB$16,$A$2,FALSE))))</f>
        <v>AF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16:00</v>
      </c>
      <c r="G4" s="402">
        <f t="shared" si="1"/>
        <v>44564</v>
      </c>
      <c r="H4" s="402" t="str" cm="1">
        <f t="array" ref="H4">IFERROR(_xlfn.IFS(C4="MN","07:59",C4="M","15:59",C4="AF","23:59")," ")</f>
        <v>23:59</v>
      </c>
    </row>
    <row r="5" spans="1:8" x14ac:dyDescent="0.25">
      <c r="B5" t="str">
        <f>'2022'!$C$10</f>
        <v xml:space="preserve">H </v>
      </c>
      <c r="C5" t="str">
        <f>IF(HLOOKUP(D5,'2022'!$D$1:$GB$16,$A$2,FALSE)=0," ",IF(HLOOKUP(D5,'2022'!$D$1:$GB$16,$A$2,FALSE)="H"," ",IF(HLOOKUP(D5,'2022'!$D$1:$GB$16,$A$2,FALSE)="S"," ",HLOOKUP(D5,'2022'!$D$1:$GB$16,$A$2,FALSE))))</f>
        <v>AF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16:00</v>
      </c>
      <c r="G5" s="402">
        <f t="shared" si="1"/>
        <v>44565</v>
      </c>
      <c r="H5" s="402" t="str" cm="1">
        <f t="array" ref="H5">IFERROR(_xlfn.IFS(C5="MN","07:59",C5="M","15:59",C5="AF","23:59")," ")</f>
        <v>23:59</v>
      </c>
    </row>
    <row r="6" spans="1:8" x14ac:dyDescent="0.25">
      <c r="B6" t="str">
        <f>'2022'!$C$10</f>
        <v xml:space="preserve">H </v>
      </c>
      <c r="C6" t="str">
        <f>IF(HLOOKUP(D6,'2022'!$D$1:$GB$16,$A$2,FALSE)=0," ",IF(HLOOKUP(D6,'2022'!$D$1:$GB$16,$A$2,FALSE)="H"," ",IF(HLOOKUP(D6,'2022'!$D$1:$GB$16,$A$2,FALSE)="S"," ",HLOOKUP(D6,'2022'!$D$1:$GB$16,$A$2,FALSE))))</f>
        <v>AF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16:00</v>
      </c>
      <c r="G6" s="402">
        <f t="shared" si="1"/>
        <v>44566</v>
      </c>
      <c r="H6" s="402" t="str" cm="1">
        <f t="array" ref="H6">IFERROR(_xlfn.IFS(C6="MN","07:59",C6="M","15:59",C6="AF","23:59")," ")</f>
        <v>23:59</v>
      </c>
    </row>
    <row r="7" spans="1:8" x14ac:dyDescent="0.25">
      <c r="B7" t="str">
        <f>'2022'!$C$10</f>
        <v xml:space="preserve">H </v>
      </c>
      <c r="C7" t="str">
        <f>IF(HLOOKUP(D7,'2022'!$D$1:$GB$16,$A$2,FALSE)=0," ",IF(HLOOKUP(D7,'2022'!$D$1:$GB$16,$A$2,FALSE)="H"," ",IF(HLOOKUP(D7,'2022'!$D$1:$GB$16,$A$2,FALSE)="S"," ",HLOOKUP(D7,'2022'!$D$1:$GB$16,$A$2,FALSE))))</f>
        <v xml:space="preserve"> </v>
      </c>
      <c r="D7" s="402">
        <v>44567</v>
      </c>
      <c r="E7" s="402" t="str">
        <f t="shared" si="0"/>
        <v>ERROR</v>
      </c>
      <c r="F7" t="str" cm="1">
        <f t="array" ref="F7">IFERROR(_xlfn.IFS(C7="MN","00:00",C7="M","08:00",C7="AF","16:00")," ")</f>
        <v xml:space="preserve"> </v>
      </c>
      <c r="G7" s="402" t="str">
        <f t="shared" si="1"/>
        <v>ERROR</v>
      </c>
      <c r="H7" s="402" t="str" cm="1">
        <f t="array" ref="H7">IFERROR(_xlfn.IFS(C7="MN","07:59",C7="M","15:59",C7="AF","23:59")," ")</f>
        <v xml:space="preserve"> </v>
      </c>
    </row>
    <row r="8" spans="1:8" x14ac:dyDescent="0.25">
      <c r="B8" t="str">
        <f>'2022'!$C$10</f>
        <v xml:space="preserve">H </v>
      </c>
      <c r="C8" t="str">
        <f>IF(HLOOKUP(D8,'2022'!$D$1:$GB$16,$A$2,FALSE)=0," ",IF(HLOOKUP(D8,'2022'!$D$1:$GB$16,$A$2,FALSE)="H"," ",IF(HLOOKUP(D8,'2022'!$D$1:$GB$16,$A$2,FALSE)="S"," ",HLOOKUP(D8,'2022'!$D$1:$GB$16,$A$2,FALSE))))</f>
        <v xml:space="preserve"> </v>
      </c>
      <c r="D8" s="402">
        <v>44568</v>
      </c>
      <c r="E8" s="402" t="str">
        <f t="shared" si="0"/>
        <v>ERROR</v>
      </c>
      <c r="F8" t="str" cm="1">
        <f t="array" ref="F8">IFERROR(_xlfn.IFS(C8="MN","00:00",C8="M","08:00",C8="AF","16:00")," ")</f>
        <v xml:space="preserve"> </v>
      </c>
      <c r="G8" s="402" t="str">
        <f t="shared" si="1"/>
        <v>ERROR</v>
      </c>
      <c r="H8" s="402" t="str" cm="1">
        <f t="array" ref="H8">IFERROR(_xlfn.IFS(C8="MN","07:59",C8="M","15:59",C8="AF","23:59")," ")</f>
        <v xml:space="preserve"> </v>
      </c>
    </row>
    <row r="9" spans="1:8" x14ac:dyDescent="0.25">
      <c r="B9" t="str">
        <f>'2022'!$C$10</f>
        <v xml:space="preserve">H </v>
      </c>
      <c r="C9" t="str">
        <f>IF(HLOOKUP(D9,'2022'!$D$1:$GB$16,$A$2,FALSE)=0," ",IF(HLOOKUP(D9,'2022'!$D$1:$GB$16,$A$2,FALSE)="H"," ",IF(HLOOKUP(D9,'2022'!$D$1:$GB$16,$A$2,FALSE)="S"," ",HLOOKUP(D9,'2022'!$D$1:$GB$16,$A$2,FALSE))))</f>
        <v>AF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16:00</v>
      </c>
      <c r="G9" s="402">
        <f t="shared" si="1"/>
        <v>44569</v>
      </c>
      <c r="H9" s="402" t="str" cm="1">
        <f t="array" ref="H9">IFERROR(_xlfn.IFS(C9="MN","07:59",C9="M","15:59",C9="AF","23:59")," ")</f>
        <v>23:59</v>
      </c>
    </row>
    <row r="10" spans="1:8" x14ac:dyDescent="0.25">
      <c r="B10" t="str">
        <f>'2022'!$C$10</f>
        <v xml:space="preserve">H </v>
      </c>
      <c r="C10" t="str">
        <f>IF(HLOOKUP(D10,'2022'!$D$1:$GB$16,$A$2,FALSE)=0," ",IF(HLOOKUP(D10,'2022'!$D$1:$GB$16,$A$2,FALSE)="H"," ",IF(HLOOKUP(D10,'2022'!$D$1:$GB$16,$A$2,FALSE)="S"," ",HLOOKUP(D10,'2022'!$D$1:$GB$16,$A$2,FALSE))))</f>
        <v>AF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16:00</v>
      </c>
      <c r="G10" s="402">
        <f t="shared" si="1"/>
        <v>44570</v>
      </c>
      <c r="H10" s="402" t="str" cm="1">
        <f t="array" ref="H10">IFERROR(_xlfn.IFS(C10="MN","07:59",C10="M","15:59",C10="AF","23:59")," ")</f>
        <v>23:59</v>
      </c>
    </row>
    <row r="11" spans="1:8" x14ac:dyDescent="0.25">
      <c r="B11" t="str">
        <f>'2022'!$C$10</f>
        <v xml:space="preserve">H </v>
      </c>
      <c r="C11" t="str">
        <f>IF(HLOOKUP(D11,'2022'!$D$1:$GB$16,$A$2,FALSE)=0," ",IF(HLOOKUP(D11,'2022'!$D$1:$GB$16,$A$2,FALSE)="H"," ",IF(HLOOKUP(D11,'2022'!$D$1:$GB$16,$A$2,FALSE)="S"," ",HLOOKUP(D11,'2022'!$D$1:$GB$16,$A$2,FALSE))))</f>
        <v>AF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16:00</v>
      </c>
      <c r="G11" s="402">
        <f t="shared" si="1"/>
        <v>44571</v>
      </c>
      <c r="H11" s="402" t="str" cm="1">
        <f t="array" ref="H11">IFERROR(_xlfn.IFS(C11="MN","07:59",C11="M","15:59",C11="AF","23:59")," ")</f>
        <v>23:59</v>
      </c>
    </row>
    <row r="12" spans="1:8" x14ac:dyDescent="0.25">
      <c r="B12" t="str">
        <f>'2022'!$C$10</f>
        <v xml:space="preserve">H </v>
      </c>
      <c r="C12" t="str">
        <f>IF(HLOOKUP(D12,'2022'!$D$1:$GB$16,$A$2,FALSE)=0," ",IF(HLOOKUP(D12,'2022'!$D$1:$GB$16,$A$2,FALSE)="H"," ",IF(HLOOKUP(D12,'2022'!$D$1:$GB$16,$A$2,FALSE)="S"," ",HLOOKUP(D12,'2022'!$D$1:$GB$16,$A$2,FALSE))))</f>
        <v>AF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16:00</v>
      </c>
      <c r="G12" s="402">
        <f t="shared" si="1"/>
        <v>44572</v>
      </c>
      <c r="H12" s="402" t="str" cm="1">
        <f t="array" ref="H12">IFERROR(_xlfn.IFS(C12="MN","07:59",C12="M","15:59",C12="AF","23:59")," ")</f>
        <v>23:59</v>
      </c>
    </row>
    <row r="13" spans="1:8" x14ac:dyDescent="0.25">
      <c r="B13" t="str">
        <f>'2022'!$C$10</f>
        <v xml:space="preserve">H </v>
      </c>
      <c r="C13" t="str">
        <f>IF(HLOOKUP(D13,'2022'!$D$1:$GB$16,$A$2,FALSE)=0," ",IF(HLOOKUP(D13,'2022'!$D$1:$GB$16,$A$2,FALSE)="H"," ",IF(HLOOKUP(D13,'2022'!$D$1:$GB$16,$A$2,FALSE)="S"," ",HLOOKUP(D13,'2022'!$D$1:$GB$16,$A$2,FALSE))))</f>
        <v xml:space="preserve"> </v>
      </c>
      <c r="D13" s="402">
        <v>44573</v>
      </c>
      <c r="E13" s="402" t="str">
        <f t="shared" si="0"/>
        <v>ERROR</v>
      </c>
      <c r="F13" t="str" cm="1">
        <f t="array" ref="F13">IFERROR(_xlfn.IFS(C13="MN","00:00",C13="M","08:00",C13="AF","16:00")," ")</f>
        <v xml:space="preserve"> </v>
      </c>
      <c r="G13" s="402" t="str">
        <f t="shared" si="1"/>
        <v>ERROR</v>
      </c>
      <c r="H13" s="402" t="str" cm="1">
        <f t="array" ref="H13">IFERROR(_xlfn.IFS(C13="MN","07:59",C13="M","15:59",C13="AF","23:59")," ")</f>
        <v xml:space="preserve"> </v>
      </c>
    </row>
    <row r="14" spans="1:8" x14ac:dyDescent="0.25">
      <c r="B14" t="str">
        <f>'2022'!$C$10</f>
        <v xml:space="preserve">H </v>
      </c>
      <c r="C14" t="str">
        <f>IF(HLOOKUP(D14,'2022'!$D$1:$GB$16,$A$2,FALSE)=0," ",IF(HLOOKUP(D14,'2022'!$D$1:$GB$16,$A$2,FALSE)="H"," ",IF(HLOOKUP(D14,'2022'!$D$1:$GB$16,$A$2,FALSE)="S"," ",HLOOKUP(D14,'2022'!$D$1:$GB$16,$A$2,FALSE))))</f>
        <v xml:space="preserve"> </v>
      </c>
      <c r="D14" s="402">
        <v>44574</v>
      </c>
      <c r="E14" s="402" t="str">
        <f t="shared" si="0"/>
        <v>ERROR</v>
      </c>
      <c r="F14" t="str" cm="1">
        <f t="array" ref="F14">IFERROR(_xlfn.IFS(C14="MN","00:00",C14="M","08:00",C14="AF","16:00")," ")</f>
        <v xml:space="preserve"> </v>
      </c>
      <c r="G14" s="402" t="str">
        <f t="shared" si="1"/>
        <v>ERROR</v>
      </c>
      <c r="H14" s="402" t="str" cm="1">
        <f t="array" ref="H14">IFERROR(_xlfn.IFS(C14="MN","07:59",C14="M","15:59",C14="AF","23:59")," ")</f>
        <v xml:space="preserve"> </v>
      </c>
    </row>
    <row r="15" spans="1:8" x14ac:dyDescent="0.25">
      <c r="B15" t="str">
        <f>'2022'!$C$10</f>
        <v xml:space="preserve">H </v>
      </c>
      <c r="C15" t="str">
        <f>IF(HLOOKUP(D15,'2022'!$D$1:$GB$16,$A$2,FALSE)=0," ",IF(HLOOKUP(D15,'2022'!$D$1:$GB$16,$A$2,FALSE)="H"," ",IF(HLOOKUP(D15,'2022'!$D$1:$GB$16,$A$2,FALSE)="S"," ",HLOOKUP(D15,'2022'!$D$1:$GB$16,$A$2,FALSE))))</f>
        <v>M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08:00</v>
      </c>
      <c r="G15" s="402">
        <f t="shared" si="1"/>
        <v>44575</v>
      </c>
      <c r="H15" s="402" t="str" cm="1">
        <f t="array" ref="H15">IFERROR(_xlfn.IFS(C15="MN","07:59",C15="M","15:59",C15="AF","23:59")," ")</f>
        <v>15:59</v>
      </c>
    </row>
    <row r="16" spans="1:8" x14ac:dyDescent="0.25">
      <c r="B16" t="str">
        <f>'2022'!$C$10</f>
        <v xml:space="preserve">H </v>
      </c>
      <c r="C16" t="str">
        <f>IF(HLOOKUP(D16,'2022'!$D$1:$GB$16,$A$2,FALSE)=0," ",IF(HLOOKUP(D16,'2022'!$D$1:$GB$16,$A$2,FALSE)="H"," ",IF(HLOOKUP(D16,'2022'!$D$1:$GB$16,$A$2,FALSE)="S"," ",HLOOKUP(D16,'2022'!$D$1:$GB$16,$A$2,FALSE))))</f>
        <v>M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08:00</v>
      </c>
      <c r="G16" s="402">
        <f t="shared" si="1"/>
        <v>44576</v>
      </c>
      <c r="H16" s="402" t="str" cm="1">
        <f t="array" ref="H16">IFERROR(_xlfn.IFS(C16="MN","07:59",C16="M","15:59",C16="AF","23:59")," ")</f>
        <v>15:59</v>
      </c>
    </row>
    <row r="17" spans="2:8" x14ac:dyDescent="0.25">
      <c r="B17" t="str">
        <f>'2022'!$C$10</f>
        <v xml:space="preserve">H </v>
      </c>
      <c r="C17" t="str">
        <f>IF(HLOOKUP(D17,'2022'!$D$1:$GB$16,$A$2,FALSE)=0," ",IF(HLOOKUP(D17,'2022'!$D$1:$GB$16,$A$2,FALSE)="H"," ",IF(HLOOKUP(D17,'2022'!$D$1:$GB$16,$A$2,FALSE)="S"," ",HLOOKUP(D17,'2022'!$D$1:$GB$16,$A$2,FALSE))))</f>
        <v>M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08:00</v>
      </c>
      <c r="G17" s="402">
        <f t="shared" si="1"/>
        <v>44577</v>
      </c>
      <c r="H17" s="402" t="str" cm="1">
        <f t="array" ref="H17">IFERROR(_xlfn.IFS(C17="MN","07:59",C17="M","15:59",C17="AF","23:59")," ")</f>
        <v>15:59</v>
      </c>
    </row>
    <row r="18" spans="2:8" x14ac:dyDescent="0.25">
      <c r="B18" t="str">
        <f>'2022'!$C$10</f>
        <v xml:space="preserve">H </v>
      </c>
      <c r="C18" t="str">
        <f>IF(HLOOKUP(D18,'2022'!$D$1:$GB$16,$A$2,FALSE)=0," ",IF(HLOOKUP(D18,'2022'!$D$1:$GB$16,$A$2,FALSE)="H"," ",IF(HLOOKUP(D18,'2022'!$D$1:$GB$16,$A$2,FALSE)="S"," ",HLOOKUP(D18,'2022'!$D$1:$GB$16,$A$2,FALSE))))</f>
        <v>M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08:00</v>
      </c>
      <c r="G18" s="402">
        <f t="shared" si="1"/>
        <v>44578</v>
      </c>
      <c r="H18" s="402" t="str" cm="1">
        <f t="array" ref="H18">IFERROR(_xlfn.IFS(C18="MN","07:59",C18="M","15:59",C18="AF","23:59")," ")</f>
        <v>15:59</v>
      </c>
    </row>
    <row r="19" spans="2:8" x14ac:dyDescent="0.25">
      <c r="B19" t="str">
        <f>'2022'!$C$10</f>
        <v xml:space="preserve">H </v>
      </c>
      <c r="C19" t="str">
        <f>IF(HLOOKUP(D19,'2022'!$D$1:$GB$16,$A$2,FALSE)=0," ",IF(HLOOKUP(D19,'2022'!$D$1:$GB$16,$A$2,FALSE)="H"," ",IF(HLOOKUP(D19,'2022'!$D$1:$GB$16,$A$2,FALSE)="S"," ",HLOOKUP(D19,'2022'!$D$1:$GB$16,$A$2,FALSE))))</f>
        <v xml:space="preserve"> </v>
      </c>
      <c r="D19" s="402">
        <v>44579</v>
      </c>
      <c r="E19" s="402" t="str">
        <f t="shared" si="0"/>
        <v>ERROR</v>
      </c>
      <c r="F19" t="str" cm="1">
        <f t="array" ref="F19">IFERROR(_xlfn.IFS(C19="MN","00:00",C19="M","08:00",C19="AF","16:00")," ")</f>
        <v xml:space="preserve"> </v>
      </c>
      <c r="G19" s="402" t="str">
        <f t="shared" si="1"/>
        <v>ERROR</v>
      </c>
      <c r="H19" s="402" t="str" cm="1">
        <f t="array" ref="H19">IFERROR(_xlfn.IFS(C19="MN","07:59",C19="M","15:59",C19="AF","23:59")," ")</f>
        <v xml:space="preserve"> </v>
      </c>
    </row>
    <row r="20" spans="2:8" x14ac:dyDescent="0.25">
      <c r="B20" t="str">
        <f>'2022'!$C$10</f>
        <v xml:space="preserve">H </v>
      </c>
      <c r="C20" t="str">
        <f>IF(HLOOKUP(D20,'2022'!$D$1:$GB$16,$A$2,FALSE)=0," ",IF(HLOOKUP(D20,'2022'!$D$1:$GB$16,$A$2,FALSE)="H"," ",IF(HLOOKUP(D20,'2022'!$D$1:$GB$16,$A$2,FALSE)="S"," ",HLOOKUP(D20,'2022'!$D$1:$GB$16,$A$2,FALSE))))</f>
        <v xml:space="preserve"> </v>
      </c>
      <c r="D20" s="402">
        <v>44580</v>
      </c>
      <c r="E20" s="402" t="str">
        <f t="shared" si="0"/>
        <v>ERROR</v>
      </c>
      <c r="F20" t="str" cm="1">
        <f t="array" ref="F20">IFERROR(_xlfn.IFS(C20="MN","00:00",C20="M","08:00",C20="AF","16:00")," ")</f>
        <v xml:space="preserve"> </v>
      </c>
      <c r="G20" s="402" t="str">
        <f t="shared" si="1"/>
        <v>ERROR</v>
      </c>
      <c r="H20" s="402" t="str" cm="1">
        <f t="array" ref="H20">IFERROR(_xlfn.IFS(C20="MN","07:59",C20="M","15:59",C20="AF","23:59")," ")</f>
        <v xml:space="preserve"> </v>
      </c>
    </row>
    <row r="21" spans="2:8" x14ac:dyDescent="0.25">
      <c r="B21" t="str">
        <f>'2022'!$C$10</f>
        <v xml:space="preserve">H </v>
      </c>
      <c r="C21" t="str">
        <f>IF(HLOOKUP(D21,'2022'!$D$1:$GB$16,$A$2,FALSE)=0," ",IF(HLOOKUP(D21,'2022'!$D$1:$GB$16,$A$2,FALSE)="H"," ",IF(HLOOKUP(D21,'2022'!$D$1:$GB$16,$A$2,FALSE)="S"," ",HLOOKUP(D21,'2022'!$D$1:$GB$16,$A$2,FALSE))))</f>
        <v>M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08:00</v>
      </c>
      <c r="G21" s="402">
        <f t="shared" si="1"/>
        <v>44581</v>
      </c>
      <c r="H21" s="402" t="str" cm="1">
        <f t="array" ref="H21">IFERROR(_xlfn.IFS(C21="MN","07:59",C21="M","15:59",C21="AF","23:59")," ")</f>
        <v>15:59</v>
      </c>
    </row>
    <row r="22" spans="2:8" x14ac:dyDescent="0.25">
      <c r="B22" t="str">
        <f>'2022'!$C$10</f>
        <v xml:space="preserve">H </v>
      </c>
      <c r="C22" t="str">
        <f>IF(HLOOKUP(D22,'2022'!$D$1:$GB$16,$A$2,FALSE)=0," ",IF(HLOOKUP(D22,'2022'!$D$1:$GB$16,$A$2,FALSE)="H"," ",IF(HLOOKUP(D22,'2022'!$D$1:$GB$16,$A$2,FALSE)="S"," ",HLOOKUP(D22,'2022'!$D$1:$GB$16,$A$2,FALSE))))</f>
        <v>M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08:00</v>
      </c>
      <c r="G22" s="402">
        <f t="shared" si="1"/>
        <v>44582</v>
      </c>
      <c r="H22" s="402" t="str" cm="1">
        <f t="array" ref="H22">IFERROR(_xlfn.IFS(C22="MN","07:59",C22="M","15:59",C22="AF","23:59")," ")</f>
        <v>15:59</v>
      </c>
    </row>
    <row r="23" spans="2:8" x14ac:dyDescent="0.25">
      <c r="B23" t="str">
        <f>'2022'!$C$10</f>
        <v xml:space="preserve">H </v>
      </c>
      <c r="C23" t="str">
        <f>IF(HLOOKUP(D23,'2022'!$D$1:$GB$16,$A$2,FALSE)=0," ",IF(HLOOKUP(D23,'2022'!$D$1:$GB$16,$A$2,FALSE)="H"," ",IF(HLOOKUP(D23,'2022'!$D$1:$GB$16,$A$2,FALSE)="S"," ",HLOOKUP(D23,'2022'!$D$1:$GB$16,$A$2,FALSE))))</f>
        <v>M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08:00</v>
      </c>
      <c r="G23" s="402">
        <f t="shared" si="1"/>
        <v>44583</v>
      </c>
      <c r="H23" s="402" t="str" cm="1">
        <f t="array" ref="H23">IFERROR(_xlfn.IFS(C23="MN","07:59",C23="M","15:59",C23="AF","23:59")," ")</f>
        <v>15:59</v>
      </c>
    </row>
    <row r="24" spans="2:8" x14ac:dyDescent="0.25">
      <c r="B24" t="str">
        <f>'2022'!$C$10</f>
        <v xml:space="preserve">H </v>
      </c>
      <c r="C24" t="str">
        <f>IF(HLOOKUP(D24,'2022'!$D$1:$GB$16,$A$2,FALSE)=0," ",IF(HLOOKUP(D24,'2022'!$D$1:$GB$16,$A$2,FALSE)="H"," ",IF(HLOOKUP(D24,'2022'!$D$1:$GB$16,$A$2,FALSE)="S"," ",HLOOKUP(D24,'2022'!$D$1:$GB$16,$A$2,FALSE))))</f>
        <v>M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08:00</v>
      </c>
      <c r="G24" s="402">
        <f t="shared" si="1"/>
        <v>44584</v>
      </c>
      <c r="H24" s="402" t="str" cm="1">
        <f t="array" ref="H24">IFERROR(_xlfn.IFS(C24="MN","07:59",C24="M","15:59",C24="AF","23:59")," ")</f>
        <v>15:59</v>
      </c>
    </row>
    <row r="25" spans="2:8" x14ac:dyDescent="0.25">
      <c r="B25" t="str">
        <f>'2022'!$C$10</f>
        <v xml:space="preserve">H </v>
      </c>
      <c r="C25" t="str">
        <f>IF(HLOOKUP(D25,'2022'!$D$1:$GB$16,$A$2,FALSE)=0," ",IF(HLOOKUP(D25,'2022'!$D$1:$GB$16,$A$2,FALSE)="H"," ",IF(HLOOKUP(D25,'2022'!$D$1:$GB$16,$A$2,FALSE)="S"," ",HLOOKUP(D25,'2022'!$D$1:$GB$16,$A$2,FALSE))))</f>
        <v xml:space="preserve"> </v>
      </c>
      <c r="D25" s="402">
        <v>44585</v>
      </c>
      <c r="E25" s="402" t="str">
        <f t="shared" si="0"/>
        <v>ERROR</v>
      </c>
      <c r="F25" t="str" cm="1">
        <f t="array" ref="F25">IFERROR(_xlfn.IFS(C25="MN","00:00",C25="M","08:00",C25="AF","16:00")," ")</f>
        <v xml:space="preserve"> </v>
      </c>
      <c r="G25" s="402" t="str">
        <f t="shared" si="1"/>
        <v>ERROR</v>
      </c>
      <c r="H25" s="402" t="str" cm="1">
        <f t="array" ref="H25">IFERROR(_xlfn.IFS(C25="MN","07:59",C25="M","15:59",C25="AF","23:59")," ")</f>
        <v xml:space="preserve"> </v>
      </c>
    </row>
    <row r="26" spans="2:8" x14ac:dyDescent="0.25">
      <c r="B26" t="str">
        <f>'2022'!$C$10</f>
        <v xml:space="preserve">H </v>
      </c>
      <c r="C26" t="str">
        <f>IF(HLOOKUP(D26,'2022'!$D$1:$GB$16,$A$2,FALSE)=0," ",IF(HLOOKUP(D26,'2022'!$D$1:$GB$16,$A$2,FALSE)="H"," ",IF(HLOOKUP(D26,'2022'!$D$1:$GB$16,$A$2,FALSE)="S"," ",HLOOKUP(D26,'2022'!$D$1:$GB$16,$A$2,FALSE))))</f>
        <v xml:space="preserve"> </v>
      </c>
      <c r="D26" s="402">
        <v>44586</v>
      </c>
      <c r="E26" s="402" t="str">
        <f t="shared" si="0"/>
        <v>ERROR</v>
      </c>
      <c r="F26" t="str" cm="1">
        <f t="array" ref="F26">IFERROR(_xlfn.IFS(C26="MN","00:00",C26="M","08:00",C26="AF","16:00")," ")</f>
        <v xml:space="preserve"> </v>
      </c>
      <c r="G26" s="402" t="str">
        <f t="shared" si="1"/>
        <v>ERROR</v>
      </c>
      <c r="H26" s="402" t="str" cm="1">
        <f t="array" ref="H26">IFERROR(_xlfn.IFS(C26="MN","07:59",C26="M","15:59",C26="AF","23:59")," ")</f>
        <v xml:space="preserve"> </v>
      </c>
    </row>
    <row r="27" spans="2:8" x14ac:dyDescent="0.25">
      <c r="B27" t="str">
        <f>'2022'!$C$10</f>
        <v xml:space="preserve">H </v>
      </c>
      <c r="C27" t="str">
        <f>IF(HLOOKUP(D27,'2022'!$D$1:$GB$16,$A$2,FALSE)=0," ",IF(HLOOKUP(D27,'2022'!$D$1:$GB$16,$A$2,FALSE)="H"," ",IF(HLOOKUP(D27,'2022'!$D$1:$GB$16,$A$2,FALSE)="S"," ",HLOOKUP(D27,'2022'!$D$1:$GB$16,$A$2,FALSE))))</f>
        <v>MN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00:00</v>
      </c>
      <c r="G27" s="402">
        <f t="shared" si="1"/>
        <v>44587</v>
      </c>
      <c r="H27" s="402" t="str" cm="1">
        <f t="array" ref="H27">IFERROR(_xlfn.IFS(C27="MN","07:59",C27="M","15:59",C27="AF","23:59")," ")</f>
        <v>07:59</v>
      </c>
    </row>
    <row r="28" spans="2:8" x14ac:dyDescent="0.25">
      <c r="B28" t="str">
        <f>'2022'!$C$10</f>
        <v xml:space="preserve">H </v>
      </c>
      <c r="C28" t="str">
        <f>IF(HLOOKUP(D28,'2022'!$D$1:$GB$16,$A$2,FALSE)=0," ",IF(HLOOKUP(D28,'2022'!$D$1:$GB$16,$A$2,FALSE)="H"," ",IF(HLOOKUP(D28,'2022'!$D$1:$GB$16,$A$2,FALSE)="S"," ",HLOOKUP(D28,'2022'!$D$1:$GB$16,$A$2,FALSE))))</f>
        <v>MN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00:00</v>
      </c>
      <c r="G28" s="402">
        <f t="shared" si="1"/>
        <v>44588</v>
      </c>
      <c r="H28" s="402" t="str" cm="1">
        <f t="array" ref="H28">IFERROR(_xlfn.IFS(C28="MN","07:59",C28="M","15:59",C28="AF","23:59")," ")</f>
        <v>07:59</v>
      </c>
    </row>
    <row r="29" spans="2:8" x14ac:dyDescent="0.25">
      <c r="B29" t="str">
        <f>'2022'!$C$10</f>
        <v xml:space="preserve">H </v>
      </c>
      <c r="C29" t="str">
        <f>IF(HLOOKUP(D29,'2022'!$D$1:$GB$16,$A$2,FALSE)=0," ",IF(HLOOKUP(D29,'2022'!$D$1:$GB$16,$A$2,FALSE)="H"," ",IF(HLOOKUP(D29,'2022'!$D$1:$GB$16,$A$2,FALSE)="S"," ",HLOOKUP(D29,'2022'!$D$1:$GB$16,$A$2,FALSE))))</f>
        <v>MN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00:00</v>
      </c>
      <c r="G29" s="402">
        <f t="shared" si="1"/>
        <v>44589</v>
      </c>
      <c r="H29" s="402" t="str" cm="1">
        <f t="array" ref="H29">IFERROR(_xlfn.IFS(C29="MN","07:59",C29="M","15:59",C29="AF","23:59")," ")</f>
        <v>07:59</v>
      </c>
    </row>
    <row r="30" spans="2:8" x14ac:dyDescent="0.25">
      <c r="B30" t="str">
        <f>'2022'!$C$10</f>
        <v xml:space="preserve">H </v>
      </c>
      <c r="C30" t="str">
        <f>IF(HLOOKUP(D30,'2022'!$D$1:$GB$16,$A$2,FALSE)=0," ",IF(HLOOKUP(D30,'2022'!$D$1:$GB$16,$A$2,FALSE)="H"," ",IF(HLOOKUP(D30,'2022'!$D$1:$GB$16,$A$2,FALSE)="S"," ",HLOOKUP(D30,'2022'!$D$1:$GB$16,$A$2,FALSE))))</f>
        <v>MN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00:00</v>
      </c>
      <c r="G30" s="402">
        <f t="shared" si="1"/>
        <v>44590</v>
      </c>
      <c r="H30" s="402" t="str" cm="1">
        <f t="array" ref="H30">IFERROR(_xlfn.IFS(C30="MN","07:59",C30="M","15:59",C30="AF","23:59")," ")</f>
        <v>07:59</v>
      </c>
    </row>
    <row r="31" spans="2:8" x14ac:dyDescent="0.25">
      <c r="B31" t="str">
        <f>'2022'!$C$10</f>
        <v xml:space="preserve">H </v>
      </c>
      <c r="C31" t="str">
        <f>IF(HLOOKUP(D31,'2022'!$D$1:$GB$16,$A$2,FALSE)=0," ",IF(HLOOKUP(D31,'2022'!$D$1:$GB$16,$A$2,FALSE)="H"," ",IF(HLOOKUP(D31,'2022'!$D$1:$GB$16,$A$2,FALSE)="S"," ",HLOOKUP(D31,'2022'!$D$1:$GB$16,$A$2,FALSE))))</f>
        <v xml:space="preserve"> </v>
      </c>
      <c r="D31" s="402">
        <v>44591</v>
      </c>
      <c r="E31" s="402" t="str">
        <f t="shared" si="0"/>
        <v>ERROR</v>
      </c>
      <c r="F31" t="str" cm="1">
        <f t="array" ref="F31">IFERROR(_xlfn.IFS(C31="MN","00:00",C31="M","08:00",C31="AF","16:00")," ")</f>
        <v xml:space="preserve"> </v>
      </c>
      <c r="G31" s="402" t="str">
        <f t="shared" si="1"/>
        <v>ERROR</v>
      </c>
      <c r="H31" s="402" t="str" cm="1">
        <f t="array" ref="H31">IFERROR(_xlfn.IFS(C31="MN","07:59",C31="M","15:59",C31="AF","23:59")," ")</f>
        <v xml:space="preserve"> </v>
      </c>
    </row>
    <row r="32" spans="2:8" x14ac:dyDescent="0.25">
      <c r="B32" t="str">
        <f>'2022'!$C$10</f>
        <v xml:space="preserve">H </v>
      </c>
      <c r="C32" t="str">
        <f>IF(HLOOKUP(D32,'2022'!$D$1:$GB$16,$A$2,FALSE)=0," ",IF(HLOOKUP(D32,'2022'!$D$1:$GB$16,$A$2,FALSE)="H"," ",IF(HLOOKUP(D32,'2022'!$D$1:$GB$16,$A$2,FALSE)="S"," ",HLOOKUP(D32,'2022'!$D$1:$GB$16,$A$2,FALSE))))</f>
        <v xml:space="preserve"> </v>
      </c>
      <c r="D32" s="402">
        <v>44592</v>
      </c>
      <c r="E32" s="402" t="str">
        <f t="shared" si="0"/>
        <v>ERROR</v>
      </c>
      <c r="F32" t="str" cm="1">
        <f t="array" ref="F32">IFERROR(_xlfn.IFS(C32="MN","00:00",C32="M","08:00",C32="AF","16:00")," ")</f>
        <v xml:space="preserve"> </v>
      </c>
      <c r="G32" s="402" t="str">
        <f t="shared" si="1"/>
        <v>ERROR</v>
      </c>
      <c r="H32" s="402" t="str" cm="1">
        <f t="array" ref="H32">IFERROR(_xlfn.IFS(C32="MN","07:59",C32="M","15:59",C32="AF","23:59")," ")</f>
        <v xml:space="preserve"> </v>
      </c>
    </row>
    <row r="33" spans="2:8" x14ac:dyDescent="0.25">
      <c r="B33" t="str">
        <f>'2022'!$C$10</f>
        <v xml:space="preserve">H </v>
      </c>
      <c r="C33" t="str">
        <f>IF(HLOOKUP(D33,'2022'!$D$1:$GB$16,$A$2,FALSE)=0," ",IF(HLOOKUP(D33,'2022'!$D$1:$GB$16,$A$2,FALSE)="H"," ",IF(HLOOKUP(D33,'2022'!$D$1:$GB$16,$A$2,FALSE)="S"," ",HLOOKUP(D33,'2022'!$D$1:$GB$16,$A$2,FALSE))))</f>
        <v>MN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00:00</v>
      </c>
      <c r="G33" s="402">
        <f t="shared" si="1"/>
        <v>44593</v>
      </c>
      <c r="H33" s="402" t="str" cm="1">
        <f t="array" ref="H33">IFERROR(_xlfn.IFS(C33="MN","07:59",C33="M","15:59",C33="AF","23:59")," ")</f>
        <v>07:59</v>
      </c>
    </row>
    <row r="34" spans="2:8" x14ac:dyDescent="0.25">
      <c r="B34" t="str">
        <f>'2022'!$C$10</f>
        <v xml:space="preserve">H </v>
      </c>
      <c r="C34" t="str">
        <f>IF(HLOOKUP(D34,'2022'!$D$1:$GB$16,$A$2,FALSE)=0," ",IF(HLOOKUP(D34,'2022'!$D$1:$GB$16,$A$2,FALSE)="H"," ",IF(HLOOKUP(D34,'2022'!$D$1:$GB$16,$A$2,FALSE)="S"," ",HLOOKUP(D34,'2022'!$D$1:$GB$16,$A$2,FALSE))))</f>
        <v>MN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00:00</v>
      </c>
      <c r="G34" s="402">
        <f t="shared" si="1"/>
        <v>44594</v>
      </c>
      <c r="H34" s="402" t="str" cm="1">
        <f t="array" ref="H34">IFERROR(_xlfn.IFS(C34="MN","07:59",C34="M","15:59",C34="AF","23:59")," ")</f>
        <v>07:59</v>
      </c>
    </row>
    <row r="35" spans="2:8" x14ac:dyDescent="0.25">
      <c r="B35" t="str">
        <f>'2022'!$C$10</f>
        <v xml:space="preserve">H </v>
      </c>
      <c r="C35" t="str">
        <f>IF(HLOOKUP(D35,'2022'!$D$1:$GB$16,$A$2,FALSE)=0," ",IF(HLOOKUP(D35,'2022'!$D$1:$GB$16,$A$2,FALSE)="H"," ",IF(HLOOKUP(D35,'2022'!$D$1:$GB$16,$A$2,FALSE)="S"," ",HLOOKUP(D35,'2022'!$D$1:$GB$16,$A$2,FALSE))))</f>
        <v>MN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00:00</v>
      </c>
      <c r="G35" s="402">
        <f t="shared" si="1"/>
        <v>44595</v>
      </c>
      <c r="H35" s="402" t="str" cm="1">
        <f t="array" ref="H35">IFERROR(_xlfn.IFS(C35="MN","07:59",C35="M","15:59",C35="AF","23:59")," ")</f>
        <v>07:59</v>
      </c>
    </row>
    <row r="36" spans="2:8" x14ac:dyDescent="0.25">
      <c r="B36" t="str">
        <f>'2022'!$C$10</f>
        <v xml:space="preserve">H </v>
      </c>
      <c r="C36" t="str">
        <f>IF(HLOOKUP(D36,'2022'!$D$1:$GB$16,$A$2,FALSE)=0," ",IF(HLOOKUP(D36,'2022'!$D$1:$GB$16,$A$2,FALSE)="H"," ",IF(HLOOKUP(D36,'2022'!$D$1:$GB$16,$A$2,FALSE)="S"," ",HLOOKUP(D36,'2022'!$D$1:$GB$16,$A$2,FALSE))))</f>
        <v>MN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00:00</v>
      </c>
      <c r="G36" s="402">
        <f t="shared" si="1"/>
        <v>44596</v>
      </c>
      <c r="H36" s="402" t="str" cm="1">
        <f t="array" ref="H36">IFERROR(_xlfn.IFS(C36="MN","07:59",C36="M","15:59",C36="AF","23:59")," ")</f>
        <v>07:59</v>
      </c>
    </row>
    <row r="37" spans="2:8" x14ac:dyDescent="0.25">
      <c r="B37" t="str">
        <f>'2022'!$C$10</f>
        <v xml:space="preserve">H </v>
      </c>
      <c r="C37" t="str">
        <f>IF(HLOOKUP(D37,'2022'!$D$1:$GB$16,$A$2,FALSE)=0," ",IF(HLOOKUP(D37,'2022'!$D$1:$GB$16,$A$2,FALSE)="H"," ",IF(HLOOKUP(D37,'2022'!$D$1:$GB$16,$A$2,FALSE)="S"," ",HLOOKUP(D37,'2022'!$D$1:$GB$16,$A$2,FALSE))))</f>
        <v xml:space="preserve"> </v>
      </c>
      <c r="D37" s="402">
        <v>44597</v>
      </c>
      <c r="E37" s="402" t="str">
        <f t="shared" si="0"/>
        <v>ERROR</v>
      </c>
      <c r="F37" t="str" cm="1">
        <f t="array" ref="F37">IFERROR(_xlfn.IFS(C37="MN","00:00",C37="M","08:00",C37="AF","16:00")," ")</f>
        <v xml:space="preserve"> </v>
      </c>
      <c r="G37" s="402" t="str">
        <f t="shared" si="1"/>
        <v>ERROR</v>
      </c>
      <c r="H37" s="402" t="str" cm="1">
        <f t="array" ref="H37">IFERROR(_xlfn.IFS(C37="MN","07:59",C37="M","15:59",C37="AF","23:59")," ")</f>
        <v xml:space="preserve"> </v>
      </c>
    </row>
    <row r="38" spans="2:8" x14ac:dyDescent="0.25">
      <c r="B38" t="str">
        <f>'2022'!$C$10</f>
        <v xml:space="preserve">H </v>
      </c>
      <c r="C38" t="str">
        <f>IF(HLOOKUP(D38,'2022'!$D$1:$GB$16,$A$2,FALSE)=0," ",IF(HLOOKUP(D38,'2022'!$D$1:$GB$16,$A$2,FALSE)="H"," ",IF(HLOOKUP(D38,'2022'!$D$1:$GB$16,$A$2,FALSE)="S"," ",HLOOKUP(D38,'2022'!$D$1:$GB$16,$A$2,FALSE))))</f>
        <v xml:space="preserve"> </v>
      </c>
      <c r="D38" s="402">
        <v>44598</v>
      </c>
      <c r="E38" s="402" t="str">
        <f t="shared" si="0"/>
        <v>ERROR</v>
      </c>
      <c r="F38" t="str" cm="1">
        <f t="array" ref="F38">IFERROR(_xlfn.IFS(C38="MN","00:00",C38="M","08:00",C38="AF","16:00")," ")</f>
        <v xml:space="preserve"> </v>
      </c>
      <c r="G38" s="402" t="str">
        <f t="shared" si="1"/>
        <v>ERROR</v>
      </c>
      <c r="H38" s="402" t="str" cm="1">
        <f t="array" ref="H38">IFERROR(_xlfn.IFS(C38="MN","07:59",C38="M","15:59",C38="AF","23:59")," ")</f>
        <v xml:space="preserve"> </v>
      </c>
    </row>
    <row r="39" spans="2:8" x14ac:dyDescent="0.25">
      <c r="B39" t="str">
        <f>'2022'!$C$10</f>
        <v xml:space="preserve">H </v>
      </c>
      <c r="C39" t="str">
        <f>IF(HLOOKUP(D39,'2022'!$D$1:$GB$16,$A$2,FALSE)=0," ",IF(HLOOKUP(D39,'2022'!$D$1:$GB$16,$A$2,FALSE)="H"," ",IF(HLOOKUP(D39,'2022'!$D$1:$GB$16,$A$2,FALSE)="S"," ",HLOOKUP(D39,'2022'!$D$1:$GB$16,$A$2,FALSE))))</f>
        <v>AF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16:00</v>
      </c>
      <c r="G39" s="402">
        <f t="shared" si="1"/>
        <v>44599</v>
      </c>
      <c r="H39" s="402" t="str" cm="1">
        <f t="array" ref="H39">IFERROR(_xlfn.IFS(C39="MN","07:59",C39="M","15:59",C39="AF","23:59")," ")</f>
        <v>23:59</v>
      </c>
    </row>
    <row r="40" spans="2:8" x14ac:dyDescent="0.25">
      <c r="B40" t="str">
        <f>'2022'!$C$10</f>
        <v xml:space="preserve">H </v>
      </c>
      <c r="C40" t="str">
        <f>IF(HLOOKUP(D40,'2022'!$D$1:$GB$16,$A$2,FALSE)=0," ",IF(HLOOKUP(D40,'2022'!$D$1:$GB$16,$A$2,FALSE)="H"," ",IF(HLOOKUP(D40,'2022'!$D$1:$GB$16,$A$2,FALSE)="S"," ",HLOOKUP(D40,'2022'!$D$1:$GB$16,$A$2,FALSE))))</f>
        <v>AF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16:00</v>
      </c>
      <c r="G40" s="402">
        <f t="shared" si="1"/>
        <v>44600</v>
      </c>
      <c r="H40" s="402" t="str" cm="1">
        <f t="array" ref="H40">IFERROR(_xlfn.IFS(C40="MN","07:59",C40="M","15:59",C40="AF","23:59")," ")</f>
        <v>23:59</v>
      </c>
    </row>
    <row r="41" spans="2:8" x14ac:dyDescent="0.25">
      <c r="B41" t="str">
        <f>'2022'!$C$10</f>
        <v xml:space="preserve">H </v>
      </c>
      <c r="C41" t="str">
        <f>IF(HLOOKUP(D41,'2022'!$D$1:$GB$16,$A$2,FALSE)=0," ",IF(HLOOKUP(D41,'2022'!$D$1:$GB$16,$A$2,FALSE)="H"," ",IF(HLOOKUP(D41,'2022'!$D$1:$GB$16,$A$2,FALSE)="S"," ",HLOOKUP(D41,'2022'!$D$1:$GB$16,$A$2,FALSE))))</f>
        <v>AF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16:00</v>
      </c>
      <c r="G41" s="402">
        <f t="shared" si="1"/>
        <v>44601</v>
      </c>
      <c r="H41" s="402" t="str" cm="1">
        <f t="array" ref="H41">IFERROR(_xlfn.IFS(C41="MN","07:59",C41="M","15:59",C41="AF","23:59")," ")</f>
        <v>23:59</v>
      </c>
    </row>
    <row r="42" spans="2:8" x14ac:dyDescent="0.25">
      <c r="B42" t="str">
        <f>'2022'!$C$10</f>
        <v xml:space="preserve">H </v>
      </c>
      <c r="C42" t="str">
        <f>IF(HLOOKUP(D42,'2022'!$D$1:$GB$16,$A$2,FALSE)=0," ",IF(HLOOKUP(D42,'2022'!$D$1:$GB$16,$A$2,FALSE)="H"," ",IF(HLOOKUP(D42,'2022'!$D$1:$GB$16,$A$2,FALSE)="S"," ",HLOOKUP(D42,'2022'!$D$1:$GB$16,$A$2,FALSE))))</f>
        <v>AF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16:00</v>
      </c>
      <c r="G42" s="402">
        <f t="shared" si="1"/>
        <v>44602</v>
      </c>
      <c r="H42" s="402" t="str" cm="1">
        <f t="array" ref="H42">IFERROR(_xlfn.IFS(C42="MN","07:59",C42="M","15:59",C42="AF","23:59")," ")</f>
        <v>23:59</v>
      </c>
    </row>
    <row r="43" spans="2:8" x14ac:dyDescent="0.25">
      <c r="B43" t="str">
        <f>'2022'!$C$10</f>
        <v xml:space="preserve">H </v>
      </c>
      <c r="C43" t="str">
        <f>IF(HLOOKUP(D43,'2022'!$D$1:$GB$16,$A$2,FALSE)=0," ",IF(HLOOKUP(D43,'2022'!$D$1:$GB$16,$A$2,FALSE)="H"," ",IF(HLOOKUP(D43,'2022'!$D$1:$GB$16,$A$2,FALSE)="S"," ",HLOOKUP(D43,'2022'!$D$1:$GB$16,$A$2,FALSE))))</f>
        <v xml:space="preserve"> </v>
      </c>
      <c r="D43" s="402">
        <v>44603</v>
      </c>
      <c r="E43" s="402" t="str">
        <f t="shared" si="0"/>
        <v>ERROR</v>
      </c>
      <c r="F43" t="str" cm="1">
        <f t="array" ref="F43">IFERROR(_xlfn.IFS(C43="MN","00:00",C43="M","08:00",C43="AF","16:00")," ")</f>
        <v xml:space="preserve"> </v>
      </c>
      <c r="G43" s="402" t="str">
        <f t="shared" si="1"/>
        <v>ERROR</v>
      </c>
      <c r="H43" s="402" t="str" cm="1">
        <f t="array" ref="H43">IFERROR(_xlfn.IFS(C43="MN","07:59",C43="M","15:59",C43="AF","23:59")," ")</f>
        <v xml:space="preserve"> </v>
      </c>
    </row>
    <row r="44" spans="2:8" x14ac:dyDescent="0.25">
      <c r="B44" t="str">
        <f>'2022'!$C$10</f>
        <v xml:space="preserve">H </v>
      </c>
      <c r="C44" t="str">
        <f>IF(HLOOKUP(D44,'2022'!$D$1:$GB$16,$A$2,FALSE)=0," ",IF(HLOOKUP(D44,'2022'!$D$1:$GB$16,$A$2,FALSE)="H"," ",IF(HLOOKUP(D44,'2022'!$D$1:$GB$16,$A$2,FALSE)="S"," ",HLOOKUP(D44,'2022'!$D$1:$GB$16,$A$2,FALSE))))</f>
        <v xml:space="preserve"> </v>
      </c>
      <c r="D44" s="402">
        <v>44604</v>
      </c>
      <c r="E44" s="402" t="str">
        <f t="shared" si="0"/>
        <v>ERROR</v>
      </c>
      <c r="F44" t="str" cm="1">
        <f t="array" ref="F44">IFERROR(_xlfn.IFS(C44="MN","00:00",C44="M","08:00",C44="AF","16:00")," ")</f>
        <v xml:space="preserve"> </v>
      </c>
      <c r="G44" s="402" t="str">
        <f t="shared" si="1"/>
        <v>ERROR</v>
      </c>
      <c r="H44" s="402" t="str" cm="1">
        <f t="array" ref="H44">IFERROR(_xlfn.IFS(C44="MN","07:59",C44="M","15:59",C44="AF","23:59")," ")</f>
        <v xml:space="preserve"> </v>
      </c>
    </row>
    <row r="45" spans="2:8" x14ac:dyDescent="0.25">
      <c r="B45" t="str">
        <f>'2022'!$C$10</f>
        <v xml:space="preserve">H </v>
      </c>
      <c r="C45" t="str">
        <f>IF(HLOOKUP(D45,'2022'!$D$1:$GB$16,$A$2,FALSE)=0," ",IF(HLOOKUP(D45,'2022'!$D$1:$GB$16,$A$2,FALSE)="H"," ",IF(HLOOKUP(D45,'2022'!$D$1:$GB$16,$A$2,FALSE)="S"," ",HLOOKUP(D45,'2022'!$D$1:$GB$16,$A$2,FALSE))))</f>
        <v>AF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16:00</v>
      </c>
      <c r="G45" s="402">
        <f t="shared" si="1"/>
        <v>44605</v>
      </c>
      <c r="H45" s="402" t="str" cm="1">
        <f t="array" ref="H45">IFERROR(_xlfn.IFS(C45="MN","07:59",C45="M","15:59",C45="AF","23:59")," ")</f>
        <v>23:59</v>
      </c>
    </row>
    <row r="46" spans="2:8" x14ac:dyDescent="0.25">
      <c r="B46" t="str">
        <f>'2022'!$C$10</f>
        <v xml:space="preserve">H </v>
      </c>
      <c r="C46" t="str">
        <f>IF(HLOOKUP(D46,'2022'!$D$1:$GB$16,$A$2,FALSE)=0," ",IF(HLOOKUP(D46,'2022'!$D$1:$GB$16,$A$2,FALSE)="H"," ",IF(HLOOKUP(D46,'2022'!$D$1:$GB$16,$A$2,FALSE)="S"," ",HLOOKUP(D46,'2022'!$D$1:$GB$16,$A$2,FALSE))))</f>
        <v>AF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16:00</v>
      </c>
      <c r="G46" s="402">
        <f t="shared" si="1"/>
        <v>44606</v>
      </c>
      <c r="H46" s="402" t="str" cm="1">
        <f t="array" ref="H46">IFERROR(_xlfn.IFS(C46="MN","07:59",C46="M","15:59",C46="AF","23:59")," ")</f>
        <v>23:59</v>
      </c>
    </row>
    <row r="47" spans="2:8" x14ac:dyDescent="0.25">
      <c r="B47" t="str">
        <f>'2022'!$C$10</f>
        <v xml:space="preserve">H </v>
      </c>
      <c r="C47" t="str">
        <f>IF(HLOOKUP(D47,'2022'!$D$1:$GB$16,$A$2,FALSE)=0," ",IF(HLOOKUP(D47,'2022'!$D$1:$GB$16,$A$2,FALSE)="H"," ",IF(HLOOKUP(D47,'2022'!$D$1:$GB$16,$A$2,FALSE)="S"," ",HLOOKUP(D47,'2022'!$D$1:$GB$16,$A$2,FALSE))))</f>
        <v>AF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16:00</v>
      </c>
      <c r="G47" s="402">
        <f t="shared" si="1"/>
        <v>44607</v>
      </c>
      <c r="H47" s="402" t="str" cm="1">
        <f t="array" ref="H47">IFERROR(_xlfn.IFS(C47="MN","07:59",C47="M","15:59",C47="AF","23:59")," ")</f>
        <v>23:59</v>
      </c>
    </row>
    <row r="48" spans="2:8" x14ac:dyDescent="0.25">
      <c r="B48" t="str">
        <f>'2022'!$C$10</f>
        <v xml:space="preserve">H </v>
      </c>
      <c r="C48" t="str">
        <f>IF(HLOOKUP(D48,'2022'!$D$1:$GB$16,$A$2,FALSE)=0," ",IF(HLOOKUP(D48,'2022'!$D$1:$GB$16,$A$2,FALSE)="H"," ",IF(HLOOKUP(D48,'2022'!$D$1:$GB$16,$A$2,FALSE)="S"," ",HLOOKUP(D48,'2022'!$D$1:$GB$16,$A$2,FALSE))))</f>
        <v>AF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16:00</v>
      </c>
      <c r="G48" s="402">
        <f t="shared" si="1"/>
        <v>44608</v>
      </c>
      <c r="H48" s="402" t="str" cm="1">
        <f t="array" ref="H48">IFERROR(_xlfn.IFS(C48="MN","07:59",C48="M","15:59",C48="AF","23:59")," ")</f>
        <v>23:59</v>
      </c>
    </row>
    <row r="49" spans="2:8" x14ac:dyDescent="0.25">
      <c r="B49" t="str">
        <f>'2022'!$C$10</f>
        <v xml:space="preserve">H </v>
      </c>
      <c r="C49" t="str">
        <f>IF(HLOOKUP(D49,'2022'!$D$1:$GB$16,$A$2,FALSE)=0," ",IF(HLOOKUP(D49,'2022'!$D$1:$GB$16,$A$2,FALSE)="H"," ",IF(HLOOKUP(D49,'2022'!$D$1:$GB$16,$A$2,FALSE)="S"," ",HLOOKUP(D49,'2022'!$D$1:$GB$16,$A$2,FALSE))))</f>
        <v xml:space="preserve"> </v>
      </c>
      <c r="D49" s="402">
        <v>44609</v>
      </c>
      <c r="E49" s="402" t="str">
        <f t="shared" si="0"/>
        <v>ERROR</v>
      </c>
      <c r="F49" t="str" cm="1">
        <f t="array" ref="F49">IFERROR(_xlfn.IFS(C49="MN","00:00",C49="M","08:00",C49="AF","16:00")," ")</f>
        <v xml:space="preserve"> </v>
      </c>
      <c r="G49" s="402" t="str">
        <f t="shared" si="1"/>
        <v>ERROR</v>
      </c>
      <c r="H49" s="402" t="str" cm="1">
        <f t="array" ref="H49">IFERROR(_xlfn.IFS(C49="MN","07:59",C49="M","15:59",C49="AF","23:59")," ")</f>
        <v xml:space="preserve"> </v>
      </c>
    </row>
    <row r="50" spans="2:8" x14ac:dyDescent="0.25">
      <c r="B50" t="str">
        <f>'2022'!$C$10</f>
        <v xml:space="preserve">H </v>
      </c>
      <c r="C50" t="str">
        <f>IF(HLOOKUP(D50,'2022'!$D$1:$GB$16,$A$2,FALSE)=0," ",IF(HLOOKUP(D50,'2022'!$D$1:$GB$16,$A$2,FALSE)="H"," ",IF(HLOOKUP(D50,'2022'!$D$1:$GB$16,$A$2,FALSE)="S"," ",HLOOKUP(D50,'2022'!$D$1:$GB$16,$A$2,FALSE))))</f>
        <v xml:space="preserve"> </v>
      </c>
      <c r="D50" s="402">
        <v>44610</v>
      </c>
      <c r="E50" s="402" t="str">
        <f t="shared" si="0"/>
        <v>ERROR</v>
      </c>
      <c r="F50" t="str" cm="1">
        <f t="array" ref="F50">IFERROR(_xlfn.IFS(C50="MN","00:00",C50="M","08:00",C50="AF","16:00")," ")</f>
        <v xml:space="preserve"> </v>
      </c>
      <c r="G50" s="402" t="str">
        <f t="shared" si="1"/>
        <v>ERROR</v>
      </c>
      <c r="H50" s="402" t="str" cm="1">
        <f t="array" ref="H50">IFERROR(_xlfn.IFS(C50="MN","07:59",C50="M","15:59",C50="AF","23:59")," ")</f>
        <v xml:space="preserve"> </v>
      </c>
    </row>
    <row r="51" spans="2:8" x14ac:dyDescent="0.25">
      <c r="B51" t="str">
        <f>'2022'!$C$10</f>
        <v xml:space="preserve">H </v>
      </c>
      <c r="C51" t="str">
        <f>IF(HLOOKUP(D51,'2022'!$D$1:$GB$16,$A$2,FALSE)=0," ",IF(HLOOKUP(D51,'2022'!$D$1:$GB$16,$A$2,FALSE)="H"," ",IF(HLOOKUP(D51,'2022'!$D$1:$GB$16,$A$2,FALSE)="S"," ",HLOOKUP(D51,'2022'!$D$1:$GB$16,$A$2,FALSE))))</f>
        <v>M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08:00</v>
      </c>
      <c r="G51" s="402">
        <f t="shared" si="1"/>
        <v>44611</v>
      </c>
      <c r="H51" s="402" t="str" cm="1">
        <f t="array" ref="H51">IFERROR(_xlfn.IFS(C51="MN","07:59",C51="M","15:59",C51="AF","23:59")," ")</f>
        <v>15:59</v>
      </c>
    </row>
    <row r="52" spans="2:8" x14ac:dyDescent="0.25">
      <c r="B52" t="str">
        <f>'2022'!$C$10</f>
        <v xml:space="preserve">H </v>
      </c>
      <c r="C52" t="str">
        <f>IF(HLOOKUP(D52,'2022'!$D$1:$GB$16,$A$2,FALSE)=0," ",IF(HLOOKUP(D52,'2022'!$D$1:$GB$16,$A$2,FALSE)="H"," ",IF(HLOOKUP(D52,'2022'!$D$1:$GB$16,$A$2,FALSE)="S"," ",HLOOKUP(D52,'2022'!$D$1:$GB$16,$A$2,FALSE))))</f>
        <v>M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08:00</v>
      </c>
      <c r="G52" s="402">
        <f t="shared" si="1"/>
        <v>44612</v>
      </c>
      <c r="H52" s="402" t="str" cm="1">
        <f t="array" ref="H52">IFERROR(_xlfn.IFS(C52="MN","07:59",C52="M","15:59",C52="AF","23:59")," ")</f>
        <v>15:59</v>
      </c>
    </row>
    <row r="53" spans="2:8" x14ac:dyDescent="0.25">
      <c r="B53" t="str">
        <f>'2022'!$C$10</f>
        <v xml:space="preserve">H </v>
      </c>
      <c r="C53" t="str">
        <f>IF(HLOOKUP(D53,'2022'!$D$1:$GB$16,$A$2,FALSE)=0," ",IF(HLOOKUP(D53,'2022'!$D$1:$GB$16,$A$2,FALSE)="H"," ",IF(HLOOKUP(D53,'2022'!$D$1:$GB$16,$A$2,FALSE)="S"," ",HLOOKUP(D53,'2022'!$D$1:$GB$16,$A$2,FALSE))))</f>
        <v>M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08:00</v>
      </c>
      <c r="G53" s="402">
        <f t="shared" si="1"/>
        <v>44613</v>
      </c>
      <c r="H53" s="402" t="str" cm="1">
        <f t="array" ref="H53">IFERROR(_xlfn.IFS(C53="MN","07:59",C53="M","15:59",C53="AF","23:59")," ")</f>
        <v>15:59</v>
      </c>
    </row>
    <row r="54" spans="2:8" x14ac:dyDescent="0.25">
      <c r="B54" t="str">
        <f>'2022'!$C$10</f>
        <v xml:space="preserve">H </v>
      </c>
      <c r="C54" t="str">
        <f>IF(HLOOKUP(D54,'2022'!$D$1:$GB$16,$A$2,FALSE)=0," ",IF(HLOOKUP(D54,'2022'!$D$1:$GB$16,$A$2,FALSE)="H"," ",IF(HLOOKUP(D54,'2022'!$D$1:$GB$16,$A$2,FALSE)="S"," ",HLOOKUP(D54,'2022'!$D$1:$GB$16,$A$2,FALSE))))</f>
        <v>M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08:00</v>
      </c>
      <c r="G54" s="402">
        <f t="shared" si="1"/>
        <v>44614</v>
      </c>
      <c r="H54" s="402" t="str" cm="1">
        <f t="array" ref="H54">IFERROR(_xlfn.IFS(C54="MN","07:59",C54="M","15:59",C54="AF","23:59")," ")</f>
        <v>15:59</v>
      </c>
    </row>
    <row r="55" spans="2:8" x14ac:dyDescent="0.25">
      <c r="B55" t="str">
        <f>'2022'!$C$10</f>
        <v xml:space="preserve">H </v>
      </c>
      <c r="C55" t="str">
        <f>IF(HLOOKUP(D55,'2022'!$D$1:$GB$16,$A$2,FALSE)=0," ",IF(HLOOKUP(D55,'2022'!$D$1:$GB$16,$A$2,FALSE)="H"," ",IF(HLOOKUP(D55,'2022'!$D$1:$GB$16,$A$2,FALSE)="S"," ",HLOOKUP(D55,'2022'!$D$1:$GB$16,$A$2,FALSE))))</f>
        <v xml:space="preserve"> </v>
      </c>
      <c r="D55" s="402">
        <v>44615</v>
      </c>
      <c r="E55" s="402" t="str">
        <f t="shared" si="0"/>
        <v>ERROR</v>
      </c>
      <c r="F55" t="str" cm="1">
        <f t="array" ref="F55">IFERROR(_xlfn.IFS(C55="MN","00:00",C55="M","08:00",C55="AF","16:00")," ")</f>
        <v xml:space="preserve"> </v>
      </c>
      <c r="G55" s="402" t="str">
        <f t="shared" si="1"/>
        <v>ERROR</v>
      </c>
      <c r="H55" s="402" t="str" cm="1">
        <f t="array" ref="H55">IFERROR(_xlfn.IFS(C55="MN","07:59",C55="M","15:59",C55="AF","23:59")," ")</f>
        <v xml:space="preserve"> </v>
      </c>
    </row>
    <row r="56" spans="2:8" x14ac:dyDescent="0.25">
      <c r="B56" t="str">
        <f>'2022'!$C$10</f>
        <v xml:space="preserve">H </v>
      </c>
      <c r="C56" t="str">
        <f>IF(HLOOKUP(D56,'2022'!$D$1:$GB$16,$A$2,FALSE)=0," ",IF(HLOOKUP(D56,'2022'!$D$1:$GB$16,$A$2,FALSE)="H"," ",IF(HLOOKUP(D56,'2022'!$D$1:$GB$16,$A$2,FALSE)="S"," ",HLOOKUP(D56,'2022'!$D$1:$GB$16,$A$2,FALSE))))</f>
        <v xml:space="preserve"> </v>
      </c>
      <c r="D56" s="402">
        <v>44616</v>
      </c>
      <c r="E56" s="402" t="str">
        <f t="shared" si="0"/>
        <v>ERROR</v>
      </c>
      <c r="F56" t="str" cm="1">
        <f t="array" ref="F56">IFERROR(_xlfn.IFS(C56="MN","00:00",C56="M","08:00",C56="AF","16:00")," ")</f>
        <v xml:space="preserve"> </v>
      </c>
      <c r="G56" s="402" t="str">
        <f t="shared" si="1"/>
        <v>ERROR</v>
      </c>
      <c r="H56" s="402" t="str" cm="1">
        <f t="array" ref="H56">IFERROR(_xlfn.IFS(C56="MN","07:59",C56="M","15:59",C56="AF","23:59")," ")</f>
        <v xml:space="preserve"> </v>
      </c>
    </row>
    <row r="57" spans="2:8" x14ac:dyDescent="0.25">
      <c r="B57" t="str">
        <f>'2022'!$C$10</f>
        <v xml:space="preserve">H </v>
      </c>
      <c r="C57" t="str">
        <f>IF(HLOOKUP(D57,'2022'!$D$1:$GB$16,$A$2,FALSE)=0," ",IF(HLOOKUP(D57,'2022'!$D$1:$GB$16,$A$2,FALSE)="H"," ",IF(HLOOKUP(D57,'2022'!$D$1:$GB$16,$A$2,FALSE)="S"," ",HLOOKUP(D57,'2022'!$D$1:$GB$16,$A$2,FALSE))))</f>
        <v>M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08:00</v>
      </c>
      <c r="G57" s="402">
        <f t="shared" si="1"/>
        <v>44617</v>
      </c>
      <c r="H57" s="402" t="str" cm="1">
        <f t="array" ref="H57">IFERROR(_xlfn.IFS(C57="MN","07:59",C57="M","15:59",C57="AF","23:59")," ")</f>
        <v>15:59</v>
      </c>
    </row>
    <row r="58" spans="2:8" x14ac:dyDescent="0.25">
      <c r="B58" t="str">
        <f>'2022'!$C$10</f>
        <v xml:space="preserve">H </v>
      </c>
      <c r="C58" t="str">
        <f>IF(HLOOKUP(D58,'2022'!$D$1:$GB$16,$A$2,FALSE)=0," ",IF(HLOOKUP(D58,'2022'!$D$1:$GB$16,$A$2,FALSE)="H"," ",IF(HLOOKUP(D58,'2022'!$D$1:$GB$16,$A$2,FALSE)="S"," ",HLOOKUP(D58,'2022'!$D$1:$GB$16,$A$2,FALSE))))</f>
        <v>M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08:00</v>
      </c>
      <c r="G58" s="402">
        <f t="shared" si="1"/>
        <v>44618</v>
      </c>
      <c r="H58" s="402" t="str" cm="1">
        <f t="array" ref="H58">IFERROR(_xlfn.IFS(C58="MN","07:59",C58="M","15:59",C58="AF","23:59")," ")</f>
        <v>15:59</v>
      </c>
    </row>
    <row r="59" spans="2:8" x14ac:dyDescent="0.25">
      <c r="B59" t="str">
        <f>'2022'!$C$10</f>
        <v xml:space="preserve">H </v>
      </c>
      <c r="C59" t="str">
        <f>IF(HLOOKUP(D59,'2022'!$D$1:$GB$16,$A$2,FALSE)=0," ",IF(HLOOKUP(D59,'2022'!$D$1:$GB$16,$A$2,FALSE)="H"," ",IF(HLOOKUP(D59,'2022'!$D$1:$GB$16,$A$2,FALSE)="S"," ",HLOOKUP(D59,'2022'!$D$1:$GB$16,$A$2,FALSE))))</f>
        <v>M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08:00</v>
      </c>
      <c r="G59" s="402">
        <f t="shared" si="1"/>
        <v>44619</v>
      </c>
      <c r="H59" s="402" t="str" cm="1">
        <f t="array" ref="H59">IFERROR(_xlfn.IFS(C59="MN","07:59",C59="M","15:59",C59="AF","23:59")," ")</f>
        <v>15:59</v>
      </c>
    </row>
    <row r="60" spans="2:8" x14ac:dyDescent="0.25">
      <c r="B60" t="str">
        <f>'2022'!$C$10</f>
        <v xml:space="preserve">H </v>
      </c>
      <c r="C60" t="str">
        <f>IF(HLOOKUP(D60,'2022'!$D$1:$GB$16,$A$2,FALSE)=0," ",IF(HLOOKUP(D60,'2022'!$D$1:$GB$16,$A$2,FALSE)="H"," ",IF(HLOOKUP(D60,'2022'!$D$1:$GB$16,$A$2,FALSE)="S"," ",HLOOKUP(D60,'2022'!$D$1:$GB$16,$A$2,FALSE))))</f>
        <v>M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08:00</v>
      </c>
      <c r="G60" s="402">
        <f t="shared" si="1"/>
        <v>44620</v>
      </c>
      <c r="H60" s="402" t="str" cm="1">
        <f t="array" ref="H60">IFERROR(_xlfn.IFS(C60="MN","07:59",C60="M","15:59",C60="AF","23:59")," ")</f>
        <v>15:59</v>
      </c>
    </row>
    <row r="61" spans="2:8" x14ac:dyDescent="0.25">
      <c r="B61" t="str">
        <f>'2022'!$C$10</f>
        <v xml:space="preserve">H </v>
      </c>
      <c r="C61" t="str">
        <f>IF(HLOOKUP(D61,'2022'!$D$1:$GB$16,$A$2,FALSE)=0," ",IF(HLOOKUP(D61,'2022'!$D$1:$GB$16,$A$2,FALSE)="H"," ",IF(HLOOKUP(D61,'2022'!$D$1:$GB$16,$A$2,FALSE)="S"," ",HLOOKUP(D61,'2022'!$D$1:$GB$16,$A$2,FALSE))))</f>
        <v xml:space="preserve"> </v>
      </c>
      <c r="D61" s="402">
        <v>44621</v>
      </c>
      <c r="E61" s="402" t="str">
        <f t="shared" si="0"/>
        <v>ERROR</v>
      </c>
      <c r="F61" t="str" cm="1">
        <f t="array" ref="F61">IFERROR(_xlfn.IFS(C61="MN","00:00",C61="M","08:00",C61="AF","16:00")," ")</f>
        <v xml:space="preserve"> </v>
      </c>
      <c r="G61" s="402" t="str">
        <f t="shared" si="1"/>
        <v>ERROR</v>
      </c>
      <c r="H61" s="402" t="str" cm="1">
        <f t="array" ref="H61">IFERROR(_xlfn.IFS(C61="MN","07:59",C61="M","15:59",C61="AF","23:59")," ")</f>
        <v xml:space="preserve"> </v>
      </c>
    </row>
    <row r="62" spans="2:8" x14ac:dyDescent="0.25">
      <c r="B62" t="str">
        <f>'2022'!$C$10</f>
        <v xml:space="preserve">H </v>
      </c>
      <c r="C62" t="str">
        <f>IF(HLOOKUP(D62,'2022'!$D$1:$GB$16,$A$2,FALSE)=0," ",IF(HLOOKUP(D62,'2022'!$D$1:$GB$16,$A$2,FALSE)="H"," ",IF(HLOOKUP(D62,'2022'!$D$1:$GB$16,$A$2,FALSE)="S"," ",HLOOKUP(D62,'2022'!$D$1:$GB$16,$A$2,FALSE))))</f>
        <v xml:space="preserve"> </v>
      </c>
      <c r="D62" s="402">
        <v>44622</v>
      </c>
      <c r="E62" s="402" t="str">
        <f t="shared" si="0"/>
        <v>ERROR</v>
      </c>
      <c r="F62" t="str" cm="1">
        <f t="array" ref="F62">IFERROR(_xlfn.IFS(C62="MN","00:00",C62="M","08:00",C62="AF","16:00")," ")</f>
        <v xml:space="preserve"> </v>
      </c>
      <c r="G62" s="402" t="str">
        <f t="shared" si="1"/>
        <v>ERROR</v>
      </c>
      <c r="H62" s="402" t="str" cm="1">
        <f t="array" ref="H62">IFERROR(_xlfn.IFS(C62="MN","07:59",C62="M","15:59",C62="AF","23:59")," ")</f>
        <v xml:space="preserve"> </v>
      </c>
    </row>
    <row r="63" spans="2:8" x14ac:dyDescent="0.25">
      <c r="B63" t="str">
        <f>'2022'!$C$10</f>
        <v xml:space="preserve">H </v>
      </c>
      <c r="C63" t="str">
        <f>IF(HLOOKUP(D63,'2022'!$D$1:$GB$16,$A$2,FALSE)=0," ",IF(HLOOKUP(D63,'2022'!$D$1:$GB$16,$A$2,FALSE)="H"," ",IF(HLOOKUP(D63,'2022'!$D$1:$GB$16,$A$2,FALSE)="S"," ",HLOOKUP(D63,'2022'!$D$1:$GB$16,$A$2,FALSE))))</f>
        <v>MN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00:00</v>
      </c>
      <c r="G63" s="402">
        <f t="shared" si="1"/>
        <v>44623</v>
      </c>
      <c r="H63" s="402" t="str" cm="1">
        <f t="array" ref="H63">IFERROR(_xlfn.IFS(C63="MN","07:59",C63="M","15:59",C63="AF","23:59")," ")</f>
        <v>07:59</v>
      </c>
    </row>
    <row r="64" spans="2:8" x14ac:dyDescent="0.25">
      <c r="B64" t="str">
        <f>'2022'!$C$10</f>
        <v xml:space="preserve">H </v>
      </c>
      <c r="C64" t="str">
        <f>IF(HLOOKUP(D64,'2022'!$D$1:$GB$16,$A$2,FALSE)=0," ",IF(HLOOKUP(D64,'2022'!$D$1:$GB$16,$A$2,FALSE)="H"," ",IF(HLOOKUP(D64,'2022'!$D$1:$GB$16,$A$2,FALSE)="S"," ",HLOOKUP(D64,'2022'!$D$1:$GB$16,$A$2,FALSE))))</f>
        <v>MN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00:00</v>
      </c>
      <c r="G64" s="402">
        <f t="shared" si="1"/>
        <v>44624</v>
      </c>
      <c r="H64" s="402" t="str" cm="1">
        <f t="array" ref="H64">IFERROR(_xlfn.IFS(C64="MN","07:59",C64="M","15:59",C64="AF","23:59")," ")</f>
        <v>07:59</v>
      </c>
    </row>
    <row r="65" spans="2:8" x14ac:dyDescent="0.25">
      <c r="B65" t="str">
        <f>'2022'!$C$10</f>
        <v xml:space="preserve">H </v>
      </c>
      <c r="C65" t="str">
        <f>IF(HLOOKUP(D65,'2022'!$D$1:$GB$16,$A$2,FALSE)=0," ",IF(HLOOKUP(D65,'2022'!$D$1:$GB$16,$A$2,FALSE)="H"," ",IF(HLOOKUP(D65,'2022'!$D$1:$GB$16,$A$2,FALSE)="S"," ",HLOOKUP(D65,'2022'!$D$1:$GB$16,$A$2,FALSE))))</f>
        <v>MN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00:00</v>
      </c>
      <c r="G65" s="402">
        <f t="shared" si="1"/>
        <v>44625</v>
      </c>
      <c r="H65" s="402" t="str" cm="1">
        <f t="array" ref="H65">IFERROR(_xlfn.IFS(C65="MN","07:59",C65="M","15:59",C65="AF","23:59")," ")</f>
        <v>07:59</v>
      </c>
    </row>
    <row r="66" spans="2:8" x14ac:dyDescent="0.25">
      <c r="B66" t="str">
        <f>'2022'!$C$10</f>
        <v xml:space="preserve">H </v>
      </c>
      <c r="C66" t="str">
        <f>IF(HLOOKUP(D66,'2022'!$D$1:$GB$16,$A$2,FALSE)=0," ",IF(HLOOKUP(D66,'2022'!$D$1:$GB$16,$A$2,FALSE)="H"," ",IF(HLOOKUP(D66,'2022'!$D$1:$GB$16,$A$2,FALSE)="S"," ",HLOOKUP(D66,'2022'!$D$1:$GB$16,$A$2,FALSE))))</f>
        <v>MN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00:00</v>
      </c>
      <c r="G66" s="402">
        <f t="shared" si="1"/>
        <v>44626</v>
      </c>
      <c r="H66" s="402" t="str" cm="1">
        <f t="array" ref="H66">IFERROR(_xlfn.IFS(C66="MN","07:59",C66="M","15:59",C66="AF","23:59")," ")</f>
        <v>07:59</v>
      </c>
    </row>
    <row r="67" spans="2:8" x14ac:dyDescent="0.25">
      <c r="B67" t="str">
        <f>'2022'!$C$10</f>
        <v xml:space="preserve">H </v>
      </c>
      <c r="C67" t="str">
        <f>IF(HLOOKUP(D67,'2022'!$D$1:$GB$16,$A$2,FALSE)=0," ",IF(HLOOKUP(D67,'2022'!$D$1:$GB$16,$A$2,FALSE)="H"," ",IF(HLOOKUP(D67,'2022'!$D$1:$GB$16,$A$2,FALSE)="S"," ",HLOOKUP(D67,'2022'!$D$1:$GB$16,$A$2,FALSE))))</f>
        <v xml:space="preserve"> </v>
      </c>
      <c r="D67" s="402">
        <v>44627</v>
      </c>
      <c r="E67" s="402" t="str">
        <f t="shared" ref="E67:E130" si="2">IF(C67=" ","ERROR",D67)</f>
        <v>ERROR</v>
      </c>
      <c r="F67" t="str" cm="1">
        <f t="array" ref="F67">IFERROR(_xlfn.IFS(C67="MN","00:00",C67="M","08:00",C67="AF","16:00")," ")</f>
        <v xml:space="preserve"> </v>
      </c>
      <c r="G67" s="402" t="str">
        <f t="shared" ref="G67:G130" si="3">E67</f>
        <v>ERROR</v>
      </c>
      <c r="H67" s="402" t="str" cm="1">
        <f t="array" ref="H67">IFERROR(_xlfn.IFS(C67="MN","07:59",C67="M","15:59",C67="AF","23:59")," ")</f>
        <v xml:space="preserve"> </v>
      </c>
    </row>
    <row r="68" spans="2:8" x14ac:dyDescent="0.25">
      <c r="B68" t="str">
        <f>'2022'!$C$10</f>
        <v xml:space="preserve">H </v>
      </c>
      <c r="C68" t="str">
        <f>IF(HLOOKUP(D68,'2022'!$D$1:$GB$16,$A$2,FALSE)=0," ",IF(HLOOKUP(D68,'2022'!$D$1:$GB$16,$A$2,FALSE)="H"," ",IF(HLOOKUP(D68,'2022'!$D$1:$GB$16,$A$2,FALSE)="S"," ",HLOOKUP(D68,'2022'!$D$1:$GB$16,$A$2,FALSE))))</f>
        <v xml:space="preserve"> </v>
      </c>
      <c r="D68" s="402">
        <v>44628</v>
      </c>
      <c r="E68" s="402" t="str">
        <f t="shared" si="2"/>
        <v>ERROR</v>
      </c>
      <c r="F68" t="str" cm="1">
        <f t="array" ref="F68">IFERROR(_xlfn.IFS(C68="MN","00:00",C68="M","08:00",C68="AF","16:00")," ")</f>
        <v xml:space="preserve"> </v>
      </c>
      <c r="G68" s="402" t="str">
        <f t="shared" si="3"/>
        <v>ERROR</v>
      </c>
      <c r="H68" s="402" t="str" cm="1">
        <f t="array" ref="H68">IFERROR(_xlfn.IFS(C68="MN","07:59",C68="M","15:59",C68="AF","23:59")," ")</f>
        <v xml:space="preserve"> </v>
      </c>
    </row>
    <row r="69" spans="2:8" x14ac:dyDescent="0.25">
      <c r="B69" t="str">
        <f>'2022'!$C$10</f>
        <v xml:space="preserve">H </v>
      </c>
      <c r="C69" t="str">
        <f>IF(HLOOKUP(D69,'2022'!$D$1:$GB$16,$A$2,FALSE)=0," ",IF(HLOOKUP(D69,'2022'!$D$1:$GB$16,$A$2,FALSE)="H"," ",IF(HLOOKUP(D69,'2022'!$D$1:$GB$16,$A$2,FALSE)="S"," ",HLOOKUP(D69,'2022'!$D$1:$GB$16,$A$2,FALSE))))</f>
        <v>MN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00:00</v>
      </c>
      <c r="G69" s="402">
        <f t="shared" si="3"/>
        <v>44629</v>
      </c>
      <c r="H69" s="402" t="str" cm="1">
        <f t="array" ref="H69">IFERROR(_xlfn.IFS(C69="MN","07:59",C69="M","15:59",C69="AF","23:59")," ")</f>
        <v>07:59</v>
      </c>
    </row>
    <row r="70" spans="2:8" x14ac:dyDescent="0.25">
      <c r="B70" t="str">
        <f>'2022'!$C$10</f>
        <v xml:space="preserve">H </v>
      </c>
      <c r="C70" t="str">
        <f>IF(HLOOKUP(D70,'2022'!$D$1:$GB$16,$A$2,FALSE)=0," ",IF(HLOOKUP(D70,'2022'!$D$1:$GB$16,$A$2,FALSE)="H"," ",IF(HLOOKUP(D70,'2022'!$D$1:$GB$16,$A$2,FALSE)="S"," ",HLOOKUP(D70,'2022'!$D$1:$GB$16,$A$2,FALSE))))</f>
        <v>MN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00:00</v>
      </c>
      <c r="G70" s="402">
        <f t="shared" si="3"/>
        <v>44630</v>
      </c>
      <c r="H70" s="402" t="str" cm="1">
        <f t="array" ref="H70">IFERROR(_xlfn.IFS(C70="MN","07:59",C70="M","15:59",C70="AF","23:59")," ")</f>
        <v>07:59</v>
      </c>
    </row>
    <row r="71" spans="2:8" x14ac:dyDescent="0.25">
      <c r="B71" t="str">
        <f>'2022'!$C$10</f>
        <v xml:space="preserve">H </v>
      </c>
      <c r="C71" t="str">
        <f>IF(HLOOKUP(D71,'2022'!$D$1:$GB$16,$A$2,FALSE)=0," ",IF(HLOOKUP(D71,'2022'!$D$1:$GB$16,$A$2,FALSE)="H"," ",IF(HLOOKUP(D71,'2022'!$D$1:$GB$16,$A$2,FALSE)="S"," ",HLOOKUP(D71,'2022'!$D$1:$GB$16,$A$2,FALSE))))</f>
        <v>MN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00:00</v>
      </c>
      <c r="G71" s="402">
        <f t="shared" si="3"/>
        <v>44631</v>
      </c>
      <c r="H71" s="402" t="str" cm="1">
        <f t="array" ref="H71">IFERROR(_xlfn.IFS(C71="MN","07:59",C71="M","15:59",C71="AF","23:59")," ")</f>
        <v>07:59</v>
      </c>
    </row>
    <row r="72" spans="2:8" x14ac:dyDescent="0.25">
      <c r="B72" t="str">
        <f>'2022'!$C$10</f>
        <v xml:space="preserve">H </v>
      </c>
      <c r="C72" t="str">
        <f>IF(HLOOKUP(D72,'2022'!$D$1:$GB$16,$A$2,FALSE)=0," ",IF(HLOOKUP(D72,'2022'!$D$1:$GB$16,$A$2,FALSE)="H"," ",IF(HLOOKUP(D72,'2022'!$D$1:$GB$16,$A$2,FALSE)="S"," ",HLOOKUP(D72,'2022'!$D$1:$GB$16,$A$2,FALSE))))</f>
        <v>MN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00:00</v>
      </c>
      <c r="G72" s="402">
        <f t="shared" si="3"/>
        <v>44632</v>
      </c>
      <c r="H72" s="402" t="str" cm="1">
        <f t="array" ref="H72">IFERROR(_xlfn.IFS(C72="MN","07:59",C72="M","15:59",C72="AF","23:59")," ")</f>
        <v>07:59</v>
      </c>
    </row>
    <row r="73" spans="2:8" x14ac:dyDescent="0.25">
      <c r="B73" t="str">
        <f>'2022'!$C$10</f>
        <v xml:space="preserve">H </v>
      </c>
      <c r="C73" t="str">
        <f>IF(HLOOKUP(D73,'2022'!$D$1:$GB$16,$A$2,FALSE)=0," ",IF(HLOOKUP(D73,'2022'!$D$1:$GB$16,$A$2,FALSE)="H"," ",IF(HLOOKUP(D73,'2022'!$D$1:$GB$16,$A$2,FALSE)="S"," ",HLOOKUP(D73,'2022'!$D$1:$GB$16,$A$2,FALSE))))</f>
        <v xml:space="preserve"> </v>
      </c>
      <c r="D73" s="402">
        <v>44633</v>
      </c>
      <c r="E73" s="402" t="str">
        <f t="shared" si="2"/>
        <v>ERROR</v>
      </c>
      <c r="F73" t="str" cm="1">
        <f t="array" ref="F73">IFERROR(_xlfn.IFS(C73="MN","00:00",C73="M","08:00",C73="AF","16:00")," ")</f>
        <v xml:space="preserve"> </v>
      </c>
      <c r="G73" s="402" t="str">
        <f t="shared" si="3"/>
        <v>ERROR</v>
      </c>
      <c r="H73" s="402" t="str" cm="1">
        <f t="array" ref="H73">IFERROR(_xlfn.IFS(C73="MN","07:59",C73="M","15:59",C73="AF","23:59")," ")</f>
        <v xml:space="preserve"> </v>
      </c>
    </row>
    <row r="74" spans="2:8" x14ac:dyDescent="0.25">
      <c r="B74" t="str">
        <f>'2022'!$C$10</f>
        <v xml:space="preserve">H </v>
      </c>
      <c r="C74" t="str">
        <f>IF(HLOOKUP(D74,'2022'!$D$1:$GB$16,$A$2,FALSE)=0," ",IF(HLOOKUP(D74,'2022'!$D$1:$GB$16,$A$2,FALSE)="H"," ",IF(HLOOKUP(D74,'2022'!$D$1:$GB$16,$A$2,FALSE)="S"," ",HLOOKUP(D74,'2022'!$D$1:$GB$16,$A$2,FALSE))))</f>
        <v xml:space="preserve"> </v>
      </c>
      <c r="D74" s="402">
        <v>44634</v>
      </c>
      <c r="E74" s="402" t="str">
        <f t="shared" si="2"/>
        <v>ERROR</v>
      </c>
      <c r="F74" t="str" cm="1">
        <f t="array" ref="F74">IFERROR(_xlfn.IFS(C74="MN","00:00",C74="M","08:00",C74="AF","16:00")," ")</f>
        <v xml:space="preserve"> </v>
      </c>
      <c r="G74" s="402" t="str">
        <f t="shared" si="3"/>
        <v>ERROR</v>
      </c>
      <c r="H74" s="402" t="str" cm="1">
        <f t="array" ref="H74">IFERROR(_xlfn.IFS(C74="MN","07:59",C74="M","15:59",C74="AF","23:59")," ")</f>
        <v xml:space="preserve"> </v>
      </c>
    </row>
    <row r="75" spans="2:8" x14ac:dyDescent="0.25">
      <c r="B75" t="str">
        <f>'2022'!$C$10</f>
        <v xml:space="preserve">H </v>
      </c>
      <c r="C75" t="str">
        <f>IF(HLOOKUP(D75,'2022'!$D$1:$GB$16,$A$2,FALSE)=0," ",IF(HLOOKUP(D75,'2022'!$D$1:$GB$16,$A$2,FALSE)="H"," ",IF(HLOOKUP(D75,'2022'!$D$1:$GB$16,$A$2,FALSE)="S"," ",HLOOKUP(D75,'2022'!$D$1:$GB$16,$A$2,FALSE))))</f>
        <v>AF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16:00</v>
      </c>
      <c r="G75" s="402">
        <f t="shared" si="3"/>
        <v>44635</v>
      </c>
      <c r="H75" s="402" t="str" cm="1">
        <f t="array" ref="H75">IFERROR(_xlfn.IFS(C75="MN","07:59",C75="M","15:59",C75="AF","23:59")," ")</f>
        <v>23:59</v>
      </c>
    </row>
    <row r="76" spans="2:8" x14ac:dyDescent="0.25">
      <c r="B76" t="str">
        <f>'2022'!$C$10</f>
        <v xml:space="preserve">H </v>
      </c>
      <c r="C76" t="str">
        <f>IF(HLOOKUP(D76,'2022'!$D$1:$GB$16,$A$2,FALSE)=0," ",IF(HLOOKUP(D76,'2022'!$D$1:$GB$16,$A$2,FALSE)="H"," ",IF(HLOOKUP(D76,'2022'!$D$1:$GB$16,$A$2,FALSE)="S"," ",HLOOKUP(D76,'2022'!$D$1:$GB$16,$A$2,FALSE))))</f>
        <v>AF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16:00</v>
      </c>
      <c r="G76" s="402">
        <f t="shared" si="3"/>
        <v>44636</v>
      </c>
      <c r="H76" s="402" t="str" cm="1">
        <f t="array" ref="H76">IFERROR(_xlfn.IFS(C76="MN","07:59",C76="M","15:59",C76="AF","23:59")," ")</f>
        <v>23:59</v>
      </c>
    </row>
    <row r="77" spans="2:8" x14ac:dyDescent="0.25">
      <c r="B77" t="str">
        <f>'2022'!$C$10</f>
        <v xml:space="preserve">H </v>
      </c>
      <c r="C77" t="str">
        <f>IF(HLOOKUP(D77,'2022'!$D$1:$GB$16,$A$2,FALSE)=0," ",IF(HLOOKUP(D77,'2022'!$D$1:$GB$16,$A$2,FALSE)="H"," ",IF(HLOOKUP(D77,'2022'!$D$1:$GB$16,$A$2,FALSE)="S"," ",HLOOKUP(D77,'2022'!$D$1:$GB$16,$A$2,FALSE))))</f>
        <v>AF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16:00</v>
      </c>
      <c r="G77" s="402">
        <f t="shared" si="3"/>
        <v>44637</v>
      </c>
      <c r="H77" s="402" t="str" cm="1">
        <f t="array" ref="H77">IFERROR(_xlfn.IFS(C77="MN","07:59",C77="M","15:59",C77="AF","23:59")," ")</f>
        <v>23:59</v>
      </c>
    </row>
    <row r="78" spans="2:8" x14ac:dyDescent="0.25">
      <c r="B78" t="str">
        <f>'2022'!$C$10</f>
        <v xml:space="preserve">H </v>
      </c>
      <c r="C78" t="str">
        <f>IF(HLOOKUP(D78,'2022'!$D$1:$GB$16,$A$2,FALSE)=0," ",IF(HLOOKUP(D78,'2022'!$D$1:$GB$16,$A$2,FALSE)="H"," ",IF(HLOOKUP(D78,'2022'!$D$1:$GB$16,$A$2,FALSE)="S"," ",HLOOKUP(D78,'2022'!$D$1:$GB$16,$A$2,FALSE))))</f>
        <v>AF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16:00</v>
      </c>
      <c r="G78" s="402">
        <f t="shared" si="3"/>
        <v>44638</v>
      </c>
      <c r="H78" s="402" t="str" cm="1">
        <f t="array" ref="H78">IFERROR(_xlfn.IFS(C78="MN","07:59",C78="M","15:59",C78="AF","23:59")," ")</f>
        <v>23:59</v>
      </c>
    </row>
    <row r="79" spans="2:8" x14ac:dyDescent="0.25">
      <c r="B79" t="str">
        <f>'2022'!$C$10</f>
        <v xml:space="preserve">H </v>
      </c>
      <c r="C79" t="str">
        <f>IF(HLOOKUP(D79,'2022'!$D$1:$GB$16,$A$2,FALSE)=0," ",IF(HLOOKUP(D79,'2022'!$D$1:$GB$16,$A$2,FALSE)="H"," ",IF(HLOOKUP(D79,'2022'!$D$1:$GB$16,$A$2,FALSE)="S"," ",HLOOKUP(D79,'2022'!$D$1:$GB$16,$A$2,FALSE))))</f>
        <v xml:space="preserve"> </v>
      </c>
      <c r="D79" s="402">
        <v>44639</v>
      </c>
      <c r="E79" s="402" t="str">
        <f t="shared" si="2"/>
        <v>ERROR</v>
      </c>
      <c r="F79" t="str" cm="1">
        <f t="array" ref="F79">IFERROR(_xlfn.IFS(C79="MN","00:00",C79="M","08:00",C79="AF","16:00")," ")</f>
        <v xml:space="preserve"> </v>
      </c>
      <c r="G79" s="402" t="str">
        <f t="shared" si="3"/>
        <v>ERROR</v>
      </c>
      <c r="H79" s="402" t="str" cm="1">
        <f t="array" ref="H79">IFERROR(_xlfn.IFS(C79="MN","07:59",C79="M","15:59",C79="AF","23:59")," ")</f>
        <v xml:space="preserve"> </v>
      </c>
    </row>
    <row r="80" spans="2:8" x14ac:dyDescent="0.25">
      <c r="B80" t="str">
        <f>'2022'!$C$10</f>
        <v xml:space="preserve">H </v>
      </c>
      <c r="C80" t="str">
        <f>IF(HLOOKUP(D80,'2022'!$D$1:$GB$16,$A$2,FALSE)=0," ",IF(HLOOKUP(D80,'2022'!$D$1:$GB$16,$A$2,FALSE)="H"," ",IF(HLOOKUP(D80,'2022'!$D$1:$GB$16,$A$2,FALSE)="S"," ",HLOOKUP(D80,'2022'!$D$1:$GB$16,$A$2,FALSE))))</f>
        <v xml:space="preserve"> </v>
      </c>
      <c r="D80" s="402">
        <v>44640</v>
      </c>
      <c r="E80" s="402" t="str">
        <f t="shared" si="2"/>
        <v>ERROR</v>
      </c>
      <c r="F80" t="str" cm="1">
        <f t="array" ref="F80">IFERROR(_xlfn.IFS(C80="MN","00:00",C80="M","08:00",C80="AF","16:00")," ")</f>
        <v xml:space="preserve"> </v>
      </c>
      <c r="G80" s="402" t="str">
        <f t="shared" si="3"/>
        <v>ERROR</v>
      </c>
      <c r="H80" s="402" t="str" cm="1">
        <f t="array" ref="H80">IFERROR(_xlfn.IFS(C80="MN","07:59",C80="M","15:59",C80="AF","23:59")," ")</f>
        <v xml:space="preserve"> </v>
      </c>
    </row>
    <row r="81" spans="2:8" x14ac:dyDescent="0.25">
      <c r="B81" t="str">
        <f>'2022'!$C$10</f>
        <v xml:space="preserve">H </v>
      </c>
      <c r="C81" t="str">
        <f>IF(HLOOKUP(D81,'2022'!$D$1:$GB$16,$A$2,FALSE)=0," ",IF(HLOOKUP(D81,'2022'!$D$1:$GB$16,$A$2,FALSE)="H"," ",IF(HLOOKUP(D81,'2022'!$D$1:$GB$16,$A$2,FALSE)="S"," ",HLOOKUP(D81,'2022'!$D$1:$GB$16,$A$2,FALSE))))</f>
        <v>AF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16:00</v>
      </c>
      <c r="G81" s="402">
        <f t="shared" si="3"/>
        <v>44641</v>
      </c>
      <c r="H81" s="402" t="str" cm="1">
        <f t="array" ref="H81">IFERROR(_xlfn.IFS(C81="MN","07:59",C81="M","15:59",C81="AF","23:59")," ")</f>
        <v>23:59</v>
      </c>
    </row>
    <row r="82" spans="2:8" x14ac:dyDescent="0.25">
      <c r="B82" t="str">
        <f>'2022'!$C$10</f>
        <v xml:space="preserve">H </v>
      </c>
      <c r="C82" t="str">
        <f>IF(HLOOKUP(D82,'2022'!$D$1:$GB$16,$A$2,FALSE)=0," ",IF(HLOOKUP(D82,'2022'!$D$1:$GB$16,$A$2,FALSE)="H"," ",IF(HLOOKUP(D82,'2022'!$D$1:$GB$16,$A$2,FALSE)="S"," ",HLOOKUP(D82,'2022'!$D$1:$GB$16,$A$2,FALSE))))</f>
        <v>AF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16:00</v>
      </c>
      <c r="G82" s="402">
        <f t="shared" si="3"/>
        <v>44642</v>
      </c>
      <c r="H82" s="402" t="str" cm="1">
        <f t="array" ref="H82">IFERROR(_xlfn.IFS(C82="MN","07:59",C82="M","15:59",C82="AF","23:59")," ")</f>
        <v>23:59</v>
      </c>
    </row>
    <row r="83" spans="2:8" x14ac:dyDescent="0.25">
      <c r="B83" t="str">
        <f>'2022'!$C$10</f>
        <v xml:space="preserve">H </v>
      </c>
      <c r="C83" t="str">
        <f>IF(HLOOKUP(D83,'2022'!$D$1:$GB$16,$A$2,FALSE)=0," ",IF(HLOOKUP(D83,'2022'!$D$1:$GB$16,$A$2,FALSE)="H"," ",IF(HLOOKUP(D83,'2022'!$D$1:$GB$16,$A$2,FALSE)="S"," ",HLOOKUP(D83,'2022'!$D$1:$GB$16,$A$2,FALSE))))</f>
        <v>AF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16:00</v>
      </c>
      <c r="G83" s="402">
        <f t="shared" si="3"/>
        <v>44643</v>
      </c>
      <c r="H83" s="402" t="str" cm="1">
        <f t="array" ref="H83">IFERROR(_xlfn.IFS(C83="MN","07:59",C83="M","15:59",C83="AF","23:59")," ")</f>
        <v>23:59</v>
      </c>
    </row>
    <row r="84" spans="2:8" x14ac:dyDescent="0.25">
      <c r="B84" t="str">
        <f>'2022'!$C$10</f>
        <v xml:space="preserve">H </v>
      </c>
      <c r="C84" t="str">
        <f>IF(HLOOKUP(D84,'2022'!$D$1:$GB$16,$A$2,FALSE)=0," ",IF(HLOOKUP(D84,'2022'!$D$1:$GB$16,$A$2,FALSE)="H"," ",IF(HLOOKUP(D84,'2022'!$D$1:$GB$16,$A$2,FALSE)="S"," ",HLOOKUP(D84,'2022'!$D$1:$GB$16,$A$2,FALSE))))</f>
        <v>AF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16:00</v>
      </c>
      <c r="G84" s="402">
        <f t="shared" si="3"/>
        <v>44644</v>
      </c>
      <c r="H84" s="402" t="str" cm="1">
        <f t="array" ref="H84">IFERROR(_xlfn.IFS(C84="MN","07:59",C84="M","15:59",C84="AF","23:59")," ")</f>
        <v>23:59</v>
      </c>
    </row>
    <row r="85" spans="2:8" x14ac:dyDescent="0.25">
      <c r="B85" t="str">
        <f>'2022'!$C$10</f>
        <v xml:space="preserve">H </v>
      </c>
      <c r="C85" t="str">
        <f>IF(HLOOKUP(D85,'2022'!$D$1:$GB$16,$A$2,FALSE)=0," ",IF(HLOOKUP(D85,'2022'!$D$1:$GB$16,$A$2,FALSE)="H"," ",IF(HLOOKUP(D85,'2022'!$D$1:$GB$16,$A$2,FALSE)="S"," ",HLOOKUP(D85,'2022'!$D$1:$GB$16,$A$2,FALSE))))</f>
        <v xml:space="preserve"> </v>
      </c>
      <c r="D85" s="402">
        <v>44645</v>
      </c>
      <c r="E85" s="402" t="str">
        <f t="shared" si="2"/>
        <v>ERROR</v>
      </c>
      <c r="F85" t="str" cm="1">
        <f t="array" ref="F85">IFERROR(_xlfn.IFS(C85="MN","00:00",C85="M","08:00",C85="AF","16:00")," ")</f>
        <v xml:space="preserve"> </v>
      </c>
      <c r="G85" s="402" t="str">
        <f t="shared" si="3"/>
        <v>ERROR</v>
      </c>
      <c r="H85" s="402" t="str" cm="1">
        <f t="array" ref="H85">IFERROR(_xlfn.IFS(C85="MN","07:59",C85="M","15:59",C85="AF","23:59")," ")</f>
        <v xml:space="preserve"> </v>
      </c>
    </row>
    <row r="86" spans="2:8" x14ac:dyDescent="0.25">
      <c r="B86" t="str">
        <f>'2022'!$C$10</f>
        <v xml:space="preserve">H </v>
      </c>
      <c r="C86" t="str">
        <f>IF(HLOOKUP(D86,'2022'!$D$1:$GB$16,$A$2,FALSE)=0," ",IF(HLOOKUP(D86,'2022'!$D$1:$GB$16,$A$2,FALSE)="H"," ",IF(HLOOKUP(D86,'2022'!$D$1:$GB$16,$A$2,FALSE)="S"," ",HLOOKUP(D86,'2022'!$D$1:$GB$16,$A$2,FALSE))))</f>
        <v xml:space="preserve"> </v>
      </c>
      <c r="D86" s="402">
        <v>44646</v>
      </c>
      <c r="E86" s="402" t="str">
        <f t="shared" si="2"/>
        <v>ERROR</v>
      </c>
      <c r="F86" t="str" cm="1">
        <f t="array" ref="F86">IFERROR(_xlfn.IFS(C86="MN","00:00",C86="M","08:00",C86="AF","16:00")," ")</f>
        <v xml:space="preserve"> </v>
      </c>
      <c r="G86" s="402" t="str">
        <f t="shared" si="3"/>
        <v>ERROR</v>
      </c>
      <c r="H86" s="402" t="str" cm="1">
        <f t="array" ref="H86">IFERROR(_xlfn.IFS(C86="MN","07:59",C86="M","15:59",C86="AF","23:59")," ")</f>
        <v xml:space="preserve"> </v>
      </c>
    </row>
    <row r="87" spans="2:8" x14ac:dyDescent="0.25">
      <c r="B87" t="str">
        <f>'2022'!$C$10</f>
        <v xml:space="preserve">H </v>
      </c>
      <c r="C87" t="str">
        <f>IF(HLOOKUP(D87,'2022'!$D$1:$GB$16,$A$2,FALSE)=0," ",IF(HLOOKUP(D87,'2022'!$D$1:$GB$16,$A$2,FALSE)="H"," ",IF(HLOOKUP(D87,'2022'!$D$1:$GB$16,$A$2,FALSE)="S"," ",HLOOKUP(D87,'2022'!$D$1:$GB$16,$A$2,FALSE))))</f>
        <v>M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08:00</v>
      </c>
      <c r="G87" s="402">
        <f t="shared" si="3"/>
        <v>44647</v>
      </c>
      <c r="H87" s="402" t="str" cm="1">
        <f t="array" ref="H87">IFERROR(_xlfn.IFS(C87="MN","07:59",C87="M","15:59",C87="AF","23:59")," ")</f>
        <v>15:59</v>
      </c>
    </row>
    <row r="88" spans="2:8" x14ac:dyDescent="0.25">
      <c r="B88" t="str">
        <f>'2022'!$C$10</f>
        <v xml:space="preserve">H </v>
      </c>
      <c r="C88" t="str">
        <f>IF(HLOOKUP(D88,'2022'!$D$1:$GB$16,$A$2,FALSE)=0," ",IF(HLOOKUP(D88,'2022'!$D$1:$GB$16,$A$2,FALSE)="H"," ",IF(HLOOKUP(D88,'2022'!$D$1:$GB$16,$A$2,FALSE)="S"," ",HLOOKUP(D88,'2022'!$D$1:$GB$16,$A$2,FALSE))))</f>
        <v>M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08:00</v>
      </c>
      <c r="G88" s="402">
        <f t="shared" si="3"/>
        <v>44648</v>
      </c>
      <c r="H88" s="402" t="str" cm="1">
        <f t="array" ref="H88">IFERROR(_xlfn.IFS(C88="MN","07:59",C88="M","15:59",C88="AF","23:59")," ")</f>
        <v>15:59</v>
      </c>
    </row>
    <row r="89" spans="2:8" x14ac:dyDescent="0.25">
      <c r="B89" t="str">
        <f>'2022'!$C$10</f>
        <v xml:space="preserve">H </v>
      </c>
      <c r="C89" t="str">
        <f>IF(HLOOKUP(D89,'2022'!$D$1:$GB$16,$A$2,FALSE)=0," ",IF(HLOOKUP(D89,'2022'!$D$1:$GB$16,$A$2,FALSE)="H"," ",IF(HLOOKUP(D89,'2022'!$D$1:$GB$16,$A$2,FALSE)="S"," ",HLOOKUP(D89,'2022'!$D$1:$GB$16,$A$2,FALSE))))</f>
        <v>M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08:00</v>
      </c>
      <c r="G89" s="402">
        <f t="shared" si="3"/>
        <v>44649</v>
      </c>
      <c r="H89" s="402" t="str" cm="1">
        <f t="array" ref="H89">IFERROR(_xlfn.IFS(C89="MN","07:59",C89="M","15:59",C89="AF","23:59")," ")</f>
        <v>15:59</v>
      </c>
    </row>
    <row r="90" spans="2:8" x14ac:dyDescent="0.25">
      <c r="B90" t="str">
        <f>'2022'!$C$10</f>
        <v xml:space="preserve">H </v>
      </c>
      <c r="C90" t="str">
        <f>IF(HLOOKUP(D90,'2022'!$D$1:$GB$16,$A$2,FALSE)=0," ",IF(HLOOKUP(D90,'2022'!$D$1:$GB$16,$A$2,FALSE)="H"," ",IF(HLOOKUP(D90,'2022'!$D$1:$GB$16,$A$2,FALSE)="S"," ",HLOOKUP(D90,'2022'!$D$1:$GB$16,$A$2,FALSE))))</f>
        <v>M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08:00</v>
      </c>
      <c r="G90" s="402">
        <f t="shared" si="3"/>
        <v>44650</v>
      </c>
      <c r="H90" s="402" t="str" cm="1">
        <f t="array" ref="H90">IFERROR(_xlfn.IFS(C90="MN","07:59",C90="M","15:59",C90="AF","23:59")," ")</f>
        <v>15:59</v>
      </c>
    </row>
    <row r="91" spans="2:8" x14ac:dyDescent="0.25">
      <c r="B91" t="str">
        <f>'2022'!$C$10</f>
        <v xml:space="preserve">H </v>
      </c>
      <c r="C91" t="str">
        <f>IF(HLOOKUP(D91,'2022'!$D$1:$GB$16,$A$2,FALSE)=0," ",IF(HLOOKUP(D91,'2022'!$D$1:$GB$16,$A$2,FALSE)="H"," ",IF(HLOOKUP(D91,'2022'!$D$1:$GB$16,$A$2,FALSE)="S"," ",HLOOKUP(D91,'2022'!$D$1:$GB$16,$A$2,FALSE))))</f>
        <v xml:space="preserve"> </v>
      </c>
      <c r="D91" s="402">
        <v>44651</v>
      </c>
      <c r="E91" s="402" t="str">
        <f t="shared" si="2"/>
        <v>ERROR</v>
      </c>
      <c r="F91" t="str" cm="1">
        <f t="array" ref="F91">IFERROR(_xlfn.IFS(C91="MN","00:00",C91="M","08:00",C91="AF","16:00")," ")</f>
        <v xml:space="preserve"> </v>
      </c>
      <c r="G91" s="402" t="str">
        <f t="shared" si="3"/>
        <v>ERROR</v>
      </c>
      <c r="H91" s="402" t="str" cm="1">
        <f t="array" ref="H91">IFERROR(_xlfn.IFS(C91="MN","07:59",C91="M","15:59",C91="AF","23:59")," ")</f>
        <v xml:space="preserve"> </v>
      </c>
    </row>
    <row r="92" spans="2:8" x14ac:dyDescent="0.25">
      <c r="B92" t="str">
        <f>'2022'!$C$10</f>
        <v xml:space="preserve">H </v>
      </c>
      <c r="C92" t="str">
        <f>IF(HLOOKUP(D92,'2022'!$D$1:$GB$16,$A$2,FALSE)=0," ",IF(HLOOKUP(D92,'2022'!$D$1:$GB$16,$A$2,FALSE)="H"," ",IF(HLOOKUP(D92,'2022'!$D$1:$GB$16,$A$2,FALSE)="S"," ",HLOOKUP(D92,'2022'!$D$1:$GB$16,$A$2,FALSE))))</f>
        <v xml:space="preserve"> </v>
      </c>
      <c r="D92" s="402">
        <v>44652</v>
      </c>
      <c r="E92" s="402" t="str">
        <f t="shared" si="2"/>
        <v>ERROR</v>
      </c>
      <c r="F92" t="str" cm="1">
        <f t="array" ref="F92">IFERROR(_xlfn.IFS(C92="MN","00:00",C92="M","08:00",C92="AF","16:00")," ")</f>
        <v xml:space="preserve"> </v>
      </c>
      <c r="G92" s="402" t="str">
        <f t="shared" si="3"/>
        <v>ERROR</v>
      </c>
      <c r="H92" s="402" t="str" cm="1">
        <f t="array" ref="H92">IFERROR(_xlfn.IFS(C92="MN","07:59",C92="M","15:59",C92="AF","23:59")," ")</f>
        <v xml:space="preserve"> </v>
      </c>
    </row>
    <row r="93" spans="2:8" x14ac:dyDescent="0.25">
      <c r="B93" t="str">
        <f>'2022'!$C$10</f>
        <v xml:space="preserve">H </v>
      </c>
      <c r="C93" t="str">
        <f>IF(HLOOKUP(D93,'2022'!$D$1:$GB$16,$A$2,FALSE)=0," ",IF(HLOOKUP(D93,'2022'!$D$1:$GB$16,$A$2,FALSE)="H"," ",IF(HLOOKUP(D93,'2022'!$D$1:$GB$16,$A$2,FALSE)="S"," ",HLOOKUP(D93,'2022'!$D$1:$GB$16,$A$2,FALSE))))</f>
        <v>M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08:00</v>
      </c>
      <c r="G93" s="402">
        <f t="shared" si="3"/>
        <v>44653</v>
      </c>
      <c r="H93" s="402" t="str" cm="1">
        <f t="array" ref="H93">IFERROR(_xlfn.IFS(C93="MN","07:59",C93="M","15:59",C93="AF","23:59")," ")</f>
        <v>15:59</v>
      </c>
    </row>
    <row r="94" spans="2:8" x14ac:dyDescent="0.25">
      <c r="B94" t="str">
        <f>'2022'!$C$10</f>
        <v xml:space="preserve">H </v>
      </c>
      <c r="C94" t="str">
        <f>IF(HLOOKUP(D94,'2022'!$D$1:$GB$16,$A$2,FALSE)=0," ",IF(HLOOKUP(D94,'2022'!$D$1:$GB$16,$A$2,FALSE)="H"," ",IF(HLOOKUP(D94,'2022'!$D$1:$GB$16,$A$2,FALSE)="S"," ",HLOOKUP(D94,'2022'!$D$1:$GB$16,$A$2,FALSE))))</f>
        <v>M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08:00</v>
      </c>
      <c r="G94" s="402">
        <f t="shared" si="3"/>
        <v>44654</v>
      </c>
      <c r="H94" s="402" t="str" cm="1">
        <f t="array" ref="H94">IFERROR(_xlfn.IFS(C94="MN","07:59",C94="M","15:59",C94="AF","23:59")," ")</f>
        <v>15:59</v>
      </c>
    </row>
    <row r="95" spans="2:8" x14ac:dyDescent="0.25">
      <c r="B95" t="str">
        <f>'2022'!$C$10</f>
        <v xml:space="preserve">H </v>
      </c>
      <c r="C95" t="str">
        <f>IF(HLOOKUP(D95,'2022'!$D$1:$GB$16,$A$2,FALSE)=0," ",IF(HLOOKUP(D95,'2022'!$D$1:$GB$16,$A$2,FALSE)="H"," ",IF(HLOOKUP(D95,'2022'!$D$1:$GB$16,$A$2,FALSE)="S"," ",HLOOKUP(D95,'2022'!$D$1:$GB$16,$A$2,FALSE))))</f>
        <v>M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08:00</v>
      </c>
      <c r="G95" s="402">
        <f t="shared" si="3"/>
        <v>44655</v>
      </c>
      <c r="H95" s="402" t="str" cm="1">
        <f t="array" ref="H95">IFERROR(_xlfn.IFS(C95="MN","07:59",C95="M","15:59",C95="AF","23:59")," ")</f>
        <v>15:59</v>
      </c>
    </row>
    <row r="96" spans="2:8" x14ac:dyDescent="0.25">
      <c r="B96" t="str">
        <f>'2022'!$C$10</f>
        <v xml:space="preserve">H </v>
      </c>
      <c r="C96" t="str">
        <f>IF(HLOOKUP(D96,'2022'!$D$1:$GB$16,$A$2,FALSE)=0," ",IF(HLOOKUP(D96,'2022'!$D$1:$GB$16,$A$2,FALSE)="H"," ",IF(HLOOKUP(D96,'2022'!$D$1:$GB$16,$A$2,FALSE)="S"," ",HLOOKUP(D96,'2022'!$D$1:$GB$16,$A$2,FALSE))))</f>
        <v>M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08:00</v>
      </c>
      <c r="G96" s="402">
        <f t="shared" si="3"/>
        <v>44656</v>
      </c>
      <c r="H96" s="402" t="str" cm="1">
        <f t="array" ref="H96">IFERROR(_xlfn.IFS(C96="MN","07:59",C96="M","15:59",C96="AF","23:59")," ")</f>
        <v>15:59</v>
      </c>
    </row>
    <row r="97" spans="2:8" x14ac:dyDescent="0.25">
      <c r="B97" t="str">
        <f>'2022'!$C$10</f>
        <v xml:space="preserve">H </v>
      </c>
      <c r="C97" t="str">
        <f>IF(HLOOKUP(D97,'2022'!$D$1:$GB$16,$A$2,FALSE)=0," ",IF(HLOOKUP(D97,'2022'!$D$1:$GB$16,$A$2,FALSE)="H"," ",IF(HLOOKUP(D97,'2022'!$D$1:$GB$16,$A$2,FALSE)="S"," ",HLOOKUP(D97,'2022'!$D$1:$GB$16,$A$2,FALSE))))</f>
        <v xml:space="preserve"> </v>
      </c>
      <c r="D97" s="402">
        <v>44657</v>
      </c>
      <c r="E97" s="402" t="str">
        <f t="shared" si="2"/>
        <v>ERROR</v>
      </c>
      <c r="F97" t="str" cm="1">
        <f t="array" ref="F97">IFERROR(_xlfn.IFS(C97="MN","00:00",C97="M","08:00",C97="AF","16:00")," ")</f>
        <v xml:space="preserve"> </v>
      </c>
      <c r="G97" s="402" t="str">
        <f t="shared" si="3"/>
        <v>ERROR</v>
      </c>
      <c r="H97" s="402" t="str" cm="1">
        <f t="array" ref="H97">IFERROR(_xlfn.IFS(C97="MN","07:59",C97="M","15:59",C97="AF","23:59")," ")</f>
        <v xml:space="preserve"> </v>
      </c>
    </row>
    <row r="98" spans="2:8" x14ac:dyDescent="0.25">
      <c r="B98" t="str">
        <f>'2022'!$C$10</f>
        <v xml:space="preserve">H </v>
      </c>
      <c r="C98" t="str">
        <f>IF(HLOOKUP(D98,'2022'!$D$1:$GB$16,$A$2,FALSE)=0," ",IF(HLOOKUP(D98,'2022'!$D$1:$GB$16,$A$2,FALSE)="H"," ",IF(HLOOKUP(D98,'2022'!$D$1:$GB$16,$A$2,FALSE)="S"," ",HLOOKUP(D98,'2022'!$D$1:$GB$16,$A$2,FALSE))))</f>
        <v xml:space="preserve"> </v>
      </c>
      <c r="D98" s="402">
        <v>44658</v>
      </c>
      <c r="E98" s="402" t="str">
        <f t="shared" si="2"/>
        <v>ERROR</v>
      </c>
      <c r="F98" t="str" cm="1">
        <f t="array" ref="F98">IFERROR(_xlfn.IFS(C98="MN","00:00",C98="M","08:00",C98="AF","16:00")," ")</f>
        <v xml:space="preserve"> </v>
      </c>
      <c r="G98" s="402" t="str">
        <f t="shared" si="3"/>
        <v>ERROR</v>
      </c>
      <c r="H98" s="402" t="str" cm="1">
        <f t="array" ref="H98">IFERROR(_xlfn.IFS(C98="MN","07:59",C98="M","15:59",C98="AF","23:59")," ")</f>
        <v xml:space="preserve"> </v>
      </c>
    </row>
    <row r="99" spans="2:8" x14ac:dyDescent="0.25">
      <c r="B99" t="str">
        <f>'2022'!$C$10</f>
        <v xml:space="preserve">H </v>
      </c>
      <c r="C99" t="str">
        <f>IF(HLOOKUP(D99,'2022'!$D$1:$GB$16,$A$2,FALSE)=0," ",IF(HLOOKUP(D99,'2022'!$D$1:$GB$16,$A$2,FALSE)="H"," ",IF(HLOOKUP(D99,'2022'!$D$1:$GB$16,$A$2,FALSE)="S"," ",HLOOKUP(D99,'2022'!$D$1:$GB$16,$A$2,FALSE))))</f>
        <v>MN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00:00</v>
      </c>
      <c r="G99" s="402">
        <f t="shared" si="3"/>
        <v>44659</v>
      </c>
      <c r="H99" s="402" t="str" cm="1">
        <f t="array" ref="H99">IFERROR(_xlfn.IFS(C99="MN","07:59",C99="M","15:59",C99="AF","23:59")," ")</f>
        <v>07:59</v>
      </c>
    </row>
    <row r="100" spans="2:8" x14ac:dyDescent="0.25">
      <c r="B100" t="str">
        <f>'2022'!$C$10</f>
        <v xml:space="preserve">H </v>
      </c>
      <c r="C100" t="str">
        <f>IF(HLOOKUP(D100,'2022'!$D$1:$GB$16,$A$2,FALSE)=0," ",IF(HLOOKUP(D100,'2022'!$D$1:$GB$16,$A$2,FALSE)="H"," ",IF(HLOOKUP(D100,'2022'!$D$1:$GB$16,$A$2,FALSE)="S"," ",HLOOKUP(D100,'2022'!$D$1:$GB$16,$A$2,FALSE))))</f>
        <v>MN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00:00</v>
      </c>
      <c r="G100" s="402">
        <f t="shared" si="3"/>
        <v>44660</v>
      </c>
      <c r="H100" s="402" t="str" cm="1">
        <f t="array" ref="H100">IFERROR(_xlfn.IFS(C100="MN","07:59",C100="M","15:59",C100="AF","23:59")," ")</f>
        <v>07:59</v>
      </c>
    </row>
    <row r="101" spans="2:8" x14ac:dyDescent="0.25">
      <c r="B101" t="str">
        <f>'2022'!$C$10</f>
        <v xml:space="preserve">H </v>
      </c>
      <c r="C101" t="str">
        <f>IF(HLOOKUP(D101,'2022'!$D$1:$GB$16,$A$2,FALSE)=0," ",IF(HLOOKUP(D101,'2022'!$D$1:$GB$16,$A$2,FALSE)="H"," ",IF(HLOOKUP(D101,'2022'!$D$1:$GB$16,$A$2,FALSE)="S"," ",HLOOKUP(D101,'2022'!$D$1:$GB$16,$A$2,FALSE))))</f>
        <v>MN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00:00</v>
      </c>
      <c r="G101" s="402">
        <f t="shared" si="3"/>
        <v>44661</v>
      </c>
      <c r="H101" s="402" t="str" cm="1">
        <f t="array" ref="H101">IFERROR(_xlfn.IFS(C101="MN","07:59",C101="M","15:59",C101="AF","23:59")," ")</f>
        <v>07:59</v>
      </c>
    </row>
    <row r="102" spans="2:8" x14ac:dyDescent="0.25">
      <c r="B102" t="str">
        <f>'2022'!$C$10</f>
        <v xml:space="preserve">H </v>
      </c>
      <c r="C102" t="str">
        <f>IF(HLOOKUP(D102,'2022'!$D$1:$GB$16,$A$2,FALSE)=0," ",IF(HLOOKUP(D102,'2022'!$D$1:$GB$16,$A$2,FALSE)="H"," ",IF(HLOOKUP(D102,'2022'!$D$1:$GB$16,$A$2,FALSE)="S"," ",HLOOKUP(D102,'2022'!$D$1:$GB$16,$A$2,FALSE))))</f>
        <v>MN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00:00</v>
      </c>
      <c r="G102" s="402">
        <f t="shared" si="3"/>
        <v>44662</v>
      </c>
      <c r="H102" s="402" t="str" cm="1">
        <f t="array" ref="H102">IFERROR(_xlfn.IFS(C102="MN","07:59",C102="M","15:59",C102="AF","23:59")," ")</f>
        <v>07:59</v>
      </c>
    </row>
    <row r="103" spans="2:8" x14ac:dyDescent="0.25">
      <c r="B103" t="str">
        <f>'2022'!$C$10</f>
        <v xml:space="preserve">H </v>
      </c>
      <c r="C103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'2022'!$C$10</f>
        <v xml:space="preserve">H </v>
      </c>
      <c r="C104" t="str">
        <f>IF(HLOOKUP(D104,'2022'!$D$1:$GB$16,$A$2,FALSE)=0," ",IF(HLOOKUP(D104,'2022'!$D$1:$GB$16,$A$2,FALSE)="H"," ",IF(HLOOKUP(D104,'2022'!$D$1:$GB$16,$A$2,FALSE)="S"," ",HLOOKUP(D104,'2022'!$D$1:$GB$16,$A$2,FALSE))))</f>
        <v xml:space="preserve"> </v>
      </c>
      <c r="D104" s="402">
        <v>44664</v>
      </c>
      <c r="E104" s="402" t="str">
        <f t="shared" si="2"/>
        <v>ERROR</v>
      </c>
      <c r="F104" t="str" cm="1">
        <f t="array" ref="F104">IFERROR(_xlfn.IFS(C104="MN","00:00",C104="M","08:00",C104="AF","16:00")," ")</f>
        <v xml:space="preserve"> </v>
      </c>
      <c r="G104" s="402" t="str">
        <f t="shared" si="3"/>
        <v>ERROR</v>
      </c>
      <c r="H104" s="402" t="str" cm="1">
        <f t="array" ref="H104">IFERROR(_xlfn.IFS(C104="MN","07:59",C104="M","15:59",C104="AF","23:59")," ")</f>
        <v xml:space="preserve"> </v>
      </c>
    </row>
    <row r="105" spans="2:8" x14ac:dyDescent="0.25">
      <c r="B105" t="str">
        <f>'2022'!$C$10</f>
        <v xml:space="preserve">H </v>
      </c>
      <c r="C105" t="str">
        <f>IF(HLOOKUP(D105,'2022'!$D$1:$GB$16,$A$2,FALSE)=0," ",IF(HLOOKUP(D105,'2022'!$D$1:$GB$16,$A$2,FALSE)="H"," ",IF(HLOOKUP(D105,'2022'!$D$1:$GB$16,$A$2,FALSE)="S"," ",HLOOKUP(D105,'2022'!$D$1:$GB$16,$A$2,FALSE))))</f>
        <v>MN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00:00</v>
      </c>
      <c r="G105" s="402">
        <f t="shared" si="3"/>
        <v>44665</v>
      </c>
      <c r="H105" s="402" t="str" cm="1">
        <f t="array" ref="H105">IFERROR(_xlfn.IFS(C105="MN","07:59",C105="M","15:59",C105="AF","23:59")," ")</f>
        <v>07:59</v>
      </c>
    </row>
    <row r="106" spans="2:8" x14ac:dyDescent="0.25">
      <c r="B106" t="str">
        <f>'2022'!$C$10</f>
        <v xml:space="preserve">H </v>
      </c>
      <c r="C106" t="str">
        <f>IF(HLOOKUP(D106,'2022'!$D$1:$GB$16,$A$2,FALSE)=0," ",IF(HLOOKUP(D106,'2022'!$D$1:$GB$16,$A$2,FALSE)="H"," ",IF(HLOOKUP(D106,'2022'!$D$1:$GB$16,$A$2,FALSE)="S"," ",HLOOKUP(D106,'2022'!$D$1:$GB$16,$A$2,FALSE))))</f>
        <v>MN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00:00</v>
      </c>
      <c r="G106" s="402">
        <f t="shared" si="3"/>
        <v>44666</v>
      </c>
      <c r="H106" s="402" t="str" cm="1">
        <f t="array" ref="H106">IFERROR(_xlfn.IFS(C106="MN","07:59",C106="M","15:59",C106="AF","23:59")," ")</f>
        <v>07:59</v>
      </c>
    </row>
    <row r="107" spans="2:8" x14ac:dyDescent="0.25">
      <c r="B107" t="str">
        <f>'2022'!$C$10</f>
        <v xml:space="preserve">H </v>
      </c>
      <c r="C107" t="str">
        <f>IF(HLOOKUP(D107,'2022'!$D$1:$GB$16,$A$2,FALSE)=0," ",IF(HLOOKUP(D107,'2022'!$D$1:$GB$16,$A$2,FALSE)="H"," ",IF(HLOOKUP(D107,'2022'!$D$1:$GB$16,$A$2,FALSE)="S"," ",HLOOKUP(D107,'2022'!$D$1:$GB$16,$A$2,FALSE))))</f>
        <v>MN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00:00</v>
      </c>
      <c r="G107" s="402">
        <f t="shared" si="3"/>
        <v>44667</v>
      </c>
      <c r="H107" s="402" t="str" cm="1">
        <f t="array" ref="H107">IFERROR(_xlfn.IFS(C107="MN","07:59",C107="M","15:59",C107="AF","23:59")," ")</f>
        <v>07:59</v>
      </c>
    </row>
    <row r="108" spans="2:8" x14ac:dyDescent="0.25">
      <c r="B108" t="str">
        <f>'2022'!$C$10</f>
        <v xml:space="preserve">H </v>
      </c>
      <c r="C108" t="str">
        <f>IF(HLOOKUP(D108,'2022'!$D$1:$GB$16,$A$2,FALSE)=0," ",IF(HLOOKUP(D108,'2022'!$D$1:$GB$16,$A$2,FALSE)="H"," ",IF(HLOOKUP(D108,'2022'!$D$1:$GB$16,$A$2,FALSE)="S"," ",HLOOKUP(D108,'2022'!$D$1:$GB$16,$A$2,FALSE))))</f>
        <v>MN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00:00</v>
      </c>
      <c r="G108" s="402">
        <f t="shared" si="3"/>
        <v>44668</v>
      </c>
      <c r="H108" s="402" t="str" cm="1">
        <f t="array" ref="H108">IFERROR(_xlfn.IFS(C108="MN","07:59",C108="M","15:59",C108="AF","23:59")," ")</f>
        <v>07:59</v>
      </c>
    </row>
    <row r="109" spans="2:8" x14ac:dyDescent="0.25">
      <c r="B109" t="str">
        <f>'2022'!$C$10</f>
        <v xml:space="preserve">H </v>
      </c>
      <c r="C109" t="str">
        <f>IF(HLOOKUP(D109,'2022'!$D$1:$GB$16,$A$2,FALSE)=0," ",IF(HLOOKUP(D109,'2022'!$D$1:$GB$16,$A$2,FALSE)="H"," ",IF(HLOOKUP(D109,'2022'!$D$1:$GB$16,$A$2,FALSE)="S"," ",HLOOKUP(D109,'2022'!$D$1:$GB$16,$A$2,FALSE))))</f>
        <v xml:space="preserve"> </v>
      </c>
      <c r="D109" s="402">
        <v>44669</v>
      </c>
      <c r="E109" s="402" t="str">
        <f t="shared" si="2"/>
        <v>ERROR</v>
      </c>
      <c r="F109" t="str" cm="1">
        <f t="array" ref="F109">IFERROR(_xlfn.IFS(C109="MN","00:00",C109="M","08:00",C109="AF","16:00")," ")</f>
        <v xml:space="preserve"> </v>
      </c>
      <c r="G109" s="402" t="str">
        <f t="shared" si="3"/>
        <v>ERROR</v>
      </c>
      <c r="H109" s="402" t="str" cm="1">
        <f t="array" ref="H109">IFERROR(_xlfn.IFS(C109="MN","07:59",C109="M","15:59",C109="AF","23:59")," ")</f>
        <v xml:space="preserve"> </v>
      </c>
    </row>
    <row r="110" spans="2:8" x14ac:dyDescent="0.25">
      <c r="B110" t="str">
        <f>'2022'!$C$10</f>
        <v xml:space="preserve">H </v>
      </c>
      <c r="C110" t="str">
        <f>IF(HLOOKUP(D110,'2022'!$D$1:$GB$16,$A$2,FALSE)=0," ",IF(HLOOKUP(D110,'2022'!$D$1:$GB$16,$A$2,FALSE)="H"," ",IF(HLOOKUP(D110,'2022'!$D$1:$GB$16,$A$2,FALSE)="S"," ",HLOOKUP(D110,'2022'!$D$1:$GB$16,$A$2,FALSE))))</f>
        <v xml:space="preserve"> </v>
      </c>
      <c r="D110" s="402">
        <v>44670</v>
      </c>
      <c r="E110" s="402" t="str">
        <f t="shared" si="2"/>
        <v>ERROR</v>
      </c>
      <c r="F110" t="str" cm="1">
        <f t="array" ref="F110">IFERROR(_xlfn.IFS(C110="MN","00:00",C110="M","08:00",C110="AF","16:00")," ")</f>
        <v xml:space="preserve"> </v>
      </c>
      <c r="G110" s="402" t="str">
        <f t="shared" si="3"/>
        <v>ERROR</v>
      </c>
      <c r="H110" s="402" t="str" cm="1">
        <f t="array" ref="H110">IFERROR(_xlfn.IFS(C110="MN","07:59",C110="M","15:59",C110="AF","23:59")," ")</f>
        <v xml:space="preserve"> </v>
      </c>
    </row>
    <row r="111" spans="2:8" x14ac:dyDescent="0.25">
      <c r="B111" t="str">
        <f>'2022'!$C$10</f>
        <v xml:space="preserve">H </v>
      </c>
      <c r="C111" t="str">
        <f>IF(HLOOKUP(D111,'2022'!$D$1:$GB$16,$A$2,FALSE)=0," ",IF(HLOOKUP(D111,'2022'!$D$1:$GB$16,$A$2,FALSE)="H"," ",IF(HLOOKUP(D111,'2022'!$D$1:$GB$16,$A$2,FALSE)="S"," ",HLOOKUP(D111,'2022'!$D$1:$GB$16,$A$2,FALSE))))</f>
        <v>AF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16:00</v>
      </c>
      <c r="G111" s="402">
        <f t="shared" si="3"/>
        <v>44671</v>
      </c>
      <c r="H111" s="402" t="str" cm="1">
        <f t="array" ref="H111">IFERROR(_xlfn.IFS(C111="MN","07:59",C111="M","15:59",C111="AF","23:59")," ")</f>
        <v>23:59</v>
      </c>
    </row>
    <row r="112" spans="2:8" x14ac:dyDescent="0.25">
      <c r="B112" t="str">
        <f>'2022'!$C$10</f>
        <v xml:space="preserve">H </v>
      </c>
      <c r="C112" t="str">
        <f>IF(HLOOKUP(D112,'2022'!$D$1:$GB$16,$A$2,FALSE)=0," ",IF(HLOOKUP(D112,'2022'!$D$1:$GB$16,$A$2,FALSE)="H"," ",IF(HLOOKUP(D112,'2022'!$D$1:$GB$16,$A$2,FALSE)="S"," ",HLOOKUP(D112,'2022'!$D$1:$GB$16,$A$2,FALSE))))</f>
        <v>AF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16:00</v>
      </c>
      <c r="G112" s="402">
        <f t="shared" si="3"/>
        <v>44672</v>
      </c>
      <c r="H112" s="402" t="str" cm="1">
        <f t="array" ref="H112">IFERROR(_xlfn.IFS(C112="MN","07:59",C112="M","15:59",C112="AF","23:59")," ")</f>
        <v>23:59</v>
      </c>
    </row>
    <row r="113" spans="2:8" x14ac:dyDescent="0.25">
      <c r="B113" t="str">
        <f>'2022'!$C$10</f>
        <v xml:space="preserve">H </v>
      </c>
      <c r="C113" t="str">
        <f>IF(HLOOKUP(D113,'2022'!$D$1:$GB$16,$A$2,FALSE)=0," ",IF(HLOOKUP(D113,'2022'!$D$1:$GB$16,$A$2,FALSE)="H"," ",IF(HLOOKUP(D113,'2022'!$D$1:$GB$16,$A$2,FALSE)="S"," ",HLOOKUP(D113,'2022'!$D$1:$GB$16,$A$2,FALSE))))</f>
        <v>AF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16:00</v>
      </c>
      <c r="G113" s="402">
        <f t="shared" si="3"/>
        <v>44673</v>
      </c>
      <c r="H113" s="402" t="str" cm="1">
        <f t="array" ref="H113">IFERROR(_xlfn.IFS(C113="MN","07:59",C113="M","15:59",C113="AF","23:59")," ")</f>
        <v>23:59</v>
      </c>
    </row>
    <row r="114" spans="2:8" x14ac:dyDescent="0.25">
      <c r="B114" t="str">
        <f>'2022'!$C$10</f>
        <v xml:space="preserve">H </v>
      </c>
      <c r="C114" t="str">
        <f>IF(HLOOKUP(D114,'2022'!$D$1:$GB$16,$A$2,FALSE)=0," ",IF(HLOOKUP(D114,'2022'!$D$1:$GB$16,$A$2,FALSE)="H"," ",IF(HLOOKUP(D114,'2022'!$D$1:$GB$16,$A$2,FALSE)="S"," ",HLOOKUP(D114,'2022'!$D$1:$GB$16,$A$2,FALSE))))</f>
        <v>AF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16:00</v>
      </c>
      <c r="G114" s="402">
        <f t="shared" si="3"/>
        <v>44674</v>
      </c>
      <c r="H114" s="402" t="str" cm="1">
        <f t="array" ref="H114">IFERROR(_xlfn.IFS(C114="MN","07:59",C114="M","15:59",C114="AF","23:59")," ")</f>
        <v>23:59</v>
      </c>
    </row>
    <row r="115" spans="2:8" x14ac:dyDescent="0.25">
      <c r="B115" t="str">
        <f>'2022'!$C$10</f>
        <v xml:space="preserve">H </v>
      </c>
      <c r="C115" t="str">
        <f>IF(HLOOKUP(D115,'2022'!$D$1:$GB$16,$A$2,FALSE)=0," ",IF(HLOOKUP(D115,'2022'!$D$1:$GB$16,$A$2,FALSE)="H"," ",IF(HLOOKUP(D115,'2022'!$D$1:$GB$16,$A$2,FALSE)="S"," ",HLOOKUP(D115,'2022'!$D$1:$GB$16,$A$2,FALSE))))</f>
        <v xml:space="preserve"> </v>
      </c>
      <c r="D115" s="402">
        <v>44675</v>
      </c>
      <c r="E115" s="402" t="str">
        <f t="shared" si="2"/>
        <v>ERROR</v>
      </c>
      <c r="F115" t="str" cm="1">
        <f t="array" ref="F115">IFERROR(_xlfn.IFS(C115="MN","00:00",C115="M","08:00",C115="AF","16:00")," ")</f>
        <v xml:space="preserve"> </v>
      </c>
      <c r="G115" s="402" t="str">
        <f t="shared" si="3"/>
        <v>ERROR</v>
      </c>
      <c r="H115" s="402" t="str" cm="1">
        <f t="array" ref="H115">IFERROR(_xlfn.IFS(C115="MN","07:59",C115="M","15:59",C115="AF","23:59")," ")</f>
        <v xml:space="preserve"> </v>
      </c>
    </row>
    <row r="116" spans="2:8" x14ac:dyDescent="0.25">
      <c r="B116" t="str">
        <f>'2022'!$C$10</f>
        <v xml:space="preserve">H 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2:8" x14ac:dyDescent="0.25">
      <c r="B117" t="str">
        <f>'2022'!$C$10</f>
        <v xml:space="preserve">H </v>
      </c>
      <c r="C117" t="str">
        <f>IF(HLOOKUP(D117,'2022'!$D$1:$GB$16,$A$2,FALSE)=0," ",IF(HLOOKUP(D117,'2022'!$D$1:$GB$16,$A$2,FALSE)="H"," ",IF(HLOOKUP(D117,'2022'!$D$1:$GB$16,$A$2,FALSE)="S"," ",HLOOKUP(D117,'2022'!$D$1:$GB$16,$A$2,FALSE))))</f>
        <v>AF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16:00</v>
      </c>
      <c r="G117" s="402">
        <f t="shared" si="3"/>
        <v>44677</v>
      </c>
      <c r="H117" s="402" t="str" cm="1">
        <f t="array" ref="H117">IFERROR(_xlfn.IFS(C117="MN","07:59",C117="M","15:59",C117="AF","23:59")," ")</f>
        <v>23:59</v>
      </c>
    </row>
    <row r="118" spans="2:8" x14ac:dyDescent="0.25">
      <c r="B118" t="str">
        <f>'2022'!$C$10</f>
        <v xml:space="preserve">H </v>
      </c>
      <c r="C118" t="str">
        <f>IF(HLOOKUP(D118,'2022'!$D$1:$GB$16,$A$2,FALSE)=0," ",IF(HLOOKUP(D118,'2022'!$D$1:$GB$16,$A$2,FALSE)="H"," ",IF(HLOOKUP(D118,'2022'!$D$1:$GB$16,$A$2,FALSE)="S"," ",HLOOKUP(D118,'2022'!$D$1:$GB$16,$A$2,FALSE))))</f>
        <v>AF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16:00</v>
      </c>
      <c r="G118" s="402">
        <f t="shared" si="3"/>
        <v>44678</v>
      </c>
      <c r="H118" s="402" t="str" cm="1">
        <f t="array" ref="H118">IFERROR(_xlfn.IFS(C118="MN","07:59",C118="M","15:59",C118="AF","23:59")," ")</f>
        <v>23:59</v>
      </c>
    </row>
    <row r="119" spans="2:8" x14ac:dyDescent="0.25">
      <c r="B119" t="str">
        <f>'2022'!$C$10</f>
        <v xml:space="preserve">H </v>
      </c>
      <c r="C119" t="str">
        <f>IF(HLOOKUP(D119,'2022'!$D$1:$GB$16,$A$2,FALSE)=0," ",IF(HLOOKUP(D119,'2022'!$D$1:$GB$16,$A$2,FALSE)="H"," ",IF(HLOOKUP(D119,'2022'!$D$1:$GB$16,$A$2,FALSE)="S"," ",HLOOKUP(D119,'2022'!$D$1:$GB$16,$A$2,FALSE))))</f>
        <v>AF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16:00</v>
      </c>
      <c r="G119" s="402">
        <f t="shared" si="3"/>
        <v>44679</v>
      </c>
      <c r="H119" s="402" t="str" cm="1">
        <f t="array" ref="H119">IFERROR(_xlfn.IFS(C119="MN","07:59",C119="M","15:59",C119="AF","23:59")," ")</f>
        <v>23:59</v>
      </c>
    </row>
    <row r="120" spans="2:8" x14ac:dyDescent="0.25">
      <c r="B120" t="str">
        <f>'2022'!$C$10</f>
        <v xml:space="preserve">H </v>
      </c>
      <c r="C120" t="str">
        <f>IF(HLOOKUP(D120,'2022'!$D$1:$GB$16,$A$2,FALSE)=0," ",IF(HLOOKUP(D120,'2022'!$D$1:$GB$16,$A$2,FALSE)="H"," ",IF(HLOOKUP(D120,'2022'!$D$1:$GB$16,$A$2,FALSE)="S"," ",HLOOKUP(D120,'2022'!$D$1:$GB$16,$A$2,FALSE))))</f>
        <v>AF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16:00</v>
      </c>
      <c r="G120" s="402">
        <f t="shared" si="3"/>
        <v>44680</v>
      </c>
      <c r="H120" s="402" t="str" cm="1">
        <f t="array" ref="H120">IFERROR(_xlfn.IFS(C120="MN","07:59",C120="M","15:59",C120="AF","23:59")," ")</f>
        <v>23:59</v>
      </c>
    </row>
    <row r="121" spans="2:8" x14ac:dyDescent="0.25">
      <c r="B121" t="str">
        <f>'2022'!$C$10</f>
        <v xml:space="preserve">H </v>
      </c>
      <c r="C121" t="str">
        <f>IF(HLOOKUP(D121,'2022'!$D$1:$GB$16,$A$2,FALSE)=0," ",IF(HLOOKUP(D121,'2022'!$D$1:$GB$16,$A$2,FALSE)="H"," ",IF(HLOOKUP(D121,'2022'!$D$1:$GB$16,$A$2,FALSE)="S"," ",HLOOKUP(D121,'2022'!$D$1:$GB$16,$A$2,FALSE))))</f>
        <v xml:space="preserve"> </v>
      </c>
      <c r="D121" s="402">
        <v>44681</v>
      </c>
      <c r="E121" s="402" t="str">
        <f t="shared" si="2"/>
        <v>ERROR</v>
      </c>
      <c r="F121" t="str" cm="1">
        <f t="array" ref="F121">IFERROR(_xlfn.IFS(C121="MN","00:00",C121="M","08:00",C121="AF","16:00")," ")</f>
        <v xml:space="preserve"> </v>
      </c>
      <c r="G121" s="402" t="str">
        <f t="shared" si="3"/>
        <v>ERROR</v>
      </c>
      <c r="H121" s="402" t="str" cm="1">
        <f t="array" ref="H121">IFERROR(_xlfn.IFS(C121="MN","07:59",C121="M","15:59",C121="AF","23:59")," ")</f>
        <v xml:space="preserve"> </v>
      </c>
    </row>
    <row r="122" spans="2:8" x14ac:dyDescent="0.25">
      <c r="B122" t="str">
        <f>'2022'!$C$10</f>
        <v xml:space="preserve">H </v>
      </c>
      <c r="C122" t="str">
        <f>IF(HLOOKUP(D122,'2022'!$D$1:$GB$16,$A$2,FALSE)=0," ",IF(HLOOKUP(D122,'2022'!$D$1:$GB$16,$A$2,FALSE)="H"," ",IF(HLOOKUP(D122,'2022'!$D$1:$GB$16,$A$2,FALSE)="S"," ",HLOOKUP(D122,'2022'!$D$1:$GB$16,$A$2,FALSE))))</f>
        <v xml:space="preserve"> </v>
      </c>
      <c r="D122" s="402">
        <v>44682</v>
      </c>
      <c r="E122" s="402" t="str">
        <f t="shared" si="2"/>
        <v>ERROR</v>
      </c>
      <c r="F122" t="str" cm="1">
        <f t="array" ref="F122">IFERROR(_xlfn.IFS(C122="MN","00:00",C122="M","08:00",C122="AF","16:00")," ")</f>
        <v xml:space="preserve"> </v>
      </c>
      <c r="G122" s="402" t="str">
        <f t="shared" si="3"/>
        <v>ERROR</v>
      </c>
      <c r="H122" s="402" t="str" cm="1">
        <f t="array" ref="H122">IFERROR(_xlfn.IFS(C122="MN","07:59",C122="M","15:59",C122="AF","23:59")," ")</f>
        <v xml:space="preserve"> </v>
      </c>
    </row>
    <row r="123" spans="2:8" x14ac:dyDescent="0.25">
      <c r="B123" t="str">
        <f>'2022'!$C$10</f>
        <v xml:space="preserve">H </v>
      </c>
      <c r="C123" t="str">
        <f>IF(HLOOKUP(D123,'2022'!$D$1:$GB$16,$A$2,FALSE)=0," ",IF(HLOOKUP(D123,'2022'!$D$1:$GB$16,$A$2,FALSE)="H"," ",IF(HLOOKUP(D123,'2022'!$D$1:$GB$16,$A$2,FALSE)="S"," ",HLOOKUP(D123,'2022'!$D$1:$GB$16,$A$2,FALSE))))</f>
        <v>M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08:00</v>
      </c>
      <c r="G123" s="402">
        <f t="shared" si="3"/>
        <v>44683</v>
      </c>
      <c r="H123" s="402" t="str" cm="1">
        <f t="array" ref="H123">IFERROR(_xlfn.IFS(C123="MN","07:59",C123="M","15:59",C123="AF","23:59")," ")</f>
        <v>15:59</v>
      </c>
    </row>
    <row r="124" spans="2:8" x14ac:dyDescent="0.25">
      <c r="B124" t="str">
        <f>'2022'!$C$10</f>
        <v xml:space="preserve">H </v>
      </c>
      <c r="C124" t="str">
        <f>IF(HLOOKUP(D124,'2022'!$D$1:$GB$16,$A$2,FALSE)=0," ",IF(HLOOKUP(D124,'2022'!$D$1:$GB$16,$A$2,FALSE)="H"," ",IF(HLOOKUP(D124,'2022'!$D$1:$GB$16,$A$2,FALSE)="S"," ",HLOOKUP(D124,'2022'!$D$1:$GB$16,$A$2,FALSE))))</f>
        <v>M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08:00</v>
      </c>
      <c r="G124" s="402">
        <f t="shared" si="3"/>
        <v>44684</v>
      </c>
      <c r="H124" s="402" t="str" cm="1">
        <f t="array" ref="H124">IFERROR(_xlfn.IFS(C124="MN","07:59",C124="M","15:59",C124="AF","23:59")," ")</f>
        <v>15:59</v>
      </c>
    </row>
    <row r="125" spans="2:8" x14ac:dyDescent="0.25">
      <c r="B125" t="str">
        <f>'2022'!$C$10</f>
        <v xml:space="preserve">H </v>
      </c>
      <c r="C125" t="str">
        <f>IF(HLOOKUP(D125,'2022'!$D$1:$GB$16,$A$2,FALSE)=0," ",IF(HLOOKUP(D125,'2022'!$D$1:$GB$16,$A$2,FALSE)="H"," ",IF(HLOOKUP(D125,'2022'!$D$1:$GB$16,$A$2,FALSE)="S"," ",HLOOKUP(D125,'2022'!$D$1:$GB$16,$A$2,FALSE))))</f>
        <v>M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08:00</v>
      </c>
      <c r="G125" s="402">
        <f t="shared" si="3"/>
        <v>44685</v>
      </c>
      <c r="H125" s="402" t="str" cm="1">
        <f t="array" ref="H125">IFERROR(_xlfn.IFS(C125="MN","07:59",C125="M","15:59",C125="AF","23:59")," ")</f>
        <v>15:59</v>
      </c>
    </row>
    <row r="126" spans="2:8" x14ac:dyDescent="0.25">
      <c r="B126" t="str">
        <f>'2022'!$C$10</f>
        <v xml:space="preserve">H </v>
      </c>
      <c r="C126" t="str">
        <f>IF(HLOOKUP(D126,'2022'!$D$1:$GB$16,$A$2,FALSE)=0," ",IF(HLOOKUP(D126,'2022'!$D$1:$GB$16,$A$2,FALSE)="H"," ",IF(HLOOKUP(D126,'2022'!$D$1:$GB$16,$A$2,FALSE)="S"," ",HLOOKUP(D126,'2022'!$D$1:$GB$16,$A$2,FALSE))))</f>
        <v>M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08:00</v>
      </c>
      <c r="G126" s="402">
        <f t="shared" si="3"/>
        <v>44686</v>
      </c>
      <c r="H126" s="402" t="str" cm="1">
        <f t="array" ref="H126">IFERROR(_xlfn.IFS(C126="MN","07:59",C126="M","15:59",C126="AF","23:59")," ")</f>
        <v>15:59</v>
      </c>
    </row>
    <row r="127" spans="2:8" x14ac:dyDescent="0.25">
      <c r="B127" t="str">
        <f>'2022'!$C$10</f>
        <v xml:space="preserve">H </v>
      </c>
      <c r="C127" t="str">
        <f>IF(HLOOKUP(D127,'2022'!$D$1:$GB$16,$A$2,FALSE)=0," ",IF(HLOOKUP(D127,'2022'!$D$1:$GB$16,$A$2,FALSE)="H"," ",IF(HLOOKUP(D127,'2022'!$D$1:$GB$16,$A$2,FALSE)="S"," ",HLOOKUP(D127,'2022'!$D$1:$GB$16,$A$2,FALSE))))</f>
        <v xml:space="preserve"> </v>
      </c>
      <c r="D127" s="402">
        <v>44687</v>
      </c>
      <c r="E127" s="402" t="str">
        <f t="shared" si="2"/>
        <v>ERROR</v>
      </c>
      <c r="F127" t="str" cm="1">
        <f t="array" ref="F127">IFERROR(_xlfn.IFS(C127="MN","00:00",C127="M","08:00",C127="AF","16:00")," ")</f>
        <v xml:space="preserve"> </v>
      </c>
      <c r="G127" s="402" t="str">
        <f t="shared" si="3"/>
        <v>ERROR</v>
      </c>
      <c r="H127" s="402" t="str" cm="1">
        <f t="array" ref="H127">IFERROR(_xlfn.IFS(C127="MN","07:59",C127="M","15:59",C127="AF","23:59")," ")</f>
        <v xml:space="preserve"> </v>
      </c>
    </row>
    <row r="128" spans="2:8" x14ac:dyDescent="0.25">
      <c r="B128" t="str">
        <f>'2022'!$C$10</f>
        <v xml:space="preserve">H </v>
      </c>
      <c r="C128" t="str">
        <f>IF(HLOOKUP(D128,'2022'!$D$1:$GB$16,$A$2,FALSE)=0," ",IF(HLOOKUP(D128,'2022'!$D$1:$GB$16,$A$2,FALSE)="H"," ",IF(HLOOKUP(D128,'2022'!$D$1:$GB$16,$A$2,FALSE)="S"," ",HLOOKUP(D128,'2022'!$D$1:$GB$16,$A$2,FALSE))))</f>
        <v xml:space="preserve"> </v>
      </c>
      <c r="D128" s="402">
        <v>44688</v>
      </c>
      <c r="E128" s="402" t="str">
        <f t="shared" si="2"/>
        <v>ERROR</v>
      </c>
      <c r="F128" t="str" cm="1">
        <f t="array" ref="F128">IFERROR(_xlfn.IFS(C128="MN","00:00",C128="M","08:00",C128="AF","16:00")," ")</f>
        <v xml:space="preserve"> </v>
      </c>
      <c r="G128" s="402" t="str">
        <f t="shared" si="3"/>
        <v>ERROR</v>
      </c>
      <c r="H128" s="402" t="str" cm="1">
        <f t="array" ref="H128">IFERROR(_xlfn.IFS(C128="MN","07:59",C128="M","15:59",C128="AF","23:59")," ")</f>
        <v xml:space="preserve"> </v>
      </c>
    </row>
    <row r="129" spans="2:8" x14ac:dyDescent="0.25">
      <c r="B129" t="str">
        <f>'2022'!$C$10</f>
        <v xml:space="preserve">H </v>
      </c>
      <c r="C129" t="str">
        <f>IF(HLOOKUP(D129,'2022'!$D$1:$GB$16,$A$2,FALSE)=0," ",IF(HLOOKUP(D129,'2022'!$D$1:$GB$16,$A$2,FALSE)="H"," ",IF(HLOOKUP(D129,'2022'!$D$1:$GB$16,$A$2,FALSE)="S"," ",HLOOKUP(D129,'2022'!$D$1:$GB$16,$A$2,FALSE))))</f>
        <v>M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08:00</v>
      </c>
      <c r="G129" s="402">
        <f t="shared" si="3"/>
        <v>44689</v>
      </c>
      <c r="H129" s="402" t="str" cm="1">
        <f t="array" ref="H129">IFERROR(_xlfn.IFS(C129="MN","07:59",C129="M","15:59",C129="AF","23:59")," ")</f>
        <v>15:59</v>
      </c>
    </row>
    <row r="130" spans="2:8" x14ac:dyDescent="0.25">
      <c r="B130" t="str">
        <f>'2022'!$C$10</f>
        <v xml:space="preserve">H </v>
      </c>
      <c r="C130" t="str">
        <f>IF(HLOOKUP(D130,'2022'!$D$1:$GB$16,$A$2,FALSE)=0," ",IF(HLOOKUP(D130,'2022'!$D$1:$GB$16,$A$2,FALSE)="H"," ",IF(HLOOKUP(D130,'2022'!$D$1:$GB$16,$A$2,FALSE)="S"," ",HLOOKUP(D130,'2022'!$D$1:$GB$16,$A$2,FALSE))))</f>
        <v>M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08:00</v>
      </c>
      <c r="G130" s="402">
        <f t="shared" si="3"/>
        <v>44690</v>
      </c>
      <c r="H130" s="402" t="str" cm="1">
        <f t="array" ref="H130">IFERROR(_xlfn.IFS(C130="MN","07:59",C130="M","15:59",C130="AF","23:59")," ")</f>
        <v>15:59</v>
      </c>
    </row>
    <row r="131" spans="2:8" x14ac:dyDescent="0.25">
      <c r="B131" t="str">
        <f>'2022'!$C$10</f>
        <v xml:space="preserve">H </v>
      </c>
      <c r="C131" t="str">
        <f>IF(HLOOKUP(D131,'2022'!$D$1:$GB$16,$A$2,FALSE)=0," ",IF(HLOOKUP(D131,'2022'!$D$1:$GB$16,$A$2,FALSE)="H"," ",IF(HLOOKUP(D131,'2022'!$D$1:$GB$16,$A$2,FALSE)="S"," ",HLOOKUP(D131,'2022'!$D$1:$GB$16,$A$2,FALSE))))</f>
        <v>M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08:00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15:59</v>
      </c>
    </row>
    <row r="132" spans="2:8" x14ac:dyDescent="0.25">
      <c r="B132" t="str">
        <f>'2022'!$C$10</f>
        <v xml:space="preserve">H </v>
      </c>
      <c r="C132" t="str">
        <f>IF(HLOOKUP(D132,'2022'!$D$1:$GB$16,$A$2,FALSE)=0," ",IF(HLOOKUP(D132,'2022'!$D$1:$GB$16,$A$2,FALSE)="H"," ",IF(HLOOKUP(D132,'2022'!$D$1:$GB$16,$A$2,FALSE)="S"," ",HLOOKUP(D132,'2022'!$D$1:$GB$16,$A$2,FALSE))))</f>
        <v>M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08:00</v>
      </c>
      <c r="G132" s="402">
        <f t="shared" si="5"/>
        <v>44692</v>
      </c>
      <c r="H132" s="402" t="str" cm="1">
        <f t="array" ref="H132">IFERROR(_xlfn.IFS(C132="MN","07:59",C132="M","15:59",C132="AF","23:59")," ")</f>
        <v>15:59</v>
      </c>
    </row>
    <row r="133" spans="2:8" x14ac:dyDescent="0.25">
      <c r="B133" t="str">
        <f>'2022'!$C$10</f>
        <v xml:space="preserve">H </v>
      </c>
      <c r="C133" t="str">
        <f>IF(HLOOKUP(D133,'2022'!$D$1:$GB$16,$A$2,FALSE)=0," ",IF(HLOOKUP(D133,'2022'!$D$1:$GB$16,$A$2,FALSE)="H"," ",IF(HLOOKUP(D133,'2022'!$D$1:$GB$16,$A$2,FALSE)="S"," ",HLOOKUP(D133,'2022'!$D$1:$GB$16,$A$2,FALSE))))</f>
        <v xml:space="preserve"> </v>
      </c>
      <c r="D133" s="402">
        <v>44693</v>
      </c>
      <c r="E133" s="402" t="str">
        <f t="shared" si="4"/>
        <v>ERROR</v>
      </c>
      <c r="F133" t="str" cm="1">
        <f t="array" ref="F133">IFERROR(_xlfn.IFS(C133="MN","00:00",C133="M","08:00",C133="AF","16:00")," ")</f>
        <v xml:space="preserve"> </v>
      </c>
      <c r="G133" s="402" t="str">
        <f t="shared" si="5"/>
        <v>ERROR</v>
      </c>
      <c r="H133" s="402" t="str" cm="1">
        <f t="array" ref="H133">IFERROR(_xlfn.IFS(C133="MN","07:59",C133="M","15:59",C133="AF","23:59")," ")</f>
        <v xml:space="preserve"> </v>
      </c>
    </row>
    <row r="134" spans="2:8" x14ac:dyDescent="0.25">
      <c r="B134" t="str">
        <f>'2022'!$C$10</f>
        <v xml:space="preserve">H </v>
      </c>
      <c r="C134" t="str">
        <f>IF(HLOOKUP(D134,'2022'!$D$1:$GB$16,$A$2,FALSE)=0," ",IF(HLOOKUP(D134,'2022'!$D$1:$GB$16,$A$2,FALSE)="H"," ",IF(HLOOKUP(D134,'2022'!$D$1:$GB$16,$A$2,FALSE)="S"," ",HLOOKUP(D134,'2022'!$D$1:$GB$16,$A$2,FALSE))))</f>
        <v xml:space="preserve"> </v>
      </c>
      <c r="D134" s="402">
        <v>44694</v>
      </c>
      <c r="E134" s="402" t="str">
        <f t="shared" si="4"/>
        <v>ERROR</v>
      </c>
      <c r="F134" t="str" cm="1">
        <f t="array" ref="F134">IFERROR(_xlfn.IFS(C134="MN","00:00",C134="M","08:00",C134="AF","16:00")," ")</f>
        <v xml:space="preserve"> </v>
      </c>
      <c r="G134" s="402" t="str">
        <f t="shared" si="5"/>
        <v>ERROR</v>
      </c>
      <c r="H134" s="402" t="str" cm="1">
        <f t="array" ref="H134">IFERROR(_xlfn.IFS(C134="MN","07:59",C134="M","15:59",C134="AF","23:59")," ")</f>
        <v xml:space="preserve"> </v>
      </c>
    </row>
    <row r="135" spans="2:8" x14ac:dyDescent="0.25">
      <c r="B135" t="str">
        <f>'2022'!$C$10</f>
        <v xml:space="preserve">H </v>
      </c>
      <c r="C135" t="str">
        <f>IF(HLOOKUP(D135,'2022'!$D$1:$GB$16,$A$2,FALSE)=0," ",IF(HLOOKUP(D135,'2022'!$D$1:$GB$16,$A$2,FALSE)="H"," ",IF(HLOOKUP(D135,'2022'!$D$1:$GB$16,$A$2,FALSE)="S"," ",HLOOKUP(D135,'2022'!$D$1:$GB$16,$A$2,FALSE))))</f>
        <v>M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08:00</v>
      </c>
      <c r="G135" s="402">
        <f t="shared" si="5"/>
        <v>44695</v>
      </c>
      <c r="H135" s="402" t="str" cm="1">
        <f t="array" ref="H135">IFERROR(_xlfn.IFS(C135="MN","07:59",C135="M","15:59",C135="AF","23:59")," ")</f>
        <v>15:59</v>
      </c>
    </row>
    <row r="136" spans="2:8" x14ac:dyDescent="0.25">
      <c r="B136" t="str">
        <f>'2022'!$C$10</f>
        <v xml:space="preserve">H </v>
      </c>
      <c r="C136" t="str">
        <f>IF(HLOOKUP(D136,'2022'!$D$1:$GB$16,$A$2,FALSE)=0," ",IF(HLOOKUP(D136,'2022'!$D$1:$GB$16,$A$2,FALSE)="H"," ",IF(HLOOKUP(D136,'2022'!$D$1:$GB$16,$A$2,FALSE)="S"," ",HLOOKUP(D136,'2022'!$D$1:$GB$16,$A$2,FALSE))))</f>
        <v>M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08:00</v>
      </c>
      <c r="G136" s="402">
        <f t="shared" si="5"/>
        <v>44696</v>
      </c>
      <c r="H136" s="402" t="str" cm="1">
        <f t="array" ref="H136">IFERROR(_xlfn.IFS(C136="MN","07:59",C136="M","15:59",C136="AF","23:59")," ")</f>
        <v>15:59</v>
      </c>
    </row>
    <row r="137" spans="2:8" x14ac:dyDescent="0.25">
      <c r="B137" t="str">
        <f>'2022'!$C$10</f>
        <v xml:space="preserve">H </v>
      </c>
      <c r="C137" t="str">
        <f>IF(HLOOKUP(D137,'2022'!$D$1:$GB$16,$A$2,FALSE)=0," ",IF(HLOOKUP(D137,'2022'!$D$1:$GB$16,$A$2,FALSE)="H"," ",IF(HLOOKUP(D137,'2022'!$D$1:$GB$16,$A$2,FALSE)="S"," ",HLOOKUP(D137,'2022'!$D$1:$GB$16,$A$2,FALSE))))</f>
        <v>M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08:00</v>
      </c>
      <c r="G137" s="402">
        <f t="shared" si="5"/>
        <v>44697</v>
      </c>
      <c r="H137" s="402" t="str" cm="1">
        <f t="array" ref="H137">IFERROR(_xlfn.IFS(C137="MN","07:59",C137="M","15:59",C137="AF","23:59")," ")</f>
        <v>15:59</v>
      </c>
    </row>
    <row r="138" spans="2:8" x14ac:dyDescent="0.25">
      <c r="B138" t="str">
        <f>'2022'!$C$10</f>
        <v xml:space="preserve">H </v>
      </c>
      <c r="C138" t="str">
        <f>IF(HLOOKUP(D138,'2022'!$D$1:$GB$16,$A$2,FALSE)=0," ",IF(HLOOKUP(D138,'2022'!$D$1:$GB$16,$A$2,FALSE)="H"," ",IF(HLOOKUP(D138,'2022'!$D$1:$GB$16,$A$2,FALSE)="S"," ",HLOOKUP(D138,'2022'!$D$1:$GB$16,$A$2,FALSE))))</f>
        <v>M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08:00</v>
      </c>
      <c r="G138" s="402">
        <f t="shared" si="5"/>
        <v>44698</v>
      </c>
      <c r="H138" s="402" t="str" cm="1">
        <f t="array" ref="H138">IFERROR(_xlfn.IFS(C138="MN","07:59",C138="M","15:59",C138="AF","23:59")," ")</f>
        <v>15:59</v>
      </c>
    </row>
    <row r="139" spans="2:8" x14ac:dyDescent="0.25">
      <c r="B139" t="str">
        <f>'2022'!$C$10</f>
        <v xml:space="preserve">H </v>
      </c>
      <c r="C139" t="str">
        <f>IF(HLOOKUP(D139,'2022'!$D$1:$GB$16,$A$2,FALSE)=0," ",IF(HLOOKUP(D139,'2022'!$D$1:$GB$16,$A$2,FALSE)="H"," ",IF(HLOOKUP(D139,'2022'!$D$1:$GB$16,$A$2,FALSE)="S"," ",HLOOKUP(D139,'2022'!$D$1:$GB$16,$A$2,FALSE))))</f>
        <v xml:space="preserve"> </v>
      </c>
      <c r="D139" s="402">
        <v>44699</v>
      </c>
      <c r="E139" s="402" t="str">
        <f t="shared" si="4"/>
        <v>ERROR</v>
      </c>
      <c r="F139" t="str" cm="1">
        <f t="array" ref="F139">IFERROR(_xlfn.IFS(C139="MN","00:00",C139="M","08:00",C139="AF","16:00")," ")</f>
        <v xml:space="preserve"> </v>
      </c>
      <c r="G139" s="402" t="str">
        <f t="shared" si="5"/>
        <v>ERROR</v>
      </c>
      <c r="H139" s="402" t="str" cm="1">
        <f t="array" ref="H139">IFERROR(_xlfn.IFS(C139="MN","07:59",C139="M","15:59",C139="AF","23:59")," ")</f>
        <v xml:space="preserve"> </v>
      </c>
    </row>
    <row r="140" spans="2:8" x14ac:dyDescent="0.25">
      <c r="B140" t="str">
        <f>'2022'!$C$10</f>
        <v xml:space="preserve">H 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2:8" x14ac:dyDescent="0.25">
      <c r="B141" t="str">
        <f>'2022'!$C$10</f>
        <v xml:space="preserve">H </v>
      </c>
      <c r="C141" t="str">
        <f>IF(HLOOKUP(D141,'2022'!$D$1:$GB$16,$A$2,FALSE)=0," ",IF(HLOOKUP(D141,'2022'!$D$1:$GB$16,$A$2,FALSE)="H"," ",IF(HLOOKUP(D141,'2022'!$D$1:$GB$16,$A$2,FALSE)="S"," ",HLOOKUP(D141,'2022'!$D$1:$GB$16,$A$2,FALSE))))</f>
        <v>MN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00:00</v>
      </c>
      <c r="G141" s="402">
        <f t="shared" si="5"/>
        <v>44701</v>
      </c>
      <c r="H141" s="402" t="str" cm="1">
        <f t="array" ref="H141">IFERROR(_xlfn.IFS(C141="MN","07:59",C141="M","15:59",C141="AF","23:59")," ")</f>
        <v>07:59</v>
      </c>
    </row>
    <row r="142" spans="2:8" x14ac:dyDescent="0.25">
      <c r="B142" t="str">
        <f>'2022'!$C$10</f>
        <v xml:space="preserve">H </v>
      </c>
      <c r="C142" t="str">
        <f>IF(HLOOKUP(D142,'2022'!$D$1:$GB$16,$A$2,FALSE)=0," ",IF(HLOOKUP(D142,'2022'!$D$1:$GB$16,$A$2,FALSE)="H"," ",IF(HLOOKUP(D142,'2022'!$D$1:$GB$16,$A$2,FALSE)="S"," ",HLOOKUP(D142,'2022'!$D$1:$GB$16,$A$2,FALSE))))</f>
        <v>MN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00:00</v>
      </c>
      <c r="G142" s="402">
        <f t="shared" si="5"/>
        <v>44702</v>
      </c>
      <c r="H142" s="402" t="str" cm="1">
        <f t="array" ref="H142">IFERROR(_xlfn.IFS(C142="MN","07:59",C142="M","15:59",C142="AF","23:59")," ")</f>
        <v>07:59</v>
      </c>
    </row>
    <row r="143" spans="2:8" x14ac:dyDescent="0.25">
      <c r="B143" t="str">
        <f>'2022'!$C$10</f>
        <v xml:space="preserve">H </v>
      </c>
      <c r="C143" t="str">
        <f>IF(HLOOKUP(D143,'2022'!$D$1:$GB$16,$A$2,FALSE)=0," ",IF(HLOOKUP(D143,'2022'!$D$1:$GB$16,$A$2,FALSE)="H"," ",IF(HLOOKUP(D143,'2022'!$D$1:$GB$16,$A$2,FALSE)="S"," ",HLOOKUP(D143,'2022'!$D$1:$GB$16,$A$2,FALSE))))</f>
        <v>MN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00:00</v>
      </c>
      <c r="G143" s="402">
        <f t="shared" si="5"/>
        <v>44703</v>
      </c>
      <c r="H143" s="402" t="str" cm="1">
        <f t="array" ref="H143">IFERROR(_xlfn.IFS(C143="MN","07:59",C143="M","15:59",C143="AF","23:59")," ")</f>
        <v>07:59</v>
      </c>
    </row>
    <row r="144" spans="2:8" x14ac:dyDescent="0.25">
      <c r="B144" t="str">
        <f>'2022'!$C$10</f>
        <v xml:space="preserve">H </v>
      </c>
      <c r="C144" t="str">
        <f>IF(HLOOKUP(D144,'2022'!$D$1:$GB$16,$A$2,FALSE)=0," ",IF(HLOOKUP(D144,'2022'!$D$1:$GB$16,$A$2,FALSE)="H"," ",IF(HLOOKUP(D144,'2022'!$D$1:$GB$16,$A$2,FALSE)="S"," ",HLOOKUP(D144,'2022'!$D$1:$GB$16,$A$2,FALSE))))</f>
        <v>MN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00:00</v>
      </c>
      <c r="G144" s="402">
        <f t="shared" si="5"/>
        <v>44704</v>
      </c>
      <c r="H144" s="402" t="str" cm="1">
        <f t="array" ref="H144">IFERROR(_xlfn.IFS(C144="MN","07:59",C144="M","15:59",C144="AF","23:59")," ")</f>
        <v>07:59</v>
      </c>
    </row>
    <row r="145" spans="2:8" x14ac:dyDescent="0.25">
      <c r="B145" t="str">
        <f>'2022'!$C$10</f>
        <v xml:space="preserve">H </v>
      </c>
      <c r="C145" t="str">
        <f>IF(HLOOKUP(D145,'2022'!$D$1:$GB$16,$A$2,FALSE)=0," ",IF(HLOOKUP(D145,'2022'!$D$1:$GB$16,$A$2,FALSE)="H"," ",IF(HLOOKUP(D145,'2022'!$D$1:$GB$16,$A$2,FALSE)="S"," ",HLOOKUP(D145,'2022'!$D$1:$GB$16,$A$2,FALSE))))</f>
        <v xml:space="preserve"> </v>
      </c>
      <c r="D145" s="402">
        <v>44705</v>
      </c>
      <c r="E145" s="402" t="str">
        <f t="shared" si="4"/>
        <v>ERROR</v>
      </c>
      <c r="F145" t="str" cm="1">
        <f t="array" ref="F145">IFERROR(_xlfn.IFS(C145="MN","00:00",C145="M","08:00",C145="AF","16:00")," ")</f>
        <v xml:space="preserve"> </v>
      </c>
      <c r="G145" s="402" t="str">
        <f t="shared" si="5"/>
        <v>ERROR</v>
      </c>
      <c r="H145" s="402" t="str" cm="1">
        <f t="array" ref="H145">IFERROR(_xlfn.IFS(C145="MN","07:59",C145="M","15:59",C145="AF","23:59")," ")</f>
        <v xml:space="preserve"> </v>
      </c>
    </row>
    <row r="146" spans="2:8" x14ac:dyDescent="0.25">
      <c r="B146" t="str">
        <f>'2022'!$C$10</f>
        <v xml:space="preserve">H </v>
      </c>
      <c r="C146" t="str">
        <f>IF(HLOOKUP(D146,'2022'!$D$1:$GB$16,$A$2,FALSE)=0," ",IF(HLOOKUP(D146,'2022'!$D$1:$GB$16,$A$2,FALSE)="H"," ",IF(HLOOKUP(D146,'2022'!$D$1:$GB$16,$A$2,FALSE)="S"," ",HLOOKUP(D146,'2022'!$D$1:$GB$16,$A$2,FALSE))))</f>
        <v xml:space="preserve"> </v>
      </c>
      <c r="D146" s="402">
        <v>44706</v>
      </c>
      <c r="E146" s="402" t="str">
        <f t="shared" si="4"/>
        <v>ERROR</v>
      </c>
      <c r="F146" t="str" cm="1">
        <f t="array" ref="F146">IFERROR(_xlfn.IFS(C146="MN","00:00",C146="M","08:00",C146="AF","16:00")," ")</f>
        <v xml:space="preserve"> </v>
      </c>
      <c r="G146" s="402" t="str">
        <f t="shared" si="5"/>
        <v>ERROR</v>
      </c>
      <c r="H146" s="402" t="str" cm="1">
        <f t="array" ref="H146">IFERROR(_xlfn.IFS(C146="MN","07:59",C146="M","15:59",C146="AF","23:59")," ")</f>
        <v xml:space="preserve"> </v>
      </c>
    </row>
    <row r="147" spans="2:8" x14ac:dyDescent="0.25">
      <c r="B147" t="str">
        <f>'2022'!$C$10</f>
        <v xml:space="preserve">H </v>
      </c>
      <c r="C147" t="str">
        <f>IF(HLOOKUP(D147,'2022'!$D$1:$GB$16,$A$2,FALSE)=0," ",IF(HLOOKUP(D147,'2022'!$D$1:$GB$16,$A$2,FALSE)="H"," ",IF(HLOOKUP(D147,'2022'!$D$1:$GB$16,$A$2,FALSE)="S"," ",HLOOKUP(D147,'2022'!$D$1:$GB$16,$A$2,FALSE))))</f>
        <v>AF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16:00</v>
      </c>
      <c r="G147" s="402">
        <f t="shared" si="5"/>
        <v>44707</v>
      </c>
      <c r="H147" s="402" t="str" cm="1">
        <f t="array" ref="H147">IFERROR(_xlfn.IFS(C147="MN","07:59",C147="M","15:59",C147="AF","23:59")," ")</f>
        <v>23:59</v>
      </c>
    </row>
    <row r="148" spans="2:8" x14ac:dyDescent="0.25">
      <c r="B148" t="str">
        <f>'2022'!$C$10</f>
        <v xml:space="preserve">H </v>
      </c>
      <c r="C148" t="str">
        <f>IF(HLOOKUP(D148,'2022'!$D$1:$GB$16,$A$2,FALSE)=0," ",IF(HLOOKUP(D148,'2022'!$D$1:$GB$16,$A$2,FALSE)="H"," ",IF(HLOOKUP(D148,'2022'!$D$1:$GB$16,$A$2,FALSE)="S"," ",HLOOKUP(D148,'2022'!$D$1:$GB$16,$A$2,FALSE))))</f>
        <v>AF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16:00</v>
      </c>
      <c r="G148" s="402">
        <f t="shared" si="5"/>
        <v>44708</v>
      </c>
      <c r="H148" s="402" t="str" cm="1">
        <f t="array" ref="H148">IFERROR(_xlfn.IFS(C148="MN","07:59",C148="M","15:59",C148="AF","23:59")," ")</f>
        <v>23:59</v>
      </c>
    </row>
    <row r="149" spans="2:8" x14ac:dyDescent="0.25">
      <c r="B149" t="str">
        <f>'2022'!$C$10</f>
        <v xml:space="preserve">H </v>
      </c>
      <c r="C149" t="str">
        <f>IF(HLOOKUP(D149,'2022'!$D$1:$GB$16,$A$2,FALSE)=0," ",IF(HLOOKUP(D149,'2022'!$D$1:$GB$16,$A$2,FALSE)="H"," ",IF(HLOOKUP(D149,'2022'!$D$1:$GB$16,$A$2,FALSE)="S"," ",HLOOKUP(D149,'2022'!$D$1:$GB$16,$A$2,FALSE))))</f>
        <v>AF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16:00</v>
      </c>
      <c r="G149" s="402">
        <f t="shared" si="5"/>
        <v>44709</v>
      </c>
      <c r="H149" s="402" t="str" cm="1">
        <f t="array" ref="H149">IFERROR(_xlfn.IFS(C149="MN","07:59",C149="M","15:59",C149="AF","23:59")," ")</f>
        <v>23:59</v>
      </c>
    </row>
    <row r="150" spans="2:8" x14ac:dyDescent="0.25">
      <c r="B150" t="str">
        <f>'2022'!$C$10</f>
        <v xml:space="preserve">H </v>
      </c>
      <c r="C150" t="str">
        <f>IF(HLOOKUP(D150,'2022'!$D$1:$GB$16,$A$2,FALSE)=0," ",IF(HLOOKUP(D150,'2022'!$D$1:$GB$16,$A$2,FALSE)="H"," ",IF(HLOOKUP(D150,'2022'!$D$1:$GB$16,$A$2,FALSE)="S"," ",HLOOKUP(D150,'2022'!$D$1:$GB$16,$A$2,FALSE))))</f>
        <v>AF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16:00</v>
      </c>
      <c r="G150" s="402">
        <f t="shared" si="5"/>
        <v>44710</v>
      </c>
      <c r="H150" s="402" t="str" cm="1">
        <f t="array" ref="H150">IFERROR(_xlfn.IFS(C150="MN","07:59",C150="M","15:59",C150="AF","23:59")," ")</f>
        <v>23:59</v>
      </c>
    </row>
    <row r="151" spans="2:8" x14ac:dyDescent="0.25">
      <c r="B151" t="str">
        <f>'2022'!$C$10</f>
        <v xml:space="preserve">H </v>
      </c>
      <c r="C151" t="str">
        <f>IF(HLOOKUP(D151,'2022'!$D$1:$GB$16,$A$2,FALSE)=0," ",IF(HLOOKUP(D151,'2022'!$D$1:$GB$16,$A$2,FALSE)="H"," ",IF(HLOOKUP(D151,'2022'!$D$1:$GB$16,$A$2,FALSE)="S"," ",HLOOKUP(D151,'2022'!$D$1:$GB$16,$A$2,FALSE))))</f>
        <v xml:space="preserve"> </v>
      </c>
      <c r="D151" s="402">
        <v>44711</v>
      </c>
      <c r="E151" s="402" t="str">
        <f t="shared" si="4"/>
        <v>ERROR</v>
      </c>
      <c r="F151" t="str" cm="1">
        <f t="array" ref="F151">IFERROR(_xlfn.IFS(C151="MN","00:00",C151="M","08:00",C151="AF","16:00")," ")</f>
        <v xml:space="preserve"> </v>
      </c>
      <c r="G151" s="402" t="str">
        <f t="shared" si="5"/>
        <v>ERROR</v>
      </c>
      <c r="H151" s="402" t="str" cm="1">
        <f t="array" ref="H151">IFERROR(_xlfn.IFS(C151="MN","07:59",C151="M","15:59",C151="AF","23:59")," ")</f>
        <v xml:space="preserve"> </v>
      </c>
    </row>
    <row r="152" spans="2:8" x14ac:dyDescent="0.25">
      <c r="B152" t="str">
        <f>'2022'!$C$10</f>
        <v xml:space="preserve">H 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2:8" x14ac:dyDescent="0.25">
      <c r="B153" t="str">
        <f>'2022'!$C$10</f>
        <v xml:space="preserve">H </v>
      </c>
      <c r="C153" t="str">
        <f>IF(HLOOKUP(D153,'2022'!$D$1:$GB$16,$A$2,FALSE)=0," ",IF(HLOOKUP(D153,'2022'!$D$1:$GB$16,$A$2,FALSE)="H"," ",IF(HLOOKUP(D153,'2022'!$D$1:$GB$16,$A$2,FALSE)="S"," ",HLOOKUP(D153,'2022'!$D$1:$GB$16,$A$2,FALSE))))</f>
        <v>AF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16:00</v>
      </c>
      <c r="G153" s="402">
        <f t="shared" si="5"/>
        <v>44713</v>
      </c>
      <c r="H153" s="402" t="str" cm="1">
        <f t="array" ref="H153">IFERROR(_xlfn.IFS(C153="MN","07:59",C153="M","15:59",C153="AF","23:59")," ")</f>
        <v>23:59</v>
      </c>
    </row>
    <row r="154" spans="2:8" x14ac:dyDescent="0.25">
      <c r="B154" t="str">
        <f>'2022'!$C$10</f>
        <v xml:space="preserve">H </v>
      </c>
      <c r="C154" t="str">
        <f>IF(HLOOKUP(D154,'2022'!$D$1:$GB$16,$A$2,FALSE)=0," ",IF(HLOOKUP(D154,'2022'!$D$1:$GB$16,$A$2,FALSE)="H"," ",IF(HLOOKUP(D154,'2022'!$D$1:$GB$16,$A$2,FALSE)="S"," ",HLOOKUP(D154,'2022'!$D$1:$GB$16,$A$2,FALSE))))</f>
        <v>AF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16:00</v>
      </c>
      <c r="G154" s="402">
        <f t="shared" si="5"/>
        <v>44714</v>
      </c>
      <c r="H154" s="402" t="str" cm="1">
        <f t="array" ref="H154">IFERROR(_xlfn.IFS(C154="MN","07:59",C154="M","15:59",C154="AF","23:59")," ")</f>
        <v>23:59</v>
      </c>
    </row>
    <row r="155" spans="2:8" x14ac:dyDescent="0.25">
      <c r="B155" t="str">
        <f>'2022'!$C$10</f>
        <v xml:space="preserve">H </v>
      </c>
      <c r="C155" t="str">
        <f>IF(HLOOKUP(D155,'2022'!$D$1:$GB$16,$A$2,FALSE)=0," ",IF(HLOOKUP(D155,'2022'!$D$1:$GB$16,$A$2,FALSE)="H"," ",IF(HLOOKUP(D155,'2022'!$D$1:$GB$16,$A$2,FALSE)="S"," ",HLOOKUP(D155,'2022'!$D$1:$GB$16,$A$2,FALSE))))</f>
        <v>AF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16:00</v>
      </c>
      <c r="G155" s="402">
        <f t="shared" si="5"/>
        <v>44715</v>
      </c>
      <c r="H155" s="402" t="str" cm="1">
        <f t="array" ref="H155">IFERROR(_xlfn.IFS(C155="MN","07:59",C155="M","15:59",C155="AF","23:59")," ")</f>
        <v>23:59</v>
      </c>
    </row>
    <row r="156" spans="2:8" x14ac:dyDescent="0.25">
      <c r="B156" t="str">
        <f>'2022'!$C$10</f>
        <v xml:space="preserve">H </v>
      </c>
      <c r="C156" t="str">
        <f>IF(HLOOKUP(D156,'2022'!$D$1:$GB$16,$A$2,FALSE)=0," ",IF(HLOOKUP(D156,'2022'!$D$1:$GB$16,$A$2,FALSE)="H"," ",IF(HLOOKUP(D156,'2022'!$D$1:$GB$16,$A$2,FALSE)="S"," ",HLOOKUP(D156,'2022'!$D$1:$GB$16,$A$2,FALSE))))</f>
        <v>AF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16:00</v>
      </c>
      <c r="G156" s="402">
        <f t="shared" si="5"/>
        <v>44716</v>
      </c>
      <c r="H156" s="402" t="str" cm="1">
        <f t="array" ref="H156">IFERROR(_xlfn.IFS(C156="MN","07:59",C156="M","15:59",C156="AF","23:59")," ")</f>
        <v>23:59</v>
      </c>
    </row>
    <row r="157" spans="2:8" x14ac:dyDescent="0.25">
      <c r="B157" t="str">
        <f>'2022'!$C$10</f>
        <v xml:space="preserve">H </v>
      </c>
      <c r="C157" t="str">
        <f>IF(HLOOKUP(D157,'2022'!$D$1:$GB$16,$A$2,FALSE)=0," ",IF(HLOOKUP(D157,'2022'!$D$1:$GB$16,$A$2,FALSE)="H"," ",IF(HLOOKUP(D157,'2022'!$D$1:$GB$16,$A$2,FALSE)="S"," ",HLOOKUP(D157,'2022'!$D$1:$GB$16,$A$2,FALSE))))</f>
        <v xml:space="preserve"> </v>
      </c>
      <c r="D157" s="402">
        <v>44717</v>
      </c>
      <c r="E157" s="402" t="str">
        <f t="shared" si="4"/>
        <v>ERROR</v>
      </c>
      <c r="F157" t="str" cm="1">
        <f t="array" ref="F157">IFERROR(_xlfn.IFS(C157="MN","00:00",C157="M","08:00",C157="AF","16:00")," ")</f>
        <v xml:space="preserve"> </v>
      </c>
      <c r="G157" s="402" t="str">
        <f t="shared" si="5"/>
        <v>ERROR</v>
      </c>
      <c r="H157" s="402" t="str" cm="1">
        <f t="array" ref="H157">IFERROR(_xlfn.IFS(C157="MN","07:59",C157="M","15:59",C157="AF","23:59")," ")</f>
        <v xml:space="preserve"> </v>
      </c>
    </row>
    <row r="158" spans="2:8" x14ac:dyDescent="0.25">
      <c r="B158" t="str">
        <f>'2022'!$C$10</f>
        <v xml:space="preserve">H </v>
      </c>
      <c r="C158" t="str">
        <f>IF(HLOOKUP(D158,'2022'!$D$1:$GB$16,$A$2,FALSE)=0," ",IF(HLOOKUP(D158,'2022'!$D$1:$GB$16,$A$2,FALSE)="H"," ",IF(HLOOKUP(D158,'2022'!$D$1:$GB$16,$A$2,FALSE)="S"," ",HLOOKUP(D158,'2022'!$D$1:$GB$16,$A$2,FALSE))))</f>
        <v xml:space="preserve"> </v>
      </c>
      <c r="D158" s="402">
        <v>44718</v>
      </c>
      <c r="E158" s="402" t="str">
        <f t="shared" si="4"/>
        <v>ERROR</v>
      </c>
      <c r="F158" t="str" cm="1">
        <f t="array" ref="F158">IFERROR(_xlfn.IFS(C158="MN","00:00",C158="M","08:00",C158="AF","16:00")," ")</f>
        <v xml:space="preserve"> </v>
      </c>
      <c r="G158" s="402" t="str">
        <f t="shared" si="5"/>
        <v>ERROR</v>
      </c>
      <c r="H158" s="402" t="str" cm="1">
        <f t="array" ref="H158">IFERROR(_xlfn.IFS(C158="MN","07:59",C158="M","15:59",C158="AF","23:59")," ")</f>
        <v xml:space="preserve"> </v>
      </c>
    </row>
    <row r="159" spans="2:8" x14ac:dyDescent="0.25">
      <c r="B159" t="str">
        <f>'2022'!$C$10</f>
        <v xml:space="preserve">H </v>
      </c>
      <c r="C159" t="str">
        <f>IF(HLOOKUP(D159,'2022'!$D$1:$GB$16,$A$2,FALSE)=0," ",IF(HLOOKUP(D159,'2022'!$D$1:$GB$16,$A$2,FALSE)="H"," ",IF(HLOOKUP(D159,'2022'!$D$1:$GB$16,$A$2,FALSE)="S"," ",HLOOKUP(D159,'2022'!$D$1:$GB$16,$A$2,FALSE))))</f>
        <v>M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08:00</v>
      </c>
      <c r="G159" s="402">
        <f t="shared" si="5"/>
        <v>44719</v>
      </c>
      <c r="H159" s="402" t="str" cm="1">
        <f t="array" ref="H159">IFERROR(_xlfn.IFS(C159="MN","07:59",C159="M","15:59",C159="AF","23:59")," ")</f>
        <v>15:59</v>
      </c>
    </row>
    <row r="160" spans="2:8" x14ac:dyDescent="0.25">
      <c r="B160" t="str">
        <f>'2022'!$C$10</f>
        <v xml:space="preserve">H </v>
      </c>
      <c r="C160" t="str">
        <f>IF(HLOOKUP(D160,'2022'!$D$1:$GB$16,$A$2,FALSE)=0," ",IF(HLOOKUP(D160,'2022'!$D$1:$GB$16,$A$2,FALSE)="H"," ",IF(HLOOKUP(D160,'2022'!$D$1:$GB$16,$A$2,FALSE)="S"," ",HLOOKUP(D160,'2022'!$D$1:$GB$16,$A$2,FALSE))))</f>
        <v>M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08:00</v>
      </c>
      <c r="G160" s="402">
        <f t="shared" si="5"/>
        <v>44720</v>
      </c>
      <c r="H160" s="402" t="str" cm="1">
        <f t="array" ref="H160">IFERROR(_xlfn.IFS(C160="MN","07:59",C160="M","15:59",C160="AF","23:59")," ")</f>
        <v>15:59</v>
      </c>
    </row>
    <row r="161" spans="2:8" x14ac:dyDescent="0.25">
      <c r="B161" t="str">
        <f>'2022'!$C$10</f>
        <v xml:space="preserve">H </v>
      </c>
      <c r="C161" t="str">
        <f>IF(HLOOKUP(D161,'2022'!$D$1:$GB$16,$A$2,FALSE)=0," ",IF(HLOOKUP(D161,'2022'!$D$1:$GB$16,$A$2,FALSE)="H"," ",IF(HLOOKUP(D161,'2022'!$D$1:$GB$16,$A$2,FALSE)="S"," ",HLOOKUP(D161,'2022'!$D$1:$GB$16,$A$2,FALSE))))</f>
        <v>M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08:00</v>
      </c>
      <c r="G161" s="402">
        <f t="shared" si="5"/>
        <v>44721</v>
      </c>
      <c r="H161" s="402" t="str" cm="1">
        <f t="array" ref="H161">IFERROR(_xlfn.IFS(C161="MN","07:59",C161="M","15:59",C161="AF","23:59")," ")</f>
        <v>15:59</v>
      </c>
    </row>
    <row r="162" spans="2:8" x14ac:dyDescent="0.25">
      <c r="B162" t="str">
        <f>'2022'!$C$10</f>
        <v xml:space="preserve">H </v>
      </c>
      <c r="C162" t="str">
        <f>IF(HLOOKUP(D162,'2022'!$D$1:$GB$16,$A$2,FALSE)=0," ",IF(HLOOKUP(D162,'2022'!$D$1:$GB$16,$A$2,FALSE)="H"," ",IF(HLOOKUP(D162,'2022'!$D$1:$GB$16,$A$2,FALSE)="S"," ",HLOOKUP(D162,'2022'!$D$1:$GB$16,$A$2,FALSE))))</f>
        <v>M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08:00</v>
      </c>
      <c r="G162" s="402">
        <f t="shared" si="5"/>
        <v>44722</v>
      </c>
      <c r="H162" s="402" t="str" cm="1">
        <f t="array" ref="H162">IFERROR(_xlfn.IFS(C162="MN","07:59",C162="M","15:59",C162="AF","23:59")," ")</f>
        <v>15:59</v>
      </c>
    </row>
    <row r="163" spans="2:8" x14ac:dyDescent="0.25">
      <c r="B163" t="str">
        <f>'2022'!$C$10</f>
        <v xml:space="preserve">H </v>
      </c>
      <c r="C163" t="str">
        <f>IF(HLOOKUP(D163,'2022'!$D$1:$GB$16,$A$2,FALSE)=0," ",IF(HLOOKUP(D163,'2022'!$D$1:$GB$16,$A$2,FALSE)="H"," ",IF(HLOOKUP(D163,'2022'!$D$1:$GB$16,$A$2,FALSE)="S"," ",HLOOKUP(D163,'2022'!$D$1:$GB$16,$A$2,FALSE))))</f>
        <v xml:space="preserve"> </v>
      </c>
      <c r="D163" s="402">
        <v>44723</v>
      </c>
      <c r="E163" s="402" t="str">
        <f t="shared" si="4"/>
        <v>ERROR</v>
      </c>
      <c r="F163" t="str" cm="1">
        <f t="array" ref="F163">IFERROR(_xlfn.IFS(C163="MN","00:00",C163="M","08:00",C163="AF","16:00")," ")</f>
        <v xml:space="preserve"> </v>
      </c>
      <c r="G163" s="402" t="str">
        <f t="shared" si="5"/>
        <v>ERROR</v>
      </c>
      <c r="H163" s="402" t="str" cm="1">
        <f t="array" ref="H163">IFERROR(_xlfn.IFS(C163="MN","07:59",C163="M","15:59",C163="AF","23:59")," ")</f>
        <v xml:space="preserve"> </v>
      </c>
    </row>
    <row r="164" spans="2:8" x14ac:dyDescent="0.25">
      <c r="B164" t="str">
        <f>'2022'!$C$10</f>
        <v xml:space="preserve">H </v>
      </c>
      <c r="C164" t="str">
        <f>IF(HLOOKUP(D164,'2022'!$D$1:$GB$16,$A$2,FALSE)=0," ",IF(HLOOKUP(D164,'2022'!$D$1:$GB$16,$A$2,FALSE)="H"," ",IF(HLOOKUP(D164,'2022'!$D$1:$GB$16,$A$2,FALSE)="S"," ",HLOOKUP(D164,'2022'!$D$1:$GB$16,$A$2,FALSE))))</f>
        <v xml:space="preserve"> </v>
      </c>
      <c r="D164" s="402">
        <v>44724</v>
      </c>
      <c r="E164" s="402" t="str">
        <f t="shared" si="4"/>
        <v>ERROR</v>
      </c>
      <c r="F164" t="str" cm="1">
        <f t="array" ref="F164">IFERROR(_xlfn.IFS(C164="MN","00:00",C164="M","08:00",C164="AF","16:00")," ")</f>
        <v xml:space="preserve"> </v>
      </c>
      <c r="G164" s="402" t="str">
        <f t="shared" si="5"/>
        <v>ERROR</v>
      </c>
      <c r="H164" s="402" t="str" cm="1">
        <f t="array" ref="H164">IFERROR(_xlfn.IFS(C164="MN","07:59",C164="M","15:59",C164="AF","23:59")," ")</f>
        <v xml:space="preserve"> </v>
      </c>
    </row>
    <row r="165" spans="2:8" x14ac:dyDescent="0.25">
      <c r="B165" t="str">
        <f>'2022'!$C$10</f>
        <v xml:space="preserve">H </v>
      </c>
      <c r="C165" t="str">
        <f>IF(HLOOKUP(D165,'2022'!$D$1:$GB$16,$A$2,FALSE)=0," ",IF(HLOOKUP(D165,'2022'!$D$1:$GB$16,$A$2,FALSE)="H"," ",IF(HLOOKUP(D165,'2022'!$D$1:$GB$16,$A$2,FALSE)="S"," ",HLOOKUP(D165,'2022'!$D$1:$GB$16,$A$2,FALSE))))</f>
        <v>M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08:00</v>
      </c>
      <c r="G165" s="402">
        <f t="shared" si="5"/>
        <v>44725</v>
      </c>
      <c r="H165" s="402" t="str" cm="1">
        <f t="array" ref="H165">IFERROR(_xlfn.IFS(C165="MN","07:59",C165="M","15:59",C165="AF","23:59")," ")</f>
        <v>15:59</v>
      </c>
    </row>
    <row r="166" spans="2:8" x14ac:dyDescent="0.25">
      <c r="B166" t="str">
        <f>'2022'!$C$10</f>
        <v xml:space="preserve">H </v>
      </c>
      <c r="C166" t="str">
        <f>IF(HLOOKUP(D166,'2022'!$D$1:$GB$16,$A$2,FALSE)=0," ",IF(HLOOKUP(D166,'2022'!$D$1:$GB$16,$A$2,FALSE)="H"," ",IF(HLOOKUP(D166,'2022'!$D$1:$GB$16,$A$2,FALSE)="S"," ",HLOOKUP(D166,'2022'!$D$1:$GB$16,$A$2,FALSE))))</f>
        <v>M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08:00</v>
      </c>
      <c r="G166" s="402">
        <f t="shared" si="5"/>
        <v>44726</v>
      </c>
      <c r="H166" s="402" t="str" cm="1">
        <f t="array" ref="H166">IFERROR(_xlfn.IFS(C166="MN","07:59",C166="M","15:59",C166="AF","23:59")," ")</f>
        <v>15:59</v>
      </c>
    </row>
    <row r="167" spans="2:8" x14ac:dyDescent="0.25">
      <c r="B167" t="str">
        <f>'2022'!$C$10</f>
        <v xml:space="preserve">H </v>
      </c>
      <c r="C167" t="str">
        <f>IF(HLOOKUP(D167,'2022'!$D$1:$GB$16,$A$2,FALSE)=0," ",IF(HLOOKUP(D167,'2022'!$D$1:$GB$16,$A$2,FALSE)="H"," ",IF(HLOOKUP(D167,'2022'!$D$1:$GB$16,$A$2,FALSE)="S"," ",HLOOKUP(D167,'2022'!$D$1:$GB$16,$A$2,FALSE))))</f>
        <v>M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08:00</v>
      </c>
      <c r="G167" s="402">
        <f t="shared" si="5"/>
        <v>44727</v>
      </c>
      <c r="H167" s="402" t="str" cm="1">
        <f t="array" ref="H167">IFERROR(_xlfn.IFS(C167="MN","07:59",C167="M","15:59",C167="AF","23:59")," ")</f>
        <v>15:59</v>
      </c>
    </row>
    <row r="168" spans="2:8" x14ac:dyDescent="0.25">
      <c r="B168" t="str">
        <f>'2022'!$C$10</f>
        <v xml:space="preserve">H </v>
      </c>
      <c r="C168" t="str">
        <f>IF(HLOOKUP(D168,'2022'!$D$1:$GB$16,$A$2,FALSE)=0," ",IF(HLOOKUP(D168,'2022'!$D$1:$GB$16,$A$2,FALSE)="H"," ",IF(HLOOKUP(D168,'2022'!$D$1:$GB$16,$A$2,FALSE)="S"," ",HLOOKUP(D168,'2022'!$D$1:$GB$16,$A$2,FALSE))))</f>
        <v>M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08:00</v>
      </c>
      <c r="G168" s="402">
        <f t="shared" si="5"/>
        <v>44728</v>
      </c>
      <c r="H168" s="402" t="str" cm="1">
        <f t="array" ref="H168">IFERROR(_xlfn.IFS(C168="MN","07:59",C168="M","15:59",C168="AF","23:59")," ")</f>
        <v>15:59</v>
      </c>
    </row>
    <row r="169" spans="2:8" x14ac:dyDescent="0.25">
      <c r="B169" t="str">
        <f>'2022'!$C$10</f>
        <v xml:space="preserve">H </v>
      </c>
      <c r="C169" t="str">
        <f>IF(HLOOKUP(D169,'2022'!$D$1:$GB$16,$A$2,FALSE)=0," ",IF(HLOOKUP(D169,'2022'!$D$1:$GB$16,$A$2,FALSE)="H"," ",IF(HLOOKUP(D169,'2022'!$D$1:$GB$16,$A$2,FALSE)="S"," ",HLOOKUP(D169,'2022'!$D$1:$GB$16,$A$2,FALSE))))</f>
        <v xml:space="preserve"> </v>
      </c>
      <c r="D169" s="402">
        <v>44729</v>
      </c>
      <c r="E169" s="402" t="str">
        <f t="shared" si="4"/>
        <v>ERROR</v>
      </c>
      <c r="F169" t="str" cm="1">
        <f t="array" ref="F169">IFERROR(_xlfn.IFS(C169="MN","00:00",C169="M","08:00",C169="AF","16:00")," ")</f>
        <v xml:space="preserve"> </v>
      </c>
      <c r="G169" s="402" t="str">
        <f t="shared" si="5"/>
        <v>ERROR</v>
      </c>
      <c r="H169" s="402" t="str" cm="1">
        <f t="array" ref="H169">IFERROR(_xlfn.IFS(C169="MN","07:59",C169="M","15:59",C169="AF","23:59")," ")</f>
        <v xml:space="preserve"> </v>
      </c>
    </row>
    <row r="170" spans="2:8" x14ac:dyDescent="0.25">
      <c r="B170" t="str">
        <f>'2022'!$C$10</f>
        <v xml:space="preserve">H </v>
      </c>
      <c r="C170" t="str">
        <f>IF(HLOOKUP(D170,'2022'!$D$1:$GB$16,$A$2,FALSE)=0," ",IF(HLOOKUP(D170,'2022'!$D$1:$GB$16,$A$2,FALSE)="H"," ",IF(HLOOKUP(D170,'2022'!$D$1:$GB$16,$A$2,FALSE)="S"," ",HLOOKUP(D170,'2022'!$D$1:$GB$16,$A$2,FALSE))))</f>
        <v xml:space="preserve"> </v>
      </c>
      <c r="D170" s="402">
        <v>44730</v>
      </c>
      <c r="E170" s="402" t="str">
        <f t="shared" si="4"/>
        <v>ERROR</v>
      </c>
      <c r="F170" t="str" cm="1">
        <f t="array" ref="F170">IFERROR(_xlfn.IFS(C170="MN","00:00",C170="M","08:00",C170="AF","16:00")," ")</f>
        <v xml:space="preserve"> </v>
      </c>
      <c r="G170" s="402" t="str">
        <f t="shared" si="5"/>
        <v>ERROR</v>
      </c>
      <c r="H170" s="402" t="str" cm="1">
        <f t="array" ref="H170">IFERROR(_xlfn.IFS(C170="MN","07:59",C170="M","15:59",C170="AF","23:59")," ")</f>
        <v xml:space="preserve"> </v>
      </c>
    </row>
    <row r="171" spans="2:8" x14ac:dyDescent="0.25">
      <c r="B171" t="str">
        <f>'2022'!$C$10</f>
        <v xml:space="preserve">H </v>
      </c>
      <c r="C171" t="str">
        <f>IF(HLOOKUP(D171,'2022'!$D$1:$GB$16,$A$2,FALSE)=0," ",IF(HLOOKUP(D171,'2022'!$D$1:$GB$16,$A$2,FALSE)="H"," ",IF(HLOOKUP(D171,'2022'!$D$1:$GB$16,$A$2,FALSE)="S"," ",HLOOKUP(D171,'2022'!$D$1:$GB$16,$A$2,FALSE))))</f>
        <v>M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08:00</v>
      </c>
      <c r="G171" s="402">
        <f t="shared" si="5"/>
        <v>44731</v>
      </c>
      <c r="H171" s="402" t="str" cm="1">
        <f t="array" ref="H171">IFERROR(_xlfn.IFS(C171="MN","07:59",C171="M","15:59",C171="AF","23:59")," ")</f>
        <v>15:59</v>
      </c>
    </row>
    <row r="172" spans="2:8" x14ac:dyDescent="0.25">
      <c r="B172" t="str">
        <f>'2022'!$C$10</f>
        <v xml:space="preserve">H </v>
      </c>
      <c r="C172" t="str">
        <f>IF(HLOOKUP(D172,'2022'!$D$1:$GB$16,$A$2,FALSE)=0," ",IF(HLOOKUP(D172,'2022'!$D$1:$GB$16,$A$2,FALSE)="H"," ",IF(HLOOKUP(D172,'2022'!$D$1:$GB$16,$A$2,FALSE)="S"," ",HLOOKUP(D172,'2022'!$D$1:$GB$16,$A$2,FALSE))))</f>
        <v>M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08:00</v>
      </c>
      <c r="G172" s="402">
        <f t="shared" si="5"/>
        <v>44732</v>
      </c>
      <c r="H172" s="402" t="str" cm="1">
        <f t="array" ref="H172">IFERROR(_xlfn.IFS(C172="MN","07:59",C172="M","15:59",C172="AF","23:59")," ")</f>
        <v>15:59</v>
      </c>
    </row>
    <row r="173" spans="2:8" x14ac:dyDescent="0.25">
      <c r="B173" t="str">
        <f>'2022'!$C$10</f>
        <v xml:space="preserve">H </v>
      </c>
      <c r="C173" t="str">
        <f>IF(HLOOKUP(D173,'2022'!$D$1:$GB$16,$A$2,FALSE)=0," ",IF(HLOOKUP(D173,'2022'!$D$1:$GB$16,$A$2,FALSE)="H"," ",IF(HLOOKUP(D173,'2022'!$D$1:$GB$16,$A$2,FALSE)="S"," ",HLOOKUP(D173,'2022'!$D$1:$GB$16,$A$2,FALSE))))</f>
        <v>M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08:00</v>
      </c>
      <c r="G173" s="402">
        <f t="shared" si="5"/>
        <v>44733</v>
      </c>
      <c r="H173" s="402" t="str" cm="1">
        <f t="array" ref="H173">IFERROR(_xlfn.IFS(C173="MN","07:59",C173="M","15:59",C173="AF","23:59")," ")</f>
        <v>15:59</v>
      </c>
    </row>
    <row r="174" spans="2:8" x14ac:dyDescent="0.25">
      <c r="B174" t="str">
        <f>'2022'!$C$10</f>
        <v xml:space="preserve">H </v>
      </c>
      <c r="C174" t="str">
        <f>IF(HLOOKUP(D174,'2022'!$D$1:$GB$16,$A$2,FALSE)=0," ",IF(HLOOKUP(D174,'2022'!$D$1:$GB$16,$A$2,FALSE)="H"," ",IF(HLOOKUP(D174,'2022'!$D$1:$GB$16,$A$2,FALSE)="S"," ",HLOOKUP(D174,'2022'!$D$1:$GB$16,$A$2,FALSE))))</f>
        <v>M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08:00</v>
      </c>
      <c r="G174" s="402">
        <f t="shared" si="5"/>
        <v>44734</v>
      </c>
      <c r="H174" s="402" t="str" cm="1">
        <f t="array" ref="H174">IFERROR(_xlfn.IFS(C174="MN","07:59",C174="M","15:59",C174="AF","23:59")," ")</f>
        <v>15:59</v>
      </c>
    </row>
    <row r="175" spans="2:8" x14ac:dyDescent="0.25">
      <c r="B175" t="str">
        <f>'2022'!$C$10</f>
        <v xml:space="preserve">H </v>
      </c>
      <c r="C175" t="str">
        <f>IF(HLOOKUP(D175,'2022'!$D$1:$GB$16,$A$2,FALSE)=0," ",IF(HLOOKUP(D175,'2022'!$D$1:$GB$16,$A$2,FALSE)="H"," ",IF(HLOOKUP(D175,'2022'!$D$1:$GB$16,$A$2,FALSE)="S"," ",HLOOKUP(D175,'2022'!$D$1:$GB$16,$A$2,FALSE))))</f>
        <v xml:space="preserve"> </v>
      </c>
      <c r="D175" s="402">
        <v>44735</v>
      </c>
      <c r="E175" s="402" t="str">
        <f t="shared" si="4"/>
        <v>ERROR</v>
      </c>
      <c r="F175" t="str" cm="1">
        <f t="array" ref="F175">IFERROR(_xlfn.IFS(C175="MN","00:00",C175="M","08:00",C175="AF","16:00")," ")</f>
        <v xml:space="preserve"> </v>
      </c>
      <c r="G175" s="402" t="str">
        <f t="shared" si="5"/>
        <v>ERROR</v>
      </c>
      <c r="H175" s="402" t="str" cm="1">
        <f t="array" ref="H175">IFERROR(_xlfn.IFS(C175="MN","07:59",C175="M","15:59",C175="AF","23:59")," ")</f>
        <v xml:space="preserve"> </v>
      </c>
    </row>
    <row r="176" spans="2:8" x14ac:dyDescent="0.25">
      <c r="B176" t="str">
        <f>'2022'!$C$10</f>
        <v xml:space="preserve">H </v>
      </c>
      <c r="C176" t="str">
        <f>IF(HLOOKUP(D176,'2022'!$D$1:$GB$16,$A$2,FALSE)=0," ",IF(HLOOKUP(D176,'2022'!$D$1:$GB$16,$A$2,FALSE)="H"," ",IF(HLOOKUP(D176,'2022'!$D$1:$GB$16,$A$2,FALSE)="S"," ",HLOOKUP(D176,'2022'!$D$1:$GB$16,$A$2,FALSE))))</f>
        <v xml:space="preserve"> </v>
      </c>
      <c r="D176" s="402">
        <v>44736</v>
      </c>
      <c r="E176" s="402" t="str">
        <f t="shared" si="4"/>
        <v>ERROR</v>
      </c>
      <c r="F176" t="str" cm="1">
        <f t="array" ref="F176">IFERROR(_xlfn.IFS(C176="MN","00:00",C176="M","08:00",C176="AF","16:00")," ")</f>
        <v xml:space="preserve"> </v>
      </c>
      <c r="G176" s="402" t="str">
        <f t="shared" si="5"/>
        <v>ERROR</v>
      </c>
      <c r="H176" s="402" t="str" cm="1">
        <f t="array" ref="H176">IFERROR(_xlfn.IFS(C176="MN","07:59",C176="M","15:59",C176="AF","23:59")," ")</f>
        <v xml:space="preserve"> </v>
      </c>
    </row>
    <row r="177" spans="2:8" x14ac:dyDescent="0.25">
      <c r="B177" t="str">
        <f>'2022'!$C$10</f>
        <v xml:space="preserve">H </v>
      </c>
      <c r="C177" t="str">
        <f>IF(HLOOKUP(D177,'2022'!$D$1:$GB$16,$A$2,FALSE)=0," ",IF(HLOOKUP(D177,'2022'!$D$1:$GB$16,$A$2,FALSE)="H"," ",IF(HLOOKUP(D177,'2022'!$D$1:$GB$16,$A$2,FALSE)="S"," ",HLOOKUP(D177,'2022'!$D$1:$GB$16,$A$2,FALSE))))</f>
        <v>MN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00:00</v>
      </c>
      <c r="G177" s="402">
        <f t="shared" si="5"/>
        <v>44737</v>
      </c>
      <c r="H177" s="402" t="str" cm="1">
        <f t="array" ref="H177">IFERROR(_xlfn.IFS(C177="MN","07:59",C177="M","15:59",C177="AF","23:59")," ")</f>
        <v>07:59</v>
      </c>
    </row>
    <row r="178" spans="2:8" x14ac:dyDescent="0.25">
      <c r="B178" t="str">
        <f>'2022'!$C$10</f>
        <v xml:space="preserve">H </v>
      </c>
      <c r="C178" t="str">
        <f>IF(HLOOKUP(D178,'2022'!$D$1:$GB$16,$A$2,FALSE)=0," ",IF(HLOOKUP(D178,'2022'!$D$1:$GB$16,$A$2,FALSE)="H"," ",IF(HLOOKUP(D178,'2022'!$D$1:$GB$16,$A$2,FALSE)="S"," ",HLOOKUP(D178,'2022'!$D$1:$GB$16,$A$2,FALSE))))</f>
        <v>MN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00:00</v>
      </c>
      <c r="G178" s="402">
        <f t="shared" si="5"/>
        <v>44738</v>
      </c>
      <c r="H178" s="402" t="str" cm="1">
        <f t="array" ref="H178">IFERROR(_xlfn.IFS(C178="MN","07:59",C178="M","15:59",C178="AF","23:59")," ")</f>
        <v>07:59</v>
      </c>
    </row>
    <row r="179" spans="2:8" x14ac:dyDescent="0.25">
      <c r="B179" t="str">
        <f>'2022'!$C$10</f>
        <v xml:space="preserve">H </v>
      </c>
      <c r="C179" t="str">
        <f>IF(HLOOKUP(D179,'2022'!$D$1:$GB$16,$A$2,FALSE)=0," ",IF(HLOOKUP(D179,'2022'!$D$1:$GB$16,$A$2,FALSE)="H"," ",IF(HLOOKUP(D179,'2022'!$D$1:$GB$16,$A$2,FALSE)="S"," ",HLOOKUP(D179,'2022'!$D$1:$GB$16,$A$2,FALSE))))</f>
        <v>MN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00:00</v>
      </c>
      <c r="G179" s="402">
        <f t="shared" si="5"/>
        <v>44739</v>
      </c>
      <c r="H179" s="402" t="str" cm="1">
        <f t="array" ref="H179">IFERROR(_xlfn.IFS(C179="MN","07:59",C179="M","15:59",C179="AF","23:59")," ")</f>
        <v>07:59</v>
      </c>
    </row>
    <row r="180" spans="2:8" x14ac:dyDescent="0.25">
      <c r="B180" t="str">
        <f>'2022'!$C$10</f>
        <v xml:space="preserve">H </v>
      </c>
      <c r="C180" t="str">
        <f>IF(HLOOKUP(D180,'2022'!$D$1:$GB$16,$A$2,FALSE)=0," ",IF(HLOOKUP(D180,'2022'!$D$1:$GB$16,$A$2,FALSE)="H"," ",IF(HLOOKUP(D180,'2022'!$D$1:$GB$16,$A$2,FALSE)="S"," ",HLOOKUP(D180,'2022'!$D$1:$GB$16,$A$2,FALSE))))</f>
        <v>MN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00:00</v>
      </c>
      <c r="G180" s="402">
        <f t="shared" si="5"/>
        <v>44740</v>
      </c>
      <c r="H180" s="402" t="str" cm="1">
        <f t="array" ref="H180">IFERROR(_xlfn.IFS(C180="MN","07:59",C180="M","15:59",C180="AF","23:59")," ")</f>
        <v>07:59</v>
      </c>
    </row>
    <row r="181" spans="2:8" x14ac:dyDescent="0.25">
      <c r="B181" t="str">
        <f>'2022'!$C$10</f>
        <v xml:space="preserve">H </v>
      </c>
      <c r="C181" t="str">
        <f>IF(HLOOKUP(D181,'2022'!$D$1:$GB$16,$A$2,FALSE)=0," ",IF(HLOOKUP(D181,'2022'!$D$1:$GB$16,$A$2,FALSE)="H"," ",IF(HLOOKUP(D181,'2022'!$D$1:$GB$16,$A$2,FALSE)="S"," ",HLOOKUP(D181,'2022'!$D$1:$GB$16,$A$2,FALSE))))</f>
        <v xml:space="preserve"> </v>
      </c>
      <c r="D181" s="402">
        <v>44741</v>
      </c>
      <c r="E181" s="402" t="str">
        <f t="shared" si="4"/>
        <v>ERROR</v>
      </c>
      <c r="F181" t="str" cm="1">
        <f t="array" ref="F181">IFERROR(_xlfn.IFS(C181="MN","00:00",C181="M","08:00",C181="AF","16:00")," ")</f>
        <v xml:space="preserve"> </v>
      </c>
      <c r="G181" s="402" t="str">
        <f t="shared" si="5"/>
        <v>ERROR</v>
      </c>
      <c r="H181" s="402" t="str" cm="1">
        <f t="array" ref="H181">IFERROR(_xlfn.IFS(C181="MN","07:59",C181="M","15:59",C181="AF","23:59")," ")</f>
        <v xml:space="preserve"> </v>
      </c>
    </row>
    <row r="182" spans="2:8" x14ac:dyDescent="0.25">
      <c r="B182" t="str">
        <f>'2022'!$C$10</f>
        <v xml:space="preserve">H </v>
      </c>
      <c r="C182" t="str">
        <f>IF(HLOOKUP(D182,'2022'!$D$1:$GB$16,$A$2,FALSE)=0," ",IF(HLOOKUP(D182,'2022'!$D$1:$GB$16,$A$2,FALSE)="H"," ",IF(HLOOKUP(D182,'2022'!$D$1:$GB$16,$A$2,FALSE)="S"," ",HLOOKUP(D182,'2022'!$D$1:$GB$16,$A$2,FALSE))))</f>
        <v xml:space="preserve"> </v>
      </c>
      <c r="D182" s="402">
        <v>44742</v>
      </c>
      <c r="E182" s="402" t="str">
        <f t="shared" si="4"/>
        <v>ERROR</v>
      </c>
      <c r="F182" t="str" cm="1">
        <f t="array" ref="F182">IFERROR(_xlfn.IFS(C182="MN","00:00",C182="M","08:00",C182="AF","16:00")," ")</f>
        <v xml:space="preserve"> </v>
      </c>
      <c r="G182" s="402" t="str">
        <f t="shared" si="5"/>
        <v>ERROR</v>
      </c>
      <c r="H182" s="402" t="str" cm="1">
        <f t="array" ref="H182">IFERROR(_xlfn.IFS(C182="MN","07:59",C182="M","15:59",C182="AF","23:59")," ")</f>
        <v xml:space="preserve"> </v>
      </c>
    </row>
    <row r="183" spans="2:8" x14ac:dyDescent="0.25">
      <c r="B183" t="str">
        <f>'2022'!$C$10</f>
        <v xml:space="preserve">H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'2022'!$C$10</f>
        <v xml:space="preserve">H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'2022'!$C$10</f>
        <v xml:space="preserve">H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'2022'!$C$10</f>
        <v xml:space="preserve">H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'2022'!$C$10</f>
        <v xml:space="preserve">H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'2022'!$C$10</f>
        <v xml:space="preserve">H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'2022'!$C$10</f>
        <v xml:space="preserve">H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'2022'!$C$10</f>
        <v xml:space="preserve">H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'2022'!$C$10</f>
        <v xml:space="preserve">H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'2022'!$C$10</f>
        <v xml:space="preserve">H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'2022'!$C$10</f>
        <v xml:space="preserve">H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'2022'!$C$10</f>
        <v xml:space="preserve">H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'2022'!$C$10</f>
        <v xml:space="preserve">H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'2022'!$C$10</f>
        <v xml:space="preserve">H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'2022'!$C$10</f>
        <v xml:space="preserve">H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'2022'!$C$10</f>
        <v xml:space="preserve">H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'2022'!$C$10</f>
        <v xml:space="preserve">H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'2022'!$C$10</f>
        <v xml:space="preserve">H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'2022'!$C$10</f>
        <v xml:space="preserve">H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'2022'!$C$10</f>
        <v xml:space="preserve">H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'2022'!$C$10</f>
        <v xml:space="preserve">H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'2022'!$C$10</f>
        <v xml:space="preserve">H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'2022'!$C$10</f>
        <v xml:space="preserve">H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'2022'!$C$10</f>
        <v xml:space="preserve">H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'2022'!$C$10</f>
        <v xml:space="preserve">H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'2022'!$C$10</f>
        <v xml:space="preserve">H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'2022'!$C$10</f>
        <v xml:space="preserve">H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'2022'!$C$10</f>
        <v xml:space="preserve">H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'2022'!$C$10</f>
        <v xml:space="preserve">H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'2022'!$C$10</f>
        <v xml:space="preserve">H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'2022'!$C$10</f>
        <v xml:space="preserve">H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'2022'!$C$10</f>
        <v xml:space="preserve">H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'2022'!$C$10</f>
        <v xml:space="preserve">H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'2022'!$C$10</f>
        <v xml:space="preserve">H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'2022'!$C$10</f>
        <v xml:space="preserve">H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'2022'!$C$10</f>
        <v xml:space="preserve">H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'2022'!$C$10</f>
        <v xml:space="preserve">H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'2022'!$C$10</f>
        <v xml:space="preserve">H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'2022'!$C$10</f>
        <v xml:space="preserve">H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'2022'!$C$10</f>
        <v xml:space="preserve">H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'2022'!$C$10</f>
        <v xml:space="preserve">H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'2022'!$C$10</f>
        <v xml:space="preserve">H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'2022'!$C$10</f>
        <v xml:space="preserve">H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'2022'!$C$10</f>
        <v xml:space="preserve">H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'2022'!$C$10</f>
        <v xml:space="preserve">H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'2022'!$C$10</f>
        <v xml:space="preserve">H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'2022'!$C$10</f>
        <v xml:space="preserve">H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'2022'!$C$10</f>
        <v xml:space="preserve">H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'2022'!$C$10</f>
        <v xml:space="preserve">H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'2022'!$C$10</f>
        <v xml:space="preserve">H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'2022'!$C$10</f>
        <v xml:space="preserve">H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'2022'!$C$10</f>
        <v xml:space="preserve">H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'2022'!$C$10</f>
        <v xml:space="preserve">H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'2022'!$C$10</f>
        <v xml:space="preserve">H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'2022'!$C$10</f>
        <v xml:space="preserve">H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'2022'!$C$10</f>
        <v xml:space="preserve">H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'2022'!$C$10</f>
        <v xml:space="preserve">H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'2022'!$C$10</f>
        <v xml:space="preserve">H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'2022'!$C$10</f>
        <v xml:space="preserve">H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'2022'!$C$10</f>
        <v xml:space="preserve">H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'2022'!$C$10</f>
        <v xml:space="preserve">H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'2022'!$C$10</f>
        <v xml:space="preserve">H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'2022'!$C$10</f>
        <v xml:space="preserve">H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'2022'!$C$10</f>
        <v xml:space="preserve">H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'2022'!$C$10</f>
        <v xml:space="preserve">H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'2022'!$C$10</f>
        <v xml:space="preserve">H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'2022'!$C$10</f>
        <v xml:space="preserve">H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'2022'!$C$10</f>
        <v xml:space="preserve">H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'2022'!$C$10</f>
        <v xml:space="preserve">H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'2022'!$C$10</f>
        <v xml:space="preserve">H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'2022'!$C$10</f>
        <v xml:space="preserve">H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'2022'!$C$10</f>
        <v xml:space="preserve">H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'2022'!$C$10</f>
        <v xml:space="preserve">H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'2022'!$C$10</f>
        <v xml:space="preserve">H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'2022'!$C$10</f>
        <v xml:space="preserve">H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'2022'!$C$10</f>
        <v xml:space="preserve">H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'2022'!$C$10</f>
        <v xml:space="preserve">H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'2022'!$C$10</f>
        <v xml:space="preserve">H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'2022'!$C$10</f>
        <v xml:space="preserve">H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'2022'!$C$10</f>
        <v xml:space="preserve">H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'2022'!$C$10</f>
        <v xml:space="preserve">H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'2022'!$C$10</f>
        <v xml:space="preserve">H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'2022'!$C$10</f>
        <v xml:space="preserve">H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'2022'!$C$10</f>
        <v xml:space="preserve">H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'2022'!$C$10</f>
        <v xml:space="preserve">H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'2022'!$C$10</f>
        <v xml:space="preserve">H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'2022'!$C$10</f>
        <v xml:space="preserve">H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'2022'!$C$10</f>
        <v xml:space="preserve">H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'2022'!$C$10</f>
        <v xml:space="preserve">H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'2022'!$C$10</f>
        <v xml:space="preserve">H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'2022'!$C$10</f>
        <v xml:space="preserve">H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'2022'!$C$10</f>
        <v xml:space="preserve">H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'2022'!$C$10</f>
        <v xml:space="preserve">H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'2022'!$C$10</f>
        <v xml:space="preserve">H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'2022'!$C$10</f>
        <v xml:space="preserve">H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'2022'!$C$10</f>
        <v xml:space="preserve">H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'2022'!$C$10</f>
        <v xml:space="preserve">H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'2022'!$C$10</f>
        <v xml:space="preserve">H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'2022'!$C$10</f>
        <v xml:space="preserve">H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'2022'!$C$10</f>
        <v xml:space="preserve">H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'2022'!$C$10</f>
        <v xml:space="preserve">H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'2022'!$C$10</f>
        <v xml:space="preserve">H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'2022'!$C$10</f>
        <v xml:space="preserve">H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'2022'!$C$10</f>
        <v xml:space="preserve">H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'2022'!$C$10</f>
        <v xml:space="preserve">H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'2022'!$C$10</f>
        <v xml:space="preserve">H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'2022'!$C$10</f>
        <v xml:space="preserve">H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'2022'!$C$10</f>
        <v xml:space="preserve">H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'2022'!$C$10</f>
        <v xml:space="preserve">H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'2022'!$C$10</f>
        <v xml:space="preserve">H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'2022'!$C$10</f>
        <v xml:space="preserve">H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'2022'!$C$10</f>
        <v xml:space="preserve">H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'2022'!$C$10</f>
        <v xml:space="preserve">H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'2022'!$C$10</f>
        <v xml:space="preserve">H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'2022'!$C$10</f>
        <v xml:space="preserve">H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'2022'!$C$10</f>
        <v xml:space="preserve">H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'2022'!$C$10</f>
        <v xml:space="preserve">H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'2022'!$C$10</f>
        <v xml:space="preserve">H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'2022'!$C$10</f>
        <v xml:space="preserve">H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'2022'!$C$10</f>
        <v xml:space="preserve">H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'2022'!$C$10</f>
        <v xml:space="preserve">H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'2022'!$C$10</f>
        <v xml:space="preserve">H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'2022'!$C$10</f>
        <v xml:space="preserve">H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'2022'!$C$10</f>
        <v xml:space="preserve">H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'2022'!$C$10</f>
        <v xml:space="preserve">H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'2022'!$C$10</f>
        <v xml:space="preserve">H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'2022'!$C$10</f>
        <v xml:space="preserve">H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'2022'!$C$10</f>
        <v xml:space="preserve">H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'2022'!$C$10</f>
        <v xml:space="preserve">H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'2022'!$C$10</f>
        <v xml:space="preserve">H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'2022'!$C$10</f>
        <v xml:space="preserve">H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'2022'!$C$10</f>
        <v xml:space="preserve">H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'2022'!$C$10</f>
        <v xml:space="preserve">H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'2022'!$C$10</f>
        <v xml:space="preserve">H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'2022'!$C$10</f>
        <v xml:space="preserve">H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'2022'!$C$10</f>
        <v xml:space="preserve">H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'2022'!$C$10</f>
        <v xml:space="preserve">H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'2022'!$C$10</f>
        <v xml:space="preserve">H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'2022'!$C$10</f>
        <v xml:space="preserve">H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'2022'!$C$10</f>
        <v xml:space="preserve">H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'2022'!$C$10</f>
        <v xml:space="preserve">H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'2022'!$C$10</f>
        <v xml:space="preserve">H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'2022'!$C$10</f>
        <v xml:space="preserve">H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'2022'!$C$10</f>
        <v xml:space="preserve">H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'2022'!$C$10</f>
        <v xml:space="preserve">H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'2022'!$C$10</f>
        <v xml:space="preserve">H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'2022'!$C$10</f>
        <v xml:space="preserve">H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'2022'!$C$10</f>
        <v xml:space="preserve">H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'2022'!$C$10</f>
        <v xml:space="preserve">H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'2022'!$C$10</f>
        <v xml:space="preserve">H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'2022'!$C$10</f>
        <v xml:space="preserve">H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'2022'!$C$10</f>
        <v xml:space="preserve">H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'2022'!$C$10</f>
        <v xml:space="preserve">H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'2022'!$C$10</f>
        <v xml:space="preserve">H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'2022'!$C$10</f>
        <v xml:space="preserve">H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'2022'!$C$10</f>
        <v xml:space="preserve">H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'2022'!$C$10</f>
        <v xml:space="preserve">H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'2022'!$C$10</f>
        <v xml:space="preserve">H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'2022'!$C$10</f>
        <v xml:space="preserve">H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'2022'!$C$10</f>
        <v xml:space="preserve">H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'2022'!$C$10</f>
        <v xml:space="preserve">H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'2022'!$C$10</f>
        <v xml:space="preserve">H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'2022'!$C$10</f>
        <v xml:space="preserve">H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'2022'!$C$10</f>
        <v xml:space="preserve">H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'2022'!$C$10</f>
        <v xml:space="preserve">H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'2022'!$C$10</f>
        <v xml:space="preserve">H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'2022'!$C$10</f>
        <v xml:space="preserve">H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'2022'!$C$10</f>
        <v xml:space="preserve">H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'2022'!$C$10</f>
        <v xml:space="preserve">H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'2022'!$C$10</f>
        <v xml:space="preserve">H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'2022'!$C$10</f>
        <v xml:space="preserve">H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'2022'!$C$10</f>
        <v xml:space="preserve">H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'2022'!$C$10</f>
        <v xml:space="preserve">H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'2022'!$C$10</f>
        <v xml:space="preserve">H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'2022'!$C$10</f>
        <v xml:space="preserve">H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'2022'!$C$10</f>
        <v xml:space="preserve">H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'2022'!$C$10</f>
        <v xml:space="preserve">H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'2022'!$C$10</f>
        <v xml:space="preserve">H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'2022'!$C$10</f>
        <v xml:space="preserve">H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'2022'!$C$10</f>
        <v xml:space="preserve">H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'2022'!$C$10</f>
        <v xml:space="preserve">H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'2022'!$C$10</f>
        <v xml:space="preserve">H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'2022'!$C$10</f>
        <v xml:space="preserve">H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'2022'!$C$10</f>
        <v xml:space="preserve">H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555A1-5CF9-4900-954F-642EB8CC4A8A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11</v>
      </c>
      <c r="B2" t="s">
        <v>193</v>
      </c>
      <c r="C2" t="str">
        <f>IF(HLOOKUP(D2,'2022'!$D$1:$GB$16,$A$2,FALSE)=0," ",IF(HLOOKUP(D2,'2022'!$D$1:$GB$16,$A$2,FALSE)="H"," ",IF(HLOOKUP(D2,'2022'!$D$1:$GB$16,$A$2,FALSE)="S"," ",HLOOKUP(D2,'2022'!$D$1:$GB$16,$A$2,FALSE))))</f>
        <v xml:space="preserve"> </v>
      </c>
      <c r="D2" s="402">
        <v>44562</v>
      </c>
      <c r="E2" s="402" t="str">
        <f>IF(C2=" ","ERROR",D2)</f>
        <v>ERROR</v>
      </c>
      <c r="F2" t="str" cm="1">
        <f t="array" ref="F2">IFERROR(_xlfn.IFS(C2="MN","00:00",C2="M","08:00",C2="AF","16:00")," ")</f>
        <v xml:space="preserve"> </v>
      </c>
      <c r="G2" s="402" t="str">
        <f>E2</f>
        <v>ERROR</v>
      </c>
      <c r="H2" s="402" t="str" cm="1">
        <f t="array" ref="H2">IFERROR(_xlfn.IFS(C2="MN","07:59",C2="M","15:59",C2="AF","23:59")," ")</f>
        <v xml:space="preserve"> </v>
      </c>
    </row>
    <row r="3" spans="1:8" x14ac:dyDescent="0.25">
      <c r="B3" t="str">
        <f>'2022'!$C$11</f>
        <v>I</v>
      </c>
      <c r="C3" t="str">
        <f>IF(HLOOKUP(D3,'2022'!$D$1:$GB$16,$A$2,FALSE)=0," ",IF(HLOOKUP(D3,'2022'!$D$1:$GB$16,$A$2,FALSE)="H"," ",IF(HLOOKUP(D3,'2022'!$D$1:$GB$16,$A$2,FALSE)="S"," ",HLOOKUP(D3,'2022'!$D$1:$GB$16,$A$2,FALSE))))</f>
        <v xml:space="preserve"> </v>
      </c>
      <c r="D3" s="402">
        <v>44563</v>
      </c>
      <c r="E3" s="402" t="str">
        <f t="shared" ref="E3:E66" si="0">IF(C3=" ","ERROR",D3)</f>
        <v>ERROR</v>
      </c>
      <c r="F3" t="str" cm="1">
        <f t="array" ref="F3">IFERROR(_xlfn.IFS(C3="MN","00:00",C3="M","08:00",C3="AF","16:00")," ")</f>
        <v xml:space="preserve"> </v>
      </c>
      <c r="G3" s="402" t="str">
        <f t="shared" ref="G3:G66" si="1">E3</f>
        <v>ERROR</v>
      </c>
      <c r="H3" s="402" t="str" cm="1">
        <f t="array" ref="H3">IFERROR(_xlfn.IFS(C3="MN","07:59",C3="M","15:59",C3="AF","23:59")," ")</f>
        <v xml:space="preserve"> </v>
      </c>
    </row>
    <row r="4" spans="1:8" x14ac:dyDescent="0.25">
      <c r="B4" t="str">
        <f>'2022'!$C$11</f>
        <v>I</v>
      </c>
      <c r="C4" t="str">
        <f>IF(HLOOKUP(D4,'2022'!$D$1:$GB$16,$A$2,FALSE)=0," ",IF(HLOOKUP(D4,'2022'!$D$1:$GB$16,$A$2,FALSE)="H"," ",IF(HLOOKUP(D4,'2022'!$D$1:$GB$16,$A$2,FALSE)="S"," ",HLOOKUP(D4,'2022'!$D$1:$GB$16,$A$2,FALSE))))</f>
        <v xml:space="preserve"> </v>
      </c>
      <c r="D4" s="402">
        <v>44564</v>
      </c>
      <c r="E4" s="402" t="str">
        <f t="shared" si="0"/>
        <v>ERROR</v>
      </c>
      <c r="F4" t="str" cm="1">
        <f t="array" ref="F4">IFERROR(_xlfn.IFS(C4="MN","00:00",C4="M","08:00",C4="AF","16:00")," ")</f>
        <v xml:space="preserve"> </v>
      </c>
      <c r="G4" s="402" t="str">
        <f t="shared" si="1"/>
        <v>ERROR</v>
      </c>
      <c r="H4" s="402" t="str" cm="1">
        <f t="array" ref="H4">IFERROR(_xlfn.IFS(C4="MN","07:59",C4="M","15:59",C4="AF","23:59")," ")</f>
        <v xml:space="preserve"> </v>
      </c>
    </row>
    <row r="5" spans="1:8" x14ac:dyDescent="0.25">
      <c r="B5" t="str">
        <f>'2022'!$C$11</f>
        <v>I</v>
      </c>
      <c r="C5" t="str">
        <f>IF(HLOOKUP(D5,'2022'!$D$1:$GB$16,$A$2,FALSE)=0," ",IF(HLOOKUP(D5,'2022'!$D$1:$GB$16,$A$2,FALSE)="H"," ",IF(HLOOKUP(D5,'2022'!$D$1:$GB$16,$A$2,FALSE)="S"," ",HLOOKUP(D5,'2022'!$D$1:$GB$16,$A$2,FALSE))))</f>
        <v xml:space="preserve"> </v>
      </c>
      <c r="D5" s="402">
        <v>44565</v>
      </c>
      <c r="E5" s="402" t="str">
        <f t="shared" si="0"/>
        <v>ERROR</v>
      </c>
      <c r="F5" t="str" cm="1">
        <f t="array" ref="F5">IFERROR(_xlfn.IFS(C5="MN","00:00",C5="M","08:00",C5="AF","16:00")," ")</f>
        <v xml:space="preserve"> </v>
      </c>
      <c r="G5" s="402" t="str">
        <f t="shared" si="1"/>
        <v>ERROR</v>
      </c>
      <c r="H5" s="402" t="str" cm="1">
        <f t="array" ref="H5">IFERROR(_xlfn.IFS(C5="MN","07:59",C5="M","15:59",C5="AF","23:59")," ")</f>
        <v xml:space="preserve"> </v>
      </c>
    </row>
    <row r="6" spans="1:8" x14ac:dyDescent="0.25">
      <c r="B6" t="str">
        <f>'2022'!$C$11</f>
        <v>I</v>
      </c>
      <c r="C6" t="str">
        <f>IF(HLOOKUP(D6,'2022'!$D$1:$GB$16,$A$2,FALSE)=0," ",IF(HLOOKUP(D6,'2022'!$D$1:$GB$16,$A$2,FALSE)="H"," ",IF(HLOOKUP(D6,'2022'!$D$1:$GB$16,$A$2,FALSE)="S"," ",HLOOKUP(D6,'2022'!$D$1:$GB$16,$A$2,FALSE))))</f>
        <v xml:space="preserve"> </v>
      </c>
      <c r="D6" s="402">
        <v>44566</v>
      </c>
      <c r="E6" s="402" t="str">
        <f t="shared" si="0"/>
        <v>ERROR</v>
      </c>
      <c r="F6" t="str" cm="1">
        <f t="array" ref="F6">IFERROR(_xlfn.IFS(C6="MN","00:00",C6="M","08:00",C6="AF","16:00")," ")</f>
        <v xml:space="preserve"> </v>
      </c>
      <c r="G6" s="402" t="str">
        <f t="shared" si="1"/>
        <v>ERROR</v>
      </c>
      <c r="H6" s="402" t="str" cm="1">
        <f t="array" ref="H6">IFERROR(_xlfn.IFS(C6="MN","07:59",C6="M","15:59",C6="AF","23:59")," ")</f>
        <v xml:space="preserve"> </v>
      </c>
    </row>
    <row r="7" spans="1:8" x14ac:dyDescent="0.25">
      <c r="B7" t="str">
        <f>'2022'!$C$11</f>
        <v>I</v>
      </c>
      <c r="C7" t="str">
        <f>IF(HLOOKUP(D7,'2022'!$D$1:$GB$16,$A$2,FALSE)=0," ",IF(HLOOKUP(D7,'2022'!$D$1:$GB$16,$A$2,FALSE)="H"," ",IF(HLOOKUP(D7,'2022'!$D$1:$GB$16,$A$2,FALSE)="S"," ",HLOOKUP(D7,'2022'!$D$1:$GB$16,$A$2,FALSE))))</f>
        <v xml:space="preserve"> </v>
      </c>
      <c r="D7" s="402">
        <v>44567</v>
      </c>
      <c r="E7" s="402" t="str">
        <f t="shared" si="0"/>
        <v>ERROR</v>
      </c>
      <c r="F7" t="str" cm="1">
        <f t="array" ref="F7">IFERROR(_xlfn.IFS(C7="MN","00:00",C7="M","08:00",C7="AF","16:00")," ")</f>
        <v xml:space="preserve"> </v>
      </c>
      <c r="G7" s="402" t="str">
        <f t="shared" si="1"/>
        <v>ERROR</v>
      </c>
      <c r="H7" s="402" t="str" cm="1">
        <f t="array" ref="H7">IFERROR(_xlfn.IFS(C7="MN","07:59",C7="M","15:59",C7="AF","23:59")," ")</f>
        <v xml:space="preserve"> </v>
      </c>
    </row>
    <row r="8" spans="1:8" x14ac:dyDescent="0.25">
      <c r="B8" t="str">
        <f>'2022'!$C$11</f>
        <v>I</v>
      </c>
      <c r="C8" t="str">
        <f>IF(HLOOKUP(D8,'2022'!$D$1:$GB$16,$A$2,FALSE)=0," ",IF(HLOOKUP(D8,'2022'!$D$1:$GB$16,$A$2,FALSE)="H"," ",IF(HLOOKUP(D8,'2022'!$D$1:$GB$16,$A$2,FALSE)="S"," ",HLOOKUP(D8,'2022'!$D$1:$GB$16,$A$2,FALSE))))</f>
        <v xml:space="preserve"> </v>
      </c>
      <c r="D8" s="402">
        <v>44568</v>
      </c>
      <c r="E8" s="402" t="str">
        <f t="shared" si="0"/>
        <v>ERROR</v>
      </c>
      <c r="F8" t="str" cm="1">
        <f t="array" ref="F8">IFERROR(_xlfn.IFS(C8="MN","00:00",C8="M","08:00",C8="AF","16:00")," ")</f>
        <v xml:space="preserve"> </v>
      </c>
      <c r="G8" s="402" t="str">
        <f t="shared" si="1"/>
        <v>ERROR</v>
      </c>
      <c r="H8" s="402" t="str" cm="1">
        <f t="array" ref="H8">IFERROR(_xlfn.IFS(C8="MN","07:59",C8="M","15:59",C8="AF","23:59")," ")</f>
        <v xml:space="preserve"> </v>
      </c>
    </row>
    <row r="9" spans="1:8" x14ac:dyDescent="0.25">
      <c r="B9" t="str">
        <f>'2022'!$C$11</f>
        <v>I</v>
      </c>
      <c r="C9" t="str">
        <f>IF(HLOOKUP(D9,'2022'!$D$1:$GB$16,$A$2,FALSE)=0," ",IF(HLOOKUP(D9,'2022'!$D$1:$GB$16,$A$2,FALSE)="H"," ",IF(HLOOKUP(D9,'2022'!$D$1:$GB$16,$A$2,FALSE)="S"," ",HLOOKUP(D9,'2022'!$D$1:$GB$16,$A$2,FALSE))))</f>
        <v xml:space="preserve"> </v>
      </c>
      <c r="D9" s="402">
        <v>44569</v>
      </c>
      <c r="E9" s="402" t="str">
        <f t="shared" si="0"/>
        <v>ERROR</v>
      </c>
      <c r="F9" t="str" cm="1">
        <f t="array" ref="F9">IFERROR(_xlfn.IFS(C9="MN","00:00",C9="M","08:00",C9="AF","16:00")," ")</f>
        <v xml:space="preserve"> </v>
      </c>
      <c r="G9" s="402" t="str">
        <f t="shared" si="1"/>
        <v>ERROR</v>
      </c>
      <c r="H9" s="402" t="str" cm="1">
        <f t="array" ref="H9">IFERROR(_xlfn.IFS(C9="MN","07:59",C9="M","15:59",C9="AF","23:59")," ")</f>
        <v xml:space="preserve"> </v>
      </c>
    </row>
    <row r="10" spans="1:8" x14ac:dyDescent="0.25">
      <c r="B10" t="str">
        <f>'2022'!$C$11</f>
        <v>I</v>
      </c>
      <c r="C10" t="str">
        <f>IF(HLOOKUP(D10,'2022'!$D$1:$GB$16,$A$2,FALSE)=0," ",IF(HLOOKUP(D10,'2022'!$D$1:$GB$16,$A$2,FALSE)="H"," ",IF(HLOOKUP(D10,'2022'!$D$1:$GB$16,$A$2,FALSE)="S"," ",HLOOKUP(D10,'2022'!$D$1:$GB$16,$A$2,FALSE))))</f>
        <v xml:space="preserve"> </v>
      </c>
      <c r="D10" s="402">
        <v>44570</v>
      </c>
      <c r="E10" s="402" t="str">
        <f t="shared" si="0"/>
        <v>ERROR</v>
      </c>
      <c r="F10" t="str" cm="1">
        <f t="array" ref="F10">IFERROR(_xlfn.IFS(C10="MN","00:00",C10="M","08:00",C10="AF","16:00")," ")</f>
        <v xml:space="preserve"> </v>
      </c>
      <c r="G10" s="402" t="str">
        <f t="shared" si="1"/>
        <v>ERROR</v>
      </c>
      <c r="H10" s="402" t="str" cm="1">
        <f t="array" ref="H10">IFERROR(_xlfn.IFS(C10="MN","07:59",C10="M","15:59",C10="AF","23:59")," ")</f>
        <v xml:space="preserve"> </v>
      </c>
    </row>
    <row r="11" spans="1:8" x14ac:dyDescent="0.25">
      <c r="B11" t="str">
        <f>'2022'!$C$11</f>
        <v>I</v>
      </c>
      <c r="C11" t="str">
        <f>IF(HLOOKUP(D11,'2022'!$D$1:$GB$16,$A$2,FALSE)=0," ",IF(HLOOKUP(D11,'2022'!$D$1:$GB$16,$A$2,FALSE)="H"," ",IF(HLOOKUP(D11,'2022'!$D$1:$GB$16,$A$2,FALSE)="S"," ",HLOOKUP(D11,'2022'!$D$1:$GB$16,$A$2,FALSE))))</f>
        <v xml:space="preserve"> </v>
      </c>
      <c r="D11" s="402">
        <v>44571</v>
      </c>
      <c r="E11" s="402" t="str">
        <f t="shared" si="0"/>
        <v>ERROR</v>
      </c>
      <c r="F11" t="str" cm="1">
        <f t="array" ref="F11">IFERROR(_xlfn.IFS(C11="MN","00:00",C11="M","08:00",C11="AF","16:00")," ")</f>
        <v xml:space="preserve"> </v>
      </c>
      <c r="G11" s="402" t="str">
        <f t="shared" si="1"/>
        <v>ERROR</v>
      </c>
      <c r="H11" s="402" t="str" cm="1">
        <f t="array" ref="H11">IFERROR(_xlfn.IFS(C11="MN","07:59",C11="M","15:59",C11="AF","23:59")," ")</f>
        <v xml:space="preserve"> </v>
      </c>
    </row>
    <row r="12" spans="1:8" x14ac:dyDescent="0.25">
      <c r="B12" t="str">
        <f>'2022'!$C$11</f>
        <v>I</v>
      </c>
      <c r="C12" t="str">
        <f>IF(HLOOKUP(D12,'2022'!$D$1:$GB$16,$A$2,FALSE)=0," ",IF(HLOOKUP(D12,'2022'!$D$1:$GB$16,$A$2,FALSE)="H"," ",IF(HLOOKUP(D12,'2022'!$D$1:$GB$16,$A$2,FALSE)="S"," ",HLOOKUP(D12,'2022'!$D$1:$GB$16,$A$2,FALSE))))</f>
        <v xml:space="preserve"> </v>
      </c>
      <c r="D12" s="402">
        <v>44572</v>
      </c>
      <c r="E12" s="402" t="str">
        <f t="shared" si="0"/>
        <v>ERROR</v>
      </c>
      <c r="F12" t="str" cm="1">
        <f t="array" ref="F12">IFERROR(_xlfn.IFS(C12="MN","00:00",C12="M","08:00",C12="AF","16:00")," ")</f>
        <v xml:space="preserve"> </v>
      </c>
      <c r="G12" s="402" t="str">
        <f t="shared" si="1"/>
        <v>ERROR</v>
      </c>
      <c r="H12" s="402" t="str" cm="1">
        <f t="array" ref="H12">IFERROR(_xlfn.IFS(C12="MN","07:59",C12="M","15:59",C12="AF","23:59")," ")</f>
        <v xml:space="preserve"> </v>
      </c>
    </row>
    <row r="13" spans="1:8" x14ac:dyDescent="0.25">
      <c r="B13" t="str">
        <f>'2022'!$C$11</f>
        <v>I</v>
      </c>
      <c r="C13" t="str">
        <f>IF(HLOOKUP(D13,'2022'!$D$1:$GB$16,$A$2,FALSE)=0," ",IF(HLOOKUP(D13,'2022'!$D$1:$GB$16,$A$2,FALSE)="H"," ",IF(HLOOKUP(D13,'2022'!$D$1:$GB$16,$A$2,FALSE)="S"," ",HLOOKUP(D13,'2022'!$D$1:$GB$16,$A$2,FALSE))))</f>
        <v xml:space="preserve"> </v>
      </c>
      <c r="D13" s="402">
        <v>44573</v>
      </c>
      <c r="E13" s="402" t="str">
        <f t="shared" si="0"/>
        <v>ERROR</v>
      </c>
      <c r="F13" t="str" cm="1">
        <f t="array" ref="F13">IFERROR(_xlfn.IFS(C13="MN","00:00",C13="M","08:00",C13="AF","16:00")," ")</f>
        <v xml:space="preserve"> </v>
      </c>
      <c r="G13" s="402" t="str">
        <f t="shared" si="1"/>
        <v>ERROR</v>
      </c>
      <c r="H13" s="402" t="str" cm="1">
        <f t="array" ref="H13">IFERROR(_xlfn.IFS(C13="MN","07:59",C13="M","15:59",C13="AF","23:59")," ")</f>
        <v xml:space="preserve"> </v>
      </c>
    </row>
    <row r="14" spans="1:8" x14ac:dyDescent="0.25">
      <c r="B14" t="str">
        <f>'2022'!$C$11</f>
        <v>I</v>
      </c>
      <c r="C14" t="str">
        <f>IF(HLOOKUP(D14,'2022'!$D$1:$GB$16,$A$2,FALSE)=0," ",IF(HLOOKUP(D14,'2022'!$D$1:$GB$16,$A$2,FALSE)="H"," ",IF(HLOOKUP(D14,'2022'!$D$1:$GB$16,$A$2,FALSE)="S"," ",HLOOKUP(D14,'2022'!$D$1:$GB$16,$A$2,FALSE))))</f>
        <v xml:space="preserve"> </v>
      </c>
      <c r="D14" s="402">
        <v>44574</v>
      </c>
      <c r="E14" s="402" t="str">
        <f t="shared" si="0"/>
        <v>ERROR</v>
      </c>
      <c r="F14" t="str" cm="1">
        <f t="array" ref="F14">IFERROR(_xlfn.IFS(C14="MN","00:00",C14="M","08:00",C14="AF","16:00")," ")</f>
        <v xml:space="preserve"> </v>
      </c>
      <c r="G14" s="402" t="str">
        <f t="shared" si="1"/>
        <v>ERROR</v>
      </c>
      <c r="H14" s="402" t="str" cm="1">
        <f t="array" ref="H14">IFERROR(_xlfn.IFS(C14="MN","07:59",C14="M","15:59",C14="AF","23:59")," ")</f>
        <v xml:space="preserve"> </v>
      </c>
    </row>
    <row r="15" spans="1:8" x14ac:dyDescent="0.25">
      <c r="B15" t="str">
        <f>'2022'!$C$11</f>
        <v>I</v>
      </c>
      <c r="C15" t="str">
        <f>IF(HLOOKUP(D15,'2022'!$D$1:$GB$16,$A$2,FALSE)=0," ",IF(HLOOKUP(D15,'2022'!$D$1:$GB$16,$A$2,FALSE)="H"," ",IF(HLOOKUP(D15,'2022'!$D$1:$GB$16,$A$2,FALSE)="S"," ",HLOOKUP(D15,'2022'!$D$1:$GB$16,$A$2,FALSE))))</f>
        <v xml:space="preserve"> </v>
      </c>
      <c r="D15" s="402">
        <v>44575</v>
      </c>
      <c r="E15" s="402" t="str">
        <f t="shared" si="0"/>
        <v>ERROR</v>
      </c>
      <c r="F15" t="str" cm="1">
        <f t="array" ref="F15">IFERROR(_xlfn.IFS(C15="MN","00:00",C15="M","08:00",C15="AF","16:00")," ")</f>
        <v xml:space="preserve"> </v>
      </c>
      <c r="G15" s="402" t="str">
        <f t="shared" si="1"/>
        <v>ERROR</v>
      </c>
      <c r="H15" s="402" t="str" cm="1">
        <f t="array" ref="H15">IFERROR(_xlfn.IFS(C15="MN","07:59",C15="M","15:59",C15="AF","23:59")," ")</f>
        <v xml:space="preserve"> </v>
      </c>
    </row>
    <row r="16" spans="1:8" x14ac:dyDescent="0.25">
      <c r="B16" t="str">
        <f>'2022'!$C$11</f>
        <v>I</v>
      </c>
      <c r="C16" t="str">
        <f>IF(HLOOKUP(D16,'2022'!$D$1:$GB$16,$A$2,FALSE)=0," ",IF(HLOOKUP(D16,'2022'!$D$1:$GB$16,$A$2,FALSE)="H"," ",IF(HLOOKUP(D16,'2022'!$D$1:$GB$16,$A$2,FALSE)="S"," ",HLOOKUP(D16,'2022'!$D$1:$GB$16,$A$2,FALSE))))</f>
        <v xml:space="preserve"> </v>
      </c>
      <c r="D16" s="402">
        <v>44576</v>
      </c>
      <c r="E16" s="402" t="str">
        <f t="shared" si="0"/>
        <v>ERROR</v>
      </c>
      <c r="F16" t="str" cm="1">
        <f t="array" ref="F16">IFERROR(_xlfn.IFS(C16="MN","00:00",C16="M","08:00",C16="AF","16:00")," ")</f>
        <v xml:space="preserve"> </v>
      </c>
      <c r="G16" s="402" t="str">
        <f t="shared" si="1"/>
        <v>ERROR</v>
      </c>
      <c r="H16" s="402" t="str" cm="1">
        <f t="array" ref="H16">IFERROR(_xlfn.IFS(C16="MN","07:59",C16="M","15:59",C16="AF","23:59")," ")</f>
        <v xml:space="preserve"> </v>
      </c>
    </row>
    <row r="17" spans="2:8" x14ac:dyDescent="0.25">
      <c r="B17" t="str">
        <f>'2022'!$C$11</f>
        <v>I</v>
      </c>
      <c r="C17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'2022'!$C$11</f>
        <v>I</v>
      </c>
      <c r="C18" t="str">
        <f>IF(HLOOKUP(D18,'2022'!$D$1:$GB$16,$A$2,FALSE)=0," ",IF(HLOOKUP(D18,'2022'!$D$1:$GB$16,$A$2,FALSE)="H"," ",IF(HLOOKUP(D18,'2022'!$D$1:$GB$16,$A$2,FALSE)="S"," ",HLOOKUP(D18,'2022'!$D$1:$GB$16,$A$2,FALSE))))</f>
        <v xml:space="preserve"> </v>
      </c>
      <c r="D18" s="402">
        <v>44578</v>
      </c>
      <c r="E18" s="402" t="str">
        <f t="shared" si="0"/>
        <v>ERROR</v>
      </c>
      <c r="F18" t="str" cm="1">
        <f t="array" ref="F18">IFERROR(_xlfn.IFS(C18="MN","00:00",C18="M","08:00",C18="AF","16:00")," ")</f>
        <v xml:space="preserve"> </v>
      </c>
      <c r="G18" s="402" t="str">
        <f t="shared" si="1"/>
        <v>ERROR</v>
      </c>
      <c r="H18" s="402" t="str" cm="1">
        <f t="array" ref="H18">IFERROR(_xlfn.IFS(C18="MN","07:59",C18="M","15:59",C18="AF","23:59")," ")</f>
        <v xml:space="preserve"> </v>
      </c>
    </row>
    <row r="19" spans="2:8" x14ac:dyDescent="0.25">
      <c r="B19" t="str">
        <f>'2022'!$C$11</f>
        <v>I</v>
      </c>
      <c r="C19" t="str">
        <f>IF(HLOOKUP(D19,'2022'!$D$1:$GB$16,$A$2,FALSE)=0," ",IF(HLOOKUP(D19,'2022'!$D$1:$GB$16,$A$2,FALSE)="H"," ",IF(HLOOKUP(D19,'2022'!$D$1:$GB$16,$A$2,FALSE)="S"," ",HLOOKUP(D19,'2022'!$D$1:$GB$16,$A$2,FALSE))))</f>
        <v xml:space="preserve"> </v>
      </c>
      <c r="D19" s="402">
        <v>44579</v>
      </c>
      <c r="E19" s="402" t="str">
        <f t="shared" si="0"/>
        <v>ERROR</v>
      </c>
      <c r="F19" t="str" cm="1">
        <f t="array" ref="F19">IFERROR(_xlfn.IFS(C19="MN","00:00",C19="M","08:00",C19="AF","16:00")," ")</f>
        <v xml:space="preserve"> </v>
      </c>
      <c r="G19" s="402" t="str">
        <f t="shared" si="1"/>
        <v>ERROR</v>
      </c>
      <c r="H19" s="402" t="str" cm="1">
        <f t="array" ref="H19">IFERROR(_xlfn.IFS(C19="MN","07:59",C19="M","15:59",C19="AF","23:59")," ")</f>
        <v xml:space="preserve"> </v>
      </c>
    </row>
    <row r="20" spans="2:8" x14ac:dyDescent="0.25">
      <c r="B20" t="str">
        <f>'2022'!$C$11</f>
        <v>I</v>
      </c>
      <c r="C20" t="str">
        <f>IF(HLOOKUP(D20,'2022'!$D$1:$GB$16,$A$2,FALSE)=0," ",IF(HLOOKUP(D20,'2022'!$D$1:$GB$16,$A$2,FALSE)="H"," ",IF(HLOOKUP(D20,'2022'!$D$1:$GB$16,$A$2,FALSE)="S"," ",HLOOKUP(D20,'2022'!$D$1:$GB$16,$A$2,FALSE))))</f>
        <v xml:space="preserve"> </v>
      </c>
      <c r="D20" s="402">
        <v>44580</v>
      </c>
      <c r="E20" s="402" t="str">
        <f t="shared" si="0"/>
        <v>ERROR</v>
      </c>
      <c r="F20" t="str" cm="1">
        <f t="array" ref="F20">IFERROR(_xlfn.IFS(C20="MN","00:00",C20="M","08:00",C20="AF","16:00")," ")</f>
        <v xml:space="preserve"> </v>
      </c>
      <c r="G20" s="402" t="str">
        <f t="shared" si="1"/>
        <v>ERROR</v>
      </c>
      <c r="H20" s="402" t="str" cm="1">
        <f t="array" ref="H20">IFERROR(_xlfn.IFS(C20="MN","07:59",C20="M","15:59",C20="AF","23:59")," ")</f>
        <v xml:space="preserve"> </v>
      </c>
    </row>
    <row r="21" spans="2:8" x14ac:dyDescent="0.25">
      <c r="B21" t="str">
        <f>'2022'!$C$11</f>
        <v>I</v>
      </c>
      <c r="C21" t="str">
        <f>IF(HLOOKUP(D21,'2022'!$D$1:$GB$16,$A$2,FALSE)=0," ",IF(HLOOKUP(D21,'2022'!$D$1:$GB$16,$A$2,FALSE)="H"," ",IF(HLOOKUP(D21,'2022'!$D$1:$GB$16,$A$2,FALSE)="S"," ",HLOOKUP(D21,'2022'!$D$1:$GB$16,$A$2,FALSE))))</f>
        <v xml:space="preserve"> </v>
      </c>
      <c r="D21" s="402">
        <v>44581</v>
      </c>
      <c r="E21" s="402" t="str">
        <f t="shared" si="0"/>
        <v>ERROR</v>
      </c>
      <c r="F21" t="str" cm="1">
        <f t="array" ref="F21">IFERROR(_xlfn.IFS(C21="MN","00:00",C21="M","08:00",C21="AF","16:00")," ")</f>
        <v xml:space="preserve"> </v>
      </c>
      <c r="G21" s="402" t="str">
        <f t="shared" si="1"/>
        <v>ERROR</v>
      </c>
      <c r="H21" s="402" t="str" cm="1">
        <f t="array" ref="H21">IFERROR(_xlfn.IFS(C21="MN","07:59",C21="M","15:59",C21="AF","23:59")," ")</f>
        <v xml:space="preserve"> </v>
      </c>
    </row>
    <row r="22" spans="2:8" x14ac:dyDescent="0.25">
      <c r="B22" t="str">
        <f>'2022'!$C$11</f>
        <v>I</v>
      </c>
      <c r="C22" t="str">
        <f>IF(HLOOKUP(D22,'2022'!$D$1:$GB$16,$A$2,FALSE)=0," ",IF(HLOOKUP(D22,'2022'!$D$1:$GB$16,$A$2,FALSE)="H"," ",IF(HLOOKUP(D22,'2022'!$D$1:$GB$16,$A$2,FALSE)="S"," ",HLOOKUP(D22,'2022'!$D$1:$GB$16,$A$2,FALSE))))</f>
        <v xml:space="preserve"> </v>
      </c>
      <c r="D22" s="402">
        <v>44582</v>
      </c>
      <c r="E22" s="402" t="str">
        <f t="shared" si="0"/>
        <v>ERROR</v>
      </c>
      <c r="F22" t="str" cm="1">
        <f t="array" ref="F22">IFERROR(_xlfn.IFS(C22="MN","00:00",C22="M","08:00",C22="AF","16:00")," ")</f>
        <v xml:space="preserve"> </v>
      </c>
      <c r="G22" s="402" t="str">
        <f t="shared" si="1"/>
        <v>ERROR</v>
      </c>
      <c r="H22" s="402" t="str" cm="1">
        <f t="array" ref="H22">IFERROR(_xlfn.IFS(C22="MN","07:59",C22="M","15:59",C22="AF","23:59")," ")</f>
        <v xml:space="preserve"> </v>
      </c>
    </row>
    <row r="23" spans="2:8" x14ac:dyDescent="0.25">
      <c r="B23" t="str">
        <f>'2022'!$C$11</f>
        <v>I</v>
      </c>
      <c r="C23" t="str">
        <f>IF(HLOOKUP(D23,'2022'!$D$1:$GB$16,$A$2,FALSE)=0," ",IF(HLOOKUP(D23,'2022'!$D$1:$GB$16,$A$2,FALSE)="H"," ",IF(HLOOKUP(D23,'2022'!$D$1:$GB$16,$A$2,FALSE)="S"," ",HLOOKUP(D23,'2022'!$D$1:$GB$16,$A$2,FALSE))))</f>
        <v xml:space="preserve"> </v>
      </c>
      <c r="D23" s="402">
        <v>44583</v>
      </c>
      <c r="E23" s="402" t="str">
        <f t="shared" si="0"/>
        <v>ERROR</v>
      </c>
      <c r="F23" t="str" cm="1">
        <f t="array" ref="F23">IFERROR(_xlfn.IFS(C23="MN","00:00",C23="M","08:00",C23="AF","16:00")," ")</f>
        <v xml:space="preserve"> </v>
      </c>
      <c r="G23" s="402" t="str">
        <f t="shared" si="1"/>
        <v>ERROR</v>
      </c>
      <c r="H23" s="402" t="str" cm="1">
        <f t="array" ref="H23">IFERROR(_xlfn.IFS(C23="MN","07:59",C23="M","15:59",C23="AF","23:59")," ")</f>
        <v xml:space="preserve"> </v>
      </c>
    </row>
    <row r="24" spans="2:8" x14ac:dyDescent="0.25">
      <c r="B24" t="str">
        <f>'2022'!$C$11</f>
        <v>I</v>
      </c>
      <c r="C24" t="str">
        <f>IF(HLOOKUP(D24,'2022'!$D$1:$GB$16,$A$2,FALSE)=0," ",IF(HLOOKUP(D24,'2022'!$D$1:$GB$16,$A$2,FALSE)="H"," ",IF(HLOOKUP(D24,'2022'!$D$1:$GB$16,$A$2,FALSE)="S"," ",HLOOKUP(D24,'2022'!$D$1:$GB$16,$A$2,FALSE))))</f>
        <v xml:space="preserve"> </v>
      </c>
      <c r="D24" s="402">
        <v>44584</v>
      </c>
      <c r="E24" s="402" t="str">
        <f t="shared" si="0"/>
        <v>ERROR</v>
      </c>
      <c r="F24" t="str" cm="1">
        <f t="array" ref="F24">IFERROR(_xlfn.IFS(C24="MN","00:00",C24="M","08:00",C24="AF","16:00")," ")</f>
        <v xml:space="preserve"> </v>
      </c>
      <c r="G24" s="402" t="str">
        <f t="shared" si="1"/>
        <v>ERROR</v>
      </c>
      <c r="H24" s="402" t="str" cm="1">
        <f t="array" ref="H24">IFERROR(_xlfn.IFS(C24="MN","07:59",C24="M","15:59",C24="AF","23:59")," ")</f>
        <v xml:space="preserve"> </v>
      </c>
    </row>
    <row r="25" spans="2:8" x14ac:dyDescent="0.25">
      <c r="B25" t="str">
        <f>'2022'!$C$11</f>
        <v>I</v>
      </c>
      <c r="C25" t="str">
        <f>IF(HLOOKUP(D25,'2022'!$D$1:$GB$16,$A$2,FALSE)=0," ",IF(HLOOKUP(D25,'2022'!$D$1:$GB$16,$A$2,FALSE)="H"," ",IF(HLOOKUP(D25,'2022'!$D$1:$GB$16,$A$2,FALSE)="S"," ",HLOOKUP(D25,'2022'!$D$1:$GB$16,$A$2,FALSE))))</f>
        <v xml:space="preserve"> </v>
      </c>
      <c r="D25" s="402">
        <v>44585</v>
      </c>
      <c r="E25" s="402" t="str">
        <f t="shared" si="0"/>
        <v>ERROR</v>
      </c>
      <c r="F25" t="str" cm="1">
        <f t="array" ref="F25">IFERROR(_xlfn.IFS(C25="MN","00:00",C25="M","08:00",C25="AF","16:00")," ")</f>
        <v xml:space="preserve"> </v>
      </c>
      <c r="G25" s="402" t="str">
        <f t="shared" si="1"/>
        <v>ERROR</v>
      </c>
      <c r="H25" s="402" t="str" cm="1">
        <f t="array" ref="H25">IFERROR(_xlfn.IFS(C25="MN","07:59",C25="M","15:59",C25="AF","23:59")," ")</f>
        <v xml:space="preserve"> </v>
      </c>
    </row>
    <row r="26" spans="2:8" x14ac:dyDescent="0.25">
      <c r="B26" t="str">
        <f>'2022'!$C$11</f>
        <v>I</v>
      </c>
      <c r="C26" t="str">
        <f>IF(HLOOKUP(D26,'2022'!$D$1:$GB$16,$A$2,FALSE)=0," ",IF(HLOOKUP(D26,'2022'!$D$1:$GB$16,$A$2,FALSE)="H"," ",IF(HLOOKUP(D26,'2022'!$D$1:$GB$16,$A$2,FALSE)="S"," ",HLOOKUP(D26,'2022'!$D$1:$GB$16,$A$2,FALSE))))</f>
        <v xml:space="preserve"> </v>
      </c>
      <c r="D26" s="402">
        <v>44586</v>
      </c>
      <c r="E26" s="402" t="str">
        <f t="shared" si="0"/>
        <v>ERROR</v>
      </c>
      <c r="F26" t="str" cm="1">
        <f t="array" ref="F26">IFERROR(_xlfn.IFS(C26="MN","00:00",C26="M","08:00",C26="AF","16:00")," ")</f>
        <v xml:space="preserve"> </v>
      </c>
      <c r="G26" s="402" t="str">
        <f t="shared" si="1"/>
        <v>ERROR</v>
      </c>
      <c r="H26" s="402" t="str" cm="1">
        <f t="array" ref="H26">IFERROR(_xlfn.IFS(C26="MN","07:59",C26="M","15:59",C26="AF","23:59")," ")</f>
        <v xml:space="preserve"> </v>
      </c>
    </row>
    <row r="27" spans="2:8" x14ac:dyDescent="0.25">
      <c r="B27" t="str">
        <f>'2022'!$C$11</f>
        <v>I</v>
      </c>
      <c r="C27" t="str">
        <f>IF(HLOOKUP(D27,'2022'!$D$1:$GB$16,$A$2,FALSE)=0," ",IF(HLOOKUP(D27,'2022'!$D$1:$GB$16,$A$2,FALSE)="H"," ",IF(HLOOKUP(D27,'2022'!$D$1:$GB$16,$A$2,FALSE)="S"," ",HLOOKUP(D27,'2022'!$D$1:$GB$16,$A$2,FALSE))))</f>
        <v xml:space="preserve"> </v>
      </c>
      <c r="D27" s="402">
        <v>44587</v>
      </c>
      <c r="E27" s="402" t="str">
        <f t="shared" si="0"/>
        <v>ERROR</v>
      </c>
      <c r="F27" t="str" cm="1">
        <f t="array" ref="F27">IFERROR(_xlfn.IFS(C27="MN","00:00",C27="M","08:00",C27="AF","16:00")," ")</f>
        <v xml:space="preserve"> </v>
      </c>
      <c r="G27" s="402" t="str">
        <f t="shared" si="1"/>
        <v>ERROR</v>
      </c>
      <c r="H27" s="402" t="str" cm="1">
        <f t="array" ref="H27">IFERROR(_xlfn.IFS(C27="MN","07:59",C27="M","15:59",C27="AF","23:59")," ")</f>
        <v xml:space="preserve"> </v>
      </c>
    </row>
    <row r="28" spans="2:8" x14ac:dyDescent="0.25">
      <c r="B28" t="str">
        <f>'2022'!$C$11</f>
        <v>I</v>
      </c>
      <c r="C28" t="str">
        <f>IF(HLOOKUP(D28,'2022'!$D$1:$GB$16,$A$2,FALSE)=0," ",IF(HLOOKUP(D28,'2022'!$D$1:$GB$16,$A$2,FALSE)="H"," ",IF(HLOOKUP(D28,'2022'!$D$1:$GB$16,$A$2,FALSE)="S"," ",HLOOKUP(D28,'2022'!$D$1:$GB$16,$A$2,FALSE))))</f>
        <v xml:space="preserve"> </v>
      </c>
      <c r="D28" s="402">
        <v>44588</v>
      </c>
      <c r="E28" s="402" t="str">
        <f t="shared" si="0"/>
        <v>ERROR</v>
      </c>
      <c r="F28" t="str" cm="1">
        <f t="array" ref="F28">IFERROR(_xlfn.IFS(C28="MN","00:00",C28="M","08:00",C28="AF","16:00")," ")</f>
        <v xml:space="preserve"> </v>
      </c>
      <c r="G28" s="402" t="str">
        <f t="shared" si="1"/>
        <v>ERROR</v>
      </c>
      <c r="H28" s="402" t="str" cm="1">
        <f t="array" ref="H28">IFERROR(_xlfn.IFS(C28="MN","07:59",C28="M","15:59",C28="AF","23:59")," ")</f>
        <v xml:space="preserve"> </v>
      </c>
    </row>
    <row r="29" spans="2:8" x14ac:dyDescent="0.25">
      <c r="B29" t="str">
        <f>'2022'!$C$11</f>
        <v>I</v>
      </c>
      <c r="C29" t="str">
        <f>IF(HLOOKUP(D29,'2022'!$D$1:$GB$16,$A$2,FALSE)=0," ",IF(HLOOKUP(D29,'2022'!$D$1:$GB$16,$A$2,FALSE)="H"," ",IF(HLOOKUP(D29,'2022'!$D$1:$GB$16,$A$2,FALSE)="S"," ",HLOOKUP(D29,'2022'!$D$1:$GB$16,$A$2,FALSE))))</f>
        <v xml:space="preserve"> </v>
      </c>
      <c r="D29" s="402">
        <v>44589</v>
      </c>
      <c r="E29" s="402" t="str">
        <f t="shared" si="0"/>
        <v>ERROR</v>
      </c>
      <c r="F29" t="str" cm="1">
        <f t="array" ref="F29">IFERROR(_xlfn.IFS(C29="MN","00:00",C29="M","08:00",C29="AF","16:00")," ")</f>
        <v xml:space="preserve"> </v>
      </c>
      <c r="G29" s="402" t="str">
        <f t="shared" si="1"/>
        <v>ERROR</v>
      </c>
      <c r="H29" s="402" t="str" cm="1">
        <f t="array" ref="H29">IFERROR(_xlfn.IFS(C29="MN","07:59",C29="M","15:59",C29="AF","23:59")," ")</f>
        <v xml:space="preserve"> </v>
      </c>
    </row>
    <row r="30" spans="2:8" x14ac:dyDescent="0.25">
      <c r="B30" t="str">
        <f>'2022'!$C$11</f>
        <v>I</v>
      </c>
      <c r="C30" t="str">
        <f>IF(HLOOKUP(D30,'2022'!$D$1:$GB$16,$A$2,FALSE)=0," ",IF(HLOOKUP(D30,'2022'!$D$1:$GB$16,$A$2,FALSE)="H"," ",IF(HLOOKUP(D30,'2022'!$D$1:$GB$16,$A$2,FALSE)="S"," ",HLOOKUP(D30,'2022'!$D$1:$GB$16,$A$2,FALSE))))</f>
        <v xml:space="preserve"> </v>
      </c>
      <c r="D30" s="402">
        <v>44590</v>
      </c>
      <c r="E30" s="402" t="str">
        <f t="shared" si="0"/>
        <v>ERROR</v>
      </c>
      <c r="F30" t="str" cm="1">
        <f t="array" ref="F30">IFERROR(_xlfn.IFS(C30="MN","00:00",C30="M","08:00",C30="AF","16:00")," ")</f>
        <v xml:space="preserve"> </v>
      </c>
      <c r="G30" s="402" t="str">
        <f t="shared" si="1"/>
        <v>ERROR</v>
      </c>
      <c r="H30" s="402" t="str" cm="1">
        <f t="array" ref="H30">IFERROR(_xlfn.IFS(C30="MN","07:59",C30="M","15:59",C30="AF","23:59")," ")</f>
        <v xml:space="preserve"> </v>
      </c>
    </row>
    <row r="31" spans="2:8" x14ac:dyDescent="0.25">
      <c r="B31" t="str">
        <f>'2022'!$C$11</f>
        <v>I</v>
      </c>
      <c r="C31" t="str">
        <f>IF(HLOOKUP(D31,'2022'!$D$1:$GB$16,$A$2,FALSE)=0," ",IF(HLOOKUP(D31,'2022'!$D$1:$GB$16,$A$2,FALSE)="H"," ",IF(HLOOKUP(D31,'2022'!$D$1:$GB$16,$A$2,FALSE)="S"," ",HLOOKUP(D31,'2022'!$D$1:$GB$16,$A$2,FALSE))))</f>
        <v xml:space="preserve"> </v>
      </c>
      <c r="D31" s="402">
        <v>44591</v>
      </c>
      <c r="E31" s="402" t="str">
        <f t="shared" si="0"/>
        <v>ERROR</v>
      </c>
      <c r="F31" t="str" cm="1">
        <f t="array" ref="F31">IFERROR(_xlfn.IFS(C31="MN","00:00",C31="M","08:00",C31="AF","16:00")," ")</f>
        <v xml:space="preserve"> </v>
      </c>
      <c r="G31" s="402" t="str">
        <f t="shared" si="1"/>
        <v>ERROR</v>
      </c>
      <c r="H31" s="402" t="str" cm="1">
        <f t="array" ref="H31">IFERROR(_xlfn.IFS(C31="MN","07:59",C31="M","15:59",C31="AF","23:59")," ")</f>
        <v xml:space="preserve"> </v>
      </c>
    </row>
    <row r="32" spans="2:8" x14ac:dyDescent="0.25">
      <c r="B32" t="str">
        <f>'2022'!$C$11</f>
        <v>I</v>
      </c>
      <c r="C32" t="str">
        <f>IF(HLOOKUP(D32,'2022'!$D$1:$GB$16,$A$2,FALSE)=0," ",IF(HLOOKUP(D32,'2022'!$D$1:$GB$16,$A$2,FALSE)="H"," ",IF(HLOOKUP(D32,'2022'!$D$1:$GB$16,$A$2,FALSE)="S"," ",HLOOKUP(D32,'2022'!$D$1:$GB$16,$A$2,FALSE))))</f>
        <v xml:space="preserve"> </v>
      </c>
      <c r="D32" s="402">
        <v>44592</v>
      </c>
      <c r="E32" s="402" t="str">
        <f t="shared" si="0"/>
        <v>ERROR</v>
      </c>
      <c r="F32" t="str" cm="1">
        <f t="array" ref="F32">IFERROR(_xlfn.IFS(C32="MN","00:00",C32="M","08:00",C32="AF","16:00")," ")</f>
        <v xml:space="preserve"> </v>
      </c>
      <c r="G32" s="402" t="str">
        <f t="shared" si="1"/>
        <v>ERROR</v>
      </c>
      <c r="H32" s="402" t="str" cm="1">
        <f t="array" ref="H32">IFERROR(_xlfn.IFS(C32="MN","07:59",C32="M","15:59",C32="AF","23:59")," ")</f>
        <v xml:space="preserve"> </v>
      </c>
    </row>
    <row r="33" spans="2:8" x14ac:dyDescent="0.25">
      <c r="B33" t="str">
        <f>'2022'!$C$11</f>
        <v>I</v>
      </c>
      <c r="C33" t="str">
        <f>IF(HLOOKUP(D33,'2022'!$D$1:$GB$16,$A$2,FALSE)=0," ",IF(HLOOKUP(D33,'2022'!$D$1:$GB$16,$A$2,FALSE)="H"," ",IF(HLOOKUP(D33,'2022'!$D$1:$GB$16,$A$2,FALSE)="S"," ",HLOOKUP(D33,'2022'!$D$1:$GB$16,$A$2,FALSE))))</f>
        <v>T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 xml:space="preserve"> </v>
      </c>
      <c r="G33" s="402">
        <f t="shared" si="1"/>
        <v>44593</v>
      </c>
      <c r="H33" s="402" t="str" cm="1">
        <f t="array" ref="H33">IFERROR(_xlfn.IFS(C33="MN","07:59",C33="M","15:59",C33="AF","23:59")," ")</f>
        <v xml:space="preserve"> </v>
      </c>
    </row>
    <row r="34" spans="2:8" x14ac:dyDescent="0.25">
      <c r="B34" t="str">
        <f>'2022'!$C$11</f>
        <v>I</v>
      </c>
      <c r="C34" t="str">
        <f>IF(HLOOKUP(D34,'2022'!$D$1:$GB$16,$A$2,FALSE)=0," ",IF(HLOOKUP(D34,'2022'!$D$1:$GB$16,$A$2,FALSE)="H"," ",IF(HLOOKUP(D34,'2022'!$D$1:$GB$16,$A$2,FALSE)="S"," ",HLOOKUP(D34,'2022'!$D$1:$GB$16,$A$2,FALSE))))</f>
        <v>T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 xml:space="preserve"> </v>
      </c>
      <c r="G34" s="402">
        <f t="shared" si="1"/>
        <v>44594</v>
      </c>
      <c r="H34" s="402" t="str" cm="1">
        <f t="array" ref="H34">IFERROR(_xlfn.IFS(C34="MN","07:59",C34="M","15:59",C34="AF","23:59")," ")</f>
        <v xml:space="preserve"> </v>
      </c>
    </row>
    <row r="35" spans="2:8" x14ac:dyDescent="0.25">
      <c r="B35" t="str">
        <f>'2022'!$C$11</f>
        <v>I</v>
      </c>
      <c r="C35" t="str">
        <f>IF(HLOOKUP(D35,'2022'!$D$1:$GB$16,$A$2,FALSE)=0," ",IF(HLOOKUP(D35,'2022'!$D$1:$GB$16,$A$2,FALSE)="H"," ",IF(HLOOKUP(D35,'2022'!$D$1:$GB$16,$A$2,FALSE)="S"," ",HLOOKUP(D35,'2022'!$D$1:$GB$16,$A$2,FALSE))))</f>
        <v>T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 xml:space="preserve"> </v>
      </c>
      <c r="G35" s="402">
        <f t="shared" si="1"/>
        <v>44595</v>
      </c>
      <c r="H35" s="402" t="str" cm="1">
        <f t="array" ref="H35">IFERROR(_xlfn.IFS(C35="MN","07:59",C35="M","15:59",C35="AF","23:59")," ")</f>
        <v xml:space="preserve"> </v>
      </c>
    </row>
    <row r="36" spans="2:8" x14ac:dyDescent="0.25">
      <c r="B36" t="str">
        <f>'2022'!$C$11</f>
        <v>I</v>
      </c>
      <c r="C36" t="str">
        <f>IF(HLOOKUP(D36,'2022'!$D$1:$GB$16,$A$2,FALSE)=0," ",IF(HLOOKUP(D36,'2022'!$D$1:$GB$16,$A$2,FALSE)="H"," ",IF(HLOOKUP(D36,'2022'!$D$1:$GB$16,$A$2,FALSE)="S"," ",HLOOKUP(D36,'2022'!$D$1:$GB$16,$A$2,FALSE))))</f>
        <v>T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 xml:space="preserve"> </v>
      </c>
      <c r="G36" s="402">
        <f t="shared" si="1"/>
        <v>44596</v>
      </c>
      <c r="H36" s="402" t="str" cm="1">
        <f t="array" ref="H36">IFERROR(_xlfn.IFS(C36="MN","07:59",C36="M","15:59",C36="AF","23:59")," ")</f>
        <v xml:space="preserve"> </v>
      </c>
    </row>
    <row r="37" spans="2:8" x14ac:dyDescent="0.25">
      <c r="B37" t="str">
        <f>'2022'!$C$11</f>
        <v>I</v>
      </c>
      <c r="C37" t="str">
        <f>IF(HLOOKUP(D37,'2022'!$D$1:$GB$16,$A$2,FALSE)=0," ",IF(HLOOKUP(D37,'2022'!$D$1:$GB$16,$A$2,FALSE)="H"," ",IF(HLOOKUP(D37,'2022'!$D$1:$GB$16,$A$2,FALSE)="S"," ",HLOOKUP(D37,'2022'!$D$1:$GB$16,$A$2,FALSE))))</f>
        <v xml:space="preserve"> </v>
      </c>
      <c r="D37" s="402">
        <v>44597</v>
      </c>
      <c r="E37" s="402" t="str">
        <f t="shared" si="0"/>
        <v>ERROR</v>
      </c>
      <c r="F37" t="str" cm="1">
        <f t="array" ref="F37">IFERROR(_xlfn.IFS(C37="MN","00:00",C37="M","08:00",C37="AF","16:00")," ")</f>
        <v xml:space="preserve"> </v>
      </c>
      <c r="G37" s="402" t="str">
        <f t="shared" si="1"/>
        <v>ERROR</v>
      </c>
      <c r="H37" s="402" t="str" cm="1">
        <f t="array" ref="H37">IFERROR(_xlfn.IFS(C37="MN","07:59",C37="M","15:59",C37="AF","23:59")," ")</f>
        <v xml:space="preserve"> </v>
      </c>
    </row>
    <row r="38" spans="2:8" x14ac:dyDescent="0.25">
      <c r="B38" t="str">
        <f>'2022'!$C$11</f>
        <v>I</v>
      </c>
      <c r="C38" t="str">
        <f>IF(HLOOKUP(D38,'2022'!$D$1:$GB$16,$A$2,FALSE)=0," ",IF(HLOOKUP(D38,'2022'!$D$1:$GB$16,$A$2,FALSE)="H"," ",IF(HLOOKUP(D38,'2022'!$D$1:$GB$16,$A$2,FALSE)="S"," ",HLOOKUP(D38,'2022'!$D$1:$GB$16,$A$2,FALSE))))</f>
        <v xml:space="preserve"> </v>
      </c>
      <c r="D38" s="402">
        <v>44598</v>
      </c>
      <c r="E38" s="402" t="str">
        <f t="shared" si="0"/>
        <v>ERROR</v>
      </c>
      <c r="F38" t="str" cm="1">
        <f t="array" ref="F38">IFERROR(_xlfn.IFS(C38="MN","00:00",C38="M","08:00",C38="AF","16:00")," ")</f>
        <v xml:space="preserve"> </v>
      </c>
      <c r="G38" s="402" t="str">
        <f t="shared" si="1"/>
        <v>ERROR</v>
      </c>
      <c r="H38" s="402" t="str" cm="1">
        <f t="array" ref="H38">IFERROR(_xlfn.IFS(C38="MN","07:59",C38="M","15:59",C38="AF","23:59")," ")</f>
        <v xml:space="preserve"> </v>
      </c>
    </row>
    <row r="39" spans="2:8" x14ac:dyDescent="0.25">
      <c r="B39" t="str">
        <f>'2022'!$C$11</f>
        <v>I</v>
      </c>
      <c r="C39" t="str">
        <f>IF(HLOOKUP(D39,'2022'!$D$1:$GB$16,$A$2,FALSE)=0," ",IF(HLOOKUP(D39,'2022'!$D$1:$GB$16,$A$2,FALSE)="H"," ",IF(HLOOKUP(D39,'2022'!$D$1:$GB$16,$A$2,FALSE)="S"," ",HLOOKUP(D39,'2022'!$D$1:$GB$16,$A$2,FALSE))))</f>
        <v>T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 xml:space="preserve"> </v>
      </c>
      <c r="G39" s="402">
        <f t="shared" si="1"/>
        <v>44599</v>
      </c>
      <c r="H39" s="402" t="str" cm="1">
        <f t="array" ref="H39">IFERROR(_xlfn.IFS(C39="MN","07:59",C39="M","15:59",C39="AF","23:59")," ")</f>
        <v xml:space="preserve"> </v>
      </c>
    </row>
    <row r="40" spans="2:8" x14ac:dyDescent="0.25">
      <c r="B40" t="str">
        <f>'2022'!$C$11</f>
        <v>I</v>
      </c>
      <c r="C40" t="str">
        <f>IF(HLOOKUP(D40,'2022'!$D$1:$GB$16,$A$2,FALSE)=0," ",IF(HLOOKUP(D40,'2022'!$D$1:$GB$16,$A$2,FALSE)="H"," ",IF(HLOOKUP(D40,'2022'!$D$1:$GB$16,$A$2,FALSE)="S"," ",HLOOKUP(D40,'2022'!$D$1:$GB$16,$A$2,FALSE))))</f>
        <v>T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 xml:space="preserve"> </v>
      </c>
      <c r="G40" s="402">
        <f t="shared" si="1"/>
        <v>44600</v>
      </c>
      <c r="H40" s="402" t="str" cm="1">
        <f t="array" ref="H40">IFERROR(_xlfn.IFS(C40="MN","07:59",C40="M","15:59",C40="AF","23:59")," ")</f>
        <v xml:space="preserve"> </v>
      </c>
    </row>
    <row r="41" spans="2:8" x14ac:dyDescent="0.25">
      <c r="B41" t="str">
        <f>'2022'!$C$11</f>
        <v>I</v>
      </c>
      <c r="C41" t="str">
        <f>IF(HLOOKUP(D41,'2022'!$D$1:$GB$16,$A$2,FALSE)=0," ",IF(HLOOKUP(D41,'2022'!$D$1:$GB$16,$A$2,FALSE)="H"," ",IF(HLOOKUP(D41,'2022'!$D$1:$GB$16,$A$2,FALSE)="S"," ",HLOOKUP(D41,'2022'!$D$1:$GB$16,$A$2,FALSE))))</f>
        <v>T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 xml:space="preserve"> </v>
      </c>
      <c r="G41" s="402">
        <f t="shared" si="1"/>
        <v>44601</v>
      </c>
      <c r="H41" s="402" t="str" cm="1">
        <f t="array" ref="H41">IFERROR(_xlfn.IFS(C41="MN","07:59",C41="M","15:59",C41="AF","23:59")," ")</f>
        <v xml:space="preserve"> </v>
      </c>
    </row>
    <row r="42" spans="2:8" x14ac:dyDescent="0.25">
      <c r="B42" t="str">
        <f>'2022'!$C$11</f>
        <v>I</v>
      </c>
      <c r="C42" t="str">
        <f>IF(HLOOKUP(D42,'2022'!$D$1:$GB$16,$A$2,FALSE)=0," ",IF(HLOOKUP(D42,'2022'!$D$1:$GB$16,$A$2,FALSE)="H"," ",IF(HLOOKUP(D42,'2022'!$D$1:$GB$16,$A$2,FALSE)="S"," ",HLOOKUP(D42,'2022'!$D$1:$GB$16,$A$2,FALSE))))</f>
        <v>T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 xml:space="preserve"> </v>
      </c>
      <c r="G42" s="402">
        <f t="shared" si="1"/>
        <v>44602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'2022'!$C$11</f>
        <v>I</v>
      </c>
      <c r="C43" t="str">
        <f>IF(HLOOKUP(D43,'2022'!$D$1:$GB$16,$A$2,FALSE)=0," ",IF(HLOOKUP(D43,'2022'!$D$1:$GB$16,$A$2,FALSE)="H"," ",IF(HLOOKUP(D43,'2022'!$D$1:$GB$16,$A$2,FALSE)="S"," ",HLOOKUP(D43,'2022'!$D$1:$GB$16,$A$2,FALSE))))</f>
        <v>T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 xml:space="preserve"> </v>
      </c>
      <c r="G43" s="402">
        <f t="shared" si="1"/>
        <v>44603</v>
      </c>
      <c r="H43" s="402" t="str" cm="1">
        <f t="array" ref="H43">IFERROR(_xlfn.IFS(C43="MN","07:59",C43="M","15:59",C43="AF","23:59")," ")</f>
        <v xml:space="preserve"> </v>
      </c>
    </row>
    <row r="44" spans="2:8" x14ac:dyDescent="0.25">
      <c r="B44" t="str">
        <f>'2022'!$C$11</f>
        <v>I</v>
      </c>
      <c r="C44" t="str">
        <f>IF(HLOOKUP(D44,'2022'!$D$1:$GB$16,$A$2,FALSE)=0," ",IF(HLOOKUP(D44,'2022'!$D$1:$GB$16,$A$2,FALSE)="H"," ",IF(HLOOKUP(D44,'2022'!$D$1:$GB$16,$A$2,FALSE)="S"," ",HLOOKUP(D44,'2022'!$D$1:$GB$16,$A$2,FALSE))))</f>
        <v xml:space="preserve"> </v>
      </c>
      <c r="D44" s="402">
        <v>44604</v>
      </c>
      <c r="E44" s="402" t="str">
        <f t="shared" si="0"/>
        <v>ERROR</v>
      </c>
      <c r="F44" t="str" cm="1">
        <f t="array" ref="F44">IFERROR(_xlfn.IFS(C44="MN","00:00",C44="M","08:00",C44="AF","16:00")," ")</f>
        <v xml:space="preserve"> </v>
      </c>
      <c r="G44" s="402" t="str">
        <f t="shared" si="1"/>
        <v>ERROR</v>
      </c>
      <c r="H44" s="402" t="str" cm="1">
        <f t="array" ref="H44">IFERROR(_xlfn.IFS(C44="MN","07:59",C44="M","15:59",C44="AF","23:59")," ")</f>
        <v xml:space="preserve"> </v>
      </c>
    </row>
    <row r="45" spans="2:8" x14ac:dyDescent="0.25">
      <c r="B45" t="str">
        <f>'2022'!$C$11</f>
        <v>I</v>
      </c>
      <c r="C45" t="str">
        <f>IF(HLOOKUP(D45,'2022'!$D$1:$GB$16,$A$2,FALSE)=0," ",IF(HLOOKUP(D45,'2022'!$D$1:$GB$16,$A$2,FALSE)="H"," ",IF(HLOOKUP(D45,'2022'!$D$1:$GB$16,$A$2,FALSE)="S"," ",HLOOKUP(D45,'2022'!$D$1:$GB$16,$A$2,FALSE))))</f>
        <v xml:space="preserve"> </v>
      </c>
      <c r="D45" s="402">
        <v>44605</v>
      </c>
      <c r="E45" s="402" t="str">
        <f t="shared" si="0"/>
        <v>ERROR</v>
      </c>
      <c r="F45" t="str" cm="1">
        <f t="array" ref="F45">IFERROR(_xlfn.IFS(C45="MN","00:00",C45="M","08:00",C45="AF","16:00")," ")</f>
        <v xml:space="preserve"> </v>
      </c>
      <c r="G45" s="402" t="str">
        <f t="shared" si="1"/>
        <v>ERROR</v>
      </c>
      <c r="H45" s="402" t="str" cm="1">
        <f t="array" ref="H45">IFERROR(_xlfn.IFS(C45="MN","07:59",C45="M","15:59",C45="AF","23:59")," ")</f>
        <v xml:space="preserve"> </v>
      </c>
    </row>
    <row r="46" spans="2:8" x14ac:dyDescent="0.25">
      <c r="B46" t="str">
        <f>'2022'!$C$11</f>
        <v>I</v>
      </c>
      <c r="C46" t="str">
        <f>IF(HLOOKUP(D46,'2022'!$D$1:$GB$16,$A$2,FALSE)=0," ",IF(HLOOKUP(D46,'2022'!$D$1:$GB$16,$A$2,FALSE)="H"," ",IF(HLOOKUP(D46,'2022'!$D$1:$GB$16,$A$2,FALSE)="S"," ",HLOOKUP(D46,'2022'!$D$1:$GB$16,$A$2,FALSE))))</f>
        <v>M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08:00</v>
      </c>
      <c r="G46" s="402">
        <f t="shared" si="1"/>
        <v>44606</v>
      </c>
      <c r="H46" s="402" t="str" cm="1">
        <f t="array" ref="H46">IFERROR(_xlfn.IFS(C46="MN","07:59",C46="M","15:59",C46="AF","23:59")," ")</f>
        <v>15:59</v>
      </c>
    </row>
    <row r="47" spans="2:8" x14ac:dyDescent="0.25">
      <c r="B47" t="str">
        <f>'2022'!$C$11</f>
        <v>I</v>
      </c>
      <c r="C47" t="str">
        <f>IF(HLOOKUP(D47,'2022'!$D$1:$GB$16,$A$2,FALSE)=0," ",IF(HLOOKUP(D47,'2022'!$D$1:$GB$16,$A$2,FALSE)="H"," ",IF(HLOOKUP(D47,'2022'!$D$1:$GB$16,$A$2,FALSE)="S"," ",HLOOKUP(D47,'2022'!$D$1:$GB$16,$A$2,FALSE))))</f>
        <v>M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08:00</v>
      </c>
      <c r="G47" s="402">
        <f t="shared" si="1"/>
        <v>44607</v>
      </c>
      <c r="H47" s="402" t="str" cm="1">
        <f t="array" ref="H47">IFERROR(_xlfn.IFS(C47="MN","07:59",C47="M","15:59",C47="AF","23:59")," ")</f>
        <v>15:59</v>
      </c>
    </row>
    <row r="48" spans="2:8" x14ac:dyDescent="0.25">
      <c r="B48" t="str">
        <f>'2022'!$C$11</f>
        <v>I</v>
      </c>
      <c r="C48" t="str">
        <f>IF(HLOOKUP(D48,'2022'!$D$1:$GB$16,$A$2,FALSE)=0," ",IF(HLOOKUP(D48,'2022'!$D$1:$GB$16,$A$2,FALSE)="H"," ",IF(HLOOKUP(D48,'2022'!$D$1:$GB$16,$A$2,FALSE)="S"," ",HLOOKUP(D48,'2022'!$D$1:$GB$16,$A$2,FALSE))))</f>
        <v>M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08:00</v>
      </c>
      <c r="G48" s="402">
        <f t="shared" si="1"/>
        <v>44608</v>
      </c>
      <c r="H48" s="402" t="str" cm="1">
        <f t="array" ref="H48">IFERROR(_xlfn.IFS(C48="MN","07:59",C48="M","15:59",C48="AF","23:59")," ")</f>
        <v>15:59</v>
      </c>
    </row>
    <row r="49" spans="2:8" x14ac:dyDescent="0.25">
      <c r="B49" t="str">
        <f>'2022'!$C$11</f>
        <v>I</v>
      </c>
      <c r="C49" t="str">
        <f>IF(HLOOKUP(D49,'2022'!$D$1:$GB$16,$A$2,FALSE)=0," ",IF(HLOOKUP(D49,'2022'!$D$1:$GB$16,$A$2,FALSE)="H"," ",IF(HLOOKUP(D49,'2022'!$D$1:$GB$16,$A$2,FALSE)="S"," ",HLOOKUP(D49,'2022'!$D$1:$GB$16,$A$2,FALSE))))</f>
        <v>M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08:00</v>
      </c>
      <c r="G49" s="402">
        <f t="shared" si="1"/>
        <v>44609</v>
      </c>
      <c r="H49" s="402" t="str" cm="1">
        <f t="array" ref="H49">IFERROR(_xlfn.IFS(C49="MN","07:59",C49="M","15:59",C49="AF","23:59")," ")</f>
        <v>15:59</v>
      </c>
    </row>
    <row r="50" spans="2:8" x14ac:dyDescent="0.25">
      <c r="B50" t="str">
        <f>'2022'!$C$11</f>
        <v>I</v>
      </c>
      <c r="C50" t="str">
        <f>IF(HLOOKUP(D50,'2022'!$D$1:$GB$16,$A$2,FALSE)=0," ",IF(HLOOKUP(D50,'2022'!$D$1:$GB$16,$A$2,FALSE)="H"," ",IF(HLOOKUP(D50,'2022'!$D$1:$GB$16,$A$2,FALSE)="S"," ",HLOOKUP(D50,'2022'!$D$1:$GB$16,$A$2,FALSE))))</f>
        <v>M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08:00</v>
      </c>
      <c r="G50" s="402">
        <f t="shared" si="1"/>
        <v>44610</v>
      </c>
      <c r="H50" s="402" t="str" cm="1">
        <f t="array" ref="H50">IFERROR(_xlfn.IFS(C50="MN","07:59",C50="M","15:59",C50="AF","23:59")," ")</f>
        <v>15:59</v>
      </c>
    </row>
    <row r="51" spans="2:8" x14ac:dyDescent="0.25">
      <c r="B51" t="str">
        <f>'2022'!$C$11</f>
        <v>I</v>
      </c>
      <c r="C51" t="str">
        <f>IF(HLOOKUP(D51,'2022'!$D$1:$GB$16,$A$2,FALSE)=0," ",IF(HLOOKUP(D51,'2022'!$D$1:$GB$16,$A$2,FALSE)="H"," ",IF(HLOOKUP(D51,'2022'!$D$1:$GB$16,$A$2,FALSE)="S"," ",HLOOKUP(D51,'2022'!$D$1:$GB$16,$A$2,FALSE))))</f>
        <v xml:space="preserve"> </v>
      </c>
      <c r="D51" s="402">
        <v>44611</v>
      </c>
      <c r="E51" s="402" t="str">
        <f t="shared" si="0"/>
        <v>ERROR</v>
      </c>
      <c r="F51" t="str" cm="1">
        <f t="array" ref="F51">IFERROR(_xlfn.IFS(C51="MN","00:00",C51="M","08:00",C51="AF","16:00")," ")</f>
        <v xml:space="preserve"> </v>
      </c>
      <c r="G51" s="402" t="str">
        <f t="shared" si="1"/>
        <v>ERROR</v>
      </c>
      <c r="H51" s="402" t="str" cm="1">
        <f t="array" ref="H51">IFERROR(_xlfn.IFS(C51="MN","07:59",C51="M","15:59",C51="AF","23:59")," ")</f>
        <v xml:space="preserve"> </v>
      </c>
    </row>
    <row r="52" spans="2:8" x14ac:dyDescent="0.25">
      <c r="B52" t="str">
        <f>'2022'!$C$11</f>
        <v>I</v>
      </c>
      <c r="C52" t="str">
        <f>IF(HLOOKUP(D52,'2022'!$D$1:$GB$16,$A$2,FALSE)=0," ",IF(HLOOKUP(D52,'2022'!$D$1:$GB$16,$A$2,FALSE)="H"," ",IF(HLOOKUP(D52,'2022'!$D$1:$GB$16,$A$2,FALSE)="S"," ",HLOOKUP(D52,'2022'!$D$1:$GB$16,$A$2,FALSE))))</f>
        <v xml:space="preserve"> </v>
      </c>
      <c r="D52" s="402">
        <v>44612</v>
      </c>
      <c r="E52" s="402" t="str">
        <f t="shared" si="0"/>
        <v>ERROR</v>
      </c>
      <c r="F52" t="str" cm="1">
        <f t="array" ref="F52">IFERROR(_xlfn.IFS(C52="MN","00:00",C52="M","08:00",C52="AF","16:00")," ")</f>
        <v xml:space="preserve"> </v>
      </c>
      <c r="G52" s="402" t="str">
        <f t="shared" si="1"/>
        <v>ERROR</v>
      </c>
      <c r="H52" s="402" t="str" cm="1">
        <f t="array" ref="H52">IFERROR(_xlfn.IFS(C52="MN","07:59",C52="M","15:59",C52="AF","23:59")," ")</f>
        <v xml:space="preserve"> </v>
      </c>
    </row>
    <row r="53" spans="2:8" x14ac:dyDescent="0.25">
      <c r="B53" t="str">
        <f>'2022'!$C$11</f>
        <v>I</v>
      </c>
      <c r="C53" t="str">
        <f>IF(HLOOKUP(D53,'2022'!$D$1:$GB$16,$A$2,FALSE)=0," ",IF(HLOOKUP(D53,'2022'!$D$1:$GB$16,$A$2,FALSE)="H"," ",IF(HLOOKUP(D53,'2022'!$D$1:$GB$16,$A$2,FALSE)="S"," ",HLOOKUP(D53,'2022'!$D$1:$GB$16,$A$2,FALSE))))</f>
        <v>M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08:00</v>
      </c>
      <c r="G53" s="402">
        <f t="shared" si="1"/>
        <v>44613</v>
      </c>
      <c r="H53" s="402" t="str" cm="1">
        <f t="array" ref="H53">IFERROR(_xlfn.IFS(C53="MN","07:59",C53="M","15:59",C53="AF","23:59")," ")</f>
        <v>15:59</v>
      </c>
    </row>
    <row r="54" spans="2:8" x14ac:dyDescent="0.25">
      <c r="B54" t="str">
        <f>'2022'!$C$11</f>
        <v>I</v>
      </c>
      <c r="C54" t="str">
        <f>IF(HLOOKUP(D54,'2022'!$D$1:$GB$16,$A$2,FALSE)=0," ",IF(HLOOKUP(D54,'2022'!$D$1:$GB$16,$A$2,FALSE)="H"," ",IF(HLOOKUP(D54,'2022'!$D$1:$GB$16,$A$2,FALSE)="S"," ",HLOOKUP(D54,'2022'!$D$1:$GB$16,$A$2,FALSE))))</f>
        <v>M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08:00</v>
      </c>
      <c r="G54" s="402">
        <f t="shared" si="1"/>
        <v>44614</v>
      </c>
      <c r="H54" s="402" t="str" cm="1">
        <f t="array" ref="H54">IFERROR(_xlfn.IFS(C54="MN","07:59",C54="M","15:59",C54="AF","23:59")," ")</f>
        <v>15:59</v>
      </c>
    </row>
    <row r="55" spans="2:8" x14ac:dyDescent="0.25">
      <c r="B55" t="str">
        <f>'2022'!$C$11</f>
        <v>I</v>
      </c>
      <c r="C55" t="str">
        <f>IF(HLOOKUP(D55,'2022'!$D$1:$GB$16,$A$2,FALSE)=0," ",IF(HLOOKUP(D55,'2022'!$D$1:$GB$16,$A$2,FALSE)="H"," ",IF(HLOOKUP(D55,'2022'!$D$1:$GB$16,$A$2,FALSE)="S"," ",HLOOKUP(D55,'2022'!$D$1:$GB$16,$A$2,FALSE))))</f>
        <v>M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08:00</v>
      </c>
      <c r="G55" s="402">
        <f t="shared" si="1"/>
        <v>44615</v>
      </c>
      <c r="H55" s="402" t="str" cm="1">
        <f t="array" ref="H55">IFERROR(_xlfn.IFS(C55="MN","07:59",C55="M","15:59",C55="AF","23:59")," ")</f>
        <v>15:59</v>
      </c>
    </row>
    <row r="56" spans="2:8" x14ac:dyDescent="0.25">
      <c r="B56" t="str">
        <f>'2022'!$C$11</f>
        <v>I</v>
      </c>
      <c r="C56" t="str">
        <f>IF(HLOOKUP(D56,'2022'!$D$1:$GB$16,$A$2,FALSE)=0," ",IF(HLOOKUP(D56,'2022'!$D$1:$GB$16,$A$2,FALSE)="H"," ",IF(HLOOKUP(D56,'2022'!$D$1:$GB$16,$A$2,FALSE)="S"," ",HLOOKUP(D56,'2022'!$D$1:$GB$16,$A$2,FALSE))))</f>
        <v>M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08:00</v>
      </c>
      <c r="G56" s="402">
        <f t="shared" si="1"/>
        <v>44616</v>
      </c>
      <c r="H56" s="402" t="str" cm="1">
        <f t="array" ref="H56">IFERROR(_xlfn.IFS(C56="MN","07:59",C56="M","15:59",C56="AF","23:59")," ")</f>
        <v>15:59</v>
      </c>
    </row>
    <row r="57" spans="2:8" x14ac:dyDescent="0.25">
      <c r="B57" t="str">
        <f>'2022'!$C$11</f>
        <v>I</v>
      </c>
      <c r="C57" t="str">
        <f>IF(HLOOKUP(D57,'2022'!$D$1:$GB$16,$A$2,FALSE)=0," ",IF(HLOOKUP(D57,'2022'!$D$1:$GB$16,$A$2,FALSE)="H"," ",IF(HLOOKUP(D57,'2022'!$D$1:$GB$16,$A$2,FALSE)="S"," ",HLOOKUP(D57,'2022'!$D$1:$GB$16,$A$2,FALSE))))</f>
        <v>M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08:00</v>
      </c>
      <c r="G57" s="402">
        <f t="shared" si="1"/>
        <v>44617</v>
      </c>
      <c r="H57" s="402" t="str" cm="1">
        <f t="array" ref="H57">IFERROR(_xlfn.IFS(C57="MN","07:59",C57="M","15:59",C57="AF","23:59")," ")</f>
        <v>15:59</v>
      </c>
    </row>
    <row r="58" spans="2:8" x14ac:dyDescent="0.25">
      <c r="B58" t="str">
        <f>'2022'!$C$11</f>
        <v>I</v>
      </c>
      <c r="C58" t="str">
        <f>IF(HLOOKUP(D58,'2022'!$D$1:$GB$16,$A$2,FALSE)=0," ",IF(HLOOKUP(D58,'2022'!$D$1:$GB$16,$A$2,FALSE)="H"," ",IF(HLOOKUP(D58,'2022'!$D$1:$GB$16,$A$2,FALSE)="S"," ",HLOOKUP(D58,'2022'!$D$1:$GB$16,$A$2,FALSE))))</f>
        <v xml:space="preserve"> </v>
      </c>
      <c r="D58" s="402">
        <v>44618</v>
      </c>
      <c r="E58" s="402" t="str">
        <f t="shared" si="0"/>
        <v>ERROR</v>
      </c>
      <c r="F58" t="str" cm="1">
        <f t="array" ref="F58">IFERROR(_xlfn.IFS(C58="MN","00:00",C58="M","08:00",C58="AF","16:00")," ")</f>
        <v xml:space="preserve"> </v>
      </c>
      <c r="G58" s="402" t="str">
        <f t="shared" si="1"/>
        <v>ERROR</v>
      </c>
      <c r="H58" s="402" t="str" cm="1">
        <f t="array" ref="H58">IFERROR(_xlfn.IFS(C58="MN","07:59",C58="M","15:59",C58="AF","23:59")," ")</f>
        <v xml:space="preserve"> </v>
      </c>
    </row>
    <row r="59" spans="2:8" x14ac:dyDescent="0.25">
      <c r="B59" t="str">
        <f>'2022'!$C$11</f>
        <v>I</v>
      </c>
      <c r="C59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'2022'!$C$11</f>
        <v>I</v>
      </c>
      <c r="C60" t="str">
        <f>IF(HLOOKUP(D60,'2022'!$D$1:$GB$16,$A$2,FALSE)=0," ",IF(HLOOKUP(D60,'2022'!$D$1:$GB$16,$A$2,FALSE)="H"," ",IF(HLOOKUP(D60,'2022'!$D$1:$GB$16,$A$2,FALSE)="S"," ",HLOOKUP(D60,'2022'!$D$1:$GB$16,$A$2,FALSE))))</f>
        <v>M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08:00</v>
      </c>
      <c r="G60" s="402">
        <f t="shared" si="1"/>
        <v>44620</v>
      </c>
      <c r="H60" s="402" t="str" cm="1">
        <f t="array" ref="H60">IFERROR(_xlfn.IFS(C60="MN","07:59",C60="M","15:59",C60="AF","23:59")," ")</f>
        <v>15:59</v>
      </c>
    </row>
    <row r="61" spans="2:8" x14ac:dyDescent="0.25">
      <c r="B61" t="str">
        <f>'2022'!$C$11</f>
        <v>I</v>
      </c>
      <c r="C61" t="str">
        <f>IF(HLOOKUP(D61,'2022'!$D$1:$GB$16,$A$2,FALSE)=0," ",IF(HLOOKUP(D61,'2022'!$D$1:$GB$16,$A$2,FALSE)="H"," ",IF(HLOOKUP(D61,'2022'!$D$1:$GB$16,$A$2,FALSE)="S"," ",HLOOKUP(D61,'2022'!$D$1:$GB$16,$A$2,FALSE))))</f>
        <v>M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08:00</v>
      </c>
      <c r="G61" s="402">
        <f t="shared" si="1"/>
        <v>44621</v>
      </c>
      <c r="H61" s="402" t="str" cm="1">
        <f t="array" ref="H61">IFERROR(_xlfn.IFS(C61="MN","07:59",C61="M","15:59",C61="AF","23:59")," ")</f>
        <v>15:59</v>
      </c>
    </row>
    <row r="62" spans="2:8" x14ac:dyDescent="0.25">
      <c r="B62" t="str">
        <f>'2022'!$C$11</f>
        <v>I</v>
      </c>
      <c r="C62" t="str">
        <f>IF(HLOOKUP(D62,'2022'!$D$1:$GB$16,$A$2,FALSE)=0," ",IF(HLOOKUP(D62,'2022'!$D$1:$GB$16,$A$2,FALSE)="H"," ",IF(HLOOKUP(D62,'2022'!$D$1:$GB$16,$A$2,FALSE)="S"," ",HLOOKUP(D62,'2022'!$D$1:$GB$16,$A$2,FALSE))))</f>
        <v>M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08:00</v>
      </c>
      <c r="G62" s="402">
        <f t="shared" si="1"/>
        <v>44622</v>
      </c>
      <c r="H62" s="402" t="str" cm="1">
        <f t="array" ref="H62">IFERROR(_xlfn.IFS(C62="MN","07:59",C62="M","15:59",C62="AF","23:59")," ")</f>
        <v>15:59</v>
      </c>
    </row>
    <row r="63" spans="2:8" x14ac:dyDescent="0.25">
      <c r="B63" t="str">
        <f>'2022'!$C$11</f>
        <v>I</v>
      </c>
      <c r="C63" t="str">
        <f>IF(HLOOKUP(D63,'2022'!$D$1:$GB$16,$A$2,FALSE)=0," ",IF(HLOOKUP(D63,'2022'!$D$1:$GB$16,$A$2,FALSE)="H"," ",IF(HLOOKUP(D63,'2022'!$D$1:$GB$16,$A$2,FALSE)="S"," ",HLOOKUP(D63,'2022'!$D$1:$GB$16,$A$2,FALSE))))</f>
        <v>M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08:00</v>
      </c>
      <c r="G63" s="402">
        <f t="shared" si="1"/>
        <v>44623</v>
      </c>
      <c r="H63" s="402" t="str" cm="1">
        <f t="array" ref="H63">IFERROR(_xlfn.IFS(C63="MN","07:59",C63="M","15:59",C63="AF","23:59")," ")</f>
        <v>15:59</v>
      </c>
    </row>
    <row r="64" spans="2:8" x14ac:dyDescent="0.25">
      <c r="B64" t="str">
        <f>'2022'!$C$11</f>
        <v>I</v>
      </c>
      <c r="C64" t="str">
        <f>IF(HLOOKUP(D64,'2022'!$D$1:$GB$16,$A$2,FALSE)=0," ",IF(HLOOKUP(D64,'2022'!$D$1:$GB$16,$A$2,FALSE)="H"," ",IF(HLOOKUP(D64,'2022'!$D$1:$GB$16,$A$2,FALSE)="S"," ",HLOOKUP(D64,'2022'!$D$1:$GB$16,$A$2,FALSE))))</f>
        <v xml:space="preserve"> </v>
      </c>
      <c r="D64" s="402">
        <v>44624</v>
      </c>
      <c r="E64" s="402" t="str">
        <f t="shared" si="0"/>
        <v>ERROR</v>
      </c>
      <c r="F64" t="str" cm="1">
        <f t="array" ref="F64">IFERROR(_xlfn.IFS(C64="MN","00:00",C64="M","08:00",C64="AF","16:00")," ")</f>
        <v xml:space="preserve"> </v>
      </c>
      <c r="G64" s="402" t="str">
        <f t="shared" si="1"/>
        <v>ERROR</v>
      </c>
      <c r="H64" s="402" t="str" cm="1">
        <f t="array" ref="H64">IFERROR(_xlfn.IFS(C64="MN","07:59",C64="M","15:59",C64="AF","23:59")," ")</f>
        <v xml:space="preserve"> </v>
      </c>
    </row>
    <row r="65" spans="2:8" x14ac:dyDescent="0.25">
      <c r="B65" t="str">
        <f>'2022'!$C$11</f>
        <v>I</v>
      </c>
      <c r="C65" t="str">
        <f>IF(HLOOKUP(D65,'2022'!$D$1:$GB$16,$A$2,FALSE)=0," ",IF(HLOOKUP(D65,'2022'!$D$1:$GB$16,$A$2,FALSE)="H"," ",IF(HLOOKUP(D65,'2022'!$D$1:$GB$16,$A$2,FALSE)="S"," ",HLOOKUP(D65,'2022'!$D$1:$GB$16,$A$2,FALSE))))</f>
        <v xml:space="preserve"> </v>
      </c>
      <c r="D65" s="402">
        <v>44625</v>
      </c>
      <c r="E65" s="402" t="str">
        <f t="shared" si="0"/>
        <v>ERROR</v>
      </c>
      <c r="F65" t="str" cm="1">
        <f t="array" ref="F65">IFERROR(_xlfn.IFS(C65="MN","00:00",C65="M","08:00",C65="AF","16:00")," ")</f>
        <v xml:space="preserve"> </v>
      </c>
      <c r="G65" s="402" t="str">
        <f t="shared" si="1"/>
        <v>ERROR</v>
      </c>
      <c r="H65" s="402" t="str" cm="1">
        <f t="array" ref="H65">IFERROR(_xlfn.IFS(C65="MN","07:59",C65="M","15:59",C65="AF","23:59")," ")</f>
        <v xml:space="preserve"> </v>
      </c>
    </row>
    <row r="66" spans="2:8" x14ac:dyDescent="0.25">
      <c r="B66" t="str">
        <f>'2022'!$C$11</f>
        <v>I</v>
      </c>
      <c r="C66" t="str">
        <f>IF(HLOOKUP(D66,'2022'!$D$1:$GB$16,$A$2,FALSE)=0," ",IF(HLOOKUP(D66,'2022'!$D$1:$GB$16,$A$2,FALSE)="H"," ",IF(HLOOKUP(D66,'2022'!$D$1:$GB$16,$A$2,FALSE)="S"," ",HLOOKUP(D66,'2022'!$D$1:$GB$16,$A$2,FALSE))))</f>
        <v>M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08:00</v>
      </c>
      <c r="G66" s="402">
        <f t="shared" si="1"/>
        <v>44626</v>
      </c>
      <c r="H66" s="402" t="str" cm="1">
        <f t="array" ref="H66">IFERROR(_xlfn.IFS(C66="MN","07:59",C66="M","15:59",C66="AF","23:59")," ")</f>
        <v>15:59</v>
      </c>
    </row>
    <row r="67" spans="2:8" x14ac:dyDescent="0.25">
      <c r="B67" t="str">
        <f>'2022'!$C$11</f>
        <v>I</v>
      </c>
      <c r="C67" t="str">
        <f>IF(HLOOKUP(D67,'2022'!$D$1:$GB$16,$A$2,FALSE)=0," ",IF(HLOOKUP(D67,'2022'!$D$1:$GB$16,$A$2,FALSE)="H"," ",IF(HLOOKUP(D67,'2022'!$D$1:$GB$16,$A$2,FALSE)="S"," ",HLOOKUP(D67,'2022'!$D$1:$GB$16,$A$2,FALSE))))</f>
        <v>M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08:00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15:59</v>
      </c>
    </row>
    <row r="68" spans="2:8" x14ac:dyDescent="0.25">
      <c r="B68" t="str">
        <f>'2022'!$C$11</f>
        <v>I</v>
      </c>
      <c r="C68" t="str">
        <f>IF(HLOOKUP(D68,'2022'!$D$1:$GB$16,$A$2,FALSE)=0," ",IF(HLOOKUP(D68,'2022'!$D$1:$GB$16,$A$2,FALSE)="H"," ",IF(HLOOKUP(D68,'2022'!$D$1:$GB$16,$A$2,FALSE)="S"," ",HLOOKUP(D68,'2022'!$D$1:$GB$16,$A$2,FALSE))))</f>
        <v>M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08:00</v>
      </c>
      <c r="G68" s="402">
        <f t="shared" si="3"/>
        <v>44628</v>
      </c>
      <c r="H68" s="402" t="str" cm="1">
        <f t="array" ref="H68">IFERROR(_xlfn.IFS(C68="MN","07:59",C68="M","15:59",C68="AF","23:59")," ")</f>
        <v>15:59</v>
      </c>
    </row>
    <row r="69" spans="2:8" x14ac:dyDescent="0.25">
      <c r="B69" t="str">
        <f>'2022'!$C$11</f>
        <v>I</v>
      </c>
      <c r="C69" t="str">
        <f>IF(HLOOKUP(D69,'2022'!$D$1:$GB$16,$A$2,FALSE)=0," ",IF(HLOOKUP(D69,'2022'!$D$1:$GB$16,$A$2,FALSE)="H"," ",IF(HLOOKUP(D69,'2022'!$D$1:$GB$16,$A$2,FALSE)="S"," ",HLOOKUP(D69,'2022'!$D$1:$GB$16,$A$2,FALSE))))</f>
        <v xml:space="preserve"> </v>
      </c>
      <c r="D69" s="402">
        <v>44629</v>
      </c>
      <c r="E69" s="402" t="str">
        <f t="shared" si="2"/>
        <v>ERROR</v>
      </c>
      <c r="F69" t="str" cm="1">
        <f t="array" ref="F69">IFERROR(_xlfn.IFS(C69="MN","00:00",C69="M","08:00",C69="AF","16:00")," ")</f>
        <v xml:space="preserve"> </v>
      </c>
      <c r="G69" s="402" t="str">
        <f t="shared" si="3"/>
        <v>ERROR</v>
      </c>
      <c r="H69" s="402" t="str" cm="1">
        <f t="array" ref="H69">IFERROR(_xlfn.IFS(C69="MN","07:59",C69="M","15:59",C69="AF","23:59")," ")</f>
        <v xml:space="preserve"> </v>
      </c>
    </row>
    <row r="70" spans="2:8" x14ac:dyDescent="0.25">
      <c r="B70" t="str">
        <f>'2022'!$C$11</f>
        <v>I</v>
      </c>
      <c r="C70" t="str">
        <f>IF(HLOOKUP(D70,'2022'!$D$1:$GB$16,$A$2,FALSE)=0," ",IF(HLOOKUP(D70,'2022'!$D$1:$GB$16,$A$2,FALSE)="H"," ",IF(HLOOKUP(D70,'2022'!$D$1:$GB$16,$A$2,FALSE)="S"," ",HLOOKUP(D70,'2022'!$D$1:$GB$16,$A$2,FALSE))))</f>
        <v xml:space="preserve"> </v>
      </c>
      <c r="D70" s="402">
        <v>44630</v>
      </c>
      <c r="E70" s="402" t="str">
        <f t="shared" si="2"/>
        <v>ERROR</v>
      </c>
      <c r="F70" t="str" cm="1">
        <f t="array" ref="F70">IFERROR(_xlfn.IFS(C70="MN","00:00",C70="M","08:00",C70="AF","16:00")," ")</f>
        <v xml:space="preserve"> </v>
      </c>
      <c r="G70" s="402" t="str">
        <f t="shared" si="3"/>
        <v>ERROR</v>
      </c>
      <c r="H70" s="402" t="str" cm="1">
        <f t="array" ref="H70">IFERROR(_xlfn.IFS(C70="MN","07:59",C70="M","15:59",C70="AF","23:59")," ")</f>
        <v xml:space="preserve"> </v>
      </c>
    </row>
    <row r="71" spans="2:8" x14ac:dyDescent="0.25">
      <c r="B71" t="str">
        <f>'2022'!$C$11</f>
        <v>I</v>
      </c>
      <c r="C71" t="str">
        <f>IF(HLOOKUP(D71,'2022'!$D$1:$GB$16,$A$2,FALSE)=0," ",IF(HLOOKUP(D71,'2022'!$D$1:$GB$16,$A$2,FALSE)="H"," ",IF(HLOOKUP(D71,'2022'!$D$1:$GB$16,$A$2,FALSE)="S"," ",HLOOKUP(D71,'2022'!$D$1:$GB$16,$A$2,FALSE))))</f>
        <v>MN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00:00</v>
      </c>
      <c r="G71" s="402">
        <f t="shared" si="3"/>
        <v>44631</v>
      </c>
      <c r="H71" s="402" t="str" cm="1">
        <f t="array" ref="H71">IFERROR(_xlfn.IFS(C71="MN","07:59",C71="M","15:59",C71="AF","23:59")," ")</f>
        <v>07:59</v>
      </c>
    </row>
    <row r="72" spans="2:8" x14ac:dyDescent="0.25">
      <c r="B72" t="str">
        <f>'2022'!$C$11</f>
        <v>I</v>
      </c>
      <c r="C72" t="str">
        <f>IF(HLOOKUP(D72,'2022'!$D$1:$GB$16,$A$2,FALSE)=0," ",IF(HLOOKUP(D72,'2022'!$D$1:$GB$16,$A$2,FALSE)="H"," ",IF(HLOOKUP(D72,'2022'!$D$1:$GB$16,$A$2,FALSE)="S"," ",HLOOKUP(D72,'2022'!$D$1:$GB$16,$A$2,FALSE))))</f>
        <v>MN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00:00</v>
      </c>
      <c r="G72" s="402">
        <f t="shared" si="3"/>
        <v>44632</v>
      </c>
      <c r="H72" s="402" t="str" cm="1">
        <f t="array" ref="H72">IFERROR(_xlfn.IFS(C72="MN","07:59",C72="M","15:59",C72="AF","23:59")," ")</f>
        <v>07:59</v>
      </c>
    </row>
    <row r="73" spans="2:8" x14ac:dyDescent="0.25">
      <c r="B73" t="str">
        <f>'2022'!$C$11</f>
        <v>I</v>
      </c>
      <c r="C73" t="str">
        <f>IF(HLOOKUP(D73,'2022'!$D$1:$GB$16,$A$2,FALSE)=0," ",IF(HLOOKUP(D73,'2022'!$D$1:$GB$16,$A$2,FALSE)="H"," ",IF(HLOOKUP(D73,'2022'!$D$1:$GB$16,$A$2,FALSE)="S"," ",HLOOKUP(D73,'2022'!$D$1:$GB$16,$A$2,FALSE))))</f>
        <v>MN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00:00</v>
      </c>
      <c r="G73" s="402">
        <f t="shared" si="3"/>
        <v>44633</v>
      </c>
      <c r="H73" s="402" t="str" cm="1">
        <f t="array" ref="H73">IFERROR(_xlfn.IFS(C73="MN","07:59",C73="M","15:59",C73="AF","23:59")," ")</f>
        <v>07:59</v>
      </c>
    </row>
    <row r="74" spans="2:8" x14ac:dyDescent="0.25">
      <c r="B74" t="str">
        <f>'2022'!$C$11</f>
        <v>I</v>
      </c>
      <c r="C74" t="str">
        <f>IF(HLOOKUP(D74,'2022'!$D$1:$GB$16,$A$2,FALSE)=0," ",IF(HLOOKUP(D74,'2022'!$D$1:$GB$16,$A$2,FALSE)="H"," ",IF(HLOOKUP(D74,'2022'!$D$1:$GB$16,$A$2,FALSE)="S"," ",HLOOKUP(D74,'2022'!$D$1:$GB$16,$A$2,FALSE))))</f>
        <v>MN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00:00</v>
      </c>
      <c r="G74" s="402">
        <f t="shared" si="3"/>
        <v>44634</v>
      </c>
      <c r="H74" s="402" t="str" cm="1">
        <f t="array" ref="H74">IFERROR(_xlfn.IFS(C74="MN","07:59",C74="M","15:59",C74="AF","23:59")," ")</f>
        <v>07:59</v>
      </c>
    </row>
    <row r="75" spans="2:8" x14ac:dyDescent="0.25">
      <c r="B75" t="str">
        <f>'2022'!$C$11</f>
        <v>I</v>
      </c>
      <c r="C75" t="str">
        <f>IF(HLOOKUP(D75,'2022'!$D$1:$GB$16,$A$2,FALSE)=0," ",IF(HLOOKUP(D75,'2022'!$D$1:$GB$16,$A$2,FALSE)="H"," ",IF(HLOOKUP(D75,'2022'!$D$1:$GB$16,$A$2,FALSE)="S"," ",HLOOKUP(D75,'2022'!$D$1:$GB$16,$A$2,FALSE))))</f>
        <v xml:space="preserve"> </v>
      </c>
      <c r="D75" s="402">
        <v>44635</v>
      </c>
      <c r="E75" s="402" t="str">
        <f t="shared" si="2"/>
        <v>ERROR</v>
      </c>
      <c r="F75" t="str" cm="1">
        <f t="array" ref="F75">IFERROR(_xlfn.IFS(C75="MN","00:00",C75="M","08:00",C75="AF","16:00")," ")</f>
        <v xml:space="preserve"> </v>
      </c>
      <c r="G75" s="402" t="str">
        <f t="shared" si="3"/>
        <v>ERROR</v>
      </c>
      <c r="H75" s="402" t="str" cm="1">
        <f t="array" ref="H75">IFERROR(_xlfn.IFS(C75="MN","07:59",C75="M","15:59",C75="AF","23:59")," ")</f>
        <v xml:space="preserve"> </v>
      </c>
    </row>
    <row r="76" spans="2:8" x14ac:dyDescent="0.25">
      <c r="B76" t="str">
        <f>'2022'!$C$11</f>
        <v>I</v>
      </c>
      <c r="C76" t="str">
        <f>IF(HLOOKUP(D76,'2022'!$D$1:$GB$16,$A$2,FALSE)=0," ",IF(HLOOKUP(D76,'2022'!$D$1:$GB$16,$A$2,FALSE)="H"," ",IF(HLOOKUP(D76,'2022'!$D$1:$GB$16,$A$2,FALSE)="S"," ",HLOOKUP(D76,'2022'!$D$1:$GB$16,$A$2,FALSE))))</f>
        <v xml:space="preserve"> </v>
      </c>
      <c r="D76" s="402">
        <v>44636</v>
      </c>
      <c r="E76" s="402" t="str">
        <f t="shared" si="2"/>
        <v>ERROR</v>
      </c>
      <c r="F76" t="str" cm="1">
        <f t="array" ref="F76">IFERROR(_xlfn.IFS(C76="MN","00:00",C76="M","08:00",C76="AF","16:00")," ")</f>
        <v xml:space="preserve"> </v>
      </c>
      <c r="G76" s="402" t="str">
        <f t="shared" si="3"/>
        <v>ERROR</v>
      </c>
      <c r="H76" s="402" t="str" cm="1">
        <f t="array" ref="H76">IFERROR(_xlfn.IFS(C76="MN","07:59",C76="M","15:59",C76="AF","23:59")," ")</f>
        <v xml:space="preserve"> </v>
      </c>
    </row>
    <row r="77" spans="2:8" x14ac:dyDescent="0.25">
      <c r="B77" t="str">
        <f>'2022'!$C$11</f>
        <v>I</v>
      </c>
      <c r="C77" t="str">
        <f>IF(HLOOKUP(D77,'2022'!$D$1:$GB$16,$A$2,FALSE)=0," ",IF(HLOOKUP(D77,'2022'!$D$1:$GB$16,$A$2,FALSE)="H"," ",IF(HLOOKUP(D77,'2022'!$D$1:$GB$16,$A$2,FALSE)="S"," ",HLOOKUP(D77,'2022'!$D$1:$GB$16,$A$2,FALSE))))</f>
        <v>AF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16:00</v>
      </c>
      <c r="G77" s="402">
        <f t="shared" si="3"/>
        <v>44637</v>
      </c>
      <c r="H77" s="402" t="str" cm="1">
        <f t="array" ref="H77">IFERROR(_xlfn.IFS(C77="MN","07:59",C77="M","15:59",C77="AF","23:59")," ")</f>
        <v>23:59</v>
      </c>
    </row>
    <row r="78" spans="2:8" x14ac:dyDescent="0.25">
      <c r="B78" t="str">
        <f>'2022'!$C$11</f>
        <v>I</v>
      </c>
      <c r="C78" t="str">
        <f>IF(HLOOKUP(D78,'2022'!$D$1:$GB$16,$A$2,FALSE)=0," ",IF(HLOOKUP(D78,'2022'!$D$1:$GB$16,$A$2,FALSE)="H"," ",IF(HLOOKUP(D78,'2022'!$D$1:$GB$16,$A$2,FALSE)="S"," ",HLOOKUP(D78,'2022'!$D$1:$GB$16,$A$2,FALSE))))</f>
        <v>AF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16:00</v>
      </c>
      <c r="G78" s="402">
        <f t="shared" si="3"/>
        <v>44638</v>
      </c>
      <c r="H78" s="402" t="str" cm="1">
        <f t="array" ref="H78">IFERROR(_xlfn.IFS(C78="MN","07:59",C78="M","15:59",C78="AF","23:59")," ")</f>
        <v>23:59</v>
      </c>
    </row>
    <row r="79" spans="2:8" x14ac:dyDescent="0.25">
      <c r="B79" t="str">
        <f>'2022'!$C$11</f>
        <v>I</v>
      </c>
      <c r="C79" t="str">
        <f>IF(HLOOKUP(D79,'2022'!$D$1:$GB$16,$A$2,FALSE)=0," ",IF(HLOOKUP(D79,'2022'!$D$1:$GB$16,$A$2,FALSE)="H"," ",IF(HLOOKUP(D79,'2022'!$D$1:$GB$16,$A$2,FALSE)="S"," ",HLOOKUP(D79,'2022'!$D$1:$GB$16,$A$2,FALSE))))</f>
        <v>AF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16:00</v>
      </c>
      <c r="G79" s="402">
        <f t="shared" si="3"/>
        <v>44639</v>
      </c>
      <c r="H79" s="402" t="str" cm="1">
        <f t="array" ref="H79">IFERROR(_xlfn.IFS(C79="MN","07:59",C79="M","15:59",C79="AF","23:59")," ")</f>
        <v>23:59</v>
      </c>
    </row>
    <row r="80" spans="2:8" x14ac:dyDescent="0.25">
      <c r="B80" t="str">
        <f>'2022'!$C$11</f>
        <v>I</v>
      </c>
      <c r="C80" t="str">
        <f>IF(HLOOKUP(D80,'2022'!$D$1:$GB$16,$A$2,FALSE)=0," ",IF(HLOOKUP(D80,'2022'!$D$1:$GB$16,$A$2,FALSE)="H"," ",IF(HLOOKUP(D80,'2022'!$D$1:$GB$16,$A$2,FALSE)="S"," ",HLOOKUP(D80,'2022'!$D$1:$GB$16,$A$2,FALSE))))</f>
        <v>AF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16:00</v>
      </c>
      <c r="G80" s="402">
        <f t="shared" si="3"/>
        <v>44640</v>
      </c>
      <c r="H80" s="402" t="str" cm="1">
        <f t="array" ref="H80">IFERROR(_xlfn.IFS(C80="MN","07:59",C80="M","15:59",C80="AF","23:59")," ")</f>
        <v>23:59</v>
      </c>
    </row>
    <row r="81" spans="2:8" x14ac:dyDescent="0.25">
      <c r="B81" t="str">
        <f>'2022'!$C$11</f>
        <v>I</v>
      </c>
      <c r="C81" t="str">
        <f>IF(HLOOKUP(D81,'2022'!$D$1:$GB$16,$A$2,FALSE)=0," ",IF(HLOOKUP(D81,'2022'!$D$1:$GB$16,$A$2,FALSE)="H"," ",IF(HLOOKUP(D81,'2022'!$D$1:$GB$16,$A$2,FALSE)="S"," ",HLOOKUP(D81,'2022'!$D$1:$GB$16,$A$2,FALSE))))</f>
        <v xml:space="preserve"> </v>
      </c>
      <c r="D81" s="402">
        <v>44641</v>
      </c>
      <c r="E81" s="402" t="str">
        <f t="shared" si="2"/>
        <v>ERROR</v>
      </c>
      <c r="F81" t="str" cm="1">
        <f t="array" ref="F81">IFERROR(_xlfn.IFS(C81="MN","00:00",C81="M","08:00",C81="AF","16:00")," ")</f>
        <v xml:space="preserve"> </v>
      </c>
      <c r="G81" s="402" t="str">
        <f t="shared" si="3"/>
        <v>ERROR</v>
      </c>
      <c r="H81" s="402" t="str" cm="1">
        <f t="array" ref="H81">IFERROR(_xlfn.IFS(C81="MN","07:59",C81="M","15:59",C81="AF","23:59")," ")</f>
        <v xml:space="preserve"> </v>
      </c>
    </row>
    <row r="82" spans="2:8" x14ac:dyDescent="0.25">
      <c r="B82" t="str">
        <f>'2022'!$C$11</f>
        <v>I</v>
      </c>
      <c r="C82" t="str">
        <f>IF(HLOOKUP(D82,'2022'!$D$1:$GB$16,$A$2,FALSE)=0," ",IF(HLOOKUP(D82,'2022'!$D$1:$GB$16,$A$2,FALSE)="H"," ",IF(HLOOKUP(D82,'2022'!$D$1:$GB$16,$A$2,FALSE)="S"," ",HLOOKUP(D82,'2022'!$D$1:$GB$16,$A$2,FALSE))))</f>
        <v xml:space="preserve"> </v>
      </c>
      <c r="D82" s="402">
        <v>44642</v>
      </c>
      <c r="E82" s="402" t="str">
        <f t="shared" si="2"/>
        <v>ERROR</v>
      </c>
      <c r="F82" t="str" cm="1">
        <f t="array" ref="F82">IFERROR(_xlfn.IFS(C82="MN","00:00",C82="M","08:00",C82="AF","16:00")," ")</f>
        <v xml:space="preserve"> </v>
      </c>
      <c r="G82" s="402" t="str">
        <f t="shared" si="3"/>
        <v>ERROR</v>
      </c>
      <c r="H82" s="402" t="str" cm="1">
        <f t="array" ref="H82">IFERROR(_xlfn.IFS(C82="MN","07:59",C82="M","15:59",C82="AF","23:59")," ")</f>
        <v xml:space="preserve"> </v>
      </c>
    </row>
    <row r="83" spans="2:8" x14ac:dyDescent="0.25">
      <c r="B83" t="str">
        <f>'2022'!$C$11</f>
        <v>I</v>
      </c>
      <c r="C83" t="str">
        <f>IF(HLOOKUP(D83,'2022'!$D$1:$GB$16,$A$2,FALSE)=0," ",IF(HLOOKUP(D83,'2022'!$D$1:$GB$16,$A$2,FALSE)="H"," ",IF(HLOOKUP(D83,'2022'!$D$1:$GB$16,$A$2,FALSE)="S"," ",HLOOKUP(D83,'2022'!$D$1:$GB$16,$A$2,FALSE))))</f>
        <v>AF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16:00</v>
      </c>
      <c r="G83" s="402">
        <f t="shared" si="3"/>
        <v>44643</v>
      </c>
      <c r="H83" s="402" t="str" cm="1">
        <f t="array" ref="H83">IFERROR(_xlfn.IFS(C83="MN","07:59",C83="M","15:59",C83="AF","23:59")," ")</f>
        <v>23:59</v>
      </c>
    </row>
    <row r="84" spans="2:8" x14ac:dyDescent="0.25">
      <c r="B84" t="str">
        <f>'2022'!$C$11</f>
        <v>I</v>
      </c>
      <c r="C84" t="str">
        <f>IF(HLOOKUP(D84,'2022'!$D$1:$GB$16,$A$2,FALSE)=0," ",IF(HLOOKUP(D84,'2022'!$D$1:$GB$16,$A$2,FALSE)="H"," ",IF(HLOOKUP(D84,'2022'!$D$1:$GB$16,$A$2,FALSE)="S"," ",HLOOKUP(D84,'2022'!$D$1:$GB$16,$A$2,FALSE))))</f>
        <v>AF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16:00</v>
      </c>
      <c r="G84" s="402">
        <f t="shared" si="3"/>
        <v>44644</v>
      </c>
      <c r="H84" s="402" t="str" cm="1">
        <f t="array" ref="H84">IFERROR(_xlfn.IFS(C84="MN","07:59",C84="M","15:59",C84="AF","23:59")," ")</f>
        <v>23:59</v>
      </c>
    </row>
    <row r="85" spans="2:8" x14ac:dyDescent="0.25">
      <c r="B85" t="str">
        <f>'2022'!$C$11</f>
        <v>I</v>
      </c>
      <c r="C85" t="str">
        <f>IF(HLOOKUP(D85,'2022'!$D$1:$GB$16,$A$2,FALSE)=0," ",IF(HLOOKUP(D85,'2022'!$D$1:$GB$16,$A$2,FALSE)="H"," ",IF(HLOOKUP(D85,'2022'!$D$1:$GB$16,$A$2,FALSE)="S"," ",HLOOKUP(D85,'2022'!$D$1:$GB$16,$A$2,FALSE))))</f>
        <v>AF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16:00</v>
      </c>
      <c r="G85" s="402">
        <f t="shared" si="3"/>
        <v>44645</v>
      </c>
      <c r="H85" s="402" t="str" cm="1">
        <f t="array" ref="H85">IFERROR(_xlfn.IFS(C85="MN","07:59",C85="M","15:59",C85="AF","23:59")," ")</f>
        <v>23:59</v>
      </c>
    </row>
    <row r="86" spans="2:8" x14ac:dyDescent="0.25">
      <c r="B86" t="str">
        <f>'2022'!$C$11</f>
        <v>I</v>
      </c>
      <c r="C86" t="str">
        <f>IF(HLOOKUP(D86,'2022'!$D$1:$GB$16,$A$2,FALSE)=0," ",IF(HLOOKUP(D86,'2022'!$D$1:$GB$16,$A$2,FALSE)="H"," ",IF(HLOOKUP(D86,'2022'!$D$1:$GB$16,$A$2,FALSE)="S"," ",HLOOKUP(D86,'2022'!$D$1:$GB$16,$A$2,FALSE))))</f>
        <v>AF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16:00</v>
      </c>
      <c r="G86" s="402">
        <f t="shared" si="3"/>
        <v>44646</v>
      </c>
      <c r="H86" s="402" t="str" cm="1">
        <f t="array" ref="H86">IFERROR(_xlfn.IFS(C86="MN","07:59",C86="M","15:59",C86="AF","23:59")," ")</f>
        <v>23:59</v>
      </c>
    </row>
    <row r="87" spans="2:8" x14ac:dyDescent="0.25">
      <c r="B87" t="str">
        <f>'2022'!$C$11</f>
        <v>I</v>
      </c>
      <c r="C87" t="str">
        <f>IF(HLOOKUP(D87,'2022'!$D$1:$GB$16,$A$2,FALSE)=0," ",IF(HLOOKUP(D87,'2022'!$D$1:$GB$16,$A$2,FALSE)="H"," ",IF(HLOOKUP(D87,'2022'!$D$1:$GB$16,$A$2,FALSE)="S"," ",HLOOKUP(D87,'2022'!$D$1:$GB$16,$A$2,FALSE))))</f>
        <v xml:space="preserve"> </v>
      </c>
      <c r="D87" s="402">
        <v>44647</v>
      </c>
      <c r="E87" s="402" t="str">
        <f t="shared" si="2"/>
        <v>ERROR</v>
      </c>
      <c r="F87" t="str" cm="1">
        <f t="array" ref="F87">IFERROR(_xlfn.IFS(C87="MN","00:00",C87="M","08:00",C87="AF","16:00")," ")</f>
        <v xml:space="preserve"> </v>
      </c>
      <c r="G87" s="402" t="str">
        <f t="shared" si="3"/>
        <v>ERROR</v>
      </c>
      <c r="H87" s="402" t="str" cm="1">
        <f t="array" ref="H87">IFERROR(_xlfn.IFS(C87="MN","07:59",C87="M","15:59",C87="AF","23:59")," ")</f>
        <v xml:space="preserve"> </v>
      </c>
    </row>
    <row r="88" spans="2:8" x14ac:dyDescent="0.25">
      <c r="B88" t="str">
        <f>'2022'!$C$11</f>
        <v>I</v>
      </c>
      <c r="C88" t="str">
        <f>IF(HLOOKUP(D88,'2022'!$D$1:$GB$16,$A$2,FALSE)=0," ",IF(HLOOKUP(D88,'2022'!$D$1:$GB$16,$A$2,FALSE)="H"," ",IF(HLOOKUP(D88,'2022'!$D$1:$GB$16,$A$2,FALSE)="S"," ",HLOOKUP(D88,'2022'!$D$1:$GB$16,$A$2,FALSE))))</f>
        <v>M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08:00</v>
      </c>
      <c r="G88" s="402">
        <f t="shared" si="3"/>
        <v>44648</v>
      </c>
      <c r="H88" s="402" t="str" cm="1">
        <f t="array" ref="H88">IFERROR(_xlfn.IFS(C88="MN","07:59",C88="M","15:59",C88="AF","23:59")," ")</f>
        <v>15:59</v>
      </c>
    </row>
    <row r="89" spans="2:8" x14ac:dyDescent="0.25">
      <c r="B89" t="str">
        <f>'2022'!$C$11</f>
        <v>I</v>
      </c>
      <c r="C89" t="str">
        <f>IF(HLOOKUP(D89,'2022'!$D$1:$GB$16,$A$2,FALSE)=0," ",IF(HLOOKUP(D89,'2022'!$D$1:$GB$16,$A$2,FALSE)="H"," ",IF(HLOOKUP(D89,'2022'!$D$1:$GB$16,$A$2,FALSE)="S"," ",HLOOKUP(D89,'2022'!$D$1:$GB$16,$A$2,FALSE))))</f>
        <v>M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08:00</v>
      </c>
      <c r="G89" s="402">
        <f t="shared" si="3"/>
        <v>44649</v>
      </c>
      <c r="H89" s="402" t="str" cm="1">
        <f t="array" ref="H89">IFERROR(_xlfn.IFS(C89="MN","07:59",C89="M","15:59",C89="AF","23:59")," ")</f>
        <v>15:59</v>
      </c>
    </row>
    <row r="90" spans="2:8" x14ac:dyDescent="0.25">
      <c r="B90" t="str">
        <f>'2022'!$C$11</f>
        <v>I</v>
      </c>
      <c r="C90" t="str">
        <f>IF(HLOOKUP(D90,'2022'!$D$1:$GB$16,$A$2,FALSE)=0," ",IF(HLOOKUP(D90,'2022'!$D$1:$GB$16,$A$2,FALSE)="H"," ",IF(HLOOKUP(D90,'2022'!$D$1:$GB$16,$A$2,FALSE)="S"," ",HLOOKUP(D90,'2022'!$D$1:$GB$16,$A$2,FALSE))))</f>
        <v>M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08:00</v>
      </c>
      <c r="G90" s="402">
        <f t="shared" si="3"/>
        <v>44650</v>
      </c>
      <c r="H90" s="402" t="str" cm="1">
        <f t="array" ref="H90">IFERROR(_xlfn.IFS(C90="MN","07:59",C90="M","15:59",C90="AF","23:59")," ")</f>
        <v>15:59</v>
      </c>
    </row>
    <row r="91" spans="2:8" x14ac:dyDescent="0.25">
      <c r="B91" t="str">
        <f>'2022'!$C$11</f>
        <v>I</v>
      </c>
      <c r="C91" t="str">
        <f>IF(HLOOKUP(D91,'2022'!$D$1:$GB$16,$A$2,FALSE)=0," ",IF(HLOOKUP(D91,'2022'!$D$1:$GB$16,$A$2,FALSE)="H"," ",IF(HLOOKUP(D91,'2022'!$D$1:$GB$16,$A$2,FALSE)="S"," ",HLOOKUP(D91,'2022'!$D$1:$GB$16,$A$2,FALSE))))</f>
        <v>M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08:00</v>
      </c>
      <c r="G91" s="402">
        <f t="shared" si="3"/>
        <v>44651</v>
      </c>
      <c r="H91" s="402" t="str" cm="1">
        <f t="array" ref="H91">IFERROR(_xlfn.IFS(C91="MN","07:59",C91="M","15:59",C91="AF","23:59")," ")</f>
        <v>15:59</v>
      </c>
    </row>
    <row r="92" spans="2:8" x14ac:dyDescent="0.25">
      <c r="B92" t="str">
        <f>'2022'!$C$11</f>
        <v>I</v>
      </c>
      <c r="C92" t="str">
        <f>IF(HLOOKUP(D92,'2022'!$D$1:$GB$16,$A$2,FALSE)=0," ",IF(HLOOKUP(D92,'2022'!$D$1:$GB$16,$A$2,FALSE)="H"," ",IF(HLOOKUP(D92,'2022'!$D$1:$GB$16,$A$2,FALSE)="S"," ",HLOOKUP(D92,'2022'!$D$1:$GB$16,$A$2,FALSE))))</f>
        <v xml:space="preserve"> </v>
      </c>
      <c r="D92" s="402">
        <v>44652</v>
      </c>
      <c r="E92" s="402" t="str">
        <f t="shared" si="2"/>
        <v>ERROR</v>
      </c>
      <c r="F92" t="str" cm="1">
        <f t="array" ref="F92">IFERROR(_xlfn.IFS(C92="MN","00:00",C92="M","08:00",C92="AF","16:00")," ")</f>
        <v xml:space="preserve"> </v>
      </c>
      <c r="G92" s="402" t="str">
        <f t="shared" si="3"/>
        <v>ERROR</v>
      </c>
      <c r="H92" s="402" t="str" cm="1">
        <f t="array" ref="H92">IFERROR(_xlfn.IFS(C92="MN","07:59",C92="M","15:59",C92="AF","23:59")," ")</f>
        <v xml:space="preserve"> </v>
      </c>
    </row>
    <row r="93" spans="2:8" x14ac:dyDescent="0.25">
      <c r="B93" t="str">
        <f>'2022'!$C$11</f>
        <v>I</v>
      </c>
      <c r="C93" t="str">
        <f>IF(HLOOKUP(D93,'2022'!$D$1:$GB$16,$A$2,FALSE)=0," ",IF(HLOOKUP(D93,'2022'!$D$1:$GB$16,$A$2,FALSE)="H"," ",IF(HLOOKUP(D93,'2022'!$D$1:$GB$16,$A$2,FALSE)="S"," ",HLOOKUP(D93,'2022'!$D$1:$GB$16,$A$2,FALSE))))</f>
        <v xml:space="preserve"> </v>
      </c>
      <c r="D93" s="402">
        <v>44653</v>
      </c>
      <c r="E93" s="402" t="str">
        <f t="shared" si="2"/>
        <v>ERROR</v>
      </c>
      <c r="F93" t="str" cm="1">
        <f t="array" ref="F93">IFERROR(_xlfn.IFS(C93="MN","00:00",C93="M","08:00",C93="AF","16:00")," ")</f>
        <v xml:space="preserve"> </v>
      </c>
      <c r="G93" s="402" t="str">
        <f t="shared" si="3"/>
        <v>ERROR</v>
      </c>
      <c r="H93" s="402" t="str" cm="1">
        <f t="array" ref="H93">IFERROR(_xlfn.IFS(C93="MN","07:59",C93="M","15:59",C93="AF","23:59")," ")</f>
        <v xml:space="preserve"> </v>
      </c>
    </row>
    <row r="94" spans="2:8" x14ac:dyDescent="0.25">
      <c r="B94" t="str">
        <f>'2022'!$C$11</f>
        <v>I</v>
      </c>
      <c r="C94" t="str">
        <f>IF(HLOOKUP(D94,'2022'!$D$1:$GB$16,$A$2,FALSE)=0," ",IF(HLOOKUP(D94,'2022'!$D$1:$GB$16,$A$2,FALSE)="H"," ",IF(HLOOKUP(D94,'2022'!$D$1:$GB$16,$A$2,FALSE)="S"," ",HLOOKUP(D94,'2022'!$D$1:$GB$16,$A$2,FALSE))))</f>
        <v>M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08:00</v>
      </c>
      <c r="G94" s="402">
        <f t="shared" si="3"/>
        <v>44654</v>
      </c>
      <c r="H94" s="402" t="str" cm="1">
        <f t="array" ref="H94">IFERROR(_xlfn.IFS(C94="MN","07:59",C94="M","15:59",C94="AF","23:59")," ")</f>
        <v>15:59</v>
      </c>
    </row>
    <row r="95" spans="2:8" x14ac:dyDescent="0.25">
      <c r="B95" t="str">
        <f>'2022'!$C$11</f>
        <v>I</v>
      </c>
      <c r="C95" t="str">
        <f>IF(HLOOKUP(D95,'2022'!$D$1:$GB$16,$A$2,FALSE)=0," ",IF(HLOOKUP(D95,'2022'!$D$1:$GB$16,$A$2,FALSE)="H"," ",IF(HLOOKUP(D95,'2022'!$D$1:$GB$16,$A$2,FALSE)="S"," ",HLOOKUP(D95,'2022'!$D$1:$GB$16,$A$2,FALSE))))</f>
        <v>M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08:00</v>
      </c>
      <c r="G95" s="402">
        <f t="shared" si="3"/>
        <v>44655</v>
      </c>
      <c r="H95" s="402" t="str" cm="1">
        <f t="array" ref="H95">IFERROR(_xlfn.IFS(C95="MN","07:59",C95="M","15:59",C95="AF","23:59")," ")</f>
        <v>15:59</v>
      </c>
    </row>
    <row r="96" spans="2:8" x14ac:dyDescent="0.25">
      <c r="B96" t="str">
        <f>'2022'!$C$11</f>
        <v>I</v>
      </c>
      <c r="C96" t="str">
        <f>IF(HLOOKUP(D96,'2022'!$D$1:$GB$16,$A$2,FALSE)=0," ",IF(HLOOKUP(D96,'2022'!$D$1:$GB$16,$A$2,FALSE)="H"," ",IF(HLOOKUP(D96,'2022'!$D$1:$GB$16,$A$2,FALSE)="S"," ",HLOOKUP(D96,'2022'!$D$1:$GB$16,$A$2,FALSE))))</f>
        <v>M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08:00</v>
      </c>
      <c r="G96" s="402">
        <f t="shared" si="3"/>
        <v>44656</v>
      </c>
      <c r="H96" s="402" t="str" cm="1">
        <f t="array" ref="H96">IFERROR(_xlfn.IFS(C96="MN","07:59",C96="M","15:59",C96="AF","23:59")," ")</f>
        <v>15:59</v>
      </c>
    </row>
    <row r="97" spans="2:8" x14ac:dyDescent="0.25">
      <c r="B97" t="str">
        <f>'2022'!$C$11</f>
        <v>I</v>
      </c>
      <c r="C97" t="str">
        <f>IF(HLOOKUP(D97,'2022'!$D$1:$GB$16,$A$2,FALSE)=0," ",IF(HLOOKUP(D97,'2022'!$D$1:$GB$16,$A$2,FALSE)="H"," ",IF(HLOOKUP(D97,'2022'!$D$1:$GB$16,$A$2,FALSE)="S"," ",HLOOKUP(D97,'2022'!$D$1:$GB$16,$A$2,FALSE))))</f>
        <v>M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08:00</v>
      </c>
      <c r="G97" s="402">
        <f t="shared" si="3"/>
        <v>44657</v>
      </c>
      <c r="H97" s="402" t="str" cm="1">
        <f t="array" ref="H97">IFERROR(_xlfn.IFS(C97="MN","07:59",C97="M","15:59",C97="AF","23:59")," ")</f>
        <v>15:59</v>
      </c>
    </row>
    <row r="98" spans="2:8" x14ac:dyDescent="0.25">
      <c r="B98" t="str">
        <f>'2022'!$C$11</f>
        <v>I</v>
      </c>
      <c r="C98" t="str">
        <f>IF(HLOOKUP(D98,'2022'!$D$1:$GB$16,$A$2,FALSE)=0," ",IF(HLOOKUP(D98,'2022'!$D$1:$GB$16,$A$2,FALSE)="H"," ",IF(HLOOKUP(D98,'2022'!$D$1:$GB$16,$A$2,FALSE)="S"," ",HLOOKUP(D98,'2022'!$D$1:$GB$16,$A$2,FALSE))))</f>
        <v xml:space="preserve"> </v>
      </c>
      <c r="D98" s="402">
        <v>44658</v>
      </c>
      <c r="E98" s="402" t="str">
        <f t="shared" si="2"/>
        <v>ERROR</v>
      </c>
      <c r="F98" t="str" cm="1">
        <f t="array" ref="F98">IFERROR(_xlfn.IFS(C98="MN","00:00",C98="M","08:00",C98="AF","16:00")," ")</f>
        <v xml:space="preserve"> </v>
      </c>
      <c r="G98" s="402" t="str">
        <f t="shared" si="3"/>
        <v>ERROR</v>
      </c>
      <c r="H98" s="402" t="str" cm="1">
        <f t="array" ref="H98">IFERROR(_xlfn.IFS(C98="MN","07:59",C98="M","15:59",C98="AF","23:59")," ")</f>
        <v xml:space="preserve"> </v>
      </c>
    </row>
    <row r="99" spans="2:8" x14ac:dyDescent="0.25">
      <c r="B99" t="str">
        <f>'2022'!$C$11</f>
        <v>I</v>
      </c>
      <c r="C99" t="str">
        <f>IF(HLOOKUP(D99,'2022'!$D$1:$GB$16,$A$2,FALSE)=0," ",IF(HLOOKUP(D99,'2022'!$D$1:$GB$16,$A$2,FALSE)="H"," ",IF(HLOOKUP(D99,'2022'!$D$1:$GB$16,$A$2,FALSE)="S"," ",HLOOKUP(D99,'2022'!$D$1:$GB$16,$A$2,FALSE))))</f>
        <v xml:space="preserve"> </v>
      </c>
      <c r="D99" s="402">
        <v>44659</v>
      </c>
      <c r="E99" s="402" t="str">
        <f t="shared" si="2"/>
        <v>ERROR</v>
      </c>
      <c r="F99" t="str" cm="1">
        <f t="array" ref="F99">IFERROR(_xlfn.IFS(C99="MN","00:00",C99="M","08:00",C99="AF","16:00")," ")</f>
        <v xml:space="preserve"> </v>
      </c>
      <c r="G99" s="402" t="str">
        <f t="shared" si="3"/>
        <v>ERROR</v>
      </c>
      <c r="H99" s="402" t="str" cm="1">
        <f t="array" ref="H99">IFERROR(_xlfn.IFS(C99="MN","07:59",C99="M","15:59",C99="AF","23:59")," ")</f>
        <v xml:space="preserve"> </v>
      </c>
    </row>
    <row r="100" spans="2:8" x14ac:dyDescent="0.25">
      <c r="B100" t="str">
        <f>'2022'!$C$11</f>
        <v>I</v>
      </c>
      <c r="C100" t="str">
        <f>IF(HLOOKUP(D100,'2022'!$D$1:$GB$16,$A$2,FALSE)=0," ",IF(HLOOKUP(D100,'2022'!$D$1:$GB$16,$A$2,FALSE)="H"," ",IF(HLOOKUP(D100,'2022'!$D$1:$GB$16,$A$2,FALSE)="S"," ",HLOOKUP(D100,'2022'!$D$1:$GB$16,$A$2,FALSE))))</f>
        <v>MN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00:00</v>
      </c>
      <c r="G100" s="402">
        <f t="shared" si="3"/>
        <v>44660</v>
      </c>
      <c r="H100" s="402" t="str" cm="1">
        <f t="array" ref="H100">IFERROR(_xlfn.IFS(C100="MN","07:59",C100="M","15:59",C100="AF","23:59")," ")</f>
        <v>07:59</v>
      </c>
    </row>
    <row r="101" spans="2:8" x14ac:dyDescent="0.25">
      <c r="B101" t="str">
        <f>'2022'!$C$11</f>
        <v>I</v>
      </c>
      <c r="C101" t="str">
        <f>IF(HLOOKUP(D101,'2022'!$D$1:$GB$16,$A$2,FALSE)=0," ",IF(HLOOKUP(D101,'2022'!$D$1:$GB$16,$A$2,FALSE)="H"," ",IF(HLOOKUP(D101,'2022'!$D$1:$GB$16,$A$2,FALSE)="S"," ",HLOOKUP(D101,'2022'!$D$1:$GB$16,$A$2,FALSE))))</f>
        <v>MN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00:00</v>
      </c>
      <c r="G101" s="402">
        <f t="shared" si="3"/>
        <v>44661</v>
      </c>
      <c r="H101" s="402" t="str" cm="1">
        <f t="array" ref="H101">IFERROR(_xlfn.IFS(C101="MN","07:59",C101="M","15:59",C101="AF","23:59")," ")</f>
        <v>07:59</v>
      </c>
    </row>
    <row r="102" spans="2:8" x14ac:dyDescent="0.25">
      <c r="B102" t="str">
        <f>'2022'!$C$11</f>
        <v>I</v>
      </c>
      <c r="C102" t="str">
        <f>IF(HLOOKUP(D102,'2022'!$D$1:$GB$16,$A$2,FALSE)=0," ",IF(HLOOKUP(D102,'2022'!$D$1:$GB$16,$A$2,FALSE)="H"," ",IF(HLOOKUP(D102,'2022'!$D$1:$GB$16,$A$2,FALSE)="S"," ",HLOOKUP(D102,'2022'!$D$1:$GB$16,$A$2,FALSE))))</f>
        <v>MN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00:00</v>
      </c>
      <c r="G102" s="402">
        <f t="shared" si="3"/>
        <v>44662</v>
      </c>
      <c r="H102" s="402" t="str" cm="1">
        <f t="array" ref="H102">IFERROR(_xlfn.IFS(C102="MN","07:59",C102="M","15:59",C102="AF","23:59")," ")</f>
        <v>07:59</v>
      </c>
    </row>
    <row r="103" spans="2:8" x14ac:dyDescent="0.25">
      <c r="B103" t="str">
        <f>'2022'!$C$11</f>
        <v>I</v>
      </c>
      <c r="C103" t="str">
        <f>IF(HLOOKUP(D103,'2022'!$D$1:$GB$16,$A$2,FALSE)=0," ",IF(HLOOKUP(D103,'2022'!$D$1:$GB$16,$A$2,FALSE)="H"," ",IF(HLOOKUP(D103,'2022'!$D$1:$GB$16,$A$2,FALSE)="S"," ",HLOOKUP(D103,'2022'!$D$1:$GB$16,$A$2,FALSE))))</f>
        <v>MN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00:00</v>
      </c>
      <c r="G103" s="402">
        <f t="shared" si="3"/>
        <v>44663</v>
      </c>
      <c r="H103" s="402" t="str" cm="1">
        <f t="array" ref="H103">IFERROR(_xlfn.IFS(C103="MN","07:59",C103="M","15:59",C103="AF","23:59")," ")</f>
        <v>07:59</v>
      </c>
    </row>
    <row r="104" spans="2:8" x14ac:dyDescent="0.25">
      <c r="B104" t="str">
        <f>'2022'!$C$11</f>
        <v>I</v>
      </c>
      <c r="C104" t="str">
        <f>IF(HLOOKUP(D104,'2022'!$D$1:$GB$16,$A$2,FALSE)=0," ",IF(HLOOKUP(D104,'2022'!$D$1:$GB$16,$A$2,FALSE)="H"," ",IF(HLOOKUP(D104,'2022'!$D$1:$GB$16,$A$2,FALSE)="S"," ",HLOOKUP(D104,'2022'!$D$1:$GB$16,$A$2,FALSE))))</f>
        <v xml:space="preserve"> </v>
      </c>
      <c r="D104" s="402">
        <v>44664</v>
      </c>
      <c r="E104" s="402" t="str">
        <f t="shared" si="2"/>
        <v>ERROR</v>
      </c>
      <c r="F104" t="str" cm="1">
        <f t="array" ref="F104">IFERROR(_xlfn.IFS(C104="MN","00:00",C104="M","08:00",C104="AF","16:00")," ")</f>
        <v xml:space="preserve"> </v>
      </c>
      <c r="G104" s="402" t="str">
        <f t="shared" si="3"/>
        <v>ERROR</v>
      </c>
      <c r="H104" s="402" t="str" cm="1">
        <f t="array" ref="H104">IFERROR(_xlfn.IFS(C104="MN","07:59",C104="M","15:59",C104="AF","23:59")," ")</f>
        <v xml:space="preserve"> </v>
      </c>
    </row>
    <row r="105" spans="2:8" x14ac:dyDescent="0.25">
      <c r="B105" t="str">
        <f>'2022'!$C$11</f>
        <v>I</v>
      </c>
      <c r="C105" t="str">
        <f>IF(HLOOKUP(D105,'2022'!$D$1:$GB$16,$A$2,FALSE)=0," ",IF(HLOOKUP(D105,'2022'!$D$1:$GB$16,$A$2,FALSE)="H"," ",IF(HLOOKUP(D105,'2022'!$D$1:$GB$16,$A$2,FALSE)="S"," ",HLOOKUP(D105,'2022'!$D$1:$GB$16,$A$2,FALSE))))</f>
        <v xml:space="preserve"> </v>
      </c>
      <c r="D105" s="402">
        <v>44665</v>
      </c>
      <c r="E105" s="402" t="str">
        <f t="shared" si="2"/>
        <v>ERROR</v>
      </c>
      <c r="F105" t="str" cm="1">
        <f t="array" ref="F105">IFERROR(_xlfn.IFS(C105="MN","00:00",C105="M","08:00",C105="AF","16:00")," ")</f>
        <v xml:space="preserve"> </v>
      </c>
      <c r="G105" s="402" t="str">
        <f t="shared" si="3"/>
        <v>ERROR</v>
      </c>
      <c r="H105" s="402" t="str" cm="1">
        <f t="array" ref="H105">IFERROR(_xlfn.IFS(C105="MN","07:59",C105="M","15:59",C105="AF","23:59")," ")</f>
        <v xml:space="preserve"> </v>
      </c>
    </row>
    <row r="106" spans="2:8" x14ac:dyDescent="0.25">
      <c r="B106" t="str">
        <f>'2022'!$C$11</f>
        <v>I</v>
      </c>
      <c r="C106" t="str">
        <f>IF(HLOOKUP(D106,'2022'!$D$1:$GB$16,$A$2,FALSE)=0," ",IF(HLOOKUP(D106,'2022'!$D$1:$GB$16,$A$2,FALSE)="H"," ",IF(HLOOKUP(D106,'2022'!$D$1:$GB$16,$A$2,FALSE)="S"," ",HLOOKUP(D106,'2022'!$D$1:$GB$16,$A$2,FALSE))))</f>
        <v>MN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00:00</v>
      </c>
      <c r="G106" s="402">
        <f t="shared" si="3"/>
        <v>44666</v>
      </c>
      <c r="H106" s="402" t="str" cm="1">
        <f t="array" ref="H106">IFERROR(_xlfn.IFS(C106="MN","07:59",C106="M","15:59",C106="AF","23:59")," ")</f>
        <v>07:59</v>
      </c>
    </row>
    <row r="107" spans="2:8" x14ac:dyDescent="0.25">
      <c r="B107" t="str">
        <f>'2022'!$C$11</f>
        <v>I</v>
      </c>
      <c r="C107" t="str">
        <f>IF(HLOOKUP(D107,'2022'!$D$1:$GB$16,$A$2,FALSE)=0," ",IF(HLOOKUP(D107,'2022'!$D$1:$GB$16,$A$2,FALSE)="H"," ",IF(HLOOKUP(D107,'2022'!$D$1:$GB$16,$A$2,FALSE)="S"," ",HLOOKUP(D107,'2022'!$D$1:$GB$16,$A$2,FALSE))))</f>
        <v>MN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00:00</v>
      </c>
      <c r="G107" s="402">
        <f t="shared" si="3"/>
        <v>44667</v>
      </c>
      <c r="H107" s="402" t="str" cm="1">
        <f t="array" ref="H107">IFERROR(_xlfn.IFS(C107="MN","07:59",C107="M","15:59",C107="AF","23:59")," ")</f>
        <v>07:59</v>
      </c>
    </row>
    <row r="108" spans="2:8" x14ac:dyDescent="0.25">
      <c r="B108" t="str">
        <f>'2022'!$C$11</f>
        <v>I</v>
      </c>
      <c r="C108" t="str">
        <f>IF(HLOOKUP(D108,'2022'!$D$1:$GB$16,$A$2,FALSE)=0," ",IF(HLOOKUP(D108,'2022'!$D$1:$GB$16,$A$2,FALSE)="H"," ",IF(HLOOKUP(D108,'2022'!$D$1:$GB$16,$A$2,FALSE)="S"," ",HLOOKUP(D108,'2022'!$D$1:$GB$16,$A$2,FALSE))))</f>
        <v>MN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00:00</v>
      </c>
      <c r="G108" s="402">
        <f t="shared" si="3"/>
        <v>44668</v>
      </c>
      <c r="H108" s="402" t="str" cm="1">
        <f t="array" ref="H108">IFERROR(_xlfn.IFS(C108="MN","07:59",C108="M","15:59",C108="AF","23:59")," ")</f>
        <v>07:59</v>
      </c>
    </row>
    <row r="109" spans="2:8" x14ac:dyDescent="0.25">
      <c r="B109" t="str">
        <f>'2022'!$C$11</f>
        <v>I</v>
      </c>
      <c r="C109" t="str">
        <f>IF(HLOOKUP(D109,'2022'!$D$1:$GB$16,$A$2,FALSE)=0," ",IF(HLOOKUP(D109,'2022'!$D$1:$GB$16,$A$2,FALSE)="H"," ",IF(HLOOKUP(D109,'2022'!$D$1:$GB$16,$A$2,FALSE)="S"," ",HLOOKUP(D109,'2022'!$D$1:$GB$16,$A$2,FALSE))))</f>
        <v>MN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00:00</v>
      </c>
      <c r="G109" s="402">
        <f t="shared" si="3"/>
        <v>44669</v>
      </c>
      <c r="H109" s="402" t="str" cm="1">
        <f t="array" ref="H109">IFERROR(_xlfn.IFS(C109="MN","07:59",C109="M","15:59",C109="AF","23:59")," ")</f>
        <v>07:59</v>
      </c>
    </row>
    <row r="110" spans="2:8" x14ac:dyDescent="0.25">
      <c r="B110" t="str">
        <f>'2022'!$C$11</f>
        <v>I</v>
      </c>
      <c r="C110" t="str">
        <f>IF(HLOOKUP(D110,'2022'!$D$1:$GB$16,$A$2,FALSE)=0," ",IF(HLOOKUP(D110,'2022'!$D$1:$GB$16,$A$2,FALSE)="H"," ",IF(HLOOKUP(D110,'2022'!$D$1:$GB$16,$A$2,FALSE)="S"," ",HLOOKUP(D110,'2022'!$D$1:$GB$16,$A$2,FALSE))))</f>
        <v xml:space="preserve"> </v>
      </c>
      <c r="D110" s="402">
        <v>44670</v>
      </c>
      <c r="E110" s="402" t="str">
        <f t="shared" si="2"/>
        <v>ERROR</v>
      </c>
      <c r="F110" t="str" cm="1">
        <f t="array" ref="F110">IFERROR(_xlfn.IFS(C110="MN","00:00",C110="M","08:00",C110="AF","16:00")," ")</f>
        <v xml:space="preserve"> </v>
      </c>
      <c r="G110" s="402" t="str">
        <f t="shared" si="3"/>
        <v>ERROR</v>
      </c>
      <c r="H110" s="402" t="str" cm="1">
        <f t="array" ref="H110">IFERROR(_xlfn.IFS(C110="MN","07:59",C110="M","15:59",C110="AF","23:59")," ")</f>
        <v xml:space="preserve"> </v>
      </c>
    </row>
    <row r="111" spans="2:8" x14ac:dyDescent="0.25">
      <c r="B111" t="str">
        <f>'2022'!$C$11</f>
        <v>I</v>
      </c>
      <c r="C111" t="str">
        <f>IF(HLOOKUP(D111,'2022'!$D$1:$GB$16,$A$2,FALSE)=0," ",IF(HLOOKUP(D111,'2022'!$D$1:$GB$16,$A$2,FALSE)="H"," ",IF(HLOOKUP(D111,'2022'!$D$1:$GB$16,$A$2,FALSE)="S"," ",HLOOKUP(D111,'2022'!$D$1:$GB$16,$A$2,FALSE))))</f>
        <v xml:space="preserve"> </v>
      </c>
      <c r="D111" s="402">
        <v>44671</v>
      </c>
      <c r="E111" s="402" t="str">
        <f t="shared" si="2"/>
        <v>ERROR</v>
      </c>
      <c r="F111" t="str" cm="1">
        <f t="array" ref="F111">IFERROR(_xlfn.IFS(C111="MN","00:00",C111="M","08:00",C111="AF","16:00")," ")</f>
        <v xml:space="preserve"> </v>
      </c>
      <c r="G111" s="402" t="str">
        <f t="shared" si="3"/>
        <v>ERROR</v>
      </c>
      <c r="H111" s="402" t="str" cm="1">
        <f t="array" ref="H111">IFERROR(_xlfn.IFS(C111="MN","07:59",C111="M","15:59",C111="AF","23:59")," ")</f>
        <v xml:space="preserve"> </v>
      </c>
    </row>
    <row r="112" spans="2:8" x14ac:dyDescent="0.25">
      <c r="B112" t="str">
        <f>'2022'!$C$11</f>
        <v>I</v>
      </c>
      <c r="C112" t="str">
        <f>IF(HLOOKUP(D112,'2022'!$D$1:$GB$16,$A$2,FALSE)=0," ",IF(HLOOKUP(D112,'2022'!$D$1:$GB$16,$A$2,FALSE)="H"," ",IF(HLOOKUP(D112,'2022'!$D$1:$GB$16,$A$2,FALSE)="S"," ",HLOOKUP(D112,'2022'!$D$1:$GB$16,$A$2,FALSE))))</f>
        <v>AF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16:00</v>
      </c>
      <c r="G112" s="402">
        <f t="shared" si="3"/>
        <v>44672</v>
      </c>
      <c r="H112" s="402" t="str" cm="1">
        <f t="array" ref="H112">IFERROR(_xlfn.IFS(C112="MN","07:59",C112="M","15:59",C112="AF","23:59")," ")</f>
        <v>23:59</v>
      </c>
    </row>
    <row r="113" spans="2:8" x14ac:dyDescent="0.25">
      <c r="B113" t="str">
        <f>'2022'!$C$11</f>
        <v>I</v>
      </c>
      <c r="C113" t="str">
        <f>IF(HLOOKUP(D113,'2022'!$D$1:$GB$16,$A$2,FALSE)=0," ",IF(HLOOKUP(D113,'2022'!$D$1:$GB$16,$A$2,FALSE)="H"," ",IF(HLOOKUP(D113,'2022'!$D$1:$GB$16,$A$2,FALSE)="S"," ",HLOOKUP(D113,'2022'!$D$1:$GB$16,$A$2,FALSE))))</f>
        <v>AF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16:00</v>
      </c>
      <c r="G113" s="402">
        <f t="shared" si="3"/>
        <v>44673</v>
      </c>
      <c r="H113" s="402" t="str" cm="1">
        <f t="array" ref="H113">IFERROR(_xlfn.IFS(C113="MN","07:59",C113="M","15:59",C113="AF","23:59")," ")</f>
        <v>23:59</v>
      </c>
    </row>
    <row r="114" spans="2:8" x14ac:dyDescent="0.25">
      <c r="B114" t="str">
        <f>'2022'!$C$11</f>
        <v>I</v>
      </c>
      <c r="C114" t="str">
        <f>IF(HLOOKUP(D114,'2022'!$D$1:$GB$16,$A$2,FALSE)=0," ",IF(HLOOKUP(D114,'2022'!$D$1:$GB$16,$A$2,FALSE)="H"," ",IF(HLOOKUP(D114,'2022'!$D$1:$GB$16,$A$2,FALSE)="S"," ",HLOOKUP(D114,'2022'!$D$1:$GB$16,$A$2,FALSE))))</f>
        <v>AF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16:00</v>
      </c>
      <c r="G114" s="402">
        <f t="shared" si="3"/>
        <v>44674</v>
      </c>
      <c r="H114" s="402" t="str" cm="1">
        <f t="array" ref="H114">IFERROR(_xlfn.IFS(C114="MN","07:59",C114="M","15:59",C114="AF","23:59")," ")</f>
        <v>23:59</v>
      </c>
    </row>
    <row r="115" spans="2:8" x14ac:dyDescent="0.25">
      <c r="B115" t="str">
        <f>'2022'!$C$11</f>
        <v>I</v>
      </c>
      <c r="C115" t="str">
        <f>IF(HLOOKUP(D115,'2022'!$D$1:$GB$16,$A$2,FALSE)=0," ",IF(HLOOKUP(D115,'2022'!$D$1:$GB$16,$A$2,FALSE)="H"," ",IF(HLOOKUP(D115,'2022'!$D$1:$GB$16,$A$2,FALSE)="S"," ",HLOOKUP(D115,'2022'!$D$1:$GB$16,$A$2,FALSE))))</f>
        <v>AF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16:00</v>
      </c>
      <c r="G115" s="402">
        <f t="shared" si="3"/>
        <v>44675</v>
      </c>
      <c r="H115" s="402" t="str" cm="1">
        <f t="array" ref="H115">IFERROR(_xlfn.IFS(C115="MN","07:59",C115="M","15:59",C115="AF","23:59")," ")</f>
        <v>23:59</v>
      </c>
    </row>
    <row r="116" spans="2:8" x14ac:dyDescent="0.25">
      <c r="B116" t="str">
        <f>'2022'!$C$11</f>
        <v>I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2:8" x14ac:dyDescent="0.25">
      <c r="B117" t="str">
        <f>'2022'!$C$11</f>
        <v>I</v>
      </c>
      <c r="C117" t="str">
        <f>IF(HLOOKUP(D117,'2022'!$D$1:$GB$16,$A$2,FALSE)=0," ",IF(HLOOKUP(D117,'2022'!$D$1:$GB$16,$A$2,FALSE)="H"," ",IF(HLOOKUP(D117,'2022'!$D$1:$GB$16,$A$2,FALSE)="S"," ",HLOOKUP(D117,'2022'!$D$1:$GB$16,$A$2,FALSE))))</f>
        <v xml:space="preserve"> </v>
      </c>
      <c r="D117" s="402">
        <v>44677</v>
      </c>
      <c r="E117" s="402" t="str">
        <f t="shared" si="2"/>
        <v>ERROR</v>
      </c>
      <c r="F117" t="str" cm="1">
        <f t="array" ref="F117">IFERROR(_xlfn.IFS(C117="MN","00:00",C117="M","08:00",C117="AF","16:00")," ")</f>
        <v xml:space="preserve"> </v>
      </c>
      <c r="G117" s="402" t="str">
        <f t="shared" si="3"/>
        <v>ERROR</v>
      </c>
      <c r="H117" s="402" t="str" cm="1">
        <f t="array" ref="H117">IFERROR(_xlfn.IFS(C117="MN","07:59",C117="M","15:59",C117="AF","23:59")," ")</f>
        <v xml:space="preserve"> </v>
      </c>
    </row>
    <row r="118" spans="2:8" x14ac:dyDescent="0.25">
      <c r="B118" t="str">
        <f>'2022'!$C$11</f>
        <v>I</v>
      </c>
      <c r="C118" t="str">
        <f>IF(HLOOKUP(D118,'2022'!$D$1:$GB$16,$A$2,FALSE)=0," ",IF(HLOOKUP(D118,'2022'!$D$1:$GB$16,$A$2,FALSE)="H"," ",IF(HLOOKUP(D118,'2022'!$D$1:$GB$16,$A$2,FALSE)="S"," ",HLOOKUP(D118,'2022'!$D$1:$GB$16,$A$2,FALSE))))</f>
        <v>AF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16:00</v>
      </c>
      <c r="G118" s="402">
        <f t="shared" si="3"/>
        <v>44678</v>
      </c>
      <c r="H118" s="402" t="str" cm="1">
        <f t="array" ref="H118">IFERROR(_xlfn.IFS(C118="MN","07:59",C118="M","15:59",C118="AF","23:59")," ")</f>
        <v>23:59</v>
      </c>
    </row>
    <row r="119" spans="2:8" x14ac:dyDescent="0.25">
      <c r="B119" t="str">
        <f>'2022'!$C$11</f>
        <v>I</v>
      </c>
      <c r="C119" t="str">
        <f>IF(HLOOKUP(D119,'2022'!$D$1:$GB$16,$A$2,FALSE)=0," ",IF(HLOOKUP(D119,'2022'!$D$1:$GB$16,$A$2,FALSE)="H"," ",IF(HLOOKUP(D119,'2022'!$D$1:$GB$16,$A$2,FALSE)="S"," ",HLOOKUP(D119,'2022'!$D$1:$GB$16,$A$2,FALSE))))</f>
        <v>AF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16:00</v>
      </c>
      <c r="G119" s="402">
        <f t="shared" si="3"/>
        <v>44679</v>
      </c>
      <c r="H119" s="402" t="str" cm="1">
        <f t="array" ref="H119">IFERROR(_xlfn.IFS(C119="MN","07:59",C119="M","15:59",C119="AF","23:59")," ")</f>
        <v>23:59</v>
      </c>
    </row>
    <row r="120" spans="2:8" x14ac:dyDescent="0.25">
      <c r="B120" t="str">
        <f>'2022'!$C$11</f>
        <v>I</v>
      </c>
      <c r="C120" t="str">
        <f>IF(HLOOKUP(D120,'2022'!$D$1:$GB$16,$A$2,FALSE)=0," ",IF(HLOOKUP(D120,'2022'!$D$1:$GB$16,$A$2,FALSE)="H"," ",IF(HLOOKUP(D120,'2022'!$D$1:$GB$16,$A$2,FALSE)="S"," ",HLOOKUP(D120,'2022'!$D$1:$GB$16,$A$2,FALSE))))</f>
        <v>AF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16:00</v>
      </c>
      <c r="G120" s="402">
        <f t="shared" si="3"/>
        <v>44680</v>
      </c>
      <c r="H120" s="402" t="str" cm="1">
        <f t="array" ref="H120">IFERROR(_xlfn.IFS(C120="MN","07:59",C120="M","15:59",C120="AF","23:59")," ")</f>
        <v>23:59</v>
      </c>
    </row>
    <row r="121" spans="2:8" x14ac:dyDescent="0.25">
      <c r="B121" t="str">
        <f>'2022'!$C$11</f>
        <v>I</v>
      </c>
      <c r="C121" t="str">
        <f>IF(HLOOKUP(D121,'2022'!$D$1:$GB$16,$A$2,FALSE)=0," ",IF(HLOOKUP(D121,'2022'!$D$1:$GB$16,$A$2,FALSE)="H"," ",IF(HLOOKUP(D121,'2022'!$D$1:$GB$16,$A$2,FALSE)="S"," ",HLOOKUP(D121,'2022'!$D$1:$GB$16,$A$2,FALSE))))</f>
        <v>AF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16:00</v>
      </c>
      <c r="G121" s="402">
        <f t="shared" si="3"/>
        <v>44681</v>
      </c>
      <c r="H121" s="402" t="str" cm="1">
        <f t="array" ref="H121">IFERROR(_xlfn.IFS(C121="MN","07:59",C121="M","15:59",C121="AF","23:59")," ")</f>
        <v>23:59</v>
      </c>
    </row>
    <row r="122" spans="2:8" x14ac:dyDescent="0.25">
      <c r="B122" t="str">
        <f>'2022'!$C$11</f>
        <v>I</v>
      </c>
      <c r="C122" t="str">
        <f>IF(HLOOKUP(D122,'2022'!$D$1:$GB$16,$A$2,FALSE)=0," ",IF(HLOOKUP(D122,'2022'!$D$1:$GB$16,$A$2,FALSE)="H"," ",IF(HLOOKUP(D122,'2022'!$D$1:$GB$16,$A$2,FALSE)="S"," ",HLOOKUP(D122,'2022'!$D$1:$GB$16,$A$2,FALSE))))</f>
        <v xml:space="preserve"> </v>
      </c>
      <c r="D122" s="402">
        <v>44682</v>
      </c>
      <c r="E122" s="402" t="str">
        <f t="shared" si="2"/>
        <v>ERROR</v>
      </c>
      <c r="F122" t="str" cm="1">
        <f t="array" ref="F122">IFERROR(_xlfn.IFS(C122="MN","00:00",C122="M","08:00",C122="AF","16:00")," ")</f>
        <v xml:space="preserve"> </v>
      </c>
      <c r="G122" s="402" t="str">
        <f t="shared" si="3"/>
        <v>ERROR</v>
      </c>
      <c r="H122" s="402" t="str" cm="1">
        <f t="array" ref="H122">IFERROR(_xlfn.IFS(C122="MN","07:59",C122="M","15:59",C122="AF","23:59")," ")</f>
        <v xml:space="preserve"> </v>
      </c>
    </row>
    <row r="123" spans="2:8" x14ac:dyDescent="0.25">
      <c r="B123" t="str">
        <f>'2022'!$C$11</f>
        <v>I</v>
      </c>
      <c r="C123" t="str">
        <f>IF(HLOOKUP(D123,'2022'!$D$1:$GB$16,$A$2,FALSE)=0," ",IF(HLOOKUP(D123,'2022'!$D$1:$GB$16,$A$2,FALSE)="H"," ",IF(HLOOKUP(D123,'2022'!$D$1:$GB$16,$A$2,FALSE)="S"," ",HLOOKUP(D123,'2022'!$D$1:$GB$16,$A$2,FALSE))))</f>
        <v xml:space="preserve"> </v>
      </c>
      <c r="D123" s="402">
        <v>44683</v>
      </c>
      <c r="E123" s="402" t="str">
        <f t="shared" si="2"/>
        <v>ERROR</v>
      </c>
      <c r="F123" t="str" cm="1">
        <f t="array" ref="F123">IFERROR(_xlfn.IFS(C123="MN","00:00",C123="M","08:00",C123="AF","16:00")," ")</f>
        <v xml:space="preserve"> </v>
      </c>
      <c r="G123" s="402" t="str">
        <f t="shared" si="3"/>
        <v>ERROR</v>
      </c>
      <c r="H123" s="402" t="str" cm="1">
        <f t="array" ref="H123">IFERROR(_xlfn.IFS(C123="MN","07:59",C123="M","15:59",C123="AF","23:59")," ")</f>
        <v xml:space="preserve"> </v>
      </c>
    </row>
    <row r="124" spans="2:8" x14ac:dyDescent="0.25">
      <c r="B124" t="str">
        <f>'2022'!$C$11</f>
        <v>I</v>
      </c>
      <c r="C124" t="str">
        <f>IF(HLOOKUP(D124,'2022'!$D$1:$GB$16,$A$2,FALSE)=0," ",IF(HLOOKUP(D124,'2022'!$D$1:$GB$16,$A$2,FALSE)="H"," ",IF(HLOOKUP(D124,'2022'!$D$1:$GB$16,$A$2,FALSE)="S"," ",HLOOKUP(D124,'2022'!$D$1:$GB$16,$A$2,FALSE))))</f>
        <v>M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08:00</v>
      </c>
      <c r="G124" s="402">
        <f t="shared" si="3"/>
        <v>44684</v>
      </c>
      <c r="H124" s="402" t="str" cm="1">
        <f t="array" ref="H124">IFERROR(_xlfn.IFS(C124="MN","07:59",C124="M","15:59",C124="AF","23:59")," ")</f>
        <v>15:59</v>
      </c>
    </row>
    <row r="125" spans="2:8" x14ac:dyDescent="0.25">
      <c r="B125" t="str">
        <f>'2022'!$C$11</f>
        <v>I</v>
      </c>
      <c r="C125" t="str">
        <f>IF(HLOOKUP(D125,'2022'!$D$1:$GB$16,$A$2,FALSE)=0," ",IF(HLOOKUP(D125,'2022'!$D$1:$GB$16,$A$2,FALSE)="H"," ",IF(HLOOKUP(D125,'2022'!$D$1:$GB$16,$A$2,FALSE)="S"," ",HLOOKUP(D125,'2022'!$D$1:$GB$16,$A$2,FALSE))))</f>
        <v>M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08:00</v>
      </c>
      <c r="G125" s="402">
        <f t="shared" si="3"/>
        <v>44685</v>
      </c>
      <c r="H125" s="402" t="str" cm="1">
        <f t="array" ref="H125">IFERROR(_xlfn.IFS(C125="MN","07:59",C125="M","15:59",C125="AF","23:59")," ")</f>
        <v>15:59</v>
      </c>
    </row>
    <row r="126" spans="2:8" x14ac:dyDescent="0.25">
      <c r="B126" t="str">
        <f>'2022'!$C$11</f>
        <v>I</v>
      </c>
      <c r="C126" t="str">
        <f>IF(HLOOKUP(D126,'2022'!$D$1:$GB$16,$A$2,FALSE)=0," ",IF(HLOOKUP(D126,'2022'!$D$1:$GB$16,$A$2,FALSE)="H"," ",IF(HLOOKUP(D126,'2022'!$D$1:$GB$16,$A$2,FALSE)="S"," ",HLOOKUP(D126,'2022'!$D$1:$GB$16,$A$2,FALSE))))</f>
        <v>M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08:00</v>
      </c>
      <c r="G126" s="402">
        <f t="shared" si="3"/>
        <v>44686</v>
      </c>
      <c r="H126" s="402" t="str" cm="1">
        <f t="array" ref="H126">IFERROR(_xlfn.IFS(C126="MN","07:59",C126="M","15:59",C126="AF","23:59")," ")</f>
        <v>15:59</v>
      </c>
    </row>
    <row r="127" spans="2:8" x14ac:dyDescent="0.25">
      <c r="B127" t="str">
        <f>'2022'!$C$11</f>
        <v>I</v>
      </c>
      <c r="C127" t="str">
        <f>IF(HLOOKUP(D127,'2022'!$D$1:$GB$16,$A$2,FALSE)=0," ",IF(HLOOKUP(D127,'2022'!$D$1:$GB$16,$A$2,FALSE)="H"," ",IF(HLOOKUP(D127,'2022'!$D$1:$GB$16,$A$2,FALSE)="S"," ",HLOOKUP(D127,'2022'!$D$1:$GB$16,$A$2,FALSE))))</f>
        <v>M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08:00</v>
      </c>
      <c r="G127" s="402">
        <f t="shared" si="3"/>
        <v>44687</v>
      </c>
      <c r="H127" s="402" t="str" cm="1">
        <f t="array" ref="H127">IFERROR(_xlfn.IFS(C127="MN","07:59",C127="M","15:59",C127="AF","23:59")," ")</f>
        <v>15:59</v>
      </c>
    </row>
    <row r="128" spans="2:8" x14ac:dyDescent="0.25">
      <c r="B128" t="str">
        <f>'2022'!$C$11</f>
        <v>I</v>
      </c>
      <c r="C128" t="str">
        <f>IF(HLOOKUP(D128,'2022'!$D$1:$GB$16,$A$2,FALSE)=0," ",IF(HLOOKUP(D128,'2022'!$D$1:$GB$16,$A$2,FALSE)="H"," ",IF(HLOOKUP(D128,'2022'!$D$1:$GB$16,$A$2,FALSE)="S"," ",HLOOKUP(D128,'2022'!$D$1:$GB$16,$A$2,FALSE))))</f>
        <v xml:space="preserve"> </v>
      </c>
      <c r="D128" s="402">
        <v>44688</v>
      </c>
      <c r="E128" s="402" t="str">
        <f t="shared" si="2"/>
        <v>ERROR</v>
      </c>
      <c r="F128" t="str" cm="1">
        <f t="array" ref="F128">IFERROR(_xlfn.IFS(C128="MN","00:00",C128="M","08:00",C128="AF","16:00")," ")</f>
        <v xml:space="preserve"> </v>
      </c>
      <c r="G128" s="402" t="str">
        <f t="shared" si="3"/>
        <v>ERROR</v>
      </c>
      <c r="H128" s="402" t="str" cm="1">
        <f t="array" ref="H128">IFERROR(_xlfn.IFS(C128="MN","07:59",C128="M","15:59",C128="AF","23:59")," ")</f>
        <v xml:space="preserve"> </v>
      </c>
    </row>
    <row r="129" spans="2:8" x14ac:dyDescent="0.25">
      <c r="B129" t="str">
        <f>'2022'!$C$11</f>
        <v>I</v>
      </c>
      <c r="C129" t="str">
        <f>IF(HLOOKUP(D129,'2022'!$D$1:$GB$16,$A$2,FALSE)=0," ",IF(HLOOKUP(D129,'2022'!$D$1:$GB$16,$A$2,FALSE)="H"," ",IF(HLOOKUP(D129,'2022'!$D$1:$GB$16,$A$2,FALSE)="S"," ",HLOOKUP(D129,'2022'!$D$1:$GB$16,$A$2,FALSE))))</f>
        <v xml:space="preserve"> </v>
      </c>
      <c r="D129" s="402">
        <v>44689</v>
      </c>
      <c r="E129" s="402" t="str">
        <f t="shared" si="2"/>
        <v>ERROR</v>
      </c>
      <c r="F129" t="str" cm="1">
        <f t="array" ref="F129">IFERROR(_xlfn.IFS(C129="MN","00:00",C129="M","08:00",C129="AF","16:00")," ")</f>
        <v xml:space="preserve"> </v>
      </c>
      <c r="G129" s="402" t="str">
        <f t="shared" si="3"/>
        <v>ERROR</v>
      </c>
      <c r="H129" s="402" t="str" cm="1">
        <f t="array" ref="H129">IFERROR(_xlfn.IFS(C129="MN","07:59",C129="M","15:59",C129="AF","23:59")," ")</f>
        <v xml:space="preserve"> </v>
      </c>
    </row>
    <row r="130" spans="2:8" x14ac:dyDescent="0.25">
      <c r="B130" t="str">
        <f>'2022'!$C$11</f>
        <v>I</v>
      </c>
      <c r="C130" t="str">
        <f>IF(HLOOKUP(D130,'2022'!$D$1:$GB$16,$A$2,FALSE)=0," ",IF(HLOOKUP(D130,'2022'!$D$1:$GB$16,$A$2,FALSE)="H"," ",IF(HLOOKUP(D130,'2022'!$D$1:$GB$16,$A$2,FALSE)="S"," ",HLOOKUP(D130,'2022'!$D$1:$GB$16,$A$2,FALSE))))</f>
        <v>M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08:00</v>
      </c>
      <c r="G130" s="402">
        <f t="shared" si="3"/>
        <v>44690</v>
      </c>
      <c r="H130" s="402" t="str" cm="1">
        <f t="array" ref="H130">IFERROR(_xlfn.IFS(C130="MN","07:59",C130="M","15:59",C130="AF","23:59")," ")</f>
        <v>15:59</v>
      </c>
    </row>
    <row r="131" spans="2:8" x14ac:dyDescent="0.25">
      <c r="B131" t="str">
        <f>'2022'!$C$11</f>
        <v>I</v>
      </c>
      <c r="C131" t="str">
        <f>IF(HLOOKUP(D131,'2022'!$D$1:$GB$16,$A$2,FALSE)=0," ",IF(HLOOKUP(D131,'2022'!$D$1:$GB$16,$A$2,FALSE)="H"," ",IF(HLOOKUP(D131,'2022'!$D$1:$GB$16,$A$2,FALSE)="S"," ",HLOOKUP(D131,'2022'!$D$1:$GB$16,$A$2,FALSE))))</f>
        <v>M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08:00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15:59</v>
      </c>
    </row>
    <row r="132" spans="2:8" x14ac:dyDescent="0.25">
      <c r="B132" t="str">
        <f>'2022'!$C$11</f>
        <v>I</v>
      </c>
      <c r="C132" t="str">
        <f>IF(HLOOKUP(D132,'2022'!$D$1:$GB$16,$A$2,FALSE)=0," ",IF(HLOOKUP(D132,'2022'!$D$1:$GB$16,$A$2,FALSE)="H"," ",IF(HLOOKUP(D132,'2022'!$D$1:$GB$16,$A$2,FALSE)="S"," ",HLOOKUP(D132,'2022'!$D$1:$GB$16,$A$2,FALSE))))</f>
        <v>M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08:00</v>
      </c>
      <c r="G132" s="402">
        <f t="shared" si="5"/>
        <v>44692</v>
      </c>
      <c r="H132" s="402" t="str" cm="1">
        <f t="array" ref="H132">IFERROR(_xlfn.IFS(C132="MN","07:59",C132="M","15:59",C132="AF","23:59")," ")</f>
        <v>15:59</v>
      </c>
    </row>
    <row r="133" spans="2:8" x14ac:dyDescent="0.25">
      <c r="B133" t="str">
        <f>'2022'!$C$11</f>
        <v>I</v>
      </c>
      <c r="C133" t="str">
        <f>IF(HLOOKUP(D133,'2022'!$D$1:$GB$16,$A$2,FALSE)=0," ",IF(HLOOKUP(D133,'2022'!$D$1:$GB$16,$A$2,FALSE)="H"," ",IF(HLOOKUP(D133,'2022'!$D$1:$GB$16,$A$2,FALSE)="S"," ",HLOOKUP(D133,'2022'!$D$1:$GB$16,$A$2,FALSE))))</f>
        <v>M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08:00</v>
      </c>
      <c r="G133" s="402">
        <f t="shared" si="5"/>
        <v>44693</v>
      </c>
      <c r="H133" s="402" t="str" cm="1">
        <f t="array" ref="H133">IFERROR(_xlfn.IFS(C133="MN","07:59",C133="M","15:59",C133="AF","23:59")," ")</f>
        <v>15:59</v>
      </c>
    </row>
    <row r="134" spans="2:8" x14ac:dyDescent="0.25">
      <c r="B134" t="str">
        <f>'2022'!$C$11</f>
        <v>I</v>
      </c>
      <c r="C134" t="str">
        <f>IF(HLOOKUP(D134,'2022'!$D$1:$GB$16,$A$2,FALSE)=0," ",IF(HLOOKUP(D134,'2022'!$D$1:$GB$16,$A$2,FALSE)="H"," ",IF(HLOOKUP(D134,'2022'!$D$1:$GB$16,$A$2,FALSE)="S"," ",HLOOKUP(D134,'2022'!$D$1:$GB$16,$A$2,FALSE))))</f>
        <v xml:space="preserve"> </v>
      </c>
      <c r="D134" s="402">
        <v>44694</v>
      </c>
      <c r="E134" s="402" t="str">
        <f t="shared" si="4"/>
        <v>ERROR</v>
      </c>
      <c r="F134" t="str" cm="1">
        <f t="array" ref="F134">IFERROR(_xlfn.IFS(C134="MN","00:00",C134="M","08:00",C134="AF","16:00")," ")</f>
        <v xml:space="preserve"> </v>
      </c>
      <c r="G134" s="402" t="str">
        <f t="shared" si="5"/>
        <v>ERROR</v>
      </c>
      <c r="H134" s="402" t="str" cm="1">
        <f t="array" ref="H134">IFERROR(_xlfn.IFS(C134="MN","07:59",C134="M","15:59",C134="AF","23:59")," ")</f>
        <v xml:space="preserve"> </v>
      </c>
    </row>
    <row r="135" spans="2:8" x14ac:dyDescent="0.25">
      <c r="B135" t="str">
        <f>'2022'!$C$11</f>
        <v>I</v>
      </c>
      <c r="C135" t="str">
        <f>IF(HLOOKUP(D135,'2022'!$D$1:$GB$16,$A$2,FALSE)=0," ",IF(HLOOKUP(D135,'2022'!$D$1:$GB$16,$A$2,FALSE)="H"," ",IF(HLOOKUP(D135,'2022'!$D$1:$GB$16,$A$2,FALSE)="S"," ",HLOOKUP(D135,'2022'!$D$1:$GB$16,$A$2,FALSE))))</f>
        <v xml:space="preserve"> </v>
      </c>
      <c r="D135" s="402">
        <v>44695</v>
      </c>
      <c r="E135" s="402" t="str">
        <f t="shared" si="4"/>
        <v>ERROR</v>
      </c>
      <c r="F135" t="str" cm="1">
        <f t="array" ref="F135">IFERROR(_xlfn.IFS(C135="MN","00:00",C135="M","08:00",C135="AF","16:00")," ")</f>
        <v xml:space="preserve"> </v>
      </c>
      <c r="G135" s="402" t="str">
        <f t="shared" si="5"/>
        <v>ERROR</v>
      </c>
      <c r="H135" s="402" t="str" cm="1">
        <f t="array" ref="H135">IFERROR(_xlfn.IFS(C135="MN","07:59",C135="M","15:59",C135="AF","23:59")," ")</f>
        <v xml:space="preserve"> </v>
      </c>
    </row>
    <row r="136" spans="2:8" x14ac:dyDescent="0.25">
      <c r="B136" t="str">
        <f>'2022'!$C$11</f>
        <v>I</v>
      </c>
      <c r="C136" t="str">
        <f>IF(HLOOKUP(D136,'2022'!$D$1:$GB$16,$A$2,FALSE)=0," ",IF(HLOOKUP(D136,'2022'!$D$1:$GB$16,$A$2,FALSE)="H"," ",IF(HLOOKUP(D136,'2022'!$D$1:$GB$16,$A$2,FALSE)="S"," ",HLOOKUP(D136,'2022'!$D$1:$GB$16,$A$2,FALSE))))</f>
        <v>MN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00:00</v>
      </c>
      <c r="G136" s="402">
        <f t="shared" si="5"/>
        <v>44696</v>
      </c>
      <c r="H136" s="402" t="str" cm="1">
        <f t="array" ref="H136">IFERROR(_xlfn.IFS(C136="MN","07:59",C136="M","15:59",C136="AF","23:59")," ")</f>
        <v>07:59</v>
      </c>
    </row>
    <row r="137" spans="2:8" x14ac:dyDescent="0.25">
      <c r="B137" t="str">
        <f>'2022'!$C$11</f>
        <v>I</v>
      </c>
      <c r="C137" t="str">
        <f>IF(HLOOKUP(D137,'2022'!$D$1:$GB$16,$A$2,FALSE)=0," ",IF(HLOOKUP(D137,'2022'!$D$1:$GB$16,$A$2,FALSE)="H"," ",IF(HLOOKUP(D137,'2022'!$D$1:$GB$16,$A$2,FALSE)="S"," ",HLOOKUP(D137,'2022'!$D$1:$GB$16,$A$2,FALSE))))</f>
        <v>MN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00:00</v>
      </c>
      <c r="G137" s="402">
        <f t="shared" si="5"/>
        <v>44697</v>
      </c>
      <c r="H137" s="402" t="str" cm="1">
        <f t="array" ref="H137">IFERROR(_xlfn.IFS(C137="MN","07:59",C137="M","15:59",C137="AF","23:59")," ")</f>
        <v>07:59</v>
      </c>
    </row>
    <row r="138" spans="2:8" x14ac:dyDescent="0.25">
      <c r="B138" t="str">
        <f>'2022'!$C$11</f>
        <v>I</v>
      </c>
      <c r="C138" t="str">
        <f>IF(HLOOKUP(D138,'2022'!$D$1:$GB$16,$A$2,FALSE)=0," ",IF(HLOOKUP(D138,'2022'!$D$1:$GB$16,$A$2,FALSE)="H"," ",IF(HLOOKUP(D138,'2022'!$D$1:$GB$16,$A$2,FALSE)="S"," ",HLOOKUP(D138,'2022'!$D$1:$GB$16,$A$2,FALSE))))</f>
        <v>MN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00:00</v>
      </c>
      <c r="G138" s="402">
        <f t="shared" si="5"/>
        <v>44698</v>
      </c>
      <c r="H138" s="402" t="str" cm="1">
        <f t="array" ref="H138">IFERROR(_xlfn.IFS(C138="MN","07:59",C138="M","15:59",C138="AF","23:59")," ")</f>
        <v>07:59</v>
      </c>
    </row>
    <row r="139" spans="2:8" x14ac:dyDescent="0.25">
      <c r="B139" t="str">
        <f>'2022'!$C$11</f>
        <v>I</v>
      </c>
      <c r="C139" t="str">
        <f>IF(HLOOKUP(D139,'2022'!$D$1:$GB$16,$A$2,FALSE)=0," ",IF(HLOOKUP(D139,'2022'!$D$1:$GB$16,$A$2,FALSE)="H"," ",IF(HLOOKUP(D139,'2022'!$D$1:$GB$16,$A$2,FALSE)="S"," ",HLOOKUP(D139,'2022'!$D$1:$GB$16,$A$2,FALSE))))</f>
        <v>MN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00:00</v>
      </c>
      <c r="G139" s="402">
        <f t="shared" si="5"/>
        <v>44699</v>
      </c>
      <c r="H139" s="402" t="str" cm="1">
        <f t="array" ref="H139">IFERROR(_xlfn.IFS(C139="MN","07:59",C139="M","15:59",C139="AF","23:59")," ")</f>
        <v>07:59</v>
      </c>
    </row>
    <row r="140" spans="2:8" x14ac:dyDescent="0.25">
      <c r="B140" t="str">
        <f>'2022'!$C$11</f>
        <v>I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2:8" x14ac:dyDescent="0.25">
      <c r="B141" t="str">
        <f>'2022'!$C$11</f>
        <v>I</v>
      </c>
      <c r="C141" t="str">
        <f>IF(HLOOKUP(D141,'2022'!$D$1:$GB$16,$A$2,FALSE)=0," ",IF(HLOOKUP(D141,'2022'!$D$1:$GB$16,$A$2,FALSE)="H"," ",IF(HLOOKUP(D141,'2022'!$D$1:$GB$16,$A$2,FALSE)="S"," ",HLOOKUP(D141,'2022'!$D$1:$GB$16,$A$2,FALSE))))</f>
        <v xml:space="preserve"> </v>
      </c>
      <c r="D141" s="402">
        <v>44701</v>
      </c>
      <c r="E141" s="402" t="str">
        <f t="shared" si="4"/>
        <v>ERROR</v>
      </c>
      <c r="F141" t="str" cm="1">
        <f t="array" ref="F141">IFERROR(_xlfn.IFS(C141="MN","00:00",C141="M","08:00",C141="AF","16:00")," ")</f>
        <v xml:space="preserve"> </v>
      </c>
      <c r="G141" s="402" t="str">
        <f t="shared" si="5"/>
        <v>ERROR</v>
      </c>
      <c r="H141" s="402" t="str" cm="1">
        <f t="array" ref="H141">IFERROR(_xlfn.IFS(C141="MN","07:59",C141="M","15:59",C141="AF","23:59")," ")</f>
        <v xml:space="preserve"> </v>
      </c>
    </row>
    <row r="142" spans="2:8" x14ac:dyDescent="0.25">
      <c r="B142" t="str">
        <f>'2022'!$C$11</f>
        <v>I</v>
      </c>
      <c r="C142" t="str">
        <f>IF(HLOOKUP(D142,'2022'!$D$1:$GB$16,$A$2,FALSE)=0," ",IF(HLOOKUP(D142,'2022'!$D$1:$GB$16,$A$2,FALSE)="H"," ",IF(HLOOKUP(D142,'2022'!$D$1:$GB$16,$A$2,FALSE)="S"," ",HLOOKUP(D142,'2022'!$D$1:$GB$16,$A$2,FALSE))))</f>
        <v>MN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00:00</v>
      </c>
      <c r="G142" s="402">
        <f t="shared" si="5"/>
        <v>44702</v>
      </c>
      <c r="H142" s="402" t="str" cm="1">
        <f t="array" ref="H142">IFERROR(_xlfn.IFS(C142="MN","07:59",C142="M","15:59",C142="AF","23:59")," ")</f>
        <v>07:59</v>
      </c>
    </row>
    <row r="143" spans="2:8" x14ac:dyDescent="0.25">
      <c r="B143" t="str">
        <f>'2022'!$C$11</f>
        <v>I</v>
      </c>
      <c r="C143" t="str">
        <f>IF(HLOOKUP(D143,'2022'!$D$1:$GB$16,$A$2,FALSE)=0," ",IF(HLOOKUP(D143,'2022'!$D$1:$GB$16,$A$2,FALSE)="H"," ",IF(HLOOKUP(D143,'2022'!$D$1:$GB$16,$A$2,FALSE)="S"," ",HLOOKUP(D143,'2022'!$D$1:$GB$16,$A$2,FALSE))))</f>
        <v>MN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00:00</v>
      </c>
      <c r="G143" s="402">
        <f t="shared" si="5"/>
        <v>44703</v>
      </c>
      <c r="H143" s="402" t="str" cm="1">
        <f t="array" ref="H143">IFERROR(_xlfn.IFS(C143="MN","07:59",C143="M","15:59",C143="AF","23:59")," ")</f>
        <v>07:59</v>
      </c>
    </row>
    <row r="144" spans="2:8" x14ac:dyDescent="0.25">
      <c r="B144" t="str">
        <f>'2022'!$C$11</f>
        <v>I</v>
      </c>
      <c r="C144" t="str">
        <f>IF(HLOOKUP(D144,'2022'!$D$1:$GB$16,$A$2,FALSE)=0," ",IF(HLOOKUP(D144,'2022'!$D$1:$GB$16,$A$2,FALSE)="H"," ",IF(HLOOKUP(D144,'2022'!$D$1:$GB$16,$A$2,FALSE)="S"," ",HLOOKUP(D144,'2022'!$D$1:$GB$16,$A$2,FALSE))))</f>
        <v>MN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00:00</v>
      </c>
      <c r="G144" s="402">
        <f t="shared" si="5"/>
        <v>44704</v>
      </c>
      <c r="H144" s="402" t="str" cm="1">
        <f t="array" ref="H144">IFERROR(_xlfn.IFS(C144="MN","07:59",C144="M","15:59",C144="AF","23:59")," ")</f>
        <v>07:59</v>
      </c>
    </row>
    <row r="145" spans="2:8" x14ac:dyDescent="0.25">
      <c r="B145" t="str">
        <f>'2022'!$C$11</f>
        <v>I</v>
      </c>
      <c r="C145" t="str">
        <f>IF(HLOOKUP(D145,'2022'!$D$1:$GB$16,$A$2,FALSE)=0," ",IF(HLOOKUP(D145,'2022'!$D$1:$GB$16,$A$2,FALSE)="H"," ",IF(HLOOKUP(D145,'2022'!$D$1:$GB$16,$A$2,FALSE)="S"," ",HLOOKUP(D145,'2022'!$D$1:$GB$16,$A$2,FALSE))))</f>
        <v>MN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00:00</v>
      </c>
      <c r="G145" s="402">
        <f t="shared" si="5"/>
        <v>44705</v>
      </c>
      <c r="H145" s="402" t="str" cm="1">
        <f t="array" ref="H145">IFERROR(_xlfn.IFS(C145="MN","07:59",C145="M","15:59",C145="AF","23:59")," ")</f>
        <v>07:59</v>
      </c>
    </row>
    <row r="146" spans="2:8" x14ac:dyDescent="0.25">
      <c r="B146" t="str">
        <f>'2022'!$C$11</f>
        <v>I</v>
      </c>
      <c r="C146" t="str">
        <f>IF(HLOOKUP(D146,'2022'!$D$1:$GB$16,$A$2,FALSE)=0," ",IF(HLOOKUP(D146,'2022'!$D$1:$GB$16,$A$2,FALSE)="H"," ",IF(HLOOKUP(D146,'2022'!$D$1:$GB$16,$A$2,FALSE)="S"," ",HLOOKUP(D146,'2022'!$D$1:$GB$16,$A$2,FALSE))))</f>
        <v xml:space="preserve"> </v>
      </c>
      <c r="D146" s="402">
        <v>44706</v>
      </c>
      <c r="E146" s="402" t="str">
        <f t="shared" si="4"/>
        <v>ERROR</v>
      </c>
      <c r="F146" t="str" cm="1">
        <f t="array" ref="F146">IFERROR(_xlfn.IFS(C146="MN","00:00",C146="M","08:00",C146="AF","16:00")," ")</f>
        <v xml:space="preserve"> </v>
      </c>
      <c r="G146" s="402" t="str">
        <f t="shared" si="5"/>
        <v>ERROR</v>
      </c>
      <c r="H146" s="402" t="str" cm="1">
        <f t="array" ref="H146">IFERROR(_xlfn.IFS(C146="MN","07:59",C146="M","15:59",C146="AF","23:59")," ")</f>
        <v xml:space="preserve"> </v>
      </c>
    </row>
    <row r="147" spans="2:8" x14ac:dyDescent="0.25">
      <c r="B147" t="str">
        <f>'2022'!$C$11</f>
        <v>I</v>
      </c>
      <c r="C147" t="str">
        <f>IF(HLOOKUP(D147,'2022'!$D$1:$GB$16,$A$2,FALSE)=0," ",IF(HLOOKUP(D147,'2022'!$D$1:$GB$16,$A$2,FALSE)="H"," ",IF(HLOOKUP(D147,'2022'!$D$1:$GB$16,$A$2,FALSE)="S"," ",HLOOKUP(D147,'2022'!$D$1:$GB$16,$A$2,FALSE))))</f>
        <v xml:space="preserve"> </v>
      </c>
      <c r="D147" s="402">
        <v>44707</v>
      </c>
      <c r="E147" s="402" t="str">
        <f t="shared" si="4"/>
        <v>ERROR</v>
      </c>
      <c r="F147" t="str" cm="1">
        <f t="array" ref="F147">IFERROR(_xlfn.IFS(C147="MN","00:00",C147="M","08:00",C147="AF","16:00")," ")</f>
        <v xml:space="preserve"> </v>
      </c>
      <c r="G147" s="402" t="str">
        <f t="shared" si="5"/>
        <v>ERROR</v>
      </c>
      <c r="H147" s="402" t="str" cm="1">
        <f t="array" ref="H147">IFERROR(_xlfn.IFS(C147="MN","07:59",C147="M","15:59",C147="AF","23:59")," ")</f>
        <v xml:space="preserve"> </v>
      </c>
    </row>
    <row r="148" spans="2:8" x14ac:dyDescent="0.25">
      <c r="B148" t="str">
        <f>'2022'!$C$11</f>
        <v>I</v>
      </c>
      <c r="C148" t="str">
        <f>IF(HLOOKUP(D148,'2022'!$D$1:$GB$16,$A$2,FALSE)=0," ",IF(HLOOKUP(D148,'2022'!$D$1:$GB$16,$A$2,FALSE)="H"," ",IF(HLOOKUP(D148,'2022'!$D$1:$GB$16,$A$2,FALSE)="S"," ",HLOOKUP(D148,'2022'!$D$1:$GB$16,$A$2,FALSE))))</f>
        <v>AF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16:00</v>
      </c>
      <c r="G148" s="402">
        <f t="shared" si="5"/>
        <v>44708</v>
      </c>
      <c r="H148" s="402" t="str" cm="1">
        <f t="array" ref="H148">IFERROR(_xlfn.IFS(C148="MN","07:59",C148="M","15:59",C148="AF","23:59")," ")</f>
        <v>23:59</v>
      </c>
    </row>
    <row r="149" spans="2:8" x14ac:dyDescent="0.25">
      <c r="B149" t="str">
        <f>'2022'!$C$11</f>
        <v>I</v>
      </c>
      <c r="C149" t="str">
        <f>IF(HLOOKUP(D149,'2022'!$D$1:$GB$16,$A$2,FALSE)=0," ",IF(HLOOKUP(D149,'2022'!$D$1:$GB$16,$A$2,FALSE)="H"," ",IF(HLOOKUP(D149,'2022'!$D$1:$GB$16,$A$2,FALSE)="S"," ",HLOOKUP(D149,'2022'!$D$1:$GB$16,$A$2,FALSE))))</f>
        <v>AF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16:00</v>
      </c>
      <c r="G149" s="402">
        <f t="shared" si="5"/>
        <v>44709</v>
      </c>
      <c r="H149" s="402" t="str" cm="1">
        <f t="array" ref="H149">IFERROR(_xlfn.IFS(C149="MN","07:59",C149="M","15:59",C149="AF","23:59")," ")</f>
        <v>23:59</v>
      </c>
    </row>
    <row r="150" spans="2:8" x14ac:dyDescent="0.25">
      <c r="B150" t="str">
        <f>'2022'!$C$11</f>
        <v>I</v>
      </c>
      <c r="C150" t="str">
        <f>IF(HLOOKUP(D150,'2022'!$D$1:$GB$16,$A$2,FALSE)=0," ",IF(HLOOKUP(D150,'2022'!$D$1:$GB$16,$A$2,FALSE)="H"," ",IF(HLOOKUP(D150,'2022'!$D$1:$GB$16,$A$2,FALSE)="S"," ",HLOOKUP(D150,'2022'!$D$1:$GB$16,$A$2,FALSE))))</f>
        <v>AF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16:00</v>
      </c>
      <c r="G150" s="402">
        <f t="shared" si="5"/>
        <v>44710</v>
      </c>
      <c r="H150" s="402" t="str" cm="1">
        <f t="array" ref="H150">IFERROR(_xlfn.IFS(C150="MN","07:59",C150="M","15:59",C150="AF","23:59")," ")</f>
        <v>23:59</v>
      </c>
    </row>
    <row r="151" spans="2:8" x14ac:dyDescent="0.25">
      <c r="B151" t="str">
        <f>'2022'!$C$11</f>
        <v>I</v>
      </c>
      <c r="C151" t="str">
        <f>IF(HLOOKUP(D151,'2022'!$D$1:$GB$16,$A$2,FALSE)=0," ",IF(HLOOKUP(D151,'2022'!$D$1:$GB$16,$A$2,FALSE)="H"," ",IF(HLOOKUP(D151,'2022'!$D$1:$GB$16,$A$2,FALSE)="S"," ",HLOOKUP(D151,'2022'!$D$1:$GB$16,$A$2,FALSE))))</f>
        <v>AF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16:00</v>
      </c>
      <c r="G151" s="402">
        <f t="shared" si="5"/>
        <v>44711</v>
      </c>
      <c r="H151" s="402" t="str" cm="1">
        <f t="array" ref="H151">IFERROR(_xlfn.IFS(C151="MN","07:59",C151="M","15:59",C151="AF","23:59")," ")</f>
        <v>23:59</v>
      </c>
    </row>
    <row r="152" spans="2:8" x14ac:dyDescent="0.25">
      <c r="B152" t="str">
        <f>'2022'!$C$11</f>
        <v>I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2:8" x14ac:dyDescent="0.25">
      <c r="B153" t="str">
        <f>'2022'!$C$11</f>
        <v>I</v>
      </c>
      <c r="C153" t="str">
        <f>IF(HLOOKUP(D153,'2022'!$D$1:$GB$16,$A$2,FALSE)=0," ",IF(HLOOKUP(D153,'2022'!$D$1:$GB$16,$A$2,FALSE)="H"," ",IF(HLOOKUP(D153,'2022'!$D$1:$GB$16,$A$2,FALSE)="S"," ",HLOOKUP(D153,'2022'!$D$1:$GB$16,$A$2,FALSE))))</f>
        <v xml:space="preserve"> </v>
      </c>
      <c r="D153" s="402">
        <v>44713</v>
      </c>
      <c r="E153" s="402" t="str">
        <f t="shared" si="4"/>
        <v>ERROR</v>
      </c>
      <c r="F153" t="str" cm="1">
        <f t="array" ref="F153">IFERROR(_xlfn.IFS(C153="MN","00:00",C153="M","08:00",C153="AF","16:00")," ")</f>
        <v xml:space="preserve"> </v>
      </c>
      <c r="G153" s="402" t="str">
        <f t="shared" si="5"/>
        <v>ERROR</v>
      </c>
      <c r="H153" s="402" t="str" cm="1">
        <f t="array" ref="H153">IFERROR(_xlfn.IFS(C153="MN","07:59",C153="M","15:59",C153="AF","23:59")," ")</f>
        <v xml:space="preserve"> </v>
      </c>
    </row>
    <row r="154" spans="2:8" x14ac:dyDescent="0.25">
      <c r="B154" t="str">
        <f>'2022'!$C$11</f>
        <v>I</v>
      </c>
      <c r="C154" t="str">
        <f>IF(HLOOKUP(D154,'2022'!$D$1:$GB$16,$A$2,FALSE)=0," ",IF(HLOOKUP(D154,'2022'!$D$1:$GB$16,$A$2,FALSE)="H"," ",IF(HLOOKUP(D154,'2022'!$D$1:$GB$16,$A$2,FALSE)="S"," ",HLOOKUP(D154,'2022'!$D$1:$GB$16,$A$2,FALSE))))</f>
        <v>AF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16:00</v>
      </c>
      <c r="G154" s="402">
        <f t="shared" si="5"/>
        <v>44714</v>
      </c>
      <c r="H154" s="402" t="str" cm="1">
        <f t="array" ref="H154">IFERROR(_xlfn.IFS(C154="MN","07:59",C154="M","15:59",C154="AF","23:59")," ")</f>
        <v>23:59</v>
      </c>
    </row>
    <row r="155" spans="2:8" x14ac:dyDescent="0.25">
      <c r="B155" t="str">
        <f>'2022'!$C$11</f>
        <v>I</v>
      </c>
      <c r="C155" t="str">
        <f>IF(HLOOKUP(D155,'2022'!$D$1:$GB$16,$A$2,FALSE)=0," ",IF(HLOOKUP(D155,'2022'!$D$1:$GB$16,$A$2,FALSE)="H"," ",IF(HLOOKUP(D155,'2022'!$D$1:$GB$16,$A$2,FALSE)="S"," ",HLOOKUP(D155,'2022'!$D$1:$GB$16,$A$2,FALSE))))</f>
        <v>AF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16:00</v>
      </c>
      <c r="G155" s="402">
        <f t="shared" si="5"/>
        <v>44715</v>
      </c>
      <c r="H155" s="402" t="str" cm="1">
        <f t="array" ref="H155">IFERROR(_xlfn.IFS(C155="MN","07:59",C155="M","15:59",C155="AF","23:59")," ")</f>
        <v>23:59</v>
      </c>
    </row>
    <row r="156" spans="2:8" x14ac:dyDescent="0.25">
      <c r="B156" t="str">
        <f>'2022'!$C$11</f>
        <v>I</v>
      </c>
      <c r="C156" t="str">
        <f>IF(HLOOKUP(D156,'2022'!$D$1:$GB$16,$A$2,FALSE)=0," ",IF(HLOOKUP(D156,'2022'!$D$1:$GB$16,$A$2,FALSE)="H"," ",IF(HLOOKUP(D156,'2022'!$D$1:$GB$16,$A$2,FALSE)="S"," ",HLOOKUP(D156,'2022'!$D$1:$GB$16,$A$2,FALSE))))</f>
        <v>AF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16:00</v>
      </c>
      <c r="G156" s="402">
        <f t="shared" si="5"/>
        <v>44716</v>
      </c>
      <c r="H156" s="402" t="str" cm="1">
        <f t="array" ref="H156">IFERROR(_xlfn.IFS(C156="MN","07:59",C156="M","15:59",C156="AF","23:59")," ")</f>
        <v>23:59</v>
      </c>
    </row>
    <row r="157" spans="2:8" x14ac:dyDescent="0.25">
      <c r="B157" t="str">
        <f>'2022'!$C$11</f>
        <v>I</v>
      </c>
      <c r="C157" t="str">
        <f>IF(HLOOKUP(D157,'2022'!$D$1:$GB$16,$A$2,FALSE)=0," ",IF(HLOOKUP(D157,'2022'!$D$1:$GB$16,$A$2,FALSE)="H"," ",IF(HLOOKUP(D157,'2022'!$D$1:$GB$16,$A$2,FALSE)="S"," ",HLOOKUP(D157,'2022'!$D$1:$GB$16,$A$2,FALSE))))</f>
        <v>AF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16:00</v>
      </c>
      <c r="G157" s="402">
        <f t="shared" si="5"/>
        <v>44717</v>
      </c>
      <c r="H157" s="402" t="str" cm="1">
        <f t="array" ref="H157">IFERROR(_xlfn.IFS(C157="MN","07:59",C157="M","15:59",C157="AF","23:59")," ")</f>
        <v>23:59</v>
      </c>
    </row>
    <row r="158" spans="2:8" x14ac:dyDescent="0.25">
      <c r="B158" t="str">
        <f>'2022'!$C$11</f>
        <v>I</v>
      </c>
      <c r="C158" t="str">
        <f>IF(HLOOKUP(D158,'2022'!$D$1:$GB$16,$A$2,FALSE)=0," ",IF(HLOOKUP(D158,'2022'!$D$1:$GB$16,$A$2,FALSE)="H"," ",IF(HLOOKUP(D158,'2022'!$D$1:$GB$16,$A$2,FALSE)="S"," ",HLOOKUP(D158,'2022'!$D$1:$GB$16,$A$2,FALSE))))</f>
        <v xml:space="preserve"> </v>
      </c>
      <c r="D158" s="402">
        <v>44718</v>
      </c>
      <c r="E158" s="402" t="str">
        <f t="shared" si="4"/>
        <v>ERROR</v>
      </c>
      <c r="F158" t="str" cm="1">
        <f t="array" ref="F158">IFERROR(_xlfn.IFS(C158="MN","00:00",C158="M","08:00",C158="AF","16:00")," ")</f>
        <v xml:space="preserve"> </v>
      </c>
      <c r="G158" s="402" t="str">
        <f t="shared" si="5"/>
        <v>ERROR</v>
      </c>
      <c r="H158" s="402" t="str" cm="1">
        <f t="array" ref="H158">IFERROR(_xlfn.IFS(C158="MN","07:59",C158="M","15:59",C158="AF","23:59")," ")</f>
        <v xml:space="preserve"> </v>
      </c>
    </row>
    <row r="159" spans="2:8" x14ac:dyDescent="0.25">
      <c r="B159" t="str">
        <f>'2022'!$C$11</f>
        <v>I</v>
      </c>
      <c r="C159" t="str">
        <f>IF(HLOOKUP(D159,'2022'!$D$1:$GB$16,$A$2,FALSE)=0," ",IF(HLOOKUP(D159,'2022'!$D$1:$GB$16,$A$2,FALSE)="H"," ",IF(HLOOKUP(D159,'2022'!$D$1:$GB$16,$A$2,FALSE)="S"," ",HLOOKUP(D159,'2022'!$D$1:$GB$16,$A$2,FALSE))))</f>
        <v xml:space="preserve"> </v>
      </c>
      <c r="D159" s="402">
        <v>44719</v>
      </c>
      <c r="E159" s="402" t="str">
        <f t="shared" si="4"/>
        <v>ERROR</v>
      </c>
      <c r="F159" t="str" cm="1">
        <f t="array" ref="F159">IFERROR(_xlfn.IFS(C159="MN","00:00",C159="M","08:00",C159="AF","16:00")," ")</f>
        <v xml:space="preserve"> </v>
      </c>
      <c r="G159" s="402" t="str">
        <f t="shared" si="5"/>
        <v>ERROR</v>
      </c>
      <c r="H159" s="402" t="str" cm="1">
        <f t="array" ref="H159">IFERROR(_xlfn.IFS(C159="MN","07:59",C159="M","15:59",C159="AF","23:59")," ")</f>
        <v xml:space="preserve"> </v>
      </c>
    </row>
    <row r="160" spans="2:8" x14ac:dyDescent="0.25">
      <c r="B160" t="str">
        <f>'2022'!$C$11</f>
        <v>I</v>
      </c>
      <c r="C160" t="str">
        <f>IF(HLOOKUP(D160,'2022'!$D$1:$GB$16,$A$2,FALSE)=0," ",IF(HLOOKUP(D160,'2022'!$D$1:$GB$16,$A$2,FALSE)="H"," ",IF(HLOOKUP(D160,'2022'!$D$1:$GB$16,$A$2,FALSE)="S"," ",HLOOKUP(D160,'2022'!$D$1:$GB$16,$A$2,FALSE))))</f>
        <v>M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08:00</v>
      </c>
      <c r="G160" s="402">
        <f t="shared" si="5"/>
        <v>44720</v>
      </c>
      <c r="H160" s="402" t="str" cm="1">
        <f t="array" ref="H160">IFERROR(_xlfn.IFS(C160="MN","07:59",C160="M","15:59",C160="AF","23:59")," ")</f>
        <v>15:59</v>
      </c>
    </row>
    <row r="161" spans="2:8" x14ac:dyDescent="0.25">
      <c r="B161" t="str">
        <f>'2022'!$C$11</f>
        <v>I</v>
      </c>
      <c r="C161" t="str">
        <f>IF(HLOOKUP(D161,'2022'!$D$1:$GB$16,$A$2,FALSE)=0," ",IF(HLOOKUP(D161,'2022'!$D$1:$GB$16,$A$2,FALSE)="H"," ",IF(HLOOKUP(D161,'2022'!$D$1:$GB$16,$A$2,FALSE)="S"," ",HLOOKUP(D161,'2022'!$D$1:$GB$16,$A$2,FALSE))))</f>
        <v>M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08:00</v>
      </c>
      <c r="G161" s="402">
        <f t="shared" si="5"/>
        <v>44721</v>
      </c>
      <c r="H161" s="402" t="str" cm="1">
        <f t="array" ref="H161">IFERROR(_xlfn.IFS(C161="MN","07:59",C161="M","15:59",C161="AF","23:59")," ")</f>
        <v>15:59</v>
      </c>
    </row>
    <row r="162" spans="2:8" x14ac:dyDescent="0.25">
      <c r="B162" t="str">
        <f>'2022'!$C$11</f>
        <v>I</v>
      </c>
      <c r="C162" t="str">
        <f>IF(HLOOKUP(D162,'2022'!$D$1:$GB$16,$A$2,FALSE)=0," ",IF(HLOOKUP(D162,'2022'!$D$1:$GB$16,$A$2,FALSE)="H"," ",IF(HLOOKUP(D162,'2022'!$D$1:$GB$16,$A$2,FALSE)="S"," ",HLOOKUP(D162,'2022'!$D$1:$GB$16,$A$2,FALSE))))</f>
        <v>M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08:00</v>
      </c>
      <c r="G162" s="402">
        <f t="shared" si="5"/>
        <v>44722</v>
      </c>
      <c r="H162" s="402" t="str" cm="1">
        <f t="array" ref="H162">IFERROR(_xlfn.IFS(C162="MN","07:59",C162="M","15:59",C162="AF","23:59")," ")</f>
        <v>15:59</v>
      </c>
    </row>
    <row r="163" spans="2:8" x14ac:dyDescent="0.25">
      <c r="B163" t="str">
        <f>'2022'!$C$11</f>
        <v>I</v>
      </c>
      <c r="C163" t="str">
        <f>IF(HLOOKUP(D163,'2022'!$D$1:$GB$16,$A$2,FALSE)=0," ",IF(HLOOKUP(D163,'2022'!$D$1:$GB$16,$A$2,FALSE)="H"," ",IF(HLOOKUP(D163,'2022'!$D$1:$GB$16,$A$2,FALSE)="S"," ",HLOOKUP(D163,'2022'!$D$1:$GB$16,$A$2,FALSE))))</f>
        <v>M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08:00</v>
      </c>
      <c r="G163" s="402">
        <f t="shared" si="5"/>
        <v>44723</v>
      </c>
      <c r="H163" s="402" t="str" cm="1">
        <f t="array" ref="H163">IFERROR(_xlfn.IFS(C163="MN","07:59",C163="M","15:59",C163="AF","23:59")," ")</f>
        <v>15:59</v>
      </c>
    </row>
    <row r="164" spans="2:8" x14ac:dyDescent="0.25">
      <c r="B164" t="str">
        <f>'2022'!$C$11</f>
        <v>I</v>
      </c>
      <c r="C164" t="str">
        <f>IF(HLOOKUP(D164,'2022'!$D$1:$GB$16,$A$2,FALSE)=0," ",IF(HLOOKUP(D164,'2022'!$D$1:$GB$16,$A$2,FALSE)="H"," ",IF(HLOOKUP(D164,'2022'!$D$1:$GB$16,$A$2,FALSE)="S"," ",HLOOKUP(D164,'2022'!$D$1:$GB$16,$A$2,FALSE))))</f>
        <v xml:space="preserve"> </v>
      </c>
      <c r="D164" s="402">
        <v>44724</v>
      </c>
      <c r="E164" s="402" t="str">
        <f t="shared" si="4"/>
        <v>ERROR</v>
      </c>
      <c r="F164" t="str" cm="1">
        <f t="array" ref="F164">IFERROR(_xlfn.IFS(C164="MN","00:00",C164="M","08:00",C164="AF","16:00")," ")</f>
        <v xml:space="preserve"> </v>
      </c>
      <c r="G164" s="402" t="str">
        <f t="shared" si="5"/>
        <v>ERROR</v>
      </c>
      <c r="H164" s="402" t="str" cm="1">
        <f t="array" ref="H164">IFERROR(_xlfn.IFS(C164="MN","07:59",C164="M","15:59",C164="AF","23:59")," ")</f>
        <v xml:space="preserve"> </v>
      </c>
    </row>
    <row r="165" spans="2:8" x14ac:dyDescent="0.25">
      <c r="B165" t="str">
        <f>'2022'!$C$11</f>
        <v>I</v>
      </c>
      <c r="C165" t="str">
        <f>IF(HLOOKUP(D165,'2022'!$D$1:$GB$16,$A$2,FALSE)=0," ",IF(HLOOKUP(D165,'2022'!$D$1:$GB$16,$A$2,FALSE)="H"," ",IF(HLOOKUP(D165,'2022'!$D$1:$GB$16,$A$2,FALSE)="S"," ",HLOOKUP(D165,'2022'!$D$1:$GB$16,$A$2,FALSE))))</f>
        <v xml:space="preserve"> </v>
      </c>
      <c r="D165" s="402">
        <v>44725</v>
      </c>
      <c r="E165" s="402" t="str">
        <f t="shared" si="4"/>
        <v>ERROR</v>
      </c>
      <c r="F165" t="str" cm="1">
        <f t="array" ref="F165">IFERROR(_xlfn.IFS(C165="MN","00:00",C165="M","08:00",C165="AF","16:00")," ")</f>
        <v xml:space="preserve"> </v>
      </c>
      <c r="G165" s="402" t="str">
        <f t="shared" si="5"/>
        <v>ERROR</v>
      </c>
      <c r="H165" s="402" t="str" cm="1">
        <f t="array" ref="H165">IFERROR(_xlfn.IFS(C165="MN","07:59",C165="M","15:59",C165="AF","23:59")," ")</f>
        <v xml:space="preserve"> </v>
      </c>
    </row>
    <row r="166" spans="2:8" x14ac:dyDescent="0.25">
      <c r="B166" t="str">
        <f>'2022'!$C$11</f>
        <v>I</v>
      </c>
      <c r="C166" t="str">
        <f>IF(HLOOKUP(D166,'2022'!$D$1:$GB$16,$A$2,FALSE)=0," ",IF(HLOOKUP(D166,'2022'!$D$1:$GB$16,$A$2,FALSE)="H"," ",IF(HLOOKUP(D166,'2022'!$D$1:$GB$16,$A$2,FALSE)="S"," ",HLOOKUP(D166,'2022'!$D$1:$GB$16,$A$2,FALSE))))</f>
        <v>M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08:00</v>
      </c>
      <c r="G166" s="402">
        <f t="shared" si="5"/>
        <v>44726</v>
      </c>
      <c r="H166" s="402" t="str" cm="1">
        <f t="array" ref="H166">IFERROR(_xlfn.IFS(C166="MN","07:59",C166="M","15:59",C166="AF","23:59")," ")</f>
        <v>15:59</v>
      </c>
    </row>
    <row r="167" spans="2:8" x14ac:dyDescent="0.25">
      <c r="B167" t="str">
        <f>'2022'!$C$11</f>
        <v>I</v>
      </c>
      <c r="C167" t="str">
        <f>IF(HLOOKUP(D167,'2022'!$D$1:$GB$16,$A$2,FALSE)=0," ",IF(HLOOKUP(D167,'2022'!$D$1:$GB$16,$A$2,FALSE)="H"," ",IF(HLOOKUP(D167,'2022'!$D$1:$GB$16,$A$2,FALSE)="S"," ",HLOOKUP(D167,'2022'!$D$1:$GB$16,$A$2,FALSE))))</f>
        <v>M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08:00</v>
      </c>
      <c r="G167" s="402">
        <f t="shared" si="5"/>
        <v>44727</v>
      </c>
      <c r="H167" s="402" t="str" cm="1">
        <f t="array" ref="H167">IFERROR(_xlfn.IFS(C167="MN","07:59",C167="M","15:59",C167="AF","23:59")," ")</f>
        <v>15:59</v>
      </c>
    </row>
    <row r="168" spans="2:8" x14ac:dyDescent="0.25">
      <c r="B168" t="str">
        <f>'2022'!$C$11</f>
        <v>I</v>
      </c>
      <c r="C168" t="str">
        <f>IF(HLOOKUP(D168,'2022'!$D$1:$GB$16,$A$2,FALSE)=0," ",IF(HLOOKUP(D168,'2022'!$D$1:$GB$16,$A$2,FALSE)="H"," ",IF(HLOOKUP(D168,'2022'!$D$1:$GB$16,$A$2,FALSE)="S"," ",HLOOKUP(D168,'2022'!$D$1:$GB$16,$A$2,FALSE))))</f>
        <v>M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08:00</v>
      </c>
      <c r="G168" s="402">
        <f t="shared" si="5"/>
        <v>44728</v>
      </c>
      <c r="H168" s="402" t="str" cm="1">
        <f t="array" ref="H168">IFERROR(_xlfn.IFS(C168="MN","07:59",C168="M","15:59",C168="AF","23:59")," ")</f>
        <v>15:59</v>
      </c>
    </row>
    <row r="169" spans="2:8" x14ac:dyDescent="0.25">
      <c r="B169" t="str">
        <f>'2022'!$C$11</f>
        <v>I</v>
      </c>
      <c r="C169" t="str">
        <f>IF(HLOOKUP(D169,'2022'!$D$1:$GB$16,$A$2,FALSE)=0," ",IF(HLOOKUP(D169,'2022'!$D$1:$GB$16,$A$2,FALSE)="H"," ",IF(HLOOKUP(D169,'2022'!$D$1:$GB$16,$A$2,FALSE)="S"," ",HLOOKUP(D169,'2022'!$D$1:$GB$16,$A$2,FALSE))))</f>
        <v>M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08:00</v>
      </c>
      <c r="G169" s="402">
        <f t="shared" si="5"/>
        <v>44729</v>
      </c>
      <c r="H169" s="402" t="str" cm="1">
        <f t="array" ref="H169">IFERROR(_xlfn.IFS(C169="MN","07:59",C169="M","15:59",C169="AF","23:59")," ")</f>
        <v>15:59</v>
      </c>
    </row>
    <row r="170" spans="2:8" x14ac:dyDescent="0.25">
      <c r="B170" t="str">
        <f>'2022'!$C$11</f>
        <v>I</v>
      </c>
      <c r="C170" t="str">
        <f>IF(HLOOKUP(D170,'2022'!$D$1:$GB$16,$A$2,FALSE)=0," ",IF(HLOOKUP(D170,'2022'!$D$1:$GB$16,$A$2,FALSE)="H"," ",IF(HLOOKUP(D170,'2022'!$D$1:$GB$16,$A$2,FALSE)="S"," ",HLOOKUP(D170,'2022'!$D$1:$GB$16,$A$2,FALSE))))</f>
        <v xml:space="preserve"> </v>
      </c>
      <c r="D170" s="402">
        <v>44730</v>
      </c>
      <c r="E170" s="402" t="str">
        <f t="shared" si="4"/>
        <v>ERROR</v>
      </c>
      <c r="F170" t="str" cm="1">
        <f t="array" ref="F170">IFERROR(_xlfn.IFS(C170="MN","00:00",C170="M","08:00",C170="AF","16:00")," ")</f>
        <v xml:space="preserve"> </v>
      </c>
      <c r="G170" s="402" t="str">
        <f t="shared" si="5"/>
        <v>ERROR</v>
      </c>
      <c r="H170" s="402" t="str" cm="1">
        <f t="array" ref="H170">IFERROR(_xlfn.IFS(C170="MN","07:59",C170="M","15:59",C170="AF","23:59")," ")</f>
        <v xml:space="preserve"> </v>
      </c>
    </row>
    <row r="171" spans="2:8" x14ac:dyDescent="0.25">
      <c r="B171" t="str">
        <f>'2022'!$C$11</f>
        <v>I</v>
      </c>
      <c r="C171" t="str">
        <f>IF(HLOOKUP(D171,'2022'!$D$1:$GB$16,$A$2,FALSE)=0," ",IF(HLOOKUP(D171,'2022'!$D$1:$GB$16,$A$2,FALSE)="H"," ",IF(HLOOKUP(D171,'2022'!$D$1:$GB$16,$A$2,FALSE)="S"," ",HLOOKUP(D171,'2022'!$D$1:$GB$16,$A$2,FALSE))))</f>
        <v xml:space="preserve"> </v>
      </c>
      <c r="D171" s="402">
        <v>44731</v>
      </c>
      <c r="E171" s="402" t="str">
        <f t="shared" si="4"/>
        <v>ERROR</v>
      </c>
      <c r="F171" t="str" cm="1">
        <f t="array" ref="F171">IFERROR(_xlfn.IFS(C171="MN","00:00",C171="M","08:00",C171="AF","16:00")," ")</f>
        <v xml:space="preserve"> </v>
      </c>
      <c r="G171" s="402" t="str">
        <f t="shared" si="5"/>
        <v>ERROR</v>
      </c>
      <c r="H171" s="402" t="str" cm="1">
        <f t="array" ref="H171">IFERROR(_xlfn.IFS(C171="MN","07:59",C171="M","15:59",C171="AF","23:59")," ")</f>
        <v xml:space="preserve"> </v>
      </c>
    </row>
    <row r="172" spans="2:8" x14ac:dyDescent="0.25">
      <c r="B172" t="str">
        <f>'2022'!$C$11</f>
        <v>I</v>
      </c>
      <c r="C172" t="str">
        <f>IF(HLOOKUP(D172,'2022'!$D$1:$GB$16,$A$2,FALSE)=0," ",IF(HLOOKUP(D172,'2022'!$D$1:$GB$16,$A$2,FALSE)="H"," ",IF(HLOOKUP(D172,'2022'!$D$1:$GB$16,$A$2,FALSE)="S"," ",HLOOKUP(D172,'2022'!$D$1:$GB$16,$A$2,FALSE))))</f>
        <v>MN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00:00</v>
      </c>
      <c r="G172" s="402">
        <f t="shared" si="5"/>
        <v>44732</v>
      </c>
      <c r="H172" s="402" t="str" cm="1">
        <f t="array" ref="H172">IFERROR(_xlfn.IFS(C172="MN","07:59",C172="M","15:59",C172="AF","23:59")," ")</f>
        <v>07:59</v>
      </c>
    </row>
    <row r="173" spans="2:8" x14ac:dyDescent="0.25">
      <c r="B173" t="str">
        <f>'2022'!$C$11</f>
        <v>I</v>
      </c>
      <c r="C173" t="str">
        <f>IF(HLOOKUP(D173,'2022'!$D$1:$GB$16,$A$2,FALSE)=0," ",IF(HLOOKUP(D173,'2022'!$D$1:$GB$16,$A$2,FALSE)="H"," ",IF(HLOOKUP(D173,'2022'!$D$1:$GB$16,$A$2,FALSE)="S"," ",HLOOKUP(D173,'2022'!$D$1:$GB$16,$A$2,FALSE))))</f>
        <v>MN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00:00</v>
      </c>
      <c r="G173" s="402">
        <f t="shared" si="5"/>
        <v>44733</v>
      </c>
      <c r="H173" s="402" t="str" cm="1">
        <f t="array" ref="H173">IFERROR(_xlfn.IFS(C173="MN","07:59",C173="M","15:59",C173="AF","23:59")," ")</f>
        <v>07:59</v>
      </c>
    </row>
    <row r="174" spans="2:8" x14ac:dyDescent="0.25">
      <c r="B174" t="str">
        <f>'2022'!$C$11</f>
        <v>I</v>
      </c>
      <c r="C174" t="str">
        <f>IF(HLOOKUP(D174,'2022'!$D$1:$GB$16,$A$2,FALSE)=0," ",IF(HLOOKUP(D174,'2022'!$D$1:$GB$16,$A$2,FALSE)="H"," ",IF(HLOOKUP(D174,'2022'!$D$1:$GB$16,$A$2,FALSE)="S"," ",HLOOKUP(D174,'2022'!$D$1:$GB$16,$A$2,FALSE))))</f>
        <v>MN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00:00</v>
      </c>
      <c r="G174" s="402">
        <f t="shared" si="5"/>
        <v>44734</v>
      </c>
      <c r="H174" s="402" t="str" cm="1">
        <f t="array" ref="H174">IFERROR(_xlfn.IFS(C174="MN","07:59",C174="M","15:59",C174="AF","23:59")," ")</f>
        <v>07:59</v>
      </c>
    </row>
    <row r="175" spans="2:8" x14ac:dyDescent="0.25">
      <c r="B175" t="str">
        <f>'2022'!$C$11</f>
        <v>I</v>
      </c>
      <c r="C175" t="str">
        <f>IF(HLOOKUP(D175,'2022'!$D$1:$GB$16,$A$2,FALSE)=0," ",IF(HLOOKUP(D175,'2022'!$D$1:$GB$16,$A$2,FALSE)="H"," ",IF(HLOOKUP(D175,'2022'!$D$1:$GB$16,$A$2,FALSE)="S"," ",HLOOKUP(D175,'2022'!$D$1:$GB$16,$A$2,FALSE))))</f>
        <v>MN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00:00</v>
      </c>
      <c r="G175" s="402">
        <f t="shared" si="5"/>
        <v>44735</v>
      </c>
      <c r="H175" s="402" t="str" cm="1">
        <f t="array" ref="H175">IFERROR(_xlfn.IFS(C175="MN","07:59",C175="M","15:59",C175="AF","23:59")," ")</f>
        <v>07:59</v>
      </c>
    </row>
    <row r="176" spans="2:8" x14ac:dyDescent="0.25">
      <c r="B176" t="str">
        <f>'2022'!$C$11</f>
        <v>I</v>
      </c>
      <c r="C176" t="str">
        <f>IF(HLOOKUP(D176,'2022'!$D$1:$GB$16,$A$2,FALSE)=0," ",IF(HLOOKUP(D176,'2022'!$D$1:$GB$16,$A$2,FALSE)="H"," ",IF(HLOOKUP(D176,'2022'!$D$1:$GB$16,$A$2,FALSE)="S"," ",HLOOKUP(D176,'2022'!$D$1:$GB$16,$A$2,FALSE))))</f>
        <v xml:space="preserve"> </v>
      </c>
      <c r="D176" s="402">
        <v>44736</v>
      </c>
      <c r="E176" s="402" t="str">
        <f t="shared" si="4"/>
        <v>ERROR</v>
      </c>
      <c r="F176" t="str" cm="1">
        <f t="array" ref="F176">IFERROR(_xlfn.IFS(C176="MN","00:00",C176="M","08:00",C176="AF","16:00")," ")</f>
        <v xml:space="preserve"> </v>
      </c>
      <c r="G176" s="402" t="str">
        <f t="shared" si="5"/>
        <v>ERROR</v>
      </c>
      <c r="H176" s="402" t="str" cm="1">
        <f t="array" ref="H176">IFERROR(_xlfn.IFS(C176="MN","07:59",C176="M","15:59",C176="AF","23:59")," ")</f>
        <v xml:space="preserve"> </v>
      </c>
    </row>
    <row r="177" spans="2:8" x14ac:dyDescent="0.25">
      <c r="B177" t="str">
        <f>'2022'!$C$11</f>
        <v>I</v>
      </c>
      <c r="C177" t="str">
        <f>IF(HLOOKUP(D177,'2022'!$D$1:$GB$16,$A$2,FALSE)=0," ",IF(HLOOKUP(D177,'2022'!$D$1:$GB$16,$A$2,FALSE)="H"," ",IF(HLOOKUP(D177,'2022'!$D$1:$GB$16,$A$2,FALSE)="S"," ",HLOOKUP(D177,'2022'!$D$1:$GB$16,$A$2,FALSE))))</f>
        <v xml:space="preserve"> </v>
      </c>
      <c r="D177" s="402">
        <v>44737</v>
      </c>
      <c r="E177" s="402" t="str">
        <f t="shared" si="4"/>
        <v>ERROR</v>
      </c>
      <c r="F177" t="str" cm="1">
        <f t="array" ref="F177">IFERROR(_xlfn.IFS(C177="MN","00:00",C177="M","08:00",C177="AF","16:00")," ")</f>
        <v xml:space="preserve"> </v>
      </c>
      <c r="G177" s="402" t="str">
        <f t="shared" si="5"/>
        <v>ERROR</v>
      </c>
      <c r="H177" s="402" t="str" cm="1">
        <f t="array" ref="H177">IFERROR(_xlfn.IFS(C177="MN","07:59",C177="M","15:59",C177="AF","23:59")," ")</f>
        <v xml:space="preserve"> </v>
      </c>
    </row>
    <row r="178" spans="2:8" x14ac:dyDescent="0.25">
      <c r="B178" t="str">
        <f>'2022'!$C$11</f>
        <v>I</v>
      </c>
      <c r="C178" t="str">
        <f>IF(HLOOKUP(D178,'2022'!$D$1:$GB$16,$A$2,FALSE)=0," ",IF(HLOOKUP(D178,'2022'!$D$1:$GB$16,$A$2,FALSE)="H"," ",IF(HLOOKUP(D178,'2022'!$D$1:$GB$16,$A$2,FALSE)="S"," ",HLOOKUP(D178,'2022'!$D$1:$GB$16,$A$2,FALSE))))</f>
        <v>MN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00:00</v>
      </c>
      <c r="G178" s="402">
        <f t="shared" si="5"/>
        <v>44738</v>
      </c>
      <c r="H178" s="402" t="str" cm="1">
        <f t="array" ref="H178">IFERROR(_xlfn.IFS(C178="MN","07:59",C178="M","15:59",C178="AF","23:59")," ")</f>
        <v>07:59</v>
      </c>
    </row>
    <row r="179" spans="2:8" x14ac:dyDescent="0.25">
      <c r="B179" t="str">
        <f>'2022'!$C$11</f>
        <v>I</v>
      </c>
      <c r="C179" t="str">
        <f>IF(HLOOKUP(D179,'2022'!$D$1:$GB$16,$A$2,FALSE)=0," ",IF(HLOOKUP(D179,'2022'!$D$1:$GB$16,$A$2,FALSE)="H"," ",IF(HLOOKUP(D179,'2022'!$D$1:$GB$16,$A$2,FALSE)="S"," ",HLOOKUP(D179,'2022'!$D$1:$GB$16,$A$2,FALSE))))</f>
        <v>MN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00:00</v>
      </c>
      <c r="G179" s="402">
        <f t="shared" si="5"/>
        <v>44739</v>
      </c>
      <c r="H179" s="402" t="str" cm="1">
        <f t="array" ref="H179">IFERROR(_xlfn.IFS(C179="MN","07:59",C179="M","15:59",C179="AF","23:59")," ")</f>
        <v>07:59</v>
      </c>
    </row>
    <row r="180" spans="2:8" x14ac:dyDescent="0.25">
      <c r="B180" t="str">
        <f>'2022'!$C$11</f>
        <v>I</v>
      </c>
      <c r="C180" t="str">
        <f>IF(HLOOKUP(D180,'2022'!$D$1:$GB$16,$A$2,FALSE)=0," ",IF(HLOOKUP(D180,'2022'!$D$1:$GB$16,$A$2,FALSE)="H"," ",IF(HLOOKUP(D180,'2022'!$D$1:$GB$16,$A$2,FALSE)="S"," ",HLOOKUP(D180,'2022'!$D$1:$GB$16,$A$2,FALSE))))</f>
        <v>MN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00:00</v>
      </c>
      <c r="G180" s="402">
        <f t="shared" si="5"/>
        <v>44740</v>
      </c>
      <c r="H180" s="402" t="str" cm="1">
        <f t="array" ref="H180">IFERROR(_xlfn.IFS(C180="MN","07:59",C180="M","15:59",C180="AF","23:59")," ")</f>
        <v>07:59</v>
      </c>
    </row>
    <row r="181" spans="2:8" x14ac:dyDescent="0.25">
      <c r="B181" t="str">
        <f>'2022'!$C$11</f>
        <v>I</v>
      </c>
      <c r="C181" t="str">
        <f>IF(HLOOKUP(D181,'2022'!$D$1:$GB$16,$A$2,FALSE)=0," ",IF(HLOOKUP(D181,'2022'!$D$1:$GB$16,$A$2,FALSE)="H"," ",IF(HLOOKUP(D181,'2022'!$D$1:$GB$16,$A$2,FALSE)="S"," ",HLOOKUP(D181,'2022'!$D$1:$GB$16,$A$2,FALSE))))</f>
        <v>MN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00:00</v>
      </c>
      <c r="G181" s="402">
        <f t="shared" si="5"/>
        <v>44741</v>
      </c>
      <c r="H181" s="402" t="str" cm="1">
        <f t="array" ref="H181">IFERROR(_xlfn.IFS(C181="MN","07:59",C181="M","15:59",C181="AF","23:59")," ")</f>
        <v>07:59</v>
      </c>
    </row>
    <row r="182" spans="2:8" x14ac:dyDescent="0.25">
      <c r="B182" t="str">
        <f>'2022'!$C$11</f>
        <v>I</v>
      </c>
      <c r="C182" t="str">
        <f>IF(HLOOKUP(D182,'2022'!$D$1:$GB$16,$A$2,FALSE)=0," ",IF(HLOOKUP(D182,'2022'!$D$1:$GB$16,$A$2,FALSE)="H"," ",IF(HLOOKUP(D182,'2022'!$D$1:$GB$16,$A$2,FALSE)="S"," ",HLOOKUP(D182,'2022'!$D$1:$GB$16,$A$2,FALSE))))</f>
        <v xml:space="preserve"> </v>
      </c>
      <c r="D182" s="402">
        <v>44742</v>
      </c>
      <c r="E182" s="402" t="str">
        <f t="shared" si="4"/>
        <v>ERROR</v>
      </c>
      <c r="F182" t="str" cm="1">
        <f t="array" ref="F182">IFERROR(_xlfn.IFS(C182="MN","00:00",C182="M","08:00",C182="AF","16:00")," ")</f>
        <v xml:space="preserve"> </v>
      </c>
      <c r="G182" s="402" t="str">
        <f t="shared" si="5"/>
        <v>ERROR</v>
      </c>
      <c r="H182" s="402" t="str" cm="1">
        <f t="array" ref="H182">IFERROR(_xlfn.IFS(C182="MN","07:59",C182="M","15:59",C182="AF","23:59")," ")</f>
        <v xml:space="preserve"> </v>
      </c>
    </row>
    <row r="183" spans="2:8" x14ac:dyDescent="0.25">
      <c r="B183" t="str">
        <f>'2022'!$C$11</f>
        <v>I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'2022'!$C$11</f>
        <v>I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'2022'!$C$11</f>
        <v>I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'2022'!$C$11</f>
        <v>I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'2022'!$C$11</f>
        <v>I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'2022'!$C$11</f>
        <v>I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'2022'!$C$11</f>
        <v>I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'2022'!$C$11</f>
        <v>I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'2022'!$C$11</f>
        <v>I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'2022'!$C$11</f>
        <v>I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'2022'!$C$11</f>
        <v>I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'2022'!$C$11</f>
        <v>I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'2022'!$C$11</f>
        <v>I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'2022'!$C$11</f>
        <v>I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'2022'!$C$11</f>
        <v>I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'2022'!$C$11</f>
        <v>I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'2022'!$C$11</f>
        <v>I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'2022'!$C$11</f>
        <v>I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'2022'!$C$11</f>
        <v>I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'2022'!$C$11</f>
        <v>I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'2022'!$C$11</f>
        <v>I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'2022'!$C$11</f>
        <v>I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'2022'!$C$11</f>
        <v>I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'2022'!$C$11</f>
        <v>I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'2022'!$C$11</f>
        <v>I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'2022'!$C$11</f>
        <v>I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'2022'!$C$11</f>
        <v>I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'2022'!$C$11</f>
        <v>I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'2022'!$C$11</f>
        <v>I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'2022'!$C$11</f>
        <v>I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'2022'!$C$11</f>
        <v>I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'2022'!$C$11</f>
        <v>I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'2022'!$C$11</f>
        <v>I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'2022'!$C$11</f>
        <v>I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'2022'!$C$11</f>
        <v>I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'2022'!$C$11</f>
        <v>I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'2022'!$C$11</f>
        <v>I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'2022'!$C$11</f>
        <v>I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'2022'!$C$11</f>
        <v>I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'2022'!$C$11</f>
        <v>I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'2022'!$C$11</f>
        <v>I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'2022'!$C$11</f>
        <v>I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'2022'!$C$11</f>
        <v>I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'2022'!$C$11</f>
        <v>I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'2022'!$C$11</f>
        <v>I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'2022'!$C$11</f>
        <v>I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'2022'!$C$11</f>
        <v>I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'2022'!$C$11</f>
        <v>I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'2022'!$C$11</f>
        <v>I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'2022'!$C$11</f>
        <v>I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'2022'!$C$11</f>
        <v>I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'2022'!$C$11</f>
        <v>I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'2022'!$C$11</f>
        <v>I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'2022'!$C$11</f>
        <v>I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'2022'!$C$11</f>
        <v>I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'2022'!$C$11</f>
        <v>I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'2022'!$C$11</f>
        <v>I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'2022'!$C$11</f>
        <v>I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'2022'!$C$11</f>
        <v>I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'2022'!$C$11</f>
        <v>I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'2022'!$C$11</f>
        <v>I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'2022'!$C$11</f>
        <v>I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'2022'!$C$11</f>
        <v>I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'2022'!$C$11</f>
        <v>I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'2022'!$C$11</f>
        <v>I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'2022'!$C$11</f>
        <v>I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'2022'!$C$11</f>
        <v>I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'2022'!$C$11</f>
        <v>I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'2022'!$C$11</f>
        <v>I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'2022'!$C$11</f>
        <v>I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'2022'!$C$11</f>
        <v>I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'2022'!$C$11</f>
        <v>I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'2022'!$C$11</f>
        <v>I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'2022'!$C$11</f>
        <v>I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'2022'!$C$11</f>
        <v>I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'2022'!$C$11</f>
        <v>I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'2022'!$C$11</f>
        <v>I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'2022'!$C$11</f>
        <v>I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'2022'!$C$11</f>
        <v>I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'2022'!$C$11</f>
        <v>I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'2022'!$C$11</f>
        <v>I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'2022'!$C$11</f>
        <v>I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'2022'!$C$11</f>
        <v>I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'2022'!$C$11</f>
        <v>I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'2022'!$C$11</f>
        <v>I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'2022'!$C$11</f>
        <v>I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'2022'!$C$11</f>
        <v>I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'2022'!$C$11</f>
        <v>I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'2022'!$C$11</f>
        <v>I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'2022'!$C$11</f>
        <v>I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'2022'!$C$11</f>
        <v>I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'2022'!$C$11</f>
        <v>I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'2022'!$C$11</f>
        <v>I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'2022'!$C$11</f>
        <v>I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'2022'!$C$11</f>
        <v>I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'2022'!$C$11</f>
        <v>I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'2022'!$C$11</f>
        <v>I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'2022'!$C$11</f>
        <v>I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'2022'!$C$11</f>
        <v>I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'2022'!$C$11</f>
        <v>I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'2022'!$C$11</f>
        <v>I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'2022'!$C$11</f>
        <v>I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'2022'!$C$11</f>
        <v>I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'2022'!$C$11</f>
        <v>I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'2022'!$C$11</f>
        <v>I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'2022'!$C$11</f>
        <v>I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'2022'!$C$11</f>
        <v>I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'2022'!$C$11</f>
        <v>I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'2022'!$C$11</f>
        <v>I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'2022'!$C$11</f>
        <v>I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'2022'!$C$11</f>
        <v>I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'2022'!$C$11</f>
        <v>I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'2022'!$C$11</f>
        <v>I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'2022'!$C$11</f>
        <v>I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'2022'!$C$11</f>
        <v>I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'2022'!$C$11</f>
        <v>I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'2022'!$C$11</f>
        <v>I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'2022'!$C$11</f>
        <v>I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'2022'!$C$11</f>
        <v>I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'2022'!$C$11</f>
        <v>I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'2022'!$C$11</f>
        <v>I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'2022'!$C$11</f>
        <v>I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'2022'!$C$11</f>
        <v>I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'2022'!$C$11</f>
        <v>I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'2022'!$C$11</f>
        <v>I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'2022'!$C$11</f>
        <v>I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'2022'!$C$11</f>
        <v>I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'2022'!$C$11</f>
        <v>I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'2022'!$C$11</f>
        <v>I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'2022'!$C$11</f>
        <v>I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'2022'!$C$11</f>
        <v>I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'2022'!$C$11</f>
        <v>I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'2022'!$C$11</f>
        <v>I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'2022'!$C$11</f>
        <v>I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'2022'!$C$11</f>
        <v>I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'2022'!$C$11</f>
        <v>I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'2022'!$C$11</f>
        <v>I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'2022'!$C$11</f>
        <v>I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'2022'!$C$11</f>
        <v>I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'2022'!$C$11</f>
        <v>I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'2022'!$C$11</f>
        <v>I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'2022'!$C$11</f>
        <v>I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'2022'!$C$11</f>
        <v>I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'2022'!$C$11</f>
        <v>I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'2022'!$C$11</f>
        <v>I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'2022'!$C$11</f>
        <v>I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'2022'!$C$11</f>
        <v>I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'2022'!$C$11</f>
        <v>I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'2022'!$C$11</f>
        <v>I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'2022'!$C$11</f>
        <v>I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'2022'!$C$11</f>
        <v>I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'2022'!$C$11</f>
        <v>I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'2022'!$C$11</f>
        <v>I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'2022'!$C$11</f>
        <v>I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'2022'!$C$11</f>
        <v>I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'2022'!$C$11</f>
        <v>I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'2022'!$C$11</f>
        <v>I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'2022'!$C$11</f>
        <v>I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'2022'!$C$11</f>
        <v>I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'2022'!$C$11</f>
        <v>I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'2022'!$C$11</f>
        <v>I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'2022'!$C$11</f>
        <v>I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'2022'!$C$11</f>
        <v>I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'2022'!$C$11</f>
        <v>I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'2022'!$C$11</f>
        <v>I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'2022'!$C$11</f>
        <v>I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'2022'!$C$11</f>
        <v>I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'2022'!$C$11</f>
        <v>I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'2022'!$C$11</f>
        <v>I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'2022'!$C$11</f>
        <v>I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'2022'!$C$11</f>
        <v>I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'2022'!$C$11</f>
        <v>I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'2022'!$C$11</f>
        <v>I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'2022'!$C$11</f>
        <v>I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'2022'!$C$11</f>
        <v>I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'2022'!$C$11</f>
        <v>I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'2022'!$C$11</f>
        <v>I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'2022'!$C$11</f>
        <v>I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'2022'!$C$11</f>
        <v>I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'2022'!$C$11</f>
        <v>I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'2022'!$C$11</f>
        <v>I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'2022'!$C$11</f>
        <v>I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'2022'!$C$11</f>
        <v>I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'2022'!$C$11</f>
        <v>I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18C80-EE2A-4C15-A7C0-36D98A4765F1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12</v>
      </c>
      <c r="B2" t="str">
        <f>'2022'!$C$12</f>
        <v xml:space="preserve">J </v>
      </c>
      <c r="C2" t="str">
        <f>IF(HLOOKUP(D2,'2022'!$D$1:$GB$16,$A$2,FALSE)=0," ",IF(HLOOKUP(D2,'2022'!$D$1:$GB$16,$A$2,FALSE)="H"," ",IF(HLOOKUP(D2,'2022'!$D$1:$GB$16,$A$2,FALSE)="S"," ",HLOOKUP(D2,'2022'!$D$1:$GB$16,$A$2,FALSE))))</f>
        <v>MN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00:00</v>
      </c>
      <c r="G2" s="402">
        <f>E2</f>
        <v>44562</v>
      </c>
      <c r="H2" s="402" t="str" cm="1">
        <f t="array" ref="H2">IFERROR(_xlfn.IFS(C2="MN","07:59",C2="M","15:59",C2="AF","23:59")," ")</f>
        <v>07:59</v>
      </c>
    </row>
    <row r="3" spans="1:8" x14ac:dyDescent="0.25">
      <c r="B3" t="str">
        <f>'2022'!$C$12</f>
        <v xml:space="preserve">J </v>
      </c>
      <c r="C3" t="str">
        <f>IF(HLOOKUP(D3,'2022'!$D$1:$GB$16,$A$2,FALSE)=0," ",IF(HLOOKUP(D3,'2022'!$D$1:$GB$16,$A$2,FALSE)="H"," ",IF(HLOOKUP(D3,'2022'!$D$1:$GB$16,$A$2,FALSE)="S"," ",HLOOKUP(D3,'2022'!$D$1:$GB$16,$A$2,FALSE))))</f>
        <v>MN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00:00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07:59</v>
      </c>
    </row>
    <row r="4" spans="1:8" x14ac:dyDescent="0.25">
      <c r="B4" t="str">
        <f>'2022'!$C$12</f>
        <v xml:space="preserve">J </v>
      </c>
      <c r="C4" t="str">
        <f>IF(HLOOKUP(D4,'2022'!$D$1:$GB$16,$A$2,FALSE)=0," ",IF(HLOOKUP(D4,'2022'!$D$1:$GB$16,$A$2,FALSE)="H"," ",IF(HLOOKUP(D4,'2022'!$D$1:$GB$16,$A$2,FALSE)="S"," ",HLOOKUP(D4,'2022'!$D$1:$GB$16,$A$2,FALSE))))</f>
        <v xml:space="preserve"> </v>
      </c>
      <c r="D4" s="402">
        <v>44564</v>
      </c>
      <c r="E4" s="402" t="str">
        <f t="shared" si="0"/>
        <v>ERROR</v>
      </c>
      <c r="F4" t="str" cm="1">
        <f t="array" ref="F4">IFERROR(_xlfn.IFS(C4="MN","00:00",C4="M","08:00",C4="AF","16:00")," ")</f>
        <v xml:space="preserve"> </v>
      </c>
      <c r="G4" s="402" t="str">
        <f t="shared" si="1"/>
        <v>ERROR</v>
      </c>
      <c r="H4" s="402" t="str" cm="1">
        <f t="array" ref="H4">IFERROR(_xlfn.IFS(C4="MN","07:59",C4="M","15:59",C4="AF","23:59")," ")</f>
        <v xml:space="preserve"> </v>
      </c>
    </row>
    <row r="5" spans="1:8" x14ac:dyDescent="0.25">
      <c r="B5" t="str">
        <f>'2022'!$C$12</f>
        <v xml:space="preserve">J </v>
      </c>
      <c r="C5" t="str">
        <f>IF(HLOOKUP(D5,'2022'!$D$1:$GB$16,$A$2,FALSE)=0," ",IF(HLOOKUP(D5,'2022'!$D$1:$GB$16,$A$2,FALSE)="H"," ",IF(HLOOKUP(D5,'2022'!$D$1:$GB$16,$A$2,FALSE)="S"," ",HLOOKUP(D5,'2022'!$D$1:$GB$16,$A$2,FALSE))))</f>
        <v xml:space="preserve"> </v>
      </c>
      <c r="D5" s="402">
        <v>44565</v>
      </c>
      <c r="E5" s="402" t="str">
        <f t="shared" si="0"/>
        <v>ERROR</v>
      </c>
      <c r="F5" t="str" cm="1">
        <f t="array" ref="F5">IFERROR(_xlfn.IFS(C5="MN","00:00",C5="M","08:00",C5="AF","16:00")," ")</f>
        <v xml:space="preserve"> </v>
      </c>
      <c r="G5" s="402" t="str">
        <f t="shared" si="1"/>
        <v>ERROR</v>
      </c>
      <c r="H5" s="402" t="str" cm="1">
        <f t="array" ref="H5">IFERROR(_xlfn.IFS(C5="MN","07:59",C5="M","15:59",C5="AF","23:59")," ")</f>
        <v xml:space="preserve"> </v>
      </c>
    </row>
    <row r="6" spans="1:8" x14ac:dyDescent="0.25">
      <c r="B6" t="str">
        <f>'2022'!$C$12</f>
        <v xml:space="preserve">J </v>
      </c>
      <c r="C6" t="str">
        <f>IF(HLOOKUP(D6,'2022'!$D$1:$GB$16,$A$2,FALSE)=0," ",IF(HLOOKUP(D6,'2022'!$D$1:$GB$16,$A$2,FALSE)="H"," ",IF(HLOOKUP(D6,'2022'!$D$1:$GB$16,$A$2,FALSE)="S"," ",HLOOKUP(D6,'2022'!$D$1:$GB$16,$A$2,FALSE))))</f>
        <v>MN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00:00</v>
      </c>
      <c r="G6" s="402">
        <f t="shared" si="1"/>
        <v>44566</v>
      </c>
      <c r="H6" s="402" t="str" cm="1">
        <f t="array" ref="H6">IFERROR(_xlfn.IFS(C6="MN","07:59",C6="M","15:59",C6="AF","23:59")," ")</f>
        <v>07:59</v>
      </c>
    </row>
    <row r="7" spans="1:8" x14ac:dyDescent="0.25">
      <c r="B7" t="str">
        <f>'2022'!$C$12</f>
        <v xml:space="preserve">J </v>
      </c>
      <c r="C7" t="str">
        <f>IF(HLOOKUP(D7,'2022'!$D$1:$GB$16,$A$2,FALSE)=0," ",IF(HLOOKUP(D7,'2022'!$D$1:$GB$16,$A$2,FALSE)="H"," ",IF(HLOOKUP(D7,'2022'!$D$1:$GB$16,$A$2,FALSE)="S"," ",HLOOKUP(D7,'2022'!$D$1:$GB$16,$A$2,FALSE))))</f>
        <v>MN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00:00</v>
      </c>
      <c r="G7" s="402">
        <f t="shared" si="1"/>
        <v>44567</v>
      </c>
      <c r="H7" s="402" t="str" cm="1">
        <f t="array" ref="H7">IFERROR(_xlfn.IFS(C7="MN","07:59",C7="M","15:59",C7="AF","23:59")," ")</f>
        <v>07:59</v>
      </c>
    </row>
    <row r="8" spans="1:8" x14ac:dyDescent="0.25">
      <c r="B8" t="str">
        <f>'2022'!$C$12</f>
        <v xml:space="preserve">J </v>
      </c>
      <c r="C8" t="str">
        <f>IF(HLOOKUP(D8,'2022'!$D$1:$GB$16,$A$2,FALSE)=0," ",IF(HLOOKUP(D8,'2022'!$D$1:$GB$16,$A$2,FALSE)="H"," ",IF(HLOOKUP(D8,'2022'!$D$1:$GB$16,$A$2,FALSE)="S"," ",HLOOKUP(D8,'2022'!$D$1:$GB$16,$A$2,FALSE))))</f>
        <v>MN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00:00</v>
      </c>
      <c r="G8" s="402">
        <f t="shared" si="1"/>
        <v>44568</v>
      </c>
      <c r="H8" s="402" t="str" cm="1">
        <f t="array" ref="H8">IFERROR(_xlfn.IFS(C8="MN","07:59",C8="M","15:59",C8="AF","23:59")," ")</f>
        <v>07:59</v>
      </c>
    </row>
    <row r="9" spans="1:8" x14ac:dyDescent="0.25">
      <c r="B9" t="str">
        <f>'2022'!$C$12</f>
        <v xml:space="preserve">J </v>
      </c>
      <c r="C9" t="str">
        <f>IF(HLOOKUP(D9,'2022'!$D$1:$GB$16,$A$2,FALSE)=0," ",IF(HLOOKUP(D9,'2022'!$D$1:$GB$16,$A$2,FALSE)="H"," ",IF(HLOOKUP(D9,'2022'!$D$1:$GB$16,$A$2,FALSE)="S"," ",HLOOKUP(D9,'2022'!$D$1:$GB$16,$A$2,FALSE))))</f>
        <v>MN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00:00</v>
      </c>
      <c r="G9" s="402">
        <f t="shared" si="1"/>
        <v>44569</v>
      </c>
      <c r="H9" s="402" t="str" cm="1">
        <f t="array" ref="H9">IFERROR(_xlfn.IFS(C9="MN","07:59",C9="M","15:59",C9="AF","23:59")," ")</f>
        <v>07:59</v>
      </c>
    </row>
    <row r="10" spans="1:8" x14ac:dyDescent="0.25">
      <c r="B10" t="str">
        <f>'2022'!$C$12</f>
        <v xml:space="preserve">J </v>
      </c>
      <c r="C10" t="str">
        <f>IF(HLOOKUP(D10,'2022'!$D$1:$GB$16,$A$2,FALSE)=0," ",IF(HLOOKUP(D10,'2022'!$D$1:$GB$16,$A$2,FALSE)="H"," ",IF(HLOOKUP(D10,'2022'!$D$1:$GB$16,$A$2,FALSE)="S"," ",HLOOKUP(D10,'2022'!$D$1:$GB$16,$A$2,FALSE))))</f>
        <v xml:space="preserve"> </v>
      </c>
      <c r="D10" s="402">
        <v>44570</v>
      </c>
      <c r="E10" s="402" t="str">
        <f t="shared" si="0"/>
        <v>ERROR</v>
      </c>
      <c r="F10" t="str" cm="1">
        <f t="array" ref="F10">IFERROR(_xlfn.IFS(C10="MN","00:00",C10="M","08:00",C10="AF","16:00")," ")</f>
        <v xml:space="preserve"> </v>
      </c>
      <c r="G10" s="402" t="str">
        <f t="shared" si="1"/>
        <v>ERROR</v>
      </c>
      <c r="H10" s="402" t="str" cm="1">
        <f t="array" ref="H10">IFERROR(_xlfn.IFS(C10="MN","07:59",C10="M","15:59",C10="AF","23:59")," ")</f>
        <v xml:space="preserve"> </v>
      </c>
    </row>
    <row r="11" spans="1:8" x14ac:dyDescent="0.25">
      <c r="B11" t="str">
        <f>'2022'!$C$12</f>
        <v xml:space="preserve">J </v>
      </c>
      <c r="C11" t="str">
        <f>IF(HLOOKUP(D11,'2022'!$D$1:$GB$16,$A$2,FALSE)=0," ",IF(HLOOKUP(D11,'2022'!$D$1:$GB$16,$A$2,FALSE)="H"," ",IF(HLOOKUP(D11,'2022'!$D$1:$GB$16,$A$2,FALSE)="S"," ",HLOOKUP(D11,'2022'!$D$1:$GB$16,$A$2,FALSE))))</f>
        <v xml:space="preserve"> </v>
      </c>
      <c r="D11" s="402">
        <v>44571</v>
      </c>
      <c r="E11" s="402" t="str">
        <f t="shared" si="0"/>
        <v>ERROR</v>
      </c>
      <c r="F11" t="str" cm="1">
        <f t="array" ref="F11">IFERROR(_xlfn.IFS(C11="MN","00:00",C11="M","08:00",C11="AF","16:00")," ")</f>
        <v xml:space="preserve"> </v>
      </c>
      <c r="G11" s="402" t="str">
        <f t="shared" si="1"/>
        <v>ERROR</v>
      </c>
      <c r="H11" s="402" t="str" cm="1">
        <f t="array" ref="H11">IFERROR(_xlfn.IFS(C11="MN","07:59",C11="M","15:59",C11="AF","23:59")," ")</f>
        <v xml:space="preserve"> </v>
      </c>
    </row>
    <row r="12" spans="1:8" x14ac:dyDescent="0.25">
      <c r="B12" t="str">
        <f>'2022'!$C$12</f>
        <v xml:space="preserve">J </v>
      </c>
      <c r="C12" t="str">
        <f>IF(HLOOKUP(D12,'2022'!$D$1:$GB$16,$A$2,FALSE)=0," ",IF(HLOOKUP(D12,'2022'!$D$1:$GB$16,$A$2,FALSE)="H"," ",IF(HLOOKUP(D12,'2022'!$D$1:$GB$16,$A$2,FALSE)="S"," ",HLOOKUP(D12,'2022'!$D$1:$GB$16,$A$2,FALSE))))</f>
        <v>AF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16:00</v>
      </c>
      <c r="G12" s="402">
        <f t="shared" si="1"/>
        <v>44572</v>
      </c>
      <c r="H12" s="402" t="str" cm="1">
        <f t="array" ref="H12">IFERROR(_xlfn.IFS(C12="MN","07:59",C12="M","15:59",C12="AF","23:59")," ")</f>
        <v>23:59</v>
      </c>
    </row>
    <row r="13" spans="1:8" x14ac:dyDescent="0.25">
      <c r="B13" t="str">
        <f>'2022'!$C$12</f>
        <v xml:space="preserve">J </v>
      </c>
      <c r="C13" t="str">
        <f>IF(HLOOKUP(D13,'2022'!$D$1:$GB$16,$A$2,FALSE)=0," ",IF(HLOOKUP(D13,'2022'!$D$1:$GB$16,$A$2,FALSE)="H"," ",IF(HLOOKUP(D13,'2022'!$D$1:$GB$16,$A$2,FALSE)="S"," ",HLOOKUP(D13,'2022'!$D$1:$GB$16,$A$2,FALSE))))</f>
        <v>AF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16:00</v>
      </c>
      <c r="G13" s="402">
        <f t="shared" si="1"/>
        <v>44573</v>
      </c>
      <c r="H13" s="402" t="str" cm="1">
        <f t="array" ref="H13">IFERROR(_xlfn.IFS(C13="MN","07:59",C13="M","15:59",C13="AF","23:59")," ")</f>
        <v>23:59</v>
      </c>
    </row>
    <row r="14" spans="1:8" x14ac:dyDescent="0.25">
      <c r="B14" t="str">
        <f>'2022'!$C$12</f>
        <v xml:space="preserve">J </v>
      </c>
      <c r="C14" t="str">
        <f>IF(HLOOKUP(D14,'2022'!$D$1:$GB$16,$A$2,FALSE)=0," ",IF(HLOOKUP(D14,'2022'!$D$1:$GB$16,$A$2,FALSE)="H"," ",IF(HLOOKUP(D14,'2022'!$D$1:$GB$16,$A$2,FALSE)="S"," ",HLOOKUP(D14,'2022'!$D$1:$GB$16,$A$2,FALSE))))</f>
        <v>AF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16:00</v>
      </c>
      <c r="G14" s="402">
        <f t="shared" si="1"/>
        <v>44574</v>
      </c>
      <c r="H14" s="402" t="str" cm="1">
        <f t="array" ref="H14">IFERROR(_xlfn.IFS(C14="MN","07:59",C14="M","15:59",C14="AF","23:59")," ")</f>
        <v>23:59</v>
      </c>
    </row>
    <row r="15" spans="1:8" x14ac:dyDescent="0.25">
      <c r="B15" t="str">
        <f>'2022'!$C$12</f>
        <v xml:space="preserve">J </v>
      </c>
      <c r="C15" t="str">
        <f>IF(HLOOKUP(D15,'2022'!$D$1:$GB$16,$A$2,FALSE)=0," ",IF(HLOOKUP(D15,'2022'!$D$1:$GB$16,$A$2,FALSE)="H"," ",IF(HLOOKUP(D15,'2022'!$D$1:$GB$16,$A$2,FALSE)="S"," ",HLOOKUP(D15,'2022'!$D$1:$GB$16,$A$2,FALSE))))</f>
        <v>AF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16:00</v>
      </c>
      <c r="G15" s="402">
        <f t="shared" si="1"/>
        <v>44575</v>
      </c>
      <c r="H15" s="402" t="str" cm="1">
        <f t="array" ref="H15">IFERROR(_xlfn.IFS(C15="MN","07:59",C15="M","15:59",C15="AF","23:59")," ")</f>
        <v>23:59</v>
      </c>
    </row>
    <row r="16" spans="1:8" x14ac:dyDescent="0.25">
      <c r="B16" t="str">
        <f>'2022'!$C$12</f>
        <v xml:space="preserve">J </v>
      </c>
      <c r="C16" t="str">
        <f>IF(HLOOKUP(D16,'2022'!$D$1:$GB$16,$A$2,FALSE)=0," ",IF(HLOOKUP(D16,'2022'!$D$1:$GB$16,$A$2,FALSE)="H"," ",IF(HLOOKUP(D16,'2022'!$D$1:$GB$16,$A$2,FALSE)="S"," ",HLOOKUP(D16,'2022'!$D$1:$GB$16,$A$2,FALSE))))</f>
        <v xml:space="preserve"> </v>
      </c>
      <c r="D16" s="402">
        <v>44576</v>
      </c>
      <c r="E16" s="402" t="str">
        <f t="shared" si="0"/>
        <v>ERROR</v>
      </c>
      <c r="F16" t="str" cm="1">
        <f t="array" ref="F16">IFERROR(_xlfn.IFS(C16="MN","00:00",C16="M","08:00",C16="AF","16:00")," ")</f>
        <v xml:space="preserve"> </v>
      </c>
      <c r="G16" s="402" t="str">
        <f t="shared" si="1"/>
        <v>ERROR</v>
      </c>
      <c r="H16" s="402" t="str" cm="1">
        <f t="array" ref="H16">IFERROR(_xlfn.IFS(C16="MN","07:59",C16="M","15:59",C16="AF","23:59")," ")</f>
        <v xml:space="preserve"> </v>
      </c>
    </row>
    <row r="17" spans="2:8" x14ac:dyDescent="0.25">
      <c r="B17" t="str">
        <f>'2022'!$C$12</f>
        <v xml:space="preserve">J </v>
      </c>
      <c r="C17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'2022'!$C$12</f>
        <v xml:space="preserve">J </v>
      </c>
      <c r="C18" t="str">
        <f>IF(HLOOKUP(D18,'2022'!$D$1:$GB$16,$A$2,FALSE)=0," ",IF(HLOOKUP(D18,'2022'!$D$1:$GB$16,$A$2,FALSE)="H"," ",IF(HLOOKUP(D18,'2022'!$D$1:$GB$16,$A$2,FALSE)="S"," ",HLOOKUP(D18,'2022'!$D$1:$GB$16,$A$2,FALSE))))</f>
        <v>AF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16:00</v>
      </c>
      <c r="G18" s="402">
        <f t="shared" si="1"/>
        <v>44578</v>
      </c>
      <c r="H18" s="402" t="str" cm="1">
        <f t="array" ref="H18">IFERROR(_xlfn.IFS(C18="MN","07:59",C18="M","15:59",C18="AF","23:59")," ")</f>
        <v>23:59</v>
      </c>
    </row>
    <row r="19" spans="2:8" x14ac:dyDescent="0.25">
      <c r="B19" t="str">
        <f>'2022'!$C$12</f>
        <v xml:space="preserve">J </v>
      </c>
      <c r="C19" t="str">
        <f>IF(HLOOKUP(D19,'2022'!$D$1:$GB$16,$A$2,FALSE)=0," ",IF(HLOOKUP(D19,'2022'!$D$1:$GB$16,$A$2,FALSE)="H"," ",IF(HLOOKUP(D19,'2022'!$D$1:$GB$16,$A$2,FALSE)="S"," ",HLOOKUP(D19,'2022'!$D$1:$GB$16,$A$2,FALSE))))</f>
        <v>AF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16:00</v>
      </c>
      <c r="G19" s="402">
        <f t="shared" si="1"/>
        <v>44579</v>
      </c>
      <c r="H19" s="402" t="str" cm="1">
        <f t="array" ref="H19">IFERROR(_xlfn.IFS(C19="MN","07:59",C19="M","15:59",C19="AF","23:59")," ")</f>
        <v>23:59</v>
      </c>
    </row>
    <row r="20" spans="2:8" x14ac:dyDescent="0.25">
      <c r="B20" t="str">
        <f>'2022'!$C$12</f>
        <v xml:space="preserve">J </v>
      </c>
      <c r="C20" t="str">
        <f>IF(HLOOKUP(D20,'2022'!$D$1:$GB$16,$A$2,FALSE)=0," ",IF(HLOOKUP(D20,'2022'!$D$1:$GB$16,$A$2,FALSE)="H"," ",IF(HLOOKUP(D20,'2022'!$D$1:$GB$16,$A$2,FALSE)="S"," ",HLOOKUP(D20,'2022'!$D$1:$GB$16,$A$2,FALSE))))</f>
        <v>AF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16:00</v>
      </c>
      <c r="G20" s="402">
        <f t="shared" si="1"/>
        <v>44580</v>
      </c>
      <c r="H20" s="402" t="str" cm="1">
        <f t="array" ref="H20">IFERROR(_xlfn.IFS(C20="MN","07:59",C20="M","15:59",C20="AF","23:59")," ")</f>
        <v>23:59</v>
      </c>
    </row>
    <row r="21" spans="2:8" x14ac:dyDescent="0.25">
      <c r="B21" t="str">
        <f>'2022'!$C$12</f>
        <v xml:space="preserve">J </v>
      </c>
      <c r="C21" t="str">
        <f>IF(HLOOKUP(D21,'2022'!$D$1:$GB$16,$A$2,FALSE)=0," ",IF(HLOOKUP(D21,'2022'!$D$1:$GB$16,$A$2,FALSE)="H"," ",IF(HLOOKUP(D21,'2022'!$D$1:$GB$16,$A$2,FALSE)="S"," ",HLOOKUP(D21,'2022'!$D$1:$GB$16,$A$2,FALSE))))</f>
        <v>AF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16:00</v>
      </c>
      <c r="G21" s="402">
        <f t="shared" si="1"/>
        <v>44581</v>
      </c>
      <c r="H21" s="402" t="str" cm="1">
        <f t="array" ref="H21">IFERROR(_xlfn.IFS(C21="MN","07:59",C21="M","15:59",C21="AF","23:59")," ")</f>
        <v>23:59</v>
      </c>
    </row>
    <row r="22" spans="2:8" x14ac:dyDescent="0.25">
      <c r="B22" t="str">
        <f>'2022'!$C$12</f>
        <v xml:space="preserve">J </v>
      </c>
      <c r="C22" t="str">
        <f>IF(HLOOKUP(D22,'2022'!$D$1:$GB$16,$A$2,FALSE)=0," ",IF(HLOOKUP(D22,'2022'!$D$1:$GB$16,$A$2,FALSE)="H"," ",IF(HLOOKUP(D22,'2022'!$D$1:$GB$16,$A$2,FALSE)="S"," ",HLOOKUP(D22,'2022'!$D$1:$GB$16,$A$2,FALSE))))</f>
        <v xml:space="preserve"> </v>
      </c>
      <c r="D22" s="402">
        <v>44582</v>
      </c>
      <c r="E22" s="402" t="str">
        <f t="shared" si="0"/>
        <v>ERROR</v>
      </c>
      <c r="F22" t="str" cm="1">
        <f t="array" ref="F22">IFERROR(_xlfn.IFS(C22="MN","00:00",C22="M","08:00",C22="AF","16:00")," ")</f>
        <v xml:space="preserve"> </v>
      </c>
      <c r="G22" s="402" t="str">
        <f t="shared" si="1"/>
        <v>ERROR</v>
      </c>
      <c r="H22" s="402" t="str" cm="1">
        <f t="array" ref="H22">IFERROR(_xlfn.IFS(C22="MN","07:59",C22="M","15:59",C22="AF","23:59")," ")</f>
        <v xml:space="preserve"> </v>
      </c>
    </row>
    <row r="23" spans="2:8" x14ac:dyDescent="0.25">
      <c r="B23" t="str">
        <f>'2022'!$C$12</f>
        <v xml:space="preserve">J </v>
      </c>
      <c r="C23" t="str">
        <f>IF(HLOOKUP(D23,'2022'!$D$1:$GB$16,$A$2,FALSE)=0," ",IF(HLOOKUP(D23,'2022'!$D$1:$GB$16,$A$2,FALSE)="H"," ",IF(HLOOKUP(D23,'2022'!$D$1:$GB$16,$A$2,FALSE)="S"," ",HLOOKUP(D23,'2022'!$D$1:$GB$16,$A$2,FALSE))))</f>
        <v xml:space="preserve"> </v>
      </c>
      <c r="D23" s="402">
        <v>44583</v>
      </c>
      <c r="E23" s="402" t="str">
        <f t="shared" si="0"/>
        <v>ERROR</v>
      </c>
      <c r="F23" t="str" cm="1">
        <f t="array" ref="F23">IFERROR(_xlfn.IFS(C23="MN","00:00",C23="M","08:00",C23="AF","16:00")," ")</f>
        <v xml:space="preserve"> </v>
      </c>
      <c r="G23" s="402" t="str">
        <f t="shared" si="1"/>
        <v>ERROR</v>
      </c>
      <c r="H23" s="402" t="str" cm="1">
        <f t="array" ref="H23">IFERROR(_xlfn.IFS(C23="MN","07:59",C23="M","15:59",C23="AF","23:59")," ")</f>
        <v xml:space="preserve"> </v>
      </c>
    </row>
    <row r="24" spans="2:8" x14ac:dyDescent="0.25">
      <c r="B24" t="str">
        <f>'2022'!$C$12</f>
        <v xml:space="preserve">J </v>
      </c>
      <c r="C24" t="str">
        <f>IF(HLOOKUP(D24,'2022'!$D$1:$GB$16,$A$2,FALSE)=0," ",IF(HLOOKUP(D24,'2022'!$D$1:$GB$16,$A$2,FALSE)="H"," ",IF(HLOOKUP(D24,'2022'!$D$1:$GB$16,$A$2,FALSE)="S"," ",HLOOKUP(D24,'2022'!$D$1:$GB$16,$A$2,FALSE))))</f>
        <v>M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08:00</v>
      </c>
      <c r="G24" s="402">
        <f t="shared" si="1"/>
        <v>44584</v>
      </c>
      <c r="H24" s="402" t="str" cm="1">
        <f t="array" ref="H24">IFERROR(_xlfn.IFS(C24="MN","07:59",C24="M","15:59",C24="AF","23:59")," ")</f>
        <v>15:59</v>
      </c>
    </row>
    <row r="25" spans="2:8" x14ac:dyDescent="0.25">
      <c r="B25" t="str">
        <f>'2022'!$C$12</f>
        <v xml:space="preserve">J </v>
      </c>
      <c r="C25" t="str">
        <f>IF(HLOOKUP(D25,'2022'!$D$1:$GB$16,$A$2,FALSE)=0," ",IF(HLOOKUP(D25,'2022'!$D$1:$GB$16,$A$2,FALSE)="H"," ",IF(HLOOKUP(D25,'2022'!$D$1:$GB$16,$A$2,FALSE)="S"," ",HLOOKUP(D25,'2022'!$D$1:$GB$16,$A$2,FALSE))))</f>
        <v>M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08:00</v>
      </c>
      <c r="G25" s="402">
        <f t="shared" si="1"/>
        <v>44585</v>
      </c>
      <c r="H25" s="402" t="str" cm="1">
        <f t="array" ref="H25">IFERROR(_xlfn.IFS(C25="MN","07:59",C25="M","15:59",C25="AF","23:59")," ")</f>
        <v>15:59</v>
      </c>
    </row>
    <row r="26" spans="2:8" x14ac:dyDescent="0.25">
      <c r="B26" t="str">
        <f>'2022'!$C$12</f>
        <v xml:space="preserve">J </v>
      </c>
      <c r="C26" t="str">
        <f>IF(HLOOKUP(D26,'2022'!$D$1:$GB$16,$A$2,FALSE)=0," ",IF(HLOOKUP(D26,'2022'!$D$1:$GB$16,$A$2,FALSE)="H"," ",IF(HLOOKUP(D26,'2022'!$D$1:$GB$16,$A$2,FALSE)="S"," ",HLOOKUP(D26,'2022'!$D$1:$GB$16,$A$2,FALSE))))</f>
        <v>M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08:00</v>
      </c>
      <c r="G26" s="402">
        <f t="shared" si="1"/>
        <v>44586</v>
      </c>
      <c r="H26" s="402" t="str" cm="1">
        <f t="array" ref="H26">IFERROR(_xlfn.IFS(C26="MN","07:59",C26="M","15:59",C26="AF","23:59")," ")</f>
        <v>15:59</v>
      </c>
    </row>
    <row r="27" spans="2:8" x14ac:dyDescent="0.25">
      <c r="B27" t="str">
        <f>'2022'!$C$12</f>
        <v xml:space="preserve">J </v>
      </c>
      <c r="C27" t="str">
        <f>IF(HLOOKUP(D27,'2022'!$D$1:$GB$16,$A$2,FALSE)=0," ",IF(HLOOKUP(D27,'2022'!$D$1:$GB$16,$A$2,FALSE)="H"," ",IF(HLOOKUP(D27,'2022'!$D$1:$GB$16,$A$2,FALSE)="S"," ",HLOOKUP(D27,'2022'!$D$1:$GB$16,$A$2,FALSE))))</f>
        <v>M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08:00</v>
      </c>
      <c r="G27" s="402">
        <f t="shared" si="1"/>
        <v>44587</v>
      </c>
      <c r="H27" s="402" t="str" cm="1">
        <f t="array" ref="H27">IFERROR(_xlfn.IFS(C27="MN","07:59",C27="M","15:59",C27="AF","23:59")," ")</f>
        <v>15:59</v>
      </c>
    </row>
    <row r="28" spans="2:8" x14ac:dyDescent="0.25">
      <c r="B28" t="str">
        <f>'2022'!$C$12</f>
        <v xml:space="preserve">J </v>
      </c>
      <c r="C28" t="str">
        <f>IF(HLOOKUP(D28,'2022'!$D$1:$GB$16,$A$2,FALSE)=0," ",IF(HLOOKUP(D28,'2022'!$D$1:$GB$16,$A$2,FALSE)="H"," ",IF(HLOOKUP(D28,'2022'!$D$1:$GB$16,$A$2,FALSE)="S"," ",HLOOKUP(D28,'2022'!$D$1:$GB$16,$A$2,FALSE))))</f>
        <v xml:space="preserve"> </v>
      </c>
      <c r="D28" s="402">
        <v>44588</v>
      </c>
      <c r="E28" s="402" t="str">
        <f t="shared" si="0"/>
        <v>ERROR</v>
      </c>
      <c r="F28" t="str" cm="1">
        <f t="array" ref="F28">IFERROR(_xlfn.IFS(C28="MN","00:00",C28="M","08:00",C28="AF","16:00")," ")</f>
        <v xml:space="preserve"> </v>
      </c>
      <c r="G28" s="402" t="str">
        <f t="shared" si="1"/>
        <v>ERROR</v>
      </c>
      <c r="H28" s="402" t="str" cm="1">
        <f t="array" ref="H28">IFERROR(_xlfn.IFS(C28="MN","07:59",C28="M","15:59",C28="AF","23:59")," ")</f>
        <v xml:space="preserve"> </v>
      </c>
    </row>
    <row r="29" spans="2:8" x14ac:dyDescent="0.25">
      <c r="B29" t="str">
        <f>'2022'!$C$12</f>
        <v xml:space="preserve">J </v>
      </c>
      <c r="C29" t="str">
        <f>IF(HLOOKUP(D29,'2022'!$D$1:$GB$16,$A$2,FALSE)=0," ",IF(HLOOKUP(D29,'2022'!$D$1:$GB$16,$A$2,FALSE)="H"," ",IF(HLOOKUP(D29,'2022'!$D$1:$GB$16,$A$2,FALSE)="S"," ",HLOOKUP(D29,'2022'!$D$1:$GB$16,$A$2,FALSE))))</f>
        <v xml:space="preserve"> </v>
      </c>
      <c r="D29" s="402">
        <v>44589</v>
      </c>
      <c r="E29" s="402" t="str">
        <f t="shared" si="0"/>
        <v>ERROR</v>
      </c>
      <c r="F29" t="str" cm="1">
        <f t="array" ref="F29">IFERROR(_xlfn.IFS(C29="MN","00:00",C29="M","08:00",C29="AF","16:00")," ")</f>
        <v xml:space="preserve"> </v>
      </c>
      <c r="G29" s="402" t="str">
        <f t="shared" si="1"/>
        <v>ERROR</v>
      </c>
      <c r="H29" s="402" t="str" cm="1">
        <f t="array" ref="H29">IFERROR(_xlfn.IFS(C29="MN","07:59",C29="M","15:59",C29="AF","23:59")," ")</f>
        <v xml:space="preserve"> </v>
      </c>
    </row>
    <row r="30" spans="2:8" x14ac:dyDescent="0.25">
      <c r="B30" t="str">
        <f>'2022'!$C$12</f>
        <v xml:space="preserve">J </v>
      </c>
      <c r="C30" t="str">
        <f>IF(HLOOKUP(D30,'2022'!$D$1:$GB$16,$A$2,FALSE)=0," ",IF(HLOOKUP(D30,'2022'!$D$1:$GB$16,$A$2,FALSE)="H"," ",IF(HLOOKUP(D30,'2022'!$D$1:$GB$16,$A$2,FALSE)="S"," ",HLOOKUP(D30,'2022'!$D$1:$GB$16,$A$2,FALSE))))</f>
        <v>M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08:00</v>
      </c>
      <c r="G30" s="402">
        <f t="shared" si="1"/>
        <v>44590</v>
      </c>
      <c r="H30" s="402" t="str" cm="1">
        <f t="array" ref="H30">IFERROR(_xlfn.IFS(C30="MN","07:59",C30="M","15:59",C30="AF","23:59")," ")</f>
        <v>15:59</v>
      </c>
    </row>
    <row r="31" spans="2:8" x14ac:dyDescent="0.25">
      <c r="B31" t="str">
        <f>'2022'!$C$12</f>
        <v xml:space="preserve">J </v>
      </c>
      <c r="C31" t="str">
        <f>IF(HLOOKUP(D31,'2022'!$D$1:$GB$16,$A$2,FALSE)=0," ",IF(HLOOKUP(D31,'2022'!$D$1:$GB$16,$A$2,FALSE)="H"," ",IF(HLOOKUP(D31,'2022'!$D$1:$GB$16,$A$2,FALSE)="S"," ",HLOOKUP(D31,'2022'!$D$1:$GB$16,$A$2,FALSE))))</f>
        <v>M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08:00</v>
      </c>
      <c r="G31" s="402">
        <f t="shared" si="1"/>
        <v>44591</v>
      </c>
      <c r="H31" s="402" t="str" cm="1">
        <f t="array" ref="H31">IFERROR(_xlfn.IFS(C31="MN","07:59",C31="M","15:59",C31="AF","23:59")," ")</f>
        <v>15:59</v>
      </c>
    </row>
    <row r="32" spans="2:8" x14ac:dyDescent="0.25">
      <c r="B32" t="str">
        <f>'2022'!$C$12</f>
        <v xml:space="preserve">J </v>
      </c>
      <c r="C32" t="str">
        <f>IF(HLOOKUP(D32,'2022'!$D$1:$GB$16,$A$2,FALSE)=0," ",IF(HLOOKUP(D32,'2022'!$D$1:$GB$16,$A$2,FALSE)="H"," ",IF(HLOOKUP(D32,'2022'!$D$1:$GB$16,$A$2,FALSE)="S"," ",HLOOKUP(D32,'2022'!$D$1:$GB$16,$A$2,FALSE))))</f>
        <v>M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08:00</v>
      </c>
      <c r="G32" s="402">
        <f t="shared" si="1"/>
        <v>44592</v>
      </c>
      <c r="H32" s="402" t="str" cm="1">
        <f t="array" ref="H32">IFERROR(_xlfn.IFS(C32="MN","07:59",C32="M","15:59",C32="AF","23:59")," ")</f>
        <v>15:59</v>
      </c>
    </row>
    <row r="33" spans="2:8" x14ac:dyDescent="0.25">
      <c r="B33" t="str">
        <f>'2022'!$C$12</f>
        <v xml:space="preserve">J </v>
      </c>
      <c r="C33" t="str">
        <f>IF(HLOOKUP(D33,'2022'!$D$1:$GB$16,$A$2,FALSE)=0," ",IF(HLOOKUP(D33,'2022'!$D$1:$GB$16,$A$2,FALSE)="H"," ",IF(HLOOKUP(D33,'2022'!$D$1:$GB$16,$A$2,FALSE)="S"," ",HLOOKUP(D33,'2022'!$D$1:$GB$16,$A$2,FALSE))))</f>
        <v>M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08:00</v>
      </c>
      <c r="G33" s="402">
        <f t="shared" si="1"/>
        <v>44593</v>
      </c>
      <c r="H33" s="402" t="str" cm="1">
        <f t="array" ref="H33">IFERROR(_xlfn.IFS(C33="MN","07:59",C33="M","15:59",C33="AF","23:59")," ")</f>
        <v>15:59</v>
      </c>
    </row>
    <row r="34" spans="2:8" x14ac:dyDescent="0.25">
      <c r="B34" t="str">
        <f>'2022'!$C$12</f>
        <v xml:space="preserve">J </v>
      </c>
      <c r="C34" t="str">
        <f>IF(HLOOKUP(D34,'2022'!$D$1:$GB$16,$A$2,FALSE)=0," ",IF(HLOOKUP(D34,'2022'!$D$1:$GB$16,$A$2,FALSE)="H"," ",IF(HLOOKUP(D34,'2022'!$D$1:$GB$16,$A$2,FALSE)="S"," ",HLOOKUP(D34,'2022'!$D$1:$GB$16,$A$2,FALSE))))</f>
        <v xml:space="preserve"> </v>
      </c>
      <c r="D34" s="402">
        <v>44594</v>
      </c>
      <c r="E34" s="402" t="str">
        <f t="shared" si="0"/>
        <v>ERROR</v>
      </c>
      <c r="F34" t="str" cm="1">
        <f t="array" ref="F34">IFERROR(_xlfn.IFS(C34="MN","00:00",C34="M","08:00",C34="AF","16:00")," ")</f>
        <v xml:space="preserve"> </v>
      </c>
      <c r="G34" s="402" t="str">
        <f t="shared" si="1"/>
        <v>ERROR</v>
      </c>
      <c r="H34" s="402" t="str" cm="1">
        <f t="array" ref="H34">IFERROR(_xlfn.IFS(C34="MN","07:59",C34="M","15:59",C34="AF","23:59")," ")</f>
        <v xml:space="preserve"> </v>
      </c>
    </row>
    <row r="35" spans="2:8" x14ac:dyDescent="0.25">
      <c r="B35" t="str">
        <f>'2022'!$C$12</f>
        <v xml:space="preserve">J </v>
      </c>
      <c r="C35" t="str">
        <f>IF(HLOOKUP(D35,'2022'!$D$1:$GB$16,$A$2,FALSE)=0," ",IF(HLOOKUP(D35,'2022'!$D$1:$GB$16,$A$2,FALSE)="H"," ",IF(HLOOKUP(D35,'2022'!$D$1:$GB$16,$A$2,FALSE)="S"," ",HLOOKUP(D35,'2022'!$D$1:$GB$16,$A$2,FALSE))))</f>
        <v xml:space="preserve"> </v>
      </c>
      <c r="D35" s="402">
        <v>44595</v>
      </c>
      <c r="E35" s="402" t="str">
        <f t="shared" si="0"/>
        <v>ERROR</v>
      </c>
      <c r="F35" t="str" cm="1">
        <f t="array" ref="F35">IFERROR(_xlfn.IFS(C35="MN","00:00",C35="M","08:00",C35="AF","16:00")," ")</f>
        <v xml:space="preserve"> </v>
      </c>
      <c r="G35" s="402" t="str">
        <f t="shared" si="1"/>
        <v>ERROR</v>
      </c>
      <c r="H35" s="402" t="str" cm="1">
        <f t="array" ref="H35">IFERROR(_xlfn.IFS(C35="MN","07:59",C35="M","15:59",C35="AF","23:59")," ")</f>
        <v xml:space="preserve"> </v>
      </c>
    </row>
    <row r="36" spans="2:8" x14ac:dyDescent="0.25">
      <c r="B36" t="str">
        <f>'2022'!$C$12</f>
        <v xml:space="preserve">J </v>
      </c>
      <c r="C36" t="str">
        <f>IF(HLOOKUP(D36,'2022'!$D$1:$GB$16,$A$2,FALSE)=0," ",IF(HLOOKUP(D36,'2022'!$D$1:$GB$16,$A$2,FALSE)="H"," ",IF(HLOOKUP(D36,'2022'!$D$1:$GB$16,$A$2,FALSE)="S"," ",HLOOKUP(D36,'2022'!$D$1:$GB$16,$A$2,FALSE))))</f>
        <v>MN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00:00</v>
      </c>
      <c r="G36" s="402">
        <f t="shared" si="1"/>
        <v>44596</v>
      </c>
      <c r="H36" s="402" t="str" cm="1">
        <f t="array" ref="H36">IFERROR(_xlfn.IFS(C36="MN","07:59",C36="M","15:59",C36="AF","23:59")," ")</f>
        <v>07:59</v>
      </c>
    </row>
    <row r="37" spans="2:8" x14ac:dyDescent="0.25">
      <c r="B37" t="str">
        <f>'2022'!$C$12</f>
        <v xml:space="preserve">J </v>
      </c>
      <c r="C37" t="str">
        <f>IF(HLOOKUP(D37,'2022'!$D$1:$GB$16,$A$2,FALSE)=0," ",IF(HLOOKUP(D37,'2022'!$D$1:$GB$16,$A$2,FALSE)="H"," ",IF(HLOOKUP(D37,'2022'!$D$1:$GB$16,$A$2,FALSE)="S"," ",HLOOKUP(D37,'2022'!$D$1:$GB$16,$A$2,FALSE))))</f>
        <v>MN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00:00</v>
      </c>
      <c r="G37" s="402">
        <f t="shared" si="1"/>
        <v>44597</v>
      </c>
      <c r="H37" s="402" t="str" cm="1">
        <f t="array" ref="H37">IFERROR(_xlfn.IFS(C37="MN","07:59",C37="M","15:59",C37="AF","23:59")," ")</f>
        <v>07:59</v>
      </c>
    </row>
    <row r="38" spans="2:8" x14ac:dyDescent="0.25">
      <c r="B38" t="str">
        <f>'2022'!$C$12</f>
        <v xml:space="preserve">J </v>
      </c>
      <c r="C38" t="str">
        <f>IF(HLOOKUP(D38,'2022'!$D$1:$GB$16,$A$2,FALSE)=0," ",IF(HLOOKUP(D38,'2022'!$D$1:$GB$16,$A$2,FALSE)="H"," ",IF(HLOOKUP(D38,'2022'!$D$1:$GB$16,$A$2,FALSE)="S"," ",HLOOKUP(D38,'2022'!$D$1:$GB$16,$A$2,FALSE))))</f>
        <v>MN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00:00</v>
      </c>
      <c r="G38" s="402">
        <f t="shared" si="1"/>
        <v>44598</v>
      </c>
      <c r="H38" s="402" t="str" cm="1">
        <f t="array" ref="H38">IFERROR(_xlfn.IFS(C38="MN","07:59",C38="M","15:59",C38="AF","23:59")," ")</f>
        <v>07:59</v>
      </c>
    </row>
    <row r="39" spans="2:8" x14ac:dyDescent="0.25">
      <c r="B39" t="str">
        <f>'2022'!$C$12</f>
        <v xml:space="preserve">J </v>
      </c>
      <c r="C39" t="str">
        <f>IF(HLOOKUP(D39,'2022'!$D$1:$GB$16,$A$2,FALSE)=0," ",IF(HLOOKUP(D39,'2022'!$D$1:$GB$16,$A$2,FALSE)="H"," ",IF(HLOOKUP(D39,'2022'!$D$1:$GB$16,$A$2,FALSE)="S"," ",HLOOKUP(D39,'2022'!$D$1:$GB$16,$A$2,FALSE))))</f>
        <v>MN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00:00</v>
      </c>
      <c r="G39" s="402">
        <f t="shared" si="1"/>
        <v>44599</v>
      </c>
      <c r="H39" s="402" t="str" cm="1">
        <f t="array" ref="H39">IFERROR(_xlfn.IFS(C39="MN","07:59",C39="M","15:59",C39="AF","23:59")," ")</f>
        <v>07:59</v>
      </c>
    </row>
    <row r="40" spans="2:8" x14ac:dyDescent="0.25">
      <c r="B40" t="str">
        <f>'2022'!$C$12</f>
        <v xml:space="preserve">J </v>
      </c>
      <c r="C40" t="str">
        <f>IF(HLOOKUP(D40,'2022'!$D$1:$GB$16,$A$2,FALSE)=0," ",IF(HLOOKUP(D40,'2022'!$D$1:$GB$16,$A$2,FALSE)="H"," ",IF(HLOOKUP(D40,'2022'!$D$1:$GB$16,$A$2,FALSE)="S"," ",HLOOKUP(D40,'2022'!$D$1:$GB$16,$A$2,FALSE))))</f>
        <v xml:space="preserve"> </v>
      </c>
      <c r="D40" s="402">
        <v>44600</v>
      </c>
      <c r="E40" s="402" t="str">
        <f t="shared" si="0"/>
        <v>ERROR</v>
      </c>
      <c r="F40" t="str" cm="1">
        <f t="array" ref="F40">IFERROR(_xlfn.IFS(C40="MN","00:00",C40="M","08:00",C40="AF","16:00")," ")</f>
        <v xml:space="preserve"> </v>
      </c>
      <c r="G40" s="402" t="str">
        <f t="shared" si="1"/>
        <v>ERROR</v>
      </c>
      <c r="H40" s="402" t="str" cm="1">
        <f t="array" ref="H40">IFERROR(_xlfn.IFS(C40="MN","07:59",C40="M","15:59",C40="AF","23:59")," ")</f>
        <v xml:space="preserve"> </v>
      </c>
    </row>
    <row r="41" spans="2:8" x14ac:dyDescent="0.25">
      <c r="B41" t="str">
        <f>'2022'!$C$12</f>
        <v xml:space="preserve">J </v>
      </c>
      <c r="C41" t="str">
        <f>IF(HLOOKUP(D41,'2022'!$D$1:$GB$16,$A$2,FALSE)=0," ",IF(HLOOKUP(D41,'2022'!$D$1:$GB$16,$A$2,FALSE)="H"," ",IF(HLOOKUP(D41,'2022'!$D$1:$GB$16,$A$2,FALSE)="S"," ",HLOOKUP(D41,'2022'!$D$1:$GB$16,$A$2,FALSE))))</f>
        <v xml:space="preserve"> </v>
      </c>
      <c r="D41" s="402">
        <v>44601</v>
      </c>
      <c r="E41" s="402" t="str">
        <f t="shared" si="0"/>
        <v>ERROR</v>
      </c>
      <c r="F41" t="str" cm="1">
        <f t="array" ref="F41">IFERROR(_xlfn.IFS(C41="MN","00:00",C41="M","08:00",C41="AF","16:00")," ")</f>
        <v xml:space="preserve"> </v>
      </c>
      <c r="G41" s="402" t="str">
        <f t="shared" si="1"/>
        <v>ERROR</v>
      </c>
      <c r="H41" s="402" t="str" cm="1">
        <f t="array" ref="H41">IFERROR(_xlfn.IFS(C41="MN","07:59",C41="M","15:59",C41="AF","23:59")," ")</f>
        <v xml:space="preserve"> </v>
      </c>
    </row>
    <row r="42" spans="2:8" x14ac:dyDescent="0.25">
      <c r="B42" t="str">
        <f>'2022'!$C$12</f>
        <v xml:space="preserve">J </v>
      </c>
      <c r="C42" t="str">
        <f>IF(HLOOKUP(D42,'2022'!$D$1:$GB$16,$A$2,FALSE)=0," ",IF(HLOOKUP(D42,'2022'!$D$1:$GB$16,$A$2,FALSE)="H"," ",IF(HLOOKUP(D42,'2022'!$D$1:$GB$16,$A$2,FALSE)="S"," ",HLOOKUP(D42,'2022'!$D$1:$GB$16,$A$2,FALSE))))</f>
        <v>MN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00:00</v>
      </c>
      <c r="G42" s="402">
        <f t="shared" si="1"/>
        <v>44602</v>
      </c>
      <c r="H42" s="402" t="str" cm="1">
        <f t="array" ref="H42">IFERROR(_xlfn.IFS(C42="MN","07:59",C42="M","15:59",C42="AF","23:59")," ")</f>
        <v>07:59</v>
      </c>
    </row>
    <row r="43" spans="2:8" x14ac:dyDescent="0.25">
      <c r="B43" t="str">
        <f>'2022'!$C$12</f>
        <v xml:space="preserve">J </v>
      </c>
      <c r="C43" t="str">
        <f>IF(HLOOKUP(D43,'2022'!$D$1:$GB$16,$A$2,FALSE)=0," ",IF(HLOOKUP(D43,'2022'!$D$1:$GB$16,$A$2,FALSE)="H"," ",IF(HLOOKUP(D43,'2022'!$D$1:$GB$16,$A$2,FALSE)="S"," ",HLOOKUP(D43,'2022'!$D$1:$GB$16,$A$2,FALSE))))</f>
        <v>MN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00:00</v>
      </c>
      <c r="G43" s="402">
        <f t="shared" si="1"/>
        <v>44603</v>
      </c>
      <c r="H43" s="402" t="str" cm="1">
        <f t="array" ref="H43">IFERROR(_xlfn.IFS(C43="MN","07:59",C43="M","15:59",C43="AF","23:59")," ")</f>
        <v>07:59</v>
      </c>
    </row>
    <row r="44" spans="2:8" x14ac:dyDescent="0.25">
      <c r="B44" t="str">
        <f>'2022'!$C$12</f>
        <v xml:space="preserve">J </v>
      </c>
      <c r="C44" t="str">
        <f>IF(HLOOKUP(D44,'2022'!$D$1:$GB$16,$A$2,FALSE)=0," ",IF(HLOOKUP(D44,'2022'!$D$1:$GB$16,$A$2,FALSE)="H"," ",IF(HLOOKUP(D44,'2022'!$D$1:$GB$16,$A$2,FALSE)="S"," ",HLOOKUP(D44,'2022'!$D$1:$GB$16,$A$2,FALSE))))</f>
        <v>MN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00:00</v>
      </c>
      <c r="G44" s="402">
        <f t="shared" si="1"/>
        <v>44604</v>
      </c>
      <c r="H44" s="402" t="str" cm="1">
        <f t="array" ref="H44">IFERROR(_xlfn.IFS(C44="MN","07:59",C44="M","15:59",C44="AF","23:59")," ")</f>
        <v>07:59</v>
      </c>
    </row>
    <row r="45" spans="2:8" x14ac:dyDescent="0.25">
      <c r="B45" t="str">
        <f>'2022'!$C$12</f>
        <v xml:space="preserve">J </v>
      </c>
      <c r="C45" t="str">
        <f>IF(HLOOKUP(D45,'2022'!$D$1:$GB$16,$A$2,FALSE)=0," ",IF(HLOOKUP(D45,'2022'!$D$1:$GB$16,$A$2,FALSE)="H"," ",IF(HLOOKUP(D45,'2022'!$D$1:$GB$16,$A$2,FALSE)="S"," ",HLOOKUP(D45,'2022'!$D$1:$GB$16,$A$2,FALSE))))</f>
        <v>MN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00:00</v>
      </c>
      <c r="G45" s="402">
        <f t="shared" si="1"/>
        <v>44605</v>
      </c>
      <c r="H45" s="402" t="str" cm="1">
        <f t="array" ref="H45">IFERROR(_xlfn.IFS(C45="MN","07:59",C45="M","15:59",C45="AF","23:59")," ")</f>
        <v>07:59</v>
      </c>
    </row>
    <row r="46" spans="2:8" x14ac:dyDescent="0.25">
      <c r="B46" t="str">
        <f>'2022'!$C$12</f>
        <v xml:space="preserve">J </v>
      </c>
      <c r="C46" t="str">
        <f>IF(HLOOKUP(D46,'2022'!$D$1:$GB$16,$A$2,FALSE)=0," ",IF(HLOOKUP(D46,'2022'!$D$1:$GB$16,$A$2,FALSE)="H"," ",IF(HLOOKUP(D46,'2022'!$D$1:$GB$16,$A$2,FALSE)="S"," ",HLOOKUP(D46,'2022'!$D$1:$GB$16,$A$2,FALSE))))</f>
        <v xml:space="preserve"> </v>
      </c>
      <c r="D46" s="402">
        <v>44606</v>
      </c>
      <c r="E46" s="402" t="str">
        <f t="shared" si="0"/>
        <v>ERROR</v>
      </c>
      <c r="F46" t="str" cm="1">
        <f t="array" ref="F46">IFERROR(_xlfn.IFS(C46="MN","00:00",C46="M","08:00",C46="AF","16:00")," ")</f>
        <v xml:space="preserve"> </v>
      </c>
      <c r="G46" s="402" t="str">
        <f t="shared" si="1"/>
        <v>ERROR</v>
      </c>
      <c r="H46" s="402" t="str" cm="1">
        <f t="array" ref="H46">IFERROR(_xlfn.IFS(C46="MN","07:59",C46="M","15:59",C46="AF","23:59")," ")</f>
        <v xml:space="preserve"> </v>
      </c>
    </row>
    <row r="47" spans="2:8" x14ac:dyDescent="0.25">
      <c r="B47" t="str">
        <f>'2022'!$C$12</f>
        <v xml:space="preserve">J </v>
      </c>
      <c r="C47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'2022'!$C$12</f>
        <v xml:space="preserve">J </v>
      </c>
      <c r="C48" t="str">
        <f>IF(HLOOKUP(D48,'2022'!$D$1:$GB$16,$A$2,FALSE)=0," ",IF(HLOOKUP(D48,'2022'!$D$1:$GB$16,$A$2,FALSE)="H"," ",IF(HLOOKUP(D48,'2022'!$D$1:$GB$16,$A$2,FALSE)="S"," ",HLOOKUP(D48,'2022'!$D$1:$GB$16,$A$2,FALSE))))</f>
        <v>AF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16:00</v>
      </c>
      <c r="G48" s="402">
        <f t="shared" si="1"/>
        <v>44608</v>
      </c>
      <c r="H48" s="402" t="str" cm="1">
        <f t="array" ref="H48">IFERROR(_xlfn.IFS(C48="MN","07:59",C48="M","15:59",C48="AF","23:59")," ")</f>
        <v>23:59</v>
      </c>
    </row>
    <row r="49" spans="2:8" x14ac:dyDescent="0.25">
      <c r="B49" t="str">
        <f>'2022'!$C$12</f>
        <v xml:space="preserve">J </v>
      </c>
      <c r="C49" t="str">
        <f>IF(HLOOKUP(D49,'2022'!$D$1:$GB$16,$A$2,FALSE)=0," ",IF(HLOOKUP(D49,'2022'!$D$1:$GB$16,$A$2,FALSE)="H"," ",IF(HLOOKUP(D49,'2022'!$D$1:$GB$16,$A$2,FALSE)="S"," ",HLOOKUP(D49,'2022'!$D$1:$GB$16,$A$2,FALSE))))</f>
        <v>AF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16:00</v>
      </c>
      <c r="G49" s="402">
        <f t="shared" si="1"/>
        <v>44609</v>
      </c>
      <c r="H49" s="402" t="str" cm="1">
        <f t="array" ref="H49">IFERROR(_xlfn.IFS(C49="MN","07:59",C49="M","15:59",C49="AF","23:59")," ")</f>
        <v>23:59</v>
      </c>
    </row>
    <row r="50" spans="2:8" x14ac:dyDescent="0.25">
      <c r="B50" t="str">
        <f>'2022'!$C$12</f>
        <v xml:space="preserve">J </v>
      </c>
      <c r="C50" t="str">
        <f>IF(HLOOKUP(D50,'2022'!$D$1:$GB$16,$A$2,FALSE)=0," ",IF(HLOOKUP(D50,'2022'!$D$1:$GB$16,$A$2,FALSE)="H"," ",IF(HLOOKUP(D50,'2022'!$D$1:$GB$16,$A$2,FALSE)="S"," ",HLOOKUP(D50,'2022'!$D$1:$GB$16,$A$2,FALSE))))</f>
        <v>AF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16:00</v>
      </c>
      <c r="G50" s="402">
        <f t="shared" si="1"/>
        <v>44610</v>
      </c>
      <c r="H50" s="402" t="str" cm="1">
        <f t="array" ref="H50">IFERROR(_xlfn.IFS(C50="MN","07:59",C50="M","15:59",C50="AF","23:59")," ")</f>
        <v>23:59</v>
      </c>
    </row>
    <row r="51" spans="2:8" x14ac:dyDescent="0.25">
      <c r="B51" t="str">
        <f>'2022'!$C$12</f>
        <v xml:space="preserve">J </v>
      </c>
      <c r="C51" t="str">
        <f>IF(HLOOKUP(D51,'2022'!$D$1:$GB$16,$A$2,FALSE)=0," ",IF(HLOOKUP(D51,'2022'!$D$1:$GB$16,$A$2,FALSE)="H"," ",IF(HLOOKUP(D51,'2022'!$D$1:$GB$16,$A$2,FALSE)="S"," ",HLOOKUP(D51,'2022'!$D$1:$GB$16,$A$2,FALSE))))</f>
        <v>AF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16:00</v>
      </c>
      <c r="G51" s="402">
        <f t="shared" si="1"/>
        <v>44611</v>
      </c>
      <c r="H51" s="402" t="str" cm="1">
        <f t="array" ref="H51">IFERROR(_xlfn.IFS(C51="MN","07:59",C51="M","15:59",C51="AF","23:59")," ")</f>
        <v>23:59</v>
      </c>
    </row>
    <row r="52" spans="2:8" x14ac:dyDescent="0.25">
      <c r="B52" t="str">
        <f>'2022'!$C$12</f>
        <v xml:space="preserve">J </v>
      </c>
      <c r="C52" t="str">
        <f>IF(HLOOKUP(D52,'2022'!$D$1:$GB$16,$A$2,FALSE)=0," ",IF(HLOOKUP(D52,'2022'!$D$1:$GB$16,$A$2,FALSE)="H"," ",IF(HLOOKUP(D52,'2022'!$D$1:$GB$16,$A$2,FALSE)="S"," ",HLOOKUP(D52,'2022'!$D$1:$GB$16,$A$2,FALSE))))</f>
        <v xml:space="preserve"> </v>
      </c>
      <c r="D52" s="402">
        <v>44612</v>
      </c>
      <c r="E52" s="402" t="str">
        <f t="shared" si="0"/>
        <v>ERROR</v>
      </c>
      <c r="F52" t="str" cm="1">
        <f t="array" ref="F52">IFERROR(_xlfn.IFS(C52="MN","00:00",C52="M","08:00",C52="AF","16:00")," ")</f>
        <v xml:space="preserve"> </v>
      </c>
      <c r="G52" s="402" t="str">
        <f t="shared" si="1"/>
        <v>ERROR</v>
      </c>
      <c r="H52" s="402" t="str" cm="1">
        <f t="array" ref="H52">IFERROR(_xlfn.IFS(C52="MN","07:59",C52="M","15:59",C52="AF","23:59")," ")</f>
        <v xml:space="preserve"> </v>
      </c>
    </row>
    <row r="53" spans="2:8" x14ac:dyDescent="0.25">
      <c r="B53" t="str">
        <f>'2022'!$C$12</f>
        <v xml:space="preserve">J </v>
      </c>
      <c r="C53" t="str">
        <f>IF(HLOOKUP(D53,'2022'!$D$1:$GB$16,$A$2,FALSE)=0," ",IF(HLOOKUP(D53,'2022'!$D$1:$GB$16,$A$2,FALSE)="H"," ",IF(HLOOKUP(D53,'2022'!$D$1:$GB$16,$A$2,FALSE)="S"," ",HLOOKUP(D53,'2022'!$D$1:$GB$16,$A$2,FALSE))))</f>
        <v xml:space="preserve"> </v>
      </c>
      <c r="D53" s="402">
        <v>44613</v>
      </c>
      <c r="E53" s="402" t="str">
        <f t="shared" si="0"/>
        <v>ERROR</v>
      </c>
      <c r="F53" t="str" cm="1">
        <f t="array" ref="F53">IFERROR(_xlfn.IFS(C53="MN","00:00",C53="M","08:00",C53="AF","16:00")," ")</f>
        <v xml:space="preserve"> </v>
      </c>
      <c r="G53" s="402" t="str">
        <f t="shared" si="1"/>
        <v>ERROR</v>
      </c>
      <c r="H53" s="402" t="str" cm="1">
        <f t="array" ref="H53">IFERROR(_xlfn.IFS(C53="MN","07:59",C53="M","15:59",C53="AF","23:59")," ")</f>
        <v xml:space="preserve"> </v>
      </c>
    </row>
    <row r="54" spans="2:8" x14ac:dyDescent="0.25">
      <c r="B54" t="str">
        <f>'2022'!$C$12</f>
        <v xml:space="preserve">J </v>
      </c>
      <c r="C54" t="str">
        <f>IF(HLOOKUP(D54,'2022'!$D$1:$GB$16,$A$2,FALSE)=0," ",IF(HLOOKUP(D54,'2022'!$D$1:$GB$16,$A$2,FALSE)="H"," ",IF(HLOOKUP(D54,'2022'!$D$1:$GB$16,$A$2,FALSE)="S"," ",HLOOKUP(D54,'2022'!$D$1:$GB$16,$A$2,FALSE))))</f>
        <v>AF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16:00</v>
      </c>
      <c r="G54" s="402">
        <f t="shared" si="1"/>
        <v>44614</v>
      </c>
      <c r="H54" s="402" t="str" cm="1">
        <f t="array" ref="H54">IFERROR(_xlfn.IFS(C54="MN","07:59",C54="M","15:59",C54="AF","23:59")," ")</f>
        <v>23:59</v>
      </c>
    </row>
    <row r="55" spans="2:8" x14ac:dyDescent="0.25">
      <c r="B55" t="str">
        <f>'2022'!$C$12</f>
        <v xml:space="preserve">J </v>
      </c>
      <c r="C55" t="str">
        <f>IF(HLOOKUP(D55,'2022'!$D$1:$GB$16,$A$2,FALSE)=0," ",IF(HLOOKUP(D55,'2022'!$D$1:$GB$16,$A$2,FALSE)="H"," ",IF(HLOOKUP(D55,'2022'!$D$1:$GB$16,$A$2,FALSE)="S"," ",HLOOKUP(D55,'2022'!$D$1:$GB$16,$A$2,FALSE))))</f>
        <v>AF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16:00</v>
      </c>
      <c r="G55" s="402">
        <f t="shared" si="1"/>
        <v>44615</v>
      </c>
      <c r="H55" s="402" t="str" cm="1">
        <f t="array" ref="H55">IFERROR(_xlfn.IFS(C55="MN","07:59",C55="M","15:59",C55="AF","23:59")," ")</f>
        <v>23:59</v>
      </c>
    </row>
    <row r="56" spans="2:8" x14ac:dyDescent="0.25">
      <c r="B56" t="str">
        <f>'2022'!$C$12</f>
        <v xml:space="preserve">J </v>
      </c>
      <c r="C56" t="str">
        <f>IF(HLOOKUP(D56,'2022'!$D$1:$GB$16,$A$2,FALSE)=0," ",IF(HLOOKUP(D56,'2022'!$D$1:$GB$16,$A$2,FALSE)="H"," ",IF(HLOOKUP(D56,'2022'!$D$1:$GB$16,$A$2,FALSE)="S"," ",HLOOKUP(D56,'2022'!$D$1:$GB$16,$A$2,FALSE))))</f>
        <v>AF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16:00</v>
      </c>
      <c r="G56" s="402">
        <f t="shared" si="1"/>
        <v>44616</v>
      </c>
      <c r="H56" s="402" t="str" cm="1">
        <f t="array" ref="H56">IFERROR(_xlfn.IFS(C56="MN","07:59",C56="M","15:59",C56="AF","23:59")," ")</f>
        <v>23:59</v>
      </c>
    </row>
    <row r="57" spans="2:8" x14ac:dyDescent="0.25">
      <c r="B57" t="str">
        <f>'2022'!$C$12</f>
        <v xml:space="preserve">J </v>
      </c>
      <c r="C57" t="str">
        <f>IF(HLOOKUP(D57,'2022'!$D$1:$GB$16,$A$2,FALSE)=0," ",IF(HLOOKUP(D57,'2022'!$D$1:$GB$16,$A$2,FALSE)="H"," ",IF(HLOOKUP(D57,'2022'!$D$1:$GB$16,$A$2,FALSE)="S"," ",HLOOKUP(D57,'2022'!$D$1:$GB$16,$A$2,FALSE))))</f>
        <v>AF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16:00</v>
      </c>
      <c r="G57" s="402">
        <f t="shared" si="1"/>
        <v>44617</v>
      </c>
      <c r="H57" s="402" t="str" cm="1">
        <f t="array" ref="H57">IFERROR(_xlfn.IFS(C57="MN","07:59",C57="M","15:59",C57="AF","23:59")," ")</f>
        <v>23:59</v>
      </c>
    </row>
    <row r="58" spans="2:8" x14ac:dyDescent="0.25">
      <c r="B58" t="str">
        <f>'2022'!$C$12</f>
        <v xml:space="preserve">J </v>
      </c>
      <c r="C58" t="str">
        <f>IF(HLOOKUP(D58,'2022'!$D$1:$GB$16,$A$2,FALSE)=0," ",IF(HLOOKUP(D58,'2022'!$D$1:$GB$16,$A$2,FALSE)="H"," ",IF(HLOOKUP(D58,'2022'!$D$1:$GB$16,$A$2,FALSE)="S"," ",HLOOKUP(D58,'2022'!$D$1:$GB$16,$A$2,FALSE))))</f>
        <v xml:space="preserve"> </v>
      </c>
      <c r="D58" s="402">
        <v>44618</v>
      </c>
      <c r="E58" s="402" t="str">
        <f t="shared" si="0"/>
        <v>ERROR</v>
      </c>
      <c r="F58" t="str" cm="1">
        <f t="array" ref="F58">IFERROR(_xlfn.IFS(C58="MN","00:00",C58="M","08:00",C58="AF","16:00")," ")</f>
        <v xml:space="preserve"> </v>
      </c>
      <c r="G58" s="402" t="str">
        <f t="shared" si="1"/>
        <v>ERROR</v>
      </c>
      <c r="H58" s="402" t="str" cm="1">
        <f t="array" ref="H58">IFERROR(_xlfn.IFS(C58="MN","07:59",C58="M","15:59",C58="AF","23:59")," ")</f>
        <v xml:space="preserve"> </v>
      </c>
    </row>
    <row r="59" spans="2:8" x14ac:dyDescent="0.25">
      <c r="B59" t="str">
        <f>'2022'!$C$12</f>
        <v xml:space="preserve">J </v>
      </c>
      <c r="C59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'2022'!$C$12</f>
        <v xml:space="preserve">J </v>
      </c>
      <c r="C60" t="str">
        <f>IF(HLOOKUP(D60,'2022'!$D$1:$GB$16,$A$2,FALSE)=0," ",IF(HLOOKUP(D60,'2022'!$D$1:$GB$16,$A$2,FALSE)="H"," ",IF(HLOOKUP(D60,'2022'!$D$1:$GB$16,$A$2,FALSE)="S"," ",HLOOKUP(D60,'2022'!$D$1:$GB$16,$A$2,FALSE))))</f>
        <v>M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08:00</v>
      </c>
      <c r="G60" s="402">
        <f t="shared" si="1"/>
        <v>44620</v>
      </c>
      <c r="H60" s="402" t="str" cm="1">
        <f t="array" ref="H60">IFERROR(_xlfn.IFS(C60="MN","07:59",C60="M","15:59",C60="AF","23:59")," ")</f>
        <v>15:59</v>
      </c>
    </row>
    <row r="61" spans="2:8" x14ac:dyDescent="0.25">
      <c r="B61" t="str">
        <f>'2022'!$C$12</f>
        <v xml:space="preserve">J </v>
      </c>
      <c r="C61" t="str">
        <f>IF(HLOOKUP(D61,'2022'!$D$1:$GB$16,$A$2,FALSE)=0," ",IF(HLOOKUP(D61,'2022'!$D$1:$GB$16,$A$2,FALSE)="H"," ",IF(HLOOKUP(D61,'2022'!$D$1:$GB$16,$A$2,FALSE)="S"," ",HLOOKUP(D61,'2022'!$D$1:$GB$16,$A$2,FALSE))))</f>
        <v>M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08:00</v>
      </c>
      <c r="G61" s="402">
        <f t="shared" si="1"/>
        <v>44621</v>
      </c>
      <c r="H61" s="402" t="str" cm="1">
        <f t="array" ref="H61">IFERROR(_xlfn.IFS(C61="MN","07:59",C61="M","15:59",C61="AF","23:59")," ")</f>
        <v>15:59</v>
      </c>
    </row>
    <row r="62" spans="2:8" x14ac:dyDescent="0.25">
      <c r="B62" t="str">
        <f>'2022'!$C$12</f>
        <v xml:space="preserve">J </v>
      </c>
      <c r="C62" t="str">
        <f>IF(HLOOKUP(D62,'2022'!$D$1:$GB$16,$A$2,FALSE)=0," ",IF(HLOOKUP(D62,'2022'!$D$1:$GB$16,$A$2,FALSE)="H"," ",IF(HLOOKUP(D62,'2022'!$D$1:$GB$16,$A$2,FALSE)="S"," ",HLOOKUP(D62,'2022'!$D$1:$GB$16,$A$2,FALSE))))</f>
        <v>M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08:00</v>
      </c>
      <c r="G62" s="402">
        <f t="shared" si="1"/>
        <v>44622</v>
      </c>
      <c r="H62" s="402" t="str" cm="1">
        <f t="array" ref="H62">IFERROR(_xlfn.IFS(C62="MN","07:59",C62="M","15:59",C62="AF","23:59")," ")</f>
        <v>15:59</v>
      </c>
    </row>
    <row r="63" spans="2:8" x14ac:dyDescent="0.25">
      <c r="B63" t="str">
        <f>'2022'!$C$12</f>
        <v xml:space="preserve">J </v>
      </c>
      <c r="C63" t="str">
        <f>IF(HLOOKUP(D63,'2022'!$D$1:$GB$16,$A$2,FALSE)=0," ",IF(HLOOKUP(D63,'2022'!$D$1:$GB$16,$A$2,FALSE)="H"," ",IF(HLOOKUP(D63,'2022'!$D$1:$GB$16,$A$2,FALSE)="S"," ",HLOOKUP(D63,'2022'!$D$1:$GB$16,$A$2,FALSE))))</f>
        <v>M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08:00</v>
      </c>
      <c r="G63" s="402">
        <f t="shared" si="1"/>
        <v>44623</v>
      </c>
      <c r="H63" s="402" t="str" cm="1">
        <f t="array" ref="H63">IFERROR(_xlfn.IFS(C63="MN","07:59",C63="M","15:59",C63="AF","23:59")," ")</f>
        <v>15:59</v>
      </c>
    </row>
    <row r="64" spans="2:8" x14ac:dyDescent="0.25">
      <c r="B64" t="str">
        <f>'2022'!$C$12</f>
        <v xml:space="preserve">J </v>
      </c>
      <c r="C64" t="str">
        <f>IF(HLOOKUP(D64,'2022'!$D$1:$GB$16,$A$2,FALSE)=0," ",IF(HLOOKUP(D64,'2022'!$D$1:$GB$16,$A$2,FALSE)="H"," ",IF(HLOOKUP(D64,'2022'!$D$1:$GB$16,$A$2,FALSE)="S"," ",HLOOKUP(D64,'2022'!$D$1:$GB$16,$A$2,FALSE))))</f>
        <v xml:space="preserve"> </v>
      </c>
      <c r="D64" s="402">
        <v>44624</v>
      </c>
      <c r="E64" s="402" t="str">
        <f t="shared" si="0"/>
        <v>ERROR</v>
      </c>
      <c r="F64" t="str" cm="1">
        <f t="array" ref="F64">IFERROR(_xlfn.IFS(C64="MN","00:00",C64="M","08:00",C64="AF","16:00")," ")</f>
        <v xml:space="preserve"> </v>
      </c>
      <c r="G64" s="402" t="str">
        <f t="shared" si="1"/>
        <v>ERROR</v>
      </c>
      <c r="H64" s="402" t="str" cm="1">
        <f t="array" ref="H64">IFERROR(_xlfn.IFS(C64="MN","07:59",C64="M","15:59",C64="AF","23:59")," ")</f>
        <v xml:space="preserve"> </v>
      </c>
    </row>
    <row r="65" spans="2:8" x14ac:dyDescent="0.25">
      <c r="B65" t="str">
        <f>'2022'!$C$12</f>
        <v xml:space="preserve">J </v>
      </c>
      <c r="C65" t="str">
        <f>IF(HLOOKUP(D65,'2022'!$D$1:$GB$16,$A$2,FALSE)=0," ",IF(HLOOKUP(D65,'2022'!$D$1:$GB$16,$A$2,FALSE)="H"," ",IF(HLOOKUP(D65,'2022'!$D$1:$GB$16,$A$2,FALSE)="S"," ",HLOOKUP(D65,'2022'!$D$1:$GB$16,$A$2,FALSE))))</f>
        <v xml:space="preserve"> </v>
      </c>
      <c r="D65" s="402">
        <v>44625</v>
      </c>
      <c r="E65" s="402" t="str">
        <f t="shared" si="0"/>
        <v>ERROR</v>
      </c>
      <c r="F65" t="str" cm="1">
        <f t="array" ref="F65">IFERROR(_xlfn.IFS(C65="MN","00:00",C65="M","08:00",C65="AF","16:00")," ")</f>
        <v xml:space="preserve"> </v>
      </c>
      <c r="G65" s="402" t="str">
        <f t="shared" si="1"/>
        <v>ERROR</v>
      </c>
      <c r="H65" s="402" t="str" cm="1">
        <f t="array" ref="H65">IFERROR(_xlfn.IFS(C65="MN","07:59",C65="M","15:59",C65="AF","23:59")," ")</f>
        <v xml:space="preserve"> </v>
      </c>
    </row>
    <row r="66" spans="2:8" x14ac:dyDescent="0.25">
      <c r="B66" t="str">
        <f>'2022'!$C$12</f>
        <v xml:space="preserve">J </v>
      </c>
      <c r="C66" t="str">
        <f>IF(HLOOKUP(D66,'2022'!$D$1:$GB$16,$A$2,FALSE)=0," ",IF(HLOOKUP(D66,'2022'!$D$1:$GB$16,$A$2,FALSE)="H"," ",IF(HLOOKUP(D66,'2022'!$D$1:$GB$16,$A$2,FALSE)="S"," ",HLOOKUP(D66,'2022'!$D$1:$GB$16,$A$2,FALSE))))</f>
        <v>M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08:00</v>
      </c>
      <c r="G66" s="402">
        <f t="shared" si="1"/>
        <v>44626</v>
      </c>
      <c r="H66" s="402" t="str" cm="1">
        <f t="array" ref="H66">IFERROR(_xlfn.IFS(C66="MN","07:59",C66="M","15:59",C66="AF","23:59")," ")</f>
        <v>15:59</v>
      </c>
    </row>
    <row r="67" spans="2:8" x14ac:dyDescent="0.25">
      <c r="B67" t="str">
        <f>'2022'!$C$12</f>
        <v xml:space="preserve">J </v>
      </c>
      <c r="C67" t="str">
        <f>IF(HLOOKUP(D67,'2022'!$D$1:$GB$16,$A$2,FALSE)=0," ",IF(HLOOKUP(D67,'2022'!$D$1:$GB$16,$A$2,FALSE)="H"," ",IF(HLOOKUP(D67,'2022'!$D$1:$GB$16,$A$2,FALSE)="S"," ",HLOOKUP(D67,'2022'!$D$1:$GB$16,$A$2,FALSE))))</f>
        <v>M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08:00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15:59</v>
      </c>
    </row>
    <row r="68" spans="2:8" x14ac:dyDescent="0.25">
      <c r="B68" t="str">
        <f>'2022'!$C$12</f>
        <v xml:space="preserve">J </v>
      </c>
      <c r="C68" t="str">
        <f>IF(HLOOKUP(D68,'2022'!$D$1:$GB$16,$A$2,FALSE)=0," ",IF(HLOOKUP(D68,'2022'!$D$1:$GB$16,$A$2,FALSE)="H"," ",IF(HLOOKUP(D68,'2022'!$D$1:$GB$16,$A$2,FALSE)="S"," ",HLOOKUP(D68,'2022'!$D$1:$GB$16,$A$2,FALSE))))</f>
        <v>M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08:00</v>
      </c>
      <c r="G68" s="402">
        <f t="shared" si="3"/>
        <v>44628</v>
      </c>
      <c r="H68" s="402" t="str" cm="1">
        <f t="array" ref="H68">IFERROR(_xlfn.IFS(C68="MN","07:59",C68="M","15:59",C68="AF","23:59")," ")</f>
        <v>15:59</v>
      </c>
    </row>
    <row r="69" spans="2:8" x14ac:dyDescent="0.25">
      <c r="B69" t="str">
        <f>'2022'!$C$12</f>
        <v xml:space="preserve">J </v>
      </c>
      <c r="C69" t="str">
        <f>IF(HLOOKUP(D69,'2022'!$D$1:$GB$16,$A$2,FALSE)=0," ",IF(HLOOKUP(D69,'2022'!$D$1:$GB$16,$A$2,FALSE)="H"," ",IF(HLOOKUP(D69,'2022'!$D$1:$GB$16,$A$2,FALSE)="S"," ",HLOOKUP(D69,'2022'!$D$1:$GB$16,$A$2,FALSE))))</f>
        <v>M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08:00</v>
      </c>
      <c r="G69" s="402">
        <f t="shared" si="3"/>
        <v>44629</v>
      </c>
      <c r="H69" s="402" t="str" cm="1">
        <f t="array" ref="H69">IFERROR(_xlfn.IFS(C69="MN","07:59",C69="M","15:59",C69="AF","23:59")," ")</f>
        <v>15:59</v>
      </c>
    </row>
    <row r="70" spans="2:8" x14ac:dyDescent="0.25">
      <c r="B70" t="str">
        <f>'2022'!$C$12</f>
        <v xml:space="preserve">J </v>
      </c>
      <c r="C70" t="str">
        <f>IF(HLOOKUP(D70,'2022'!$D$1:$GB$16,$A$2,FALSE)=0," ",IF(HLOOKUP(D70,'2022'!$D$1:$GB$16,$A$2,FALSE)="H"," ",IF(HLOOKUP(D70,'2022'!$D$1:$GB$16,$A$2,FALSE)="S"," ",HLOOKUP(D70,'2022'!$D$1:$GB$16,$A$2,FALSE))))</f>
        <v xml:space="preserve"> </v>
      </c>
      <c r="D70" s="402">
        <v>44630</v>
      </c>
      <c r="E70" s="402" t="str">
        <f t="shared" si="2"/>
        <v>ERROR</v>
      </c>
      <c r="F70" t="str" cm="1">
        <f t="array" ref="F70">IFERROR(_xlfn.IFS(C70="MN","00:00",C70="M","08:00",C70="AF","16:00")," ")</f>
        <v xml:space="preserve"> </v>
      </c>
      <c r="G70" s="402" t="str">
        <f t="shared" si="3"/>
        <v>ERROR</v>
      </c>
      <c r="H70" s="402" t="str" cm="1">
        <f t="array" ref="H70">IFERROR(_xlfn.IFS(C70="MN","07:59",C70="M","15:59",C70="AF","23:59")," ")</f>
        <v xml:space="preserve"> </v>
      </c>
    </row>
    <row r="71" spans="2:8" x14ac:dyDescent="0.25">
      <c r="B71" t="str">
        <f>'2022'!$C$12</f>
        <v xml:space="preserve">J </v>
      </c>
      <c r="C71" t="str">
        <f>IF(HLOOKUP(D71,'2022'!$D$1:$GB$16,$A$2,FALSE)=0," ",IF(HLOOKUP(D71,'2022'!$D$1:$GB$16,$A$2,FALSE)="H"," ",IF(HLOOKUP(D71,'2022'!$D$1:$GB$16,$A$2,FALSE)="S"," ",HLOOKUP(D71,'2022'!$D$1:$GB$16,$A$2,FALSE))))</f>
        <v xml:space="preserve"> </v>
      </c>
      <c r="D71" s="402">
        <v>44631</v>
      </c>
      <c r="E71" s="402" t="str">
        <f t="shared" si="2"/>
        <v>ERROR</v>
      </c>
      <c r="F71" t="str" cm="1">
        <f t="array" ref="F71">IFERROR(_xlfn.IFS(C71="MN","00:00",C71="M","08:00",C71="AF","16:00")," ")</f>
        <v xml:space="preserve"> </v>
      </c>
      <c r="G71" s="402" t="str">
        <f t="shared" si="3"/>
        <v>ERROR</v>
      </c>
      <c r="H71" s="402" t="str" cm="1">
        <f t="array" ref="H71">IFERROR(_xlfn.IFS(C71="MN","07:59",C71="M","15:59",C71="AF","23:59")," ")</f>
        <v xml:space="preserve"> </v>
      </c>
    </row>
    <row r="72" spans="2:8" x14ac:dyDescent="0.25">
      <c r="B72" t="str">
        <f>'2022'!$C$12</f>
        <v xml:space="preserve">J </v>
      </c>
      <c r="C72" t="str">
        <f>IF(HLOOKUP(D72,'2022'!$D$1:$GB$16,$A$2,FALSE)=0," ",IF(HLOOKUP(D72,'2022'!$D$1:$GB$16,$A$2,FALSE)="H"," ",IF(HLOOKUP(D72,'2022'!$D$1:$GB$16,$A$2,FALSE)="S"," ",HLOOKUP(D72,'2022'!$D$1:$GB$16,$A$2,FALSE))))</f>
        <v>M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08:00</v>
      </c>
      <c r="G72" s="402">
        <f t="shared" si="3"/>
        <v>44632</v>
      </c>
      <c r="H72" s="402" t="str" cm="1">
        <f t="array" ref="H72">IFERROR(_xlfn.IFS(C72="MN","07:59",C72="M","15:59",C72="AF","23:59")," ")</f>
        <v>15:59</v>
      </c>
    </row>
    <row r="73" spans="2:8" x14ac:dyDescent="0.25">
      <c r="B73" t="str">
        <f>'2022'!$C$12</f>
        <v xml:space="preserve">J </v>
      </c>
      <c r="C73" t="str">
        <f>IF(HLOOKUP(D73,'2022'!$D$1:$GB$16,$A$2,FALSE)=0," ",IF(HLOOKUP(D73,'2022'!$D$1:$GB$16,$A$2,FALSE)="H"," ",IF(HLOOKUP(D73,'2022'!$D$1:$GB$16,$A$2,FALSE)="S"," ",HLOOKUP(D73,'2022'!$D$1:$GB$16,$A$2,FALSE))))</f>
        <v>M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08:00</v>
      </c>
      <c r="G73" s="402">
        <f t="shared" si="3"/>
        <v>44633</v>
      </c>
      <c r="H73" s="402" t="str" cm="1">
        <f t="array" ref="H73">IFERROR(_xlfn.IFS(C73="MN","07:59",C73="M","15:59",C73="AF","23:59")," ")</f>
        <v>15:59</v>
      </c>
    </row>
    <row r="74" spans="2:8" x14ac:dyDescent="0.25">
      <c r="B74" t="str">
        <f>'2022'!$C$12</f>
        <v xml:space="preserve">J </v>
      </c>
      <c r="C74" t="str">
        <f>IF(HLOOKUP(D74,'2022'!$D$1:$GB$16,$A$2,FALSE)=0," ",IF(HLOOKUP(D74,'2022'!$D$1:$GB$16,$A$2,FALSE)="H"," ",IF(HLOOKUP(D74,'2022'!$D$1:$GB$16,$A$2,FALSE)="S"," ",HLOOKUP(D74,'2022'!$D$1:$GB$16,$A$2,FALSE))))</f>
        <v>M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08:00</v>
      </c>
      <c r="G74" s="402">
        <f t="shared" si="3"/>
        <v>44634</v>
      </c>
      <c r="H74" s="402" t="str" cm="1">
        <f t="array" ref="H74">IFERROR(_xlfn.IFS(C74="MN","07:59",C74="M","15:59",C74="AF","23:59")," ")</f>
        <v>15:59</v>
      </c>
    </row>
    <row r="75" spans="2:8" x14ac:dyDescent="0.25">
      <c r="B75" t="str">
        <f>'2022'!$C$12</f>
        <v xml:space="preserve">J </v>
      </c>
      <c r="C75" t="str">
        <f>IF(HLOOKUP(D75,'2022'!$D$1:$GB$16,$A$2,FALSE)=0," ",IF(HLOOKUP(D75,'2022'!$D$1:$GB$16,$A$2,FALSE)="H"," ",IF(HLOOKUP(D75,'2022'!$D$1:$GB$16,$A$2,FALSE)="S"," ",HLOOKUP(D75,'2022'!$D$1:$GB$16,$A$2,FALSE))))</f>
        <v>M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08:00</v>
      </c>
      <c r="G75" s="402">
        <f t="shared" si="3"/>
        <v>44635</v>
      </c>
      <c r="H75" s="402" t="str" cm="1">
        <f t="array" ref="H75">IFERROR(_xlfn.IFS(C75="MN","07:59",C75="M","15:59",C75="AF","23:59")," ")</f>
        <v>15:59</v>
      </c>
    </row>
    <row r="76" spans="2:8" x14ac:dyDescent="0.25">
      <c r="B76" t="str">
        <f>'2022'!$C$12</f>
        <v xml:space="preserve">J </v>
      </c>
      <c r="C76" t="str">
        <f>IF(HLOOKUP(D76,'2022'!$D$1:$GB$16,$A$2,FALSE)=0," ",IF(HLOOKUP(D76,'2022'!$D$1:$GB$16,$A$2,FALSE)="H"," ",IF(HLOOKUP(D76,'2022'!$D$1:$GB$16,$A$2,FALSE)="S"," ",HLOOKUP(D76,'2022'!$D$1:$GB$16,$A$2,FALSE))))</f>
        <v xml:space="preserve"> </v>
      </c>
      <c r="D76" s="402">
        <v>44636</v>
      </c>
      <c r="E76" s="402" t="str">
        <f t="shared" si="2"/>
        <v>ERROR</v>
      </c>
      <c r="F76" t="str" cm="1">
        <f t="array" ref="F76">IFERROR(_xlfn.IFS(C76="MN","00:00",C76="M","08:00",C76="AF","16:00")," ")</f>
        <v xml:space="preserve"> </v>
      </c>
      <c r="G76" s="402" t="str">
        <f t="shared" si="3"/>
        <v>ERROR</v>
      </c>
      <c r="H76" s="402" t="str" cm="1">
        <f t="array" ref="H76">IFERROR(_xlfn.IFS(C76="MN","07:59",C76="M","15:59",C76="AF","23:59")," ")</f>
        <v xml:space="preserve"> </v>
      </c>
    </row>
    <row r="77" spans="2:8" x14ac:dyDescent="0.25">
      <c r="B77" t="str">
        <f>'2022'!$C$12</f>
        <v xml:space="preserve">J </v>
      </c>
      <c r="C77" t="str">
        <f>IF(HLOOKUP(D77,'2022'!$D$1:$GB$16,$A$2,FALSE)=0," ",IF(HLOOKUP(D77,'2022'!$D$1:$GB$16,$A$2,FALSE)="H"," ",IF(HLOOKUP(D77,'2022'!$D$1:$GB$16,$A$2,FALSE)="S"," ",HLOOKUP(D77,'2022'!$D$1:$GB$16,$A$2,FALSE))))</f>
        <v xml:space="preserve"> </v>
      </c>
      <c r="D77" s="402">
        <v>44637</v>
      </c>
      <c r="E77" s="402" t="str">
        <f t="shared" si="2"/>
        <v>ERROR</v>
      </c>
      <c r="F77" t="str" cm="1">
        <f t="array" ref="F77">IFERROR(_xlfn.IFS(C77="MN","00:00",C77="M","08:00",C77="AF","16:00")," ")</f>
        <v xml:space="preserve"> </v>
      </c>
      <c r="G77" s="402" t="str">
        <f t="shared" si="3"/>
        <v>ERROR</v>
      </c>
      <c r="H77" s="402" t="str" cm="1">
        <f t="array" ref="H77">IFERROR(_xlfn.IFS(C77="MN","07:59",C77="M","15:59",C77="AF","23:59")," ")</f>
        <v xml:space="preserve"> </v>
      </c>
    </row>
    <row r="78" spans="2:8" x14ac:dyDescent="0.25">
      <c r="B78" t="str">
        <f>'2022'!$C$12</f>
        <v xml:space="preserve">J </v>
      </c>
      <c r="C78" t="str">
        <f>IF(HLOOKUP(D78,'2022'!$D$1:$GB$16,$A$2,FALSE)=0," ",IF(HLOOKUP(D78,'2022'!$D$1:$GB$16,$A$2,FALSE)="H"," ",IF(HLOOKUP(D78,'2022'!$D$1:$GB$16,$A$2,FALSE)="S"," ",HLOOKUP(D78,'2022'!$D$1:$GB$16,$A$2,FALSE))))</f>
        <v>MN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00:00</v>
      </c>
      <c r="G78" s="402">
        <f t="shared" si="3"/>
        <v>44638</v>
      </c>
      <c r="H78" s="402" t="str" cm="1">
        <f t="array" ref="H78">IFERROR(_xlfn.IFS(C78="MN","07:59",C78="M","15:59",C78="AF","23:59")," ")</f>
        <v>07:59</v>
      </c>
    </row>
    <row r="79" spans="2:8" x14ac:dyDescent="0.25">
      <c r="B79" t="str">
        <f>'2022'!$C$12</f>
        <v xml:space="preserve">J </v>
      </c>
      <c r="C79" t="str">
        <f>IF(HLOOKUP(D79,'2022'!$D$1:$GB$16,$A$2,FALSE)=0," ",IF(HLOOKUP(D79,'2022'!$D$1:$GB$16,$A$2,FALSE)="H"," ",IF(HLOOKUP(D79,'2022'!$D$1:$GB$16,$A$2,FALSE)="S"," ",HLOOKUP(D79,'2022'!$D$1:$GB$16,$A$2,FALSE))))</f>
        <v>MN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00:00</v>
      </c>
      <c r="G79" s="402">
        <f t="shared" si="3"/>
        <v>44639</v>
      </c>
      <c r="H79" s="402" t="str" cm="1">
        <f t="array" ref="H79">IFERROR(_xlfn.IFS(C79="MN","07:59",C79="M","15:59",C79="AF","23:59")," ")</f>
        <v>07:59</v>
      </c>
    </row>
    <row r="80" spans="2:8" x14ac:dyDescent="0.25">
      <c r="B80" t="str">
        <f>'2022'!$C$12</f>
        <v xml:space="preserve">J </v>
      </c>
      <c r="C80" t="str">
        <f>IF(HLOOKUP(D80,'2022'!$D$1:$GB$16,$A$2,FALSE)=0," ",IF(HLOOKUP(D80,'2022'!$D$1:$GB$16,$A$2,FALSE)="H"," ",IF(HLOOKUP(D80,'2022'!$D$1:$GB$16,$A$2,FALSE)="S"," ",HLOOKUP(D80,'2022'!$D$1:$GB$16,$A$2,FALSE))))</f>
        <v>MN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00:00</v>
      </c>
      <c r="G80" s="402">
        <f t="shared" si="3"/>
        <v>44640</v>
      </c>
      <c r="H80" s="402" t="str" cm="1">
        <f t="array" ref="H80">IFERROR(_xlfn.IFS(C80="MN","07:59",C80="M","15:59",C80="AF","23:59")," ")</f>
        <v>07:59</v>
      </c>
    </row>
    <row r="81" spans="2:8" x14ac:dyDescent="0.25">
      <c r="B81" t="str">
        <f>'2022'!$C$12</f>
        <v xml:space="preserve">J </v>
      </c>
      <c r="C81" t="str">
        <f>IF(HLOOKUP(D81,'2022'!$D$1:$GB$16,$A$2,FALSE)=0," ",IF(HLOOKUP(D81,'2022'!$D$1:$GB$16,$A$2,FALSE)="H"," ",IF(HLOOKUP(D81,'2022'!$D$1:$GB$16,$A$2,FALSE)="S"," ",HLOOKUP(D81,'2022'!$D$1:$GB$16,$A$2,FALSE))))</f>
        <v>MN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00:00</v>
      </c>
      <c r="G81" s="402">
        <f t="shared" si="3"/>
        <v>44641</v>
      </c>
      <c r="H81" s="402" t="str" cm="1">
        <f t="array" ref="H81">IFERROR(_xlfn.IFS(C81="MN","07:59",C81="M","15:59",C81="AF","23:59")," ")</f>
        <v>07:59</v>
      </c>
    </row>
    <row r="82" spans="2:8" x14ac:dyDescent="0.25">
      <c r="B82" t="str">
        <f>'2022'!$C$12</f>
        <v xml:space="preserve">J </v>
      </c>
      <c r="C82" t="str">
        <f>IF(HLOOKUP(D82,'2022'!$D$1:$GB$16,$A$2,FALSE)=0," ",IF(HLOOKUP(D82,'2022'!$D$1:$GB$16,$A$2,FALSE)="H"," ",IF(HLOOKUP(D82,'2022'!$D$1:$GB$16,$A$2,FALSE)="S"," ",HLOOKUP(D82,'2022'!$D$1:$GB$16,$A$2,FALSE))))</f>
        <v xml:space="preserve"> </v>
      </c>
      <c r="D82" s="402">
        <v>44642</v>
      </c>
      <c r="E82" s="402" t="str">
        <f t="shared" si="2"/>
        <v>ERROR</v>
      </c>
      <c r="F82" t="str" cm="1">
        <f t="array" ref="F82">IFERROR(_xlfn.IFS(C82="MN","00:00",C82="M","08:00",C82="AF","16:00")," ")</f>
        <v xml:space="preserve"> </v>
      </c>
      <c r="G82" s="402" t="str">
        <f t="shared" si="3"/>
        <v>ERROR</v>
      </c>
      <c r="H82" s="402" t="str" cm="1">
        <f t="array" ref="H82">IFERROR(_xlfn.IFS(C82="MN","07:59",C82="M","15:59",C82="AF","23:59")," ")</f>
        <v xml:space="preserve"> </v>
      </c>
    </row>
    <row r="83" spans="2:8" x14ac:dyDescent="0.25">
      <c r="B83" t="str">
        <f>'2022'!$C$12</f>
        <v xml:space="preserve">J </v>
      </c>
      <c r="C83" t="str">
        <f>IF(HLOOKUP(D83,'2022'!$D$1:$GB$16,$A$2,FALSE)=0," ",IF(HLOOKUP(D83,'2022'!$D$1:$GB$16,$A$2,FALSE)="H"," ",IF(HLOOKUP(D83,'2022'!$D$1:$GB$16,$A$2,FALSE)="S"," ",HLOOKUP(D83,'2022'!$D$1:$GB$16,$A$2,FALSE))))</f>
        <v xml:space="preserve"> </v>
      </c>
      <c r="D83" s="402">
        <v>44643</v>
      </c>
      <c r="E83" s="402" t="str">
        <f t="shared" si="2"/>
        <v>ERROR</v>
      </c>
      <c r="F83" t="str" cm="1">
        <f t="array" ref="F83">IFERROR(_xlfn.IFS(C83="MN","00:00",C83="M","08:00",C83="AF","16:00")," ")</f>
        <v xml:space="preserve"> </v>
      </c>
      <c r="G83" s="402" t="str">
        <f t="shared" si="3"/>
        <v>ERROR</v>
      </c>
      <c r="H83" s="402" t="str" cm="1">
        <f t="array" ref="H83">IFERROR(_xlfn.IFS(C83="MN","07:59",C83="M","15:59",C83="AF","23:59")," ")</f>
        <v xml:space="preserve"> </v>
      </c>
    </row>
    <row r="84" spans="2:8" x14ac:dyDescent="0.25">
      <c r="B84" t="str">
        <f>'2022'!$C$12</f>
        <v xml:space="preserve">J </v>
      </c>
      <c r="C84" t="str">
        <f>IF(HLOOKUP(D84,'2022'!$D$1:$GB$16,$A$2,FALSE)=0," ",IF(HLOOKUP(D84,'2022'!$D$1:$GB$16,$A$2,FALSE)="H"," ",IF(HLOOKUP(D84,'2022'!$D$1:$GB$16,$A$2,FALSE)="S"," ",HLOOKUP(D84,'2022'!$D$1:$GB$16,$A$2,FALSE))))</f>
        <v>AF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16:00</v>
      </c>
      <c r="G84" s="402">
        <f t="shared" si="3"/>
        <v>44644</v>
      </c>
      <c r="H84" s="402" t="str" cm="1">
        <f t="array" ref="H84">IFERROR(_xlfn.IFS(C84="MN","07:59",C84="M","15:59",C84="AF","23:59")," ")</f>
        <v>23:59</v>
      </c>
    </row>
    <row r="85" spans="2:8" x14ac:dyDescent="0.25">
      <c r="B85" t="str">
        <f>'2022'!$C$12</f>
        <v xml:space="preserve">J </v>
      </c>
      <c r="C85" t="str">
        <f>IF(HLOOKUP(D85,'2022'!$D$1:$GB$16,$A$2,FALSE)=0," ",IF(HLOOKUP(D85,'2022'!$D$1:$GB$16,$A$2,FALSE)="H"," ",IF(HLOOKUP(D85,'2022'!$D$1:$GB$16,$A$2,FALSE)="S"," ",HLOOKUP(D85,'2022'!$D$1:$GB$16,$A$2,FALSE))))</f>
        <v>AF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16:00</v>
      </c>
      <c r="G85" s="402">
        <f t="shared" si="3"/>
        <v>44645</v>
      </c>
      <c r="H85" s="402" t="str" cm="1">
        <f t="array" ref="H85">IFERROR(_xlfn.IFS(C85="MN","07:59",C85="M","15:59",C85="AF","23:59")," ")</f>
        <v>23:59</v>
      </c>
    </row>
    <row r="86" spans="2:8" x14ac:dyDescent="0.25">
      <c r="B86" t="str">
        <f>'2022'!$C$12</f>
        <v xml:space="preserve">J </v>
      </c>
      <c r="C86" t="str">
        <f>IF(HLOOKUP(D86,'2022'!$D$1:$GB$16,$A$2,FALSE)=0," ",IF(HLOOKUP(D86,'2022'!$D$1:$GB$16,$A$2,FALSE)="H"," ",IF(HLOOKUP(D86,'2022'!$D$1:$GB$16,$A$2,FALSE)="S"," ",HLOOKUP(D86,'2022'!$D$1:$GB$16,$A$2,FALSE))))</f>
        <v>AF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16:00</v>
      </c>
      <c r="G86" s="402">
        <f t="shared" si="3"/>
        <v>44646</v>
      </c>
      <c r="H86" s="402" t="str" cm="1">
        <f t="array" ref="H86">IFERROR(_xlfn.IFS(C86="MN","07:59",C86="M","15:59",C86="AF","23:59")," ")</f>
        <v>23:59</v>
      </c>
    </row>
    <row r="87" spans="2:8" x14ac:dyDescent="0.25">
      <c r="B87" t="str">
        <f>'2022'!$C$12</f>
        <v xml:space="preserve">J </v>
      </c>
      <c r="C87" t="str">
        <f>IF(HLOOKUP(D87,'2022'!$D$1:$GB$16,$A$2,FALSE)=0," ",IF(HLOOKUP(D87,'2022'!$D$1:$GB$16,$A$2,FALSE)="H"," ",IF(HLOOKUP(D87,'2022'!$D$1:$GB$16,$A$2,FALSE)="S"," ",HLOOKUP(D87,'2022'!$D$1:$GB$16,$A$2,FALSE))))</f>
        <v>AF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16:00</v>
      </c>
      <c r="G87" s="402">
        <f t="shared" si="3"/>
        <v>44647</v>
      </c>
      <c r="H87" s="402" t="str" cm="1">
        <f t="array" ref="H87">IFERROR(_xlfn.IFS(C87="MN","07:59",C87="M","15:59",C87="AF","23:59")," ")</f>
        <v>23:59</v>
      </c>
    </row>
    <row r="88" spans="2:8" x14ac:dyDescent="0.25">
      <c r="B88" t="str">
        <f>'2022'!$C$12</f>
        <v xml:space="preserve">J </v>
      </c>
      <c r="C88" t="str">
        <f>IF(HLOOKUP(D88,'2022'!$D$1:$GB$16,$A$2,FALSE)=0," ",IF(HLOOKUP(D88,'2022'!$D$1:$GB$16,$A$2,FALSE)="H"," ",IF(HLOOKUP(D88,'2022'!$D$1:$GB$16,$A$2,FALSE)="S"," ",HLOOKUP(D88,'2022'!$D$1:$GB$16,$A$2,FALSE))))</f>
        <v xml:space="preserve"> </v>
      </c>
      <c r="D88" s="402">
        <v>44648</v>
      </c>
      <c r="E88" s="402" t="str">
        <f t="shared" si="2"/>
        <v>ERROR</v>
      </c>
      <c r="F88" t="str" cm="1">
        <f t="array" ref="F88">IFERROR(_xlfn.IFS(C88="MN","00:00",C88="M","08:00",C88="AF","16:00")," ")</f>
        <v xml:space="preserve"> </v>
      </c>
      <c r="G88" s="402" t="str">
        <f t="shared" si="3"/>
        <v>ERROR</v>
      </c>
      <c r="H88" s="402" t="str" cm="1">
        <f t="array" ref="H88">IFERROR(_xlfn.IFS(C88="MN","07:59",C88="M","15:59",C88="AF","23:59")," ")</f>
        <v xml:space="preserve"> </v>
      </c>
    </row>
    <row r="89" spans="2:8" x14ac:dyDescent="0.25">
      <c r="B89" t="str">
        <f>'2022'!$C$12</f>
        <v xml:space="preserve">J </v>
      </c>
      <c r="C89" t="str">
        <f>IF(HLOOKUP(D89,'2022'!$D$1:$GB$16,$A$2,FALSE)=0," ",IF(HLOOKUP(D89,'2022'!$D$1:$GB$16,$A$2,FALSE)="H"," ",IF(HLOOKUP(D89,'2022'!$D$1:$GB$16,$A$2,FALSE)="S"," ",HLOOKUP(D89,'2022'!$D$1:$GB$16,$A$2,FALSE))))</f>
        <v xml:space="preserve"> </v>
      </c>
      <c r="D89" s="402">
        <v>44649</v>
      </c>
      <c r="E89" s="402" t="str">
        <f t="shared" si="2"/>
        <v>ERROR</v>
      </c>
      <c r="F89" t="str" cm="1">
        <f t="array" ref="F89">IFERROR(_xlfn.IFS(C89="MN","00:00",C89="M","08:00",C89="AF","16:00")," ")</f>
        <v xml:space="preserve"> </v>
      </c>
      <c r="G89" s="402" t="str">
        <f t="shared" si="3"/>
        <v>ERROR</v>
      </c>
      <c r="H89" s="402" t="str" cm="1">
        <f t="array" ref="H89">IFERROR(_xlfn.IFS(C89="MN","07:59",C89="M","15:59",C89="AF","23:59")," ")</f>
        <v xml:space="preserve"> </v>
      </c>
    </row>
    <row r="90" spans="2:8" x14ac:dyDescent="0.25">
      <c r="B90" t="str">
        <f>'2022'!$C$12</f>
        <v xml:space="preserve">J </v>
      </c>
      <c r="C90" t="str">
        <f>IF(HLOOKUP(D90,'2022'!$D$1:$GB$16,$A$2,FALSE)=0," ",IF(HLOOKUP(D90,'2022'!$D$1:$GB$16,$A$2,FALSE)="H"," ",IF(HLOOKUP(D90,'2022'!$D$1:$GB$16,$A$2,FALSE)="S"," ",HLOOKUP(D90,'2022'!$D$1:$GB$16,$A$2,FALSE))))</f>
        <v>AF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16:00</v>
      </c>
      <c r="G90" s="402">
        <f t="shared" si="3"/>
        <v>44650</v>
      </c>
      <c r="H90" s="402" t="str" cm="1">
        <f t="array" ref="H90">IFERROR(_xlfn.IFS(C90="MN","07:59",C90="M","15:59",C90="AF","23:59")," ")</f>
        <v>23:59</v>
      </c>
    </row>
    <row r="91" spans="2:8" x14ac:dyDescent="0.25">
      <c r="B91" t="str">
        <f>'2022'!$C$12</f>
        <v xml:space="preserve">J </v>
      </c>
      <c r="C91" t="str">
        <f>IF(HLOOKUP(D91,'2022'!$D$1:$GB$16,$A$2,FALSE)=0," ",IF(HLOOKUP(D91,'2022'!$D$1:$GB$16,$A$2,FALSE)="H"," ",IF(HLOOKUP(D91,'2022'!$D$1:$GB$16,$A$2,FALSE)="S"," ",HLOOKUP(D91,'2022'!$D$1:$GB$16,$A$2,FALSE))))</f>
        <v>AF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16:00</v>
      </c>
      <c r="G91" s="402">
        <f t="shared" si="3"/>
        <v>44651</v>
      </c>
      <c r="H91" s="402" t="str" cm="1">
        <f t="array" ref="H91">IFERROR(_xlfn.IFS(C91="MN","07:59",C91="M","15:59",C91="AF","23:59")," ")</f>
        <v>23:59</v>
      </c>
    </row>
    <row r="92" spans="2:8" x14ac:dyDescent="0.25">
      <c r="B92" t="str">
        <f>'2022'!$C$12</f>
        <v xml:space="preserve">J </v>
      </c>
      <c r="C92" t="str">
        <f>IF(HLOOKUP(D92,'2022'!$D$1:$GB$16,$A$2,FALSE)=0," ",IF(HLOOKUP(D92,'2022'!$D$1:$GB$16,$A$2,FALSE)="H"," ",IF(HLOOKUP(D92,'2022'!$D$1:$GB$16,$A$2,FALSE)="S"," ",HLOOKUP(D92,'2022'!$D$1:$GB$16,$A$2,FALSE))))</f>
        <v>AF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16:00</v>
      </c>
      <c r="G92" s="402">
        <f t="shared" si="3"/>
        <v>44652</v>
      </c>
      <c r="H92" s="402" t="str" cm="1">
        <f t="array" ref="H92">IFERROR(_xlfn.IFS(C92="MN","07:59",C92="M","15:59",C92="AF","23:59")," ")</f>
        <v>23:59</v>
      </c>
    </row>
    <row r="93" spans="2:8" x14ac:dyDescent="0.25">
      <c r="B93" t="str">
        <f>'2022'!$C$12</f>
        <v xml:space="preserve">J </v>
      </c>
      <c r="C93" t="str">
        <f>IF(HLOOKUP(D93,'2022'!$D$1:$GB$16,$A$2,FALSE)=0," ",IF(HLOOKUP(D93,'2022'!$D$1:$GB$16,$A$2,FALSE)="H"," ",IF(HLOOKUP(D93,'2022'!$D$1:$GB$16,$A$2,FALSE)="S"," ",HLOOKUP(D93,'2022'!$D$1:$GB$16,$A$2,FALSE))))</f>
        <v>AF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16:00</v>
      </c>
      <c r="G93" s="402">
        <f t="shared" si="3"/>
        <v>44653</v>
      </c>
      <c r="H93" s="402" t="str" cm="1">
        <f t="array" ref="H93">IFERROR(_xlfn.IFS(C93="MN","07:59",C93="M","15:59",C93="AF","23:59")," ")</f>
        <v>23:59</v>
      </c>
    </row>
    <row r="94" spans="2:8" x14ac:dyDescent="0.25">
      <c r="B94" t="str">
        <f>'2022'!$C$12</f>
        <v xml:space="preserve">J </v>
      </c>
      <c r="C94" t="str">
        <f>IF(HLOOKUP(D94,'2022'!$D$1:$GB$16,$A$2,FALSE)=0," ",IF(HLOOKUP(D94,'2022'!$D$1:$GB$16,$A$2,FALSE)="H"," ",IF(HLOOKUP(D94,'2022'!$D$1:$GB$16,$A$2,FALSE)="S"," ",HLOOKUP(D94,'2022'!$D$1:$GB$16,$A$2,FALSE))))</f>
        <v xml:space="preserve"> </v>
      </c>
      <c r="D94" s="402">
        <v>44654</v>
      </c>
      <c r="E94" s="402" t="str">
        <f t="shared" si="2"/>
        <v>ERROR</v>
      </c>
      <c r="F94" t="str" cm="1">
        <f t="array" ref="F94">IFERROR(_xlfn.IFS(C94="MN","00:00",C94="M","08:00",C94="AF","16:00")," ")</f>
        <v xml:space="preserve"> </v>
      </c>
      <c r="G94" s="402" t="str">
        <f t="shared" si="3"/>
        <v>ERROR</v>
      </c>
      <c r="H94" s="402" t="str" cm="1">
        <f t="array" ref="H94">IFERROR(_xlfn.IFS(C94="MN","07:59",C94="M","15:59",C94="AF","23:59")," ")</f>
        <v xml:space="preserve"> </v>
      </c>
    </row>
    <row r="95" spans="2:8" x14ac:dyDescent="0.25">
      <c r="B95" t="str">
        <f>'2022'!$C$12</f>
        <v xml:space="preserve">J </v>
      </c>
      <c r="C95" t="str">
        <f>IF(HLOOKUP(D95,'2022'!$D$1:$GB$16,$A$2,FALSE)=0," ",IF(HLOOKUP(D95,'2022'!$D$1:$GB$16,$A$2,FALSE)="H"," ",IF(HLOOKUP(D95,'2022'!$D$1:$GB$16,$A$2,FALSE)="S"," ",HLOOKUP(D95,'2022'!$D$1:$GB$16,$A$2,FALSE))))</f>
        <v xml:space="preserve"> </v>
      </c>
      <c r="D95" s="402">
        <v>44655</v>
      </c>
      <c r="E95" s="402" t="str">
        <f t="shared" si="2"/>
        <v>ERROR</v>
      </c>
      <c r="F95" t="str" cm="1">
        <f t="array" ref="F95">IFERROR(_xlfn.IFS(C95="MN","00:00",C95="M","08:00",C95="AF","16:00")," ")</f>
        <v xml:space="preserve"> </v>
      </c>
      <c r="G95" s="402" t="str">
        <f t="shared" si="3"/>
        <v>ERROR</v>
      </c>
      <c r="H95" s="402" t="str" cm="1">
        <f t="array" ref="H95">IFERROR(_xlfn.IFS(C95="MN","07:59",C95="M","15:59",C95="AF","23:59")," ")</f>
        <v xml:space="preserve"> </v>
      </c>
    </row>
    <row r="96" spans="2:8" x14ac:dyDescent="0.25">
      <c r="B96" t="str">
        <f>'2022'!$C$12</f>
        <v xml:space="preserve">J </v>
      </c>
      <c r="C96" t="str">
        <f>IF(HLOOKUP(D96,'2022'!$D$1:$GB$16,$A$2,FALSE)=0," ",IF(HLOOKUP(D96,'2022'!$D$1:$GB$16,$A$2,FALSE)="H"," ",IF(HLOOKUP(D96,'2022'!$D$1:$GB$16,$A$2,FALSE)="S"," ",HLOOKUP(D96,'2022'!$D$1:$GB$16,$A$2,FALSE))))</f>
        <v>M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08:00</v>
      </c>
      <c r="G96" s="402">
        <f t="shared" si="3"/>
        <v>44656</v>
      </c>
      <c r="H96" s="402" t="str" cm="1">
        <f t="array" ref="H96">IFERROR(_xlfn.IFS(C96="MN","07:59",C96="M","15:59",C96="AF","23:59")," ")</f>
        <v>15:59</v>
      </c>
    </row>
    <row r="97" spans="2:8" x14ac:dyDescent="0.25">
      <c r="B97" t="str">
        <f>'2022'!$C$12</f>
        <v xml:space="preserve">J </v>
      </c>
      <c r="C97" t="str">
        <f>IF(HLOOKUP(D97,'2022'!$D$1:$GB$16,$A$2,FALSE)=0," ",IF(HLOOKUP(D97,'2022'!$D$1:$GB$16,$A$2,FALSE)="H"," ",IF(HLOOKUP(D97,'2022'!$D$1:$GB$16,$A$2,FALSE)="S"," ",HLOOKUP(D97,'2022'!$D$1:$GB$16,$A$2,FALSE))))</f>
        <v>M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08:00</v>
      </c>
      <c r="G97" s="402">
        <f t="shared" si="3"/>
        <v>44657</v>
      </c>
      <c r="H97" s="402" t="str" cm="1">
        <f t="array" ref="H97">IFERROR(_xlfn.IFS(C97="MN","07:59",C97="M","15:59",C97="AF","23:59")," ")</f>
        <v>15:59</v>
      </c>
    </row>
    <row r="98" spans="2:8" x14ac:dyDescent="0.25">
      <c r="B98" t="str">
        <f>'2022'!$C$12</f>
        <v xml:space="preserve">J </v>
      </c>
      <c r="C98" t="str">
        <f>IF(HLOOKUP(D98,'2022'!$D$1:$GB$16,$A$2,FALSE)=0," ",IF(HLOOKUP(D98,'2022'!$D$1:$GB$16,$A$2,FALSE)="H"," ",IF(HLOOKUP(D98,'2022'!$D$1:$GB$16,$A$2,FALSE)="S"," ",HLOOKUP(D98,'2022'!$D$1:$GB$16,$A$2,FALSE))))</f>
        <v>M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08:00</v>
      </c>
      <c r="G98" s="402">
        <f t="shared" si="3"/>
        <v>44658</v>
      </c>
      <c r="H98" s="402" t="str" cm="1">
        <f t="array" ref="H98">IFERROR(_xlfn.IFS(C98="MN","07:59",C98="M","15:59",C98="AF","23:59")," ")</f>
        <v>15:59</v>
      </c>
    </row>
    <row r="99" spans="2:8" x14ac:dyDescent="0.25">
      <c r="B99" t="str">
        <f>'2022'!$C$12</f>
        <v xml:space="preserve">J </v>
      </c>
      <c r="C99" t="str">
        <f>IF(HLOOKUP(D99,'2022'!$D$1:$GB$16,$A$2,FALSE)=0," ",IF(HLOOKUP(D99,'2022'!$D$1:$GB$16,$A$2,FALSE)="H"," ",IF(HLOOKUP(D99,'2022'!$D$1:$GB$16,$A$2,FALSE)="S"," ",HLOOKUP(D99,'2022'!$D$1:$GB$16,$A$2,FALSE))))</f>
        <v>M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08:00</v>
      </c>
      <c r="G99" s="402">
        <f t="shared" si="3"/>
        <v>44659</v>
      </c>
      <c r="H99" s="402" t="str" cm="1">
        <f t="array" ref="H99">IFERROR(_xlfn.IFS(C99="MN","07:59",C99="M","15:59",C99="AF","23:59")," ")</f>
        <v>15:59</v>
      </c>
    </row>
    <row r="100" spans="2:8" x14ac:dyDescent="0.25">
      <c r="B100" t="str">
        <f>'2022'!$C$12</f>
        <v xml:space="preserve">J </v>
      </c>
      <c r="C100" t="str">
        <f>IF(HLOOKUP(D100,'2022'!$D$1:$GB$16,$A$2,FALSE)=0," ",IF(HLOOKUP(D100,'2022'!$D$1:$GB$16,$A$2,FALSE)="H"," ",IF(HLOOKUP(D100,'2022'!$D$1:$GB$16,$A$2,FALSE)="S"," ",HLOOKUP(D100,'2022'!$D$1:$GB$16,$A$2,FALSE))))</f>
        <v xml:space="preserve"> </v>
      </c>
      <c r="D100" s="402">
        <v>44660</v>
      </c>
      <c r="E100" s="402" t="str">
        <f t="shared" si="2"/>
        <v>ERROR</v>
      </c>
      <c r="F100" t="str" cm="1">
        <f t="array" ref="F100">IFERROR(_xlfn.IFS(C100="MN","00:00",C100="M","08:00",C100="AF","16:00")," ")</f>
        <v xml:space="preserve"> </v>
      </c>
      <c r="G100" s="402" t="str">
        <f t="shared" si="3"/>
        <v>ERROR</v>
      </c>
      <c r="H100" s="402" t="str" cm="1">
        <f t="array" ref="H100">IFERROR(_xlfn.IFS(C100="MN","07:59",C100="M","15:59",C100="AF","23:59")," ")</f>
        <v xml:space="preserve"> </v>
      </c>
    </row>
    <row r="101" spans="2:8" x14ac:dyDescent="0.25">
      <c r="B101" t="str">
        <f>'2022'!$C$12</f>
        <v xml:space="preserve">J </v>
      </c>
      <c r="C101" t="str">
        <f>IF(HLOOKUP(D101,'2022'!$D$1:$GB$16,$A$2,FALSE)=0," ",IF(HLOOKUP(D101,'2022'!$D$1:$GB$16,$A$2,FALSE)="H"," ",IF(HLOOKUP(D101,'2022'!$D$1:$GB$16,$A$2,FALSE)="S"," ",HLOOKUP(D101,'2022'!$D$1:$GB$16,$A$2,FALSE))))</f>
        <v xml:space="preserve"> </v>
      </c>
      <c r="D101" s="402">
        <v>44661</v>
      </c>
      <c r="E101" s="402" t="str">
        <f t="shared" si="2"/>
        <v>ERROR</v>
      </c>
      <c r="F101" t="str" cm="1">
        <f t="array" ref="F101">IFERROR(_xlfn.IFS(C101="MN","00:00",C101="M","08:00",C101="AF","16:00")," ")</f>
        <v xml:space="preserve"> </v>
      </c>
      <c r="G101" s="402" t="str">
        <f t="shared" si="3"/>
        <v>ERROR</v>
      </c>
      <c r="H101" s="402" t="str" cm="1">
        <f t="array" ref="H101">IFERROR(_xlfn.IFS(C101="MN","07:59",C101="M","15:59",C101="AF","23:59")," ")</f>
        <v xml:space="preserve"> </v>
      </c>
    </row>
    <row r="102" spans="2:8" x14ac:dyDescent="0.25">
      <c r="B102" t="str">
        <f>'2022'!$C$12</f>
        <v xml:space="preserve">J </v>
      </c>
      <c r="C102" t="str">
        <f>IF(HLOOKUP(D102,'2022'!$D$1:$GB$16,$A$2,FALSE)=0," ",IF(HLOOKUP(D102,'2022'!$D$1:$GB$16,$A$2,FALSE)="H"," ",IF(HLOOKUP(D102,'2022'!$D$1:$GB$16,$A$2,FALSE)="S"," ",HLOOKUP(D102,'2022'!$D$1:$GB$16,$A$2,FALSE))))</f>
        <v>M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08:00</v>
      </c>
      <c r="G102" s="402">
        <f t="shared" si="3"/>
        <v>44662</v>
      </c>
      <c r="H102" s="402" t="str" cm="1">
        <f t="array" ref="H102">IFERROR(_xlfn.IFS(C102="MN","07:59",C102="M","15:59",C102="AF","23:59")," ")</f>
        <v>15:59</v>
      </c>
    </row>
    <row r="103" spans="2:8" x14ac:dyDescent="0.25">
      <c r="B103" t="str">
        <f>'2022'!$C$12</f>
        <v xml:space="preserve">J </v>
      </c>
      <c r="C103" t="str">
        <f>IF(HLOOKUP(D103,'2022'!$D$1:$GB$16,$A$2,FALSE)=0," ",IF(HLOOKUP(D103,'2022'!$D$1:$GB$16,$A$2,FALSE)="H"," ",IF(HLOOKUP(D103,'2022'!$D$1:$GB$16,$A$2,FALSE)="S"," ",HLOOKUP(D103,'2022'!$D$1:$GB$16,$A$2,FALSE))))</f>
        <v>M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08:00</v>
      </c>
      <c r="G103" s="402">
        <f t="shared" si="3"/>
        <v>44663</v>
      </c>
      <c r="H103" s="402" t="str" cm="1">
        <f t="array" ref="H103">IFERROR(_xlfn.IFS(C103="MN","07:59",C103="M","15:59",C103="AF","23:59")," ")</f>
        <v>15:59</v>
      </c>
    </row>
    <row r="104" spans="2:8" x14ac:dyDescent="0.25">
      <c r="B104" t="str">
        <f>'2022'!$C$12</f>
        <v xml:space="preserve">J </v>
      </c>
      <c r="C104" t="str">
        <f>IF(HLOOKUP(D104,'2022'!$D$1:$GB$16,$A$2,FALSE)=0," ",IF(HLOOKUP(D104,'2022'!$D$1:$GB$16,$A$2,FALSE)="H"," ",IF(HLOOKUP(D104,'2022'!$D$1:$GB$16,$A$2,FALSE)="S"," ",HLOOKUP(D104,'2022'!$D$1:$GB$16,$A$2,FALSE))))</f>
        <v>M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08:00</v>
      </c>
      <c r="G104" s="402">
        <f t="shared" si="3"/>
        <v>44664</v>
      </c>
      <c r="H104" s="402" t="str" cm="1">
        <f t="array" ref="H104">IFERROR(_xlfn.IFS(C104="MN","07:59",C104="M","15:59",C104="AF","23:59")," ")</f>
        <v>15:59</v>
      </c>
    </row>
    <row r="105" spans="2:8" x14ac:dyDescent="0.25">
      <c r="B105" t="str">
        <f>'2022'!$C$12</f>
        <v xml:space="preserve">J </v>
      </c>
      <c r="C105" t="str">
        <f>IF(HLOOKUP(D105,'2022'!$D$1:$GB$16,$A$2,FALSE)=0," ",IF(HLOOKUP(D105,'2022'!$D$1:$GB$16,$A$2,FALSE)="H"," ",IF(HLOOKUP(D105,'2022'!$D$1:$GB$16,$A$2,FALSE)="S"," ",HLOOKUP(D105,'2022'!$D$1:$GB$16,$A$2,FALSE))))</f>
        <v>M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08:00</v>
      </c>
      <c r="G105" s="402">
        <f t="shared" si="3"/>
        <v>44665</v>
      </c>
      <c r="H105" s="402" t="str" cm="1">
        <f t="array" ref="H105">IFERROR(_xlfn.IFS(C105="MN","07:59",C105="M","15:59",C105="AF","23:59")," ")</f>
        <v>15:59</v>
      </c>
    </row>
    <row r="106" spans="2:8" x14ac:dyDescent="0.25">
      <c r="B106" t="str">
        <f>'2022'!$C$12</f>
        <v xml:space="preserve">J </v>
      </c>
      <c r="C106" t="str">
        <f>IF(HLOOKUP(D106,'2022'!$D$1:$GB$16,$A$2,FALSE)=0," ",IF(HLOOKUP(D106,'2022'!$D$1:$GB$16,$A$2,FALSE)="H"," ",IF(HLOOKUP(D106,'2022'!$D$1:$GB$16,$A$2,FALSE)="S"," ",HLOOKUP(D106,'2022'!$D$1:$GB$16,$A$2,FALSE))))</f>
        <v xml:space="preserve"> </v>
      </c>
      <c r="D106" s="402">
        <v>44666</v>
      </c>
      <c r="E106" s="402" t="str">
        <f t="shared" si="2"/>
        <v>ERROR</v>
      </c>
      <c r="F106" t="str" cm="1">
        <f t="array" ref="F106">IFERROR(_xlfn.IFS(C106="MN","00:00",C106="M","08:00",C106="AF","16:00")," ")</f>
        <v xml:space="preserve"> </v>
      </c>
      <c r="G106" s="402" t="str">
        <f t="shared" si="3"/>
        <v>ERROR</v>
      </c>
      <c r="H106" s="402" t="str" cm="1">
        <f t="array" ref="H106">IFERROR(_xlfn.IFS(C106="MN","07:59",C106="M","15:59",C106="AF","23:59")," ")</f>
        <v xml:space="preserve"> </v>
      </c>
    </row>
    <row r="107" spans="2:8" x14ac:dyDescent="0.25">
      <c r="B107" t="str">
        <f>'2022'!$C$12</f>
        <v xml:space="preserve">J </v>
      </c>
      <c r="C107" t="str">
        <f>IF(HLOOKUP(D107,'2022'!$D$1:$GB$16,$A$2,FALSE)=0," ",IF(HLOOKUP(D107,'2022'!$D$1:$GB$16,$A$2,FALSE)="H"," ",IF(HLOOKUP(D107,'2022'!$D$1:$GB$16,$A$2,FALSE)="S"," ",HLOOKUP(D107,'2022'!$D$1:$GB$16,$A$2,FALSE))))</f>
        <v xml:space="preserve"> </v>
      </c>
      <c r="D107" s="402">
        <v>44667</v>
      </c>
      <c r="E107" s="402" t="str">
        <f t="shared" si="2"/>
        <v>ERROR</v>
      </c>
      <c r="F107" t="str" cm="1">
        <f t="array" ref="F107">IFERROR(_xlfn.IFS(C107="MN","00:00",C107="M","08:00",C107="AF","16:00")," ")</f>
        <v xml:space="preserve"> </v>
      </c>
      <c r="G107" s="402" t="str">
        <f t="shared" si="3"/>
        <v>ERROR</v>
      </c>
      <c r="H107" s="402" t="str" cm="1">
        <f t="array" ref="H107">IFERROR(_xlfn.IFS(C107="MN","07:59",C107="M","15:59",C107="AF","23:59")," ")</f>
        <v xml:space="preserve"> </v>
      </c>
    </row>
    <row r="108" spans="2:8" x14ac:dyDescent="0.25">
      <c r="B108" t="str">
        <f>'2022'!$C$12</f>
        <v xml:space="preserve">J </v>
      </c>
      <c r="C108" t="str">
        <f>IF(HLOOKUP(D108,'2022'!$D$1:$GB$16,$A$2,FALSE)=0," ",IF(HLOOKUP(D108,'2022'!$D$1:$GB$16,$A$2,FALSE)="H"," ",IF(HLOOKUP(D108,'2022'!$D$1:$GB$16,$A$2,FALSE)="S"," ",HLOOKUP(D108,'2022'!$D$1:$GB$16,$A$2,FALSE))))</f>
        <v>MN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00:00</v>
      </c>
      <c r="G108" s="402">
        <f t="shared" si="3"/>
        <v>44668</v>
      </c>
      <c r="H108" s="402" t="str" cm="1">
        <f t="array" ref="H108">IFERROR(_xlfn.IFS(C108="MN","07:59",C108="M","15:59",C108="AF","23:59")," ")</f>
        <v>07:59</v>
      </c>
    </row>
    <row r="109" spans="2:8" x14ac:dyDescent="0.25">
      <c r="B109" t="str">
        <f>'2022'!$C$12</f>
        <v xml:space="preserve">J </v>
      </c>
      <c r="C109" t="str">
        <f>IF(HLOOKUP(D109,'2022'!$D$1:$GB$16,$A$2,FALSE)=0," ",IF(HLOOKUP(D109,'2022'!$D$1:$GB$16,$A$2,FALSE)="H"," ",IF(HLOOKUP(D109,'2022'!$D$1:$GB$16,$A$2,FALSE)="S"," ",HLOOKUP(D109,'2022'!$D$1:$GB$16,$A$2,FALSE))))</f>
        <v>MN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00:00</v>
      </c>
      <c r="G109" s="402">
        <f t="shared" si="3"/>
        <v>44669</v>
      </c>
      <c r="H109" s="402" t="str" cm="1">
        <f t="array" ref="H109">IFERROR(_xlfn.IFS(C109="MN","07:59",C109="M","15:59",C109="AF","23:59")," ")</f>
        <v>07:59</v>
      </c>
    </row>
    <row r="110" spans="2:8" x14ac:dyDescent="0.25">
      <c r="B110" t="str">
        <f>'2022'!$C$12</f>
        <v xml:space="preserve">J </v>
      </c>
      <c r="C110" t="str">
        <f>IF(HLOOKUP(D110,'2022'!$D$1:$GB$16,$A$2,FALSE)=0," ",IF(HLOOKUP(D110,'2022'!$D$1:$GB$16,$A$2,FALSE)="H"," ",IF(HLOOKUP(D110,'2022'!$D$1:$GB$16,$A$2,FALSE)="S"," ",HLOOKUP(D110,'2022'!$D$1:$GB$16,$A$2,FALSE))))</f>
        <v>MN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00:00</v>
      </c>
      <c r="G110" s="402">
        <f t="shared" si="3"/>
        <v>44670</v>
      </c>
      <c r="H110" s="402" t="str" cm="1">
        <f t="array" ref="H110">IFERROR(_xlfn.IFS(C110="MN","07:59",C110="M","15:59",C110="AF","23:59")," ")</f>
        <v>07:59</v>
      </c>
    </row>
    <row r="111" spans="2:8" x14ac:dyDescent="0.25">
      <c r="B111" t="str">
        <f>'2022'!$C$12</f>
        <v xml:space="preserve">J </v>
      </c>
      <c r="C111" t="str">
        <f>IF(HLOOKUP(D111,'2022'!$D$1:$GB$16,$A$2,FALSE)=0," ",IF(HLOOKUP(D111,'2022'!$D$1:$GB$16,$A$2,FALSE)="H"," ",IF(HLOOKUP(D111,'2022'!$D$1:$GB$16,$A$2,FALSE)="S"," ",HLOOKUP(D111,'2022'!$D$1:$GB$16,$A$2,FALSE))))</f>
        <v>MN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00:00</v>
      </c>
      <c r="G111" s="402">
        <f t="shared" si="3"/>
        <v>44671</v>
      </c>
      <c r="H111" s="402" t="str" cm="1">
        <f t="array" ref="H111">IFERROR(_xlfn.IFS(C111="MN","07:59",C111="M","15:59",C111="AF","23:59")," ")</f>
        <v>07:59</v>
      </c>
    </row>
    <row r="112" spans="2:8" x14ac:dyDescent="0.25">
      <c r="B112" t="str">
        <f>'2022'!$C$12</f>
        <v xml:space="preserve">J </v>
      </c>
      <c r="C112" t="str">
        <f>IF(HLOOKUP(D112,'2022'!$D$1:$GB$16,$A$2,FALSE)=0," ",IF(HLOOKUP(D112,'2022'!$D$1:$GB$16,$A$2,FALSE)="H"," ",IF(HLOOKUP(D112,'2022'!$D$1:$GB$16,$A$2,FALSE)="S"," ",HLOOKUP(D112,'2022'!$D$1:$GB$16,$A$2,FALSE))))</f>
        <v xml:space="preserve"> </v>
      </c>
      <c r="D112" s="402">
        <v>44672</v>
      </c>
      <c r="E112" s="402" t="str">
        <f t="shared" si="2"/>
        <v>ERROR</v>
      </c>
      <c r="F112" t="str" cm="1">
        <f t="array" ref="F112">IFERROR(_xlfn.IFS(C112="MN","00:00",C112="M","08:00",C112="AF","16:00")," ")</f>
        <v xml:space="preserve"> </v>
      </c>
      <c r="G112" s="402" t="str">
        <f t="shared" si="3"/>
        <v>ERROR</v>
      </c>
      <c r="H112" s="402" t="str" cm="1">
        <f t="array" ref="H112">IFERROR(_xlfn.IFS(C112="MN","07:59",C112="M","15:59",C112="AF","23:59")," ")</f>
        <v xml:space="preserve"> </v>
      </c>
    </row>
    <row r="113" spans="2:8" x14ac:dyDescent="0.25">
      <c r="B113" t="str">
        <f>'2022'!$C$12</f>
        <v xml:space="preserve">J </v>
      </c>
      <c r="C113" t="str">
        <f>IF(HLOOKUP(D113,'2022'!$D$1:$GB$16,$A$2,FALSE)=0," ",IF(HLOOKUP(D113,'2022'!$D$1:$GB$16,$A$2,FALSE)="H"," ",IF(HLOOKUP(D113,'2022'!$D$1:$GB$16,$A$2,FALSE)="S"," ",HLOOKUP(D113,'2022'!$D$1:$GB$16,$A$2,FALSE))))</f>
        <v xml:space="preserve"> </v>
      </c>
      <c r="D113" s="402">
        <v>44673</v>
      </c>
      <c r="E113" s="402" t="str">
        <f t="shared" si="2"/>
        <v>ERROR</v>
      </c>
      <c r="F113" t="str" cm="1">
        <f t="array" ref="F113">IFERROR(_xlfn.IFS(C113="MN","00:00",C113="M","08:00",C113="AF","16:00")," ")</f>
        <v xml:space="preserve"> </v>
      </c>
      <c r="G113" s="402" t="str">
        <f t="shared" si="3"/>
        <v>ERROR</v>
      </c>
      <c r="H113" s="402" t="str" cm="1">
        <f t="array" ref="H113">IFERROR(_xlfn.IFS(C113="MN","07:59",C113="M","15:59",C113="AF","23:59")," ")</f>
        <v xml:space="preserve"> </v>
      </c>
    </row>
    <row r="114" spans="2:8" x14ac:dyDescent="0.25">
      <c r="B114" t="str">
        <f>'2022'!$C$12</f>
        <v xml:space="preserve">J </v>
      </c>
      <c r="C114" t="str">
        <f>IF(HLOOKUP(D114,'2022'!$D$1:$GB$16,$A$2,FALSE)=0," ",IF(HLOOKUP(D114,'2022'!$D$1:$GB$16,$A$2,FALSE)="H"," ",IF(HLOOKUP(D114,'2022'!$D$1:$GB$16,$A$2,FALSE)="S"," ",HLOOKUP(D114,'2022'!$D$1:$GB$16,$A$2,FALSE))))</f>
        <v>MN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00:00</v>
      </c>
      <c r="G114" s="402">
        <f t="shared" si="3"/>
        <v>44674</v>
      </c>
      <c r="H114" s="402" t="str" cm="1">
        <f t="array" ref="H114">IFERROR(_xlfn.IFS(C114="MN","07:59",C114="M","15:59",C114="AF","23:59")," ")</f>
        <v>07:59</v>
      </c>
    </row>
    <row r="115" spans="2:8" x14ac:dyDescent="0.25">
      <c r="B115" t="str">
        <f>'2022'!$C$12</f>
        <v xml:space="preserve">J </v>
      </c>
      <c r="C115" t="str">
        <f>IF(HLOOKUP(D115,'2022'!$D$1:$GB$16,$A$2,FALSE)=0," ",IF(HLOOKUP(D115,'2022'!$D$1:$GB$16,$A$2,FALSE)="H"," ",IF(HLOOKUP(D115,'2022'!$D$1:$GB$16,$A$2,FALSE)="S"," ",HLOOKUP(D115,'2022'!$D$1:$GB$16,$A$2,FALSE))))</f>
        <v>MN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00:00</v>
      </c>
      <c r="G115" s="402">
        <f t="shared" si="3"/>
        <v>44675</v>
      </c>
      <c r="H115" s="402" t="str" cm="1">
        <f t="array" ref="H115">IFERROR(_xlfn.IFS(C115="MN","07:59",C115="M","15:59",C115="AF","23:59")," ")</f>
        <v>07:59</v>
      </c>
    </row>
    <row r="116" spans="2:8" x14ac:dyDescent="0.25">
      <c r="B116" t="str">
        <f>'2022'!$C$12</f>
        <v xml:space="preserve">J </v>
      </c>
      <c r="C116" t="str">
        <f>IF(HLOOKUP(D116,'2022'!$D$1:$GB$16,$A$2,FALSE)=0," ",IF(HLOOKUP(D116,'2022'!$D$1:$GB$16,$A$2,FALSE)="H"," ",IF(HLOOKUP(D116,'2022'!$D$1:$GB$16,$A$2,FALSE)="S"," ",HLOOKUP(D116,'2022'!$D$1:$GB$16,$A$2,FALSE))))</f>
        <v>MN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00:00</v>
      </c>
      <c r="G116" s="402">
        <f t="shared" si="3"/>
        <v>44676</v>
      </c>
      <c r="H116" s="402" t="str" cm="1">
        <f t="array" ref="H116">IFERROR(_xlfn.IFS(C116="MN","07:59",C116="M","15:59",C116="AF","23:59")," ")</f>
        <v>07:59</v>
      </c>
    </row>
    <row r="117" spans="2:8" x14ac:dyDescent="0.25">
      <c r="B117" t="str">
        <f>'2022'!$C$12</f>
        <v xml:space="preserve">J </v>
      </c>
      <c r="C117" t="str">
        <f>IF(HLOOKUP(D117,'2022'!$D$1:$GB$16,$A$2,FALSE)=0," ",IF(HLOOKUP(D117,'2022'!$D$1:$GB$16,$A$2,FALSE)="H"," ",IF(HLOOKUP(D117,'2022'!$D$1:$GB$16,$A$2,FALSE)="S"," ",HLOOKUP(D117,'2022'!$D$1:$GB$16,$A$2,FALSE))))</f>
        <v>MN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00:00</v>
      </c>
      <c r="G117" s="402">
        <f t="shared" si="3"/>
        <v>44677</v>
      </c>
      <c r="H117" s="402" t="str" cm="1">
        <f t="array" ref="H117">IFERROR(_xlfn.IFS(C117="MN","07:59",C117="M","15:59",C117="AF","23:59")," ")</f>
        <v>07:59</v>
      </c>
    </row>
    <row r="118" spans="2:8" x14ac:dyDescent="0.25">
      <c r="B118" t="str">
        <f>'2022'!$C$12</f>
        <v xml:space="preserve">J </v>
      </c>
      <c r="C118" t="str">
        <f>IF(HLOOKUP(D118,'2022'!$D$1:$GB$16,$A$2,FALSE)=0," ",IF(HLOOKUP(D118,'2022'!$D$1:$GB$16,$A$2,FALSE)="H"," ",IF(HLOOKUP(D118,'2022'!$D$1:$GB$16,$A$2,FALSE)="S"," ",HLOOKUP(D118,'2022'!$D$1:$GB$16,$A$2,FALSE))))</f>
        <v xml:space="preserve"> </v>
      </c>
      <c r="D118" s="402">
        <v>44678</v>
      </c>
      <c r="E118" s="402" t="str">
        <f t="shared" si="2"/>
        <v>ERROR</v>
      </c>
      <c r="F118" t="str" cm="1">
        <f t="array" ref="F118">IFERROR(_xlfn.IFS(C118="MN","00:00",C118="M","08:00",C118="AF","16:00")," ")</f>
        <v xml:space="preserve"> </v>
      </c>
      <c r="G118" s="402" t="str">
        <f t="shared" si="3"/>
        <v>ERROR</v>
      </c>
      <c r="H118" s="402" t="str" cm="1">
        <f t="array" ref="H118">IFERROR(_xlfn.IFS(C118="MN","07:59",C118="M","15:59",C118="AF","23:59")," ")</f>
        <v xml:space="preserve"> </v>
      </c>
    </row>
    <row r="119" spans="2:8" x14ac:dyDescent="0.25">
      <c r="B119" t="str">
        <f>'2022'!$C$12</f>
        <v xml:space="preserve">J </v>
      </c>
      <c r="C119" t="str">
        <f>IF(HLOOKUP(D119,'2022'!$D$1:$GB$16,$A$2,FALSE)=0," ",IF(HLOOKUP(D119,'2022'!$D$1:$GB$16,$A$2,FALSE)="H"," ",IF(HLOOKUP(D119,'2022'!$D$1:$GB$16,$A$2,FALSE)="S"," ",HLOOKUP(D119,'2022'!$D$1:$GB$16,$A$2,FALSE))))</f>
        <v xml:space="preserve"> </v>
      </c>
      <c r="D119" s="402">
        <v>44679</v>
      </c>
      <c r="E119" s="402" t="str">
        <f t="shared" si="2"/>
        <v>ERROR</v>
      </c>
      <c r="F119" t="str" cm="1">
        <f t="array" ref="F119">IFERROR(_xlfn.IFS(C119="MN","00:00",C119="M","08:00",C119="AF","16:00")," ")</f>
        <v xml:space="preserve"> </v>
      </c>
      <c r="G119" s="402" t="str">
        <f t="shared" si="3"/>
        <v>ERROR</v>
      </c>
      <c r="H119" s="402" t="str" cm="1">
        <f t="array" ref="H119">IFERROR(_xlfn.IFS(C119="MN","07:59",C119="M","15:59",C119="AF","23:59")," ")</f>
        <v xml:space="preserve"> </v>
      </c>
    </row>
    <row r="120" spans="2:8" x14ac:dyDescent="0.25">
      <c r="B120" t="str">
        <f>'2022'!$C$12</f>
        <v xml:space="preserve">J </v>
      </c>
      <c r="C120" t="str">
        <f>IF(HLOOKUP(D120,'2022'!$D$1:$GB$16,$A$2,FALSE)=0," ",IF(HLOOKUP(D120,'2022'!$D$1:$GB$16,$A$2,FALSE)="H"," ",IF(HLOOKUP(D120,'2022'!$D$1:$GB$16,$A$2,FALSE)="S"," ",HLOOKUP(D120,'2022'!$D$1:$GB$16,$A$2,FALSE))))</f>
        <v>AF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16:00</v>
      </c>
      <c r="G120" s="402">
        <f t="shared" si="3"/>
        <v>44680</v>
      </c>
      <c r="H120" s="402" t="str" cm="1">
        <f t="array" ref="H120">IFERROR(_xlfn.IFS(C120="MN","07:59",C120="M","15:59",C120="AF","23:59")," ")</f>
        <v>23:59</v>
      </c>
    </row>
    <row r="121" spans="2:8" x14ac:dyDescent="0.25">
      <c r="B121" t="str">
        <f>'2022'!$C$12</f>
        <v xml:space="preserve">J </v>
      </c>
      <c r="C121" t="str">
        <f>IF(HLOOKUP(D121,'2022'!$D$1:$GB$16,$A$2,FALSE)=0," ",IF(HLOOKUP(D121,'2022'!$D$1:$GB$16,$A$2,FALSE)="H"," ",IF(HLOOKUP(D121,'2022'!$D$1:$GB$16,$A$2,FALSE)="S"," ",HLOOKUP(D121,'2022'!$D$1:$GB$16,$A$2,FALSE))))</f>
        <v>AF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16:00</v>
      </c>
      <c r="G121" s="402">
        <f t="shared" si="3"/>
        <v>44681</v>
      </c>
      <c r="H121" s="402" t="str" cm="1">
        <f t="array" ref="H121">IFERROR(_xlfn.IFS(C121="MN","07:59",C121="M","15:59",C121="AF","23:59")," ")</f>
        <v>23:59</v>
      </c>
    </row>
    <row r="122" spans="2:8" x14ac:dyDescent="0.25">
      <c r="B122" t="str">
        <f>'2022'!$C$12</f>
        <v xml:space="preserve">J </v>
      </c>
      <c r="C122" t="str">
        <f>IF(HLOOKUP(D122,'2022'!$D$1:$GB$16,$A$2,FALSE)=0," ",IF(HLOOKUP(D122,'2022'!$D$1:$GB$16,$A$2,FALSE)="H"," ",IF(HLOOKUP(D122,'2022'!$D$1:$GB$16,$A$2,FALSE)="S"," ",HLOOKUP(D122,'2022'!$D$1:$GB$16,$A$2,FALSE))))</f>
        <v>AF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16:00</v>
      </c>
      <c r="G122" s="402">
        <f t="shared" si="3"/>
        <v>44682</v>
      </c>
      <c r="H122" s="402" t="str" cm="1">
        <f t="array" ref="H122">IFERROR(_xlfn.IFS(C122="MN","07:59",C122="M","15:59",C122="AF","23:59")," ")</f>
        <v>23:59</v>
      </c>
    </row>
    <row r="123" spans="2:8" x14ac:dyDescent="0.25">
      <c r="B123" t="str">
        <f>'2022'!$C$12</f>
        <v xml:space="preserve">J </v>
      </c>
      <c r="C123" t="str">
        <f>IF(HLOOKUP(D123,'2022'!$D$1:$GB$16,$A$2,FALSE)=0," ",IF(HLOOKUP(D123,'2022'!$D$1:$GB$16,$A$2,FALSE)="H"," ",IF(HLOOKUP(D123,'2022'!$D$1:$GB$16,$A$2,FALSE)="S"," ",HLOOKUP(D123,'2022'!$D$1:$GB$16,$A$2,FALSE))))</f>
        <v>AF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16:00</v>
      </c>
      <c r="G123" s="402">
        <f t="shared" si="3"/>
        <v>44683</v>
      </c>
      <c r="H123" s="402" t="str" cm="1">
        <f t="array" ref="H123">IFERROR(_xlfn.IFS(C123="MN","07:59",C123="M","15:59",C123="AF","23:59")," ")</f>
        <v>23:59</v>
      </c>
    </row>
    <row r="124" spans="2:8" x14ac:dyDescent="0.25">
      <c r="B124" t="str">
        <f>'2022'!$C$12</f>
        <v xml:space="preserve">J </v>
      </c>
      <c r="C124" t="str">
        <f>IF(HLOOKUP(D124,'2022'!$D$1:$GB$16,$A$2,FALSE)=0," ",IF(HLOOKUP(D124,'2022'!$D$1:$GB$16,$A$2,FALSE)="H"," ",IF(HLOOKUP(D124,'2022'!$D$1:$GB$16,$A$2,FALSE)="S"," ",HLOOKUP(D124,'2022'!$D$1:$GB$16,$A$2,FALSE))))</f>
        <v xml:space="preserve"> </v>
      </c>
      <c r="D124" s="402">
        <v>44684</v>
      </c>
      <c r="E124" s="402" t="str">
        <f t="shared" si="2"/>
        <v>ERROR</v>
      </c>
      <c r="F124" t="str" cm="1">
        <f t="array" ref="F124">IFERROR(_xlfn.IFS(C124="MN","00:00",C124="M","08:00",C124="AF","16:00")," ")</f>
        <v xml:space="preserve"> </v>
      </c>
      <c r="G124" s="402" t="str">
        <f t="shared" si="3"/>
        <v>ERROR</v>
      </c>
      <c r="H124" s="402" t="str" cm="1">
        <f t="array" ref="H124">IFERROR(_xlfn.IFS(C124="MN","07:59",C124="M","15:59",C124="AF","23:59")," ")</f>
        <v xml:space="preserve"> </v>
      </c>
    </row>
    <row r="125" spans="2:8" x14ac:dyDescent="0.25">
      <c r="B125" t="str">
        <f>'2022'!$C$12</f>
        <v xml:space="preserve">J </v>
      </c>
      <c r="C125" t="str">
        <f>IF(HLOOKUP(D125,'2022'!$D$1:$GB$16,$A$2,FALSE)=0," ",IF(HLOOKUP(D125,'2022'!$D$1:$GB$16,$A$2,FALSE)="H"," ",IF(HLOOKUP(D125,'2022'!$D$1:$GB$16,$A$2,FALSE)="S"," ",HLOOKUP(D125,'2022'!$D$1:$GB$16,$A$2,FALSE))))</f>
        <v xml:space="preserve"> </v>
      </c>
      <c r="D125" s="402">
        <v>44685</v>
      </c>
      <c r="E125" s="402" t="str">
        <f t="shared" si="2"/>
        <v>ERROR</v>
      </c>
      <c r="F125" t="str" cm="1">
        <f t="array" ref="F125">IFERROR(_xlfn.IFS(C125="MN","00:00",C125="M","08:00",C125="AF","16:00")," ")</f>
        <v xml:space="preserve"> </v>
      </c>
      <c r="G125" s="402" t="str">
        <f t="shared" si="3"/>
        <v>ERROR</v>
      </c>
      <c r="H125" s="402" t="str" cm="1">
        <f t="array" ref="H125">IFERROR(_xlfn.IFS(C125="MN","07:59",C125="M","15:59",C125="AF","23:59")," ")</f>
        <v xml:space="preserve"> </v>
      </c>
    </row>
    <row r="126" spans="2:8" x14ac:dyDescent="0.25">
      <c r="B126" t="str">
        <f>'2022'!$C$12</f>
        <v xml:space="preserve">J </v>
      </c>
      <c r="C126" t="str">
        <f>IF(HLOOKUP(D126,'2022'!$D$1:$GB$16,$A$2,FALSE)=0," ",IF(HLOOKUP(D126,'2022'!$D$1:$GB$16,$A$2,FALSE)="H"," ",IF(HLOOKUP(D126,'2022'!$D$1:$GB$16,$A$2,FALSE)="S"," ",HLOOKUP(D126,'2022'!$D$1:$GB$16,$A$2,FALSE))))</f>
        <v>AF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16:00</v>
      </c>
      <c r="G126" s="402">
        <f t="shared" si="3"/>
        <v>44686</v>
      </c>
      <c r="H126" s="402" t="str" cm="1">
        <f t="array" ref="H126">IFERROR(_xlfn.IFS(C126="MN","07:59",C126="M","15:59",C126="AF","23:59")," ")</f>
        <v>23:59</v>
      </c>
    </row>
    <row r="127" spans="2:8" x14ac:dyDescent="0.25">
      <c r="B127" t="str">
        <f>'2022'!$C$12</f>
        <v xml:space="preserve">J </v>
      </c>
      <c r="C127" t="str">
        <f>IF(HLOOKUP(D127,'2022'!$D$1:$GB$16,$A$2,FALSE)=0," ",IF(HLOOKUP(D127,'2022'!$D$1:$GB$16,$A$2,FALSE)="H"," ",IF(HLOOKUP(D127,'2022'!$D$1:$GB$16,$A$2,FALSE)="S"," ",HLOOKUP(D127,'2022'!$D$1:$GB$16,$A$2,FALSE))))</f>
        <v>AF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16:00</v>
      </c>
      <c r="G127" s="402">
        <f t="shared" si="3"/>
        <v>44687</v>
      </c>
      <c r="H127" s="402" t="str" cm="1">
        <f t="array" ref="H127">IFERROR(_xlfn.IFS(C127="MN","07:59",C127="M","15:59",C127="AF","23:59")," ")</f>
        <v>23:59</v>
      </c>
    </row>
    <row r="128" spans="2:8" x14ac:dyDescent="0.25">
      <c r="B128" t="str">
        <f>'2022'!$C$12</f>
        <v xml:space="preserve">J </v>
      </c>
      <c r="C128" t="str">
        <f>IF(HLOOKUP(D128,'2022'!$D$1:$GB$16,$A$2,FALSE)=0," ",IF(HLOOKUP(D128,'2022'!$D$1:$GB$16,$A$2,FALSE)="H"," ",IF(HLOOKUP(D128,'2022'!$D$1:$GB$16,$A$2,FALSE)="S"," ",HLOOKUP(D128,'2022'!$D$1:$GB$16,$A$2,FALSE))))</f>
        <v>AF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16:00</v>
      </c>
      <c r="G128" s="402">
        <f t="shared" si="3"/>
        <v>44688</v>
      </c>
      <c r="H128" s="402" t="str" cm="1">
        <f t="array" ref="H128">IFERROR(_xlfn.IFS(C128="MN","07:59",C128="M","15:59",C128="AF","23:59")," ")</f>
        <v>23:59</v>
      </c>
    </row>
    <row r="129" spans="2:8" x14ac:dyDescent="0.25">
      <c r="B129" t="str">
        <f>'2022'!$C$12</f>
        <v xml:space="preserve">J </v>
      </c>
      <c r="C129" t="str">
        <f>IF(HLOOKUP(D129,'2022'!$D$1:$GB$16,$A$2,FALSE)=0," ",IF(HLOOKUP(D129,'2022'!$D$1:$GB$16,$A$2,FALSE)="H"," ",IF(HLOOKUP(D129,'2022'!$D$1:$GB$16,$A$2,FALSE)="S"," ",HLOOKUP(D129,'2022'!$D$1:$GB$16,$A$2,FALSE))))</f>
        <v>AF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16:00</v>
      </c>
      <c r="G129" s="402">
        <f t="shared" si="3"/>
        <v>44689</v>
      </c>
      <c r="H129" s="402" t="str" cm="1">
        <f t="array" ref="H129">IFERROR(_xlfn.IFS(C129="MN","07:59",C129="M","15:59",C129="AF","23:59")," ")</f>
        <v>23:59</v>
      </c>
    </row>
    <row r="130" spans="2:8" x14ac:dyDescent="0.25">
      <c r="B130" t="str">
        <f>'2022'!$C$12</f>
        <v xml:space="preserve">J </v>
      </c>
      <c r="C130" t="str">
        <f>IF(HLOOKUP(D130,'2022'!$D$1:$GB$16,$A$2,FALSE)=0," ",IF(HLOOKUP(D130,'2022'!$D$1:$GB$16,$A$2,FALSE)="H"," ",IF(HLOOKUP(D130,'2022'!$D$1:$GB$16,$A$2,FALSE)="S"," ",HLOOKUP(D130,'2022'!$D$1:$GB$16,$A$2,FALSE))))</f>
        <v xml:space="preserve"> </v>
      </c>
      <c r="D130" s="402">
        <v>44690</v>
      </c>
      <c r="E130" s="402" t="str">
        <f t="shared" si="2"/>
        <v>ERROR</v>
      </c>
      <c r="F130" t="str" cm="1">
        <f t="array" ref="F130">IFERROR(_xlfn.IFS(C130="MN","00:00",C130="M","08:00",C130="AF","16:00")," ")</f>
        <v xml:space="preserve"> </v>
      </c>
      <c r="G130" s="402" t="str">
        <f t="shared" si="3"/>
        <v>ERROR</v>
      </c>
      <c r="H130" s="402" t="str" cm="1">
        <f t="array" ref="H130">IFERROR(_xlfn.IFS(C130="MN","07:59",C130="M","15:59",C130="AF","23:59")," ")</f>
        <v xml:space="preserve"> </v>
      </c>
    </row>
    <row r="131" spans="2:8" x14ac:dyDescent="0.25">
      <c r="B131" t="str">
        <f>'2022'!$C$12</f>
        <v xml:space="preserve">J </v>
      </c>
      <c r="C131" t="str">
        <f>IF(HLOOKUP(D131,'2022'!$D$1:$GB$16,$A$2,FALSE)=0," ",IF(HLOOKUP(D131,'2022'!$D$1:$GB$16,$A$2,FALSE)="H"," ",IF(HLOOKUP(D131,'2022'!$D$1:$GB$16,$A$2,FALSE)="S"," ",HLOOKUP(D131,'2022'!$D$1:$GB$16,$A$2,FALSE))))</f>
        <v xml:space="preserve"> </v>
      </c>
      <c r="D131" s="402">
        <v>44691</v>
      </c>
      <c r="E131" s="402" t="str">
        <f t="shared" ref="E131:E194" si="4">IF(C131=" ","ERROR",D131)</f>
        <v>ERROR</v>
      </c>
      <c r="F131" t="str" cm="1">
        <f t="array" ref="F131">IFERROR(_xlfn.IFS(C131="MN","00:00",C131="M","08:00",C131="AF","16:00")," ")</f>
        <v xml:space="preserve"> </v>
      </c>
      <c r="G131" s="402" t="str">
        <f t="shared" ref="G131:G194" si="5">E131</f>
        <v>ERROR</v>
      </c>
      <c r="H131" s="402" t="str" cm="1">
        <f t="array" ref="H131">IFERROR(_xlfn.IFS(C131="MN","07:59",C131="M","15:59",C131="AF","23:59")," ")</f>
        <v xml:space="preserve"> </v>
      </c>
    </row>
    <row r="132" spans="2:8" x14ac:dyDescent="0.25">
      <c r="B132" t="str">
        <f>'2022'!$C$12</f>
        <v xml:space="preserve">J </v>
      </c>
      <c r="C132" t="str">
        <f>IF(HLOOKUP(D132,'2022'!$D$1:$GB$16,$A$2,FALSE)=0," ",IF(HLOOKUP(D132,'2022'!$D$1:$GB$16,$A$2,FALSE)="H"," ",IF(HLOOKUP(D132,'2022'!$D$1:$GB$16,$A$2,FALSE)="S"," ",HLOOKUP(D132,'2022'!$D$1:$GB$16,$A$2,FALSE))))</f>
        <v>M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08:00</v>
      </c>
      <c r="G132" s="402">
        <f t="shared" si="5"/>
        <v>44692</v>
      </c>
      <c r="H132" s="402" t="str" cm="1">
        <f t="array" ref="H132">IFERROR(_xlfn.IFS(C132="MN","07:59",C132="M","15:59",C132="AF","23:59")," ")</f>
        <v>15:59</v>
      </c>
    </row>
    <row r="133" spans="2:8" x14ac:dyDescent="0.25">
      <c r="B133" t="str">
        <f>'2022'!$C$12</f>
        <v xml:space="preserve">J </v>
      </c>
      <c r="C133" t="str">
        <f>IF(HLOOKUP(D133,'2022'!$D$1:$GB$16,$A$2,FALSE)=0," ",IF(HLOOKUP(D133,'2022'!$D$1:$GB$16,$A$2,FALSE)="H"," ",IF(HLOOKUP(D133,'2022'!$D$1:$GB$16,$A$2,FALSE)="S"," ",HLOOKUP(D133,'2022'!$D$1:$GB$16,$A$2,FALSE))))</f>
        <v>M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08:00</v>
      </c>
      <c r="G133" s="402">
        <f t="shared" si="5"/>
        <v>44693</v>
      </c>
      <c r="H133" s="402" t="str" cm="1">
        <f t="array" ref="H133">IFERROR(_xlfn.IFS(C133="MN","07:59",C133="M","15:59",C133="AF","23:59")," ")</f>
        <v>15:59</v>
      </c>
    </row>
    <row r="134" spans="2:8" x14ac:dyDescent="0.25">
      <c r="B134" t="str">
        <f>'2022'!$C$12</f>
        <v xml:space="preserve">J </v>
      </c>
      <c r="C134" t="str">
        <f>IF(HLOOKUP(D134,'2022'!$D$1:$GB$16,$A$2,FALSE)=0," ",IF(HLOOKUP(D134,'2022'!$D$1:$GB$16,$A$2,FALSE)="H"," ",IF(HLOOKUP(D134,'2022'!$D$1:$GB$16,$A$2,FALSE)="S"," ",HLOOKUP(D134,'2022'!$D$1:$GB$16,$A$2,FALSE))))</f>
        <v>M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08:00</v>
      </c>
      <c r="G134" s="402">
        <f t="shared" si="5"/>
        <v>44694</v>
      </c>
      <c r="H134" s="402" t="str" cm="1">
        <f t="array" ref="H134">IFERROR(_xlfn.IFS(C134="MN","07:59",C134="M","15:59",C134="AF","23:59")," ")</f>
        <v>15:59</v>
      </c>
    </row>
    <row r="135" spans="2:8" x14ac:dyDescent="0.25">
      <c r="B135" t="str">
        <f>'2022'!$C$12</f>
        <v xml:space="preserve">J </v>
      </c>
      <c r="C135" t="str">
        <f>IF(HLOOKUP(D135,'2022'!$D$1:$GB$16,$A$2,FALSE)=0," ",IF(HLOOKUP(D135,'2022'!$D$1:$GB$16,$A$2,FALSE)="H"," ",IF(HLOOKUP(D135,'2022'!$D$1:$GB$16,$A$2,FALSE)="S"," ",HLOOKUP(D135,'2022'!$D$1:$GB$16,$A$2,FALSE))))</f>
        <v>M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08:00</v>
      </c>
      <c r="G135" s="402">
        <f t="shared" si="5"/>
        <v>44695</v>
      </c>
      <c r="H135" s="402" t="str" cm="1">
        <f t="array" ref="H135">IFERROR(_xlfn.IFS(C135="MN","07:59",C135="M","15:59",C135="AF","23:59")," ")</f>
        <v>15:59</v>
      </c>
    </row>
    <row r="136" spans="2:8" x14ac:dyDescent="0.25">
      <c r="B136" t="str">
        <f>'2022'!$C$12</f>
        <v xml:space="preserve">J </v>
      </c>
      <c r="C136" t="str">
        <f>IF(HLOOKUP(D136,'2022'!$D$1:$GB$16,$A$2,FALSE)=0," ",IF(HLOOKUP(D136,'2022'!$D$1:$GB$16,$A$2,FALSE)="H"," ",IF(HLOOKUP(D136,'2022'!$D$1:$GB$16,$A$2,FALSE)="S"," ",HLOOKUP(D136,'2022'!$D$1:$GB$16,$A$2,FALSE))))</f>
        <v xml:space="preserve"> </v>
      </c>
      <c r="D136" s="402">
        <v>44696</v>
      </c>
      <c r="E136" s="402" t="str">
        <f t="shared" si="4"/>
        <v>ERROR</v>
      </c>
      <c r="F136" t="str" cm="1">
        <f t="array" ref="F136">IFERROR(_xlfn.IFS(C136="MN","00:00",C136="M","08:00",C136="AF","16:00")," ")</f>
        <v xml:space="preserve"> </v>
      </c>
      <c r="G136" s="402" t="str">
        <f t="shared" si="5"/>
        <v>ERROR</v>
      </c>
      <c r="H136" s="402" t="str" cm="1">
        <f t="array" ref="H136">IFERROR(_xlfn.IFS(C136="MN","07:59",C136="M","15:59",C136="AF","23:59")," ")</f>
        <v xml:space="preserve"> </v>
      </c>
    </row>
    <row r="137" spans="2:8" x14ac:dyDescent="0.25">
      <c r="B137" t="str">
        <f>'2022'!$C$12</f>
        <v xml:space="preserve">J </v>
      </c>
      <c r="C137" t="str">
        <f>IF(HLOOKUP(D137,'2022'!$D$1:$GB$16,$A$2,FALSE)=0," ",IF(HLOOKUP(D137,'2022'!$D$1:$GB$16,$A$2,FALSE)="H"," ",IF(HLOOKUP(D137,'2022'!$D$1:$GB$16,$A$2,FALSE)="S"," ",HLOOKUP(D137,'2022'!$D$1:$GB$16,$A$2,FALSE))))</f>
        <v xml:space="preserve"> </v>
      </c>
      <c r="D137" s="402">
        <v>44697</v>
      </c>
      <c r="E137" s="402" t="str">
        <f t="shared" si="4"/>
        <v>ERROR</v>
      </c>
      <c r="F137" t="str" cm="1">
        <f t="array" ref="F137">IFERROR(_xlfn.IFS(C137="MN","00:00",C137="M","08:00",C137="AF","16:00")," ")</f>
        <v xml:space="preserve"> </v>
      </c>
      <c r="G137" s="402" t="str">
        <f t="shared" si="5"/>
        <v>ERROR</v>
      </c>
      <c r="H137" s="402" t="str" cm="1">
        <f t="array" ref="H137">IFERROR(_xlfn.IFS(C137="MN","07:59",C137="M","15:59",C137="AF","23:59")," ")</f>
        <v xml:space="preserve"> </v>
      </c>
    </row>
    <row r="138" spans="2:8" x14ac:dyDescent="0.25">
      <c r="B138" t="str">
        <f>'2022'!$C$12</f>
        <v xml:space="preserve">J </v>
      </c>
      <c r="C138" t="str">
        <f>IF(HLOOKUP(D138,'2022'!$D$1:$GB$16,$A$2,FALSE)=0," ",IF(HLOOKUP(D138,'2022'!$D$1:$GB$16,$A$2,FALSE)="H"," ",IF(HLOOKUP(D138,'2022'!$D$1:$GB$16,$A$2,FALSE)="S"," ",HLOOKUP(D138,'2022'!$D$1:$GB$16,$A$2,FALSE))))</f>
        <v>M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08:00</v>
      </c>
      <c r="G138" s="402">
        <f t="shared" si="5"/>
        <v>44698</v>
      </c>
      <c r="H138" s="402" t="str" cm="1">
        <f t="array" ref="H138">IFERROR(_xlfn.IFS(C138="MN","07:59",C138="M","15:59",C138="AF","23:59")," ")</f>
        <v>15:59</v>
      </c>
    </row>
    <row r="139" spans="2:8" x14ac:dyDescent="0.25">
      <c r="B139" t="str">
        <f>'2022'!$C$12</f>
        <v xml:space="preserve">J </v>
      </c>
      <c r="C139" t="str">
        <f>IF(HLOOKUP(D139,'2022'!$D$1:$GB$16,$A$2,FALSE)=0," ",IF(HLOOKUP(D139,'2022'!$D$1:$GB$16,$A$2,FALSE)="H"," ",IF(HLOOKUP(D139,'2022'!$D$1:$GB$16,$A$2,FALSE)="S"," ",HLOOKUP(D139,'2022'!$D$1:$GB$16,$A$2,FALSE))))</f>
        <v>M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08:00</v>
      </c>
      <c r="G139" s="402">
        <f t="shared" si="5"/>
        <v>44699</v>
      </c>
      <c r="H139" s="402" t="str" cm="1">
        <f t="array" ref="H139">IFERROR(_xlfn.IFS(C139="MN","07:59",C139="M","15:59",C139="AF","23:59")," ")</f>
        <v>15:59</v>
      </c>
    </row>
    <row r="140" spans="2:8" x14ac:dyDescent="0.25">
      <c r="B140" t="str">
        <f>'2022'!$C$12</f>
        <v xml:space="preserve">J </v>
      </c>
      <c r="C140" t="str">
        <f>IF(HLOOKUP(D140,'2022'!$D$1:$GB$16,$A$2,FALSE)=0," ",IF(HLOOKUP(D140,'2022'!$D$1:$GB$16,$A$2,FALSE)="H"," ",IF(HLOOKUP(D140,'2022'!$D$1:$GB$16,$A$2,FALSE)="S"," ",HLOOKUP(D140,'2022'!$D$1:$GB$16,$A$2,FALSE))))</f>
        <v>M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08:00</v>
      </c>
      <c r="G140" s="402">
        <f t="shared" si="5"/>
        <v>44700</v>
      </c>
      <c r="H140" s="402" t="str" cm="1">
        <f t="array" ref="H140">IFERROR(_xlfn.IFS(C140="MN","07:59",C140="M","15:59",C140="AF","23:59")," ")</f>
        <v>15:59</v>
      </c>
    </row>
    <row r="141" spans="2:8" x14ac:dyDescent="0.25">
      <c r="B141" t="str">
        <f>'2022'!$C$12</f>
        <v xml:space="preserve">J </v>
      </c>
      <c r="C141" t="str">
        <f>IF(HLOOKUP(D141,'2022'!$D$1:$GB$16,$A$2,FALSE)=0," ",IF(HLOOKUP(D141,'2022'!$D$1:$GB$16,$A$2,FALSE)="H"," ",IF(HLOOKUP(D141,'2022'!$D$1:$GB$16,$A$2,FALSE)="S"," ",HLOOKUP(D141,'2022'!$D$1:$GB$16,$A$2,FALSE))))</f>
        <v>M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08:00</v>
      </c>
      <c r="G141" s="402">
        <f t="shared" si="5"/>
        <v>44701</v>
      </c>
      <c r="H141" s="402" t="str" cm="1">
        <f t="array" ref="H141">IFERROR(_xlfn.IFS(C141="MN","07:59",C141="M","15:59",C141="AF","23:59")," ")</f>
        <v>15:59</v>
      </c>
    </row>
    <row r="142" spans="2:8" x14ac:dyDescent="0.25">
      <c r="B142" t="str">
        <f>'2022'!$C$12</f>
        <v xml:space="preserve">J </v>
      </c>
      <c r="C142" t="str">
        <f>IF(HLOOKUP(D142,'2022'!$D$1:$GB$16,$A$2,FALSE)=0," ",IF(HLOOKUP(D142,'2022'!$D$1:$GB$16,$A$2,FALSE)="H"," ",IF(HLOOKUP(D142,'2022'!$D$1:$GB$16,$A$2,FALSE)="S"," ",HLOOKUP(D142,'2022'!$D$1:$GB$16,$A$2,FALSE))))</f>
        <v xml:space="preserve"> </v>
      </c>
      <c r="D142" s="402">
        <v>44702</v>
      </c>
      <c r="E142" s="402" t="str">
        <f t="shared" si="4"/>
        <v>ERROR</v>
      </c>
      <c r="F142" t="str" cm="1">
        <f t="array" ref="F142">IFERROR(_xlfn.IFS(C142="MN","00:00",C142="M","08:00",C142="AF","16:00")," ")</f>
        <v xml:space="preserve"> </v>
      </c>
      <c r="G142" s="402" t="str">
        <f t="shared" si="5"/>
        <v>ERROR</v>
      </c>
      <c r="H142" s="402" t="str" cm="1">
        <f t="array" ref="H142">IFERROR(_xlfn.IFS(C142="MN","07:59",C142="M","15:59",C142="AF","23:59")," ")</f>
        <v xml:space="preserve"> </v>
      </c>
    </row>
    <row r="143" spans="2:8" x14ac:dyDescent="0.25">
      <c r="B143" t="str">
        <f>'2022'!$C$12</f>
        <v xml:space="preserve">J </v>
      </c>
      <c r="C143" t="str">
        <f>IF(HLOOKUP(D143,'2022'!$D$1:$GB$16,$A$2,FALSE)=0," ",IF(HLOOKUP(D143,'2022'!$D$1:$GB$16,$A$2,FALSE)="H"," ",IF(HLOOKUP(D143,'2022'!$D$1:$GB$16,$A$2,FALSE)="S"," ",HLOOKUP(D143,'2022'!$D$1:$GB$16,$A$2,FALSE))))</f>
        <v xml:space="preserve"> </v>
      </c>
      <c r="D143" s="402">
        <v>44703</v>
      </c>
      <c r="E143" s="402" t="str">
        <f t="shared" si="4"/>
        <v>ERROR</v>
      </c>
      <c r="F143" t="str" cm="1">
        <f t="array" ref="F143">IFERROR(_xlfn.IFS(C143="MN","00:00",C143="M","08:00",C143="AF","16:00")," ")</f>
        <v xml:space="preserve"> </v>
      </c>
      <c r="G143" s="402" t="str">
        <f t="shared" si="5"/>
        <v>ERROR</v>
      </c>
      <c r="H143" s="402" t="str" cm="1">
        <f t="array" ref="H143">IFERROR(_xlfn.IFS(C143="MN","07:59",C143="M","15:59",C143="AF","23:59")," ")</f>
        <v xml:space="preserve"> </v>
      </c>
    </row>
    <row r="144" spans="2:8" x14ac:dyDescent="0.25">
      <c r="B144" t="str">
        <f>'2022'!$C$12</f>
        <v xml:space="preserve">J </v>
      </c>
      <c r="C144" t="str">
        <f>IF(HLOOKUP(D144,'2022'!$D$1:$GB$16,$A$2,FALSE)=0," ",IF(HLOOKUP(D144,'2022'!$D$1:$GB$16,$A$2,FALSE)="H"," ",IF(HLOOKUP(D144,'2022'!$D$1:$GB$16,$A$2,FALSE)="S"," ",HLOOKUP(D144,'2022'!$D$1:$GB$16,$A$2,FALSE))))</f>
        <v>M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08:00</v>
      </c>
      <c r="G144" s="402">
        <f t="shared" si="5"/>
        <v>44704</v>
      </c>
      <c r="H144" s="402" t="str" cm="1">
        <f t="array" ref="H144">IFERROR(_xlfn.IFS(C144="MN","07:59",C144="M","15:59",C144="AF","23:59")," ")</f>
        <v>15:59</v>
      </c>
    </row>
    <row r="145" spans="2:8" x14ac:dyDescent="0.25">
      <c r="B145" t="str">
        <f>'2022'!$C$12</f>
        <v xml:space="preserve">J </v>
      </c>
      <c r="C145" t="str">
        <f>IF(HLOOKUP(D145,'2022'!$D$1:$GB$16,$A$2,FALSE)=0," ",IF(HLOOKUP(D145,'2022'!$D$1:$GB$16,$A$2,FALSE)="H"," ",IF(HLOOKUP(D145,'2022'!$D$1:$GB$16,$A$2,FALSE)="S"," ",HLOOKUP(D145,'2022'!$D$1:$GB$16,$A$2,FALSE))))</f>
        <v>M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08:00</v>
      </c>
      <c r="G145" s="402">
        <f t="shared" si="5"/>
        <v>44705</v>
      </c>
      <c r="H145" s="402" t="str" cm="1">
        <f t="array" ref="H145">IFERROR(_xlfn.IFS(C145="MN","07:59",C145="M","15:59",C145="AF","23:59")," ")</f>
        <v>15:59</v>
      </c>
    </row>
    <row r="146" spans="2:8" x14ac:dyDescent="0.25">
      <c r="B146" t="str">
        <f>'2022'!$C$12</f>
        <v xml:space="preserve">J </v>
      </c>
      <c r="C146" t="str">
        <f>IF(HLOOKUP(D146,'2022'!$D$1:$GB$16,$A$2,FALSE)=0," ",IF(HLOOKUP(D146,'2022'!$D$1:$GB$16,$A$2,FALSE)="H"," ",IF(HLOOKUP(D146,'2022'!$D$1:$GB$16,$A$2,FALSE)="S"," ",HLOOKUP(D146,'2022'!$D$1:$GB$16,$A$2,FALSE))))</f>
        <v>M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08:00</v>
      </c>
      <c r="G146" s="402">
        <f t="shared" si="5"/>
        <v>44706</v>
      </c>
      <c r="H146" s="402" t="str" cm="1">
        <f t="array" ref="H146">IFERROR(_xlfn.IFS(C146="MN","07:59",C146="M","15:59",C146="AF","23:59")," ")</f>
        <v>15:59</v>
      </c>
    </row>
    <row r="147" spans="2:8" x14ac:dyDescent="0.25">
      <c r="B147" t="str">
        <f>'2022'!$C$12</f>
        <v xml:space="preserve">J </v>
      </c>
      <c r="C147" t="str">
        <f>IF(HLOOKUP(D147,'2022'!$D$1:$GB$16,$A$2,FALSE)=0," ",IF(HLOOKUP(D147,'2022'!$D$1:$GB$16,$A$2,FALSE)="H"," ",IF(HLOOKUP(D147,'2022'!$D$1:$GB$16,$A$2,FALSE)="S"," ",HLOOKUP(D147,'2022'!$D$1:$GB$16,$A$2,FALSE))))</f>
        <v>M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08:00</v>
      </c>
      <c r="G147" s="402">
        <f t="shared" si="5"/>
        <v>44707</v>
      </c>
      <c r="H147" s="402" t="str" cm="1">
        <f t="array" ref="H147">IFERROR(_xlfn.IFS(C147="MN","07:59",C147="M","15:59",C147="AF","23:59")," ")</f>
        <v>15:59</v>
      </c>
    </row>
    <row r="148" spans="2:8" x14ac:dyDescent="0.25">
      <c r="B148" t="str">
        <f>'2022'!$C$12</f>
        <v xml:space="preserve">J </v>
      </c>
      <c r="C148" t="str">
        <f>IF(HLOOKUP(D148,'2022'!$D$1:$GB$16,$A$2,FALSE)=0," ",IF(HLOOKUP(D148,'2022'!$D$1:$GB$16,$A$2,FALSE)="H"," ",IF(HLOOKUP(D148,'2022'!$D$1:$GB$16,$A$2,FALSE)="S"," ",HLOOKUP(D148,'2022'!$D$1:$GB$16,$A$2,FALSE))))</f>
        <v xml:space="preserve"> </v>
      </c>
      <c r="D148" s="402">
        <v>44708</v>
      </c>
      <c r="E148" s="402" t="str">
        <f t="shared" si="4"/>
        <v>ERROR</v>
      </c>
      <c r="F148" t="str" cm="1">
        <f t="array" ref="F148">IFERROR(_xlfn.IFS(C148="MN","00:00",C148="M","08:00",C148="AF","16:00")," ")</f>
        <v xml:space="preserve"> </v>
      </c>
      <c r="G148" s="402" t="str">
        <f t="shared" si="5"/>
        <v>ERROR</v>
      </c>
      <c r="H148" s="402" t="str" cm="1">
        <f t="array" ref="H148">IFERROR(_xlfn.IFS(C148="MN","07:59",C148="M","15:59",C148="AF","23:59")," ")</f>
        <v xml:space="preserve"> </v>
      </c>
    </row>
    <row r="149" spans="2:8" x14ac:dyDescent="0.25">
      <c r="B149" t="str">
        <f>'2022'!$C$12</f>
        <v xml:space="preserve">J </v>
      </c>
      <c r="C149" t="str">
        <f>IF(HLOOKUP(D149,'2022'!$D$1:$GB$16,$A$2,FALSE)=0," ",IF(HLOOKUP(D149,'2022'!$D$1:$GB$16,$A$2,FALSE)="H"," ",IF(HLOOKUP(D149,'2022'!$D$1:$GB$16,$A$2,FALSE)="S"," ",HLOOKUP(D149,'2022'!$D$1:$GB$16,$A$2,FALSE))))</f>
        <v xml:space="preserve"> </v>
      </c>
      <c r="D149" s="402">
        <v>44709</v>
      </c>
      <c r="E149" s="402" t="str">
        <f t="shared" si="4"/>
        <v>ERROR</v>
      </c>
      <c r="F149" t="str" cm="1">
        <f t="array" ref="F149">IFERROR(_xlfn.IFS(C149="MN","00:00",C149="M","08:00",C149="AF","16:00")," ")</f>
        <v xml:space="preserve"> </v>
      </c>
      <c r="G149" s="402" t="str">
        <f t="shared" si="5"/>
        <v>ERROR</v>
      </c>
      <c r="H149" s="402" t="str" cm="1">
        <f t="array" ref="H149">IFERROR(_xlfn.IFS(C149="MN","07:59",C149="M","15:59",C149="AF","23:59")," ")</f>
        <v xml:space="preserve"> </v>
      </c>
    </row>
    <row r="150" spans="2:8" x14ac:dyDescent="0.25">
      <c r="B150" t="str">
        <f>'2022'!$C$12</f>
        <v xml:space="preserve">J </v>
      </c>
      <c r="C150" t="str">
        <f>IF(HLOOKUP(D150,'2022'!$D$1:$GB$16,$A$2,FALSE)=0," ",IF(HLOOKUP(D150,'2022'!$D$1:$GB$16,$A$2,FALSE)="H"," ",IF(HLOOKUP(D150,'2022'!$D$1:$GB$16,$A$2,FALSE)="S"," ",HLOOKUP(D150,'2022'!$D$1:$GB$16,$A$2,FALSE))))</f>
        <v>MN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00:00</v>
      </c>
      <c r="G150" s="402">
        <f t="shared" si="5"/>
        <v>44710</v>
      </c>
      <c r="H150" s="402" t="str" cm="1">
        <f t="array" ref="H150">IFERROR(_xlfn.IFS(C150="MN","07:59",C150="M","15:59",C150="AF","23:59")," ")</f>
        <v>07:59</v>
      </c>
    </row>
    <row r="151" spans="2:8" x14ac:dyDescent="0.25">
      <c r="B151" t="str">
        <f>'2022'!$C$12</f>
        <v xml:space="preserve">J </v>
      </c>
      <c r="C151" t="str">
        <f>IF(HLOOKUP(D151,'2022'!$D$1:$GB$16,$A$2,FALSE)=0," ",IF(HLOOKUP(D151,'2022'!$D$1:$GB$16,$A$2,FALSE)="H"," ",IF(HLOOKUP(D151,'2022'!$D$1:$GB$16,$A$2,FALSE)="S"," ",HLOOKUP(D151,'2022'!$D$1:$GB$16,$A$2,FALSE))))</f>
        <v>MN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00:00</v>
      </c>
      <c r="G151" s="402">
        <f t="shared" si="5"/>
        <v>44711</v>
      </c>
      <c r="H151" s="402" t="str" cm="1">
        <f t="array" ref="H151">IFERROR(_xlfn.IFS(C151="MN","07:59",C151="M","15:59",C151="AF","23:59")," ")</f>
        <v>07:59</v>
      </c>
    </row>
    <row r="152" spans="2:8" x14ac:dyDescent="0.25">
      <c r="B152" t="str">
        <f>'2022'!$C$12</f>
        <v xml:space="preserve">J </v>
      </c>
      <c r="C152" t="str">
        <f>IF(HLOOKUP(D152,'2022'!$D$1:$GB$16,$A$2,FALSE)=0," ",IF(HLOOKUP(D152,'2022'!$D$1:$GB$16,$A$2,FALSE)="H"," ",IF(HLOOKUP(D152,'2022'!$D$1:$GB$16,$A$2,FALSE)="S"," ",HLOOKUP(D152,'2022'!$D$1:$GB$16,$A$2,FALSE))))</f>
        <v>MN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00:00</v>
      </c>
      <c r="G152" s="402">
        <f t="shared" si="5"/>
        <v>44712</v>
      </c>
      <c r="H152" s="402" t="str" cm="1">
        <f t="array" ref="H152">IFERROR(_xlfn.IFS(C152="MN","07:59",C152="M","15:59",C152="AF","23:59")," ")</f>
        <v>07:59</v>
      </c>
    </row>
    <row r="153" spans="2:8" x14ac:dyDescent="0.25">
      <c r="B153" t="str">
        <f>'2022'!$C$12</f>
        <v xml:space="preserve">J </v>
      </c>
      <c r="C153" t="str">
        <f>IF(HLOOKUP(D153,'2022'!$D$1:$GB$16,$A$2,FALSE)=0," ",IF(HLOOKUP(D153,'2022'!$D$1:$GB$16,$A$2,FALSE)="H"," ",IF(HLOOKUP(D153,'2022'!$D$1:$GB$16,$A$2,FALSE)="S"," ",HLOOKUP(D153,'2022'!$D$1:$GB$16,$A$2,FALSE))))</f>
        <v>MN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00:00</v>
      </c>
      <c r="G153" s="402">
        <f t="shared" si="5"/>
        <v>44713</v>
      </c>
      <c r="H153" s="402" t="str" cm="1">
        <f t="array" ref="H153">IFERROR(_xlfn.IFS(C153="MN","07:59",C153="M","15:59",C153="AF","23:59")," ")</f>
        <v>07:59</v>
      </c>
    </row>
    <row r="154" spans="2:8" x14ac:dyDescent="0.25">
      <c r="B154" t="str">
        <f>'2022'!$C$12</f>
        <v xml:space="preserve">J </v>
      </c>
      <c r="C154" t="str">
        <f>IF(HLOOKUP(D154,'2022'!$D$1:$GB$16,$A$2,FALSE)=0," ",IF(HLOOKUP(D154,'2022'!$D$1:$GB$16,$A$2,FALSE)="H"," ",IF(HLOOKUP(D154,'2022'!$D$1:$GB$16,$A$2,FALSE)="S"," ",HLOOKUP(D154,'2022'!$D$1:$GB$16,$A$2,FALSE))))</f>
        <v xml:space="preserve"> </v>
      </c>
      <c r="D154" s="402">
        <v>44714</v>
      </c>
      <c r="E154" s="402" t="str">
        <f t="shared" si="4"/>
        <v>ERROR</v>
      </c>
      <c r="F154" t="str" cm="1">
        <f t="array" ref="F154">IFERROR(_xlfn.IFS(C154="MN","00:00",C154="M","08:00",C154="AF","16:00")," ")</f>
        <v xml:space="preserve"> </v>
      </c>
      <c r="G154" s="402" t="str">
        <f t="shared" si="5"/>
        <v>ERROR</v>
      </c>
      <c r="H154" s="402" t="str" cm="1">
        <f t="array" ref="H154">IFERROR(_xlfn.IFS(C154="MN","07:59",C154="M","15:59",C154="AF","23:59")," ")</f>
        <v xml:space="preserve"> </v>
      </c>
    </row>
    <row r="155" spans="2:8" x14ac:dyDescent="0.25">
      <c r="B155" t="str">
        <f>'2022'!$C$12</f>
        <v xml:space="preserve">J </v>
      </c>
      <c r="C155" t="str">
        <f>IF(HLOOKUP(D155,'2022'!$D$1:$GB$16,$A$2,FALSE)=0," ",IF(HLOOKUP(D155,'2022'!$D$1:$GB$16,$A$2,FALSE)="H"," ",IF(HLOOKUP(D155,'2022'!$D$1:$GB$16,$A$2,FALSE)="S"," ",HLOOKUP(D155,'2022'!$D$1:$GB$16,$A$2,FALSE))))</f>
        <v xml:space="preserve"> </v>
      </c>
      <c r="D155" s="402">
        <v>44715</v>
      </c>
      <c r="E155" s="402" t="str">
        <f t="shared" si="4"/>
        <v>ERROR</v>
      </c>
      <c r="F155" t="str" cm="1">
        <f t="array" ref="F155">IFERROR(_xlfn.IFS(C155="MN","00:00",C155="M","08:00",C155="AF","16:00")," ")</f>
        <v xml:space="preserve"> </v>
      </c>
      <c r="G155" s="402" t="str">
        <f t="shared" si="5"/>
        <v>ERROR</v>
      </c>
      <c r="H155" s="402" t="str" cm="1">
        <f t="array" ref="H155">IFERROR(_xlfn.IFS(C155="MN","07:59",C155="M","15:59",C155="AF","23:59")," ")</f>
        <v xml:space="preserve"> </v>
      </c>
    </row>
    <row r="156" spans="2:8" x14ac:dyDescent="0.25">
      <c r="B156" t="str">
        <f>'2022'!$C$12</f>
        <v xml:space="preserve">J </v>
      </c>
      <c r="C156" t="str">
        <f>IF(HLOOKUP(D156,'2022'!$D$1:$GB$16,$A$2,FALSE)=0," ",IF(HLOOKUP(D156,'2022'!$D$1:$GB$16,$A$2,FALSE)="H"," ",IF(HLOOKUP(D156,'2022'!$D$1:$GB$16,$A$2,FALSE)="S"," ",HLOOKUP(D156,'2022'!$D$1:$GB$16,$A$2,FALSE))))</f>
        <v>AF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16:00</v>
      </c>
      <c r="G156" s="402">
        <f t="shared" si="5"/>
        <v>44716</v>
      </c>
      <c r="H156" s="402" t="str" cm="1">
        <f t="array" ref="H156">IFERROR(_xlfn.IFS(C156="MN","07:59",C156="M","15:59",C156="AF","23:59")," ")</f>
        <v>23:59</v>
      </c>
    </row>
    <row r="157" spans="2:8" x14ac:dyDescent="0.25">
      <c r="B157" t="str">
        <f>'2022'!$C$12</f>
        <v xml:space="preserve">J </v>
      </c>
      <c r="C157" t="str">
        <f>IF(HLOOKUP(D157,'2022'!$D$1:$GB$16,$A$2,FALSE)=0," ",IF(HLOOKUP(D157,'2022'!$D$1:$GB$16,$A$2,FALSE)="H"," ",IF(HLOOKUP(D157,'2022'!$D$1:$GB$16,$A$2,FALSE)="S"," ",HLOOKUP(D157,'2022'!$D$1:$GB$16,$A$2,FALSE))))</f>
        <v>AF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16:00</v>
      </c>
      <c r="G157" s="402">
        <f t="shared" si="5"/>
        <v>44717</v>
      </c>
      <c r="H157" s="402" t="str" cm="1">
        <f t="array" ref="H157">IFERROR(_xlfn.IFS(C157="MN","07:59",C157="M","15:59",C157="AF","23:59")," ")</f>
        <v>23:59</v>
      </c>
    </row>
    <row r="158" spans="2:8" x14ac:dyDescent="0.25">
      <c r="B158" t="str">
        <f>'2022'!$C$12</f>
        <v xml:space="preserve">J </v>
      </c>
      <c r="C158" t="str">
        <f>IF(HLOOKUP(D158,'2022'!$D$1:$GB$16,$A$2,FALSE)=0," ",IF(HLOOKUP(D158,'2022'!$D$1:$GB$16,$A$2,FALSE)="H"," ",IF(HLOOKUP(D158,'2022'!$D$1:$GB$16,$A$2,FALSE)="S"," ",HLOOKUP(D158,'2022'!$D$1:$GB$16,$A$2,FALSE))))</f>
        <v>AF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16:00</v>
      </c>
      <c r="G158" s="402">
        <f t="shared" si="5"/>
        <v>44718</v>
      </c>
      <c r="H158" s="402" t="str" cm="1">
        <f t="array" ref="H158">IFERROR(_xlfn.IFS(C158="MN","07:59",C158="M","15:59",C158="AF","23:59")," ")</f>
        <v>23:59</v>
      </c>
    </row>
    <row r="159" spans="2:8" x14ac:dyDescent="0.25">
      <c r="B159" t="str">
        <f>'2022'!$C$12</f>
        <v xml:space="preserve">J </v>
      </c>
      <c r="C159" t="str">
        <f>IF(HLOOKUP(D159,'2022'!$D$1:$GB$16,$A$2,FALSE)=0," ",IF(HLOOKUP(D159,'2022'!$D$1:$GB$16,$A$2,FALSE)="H"," ",IF(HLOOKUP(D159,'2022'!$D$1:$GB$16,$A$2,FALSE)="S"," ",HLOOKUP(D159,'2022'!$D$1:$GB$16,$A$2,FALSE))))</f>
        <v>AF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16:00</v>
      </c>
      <c r="G159" s="402">
        <f t="shared" si="5"/>
        <v>44719</v>
      </c>
      <c r="H159" s="402" t="str" cm="1">
        <f t="array" ref="H159">IFERROR(_xlfn.IFS(C159="MN","07:59",C159="M","15:59",C159="AF","23:59")," ")</f>
        <v>23:59</v>
      </c>
    </row>
    <row r="160" spans="2:8" x14ac:dyDescent="0.25">
      <c r="B160" t="str">
        <f>'2022'!$C$12</f>
        <v xml:space="preserve">J </v>
      </c>
      <c r="C160" t="str">
        <f>IF(HLOOKUP(D160,'2022'!$D$1:$GB$16,$A$2,FALSE)=0," ",IF(HLOOKUP(D160,'2022'!$D$1:$GB$16,$A$2,FALSE)="H"," ",IF(HLOOKUP(D160,'2022'!$D$1:$GB$16,$A$2,FALSE)="S"," ",HLOOKUP(D160,'2022'!$D$1:$GB$16,$A$2,FALSE))))</f>
        <v xml:space="preserve"> </v>
      </c>
      <c r="D160" s="402">
        <v>44720</v>
      </c>
      <c r="E160" s="402" t="str">
        <f t="shared" si="4"/>
        <v>ERROR</v>
      </c>
      <c r="F160" t="str" cm="1">
        <f t="array" ref="F160">IFERROR(_xlfn.IFS(C160="MN","00:00",C160="M","08:00",C160="AF","16:00")," ")</f>
        <v xml:space="preserve"> </v>
      </c>
      <c r="G160" s="402" t="str">
        <f t="shared" si="5"/>
        <v>ERROR</v>
      </c>
      <c r="H160" s="402" t="str" cm="1">
        <f t="array" ref="H160">IFERROR(_xlfn.IFS(C160="MN","07:59",C160="M","15:59",C160="AF","23:59")," ")</f>
        <v xml:space="preserve"> </v>
      </c>
    </row>
    <row r="161" spans="2:8" x14ac:dyDescent="0.25">
      <c r="B161" t="str">
        <f>'2022'!$C$12</f>
        <v xml:space="preserve">J </v>
      </c>
      <c r="C161" t="str">
        <f>IF(HLOOKUP(D161,'2022'!$D$1:$GB$16,$A$2,FALSE)=0," ",IF(HLOOKUP(D161,'2022'!$D$1:$GB$16,$A$2,FALSE)="H"," ",IF(HLOOKUP(D161,'2022'!$D$1:$GB$16,$A$2,FALSE)="S"," ",HLOOKUP(D161,'2022'!$D$1:$GB$16,$A$2,FALSE))))</f>
        <v xml:space="preserve"> </v>
      </c>
      <c r="D161" s="402">
        <v>44721</v>
      </c>
      <c r="E161" s="402" t="str">
        <f t="shared" si="4"/>
        <v>ERROR</v>
      </c>
      <c r="F161" t="str" cm="1">
        <f t="array" ref="F161">IFERROR(_xlfn.IFS(C161="MN","00:00",C161="M","08:00",C161="AF","16:00")," ")</f>
        <v xml:space="preserve"> </v>
      </c>
      <c r="G161" s="402" t="str">
        <f t="shared" si="5"/>
        <v>ERROR</v>
      </c>
      <c r="H161" s="402" t="str" cm="1">
        <f t="array" ref="H161">IFERROR(_xlfn.IFS(C161="MN","07:59",C161="M","15:59",C161="AF","23:59")," ")</f>
        <v xml:space="preserve"> </v>
      </c>
    </row>
    <row r="162" spans="2:8" x14ac:dyDescent="0.25">
      <c r="B162" t="str">
        <f>'2022'!$C$12</f>
        <v xml:space="preserve">J </v>
      </c>
      <c r="C162" t="str">
        <f>IF(HLOOKUP(D162,'2022'!$D$1:$GB$16,$A$2,FALSE)=0," ",IF(HLOOKUP(D162,'2022'!$D$1:$GB$16,$A$2,FALSE)="H"," ",IF(HLOOKUP(D162,'2022'!$D$1:$GB$16,$A$2,FALSE)="S"," ",HLOOKUP(D162,'2022'!$D$1:$GB$16,$A$2,FALSE))))</f>
        <v>AF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16:00</v>
      </c>
      <c r="G162" s="402">
        <f t="shared" si="5"/>
        <v>44722</v>
      </c>
      <c r="H162" s="402" t="str" cm="1">
        <f t="array" ref="H162">IFERROR(_xlfn.IFS(C162="MN","07:59",C162="M","15:59",C162="AF","23:59")," ")</f>
        <v>23:59</v>
      </c>
    </row>
    <row r="163" spans="2:8" x14ac:dyDescent="0.25">
      <c r="B163" t="str">
        <f>'2022'!$C$12</f>
        <v xml:space="preserve">J </v>
      </c>
      <c r="C163" t="str">
        <f>IF(HLOOKUP(D163,'2022'!$D$1:$GB$16,$A$2,FALSE)=0," ",IF(HLOOKUP(D163,'2022'!$D$1:$GB$16,$A$2,FALSE)="H"," ",IF(HLOOKUP(D163,'2022'!$D$1:$GB$16,$A$2,FALSE)="S"," ",HLOOKUP(D163,'2022'!$D$1:$GB$16,$A$2,FALSE))))</f>
        <v>AF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16:00</v>
      </c>
      <c r="G163" s="402">
        <f t="shared" si="5"/>
        <v>44723</v>
      </c>
      <c r="H163" s="402" t="str" cm="1">
        <f t="array" ref="H163">IFERROR(_xlfn.IFS(C163="MN","07:59",C163="M","15:59",C163="AF","23:59")," ")</f>
        <v>23:59</v>
      </c>
    </row>
    <row r="164" spans="2:8" x14ac:dyDescent="0.25">
      <c r="B164" t="str">
        <f>'2022'!$C$12</f>
        <v xml:space="preserve">J </v>
      </c>
      <c r="C164" t="str">
        <f>IF(HLOOKUP(D164,'2022'!$D$1:$GB$16,$A$2,FALSE)=0," ",IF(HLOOKUP(D164,'2022'!$D$1:$GB$16,$A$2,FALSE)="H"," ",IF(HLOOKUP(D164,'2022'!$D$1:$GB$16,$A$2,FALSE)="S"," ",HLOOKUP(D164,'2022'!$D$1:$GB$16,$A$2,FALSE))))</f>
        <v>AF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16:00</v>
      </c>
      <c r="G164" s="402">
        <f t="shared" si="5"/>
        <v>44724</v>
      </c>
      <c r="H164" s="402" t="str" cm="1">
        <f t="array" ref="H164">IFERROR(_xlfn.IFS(C164="MN","07:59",C164="M","15:59",C164="AF","23:59")," ")</f>
        <v>23:59</v>
      </c>
    </row>
    <row r="165" spans="2:8" x14ac:dyDescent="0.25">
      <c r="B165" t="str">
        <f>'2022'!$C$12</f>
        <v xml:space="preserve">J </v>
      </c>
      <c r="C165" t="str">
        <f>IF(HLOOKUP(D165,'2022'!$D$1:$GB$16,$A$2,FALSE)=0," ",IF(HLOOKUP(D165,'2022'!$D$1:$GB$16,$A$2,FALSE)="H"," ",IF(HLOOKUP(D165,'2022'!$D$1:$GB$16,$A$2,FALSE)="S"," ",HLOOKUP(D165,'2022'!$D$1:$GB$16,$A$2,FALSE))))</f>
        <v>AF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16:00</v>
      </c>
      <c r="G165" s="402">
        <f t="shared" si="5"/>
        <v>44725</v>
      </c>
      <c r="H165" s="402" t="str" cm="1">
        <f t="array" ref="H165">IFERROR(_xlfn.IFS(C165="MN","07:59",C165="M","15:59",C165="AF","23:59")," ")</f>
        <v>23:59</v>
      </c>
    </row>
    <row r="166" spans="2:8" x14ac:dyDescent="0.25">
      <c r="B166" t="str">
        <f>'2022'!$C$12</f>
        <v xml:space="preserve">J </v>
      </c>
      <c r="C166" t="str">
        <f>IF(HLOOKUP(D166,'2022'!$D$1:$GB$16,$A$2,FALSE)=0," ",IF(HLOOKUP(D166,'2022'!$D$1:$GB$16,$A$2,FALSE)="H"," ",IF(HLOOKUP(D166,'2022'!$D$1:$GB$16,$A$2,FALSE)="S"," ",HLOOKUP(D166,'2022'!$D$1:$GB$16,$A$2,FALSE))))</f>
        <v xml:space="preserve"> </v>
      </c>
      <c r="D166" s="402">
        <v>44726</v>
      </c>
      <c r="E166" s="402" t="str">
        <f t="shared" si="4"/>
        <v>ERROR</v>
      </c>
      <c r="F166" t="str" cm="1">
        <f t="array" ref="F166">IFERROR(_xlfn.IFS(C166="MN","00:00",C166="M","08:00",C166="AF","16:00")," ")</f>
        <v xml:space="preserve"> </v>
      </c>
      <c r="G166" s="402" t="str">
        <f t="shared" si="5"/>
        <v>ERROR</v>
      </c>
      <c r="H166" s="402" t="str" cm="1">
        <f t="array" ref="H166">IFERROR(_xlfn.IFS(C166="MN","07:59",C166="M","15:59",C166="AF","23:59")," ")</f>
        <v xml:space="preserve"> </v>
      </c>
    </row>
    <row r="167" spans="2:8" x14ac:dyDescent="0.25">
      <c r="B167" t="str">
        <f>'2022'!$C$12</f>
        <v xml:space="preserve">J </v>
      </c>
      <c r="C167" t="str">
        <f>IF(HLOOKUP(D167,'2022'!$D$1:$GB$16,$A$2,FALSE)=0," ",IF(HLOOKUP(D167,'2022'!$D$1:$GB$16,$A$2,FALSE)="H"," ",IF(HLOOKUP(D167,'2022'!$D$1:$GB$16,$A$2,FALSE)="S"," ",HLOOKUP(D167,'2022'!$D$1:$GB$16,$A$2,FALSE))))</f>
        <v xml:space="preserve"> </v>
      </c>
      <c r="D167" s="402">
        <v>44727</v>
      </c>
      <c r="E167" s="402" t="str">
        <f t="shared" si="4"/>
        <v>ERROR</v>
      </c>
      <c r="F167" t="str" cm="1">
        <f t="array" ref="F167">IFERROR(_xlfn.IFS(C167="MN","00:00",C167="M","08:00",C167="AF","16:00")," ")</f>
        <v xml:space="preserve"> </v>
      </c>
      <c r="G167" s="402" t="str">
        <f t="shared" si="5"/>
        <v>ERROR</v>
      </c>
      <c r="H167" s="402" t="str" cm="1">
        <f t="array" ref="H167">IFERROR(_xlfn.IFS(C167="MN","07:59",C167="M","15:59",C167="AF","23:59")," ")</f>
        <v xml:space="preserve"> </v>
      </c>
    </row>
    <row r="168" spans="2:8" x14ac:dyDescent="0.25">
      <c r="B168" t="str">
        <f>'2022'!$C$12</f>
        <v xml:space="preserve">J </v>
      </c>
      <c r="C168" t="str">
        <f>IF(HLOOKUP(D168,'2022'!$D$1:$GB$16,$A$2,FALSE)=0," ",IF(HLOOKUP(D168,'2022'!$D$1:$GB$16,$A$2,FALSE)="H"," ",IF(HLOOKUP(D168,'2022'!$D$1:$GB$16,$A$2,FALSE)="S"," ",HLOOKUP(D168,'2022'!$D$1:$GB$16,$A$2,FALSE))))</f>
        <v>M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08:00</v>
      </c>
      <c r="G168" s="402">
        <f t="shared" si="5"/>
        <v>44728</v>
      </c>
      <c r="H168" s="402" t="str" cm="1">
        <f t="array" ref="H168">IFERROR(_xlfn.IFS(C168="MN","07:59",C168="M","15:59",C168="AF","23:59")," ")</f>
        <v>15:59</v>
      </c>
    </row>
    <row r="169" spans="2:8" x14ac:dyDescent="0.25">
      <c r="B169" t="str">
        <f>'2022'!$C$12</f>
        <v xml:space="preserve">J </v>
      </c>
      <c r="C169" t="str">
        <f>IF(HLOOKUP(D169,'2022'!$D$1:$GB$16,$A$2,FALSE)=0," ",IF(HLOOKUP(D169,'2022'!$D$1:$GB$16,$A$2,FALSE)="H"," ",IF(HLOOKUP(D169,'2022'!$D$1:$GB$16,$A$2,FALSE)="S"," ",HLOOKUP(D169,'2022'!$D$1:$GB$16,$A$2,FALSE))))</f>
        <v>M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08:00</v>
      </c>
      <c r="G169" s="402">
        <f t="shared" si="5"/>
        <v>44729</v>
      </c>
      <c r="H169" s="402" t="str" cm="1">
        <f t="array" ref="H169">IFERROR(_xlfn.IFS(C169="MN","07:59",C169="M","15:59",C169="AF","23:59")," ")</f>
        <v>15:59</v>
      </c>
    </row>
    <row r="170" spans="2:8" x14ac:dyDescent="0.25">
      <c r="B170" t="str">
        <f>'2022'!$C$12</f>
        <v xml:space="preserve">J </v>
      </c>
      <c r="C170" t="str">
        <f>IF(HLOOKUP(D170,'2022'!$D$1:$GB$16,$A$2,FALSE)=0," ",IF(HLOOKUP(D170,'2022'!$D$1:$GB$16,$A$2,FALSE)="H"," ",IF(HLOOKUP(D170,'2022'!$D$1:$GB$16,$A$2,FALSE)="S"," ",HLOOKUP(D170,'2022'!$D$1:$GB$16,$A$2,FALSE))))</f>
        <v>M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08:00</v>
      </c>
      <c r="G170" s="402">
        <f t="shared" si="5"/>
        <v>44730</v>
      </c>
      <c r="H170" s="402" t="str" cm="1">
        <f t="array" ref="H170">IFERROR(_xlfn.IFS(C170="MN","07:59",C170="M","15:59",C170="AF","23:59")," ")</f>
        <v>15:59</v>
      </c>
    </row>
    <row r="171" spans="2:8" x14ac:dyDescent="0.25">
      <c r="B171" t="str">
        <f>'2022'!$C$12</f>
        <v xml:space="preserve">J </v>
      </c>
      <c r="C171" t="str">
        <f>IF(HLOOKUP(D171,'2022'!$D$1:$GB$16,$A$2,FALSE)=0," ",IF(HLOOKUP(D171,'2022'!$D$1:$GB$16,$A$2,FALSE)="H"," ",IF(HLOOKUP(D171,'2022'!$D$1:$GB$16,$A$2,FALSE)="S"," ",HLOOKUP(D171,'2022'!$D$1:$GB$16,$A$2,FALSE))))</f>
        <v>M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08:00</v>
      </c>
      <c r="G171" s="402">
        <f t="shared" si="5"/>
        <v>44731</v>
      </c>
      <c r="H171" s="402" t="str" cm="1">
        <f t="array" ref="H171">IFERROR(_xlfn.IFS(C171="MN","07:59",C171="M","15:59",C171="AF","23:59")," ")</f>
        <v>15:59</v>
      </c>
    </row>
    <row r="172" spans="2:8" x14ac:dyDescent="0.25">
      <c r="B172" t="str">
        <f>'2022'!$C$12</f>
        <v xml:space="preserve">J </v>
      </c>
      <c r="C172" t="str">
        <f>IF(HLOOKUP(D172,'2022'!$D$1:$GB$16,$A$2,FALSE)=0," ",IF(HLOOKUP(D172,'2022'!$D$1:$GB$16,$A$2,FALSE)="H"," ",IF(HLOOKUP(D172,'2022'!$D$1:$GB$16,$A$2,FALSE)="S"," ",HLOOKUP(D172,'2022'!$D$1:$GB$16,$A$2,FALSE))))</f>
        <v xml:space="preserve"> </v>
      </c>
      <c r="D172" s="402">
        <v>44732</v>
      </c>
      <c r="E172" s="402" t="str">
        <f t="shared" si="4"/>
        <v>ERROR</v>
      </c>
      <c r="F172" t="str" cm="1">
        <f t="array" ref="F172">IFERROR(_xlfn.IFS(C172="MN","00:00",C172="M","08:00",C172="AF","16:00")," ")</f>
        <v xml:space="preserve"> </v>
      </c>
      <c r="G172" s="402" t="str">
        <f t="shared" si="5"/>
        <v>ERROR</v>
      </c>
      <c r="H172" s="402" t="str" cm="1">
        <f t="array" ref="H172">IFERROR(_xlfn.IFS(C172="MN","07:59",C172="M","15:59",C172="AF","23:59")," ")</f>
        <v xml:space="preserve"> </v>
      </c>
    </row>
    <row r="173" spans="2:8" x14ac:dyDescent="0.25">
      <c r="B173" t="str">
        <f>'2022'!$C$12</f>
        <v xml:space="preserve">J </v>
      </c>
      <c r="C173" t="str">
        <f>IF(HLOOKUP(D173,'2022'!$D$1:$GB$16,$A$2,FALSE)=0," ",IF(HLOOKUP(D173,'2022'!$D$1:$GB$16,$A$2,FALSE)="H"," ",IF(HLOOKUP(D173,'2022'!$D$1:$GB$16,$A$2,FALSE)="S"," ",HLOOKUP(D173,'2022'!$D$1:$GB$16,$A$2,FALSE))))</f>
        <v xml:space="preserve"> </v>
      </c>
      <c r="D173" s="402">
        <v>44733</v>
      </c>
      <c r="E173" s="402" t="str">
        <f t="shared" si="4"/>
        <v>ERROR</v>
      </c>
      <c r="F173" t="str" cm="1">
        <f t="array" ref="F173">IFERROR(_xlfn.IFS(C173="MN","00:00",C173="M","08:00",C173="AF","16:00")," ")</f>
        <v xml:space="preserve"> </v>
      </c>
      <c r="G173" s="402" t="str">
        <f t="shared" si="5"/>
        <v>ERROR</v>
      </c>
      <c r="H173" s="402" t="str" cm="1">
        <f t="array" ref="H173">IFERROR(_xlfn.IFS(C173="MN","07:59",C173="M","15:59",C173="AF","23:59")," ")</f>
        <v xml:space="preserve"> </v>
      </c>
    </row>
    <row r="174" spans="2:8" x14ac:dyDescent="0.25">
      <c r="B174" t="str">
        <f>'2022'!$C$12</f>
        <v xml:space="preserve">J </v>
      </c>
      <c r="C174" t="str">
        <f>IF(HLOOKUP(D174,'2022'!$D$1:$GB$16,$A$2,FALSE)=0," ",IF(HLOOKUP(D174,'2022'!$D$1:$GB$16,$A$2,FALSE)="H"," ",IF(HLOOKUP(D174,'2022'!$D$1:$GB$16,$A$2,FALSE)="S"," ",HLOOKUP(D174,'2022'!$D$1:$GB$16,$A$2,FALSE))))</f>
        <v>M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08:00</v>
      </c>
      <c r="G174" s="402">
        <f t="shared" si="5"/>
        <v>44734</v>
      </c>
      <c r="H174" s="402" t="str" cm="1">
        <f t="array" ref="H174">IFERROR(_xlfn.IFS(C174="MN","07:59",C174="M","15:59",C174="AF","23:59")," ")</f>
        <v>15:59</v>
      </c>
    </row>
    <row r="175" spans="2:8" x14ac:dyDescent="0.25">
      <c r="B175" t="str">
        <f>'2022'!$C$12</f>
        <v xml:space="preserve">J </v>
      </c>
      <c r="C175" t="str">
        <f>IF(HLOOKUP(D175,'2022'!$D$1:$GB$16,$A$2,FALSE)=0," ",IF(HLOOKUP(D175,'2022'!$D$1:$GB$16,$A$2,FALSE)="H"," ",IF(HLOOKUP(D175,'2022'!$D$1:$GB$16,$A$2,FALSE)="S"," ",HLOOKUP(D175,'2022'!$D$1:$GB$16,$A$2,FALSE))))</f>
        <v>M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08:00</v>
      </c>
      <c r="G175" s="402">
        <f t="shared" si="5"/>
        <v>44735</v>
      </c>
      <c r="H175" s="402" t="str" cm="1">
        <f t="array" ref="H175">IFERROR(_xlfn.IFS(C175="MN","07:59",C175="M","15:59",C175="AF","23:59")," ")</f>
        <v>15:59</v>
      </c>
    </row>
    <row r="176" spans="2:8" x14ac:dyDescent="0.25">
      <c r="B176" t="str">
        <f>'2022'!$C$12</f>
        <v xml:space="preserve">J </v>
      </c>
      <c r="C176" t="str">
        <f>IF(HLOOKUP(D176,'2022'!$D$1:$GB$16,$A$2,FALSE)=0," ",IF(HLOOKUP(D176,'2022'!$D$1:$GB$16,$A$2,FALSE)="H"," ",IF(HLOOKUP(D176,'2022'!$D$1:$GB$16,$A$2,FALSE)="S"," ",HLOOKUP(D176,'2022'!$D$1:$GB$16,$A$2,FALSE))))</f>
        <v>M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08:00</v>
      </c>
      <c r="G176" s="402">
        <f t="shared" si="5"/>
        <v>44736</v>
      </c>
      <c r="H176" s="402" t="str" cm="1">
        <f t="array" ref="H176">IFERROR(_xlfn.IFS(C176="MN","07:59",C176="M","15:59",C176="AF","23:59")," ")</f>
        <v>15:59</v>
      </c>
    </row>
    <row r="177" spans="2:8" x14ac:dyDescent="0.25">
      <c r="B177" t="str">
        <f>'2022'!$C$12</f>
        <v xml:space="preserve">J </v>
      </c>
      <c r="C177" t="str">
        <f>IF(HLOOKUP(D177,'2022'!$D$1:$GB$16,$A$2,FALSE)=0," ",IF(HLOOKUP(D177,'2022'!$D$1:$GB$16,$A$2,FALSE)="H"," ",IF(HLOOKUP(D177,'2022'!$D$1:$GB$16,$A$2,FALSE)="S"," ",HLOOKUP(D177,'2022'!$D$1:$GB$16,$A$2,FALSE))))</f>
        <v>M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08:00</v>
      </c>
      <c r="G177" s="402">
        <f t="shared" si="5"/>
        <v>44737</v>
      </c>
      <c r="H177" s="402" t="str" cm="1">
        <f t="array" ref="H177">IFERROR(_xlfn.IFS(C177="MN","07:59",C177="M","15:59",C177="AF","23:59")," ")</f>
        <v>15:59</v>
      </c>
    </row>
    <row r="178" spans="2:8" x14ac:dyDescent="0.25">
      <c r="B178" t="str">
        <f>'2022'!$C$12</f>
        <v xml:space="preserve">J </v>
      </c>
      <c r="C178" t="str">
        <f>IF(HLOOKUP(D178,'2022'!$D$1:$GB$16,$A$2,FALSE)=0," ",IF(HLOOKUP(D178,'2022'!$D$1:$GB$16,$A$2,FALSE)="H"," ",IF(HLOOKUP(D178,'2022'!$D$1:$GB$16,$A$2,FALSE)="S"," ",HLOOKUP(D178,'2022'!$D$1:$GB$16,$A$2,FALSE))))</f>
        <v xml:space="preserve"> </v>
      </c>
      <c r="D178" s="402">
        <v>44738</v>
      </c>
      <c r="E178" s="402" t="str">
        <f t="shared" si="4"/>
        <v>ERROR</v>
      </c>
      <c r="F178" t="str" cm="1">
        <f t="array" ref="F178">IFERROR(_xlfn.IFS(C178="MN","00:00",C178="M","08:00",C178="AF","16:00")," ")</f>
        <v xml:space="preserve"> </v>
      </c>
      <c r="G178" s="402" t="str">
        <f t="shared" si="5"/>
        <v>ERROR</v>
      </c>
      <c r="H178" s="402" t="str" cm="1">
        <f t="array" ref="H178">IFERROR(_xlfn.IFS(C178="MN","07:59",C178="M","15:59",C178="AF","23:59")," ")</f>
        <v xml:space="preserve"> </v>
      </c>
    </row>
    <row r="179" spans="2:8" x14ac:dyDescent="0.25">
      <c r="B179" t="str">
        <f>'2022'!$C$12</f>
        <v xml:space="preserve">J </v>
      </c>
      <c r="C179" t="str">
        <f>IF(HLOOKUP(D179,'2022'!$D$1:$GB$16,$A$2,FALSE)=0," ",IF(HLOOKUP(D179,'2022'!$D$1:$GB$16,$A$2,FALSE)="H"," ",IF(HLOOKUP(D179,'2022'!$D$1:$GB$16,$A$2,FALSE)="S"," ",HLOOKUP(D179,'2022'!$D$1:$GB$16,$A$2,FALSE))))</f>
        <v xml:space="preserve"> </v>
      </c>
      <c r="D179" s="402">
        <v>44739</v>
      </c>
      <c r="E179" s="402" t="str">
        <f t="shared" si="4"/>
        <v>ERROR</v>
      </c>
      <c r="F179" t="str" cm="1">
        <f t="array" ref="F179">IFERROR(_xlfn.IFS(C179="MN","00:00",C179="M","08:00",C179="AF","16:00")," ")</f>
        <v xml:space="preserve"> </v>
      </c>
      <c r="G179" s="402" t="str">
        <f t="shared" si="5"/>
        <v>ERROR</v>
      </c>
      <c r="H179" s="402" t="str" cm="1">
        <f t="array" ref="H179">IFERROR(_xlfn.IFS(C179="MN","07:59",C179="M","15:59",C179="AF","23:59")," ")</f>
        <v xml:space="preserve"> </v>
      </c>
    </row>
    <row r="180" spans="2:8" x14ac:dyDescent="0.25">
      <c r="B180" t="str">
        <f>'2022'!$C$12</f>
        <v xml:space="preserve">J </v>
      </c>
      <c r="C180" t="str">
        <f>IF(HLOOKUP(D180,'2022'!$D$1:$GB$16,$A$2,FALSE)=0," ",IF(HLOOKUP(D180,'2022'!$D$1:$GB$16,$A$2,FALSE)="H"," ",IF(HLOOKUP(D180,'2022'!$D$1:$GB$16,$A$2,FALSE)="S"," ",HLOOKUP(D180,'2022'!$D$1:$GB$16,$A$2,FALSE))))</f>
        <v>MN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00:00</v>
      </c>
      <c r="G180" s="402">
        <f t="shared" si="5"/>
        <v>44740</v>
      </c>
      <c r="H180" s="402" t="str" cm="1">
        <f t="array" ref="H180">IFERROR(_xlfn.IFS(C180="MN","07:59",C180="M","15:59",C180="AF","23:59")," ")</f>
        <v>07:59</v>
      </c>
    </row>
    <row r="181" spans="2:8" x14ac:dyDescent="0.25">
      <c r="B181" t="str">
        <f>'2022'!$C$12</f>
        <v xml:space="preserve">J </v>
      </c>
      <c r="C181" t="str">
        <f>IF(HLOOKUP(D181,'2022'!$D$1:$GB$16,$A$2,FALSE)=0," ",IF(HLOOKUP(D181,'2022'!$D$1:$GB$16,$A$2,FALSE)="H"," ",IF(HLOOKUP(D181,'2022'!$D$1:$GB$16,$A$2,FALSE)="S"," ",HLOOKUP(D181,'2022'!$D$1:$GB$16,$A$2,FALSE))))</f>
        <v>MN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00:00</v>
      </c>
      <c r="G181" s="402">
        <f t="shared" si="5"/>
        <v>44741</v>
      </c>
      <c r="H181" s="402" t="str" cm="1">
        <f t="array" ref="H181">IFERROR(_xlfn.IFS(C181="MN","07:59",C181="M","15:59",C181="AF","23:59")," ")</f>
        <v>07:59</v>
      </c>
    </row>
    <row r="182" spans="2:8" x14ac:dyDescent="0.25">
      <c r="B182" t="str">
        <f>'2022'!$C$12</f>
        <v xml:space="preserve">J </v>
      </c>
      <c r="C182" t="str">
        <f>IF(HLOOKUP(D182,'2022'!$D$1:$GB$16,$A$2,FALSE)=0," ",IF(HLOOKUP(D182,'2022'!$D$1:$GB$16,$A$2,FALSE)="H"," ",IF(HLOOKUP(D182,'2022'!$D$1:$GB$16,$A$2,FALSE)="S"," ",HLOOKUP(D182,'2022'!$D$1:$GB$16,$A$2,FALSE))))</f>
        <v>MN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00:00</v>
      </c>
      <c r="G182" s="402">
        <f t="shared" si="5"/>
        <v>44742</v>
      </c>
      <c r="H182" s="402" t="str" cm="1">
        <f t="array" ref="H182">IFERROR(_xlfn.IFS(C182="MN","07:59",C182="M","15:59",C182="AF","23:59")," ")</f>
        <v>07:59</v>
      </c>
    </row>
    <row r="183" spans="2:8" x14ac:dyDescent="0.25">
      <c r="B183" t="str">
        <f>'2022'!$C$12</f>
        <v xml:space="preserve">J 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'2022'!$C$12</f>
        <v xml:space="preserve">J 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'2022'!$C$12</f>
        <v xml:space="preserve">J 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'2022'!$C$12</f>
        <v xml:space="preserve">J 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'2022'!$C$12</f>
        <v xml:space="preserve">J 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'2022'!$C$12</f>
        <v xml:space="preserve">J 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'2022'!$C$12</f>
        <v xml:space="preserve">J 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'2022'!$C$12</f>
        <v xml:space="preserve">J 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'2022'!$C$12</f>
        <v xml:space="preserve">J 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'2022'!$C$12</f>
        <v xml:space="preserve">J 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'2022'!$C$12</f>
        <v xml:space="preserve">J 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'2022'!$C$12</f>
        <v xml:space="preserve">J 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'2022'!$C$12</f>
        <v xml:space="preserve">J 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'2022'!$C$12</f>
        <v xml:space="preserve">J 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'2022'!$C$12</f>
        <v xml:space="preserve">J 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'2022'!$C$12</f>
        <v xml:space="preserve">J 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'2022'!$C$12</f>
        <v xml:space="preserve">J 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'2022'!$C$12</f>
        <v xml:space="preserve">J 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'2022'!$C$12</f>
        <v xml:space="preserve">J 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'2022'!$C$12</f>
        <v xml:space="preserve">J 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'2022'!$C$12</f>
        <v xml:space="preserve">J 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'2022'!$C$12</f>
        <v xml:space="preserve">J 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'2022'!$C$12</f>
        <v xml:space="preserve">J 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'2022'!$C$12</f>
        <v xml:space="preserve">J 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'2022'!$C$12</f>
        <v xml:space="preserve">J 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'2022'!$C$12</f>
        <v xml:space="preserve">J 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'2022'!$C$12</f>
        <v xml:space="preserve">J 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'2022'!$C$12</f>
        <v xml:space="preserve">J 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'2022'!$C$12</f>
        <v xml:space="preserve">J 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'2022'!$C$12</f>
        <v xml:space="preserve">J 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'2022'!$C$12</f>
        <v xml:space="preserve">J 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'2022'!$C$12</f>
        <v xml:space="preserve">J 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'2022'!$C$12</f>
        <v xml:space="preserve">J 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'2022'!$C$12</f>
        <v xml:space="preserve">J 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'2022'!$C$12</f>
        <v xml:space="preserve">J 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'2022'!$C$12</f>
        <v xml:space="preserve">J 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'2022'!$C$12</f>
        <v xml:space="preserve">J 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'2022'!$C$12</f>
        <v xml:space="preserve">J 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'2022'!$C$12</f>
        <v xml:space="preserve">J 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'2022'!$C$12</f>
        <v xml:space="preserve">J 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'2022'!$C$12</f>
        <v xml:space="preserve">J 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'2022'!$C$12</f>
        <v xml:space="preserve">J 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'2022'!$C$12</f>
        <v xml:space="preserve">J 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'2022'!$C$12</f>
        <v xml:space="preserve">J 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'2022'!$C$12</f>
        <v xml:space="preserve">J 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'2022'!$C$12</f>
        <v xml:space="preserve">J 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'2022'!$C$12</f>
        <v xml:space="preserve">J 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'2022'!$C$12</f>
        <v xml:space="preserve">J 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'2022'!$C$12</f>
        <v xml:space="preserve">J 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'2022'!$C$12</f>
        <v xml:space="preserve">J 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'2022'!$C$12</f>
        <v xml:space="preserve">J 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'2022'!$C$12</f>
        <v xml:space="preserve">J 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'2022'!$C$12</f>
        <v xml:space="preserve">J 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'2022'!$C$12</f>
        <v xml:space="preserve">J 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'2022'!$C$12</f>
        <v xml:space="preserve">J 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'2022'!$C$12</f>
        <v xml:space="preserve">J 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'2022'!$C$12</f>
        <v xml:space="preserve">J 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'2022'!$C$12</f>
        <v xml:space="preserve">J 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'2022'!$C$12</f>
        <v xml:space="preserve">J 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'2022'!$C$12</f>
        <v xml:space="preserve">J 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'2022'!$C$12</f>
        <v xml:space="preserve">J 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'2022'!$C$12</f>
        <v xml:space="preserve">J 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'2022'!$C$12</f>
        <v xml:space="preserve">J 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'2022'!$C$12</f>
        <v xml:space="preserve">J 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'2022'!$C$12</f>
        <v xml:space="preserve">J 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'2022'!$C$12</f>
        <v xml:space="preserve">J 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'2022'!$C$12</f>
        <v xml:space="preserve">J 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'2022'!$C$12</f>
        <v xml:space="preserve">J 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'2022'!$C$12</f>
        <v xml:space="preserve">J 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'2022'!$C$12</f>
        <v xml:space="preserve">J 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'2022'!$C$12</f>
        <v xml:space="preserve">J 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'2022'!$C$12</f>
        <v xml:space="preserve">J 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'2022'!$C$12</f>
        <v xml:space="preserve">J 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'2022'!$C$12</f>
        <v xml:space="preserve">J 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'2022'!$C$12</f>
        <v xml:space="preserve">J 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'2022'!$C$12</f>
        <v xml:space="preserve">J 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'2022'!$C$12</f>
        <v xml:space="preserve">J 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'2022'!$C$12</f>
        <v xml:space="preserve">J 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'2022'!$C$12</f>
        <v xml:space="preserve">J 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'2022'!$C$12</f>
        <v xml:space="preserve">J 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'2022'!$C$12</f>
        <v xml:space="preserve">J 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'2022'!$C$12</f>
        <v xml:space="preserve">J 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'2022'!$C$12</f>
        <v xml:space="preserve">J 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'2022'!$C$12</f>
        <v xml:space="preserve">J 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'2022'!$C$12</f>
        <v xml:space="preserve">J 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'2022'!$C$12</f>
        <v xml:space="preserve">J 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'2022'!$C$12</f>
        <v xml:space="preserve">J 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'2022'!$C$12</f>
        <v xml:space="preserve">J 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'2022'!$C$12</f>
        <v xml:space="preserve">J 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'2022'!$C$12</f>
        <v xml:space="preserve">J 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'2022'!$C$12</f>
        <v xml:space="preserve">J 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'2022'!$C$12</f>
        <v xml:space="preserve">J 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'2022'!$C$12</f>
        <v xml:space="preserve">J 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'2022'!$C$12</f>
        <v xml:space="preserve">J 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'2022'!$C$12</f>
        <v xml:space="preserve">J 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'2022'!$C$12</f>
        <v xml:space="preserve">J 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'2022'!$C$12</f>
        <v xml:space="preserve">J 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'2022'!$C$12</f>
        <v xml:space="preserve">J 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'2022'!$C$12</f>
        <v xml:space="preserve">J 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'2022'!$C$12</f>
        <v xml:space="preserve">J 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'2022'!$C$12</f>
        <v xml:space="preserve">J 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'2022'!$C$12</f>
        <v xml:space="preserve">J 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'2022'!$C$12</f>
        <v xml:space="preserve">J 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'2022'!$C$12</f>
        <v xml:space="preserve">J 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'2022'!$C$12</f>
        <v xml:space="preserve">J 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'2022'!$C$12</f>
        <v xml:space="preserve">J 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'2022'!$C$12</f>
        <v xml:space="preserve">J 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'2022'!$C$12</f>
        <v xml:space="preserve">J 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'2022'!$C$12</f>
        <v xml:space="preserve">J 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'2022'!$C$12</f>
        <v xml:space="preserve">J 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'2022'!$C$12</f>
        <v xml:space="preserve">J 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'2022'!$C$12</f>
        <v xml:space="preserve">J 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'2022'!$C$12</f>
        <v xml:space="preserve">J 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'2022'!$C$12</f>
        <v xml:space="preserve">J 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'2022'!$C$12</f>
        <v xml:space="preserve">J 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'2022'!$C$12</f>
        <v xml:space="preserve">J 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'2022'!$C$12</f>
        <v xml:space="preserve">J 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'2022'!$C$12</f>
        <v xml:space="preserve">J 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'2022'!$C$12</f>
        <v xml:space="preserve">J 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'2022'!$C$12</f>
        <v xml:space="preserve">J 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'2022'!$C$12</f>
        <v xml:space="preserve">J 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'2022'!$C$12</f>
        <v xml:space="preserve">J 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'2022'!$C$12</f>
        <v xml:space="preserve">J 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'2022'!$C$12</f>
        <v xml:space="preserve">J 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'2022'!$C$12</f>
        <v xml:space="preserve">J 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'2022'!$C$12</f>
        <v xml:space="preserve">J 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'2022'!$C$12</f>
        <v xml:space="preserve">J 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'2022'!$C$12</f>
        <v xml:space="preserve">J 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'2022'!$C$12</f>
        <v xml:space="preserve">J 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'2022'!$C$12</f>
        <v xml:space="preserve">J 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'2022'!$C$12</f>
        <v xml:space="preserve">J 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'2022'!$C$12</f>
        <v xml:space="preserve">J 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'2022'!$C$12</f>
        <v xml:space="preserve">J 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'2022'!$C$12</f>
        <v xml:space="preserve">J 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'2022'!$C$12</f>
        <v xml:space="preserve">J 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'2022'!$C$12</f>
        <v xml:space="preserve">J 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'2022'!$C$12</f>
        <v xml:space="preserve">J 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'2022'!$C$12</f>
        <v xml:space="preserve">J 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'2022'!$C$12</f>
        <v xml:space="preserve">J 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'2022'!$C$12</f>
        <v xml:space="preserve">J 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'2022'!$C$12</f>
        <v xml:space="preserve">J 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'2022'!$C$12</f>
        <v xml:space="preserve">J 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'2022'!$C$12</f>
        <v xml:space="preserve">J 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'2022'!$C$12</f>
        <v xml:space="preserve">J 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'2022'!$C$12</f>
        <v xml:space="preserve">J 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'2022'!$C$12</f>
        <v xml:space="preserve">J 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'2022'!$C$12</f>
        <v xml:space="preserve">J 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'2022'!$C$12</f>
        <v xml:space="preserve">J 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'2022'!$C$12</f>
        <v xml:space="preserve">J 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'2022'!$C$12</f>
        <v xml:space="preserve">J 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'2022'!$C$12</f>
        <v xml:space="preserve">J 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'2022'!$C$12</f>
        <v xml:space="preserve">J 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'2022'!$C$12</f>
        <v xml:space="preserve">J 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'2022'!$C$12</f>
        <v xml:space="preserve">J 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'2022'!$C$12</f>
        <v xml:space="preserve">J 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'2022'!$C$12</f>
        <v xml:space="preserve">J 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'2022'!$C$12</f>
        <v xml:space="preserve">J 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'2022'!$C$12</f>
        <v xml:space="preserve">J 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'2022'!$C$12</f>
        <v xml:space="preserve">J 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'2022'!$C$12</f>
        <v xml:space="preserve">J 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'2022'!$C$12</f>
        <v xml:space="preserve">J 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'2022'!$C$12</f>
        <v xml:space="preserve">J 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'2022'!$C$12</f>
        <v xml:space="preserve">J 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'2022'!$C$12</f>
        <v xml:space="preserve">J 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'2022'!$C$12</f>
        <v xml:space="preserve">J 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'2022'!$C$12</f>
        <v xml:space="preserve">J 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'2022'!$C$12</f>
        <v xml:space="preserve">J 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'2022'!$C$12</f>
        <v xml:space="preserve">J 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'2022'!$C$12</f>
        <v xml:space="preserve">J 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'2022'!$C$12</f>
        <v xml:space="preserve">J 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'2022'!$C$12</f>
        <v xml:space="preserve">J 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'2022'!$C$12</f>
        <v xml:space="preserve">J 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'2022'!$C$12</f>
        <v xml:space="preserve">J 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'2022'!$C$12</f>
        <v xml:space="preserve">J 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'2022'!$C$12</f>
        <v xml:space="preserve">J 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'2022'!$C$12</f>
        <v xml:space="preserve">J 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'2022'!$C$12</f>
        <v xml:space="preserve">J 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'2022'!$C$12</f>
        <v xml:space="preserve">J 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'2022'!$C$12</f>
        <v xml:space="preserve">J 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'2022'!$C$12</f>
        <v xml:space="preserve">J 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'2022'!$C$12</f>
        <v xml:space="preserve">J 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'2022'!$C$12</f>
        <v xml:space="preserve">J 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'2022'!$C$12</f>
        <v xml:space="preserve">J 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'2022'!$C$12</f>
        <v xml:space="preserve">J 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735EE-C7ED-42F9-A4EE-887A461FAD90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13</v>
      </c>
      <c r="B2" t="str">
        <f>'2022'!$C$13</f>
        <v>K</v>
      </c>
      <c r="C2" t="str">
        <f>IF(HLOOKUP(D2,'2022'!$D$1:$GB$16,$A$2,FALSE)=0," ",IF(HLOOKUP(D2,'2022'!$D$1:$GB$16,$A$2,FALSE)="H"," ",IF(HLOOKUP(D2,'2022'!$D$1:$GB$16,$A$2,FALSE)="S"," ",HLOOKUP(D2,'2022'!$D$1:$GB$16,$A$2,FALSE))))</f>
        <v>MN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00:00</v>
      </c>
      <c r="G2" s="402">
        <f>E2</f>
        <v>44562</v>
      </c>
      <c r="H2" s="402" t="str" cm="1">
        <f t="array" ref="H2">IFERROR(_xlfn.IFS(C2="MN","07:59",C2="M","15:59",C2="AF","23:59")," ")</f>
        <v>07:59</v>
      </c>
    </row>
    <row r="3" spans="1:8" x14ac:dyDescent="0.25">
      <c r="B3" t="str">
        <f>'2022'!$C$13</f>
        <v>K</v>
      </c>
      <c r="C3" t="str">
        <f>IF(HLOOKUP(D3,'2022'!$D$1:$GB$16,$A$2,FALSE)=0," ",IF(HLOOKUP(D3,'2022'!$D$1:$GB$16,$A$2,FALSE)="H"," ",IF(HLOOKUP(D3,'2022'!$D$1:$GB$16,$A$2,FALSE)="S"," ",HLOOKUP(D3,'2022'!$D$1:$GB$16,$A$2,FALSE))))</f>
        <v>MN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00:00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07:59</v>
      </c>
    </row>
    <row r="4" spans="1:8" x14ac:dyDescent="0.25">
      <c r="B4" t="str">
        <f>'2022'!$C$13</f>
        <v>K</v>
      </c>
      <c r="C4" t="str">
        <f>IF(HLOOKUP(D4,'2022'!$D$1:$GB$16,$A$2,FALSE)=0," ",IF(HLOOKUP(D4,'2022'!$D$1:$GB$16,$A$2,FALSE)="H"," ",IF(HLOOKUP(D4,'2022'!$D$1:$GB$16,$A$2,FALSE)="S"," ",HLOOKUP(D4,'2022'!$D$1:$GB$16,$A$2,FALSE))))</f>
        <v>MN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00:00</v>
      </c>
      <c r="G4" s="402">
        <f t="shared" si="1"/>
        <v>44564</v>
      </c>
      <c r="H4" s="402" t="str" cm="1">
        <f t="array" ref="H4">IFERROR(_xlfn.IFS(C4="MN","07:59",C4="M","15:59",C4="AF","23:59")," ")</f>
        <v>07:59</v>
      </c>
    </row>
    <row r="5" spans="1:8" x14ac:dyDescent="0.25">
      <c r="B5" t="str">
        <f>'2022'!$C$13</f>
        <v>K</v>
      </c>
      <c r="C5" t="str">
        <f>IF(HLOOKUP(D5,'2022'!$D$1:$GB$16,$A$2,FALSE)=0," ",IF(HLOOKUP(D5,'2022'!$D$1:$GB$16,$A$2,FALSE)="H"," ",IF(HLOOKUP(D5,'2022'!$D$1:$GB$16,$A$2,FALSE)="S"," ",HLOOKUP(D5,'2022'!$D$1:$GB$16,$A$2,FALSE))))</f>
        <v xml:space="preserve"> </v>
      </c>
      <c r="D5" s="402">
        <v>44565</v>
      </c>
      <c r="E5" s="402" t="str">
        <f t="shared" si="0"/>
        <v>ERROR</v>
      </c>
      <c r="F5" t="str" cm="1">
        <f t="array" ref="F5">IFERROR(_xlfn.IFS(C5="MN","00:00",C5="M","08:00",C5="AF","16:00")," ")</f>
        <v xml:space="preserve"> </v>
      </c>
      <c r="G5" s="402" t="str">
        <f t="shared" si="1"/>
        <v>ERROR</v>
      </c>
      <c r="H5" s="402" t="str" cm="1">
        <f t="array" ref="H5">IFERROR(_xlfn.IFS(C5="MN","07:59",C5="M","15:59",C5="AF","23:59")," ")</f>
        <v xml:space="preserve"> </v>
      </c>
    </row>
    <row r="6" spans="1:8" x14ac:dyDescent="0.25">
      <c r="B6" t="str">
        <f>'2022'!$C$13</f>
        <v>K</v>
      </c>
      <c r="C6" t="str">
        <f>IF(HLOOKUP(D6,'2022'!$D$1:$GB$16,$A$2,FALSE)=0," ",IF(HLOOKUP(D6,'2022'!$D$1:$GB$16,$A$2,FALSE)="H"," ",IF(HLOOKUP(D6,'2022'!$D$1:$GB$16,$A$2,FALSE)="S"," ",HLOOKUP(D6,'2022'!$D$1:$GB$16,$A$2,FALSE))))</f>
        <v xml:space="preserve"> </v>
      </c>
      <c r="D6" s="402">
        <v>44566</v>
      </c>
      <c r="E6" s="402" t="str">
        <f t="shared" si="0"/>
        <v>ERROR</v>
      </c>
      <c r="F6" t="str" cm="1">
        <f t="array" ref="F6">IFERROR(_xlfn.IFS(C6="MN","00:00",C6="M","08:00",C6="AF","16:00")," ")</f>
        <v xml:space="preserve"> </v>
      </c>
      <c r="G6" s="402" t="str">
        <f t="shared" si="1"/>
        <v>ERROR</v>
      </c>
      <c r="H6" s="402" t="str" cm="1">
        <f t="array" ref="H6">IFERROR(_xlfn.IFS(C6="MN","07:59",C6="M","15:59",C6="AF","23:59")," ")</f>
        <v xml:space="preserve"> </v>
      </c>
    </row>
    <row r="7" spans="1:8" x14ac:dyDescent="0.25">
      <c r="B7" t="str">
        <f>'2022'!$C$13</f>
        <v>K</v>
      </c>
      <c r="C7" t="str">
        <f>IF(HLOOKUP(D7,'2022'!$D$1:$GB$16,$A$2,FALSE)=0," ",IF(HLOOKUP(D7,'2022'!$D$1:$GB$16,$A$2,FALSE)="H"," ",IF(HLOOKUP(D7,'2022'!$D$1:$GB$16,$A$2,FALSE)="S"," ",HLOOKUP(D7,'2022'!$D$1:$GB$16,$A$2,FALSE))))</f>
        <v>MN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00:00</v>
      </c>
      <c r="G7" s="402">
        <f t="shared" si="1"/>
        <v>44567</v>
      </c>
      <c r="H7" s="402" t="str" cm="1">
        <f t="array" ref="H7">IFERROR(_xlfn.IFS(C7="MN","07:59",C7="M","15:59",C7="AF","23:59")," ")</f>
        <v>07:59</v>
      </c>
    </row>
    <row r="8" spans="1:8" x14ac:dyDescent="0.25">
      <c r="B8" t="str">
        <f>'2022'!$C$13</f>
        <v>K</v>
      </c>
      <c r="C8" t="str">
        <f>IF(HLOOKUP(D8,'2022'!$D$1:$GB$16,$A$2,FALSE)=0," ",IF(HLOOKUP(D8,'2022'!$D$1:$GB$16,$A$2,FALSE)="H"," ",IF(HLOOKUP(D8,'2022'!$D$1:$GB$16,$A$2,FALSE)="S"," ",HLOOKUP(D8,'2022'!$D$1:$GB$16,$A$2,FALSE))))</f>
        <v>MN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00:00</v>
      </c>
      <c r="G8" s="402">
        <f t="shared" si="1"/>
        <v>44568</v>
      </c>
      <c r="H8" s="402" t="str" cm="1">
        <f t="array" ref="H8">IFERROR(_xlfn.IFS(C8="MN","07:59",C8="M","15:59",C8="AF","23:59")," ")</f>
        <v>07:59</v>
      </c>
    </row>
    <row r="9" spans="1:8" x14ac:dyDescent="0.25">
      <c r="B9" t="str">
        <f>'2022'!$C$13</f>
        <v>K</v>
      </c>
      <c r="C9" t="str">
        <f>IF(HLOOKUP(D9,'2022'!$D$1:$GB$16,$A$2,FALSE)=0," ",IF(HLOOKUP(D9,'2022'!$D$1:$GB$16,$A$2,FALSE)="H"," ",IF(HLOOKUP(D9,'2022'!$D$1:$GB$16,$A$2,FALSE)="S"," ",HLOOKUP(D9,'2022'!$D$1:$GB$16,$A$2,FALSE))))</f>
        <v>MN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00:00</v>
      </c>
      <c r="G9" s="402">
        <f t="shared" si="1"/>
        <v>44569</v>
      </c>
      <c r="H9" s="402" t="str" cm="1">
        <f t="array" ref="H9">IFERROR(_xlfn.IFS(C9="MN","07:59",C9="M","15:59",C9="AF","23:59")," ")</f>
        <v>07:59</v>
      </c>
    </row>
    <row r="10" spans="1:8" x14ac:dyDescent="0.25">
      <c r="B10" t="str">
        <f>'2022'!$C$13</f>
        <v>K</v>
      </c>
      <c r="C10" t="str">
        <f>IF(HLOOKUP(D10,'2022'!$D$1:$GB$16,$A$2,FALSE)=0," ",IF(HLOOKUP(D10,'2022'!$D$1:$GB$16,$A$2,FALSE)="H"," ",IF(HLOOKUP(D10,'2022'!$D$1:$GB$16,$A$2,FALSE)="S"," ",HLOOKUP(D10,'2022'!$D$1:$GB$16,$A$2,FALSE))))</f>
        <v>MN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00:00</v>
      </c>
      <c r="G10" s="402">
        <f t="shared" si="1"/>
        <v>44570</v>
      </c>
      <c r="H10" s="402" t="str" cm="1">
        <f t="array" ref="H10">IFERROR(_xlfn.IFS(C10="MN","07:59",C10="M","15:59",C10="AF","23:59")," ")</f>
        <v>07:59</v>
      </c>
    </row>
    <row r="11" spans="1:8" x14ac:dyDescent="0.25">
      <c r="B11" t="str">
        <f>'2022'!$C$13</f>
        <v>K</v>
      </c>
      <c r="C11" t="str">
        <f>IF(HLOOKUP(D11,'2022'!$D$1:$GB$16,$A$2,FALSE)=0," ",IF(HLOOKUP(D11,'2022'!$D$1:$GB$16,$A$2,FALSE)="H"," ",IF(HLOOKUP(D11,'2022'!$D$1:$GB$16,$A$2,FALSE)="S"," ",HLOOKUP(D11,'2022'!$D$1:$GB$16,$A$2,FALSE))))</f>
        <v xml:space="preserve"> </v>
      </c>
      <c r="D11" s="402">
        <v>44571</v>
      </c>
      <c r="E11" s="402" t="str">
        <f t="shared" si="0"/>
        <v>ERROR</v>
      </c>
      <c r="F11" t="str" cm="1">
        <f t="array" ref="F11">IFERROR(_xlfn.IFS(C11="MN","00:00",C11="M","08:00",C11="AF","16:00")," ")</f>
        <v xml:space="preserve"> </v>
      </c>
      <c r="G11" s="402" t="str">
        <f t="shared" si="1"/>
        <v>ERROR</v>
      </c>
      <c r="H11" s="402" t="str" cm="1">
        <f t="array" ref="H11">IFERROR(_xlfn.IFS(C11="MN","07:59",C11="M","15:59",C11="AF","23:59")," ")</f>
        <v xml:space="preserve"> </v>
      </c>
    </row>
    <row r="12" spans="1:8" x14ac:dyDescent="0.25">
      <c r="B12" t="str">
        <f>'2022'!$C$13</f>
        <v>K</v>
      </c>
      <c r="C12" t="str">
        <f>IF(HLOOKUP(D12,'2022'!$D$1:$GB$16,$A$2,FALSE)=0," ",IF(HLOOKUP(D12,'2022'!$D$1:$GB$16,$A$2,FALSE)="H"," ",IF(HLOOKUP(D12,'2022'!$D$1:$GB$16,$A$2,FALSE)="S"," ",HLOOKUP(D12,'2022'!$D$1:$GB$16,$A$2,FALSE))))</f>
        <v xml:space="preserve"> </v>
      </c>
      <c r="D12" s="402">
        <v>44572</v>
      </c>
      <c r="E12" s="402" t="str">
        <f t="shared" si="0"/>
        <v>ERROR</v>
      </c>
      <c r="F12" t="str" cm="1">
        <f t="array" ref="F12">IFERROR(_xlfn.IFS(C12="MN","00:00",C12="M","08:00",C12="AF","16:00")," ")</f>
        <v xml:space="preserve"> </v>
      </c>
      <c r="G12" s="402" t="str">
        <f t="shared" si="1"/>
        <v>ERROR</v>
      </c>
      <c r="H12" s="402" t="str" cm="1">
        <f t="array" ref="H12">IFERROR(_xlfn.IFS(C12="MN","07:59",C12="M","15:59",C12="AF","23:59")," ")</f>
        <v xml:space="preserve"> </v>
      </c>
    </row>
    <row r="13" spans="1:8" x14ac:dyDescent="0.25">
      <c r="B13" t="str">
        <f>'2022'!$C$13</f>
        <v>K</v>
      </c>
      <c r="C13" t="str">
        <f>IF(HLOOKUP(D13,'2022'!$D$1:$GB$16,$A$2,FALSE)=0," ",IF(HLOOKUP(D13,'2022'!$D$1:$GB$16,$A$2,FALSE)="H"," ",IF(HLOOKUP(D13,'2022'!$D$1:$GB$16,$A$2,FALSE)="S"," ",HLOOKUP(D13,'2022'!$D$1:$GB$16,$A$2,FALSE))))</f>
        <v>AF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16:00</v>
      </c>
      <c r="G13" s="402">
        <f t="shared" si="1"/>
        <v>44573</v>
      </c>
      <c r="H13" s="402" t="str" cm="1">
        <f t="array" ref="H13">IFERROR(_xlfn.IFS(C13="MN","07:59",C13="M","15:59",C13="AF","23:59")," ")</f>
        <v>23:59</v>
      </c>
    </row>
    <row r="14" spans="1:8" x14ac:dyDescent="0.25">
      <c r="B14" t="str">
        <f>'2022'!$C$13</f>
        <v>K</v>
      </c>
      <c r="C14" t="str">
        <f>IF(HLOOKUP(D14,'2022'!$D$1:$GB$16,$A$2,FALSE)=0," ",IF(HLOOKUP(D14,'2022'!$D$1:$GB$16,$A$2,FALSE)="H"," ",IF(HLOOKUP(D14,'2022'!$D$1:$GB$16,$A$2,FALSE)="S"," ",HLOOKUP(D14,'2022'!$D$1:$GB$16,$A$2,FALSE))))</f>
        <v>AF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16:00</v>
      </c>
      <c r="G14" s="402">
        <f t="shared" si="1"/>
        <v>44574</v>
      </c>
      <c r="H14" s="402" t="str" cm="1">
        <f t="array" ref="H14">IFERROR(_xlfn.IFS(C14="MN","07:59",C14="M","15:59",C14="AF","23:59")," ")</f>
        <v>23:59</v>
      </c>
    </row>
    <row r="15" spans="1:8" x14ac:dyDescent="0.25">
      <c r="B15" t="str">
        <f>'2022'!$C$13</f>
        <v>K</v>
      </c>
      <c r="C15" t="str">
        <f>IF(HLOOKUP(D15,'2022'!$D$1:$GB$16,$A$2,FALSE)=0," ",IF(HLOOKUP(D15,'2022'!$D$1:$GB$16,$A$2,FALSE)="H"," ",IF(HLOOKUP(D15,'2022'!$D$1:$GB$16,$A$2,FALSE)="S"," ",HLOOKUP(D15,'2022'!$D$1:$GB$16,$A$2,FALSE))))</f>
        <v>AF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16:00</v>
      </c>
      <c r="G15" s="402">
        <f t="shared" si="1"/>
        <v>44575</v>
      </c>
      <c r="H15" s="402" t="str" cm="1">
        <f t="array" ref="H15">IFERROR(_xlfn.IFS(C15="MN","07:59",C15="M","15:59",C15="AF","23:59")," ")</f>
        <v>23:59</v>
      </c>
    </row>
    <row r="16" spans="1:8" x14ac:dyDescent="0.25">
      <c r="B16" t="str">
        <f>'2022'!$C$13</f>
        <v>K</v>
      </c>
      <c r="C16" t="str">
        <f>IF(HLOOKUP(D16,'2022'!$D$1:$GB$16,$A$2,FALSE)=0," ",IF(HLOOKUP(D16,'2022'!$D$1:$GB$16,$A$2,FALSE)="H"," ",IF(HLOOKUP(D16,'2022'!$D$1:$GB$16,$A$2,FALSE)="S"," ",HLOOKUP(D16,'2022'!$D$1:$GB$16,$A$2,FALSE))))</f>
        <v>AF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16:00</v>
      </c>
      <c r="G16" s="402">
        <f t="shared" si="1"/>
        <v>44576</v>
      </c>
      <c r="H16" s="402" t="str" cm="1">
        <f t="array" ref="H16">IFERROR(_xlfn.IFS(C16="MN","07:59",C16="M","15:59",C16="AF","23:59")," ")</f>
        <v>23:59</v>
      </c>
    </row>
    <row r="17" spans="2:8" x14ac:dyDescent="0.25">
      <c r="B17" t="str">
        <f>'2022'!$C$13</f>
        <v>K</v>
      </c>
      <c r="C17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'2022'!$C$13</f>
        <v>K</v>
      </c>
      <c r="C18" t="str">
        <f>IF(HLOOKUP(D18,'2022'!$D$1:$GB$16,$A$2,FALSE)=0," ",IF(HLOOKUP(D18,'2022'!$D$1:$GB$16,$A$2,FALSE)="H"," ",IF(HLOOKUP(D18,'2022'!$D$1:$GB$16,$A$2,FALSE)="S"," ",HLOOKUP(D18,'2022'!$D$1:$GB$16,$A$2,FALSE))))</f>
        <v xml:space="preserve"> </v>
      </c>
      <c r="D18" s="402">
        <v>44578</v>
      </c>
      <c r="E18" s="402" t="str">
        <f t="shared" si="0"/>
        <v>ERROR</v>
      </c>
      <c r="F18" t="str" cm="1">
        <f t="array" ref="F18">IFERROR(_xlfn.IFS(C18="MN","00:00",C18="M","08:00",C18="AF","16:00")," ")</f>
        <v xml:space="preserve"> </v>
      </c>
      <c r="G18" s="402" t="str">
        <f t="shared" si="1"/>
        <v>ERROR</v>
      </c>
      <c r="H18" s="402" t="str" cm="1">
        <f t="array" ref="H18">IFERROR(_xlfn.IFS(C18="MN","07:59",C18="M","15:59",C18="AF","23:59")," ")</f>
        <v xml:space="preserve"> </v>
      </c>
    </row>
    <row r="19" spans="2:8" x14ac:dyDescent="0.25">
      <c r="B19" t="str">
        <f>'2022'!$C$13</f>
        <v>K</v>
      </c>
      <c r="C19" t="str">
        <f>IF(HLOOKUP(D19,'2022'!$D$1:$GB$16,$A$2,FALSE)=0," ",IF(HLOOKUP(D19,'2022'!$D$1:$GB$16,$A$2,FALSE)="H"," ",IF(HLOOKUP(D19,'2022'!$D$1:$GB$16,$A$2,FALSE)="S"," ",HLOOKUP(D19,'2022'!$D$1:$GB$16,$A$2,FALSE))))</f>
        <v>AF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16:00</v>
      </c>
      <c r="G19" s="402">
        <f t="shared" si="1"/>
        <v>44579</v>
      </c>
      <c r="H19" s="402" t="str" cm="1">
        <f t="array" ref="H19">IFERROR(_xlfn.IFS(C19="MN","07:59",C19="M","15:59",C19="AF","23:59")," ")</f>
        <v>23:59</v>
      </c>
    </row>
    <row r="20" spans="2:8" x14ac:dyDescent="0.25">
      <c r="B20" t="str">
        <f>'2022'!$C$13</f>
        <v>K</v>
      </c>
      <c r="C20" t="str">
        <f>IF(HLOOKUP(D20,'2022'!$D$1:$GB$16,$A$2,FALSE)=0," ",IF(HLOOKUP(D20,'2022'!$D$1:$GB$16,$A$2,FALSE)="H"," ",IF(HLOOKUP(D20,'2022'!$D$1:$GB$16,$A$2,FALSE)="S"," ",HLOOKUP(D20,'2022'!$D$1:$GB$16,$A$2,FALSE))))</f>
        <v>AF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16:00</v>
      </c>
      <c r="G20" s="402">
        <f t="shared" si="1"/>
        <v>44580</v>
      </c>
      <c r="H20" s="402" t="str" cm="1">
        <f t="array" ref="H20">IFERROR(_xlfn.IFS(C20="MN","07:59",C20="M","15:59",C20="AF","23:59")," ")</f>
        <v>23:59</v>
      </c>
    </row>
    <row r="21" spans="2:8" x14ac:dyDescent="0.25">
      <c r="B21" t="str">
        <f>'2022'!$C$13</f>
        <v>K</v>
      </c>
      <c r="C21" t="str">
        <f>IF(HLOOKUP(D21,'2022'!$D$1:$GB$16,$A$2,FALSE)=0," ",IF(HLOOKUP(D21,'2022'!$D$1:$GB$16,$A$2,FALSE)="H"," ",IF(HLOOKUP(D21,'2022'!$D$1:$GB$16,$A$2,FALSE)="S"," ",HLOOKUP(D21,'2022'!$D$1:$GB$16,$A$2,FALSE))))</f>
        <v>AF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16:00</v>
      </c>
      <c r="G21" s="402">
        <f t="shared" si="1"/>
        <v>44581</v>
      </c>
      <c r="H21" s="402" t="str" cm="1">
        <f t="array" ref="H21">IFERROR(_xlfn.IFS(C21="MN","07:59",C21="M","15:59",C21="AF","23:59")," ")</f>
        <v>23:59</v>
      </c>
    </row>
    <row r="22" spans="2:8" x14ac:dyDescent="0.25">
      <c r="B22" t="str">
        <f>'2022'!$C$13</f>
        <v>K</v>
      </c>
      <c r="C22" t="str">
        <f>IF(HLOOKUP(D22,'2022'!$D$1:$GB$16,$A$2,FALSE)=0," ",IF(HLOOKUP(D22,'2022'!$D$1:$GB$16,$A$2,FALSE)="H"," ",IF(HLOOKUP(D22,'2022'!$D$1:$GB$16,$A$2,FALSE)="S"," ",HLOOKUP(D22,'2022'!$D$1:$GB$16,$A$2,FALSE))))</f>
        <v>AF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16:00</v>
      </c>
      <c r="G22" s="402">
        <f t="shared" si="1"/>
        <v>44582</v>
      </c>
      <c r="H22" s="402" t="str" cm="1">
        <f t="array" ref="H22">IFERROR(_xlfn.IFS(C22="MN","07:59",C22="M","15:59",C22="AF","23:59")," ")</f>
        <v>23:59</v>
      </c>
    </row>
    <row r="23" spans="2:8" x14ac:dyDescent="0.25">
      <c r="B23" t="str">
        <f>'2022'!$C$13</f>
        <v>K</v>
      </c>
      <c r="C23" t="str">
        <f>IF(HLOOKUP(D23,'2022'!$D$1:$GB$16,$A$2,FALSE)=0," ",IF(HLOOKUP(D23,'2022'!$D$1:$GB$16,$A$2,FALSE)="H"," ",IF(HLOOKUP(D23,'2022'!$D$1:$GB$16,$A$2,FALSE)="S"," ",HLOOKUP(D23,'2022'!$D$1:$GB$16,$A$2,FALSE))))</f>
        <v xml:space="preserve"> </v>
      </c>
      <c r="D23" s="402">
        <v>44583</v>
      </c>
      <c r="E23" s="402" t="str">
        <f t="shared" si="0"/>
        <v>ERROR</v>
      </c>
      <c r="F23" t="str" cm="1">
        <f t="array" ref="F23">IFERROR(_xlfn.IFS(C23="MN","00:00",C23="M","08:00",C23="AF","16:00")," ")</f>
        <v xml:space="preserve"> </v>
      </c>
      <c r="G23" s="402" t="str">
        <f t="shared" si="1"/>
        <v>ERROR</v>
      </c>
      <c r="H23" s="402" t="str" cm="1">
        <f t="array" ref="H23">IFERROR(_xlfn.IFS(C23="MN","07:59",C23="M","15:59",C23="AF","23:59")," ")</f>
        <v xml:space="preserve"> </v>
      </c>
    </row>
    <row r="24" spans="2:8" x14ac:dyDescent="0.25">
      <c r="B24" t="str">
        <f>'2022'!$C$13</f>
        <v>K</v>
      </c>
      <c r="C24" t="str">
        <f>IF(HLOOKUP(D24,'2022'!$D$1:$GB$16,$A$2,FALSE)=0," ",IF(HLOOKUP(D24,'2022'!$D$1:$GB$16,$A$2,FALSE)="H"," ",IF(HLOOKUP(D24,'2022'!$D$1:$GB$16,$A$2,FALSE)="S"," ",HLOOKUP(D24,'2022'!$D$1:$GB$16,$A$2,FALSE))))</f>
        <v xml:space="preserve"> </v>
      </c>
      <c r="D24" s="402">
        <v>44584</v>
      </c>
      <c r="E24" s="402" t="str">
        <f t="shared" si="0"/>
        <v>ERROR</v>
      </c>
      <c r="F24" t="str" cm="1">
        <f t="array" ref="F24">IFERROR(_xlfn.IFS(C24="MN","00:00",C24="M","08:00",C24="AF","16:00")," ")</f>
        <v xml:space="preserve"> </v>
      </c>
      <c r="G24" s="402" t="str">
        <f t="shared" si="1"/>
        <v>ERROR</v>
      </c>
      <c r="H24" s="402" t="str" cm="1">
        <f t="array" ref="H24">IFERROR(_xlfn.IFS(C24="MN","07:59",C24="M","15:59",C24="AF","23:59")," ")</f>
        <v xml:space="preserve"> </v>
      </c>
    </row>
    <row r="25" spans="2:8" x14ac:dyDescent="0.25">
      <c r="B25" t="str">
        <f>'2022'!$C$13</f>
        <v>K</v>
      </c>
      <c r="C25" t="str">
        <f>IF(HLOOKUP(D25,'2022'!$D$1:$GB$16,$A$2,FALSE)=0," ",IF(HLOOKUP(D25,'2022'!$D$1:$GB$16,$A$2,FALSE)="H"," ",IF(HLOOKUP(D25,'2022'!$D$1:$GB$16,$A$2,FALSE)="S"," ",HLOOKUP(D25,'2022'!$D$1:$GB$16,$A$2,FALSE))))</f>
        <v>M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08:00</v>
      </c>
      <c r="G25" s="402">
        <f t="shared" si="1"/>
        <v>44585</v>
      </c>
      <c r="H25" s="402" t="str" cm="1">
        <f t="array" ref="H25">IFERROR(_xlfn.IFS(C25="MN","07:59",C25="M","15:59",C25="AF","23:59")," ")</f>
        <v>15:59</v>
      </c>
    </row>
    <row r="26" spans="2:8" x14ac:dyDescent="0.25">
      <c r="B26" t="str">
        <f>'2022'!$C$13</f>
        <v>K</v>
      </c>
      <c r="C26" t="str">
        <f>IF(HLOOKUP(D26,'2022'!$D$1:$GB$16,$A$2,FALSE)=0," ",IF(HLOOKUP(D26,'2022'!$D$1:$GB$16,$A$2,FALSE)="H"," ",IF(HLOOKUP(D26,'2022'!$D$1:$GB$16,$A$2,FALSE)="S"," ",HLOOKUP(D26,'2022'!$D$1:$GB$16,$A$2,FALSE))))</f>
        <v>M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08:00</v>
      </c>
      <c r="G26" s="402">
        <f t="shared" si="1"/>
        <v>44586</v>
      </c>
      <c r="H26" s="402" t="str" cm="1">
        <f t="array" ref="H26">IFERROR(_xlfn.IFS(C26="MN","07:59",C26="M","15:59",C26="AF","23:59")," ")</f>
        <v>15:59</v>
      </c>
    </row>
    <row r="27" spans="2:8" x14ac:dyDescent="0.25">
      <c r="B27" t="str">
        <f>'2022'!$C$13</f>
        <v>K</v>
      </c>
      <c r="C27" t="str">
        <f>IF(HLOOKUP(D27,'2022'!$D$1:$GB$16,$A$2,FALSE)=0," ",IF(HLOOKUP(D27,'2022'!$D$1:$GB$16,$A$2,FALSE)="H"," ",IF(HLOOKUP(D27,'2022'!$D$1:$GB$16,$A$2,FALSE)="S"," ",HLOOKUP(D27,'2022'!$D$1:$GB$16,$A$2,FALSE))))</f>
        <v>M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08:00</v>
      </c>
      <c r="G27" s="402">
        <f t="shared" si="1"/>
        <v>44587</v>
      </c>
      <c r="H27" s="402" t="str" cm="1">
        <f t="array" ref="H27">IFERROR(_xlfn.IFS(C27="MN","07:59",C27="M","15:59",C27="AF","23:59")," ")</f>
        <v>15:59</v>
      </c>
    </row>
    <row r="28" spans="2:8" x14ac:dyDescent="0.25">
      <c r="B28" t="str">
        <f>'2022'!$C$13</f>
        <v>K</v>
      </c>
      <c r="C28" t="str">
        <f>IF(HLOOKUP(D28,'2022'!$D$1:$GB$16,$A$2,FALSE)=0," ",IF(HLOOKUP(D28,'2022'!$D$1:$GB$16,$A$2,FALSE)="H"," ",IF(HLOOKUP(D28,'2022'!$D$1:$GB$16,$A$2,FALSE)="S"," ",HLOOKUP(D28,'2022'!$D$1:$GB$16,$A$2,FALSE))))</f>
        <v>M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08:00</v>
      </c>
      <c r="G28" s="402">
        <f t="shared" si="1"/>
        <v>44588</v>
      </c>
      <c r="H28" s="402" t="str" cm="1">
        <f t="array" ref="H28">IFERROR(_xlfn.IFS(C28="MN","07:59",C28="M","15:59",C28="AF","23:59")," ")</f>
        <v>15:59</v>
      </c>
    </row>
    <row r="29" spans="2:8" x14ac:dyDescent="0.25">
      <c r="B29" t="str">
        <f>'2022'!$C$13</f>
        <v>K</v>
      </c>
      <c r="C29" t="str">
        <f>IF(HLOOKUP(D29,'2022'!$D$1:$GB$16,$A$2,FALSE)=0," ",IF(HLOOKUP(D29,'2022'!$D$1:$GB$16,$A$2,FALSE)="H"," ",IF(HLOOKUP(D29,'2022'!$D$1:$GB$16,$A$2,FALSE)="S"," ",HLOOKUP(D29,'2022'!$D$1:$GB$16,$A$2,FALSE))))</f>
        <v xml:space="preserve"> </v>
      </c>
      <c r="D29" s="402">
        <v>44589</v>
      </c>
      <c r="E29" s="402" t="str">
        <f t="shared" si="0"/>
        <v>ERROR</v>
      </c>
      <c r="F29" t="str" cm="1">
        <f t="array" ref="F29">IFERROR(_xlfn.IFS(C29="MN","00:00",C29="M","08:00",C29="AF","16:00")," ")</f>
        <v xml:space="preserve"> </v>
      </c>
      <c r="G29" s="402" t="str">
        <f t="shared" si="1"/>
        <v>ERROR</v>
      </c>
      <c r="H29" s="402" t="str" cm="1">
        <f t="array" ref="H29">IFERROR(_xlfn.IFS(C29="MN","07:59",C29="M","15:59",C29="AF","23:59")," ")</f>
        <v xml:space="preserve"> </v>
      </c>
    </row>
    <row r="30" spans="2:8" x14ac:dyDescent="0.25">
      <c r="B30" t="str">
        <f>'2022'!$C$13</f>
        <v>K</v>
      </c>
      <c r="C30" t="str">
        <f>IF(HLOOKUP(D30,'2022'!$D$1:$GB$16,$A$2,FALSE)=0," ",IF(HLOOKUP(D30,'2022'!$D$1:$GB$16,$A$2,FALSE)="H"," ",IF(HLOOKUP(D30,'2022'!$D$1:$GB$16,$A$2,FALSE)="S"," ",HLOOKUP(D30,'2022'!$D$1:$GB$16,$A$2,FALSE))))</f>
        <v xml:space="preserve"> </v>
      </c>
      <c r="D30" s="402">
        <v>44590</v>
      </c>
      <c r="E30" s="402" t="str">
        <f t="shared" si="0"/>
        <v>ERROR</v>
      </c>
      <c r="F30" t="str" cm="1">
        <f t="array" ref="F30">IFERROR(_xlfn.IFS(C30="MN","00:00",C30="M","08:00",C30="AF","16:00")," ")</f>
        <v xml:space="preserve"> </v>
      </c>
      <c r="G30" s="402" t="str">
        <f t="shared" si="1"/>
        <v>ERROR</v>
      </c>
      <c r="H30" s="402" t="str" cm="1">
        <f t="array" ref="H30">IFERROR(_xlfn.IFS(C30="MN","07:59",C30="M","15:59",C30="AF","23:59")," ")</f>
        <v xml:space="preserve"> </v>
      </c>
    </row>
    <row r="31" spans="2:8" x14ac:dyDescent="0.25">
      <c r="B31" t="str">
        <f>'2022'!$C$13</f>
        <v>K</v>
      </c>
      <c r="C31" t="str">
        <f>IF(HLOOKUP(D31,'2022'!$D$1:$GB$16,$A$2,FALSE)=0," ",IF(HLOOKUP(D31,'2022'!$D$1:$GB$16,$A$2,FALSE)="H"," ",IF(HLOOKUP(D31,'2022'!$D$1:$GB$16,$A$2,FALSE)="S"," ",HLOOKUP(D31,'2022'!$D$1:$GB$16,$A$2,FALSE))))</f>
        <v>M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08:00</v>
      </c>
      <c r="G31" s="402">
        <f t="shared" si="1"/>
        <v>44591</v>
      </c>
      <c r="H31" s="402" t="str" cm="1">
        <f t="array" ref="H31">IFERROR(_xlfn.IFS(C31="MN","07:59",C31="M","15:59",C31="AF","23:59")," ")</f>
        <v>15:59</v>
      </c>
    </row>
    <row r="32" spans="2:8" x14ac:dyDescent="0.25">
      <c r="B32" t="str">
        <f>'2022'!$C$13</f>
        <v>K</v>
      </c>
      <c r="C32" t="str">
        <f>IF(HLOOKUP(D32,'2022'!$D$1:$GB$16,$A$2,FALSE)=0," ",IF(HLOOKUP(D32,'2022'!$D$1:$GB$16,$A$2,FALSE)="H"," ",IF(HLOOKUP(D32,'2022'!$D$1:$GB$16,$A$2,FALSE)="S"," ",HLOOKUP(D32,'2022'!$D$1:$GB$16,$A$2,FALSE))))</f>
        <v>M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08:00</v>
      </c>
      <c r="G32" s="402">
        <f t="shared" si="1"/>
        <v>44592</v>
      </c>
      <c r="H32" s="402" t="str" cm="1">
        <f t="array" ref="H32">IFERROR(_xlfn.IFS(C32="MN","07:59",C32="M","15:59",C32="AF","23:59")," ")</f>
        <v>15:59</v>
      </c>
    </row>
    <row r="33" spans="2:8" x14ac:dyDescent="0.25">
      <c r="B33" t="str">
        <f>'2022'!$C$13</f>
        <v>K</v>
      </c>
      <c r="C33" t="str">
        <f>IF(HLOOKUP(D33,'2022'!$D$1:$GB$16,$A$2,FALSE)=0," ",IF(HLOOKUP(D33,'2022'!$D$1:$GB$16,$A$2,FALSE)="H"," ",IF(HLOOKUP(D33,'2022'!$D$1:$GB$16,$A$2,FALSE)="S"," ",HLOOKUP(D33,'2022'!$D$1:$GB$16,$A$2,FALSE))))</f>
        <v>M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08:00</v>
      </c>
      <c r="G33" s="402">
        <f t="shared" si="1"/>
        <v>44593</v>
      </c>
      <c r="H33" s="402" t="str" cm="1">
        <f t="array" ref="H33">IFERROR(_xlfn.IFS(C33="MN","07:59",C33="M","15:59",C33="AF","23:59")," ")</f>
        <v>15:59</v>
      </c>
    </row>
    <row r="34" spans="2:8" x14ac:dyDescent="0.25">
      <c r="B34" t="str">
        <f>'2022'!$C$13</f>
        <v>K</v>
      </c>
      <c r="C34" t="str">
        <f>IF(HLOOKUP(D34,'2022'!$D$1:$GB$16,$A$2,FALSE)=0," ",IF(HLOOKUP(D34,'2022'!$D$1:$GB$16,$A$2,FALSE)="H"," ",IF(HLOOKUP(D34,'2022'!$D$1:$GB$16,$A$2,FALSE)="S"," ",HLOOKUP(D34,'2022'!$D$1:$GB$16,$A$2,FALSE))))</f>
        <v>M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08:00</v>
      </c>
      <c r="G34" s="402">
        <f t="shared" si="1"/>
        <v>44594</v>
      </c>
      <c r="H34" s="402" t="str" cm="1">
        <f t="array" ref="H34">IFERROR(_xlfn.IFS(C34="MN","07:59",C34="M","15:59",C34="AF","23:59")," ")</f>
        <v>15:59</v>
      </c>
    </row>
    <row r="35" spans="2:8" x14ac:dyDescent="0.25">
      <c r="B35" t="str">
        <f>'2022'!$C$13</f>
        <v>K</v>
      </c>
      <c r="C35" t="str">
        <f>IF(HLOOKUP(D35,'2022'!$D$1:$GB$16,$A$2,FALSE)=0," ",IF(HLOOKUP(D35,'2022'!$D$1:$GB$16,$A$2,FALSE)="H"," ",IF(HLOOKUP(D35,'2022'!$D$1:$GB$16,$A$2,FALSE)="S"," ",HLOOKUP(D35,'2022'!$D$1:$GB$16,$A$2,FALSE))))</f>
        <v xml:space="preserve"> </v>
      </c>
      <c r="D35" s="402">
        <v>44595</v>
      </c>
      <c r="E35" s="402" t="str">
        <f t="shared" si="0"/>
        <v>ERROR</v>
      </c>
      <c r="F35" t="str" cm="1">
        <f t="array" ref="F35">IFERROR(_xlfn.IFS(C35="MN","00:00",C35="M","08:00",C35="AF","16:00")," ")</f>
        <v xml:space="preserve"> </v>
      </c>
      <c r="G35" s="402" t="str">
        <f t="shared" si="1"/>
        <v>ERROR</v>
      </c>
      <c r="H35" s="402" t="str" cm="1">
        <f t="array" ref="H35">IFERROR(_xlfn.IFS(C35="MN","07:59",C35="M","15:59",C35="AF","23:59")," ")</f>
        <v xml:space="preserve"> </v>
      </c>
    </row>
    <row r="36" spans="2:8" x14ac:dyDescent="0.25">
      <c r="B36" t="str">
        <f>'2022'!$C$13</f>
        <v>K</v>
      </c>
      <c r="C36" t="str">
        <f>IF(HLOOKUP(D36,'2022'!$D$1:$GB$16,$A$2,FALSE)=0," ",IF(HLOOKUP(D36,'2022'!$D$1:$GB$16,$A$2,FALSE)="H"," ",IF(HLOOKUP(D36,'2022'!$D$1:$GB$16,$A$2,FALSE)="S"," ",HLOOKUP(D36,'2022'!$D$1:$GB$16,$A$2,FALSE))))</f>
        <v xml:space="preserve"> </v>
      </c>
      <c r="D36" s="402">
        <v>44596</v>
      </c>
      <c r="E36" s="402" t="str">
        <f t="shared" si="0"/>
        <v>ERROR</v>
      </c>
      <c r="F36" t="str" cm="1">
        <f t="array" ref="F36">IFERROR(_xlfn.IFS(C36="MN","00:00",C36="M","08:00",C36="AF","16:00")," ")</f>
        <v xml:space="preserve"> </v>
      </c>
      <c r="G36" s="402" t="str">
        <f t="shared" si="1"/>
        <v>ERROR</v>
      </c>
      <c r="H36" s="402" t="str" cm="1">
        <f t="array" ref="H36">IFERROR(_xlfn.IFS(C36="MN","07:59",C36="M","15:59",C36="AF","23:59")," ")</f>
        <v xml:space="preserve"> </v>
      </c>
    </row>
    <row r="37" spans="2:8" x14ac:dyDescent="0.25">
      <c r="B37" t="str">
        <f>'2022'!$C$13</f>
        <v>K</v>
      </c>
      <c r="C37" t="str">
        <f>IF(HLOOKUP(D37,'2022'!$D$1:$GB$16,$A$2,FALSE)=0," ",IF(HLOOKUP(D37,'2022'!$D$1:$GB$16,$A$2,FALSE)="H"," ",IF(HLOOKUP(D37,'2022'!$D$1:$GB$16,$A$2,FALSE)="S"," ",HLOOKUP(D37,'2022'!$D$1:$GB$16,$A$2,FALSE))))</f>
        <v>MN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00:00</v>
      </c>
      <c r="G37" s="402">
        <f t="shared" si="1"/>
        <v>44597</v>
      </c>
      <c r="H37" s="402" t="str" cm="1">
        <f t="array" ref="H37">IFERROR(_xlfn.IFS(C37="MN","07:59",C37="M","15:59",C37="AF","23:59")," ")</f>
        <v>07:59</v>
      </c>
    </row>
    <row r="38" spans="2:8" x14ac:dyDescent="0.25">
      <c r="B38" t="str">
        <f>'2022'!$C$13</f>
        <v>K</v>
      </c>
      <c r="C38" t="str">
        <f>IF(HLOOKUP(D38,'2022'!$D$1:$GB$16,$A$2,FALSE)=0," ",IF(HLOOKUP(D38,'2022'!$D$1:$GB$16,$A$2,FALSE)="H"," ",IF(HLOOKUP(D38,'2022'!$D$1:$GB$16,$A$2,FALSE)="S"," ",HLOOKUP(D38,'2022'!$D$1:$GB$16,$A$2,FALSE))))</f>
        <v>MN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00:00</v>
      </c>
      <c r="G38" s="402">
        <f t="shared" si="1"/>
        <v>44598</v>
      </c>
      <c r="H38" s="402" t="str" cm="1">
        <f t="array" ref="H38">IFERROR(_xlfn.IFS(C38="MN","07:59",C38="M","15:59",C38="AF","23:59")," ")</f>
        <v>07:59</v>
      </c>
    </row>
    <row r="39" spans="2:8" x14ac:dyDescent="0.25">
      <c r="B39" t="str">
        <f>'2022'!$C$13</f>
        <v>K</v>
      </c>
      <c r="C39" t="str">
        <f>IF(HLOOKUP(D39,'2022'!$D$1:$GB$16,$A$2,FALSE)=0," ",IF(HLOOKUP(D39,'2022'!$D$1:$GB$16,$A$2,FALSE)="H"," ",IF(HLOOKUP(D39,'2022'!$D$1:$GB$16,$A$2,FALSE)="S"," ",HLOOKUP(D39,'2022'!$D$1:$GB$16,$A$2,FALSE))))</f>
        <v>MN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00:00</v>
      </c>
      <c r="G39" s="402">
        <f t="shared" si="1"/>
        <v>44599</v>
      </c>
      <c r="H39" s="402" t="str" cm="1">
        <f t="array" ref="H39">IFERROR(_xlfn.IFS(C39="MN","07:59",C39="M","15:59",C39="AF","23:59")," ")</f>
        <v>07:59</v>
      </c>
    </row>
    <row r="40" spans="2:8" x14ac:dyDescent="0.25">
      <c r="B40" t="str">
        <f>'2022'!$C$13</f>
        <v>K</v>
      </c>
      <c r="C40" t="str">
        <f>IF(HLOOKUP(D40,'2022'!$D$1:$GB$16,$A$2,FALSE)=0," ",IF(HLOOKUP(D40,'2022'!$D$1:$GB$16,$A$2,FALSE)="H"," ",IF(HLOOKUP(D40,'2022'!$D$1:$GB$16,$A$2,FALSE)="S"," ",HLOOKUP(D40,'2022'!$D$1:$GB$16,$A$2,FALSE))))</f>
        <v>MN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00:00</v>
      </c>
      <c r="G40" s="402">
        <f t="shared" si="1"/>
        <v>44600</v>
      </c>
      <c r="H40" s="402" t="str" cm="1">
        <f t="array" ref="H40">IFERROR(_xlfn.IFS(C40="MN","07:59",C40="M","15:59",C40="AF","23:59")," ")</f>
        <v>07:59</v>
      </c>
    </row>
    <row r="41" spans="2:8" x14ac:dyDescent="0.25">
      <c r="B41" t="str">
        <f>'2022'!$C$13</f>
        <v>K</v>
      </c>
      <c r="C41" t="str">
        <f>IF(HLOOKUP(D41,'2022'!$D$1:$GB$16,$A$2,FALSE)=0," ",IF(HLOOKUP(D41,'2022'!$D$1:$GB$16,$A$2,FALSE)="H"," ",IF(HLOOKUP(D41,'2022'!$D$1:$GB$16,$A$2,FALSE)="S"," ",HLOOKUP(D41,'2022'!$D$1:$GB$16,$A$2,FALSE))))</f>
        <v xml:space="preserve"> </v>
      </c>
      <c r="D41" s="402">
        <v>44601</v>
      </c>
      <c r="E41" s="402" t="str">
        <f t="shared" si="0"/>
        <v>ERROR</v>
      </c>
      <c r="F41" t="str" cm="1">
        <f t="array" ref="F41">IFERROR(_xlfn.IFS(C41="MN","00:00",C41="M","08:00",C41="AF","16:00")," ")</f>
        <v xml:space="preserve"> </v>
      </c>
      <c r="G41" s="402" t="str">
        <f t="shared" si="1"/>
        <v>ERROR</v>
      </c>
      <c r="H41" s="402" t="str" cm="1">
        <f t="array" ref="H41">IFERROR(_xlfn.IFS(C41="MN","07:59",C41="M","15:59",C41="AF","23:59")," ")</f>
        <v xml:space="preserve"> </v>
      </c>
    </row>
    <row r="42" spans="2:8" x14ac:dyDescent="0.25">
      <c r="B42" t="str">
        <f>'2022'!$C$13</f>
        <v>K</v>
      </c>
      <c r="C42" t="str">
        <f>IF(HLOOKUP(D42,'2022'!$D$1:$GB$16,$A$2,FALSE)=0," ",IF(HLOOKUP(D42,'2022'!$D$1:$GB$16,$A$2,FALSE)="H"," ",IF(HLOOKUP(D42,'2022'!$D$1:$GB$16,$A$2,FALSE)="S"," ",HLOOKUP(D42,'2022'!$D$1:$GB$16,$A$2,FALSE))))</f>
        <v xml:space="preserve"> </v>
      </c>
      <c r="D42" s="402">
        <v>44602</v>
      </c>
      <c r="E42" s="402" t="str">
        <f t="shared" si="0"/>
        <v>ERROR</v>
      </c>
      <c r="F42" t="str" cm="1">
        <f t="array" ref="F42">IFERROR(_xlfn.IFS(C42="MN","00:00",C42="M","08:00",C42="AF","16:00")," ")</f>
        <v xml:space="preserve"> </v>
      </c>
      <c r="G42" s="402" t="str">
        <f t="shared" si="1"/>
        <v>ERROR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'2022'!$C$13</f>
        <v>K</v>
      </c>
      <c r="C43" t="str">
        <f>IF(HLOOKUP(D43,'2022'!$D$1:$GB$16,$A$2,FALSE)=0," ",IF(HLOOKUP(D43,'2022'!$D$1:$GB$16,$A$2,FALSE)="H"," ",IF(HLOOKUP(D43,'2022'!$D$1:$GB$16,$A$2,FALSE)="S"," ",HLOOKUP(D43,'2022'!$D$1:$GB$16,$A$2,FALSE))))</f>
        <v>MN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00:00</v>
      </c>
      <c r="G43" s="402">
        <f t="shared" si="1"/>
        <v>44603</v>
      </c>
      <c r="H43" s="402" t="str" cm="1">
        <f t="array" ref="H43">IFERROR(_xlfn.IFS(C43="MN","07:59",C43="M","15:59",C43="AF","23:59")," ")</f>
        <v>07:59</v>
      </c>
    </row>
    <row r="44" spans="2:8" x14ac:dyDescent="0.25">
      <c r="B44" t="str">
        <f>'2022'!$C$13</f>
        <v>K</v>
      </c>
      <c r="C44" t="str">
        <f>IF(HLOOKUP(D44,'2022'!$D$1:$GB$16,$A$2,FALSE)=0," ",IF(HLOOKUP(D44,'2022'!$D$1:$GB$16,$A$2,FALSE)="H"," ",IF(HLOOKUP(D44,'2022'!$D$1:$GB$16,$A$2,FALSE)="S"," ",HLOOKUP(D44,'2022'!$D$1:$GB$16,$A$2,FALSE))))</f>
        <v>MN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00:00</v>
      </c>
      <c r="G44" s="402">
        <f t="shared" si="1"/>
        <v>44604</v>
      </c>
      <c r="H44" s="402" t="str" cm="1">
        <f t="array" ref="H44">IFERROR(_xlfn.IFS(C44="MN","07:59",C44="M","15:59",C44="AF","23:59")," ")</f>
        <v>07:59</v>
      </c>
    </row>
    <row r="45" spans="2:8" x14ac:dyDescent="0.25">
      <c r="B45" t="str">
        <f>'2022'!$C$13</f>
        <v>K</v>
      </c>
      <c r="C45" t="str">
        <f>IF(HLOOKUP(D45,'2022'!$D$1:$GB$16,$A$2,FALSE)=0," ",IF(HLOOKUP(D45,'2022'!$D$1:$GB$16,$A$2,FALSE)="H"," ",IF(HLOOKUP(D45,'2022'!$D$1:$GB$16,$A$2,FALSE)="S"," ",HLOOKUP(D45,'2022'!$D$1:$GB$16,$A$2,FALSE))))</f>
        <v>MN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00:00</v>
      </c>
      <c r="G45" s="402">
        <f t="shared" si="1"/>
        <v>44605</v>
      </c>
      <c r="H45" s="402" t="str" cm="1">
        <f t="array" ref="H45">IFERROR(_xlfn.IFS(C45="MN","07:59",C45="M","15:59",C45="AF","23:59")," ")</f>
        <v>07:59</v>
      </c>
    </row>
    <row r="46" spans="2:8" x14ac:dyDescent="0.25">
      <c r="B46" t="str">
        <f>'2022'!$C$13</f>
        <v>K</v>
      </c>
      <c r="C46" t="str">
        <f>IF(HLOOKUP(D46,'2022'!$D$1:$GB$16,$A$2,FALSE)=0," ",IF(HLOOKUP(D46,'2022'!$D$1:$GB$16,$A$2,FALSE)="H"," ",IF(HLOOKUP(D46,'2022'!$D$1:$GB$16,$A$2,FALSE)="S"," ",HLOOKUP(D46,'2022'!$D$1:$GB$16,$A$2,FALSE))))</f>
        <v>MN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00:00</v>
      </c>
      <c r="G46" s="402">
        <f t="shared" si="1"/>
        <v>44606</v>
      </c>
      <c r="H46" s="402" t="str" cm="1">
        <f t="array" ref="H46">IFERROR(_xlfn.IFS(C46="MN","07:59",C46="M","15:59",C46="AF","23:59")," ")</f>
        <v>07:59</v>
      </c>
    </row>
    <row r="47" spans="2:8" x14ac:dyDescent="0.25">
      <c r="B47" t="str">
        <f>'2022'!$C$13</f>
        <v>K</v>
      </c>
      <c r="C47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'2022'!$C$13</f>
        <v>K</v>
      </c>
      <c r="C48" t="str">
        <f>IF(HLOOKUP(D48,'2022'!$D$1:$GB$16,$A$2,FALSE)=0," ",IF(HLOOKUP(D48,'2022'!$D$1:$GB$16,$A$2,FALSE)="H"," ",IF(HLOOKUP(D48,'2022'!$D$1:$GB$16,$A$2,FALSE)="S"," ",HLOOKUP(D48,'2022'!$D$1:$GB$16,$A$2,FALSE))))</f>
        <v xml:space="preserve"> </v>
      </c>
      <c r="D48" s="402">
        <v>44608</v>
      </c>
      <c r="E48" s="402" t="str">
        <f t="shared" si="0"/>
        <v>ERROR</v>
      </c>
      <c r="F48" t="str" cm="1">
        <f t="array" ref="F48">IFERROR(_xlfn.IFS(C48="MN","00:00",C48="M","08:00",C48="AF","16:00")," ")</f>
        <v xml:space="preserve"> </v>
      </c>
      <c r="G48" s="402" t="str">
        <f t="shared" si="1"/>
        <v>ERROR</v>
      </c>
      <c r="H48" s="402" t="str" cm="1">
        <f t="array" ref="H48">IFERROR(_xlfn.IFS(C48="MN","07:59",C48="M","15:59",C48="AF","23:59")," ")</f>
        <v xml:space="preserve"> </v>
      </c>
    </row>
    <row r="49" spans="2:8" x14ac:dyDescent="0.25">
      <c r="B49" t="str">
        <f>'2022'!$C$13</f>
        <v>K</v>
      </c>
      <c r="C49" t="str">
        <f>IF(HLOOKUP(D49,'2022'!$D$1:$GB$16,$A$2,FALSE)=0," ",IF(HLOOKUP(D49,'2022'!$D$1:$GB$16,$A$2,FALSE)="H"," ",IF(HLOOKUP(D49,'2022'!$D$1:$GB$16,$A$2,FALSE)="S"," ",HLOOKUP(D49,'2022'!$D$1:$GB$16,$A$2,FALSE))))</f>
        <v>AF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16:00</v>
      </c>
      <c r="G49" s="402">
        <f t="shared" si="1"/>
        <v>44609</v>
      </c>
      <c r="H49" s="402" t="str" cm="1">
        <f t="array" ref="H49">IFERROR(_xlfn.IFS(C49="MN","07:59",C49="M","15:59",C49="AF","23:59")," ")</f>
        <v>23:59</v>
      </c>
    </row>
    <row r="50" spans="2:8" x14ac:dyDescent="0.25">
      <c r="B50" t="str">
        <f>'2022'!$C$13</f>
        <v>K</v>
      </c>
      <c r="C50" t="str">
        <f>IF(HLOOKUP(D50,'2022'!$D$1:$GB$16,$A$2,FALSE)=0," ",IF(HLOOKUP(D50,'2022'!$D$1:$GB$16,$A$2,FALSE)="H"," ",IF(HLOOKUP(D50,'2022'!$D$1:$GB$16,$A$2,FALSE)="S"," ",HLOOKUP(D50,'2022'!$D$1:$GB$16,$A$2,FALSE))))</f>
        <v>AF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16:00</v>
      </c>
      <c r="G50" s="402">
        <f t="shared" si="1"/>
        <v>44610</v>
      </c>
      <c r="H50" s="402" t="str" cm="1">
        <f t="array" ref="H50">IFERROR(_xlfn.IFS(C50="MN","07:59",C50="M","15:59",C50="AF","23:59")," ")</f>
        <v>23:59</v>
      </c>
    </row>
    <row r="51" spans="2:8" x14ac:dyDescent="0.25">
      <c r="B51" t="str">
        <f>'2022'!$C$13</f>
        <v>K</v>
      </c>
      <c r="C51" t="str">
        <f>IF(HLOOKUP(D51,'2022'!$D$1:$GB$16,$A$2,FALSE)=0," ",IF(HLOOKUP(D51,'2022'!$D$1:$GB$16,$A$2,FALSE)="H"," ",IF(HLOOKUP(D51,'2022'!$D$1:$GB$16,$A$2,FALSE)="S"," ",HLOOKUP(D51,'2022'!$D$1:$GB$16,$A$2,FALSE))))</f>
        <v>AF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16:00</v>
      </c>
      <c r="G51" s="402">
        <f t="shared" si="1"/>
        <v>44611</v>
      </c>
      <c r="H51" s="402" t="str" cm="1">
        <f t="array" ref="H51">IFERROR(_xlfn.IFS(C51="MN","07:59",C51="M","15:59",C51="AF","23:59")," ")</f>
        <v>23:59</v>
      </c>
    </row>
    <row r="52" spans="2:8" x14ac:dyDescent="0.25">
      <c r="B52" t="str">
        <f>'2022'!$C$13</f>
        <v>K</v>
      </c>
      <c r="C52" t="str">
        <f>IF(HLOOKUP(D52,'2022'!$D$1:$GB$16,$A$2,FALSE)=0," ",IF(HLOOKUP(D52,'2022'!$D$1:$GB$16,$A$2,FALSE)="H"," ",IF(HLOOKUP(D52,'2022'!$D$1:$GB$16,$A$2,FALSE)="S"," ",HLOOKUP(D52,'2022'!$D$1:$GB$16,$A$2,FALSE))))</f>
        <v>AF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16:00</v>
      </c>
      <c r="G52" s="402">
        <f t="shared" si="1"/>
        <v>44612</v>
      </c>
      <c r="H52" s="402" t="str" cm="1">
        <f t="array" ref="H52">IFERROR(_xlfn.IFS(C52="MN","07:59",C52="M","15:59",C52="AF","23:59")," ")</f>
        <v>23:59</v>
      </c>
    </row>
    <row r="53" spans="2:8" x14ac:dyDescent="0.25">
      <c r="B53" t="str">
        <f>'2022'!$C$13</f>
        <v>K</v>
      </c>
      <c r="C53" t="str">
        <f>IF(HLOOKUP(D53,'2022'!$D$1:$GB$16,$A$2,FALSE)=0," ",IF(HLOOKUP(D53,'2022'!$D$1:$GB$16,$A$2,FALSE)="H"," ",IF(HLOOKUP(D53,'2022'!$D$1:$GB$16,$A$2,FALSE)="S"," ",HLOOKUP(D53,'2022'!$D$1:$GB$16,$A$2,FALSE))))</f>
        <v xml:space="preserve"> </v>
      </c>
      <c r="D53" s="402">
        <v>44613</v>
      </c>
      <c r="E53" s="402" t="str">
        <f t="shared" si="0"/>
        <v>ERROR</v>
      </c>
      <c r="F53" t="str" cm="1">
        <f t="array" ref="F53">IFERROR(_xlfn.IFS(C53="MN","00:00",C53="M","08:00",C53="AF","16:00")," ")</f>
        <v xml:space="preserve"> </v>
      </c>
      <c r="G53" s="402" t="str">
        <f t="shared" si="1"/>
        <v>ERROR</v>
      </c>
      <c r="H53" s="402" t="str" cm="1">
        <f t="array" ref="H53">IFERROR(_xlfn.IFS(C53="MN","07:59",C53="M","15:59",C53="AF","23:59")," ")</f>
        <v xml:space="preserve"> </v>
      </c>
    </row>
    <row r="54" spans="2:8" x14ac:dyDescent="0.25">
      <c r="B54" t="str">
        <f>'2022'!$C$13</f>
        <v>K</v>
      </c>
      <c r="C54" t="str">
        <f>IF(HLOOKUP(D54,'2022'!$D$1:$GB$16,$A$2,FALSE)=0," ",IF(HLOOKUP(D54,'2022'!$D$1:$GB$16,$A$2,FALSE)="H"," ",IF(HLOOKUP(D54,'2022'!$D$1:$GB$16,$A$2,FALSE)="S"," ",HLOOKUP(D54,'2022'!$D$1:$GB$16,$A$2,FALSE))))</f>
        <v xml:space="preserve"> </v>
      </c>
      <c r="D54" s="402">
        <v>44614</v>
      </c>
      <c r="E54" s="402" t="str">
        <f t="shared" si="0"/>
        <v>ERROR</v>
      </c>
      <c r="F54" t="str" cm="1">
        <f t="array" ref="F54">IFERROR(_xlfn.IFS(C54="MN","00:00",C54="M","08:00",C54="AF","16:00")," ")</f>
        <v xml:space="preserve"> </v>
      </c>
      <c r="G54" s="402" t="str">
        <f t="shared" si="1"/>
        <v>ERROR</v>
      </c>
      <c r="H54" s="402" t="str" cm="1">
        <f t="array" ref="H54">IFERROR(_xlfn.IFS(C54="MN","07:59",C54="M","15:59",C54="AF","23:59")," ")</f>
        <v xml:space="preserve"> </v>
      </c>
    </row>
    <row r="55" spans="2:8" x14ac:dyDescent="0.25">
      <c r="B55" t="str">
        <f>'2022'!$C$13</f>
        <v>K</v>
      </c>
      <c r="C55" t="str">
        <f>IF(HLOOKUP(D55,'2022'!$D$1:$GB$16,$A$2,FALSE)=0," ",IF(HLOOKUP(D55,'2022'!$D$1:$GB$16,$A$2,FALSE)="H"," ",IF(HLOOKUP(D55,'2022'!$D$1:$GB$16,$A$2,FALSE)="S"," ",HLOOKUP(D55,'2022'!$D$1:$GB$16,$A$2,FALSE))))</f>
        <v>AF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16:00</v>
      </c>
      <c r="G55" s="402">
        <f t="shared" si="1"/>
        <v>44615</v>
      </c>
      <c r="H55" s="402" t="str" cm="1">
        <f t="array" ref="H55">IFERROR(_xlfn.IFS(C55="MN","07:59",C55="M","15:59",C55="AF","23:59")," ")</f>
        <v>23:59</v>
      </c>
    </row>
    <row r="56" spans="2:8" x14ac:dyDescent="0.25">
      <c r="B56" t="str">
        <f>'2022'!$C$13</f>
        <v>K</v>
      </c>
      <c r="C56" t="str">
        <f>IF(HLOOKUP(D56,'2022'!$D$1:$GB$16,$A$2,FALSE)=0," ",IF(HLOOKUP(D56,'2022'!$D$1:$GB$16,$A$2,FALSE)="H"," ",IF(HLOOKUP(D56,'2022'!$D$1:$GB$16,$A$2,FALSE)="S"," ",HLOOKUP(D56,'2022'!$D$1:$GB$16,$A$2,FALSE))))</f>
        <v>AF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16:00</v>
      </c>
      <c r="G56" s="402">
        <f t="shared" si="1"/>
        <v>44616</v>
      </c>
      <c r="H56" s="402" t="str" cm="1">
        <f t="array" ref="H56">IFERROR(_xlfn.IFS(C56="MN","07:59",C56="M","15:59",C56="AF","23:59")," ")</f>
        <v>23:59</v>
      </c>
    </row>
    <row r="57" spans="2:8" x14ac:dyDescent="0.25">
      <c r="B57" t="str">
        <f>'2022'!$C$13</f>
        <v>K</v>
      </c>
      <c r="C57" t="str">
        <f>IF(HLOOKUP(D57,'2022'!$D$1:$GB$16,$A$2,FALSE)=0," ",IF(HLOOKUP(D57,'2022'!$D$1:$GB$16,$A$2,FALSE)="H"," ",IF(HLOOKUP(D57,'2022'!$D$1:$GB$16,$A$2,FALSE)="S"," ",HLOOKUP(D57,'2022'!$D$1:$GB$16,$A$2,FALSE))))</f>
        <v>AF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16:00</v>
      </c>
      <c r="G57" s="402">
        <f t="shared" si="1"/>
        <v>44617</v>
      </c>
      <c r="H57" s="402" t="str" cm="1">
        <f t="array" ref="H57">IFERROR(_xlfn.IFS(C57="MN","07:59",C57="M","15:59",C57="AF","23:59")," ")</f>
        <v>23:59</v>
      </c>
    </row>
    <row r="58" spans="2:8" x14ac:dyDescent="0.25">
      <c r="B58" t="str">
        <f>'2022'!$C$13</f>
        <v>K</v>
      </c>
      <c r="C58" t="str">
        <f>IF(HLOOKUP(D58,'2022'!$D$1:$GB$16,$A$2,FALSE)=0," ",IF(HLOOKUP(D58,'2022'!$D$1:$GB$16,$A$2,FALSE)="H"," ",IF(HLOOKUP(D58,'2022'!$D$1:$GB$16,$A$2,FALSE)="S"," ",HLOOKUP(D58,'2022'!$D$1:$GB$16,$A$2,FALSE))))</f>
        <v>AF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16:00</v>
      </c>
      <c r="G58" s="402">
        <f t="shared" si="1"/>
        <v>44618</v>
      </c>
      <c r="H58" s="402" t="str" cm="1">
        <f t="array" ref="H58">IFERROR(_xlfn.IFS(C58="MN","07:59",C58="M","15:59",C58="AF","23:59")," ")</f>
        <v>23:59</v>
      </c>
    </row>
    <row r="59" spans="2:8" x14ac:dyDescent="0.25">
      <c r="B59" t="str">
        <f>'2022'!$C$13</f>
        <v>K</v>
      </c>
      <c r="C59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'2022'!$C$13</f>
        <v>K</v>
      </c>
      <c r="C60" t="str">
        <f>IF(HLOOKUP(D60,'2022'!$D$1:$GB$16,$A$2,FALSE)=0," ",IF(HLOOKUP(D60,'2022'!$D$1:$GB$16,$A$2,FALSE)="H"," ",IF(HLOOKUP(D60,'2022'!$D$1:$GB$16,$A$2,FALSE)="S"," ",HLOOKUP(D60,'2022'!$D$1:$GB$16,$A$2,FALSE))))</f>
        <v xml:space="preserve"> </v>
      </c>
      <c r="D60" s="402">
        <v>44620</v>
      </c>
      <c r="E60" s="402" t="str">
        <f t="shared" si="0"/>
        <v>ERROR</v>
      </c>
      <c r="F60" t="str" cm="1">
        <f t="array" ref="F60">IFERROR(_xlfn.IFS(C60="MN","00:00",C60="M","08:00",C60="AF","16:00")," ")</f>
        <v xml:space="preserve"> </v>
      </c>
      <c r="G60" s="402" t="str">
        <f t="shared" si="1"/>
        <v>ERROR</v>
      </c>
      <c r="H60" s="402" t="str" cm="1">
        <f t="array" ref="H60">IFERROR(_xlfn.IFS(C60="MN","07:59",C60="M","15:59",C60="AF","23:59")," ")</f>
        <v xml:space="preserve"> </v>
      </c>
    </row>
    <row r="61" spans="2:8" x14ac:dyDescent="0.25">
      <c r="B61" t="str">
        <f>'2022'!$C$13</f>
        <v>K</v>
      </c>
      <c r="C61" t="str">
        <f>IF(HLOOKUP(D61,'2022'!$D$1:$GB$16,$A$2,FALSE)=0," ",IF(HLOOKUP(D61,'2022'!$D$1:$GB$16,$A$2,FALSE)="H"," ",IF(HLOOKUP(D61,'2022'!$D$1:$GB$16,$A$2,FALSE)="S"," ",HLOOKUP(D61,'2022'!$D$1:$GB$16,$A$2,FALSE))))</f>
        <v>M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08:00</v>
      </c>
      <c r="G61" s="402">
        <f t="shared" si="1"/>
        <v>44621</v>
      </c>
      <c r="H61" s="402" t="str" cm="1">
        <f t="array" ref="H61">IFERROR(_xlfn.IFS(C61="MN","07:59",C61="M","15:59",C61="AF","23:59")," ")</f>
        <v>15:59</v>
      </c>
    </row>
    <row r="62" spans="2:8" x14ac:dyDescent="0.25">
      <c r="B62" t="str">
        <f>'2022'!$C$13</f>
        <v>K</v>
      </c>
      <c r="C62" t="str">
        <f>IF(HLOOKUP(D62,'2022'!$D$1:$GB$16,$A$2,FALSE)=0," ",IF(HLOOKUP(D62,'2022'!$D$1:$GB$16,$A$2,FALSE)="H"," ",IF(HLOOKUP(D62,'2022'!$D$1:$GB$16,$A$2,FALSE)="S"," ",HLOOKUP(D62,'2022'!$D$1:$GB$16,$A$2,FALSE))))</f>
        <v>M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08:00</v>
      </c>
      <c r="G62" s="402">
        <f t="shared" si="1"/>
        <v>44622</v>
      </c>
      <c r="H62" s="402" t="str" cm="1">
        <f t="array" ref="H62">IFERROR(_xlfn.IFS(C62="MN","07:59",C62="M","15:59",C62="AF","23:59")," ")</f>
        <v>15:59</v>
      </c>
    </row>
    <row r="63" spans="2:8" x14ac:dyDescent="0.25">
      <c r="B63" t="str">
        <f>'2022'!$C$13</f>
        <v>K</v>
      </c>
      <c r="C63" t="str">
        <f>IF(HLOOKUP(D63,'2022'!$D$1:$GB$16,$A$2,FALSE)=0," ",IF(HLOOKUP(D63,'2022'!$D$1:$GB$16,$A$2,FALSE)="H"," ",IF(HLOOKUP(D63,'2022'!$D$1:$GB$16,$A$2,FALSE)="S"," ",HLOOKUP(D63,'2022'!$D$1:$GB$16,$A$2,FALSE))))</f>
        <v>M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08:00</v>
      </c>
      <c r="G63" s="402">
        <f t="shared" si="1"/>
        <v>44623</v>
      </c>
      <c r="H63" s="402" t="str" cm="1">
        <f t="array" ref="H63">IFERROR(_xlfn.IFS(C63="MN","07:59",C63="M","15:59",C63="AF","23:59")," ")</f>
        <v>15:59</v>
      </c>
    </row>
    <row r="64" spans="2:8" x14ac:dyDescent="0.25">
      <c r="B64" t="str">
        <f>'2022'!$C$13</f>
        <v>K</v>
      </c>
      <c r="C64" t="str">
        <f>IF(HLOOKUP(D64,'2022'!$D$1:$GB$16,$A$2,FALSE)=0," ",IF(HLOOKUP(D64,'2022'!$D$1:$GB$16,$A$2,FALSE)="H"," ",IF(HLOOKUP(D64,'2022'!$D$1:$GB$16,$A$2,FALSE)="S"," ",HLOOKUP(D64,'2022'!$D$1:$GB$16,$A$2,FALSE))))</f>
        <v>M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08:00</v>
      </c>
      <c r="G64" s="402">
        <f t="shared" si="1"/>
        <v>44624</v>
      </c>
      <c r="H64" s="402" t="str" cm="1">
        <f t="array" ref="H64">IFERROR(_xlfn.IFS(C64="MN","07:59",C64="M","15:59",C64="AF","23:59")," ")</f>
        <v>15:59</v>
      </c>
    </row>
    <row r="65" spans="2:8" x14ac:dyDescent="0.25">
      <c r="B65" t="str">
        <f>'2022'!$C$13</f>
        <v>K</v>
      </c>
      <c r="C65" t="str">
        <f>IF(HLOOKUP(D65,'2022'!$D$1:$GB$16,$A$2,FALSE)=0," ",IF(HLOOKUP(D65,'2022'!$D$1:$GB$16,$A$2,FALSE)="H"," ",IF(HLOOKUP(D65,'2022'!$D$1:$GB$16,$A$2,FALSE)="S"," ",HLOOKUP(D65,'2022'!$D$1:$GB$16,$A$2,FALSE))))</f>
        <v xml:space="preserve"> </v>
      </c>
      <c r="D65" s="402">
        <v>44625</v>
      </c>
      <c r="E65" s="402" t="str">
        <f t="shared" si="0"/>
        <v>ERROR</v>
      </c>
      <c r="F65" t="str" cm="1">
        <f t="array" ref="F65">IFERROR(_xlfn.IFS(C65="MN","00:00",C65="M","08:00",C65="AF","16:00")," ")</f>
        <v xml:space="preserve"> </v>
      </c>
      <c r="G65" s="402" t="str">
        <f t="shared" si="1"/>
        <v>ERROR</v>
      </c>
      <c r="H65" s="402" t="str" cm="1">
        <f t="array" ref="H65">IFERROR(_xlfn.IFS(C65="MN","07:59",C65="M","15:59",C65="AF","23:59")," ")</f>
        <v xml:space="preserve"> </v>
      </c>
    </row>
    <row r="66" spans="2:8" x14ac:dyDescent="0.25">
      <c r="B66" t="str">
        <f>'2022'!$C$13</f>
        <v>K</v>
      </c>
      <c r="C66" t="str">
        <f>IF(HLOOKUP(D66,'2022'!$D$1:$GB$16,$A$2,FALSE)=0," ",IF(HLOOKUP(D66,'2022'!$D$1:$GB$16,$A$2,FALSE)="H"," ",IF(HLOOKUP(D66,'2022'!$D$1:$GB$16,$A$2,FALSE)="S"," ",HLOOKUP(D66,'2022'!$D$1:$GB$16,$A$2,FALSE))))</f>
        <v xml:space="preserve"> </v>
      </c>
      <c r="D66" s="402">
        <v>44626</v>
      </c>
      <c r="E66" s="402" t="str">
        <f t="shared" si="0"/>
        <v>ERROR</v>
      </c>
      <c r="F66" t="str" cm="1">
        <f t="array" ref="F66">IFERROR(_xlfn.IFS(C66="MN","00:00",C66="M","08:00",C66="AF","16:00")," ")</f>
        <v xml:space="preserve"> </v>
      </c>
      <c r="G66" s="402" t="str">
        <f t="shared" si="1"/>
        <v>ERROR</v>
      </c>
      <c r="H66" s="402" t="str" cm="1">
        <f t="array" ref="H66">IFERROR(_xlfn.IFS(C66="MN","07:59",C66="M","15:59",C66="AF","23:59")," ")</f>
        <v xml:space="preserve"> </v>
      </c>
    </row>
    <row r="67" spans="2:8" x14ac:dyDescent="0.25">
      <c r="B67" t="str">
        <f>'2022'!$C$13</f>
        <v>K</v>
      </c>
      <c r="C67" t="str">
        <f>IF(HLOOKUP(D67,'2022'!$D$1:$GB$16,$A$2,FALSE)=0," ",IF(HLOOKUP(D67,'2022'!$D$1:$GB$16,$A$2,FALSE)="H"," ",IF(HLOOKUP(D67,'2022'!$D$1:$GB$16,$A$2,FALSE)="S"," ",HLOOKUP(D67,'2022'!$D$1:$GB$16,$A$2,FALSE))))</f>
        <v>M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08:00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15:59</v>
      </c>
    </row>
    <row r="68" spans="2:8" x14ac:dyDescent="0.25">
      <c r="B68" t="str">
        <f>'2022'!$C$13</f>
        <v>K</v>
      </c>
      <c r="C68" t="str">
        <f>IF(HLOOKUP(D68,'2022'!$D$1:$GB$16,$A$2,FALSE)=0," ",IF(HLOOKUP(D68,'2022'!$D$1:$GB$16,$A$2,FALSE)="H"," ",IF(HLOOKUP(D68,'2022'!$D$1:$GB$16,$A$2,FALSE)="S"," ",HLOOKUP(D68,'2022'!$D$1:$GB$16,$A$2,FALSE))))</f>
        <v>M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08:00</v>
      </c>
      <c r="G68" s="402">
        <f t="shared" si="3"/>
        <v>44628</v>
      </c>
      <c r="H68" s="402" t="str" cm="1">
        <f t="array" ref="H68">IFERROR(_xlfn.IFS(C68="MN","07:59",C68="M","15:59",C68="AF","23:59")," ")</f>
        <v>15:59</v>
      </c>
    </row>
    <row r="69" spans="2:8" x14ac:dyDescent="0.25">
      <c r="B69" t="str">
        <f>'2022'!$C$13</f>
        <v>K</v>
      </c>
      <c r="C69" t="str">
        <f>IF(HLOOKUP(D69,'2022'!$D$1:$GB$16,$A$2,FALSE)=0," ",IF(HLOOKUP(D69,'2022'!$D$1:$GB$16,$A$2,FALSE)="H"," ",IF(HLOOKUP(D69,'2022'!$D$1:$GB$16,$A$2,FALSE)="S"," ",HLOOKUP(D69,'2022'!$D$1:$GB$16,$A$2,FALSE))))</f>
        <v>M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08:00</v>
      </c>
      <c r="G69" s="402">
        <f t="shared" si="3"/>
        <v>44629</v>
      </c>
      <c r="H69" s="402" t="str" cm="1">
        <f t="array" ref="H69">IFERROR(_xlfn.IFS(C69="MN","07:59",C69="M","15:59",C69="AF","23:59")," ")</f>
        <v>15:59</v>
      </c>
    </row>
    <row r="70" spans="2:8" x14ac:dyDescent="0.25">
      <c r="B70" t="str">
        <f>'2022'!$C$13</f>
        <v>K</v>
      </c>
      <c r="C70" t="str">
        <f>IF(HLOOKUP(D70,'2022'!$D$1:$GB$16,$A$2,FALSE)=0," ",IF(HLOOKUP(D70,'2022'!$D$1:$GB$16,$A$2,FALSE)="H"," ",IF(HLOOKUP(D70,'2022'!$D$1:$GB$16,$A$2,FALSE)="S"," ",HLOOKUP(D70,'2022'!$D$1:$GB$16,$A$2,FALSE))))</f>
        <v>M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08:00</v>
      </c>
      <c r="G70" s="402">
        <f t="shared" si="3"/>
        <v>44630</v>
      </c>
      <c r="H70" s="402" t="str" cm="1">
        <f t="array" ref="H70">IFERROR(_xlfn.IFS(C70="MN","07:59",C70="M","15:59",C70="AF","23:59")," ")</f>
        <v>15:59</v>
      </c>
    </row>
    <row r="71" spans="2:8" x14ac:dyDescent="0.25">
      <c r="B71" t="str">
        <f>'2022'!$C$13</f>
        <v>K</v>
      </c>
      <c r="C71" t="str">
        <f>IF(HLOOKUP(D71,'2022'!$D$1:$GB$16,$A$2,FALSE)=0," ",IF(HLOOKUP(D71,'2022'!$D$1:$GB$16,$A$2,FALSE)="H"," ",IF(HLOOKUP(D71,'2022'!$D$1:$GB$16,$A$2,FALSE)="S"," ",HLOOKUP(D71,'2022'!$D$1:$GB$16,$A$2,FALSE))))</f>
        <v xml:space="preserve"> </v>
      </c>
      <c r="D71" s="402">
        <v>44631</v>
      </c>
      <c r="E71" s="402" t="str">
        <f t="shared" si="2"/>
        <v>ERROR</v>
      </c>
      <c r="F71" t="str" cm="1">
        <f t="array" ref="F71">IFERROR(_xlfn.IFS(C71="MN","00:00",C71="M","08:00",C71="AF","16:00")," ")</f>
        <v xml:space="preserve"> </v>
      </c>
      <c r="G71" s="402" t="str">
        <f t="shared" si="3"/>
        <v>ERROR</v>
      </c>
      <c r="H71" s="402" t="str" cm="1">
        <f t="array" ref="H71">IFERROR(_xlfn.IFS(C71="MN","07:59",C71="M","15:59",C71="AF","23:59")," ")</f>
        <v xml:space="preserve"> </v>
      </c>
    </row>
    <row r="72" spans="2:8" x14ac:dyDescent="0.25">
      <c r="B72" t="str">
        <f>'2022'!$C$13</f>
        <v>K</v>
      </c>
      <c r="C72" t="str">
        <f>IF(HLOOKUP(D72,'2022'!$D$1:$GB$16,$A$2,FALSE)=0," ",IF(HLOOKUP(D72,'2022'!$D$1:$GB$16,$A$2,FALSE)="H"," ",IF(HLOOKUP(D72,'2022'!$D$1:$GB$16,$A$2,FALSE)="S"," ",HLOOKUP(D72,'2022'!$D$1:$GB$16,$A$2,FALSE))))</f>
        <v xml:space="preserve"> </v>
      </c>
      <c r="D72" s="402">
        <v>44632</v>
      </c>
      <c r="E72" s="402" t="str">
        <f t="shared" si="2"/>
        <v>ERROR</v>
      </c>
      <c r="F72" t="str" cm="1">
        <f t="array" ref="F72">IFERROR(_xlfn.IFS(C72="MN","00:00",C72="M","08:00",C72="AF","16:00")," ")</f>
        <v xml:space="preserve"> </v>
      </c>
      <c r="G72" s="402" t="str">
        <f t="shared" si="3"/>
        <v>ERROR</v>
      </c>
      <c r="H72" s="402" t="str" cm="1">
        <f t="array" ref="H72">IFERROR(_xlfn.IFS(C72="MN","07:59",C72="M","15:59",C72="AF","23:59")," ")</f>
        <v xml:space="preserve"> </v>
      </c>
    </row>
    <row r="73" spans="2:8" x14ac:dyDescent="0.25">
      <c r="B73" t="str">
        <f>'2022'!$C$13</f>
        <v>K</v>
      </c>
      <c r="C73" t="str">
        <f>IF(HLOOKUP(D73,'2022'!$D$1:$GB$16,$A$2,FALSE)=0," ",IF(HLOOKUP(D73,'2022'!$D$1:$GB$16,$A$2,FALSE)="H"," ",IF(HLOOKUP(D73,'2022'!$D$1:$GB$16,$A$2,FALSE)="S"," ",HLOOKUP(D73,'2022'!$D$1:$GB$16,$A$2,FALSE))))</f>
        <v>MN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00:00</v>
      </c>
      <c r="G73" s="402">
        <f t="shared" si="3"/>
        <v>44633</v>
      </c>
      <c r="H73" s="402" t="str" cm="1">
        <f t="array" ref="H73">IFERROR(_xlfn.IFS(C73="MN","07:59",C73="M","15:59",C73="AF","23:59")," ")</f>
        <v>07:59</v>
      </c>
    </row>
    <row r="74" spans="2:8" x14ac:dyDescent="0.25">
      <c r="B74" t="str">
        <f>'2022'!$C$13</f>
        <v>K</v>
      </c>
      <c r="C74" t="str">
        <f>IF(HLOOKUP(D74,'2022'!$D$1:$GB$16,$A$2,FALSE)=0," ",IF(HLOOKUP(D74,'2022'!$D$1:$GB$16,$A$2,FALSE)="H"," ",IF(HLOOKUP(D74,'2022'!$D$1:$GB$16,$A$2,FALSE)="S"," ",HLOOKUP(D74,'2022'!$D$1:$GB$16,$A$2,FALSE))))</f>
        <v>MN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00:00</v>
      </c>
      <c r="G74" s="402">
        <f t="shared" si="3"/>
        <v>44634</v>
      </c>
      <c r="H74" s="402" t="str" cm="1">
        <f t="array" ref="H74">IFERROR(_xlfn.IFS(C74="MN","07:59",C74="M","15:59",C74="AF","23:59")," ")</f>
        <v>07:59</v>
      </c>
    </row>
    <row r="75" spans="2:8" x14ac:dyDescent="0.25">
      <c r="B75" t="str">
        <f>'2022'!$C$13</f>
        <v>K</v>
      </c>
      <c r="C75" t="str">
        <f>IF(HLOOKUP(D75,'2022'!$D$1:$GB$16,$A$2,FALSE)=0," ",IF(HLOOKUP(D75,'2022'!$D$1:$GB$16,$A$2,FALSE)="H"," ",IF(HLOOKUP(D75,'2022'!$D$1:$GB$16,$A$2,FALSE)="S"," ",HLOOKUP(D75,'2022'!$D$1:$GB$16,$A$2,FALSE))))</f>
        <v>MN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00:00</v>
      </c>
      <c r="G75" s="402">
        <f t="shared" si="3"/>
        <v>44635</v>
      </c>
      <c r="H75" s="402" t="str" cm="1">
        <f t="array" ref="H75">IFERROR(_xlfn.IFS(C75="MN","07:59",C75="M","15:59",C75="AF","23:59")," ")</f>
        <v>07:59</v>
      </c>
    </row>
    <row r="76" spans="2:8" x14ac:dyDescent="0.25">
      <c r="B76" t="str">
        <f>'2022'!$C$13</f>
        <v>K</v>
      </c>
      <c r="C76" t="str">
        <f>IF(HLOOKUP(D76,'2022'!$D$1:$GB$16,$A$2,FALSE)=0," ",IF(HLOOKUP(D76,'2022'!$D$1:$GB$16,$A$2,FALSE)="H"," ",IF(HLOOKUP(D76,'2022'!$D$1:$GB$16,$A$2,FALSE)="S"," ",HLOOKUP(D76,'2022'!$D$1:$GB$16,$A$2,FALSE))))</f>
        <v>MN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00:00</v>
      </c>
      <c r="G76" s="402">
        <f t="shared" si="3"/>
        <v>44636</v>
      </c>
      <c r="H76" s="402" t="str" cm="1">
        <f t="array" ref="H76">IFERROR(_xlfn.IFS(C76="MN","07:59",C76="M","15:59",C76="AF","23:59")," ")</f>
        <v>07:59</v>
      </c>
    </row>
    <row r="77" spans="2:8" x14ac:dyDescent="0.25">
      <c r="B77" t="str">
        <f>'2022'!$C$13</f>
        <v>K</v>
      </c>
      <c r="C77" t="str">
        <f>IF(HLOOKUP(D77,'2022'!$D$1:$GB$16,$A$2,FALSE)=0," ",IF(HLOOKUP(D77,'2022'!$D$1:$GB$16,$A$2,FALSE)="H"," ",IF(HLOOKUP(D77,'2022'!$D$1:$GB$16,$A$2,FALSE)="S"," ",HLOOKUP(D77,'2022'!$D$1:$GB$16,$A$2,FALSE))))</f>
        <v xml:space="preserve"> </v>
      </c>
      <c r="D77" s="402">
        <v>44637</v>
      </c>
      <c r="E77" s="402" t="str">
        <f t="shared" si="2"/>
        <v>ERROR</v>
      </c>
      <c r="F77" t="str" cm="1">
        <f t="array" ref="F77">IFERROR(_xlfn.IFS(C77="MN","00:00",C77="M","08:00",C77="AF","16:00")," ")</f>
        <v xml:space="preserve"> </v>
      </c>
      <c r="G77" s="402" t="str">
        <f t="shared" si="3"/>
        <v>ERROR</v>
      </c>
      <c r="H77" s="402" t="str" cm="1">
        <f t="array" ref="H77">IFERROR(_xlfn.IFS(C77="MN","07:59",C77="M","15:59",C77="AF","23:59")," ")</f>
        <v xml:space="preserve"> </v>
      </c>
    </row>
    <row r="78" spans="2:8" x14ac:dyDescent="0.25">
      <c r="B78" t="str">
        <f>'2022'!$C$13</f>
        <v>K</v>
      </c>
      <c r="C78" t="str">
        <f>IF(HLOOKUP(D78,'2022'!$D$1:$GB$16,$A$2,FALSE)=0," ",IF(HLOOKUP(D78,'2022'!$D$1:$GB$16,$A$2,FALSE)="H"," ",IF(HLOOKUP(D78,'2022'!$D$1:$GB$16,$A$2,FALSE)="S"," ",HLOOKUP(D78,'2022'!$D$1:$GB$16,$A$2,FALSE))))</f>
        <v xml:space="preserve"> </v>
      </c>
      <c r="D78" s="402">
        <v>44638</v>
      </c>
      <c r="E78" s="402" t="str">
        <f t="shared" si="2"/>
        <v>ERROR</v>
      </c>
      <c r="F78" t="str" cm="1">
        <f t="array" ref="F78">IFERROR(_xlfn.IFS(C78="MN","00:00",C78="M","08:00",C78="AF","16:00")," ")</f>
        <v xml:space="preserve"> </v>
      </c>
      <c r="G78" s="402" t="str">
        <f t="shared" si="3"/>
        <v>ERROR</v>
      </c>
      <c r="H78" s="402" t="str" cm="1">
        <f t="array" ref="H78">IFERROR(_xlfn.IFS(C78="MN","07:59",C78="M","15:59",C78="AF","23:59")," ")</f>
        <v xml:space="preserve"> </v>
      </c>
    </row>
    <row r="79" spans="2:8" x14ac:dyDescent="0.25">
      <c r="B79" t="str">
        <f>'2022'!$C$13</f>
        <v>K</v>
      </c>
      <c r="C79" t="str">
        <f>IF(HLOOKUP(D79,'2022'!$D$1:$GB$16,$A$2,FALSE)=0," ",IF(HLOOKUP(D79,'2022'!$D$1:$GB$16,$A$2,FALSE)="H"," ",IF(HLOOKUP(D79,'2022'!$D$1:$GB$16,$A$2,FALSE)="S"," ",HLOOKUP(D79,'2022'!$D$1:$GB$16,$A$2,FALSE))))</f>
        <v>MN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00:00</v>
      </c>
      <c r="G79" s="402">
        <f t="shared" si="3"/>
        <v>44639</v>
      </c>
      <c r="H79" s="402" t="str" cm="1">
        <f t="array" ref="H79">IFERROR(_xlfn.IFS(C79="MN","07:59",C79="M","15:59",C79="AF","23:59")," ")</f>
        <v>07:59</v>
      </c>
    </row>
    <row r="80" spans="2:8" x14ac:dyDescent="0.25">
      <c r="B80" t="str">
        <f>'2022'!$C$13</f>
        <v>K</v>
      </c>
      <c r="C80" t="str">
        <f>IF(HLOOKUP(D80,'2022'!$D$1:$GB$16,$A$2,FALSE)=0," ",IF(HLOOKUP(D80,'2022'!$D$1:$GB$16,$A$2,FALSE)="H"," ",IF(HLOOKUP(D80,'2022'!$D$1:$GB$16,$A$2,FALSE)="S"," ",HLOOKUP(D80,'2022'!$D$1:$GB$16,$A$2,FALSE))))</f>
        <v>MN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00:00</v>
      </c>
      <c r="G80" s="402">
        <f t="shared" si="3"/>
        <v>44640</v>
      </c>
      <c r="H80" s="402" t="str" cm="1">
        <f t="array" ref="H80">IFERROR(_xlfn.IFS(C80="MN","07:59",C80="M","15:59",C80="AF","23:59")," ")</f>
        <v>07:59</v>
      </c>
    </row>
    <row r="81" spans="2:8" x14ac:dyDescent="0.25">
      <c r="B81" t="str">
        <f>'2022'!$C$13</f>
        <v>K</v>
      </c>
      <c r="C81" t="str">
        <f>IF(HLOOKUP(D81,'2022'!$D$1:$GB$16,$A$2,FALSE)=0," ",IF(HLOOKUP(D81,'2022'!$D$1:$GB$16,$A$2,FALSE)="H"," ",IF(HLOOKUP(D81,'2022'!$D$1:$GB$16,$A$2,FALSE)="S"," ",HLOOKUP(D81,'2022'!$D$1:$GB$16,$A$2,FALSE))))</f>
        <v>MN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00:00</v>
      </c>
      <c r="G81" s="402">
        <f t="shared" si="3"/>
        <v>44641</v>
      </c>
      <c r="H81" s="402" t="str" cm="1">
        <f t="array" ref="H81">IFERROR(_xlfn.IFS(C81="MN","07:59",C81="M","15:59",C81="AF","23:59")," ")</f>
        <v>07:59</v>
      </c>
    </row>
    <row r="82" spans="2:8" x14ac:dyDescent="0.25">
      <c r="B82" t="str">
        <f>'2022'!$C$13</f>
        <v>K</v>
      </c>
      <c r="C82" t="str">
        <f>IF(HLOOKUP(D82,'2022'!$D$1:$GB$16,$A$2,FALSE)=0," ",IF(HLOOKUP(D82,'2022'!$D$1:$GB$16,$A$2,FALSE)="H"," ",IF(HLOOKUP(D82,'2022'!$D$1:$GB$16,$A$2,FALSE)="S"," ",HLOOKUP(D82,'2022'!$D$1:$GB$16,$A$2,FALSE))))</f>
        <v>MN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00:00</v>
      </c>
      <c r="G82" s="402">
        <f t="shared" si="3"/>
        <v>44642</v>
      </c>
      <c r="H82" s="402" t="str" cm="1">
        <f t="array" ref="H82">IFERROR(_xlfn.IFS(C82="MN","07:59",C82="M","15:59",C82="AF","23:59")," ")</f>
        <v>07:59</v>
      </c>
    </row>
    <row r="83" spans="2:8" x14ac:dyDescent="0.25">
      <c r="B83" t="str">
        <f>'2022'!$C$13</f>
        <v>K</v>
      </c>
      <c r="C83" t="str">
        <f>IF(HLOOKUP(D83,'2022'!$D$1:$GB$16,$A$2,FALSE)=0," ",IF(HLOOKUP(D83,'2022'!$D$1:$GB$16,$A$2,FALSE)="H"," ",IF(HLOOKUP(D83,'2022'!$D$1:$GB$16,$A$2,FALSE)="S"," ",HLOOKUP(D83,'2022'!$D$1:$GB$16,$A$2,FALSE))))</f>
        <v xml:space="preserve"> </v>
      </c>
      <c r="D83" s="402">
        <v>44643</v>
      </c>
      <c r="E83" s="402" t="str">
        <f t="shared" si="2"/>
        <v>ERROR</v>
      </c>
      <c r="F83" t="str" cm="1">
        <f t="array" ref="F83">IFERROR(_xlfn.IFS(C83="MN","00:00",C83="M","08:00",C83="AF","16:00")," ")</f>
        <v xml:space="preserve"> </v>
      </c>
      <c r="G83" s="402" t="str">
        <f t="shared" si="3"/>
        <v>ERROR</v>
      </c>
      <c r="H83" s="402" t="str" cm="1">
        <f t="array" ref="H83">IFERROR(_xlfn.IFS(C83="MN","07:59",C83="M","15:59",C83="AF","23:59")," ")</f>
        <v xml:space="preserve"> </v>
      </c>
    </row>
    <row r="84" spans="2:8" x14ac:dyDescent="0.25">
      <c r="B84" t="str">
        <f>'2022'!$C$13</f>
        <v>K</v>
      </c>
      <c r="C84" t="str">
        <f>IF(HLOOKUP(D84,'2022'!$D$1:$GB$16,$A$2,FALSE)=0," ",IF(HLOOKUP(D84,'2022'!$D$1:$GB$16,$A$2,FALSE)="H"," ",IF(HLOOKUP(D84,'2022'!$D$1:$GB$16,$A$2,FALSE)="S"," ",HLOOKUP(D84,'2022'!$D$1:$GB$16,$A$2,FALSE))))</f>
        <v xml:space="preserve"> </v>
      </c>
      <c r="D84" s="402">
        <v>44644</v>
      </c>
      <c r="E84" s="402" t="str">
        <f t="shared" si="2"/>
        <v>ERROR</v>
      </c>
      <c r="F84" t="str" cm="1">
        <f t="array" ref="F84">IFERROR(_xlfn.IFS(C84="MN","00:00",C84="M","08:00",C84="AF","16:00")," ")</f>
        <v xml:space="preserve"> </v>
      </c>
      <c r="G84" s="402" t="str">
        <f t="shared" si="3"/>
        <v>ERROR</v>
      </c>
      <c r="H84" s="402" t="str" cm="1">
        <f t="array" ref="H84">IFERROR(_xlfn.IFS(C84="MN","07:59",C84="M","15:59",C84="AF","23:59")," ")</f>
        <v xml:space="preserve"> </v>
      </c>
    </row>
    <row r="85" spans="2:8" x14ac:dyDescent="0.25">
      <c r="B85" t="str">
        <f>'2022'!$C$13</f>
        <v>K</v>
      </c>
      <c r="C85" t="str">
        <f>IF(HLOOKUP(D85,'2022'!$D$1:$GB$16,$A$2,FALSE)=0," ",IF(HLOOKUP(D85,'2022'!$D$1:$GB$16,$A$2,FALSE)="H"," ",IF(HLOOKUP(D85,'2022'!$D$1:$GB$16,$A$2,FALSE)="S"," ",HLOOKUP(D85,'2022'!$D$1:$GB$16,$A$2,FALSE))))</f>
        <v>AF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16:00</v>
      </c>
      <c r="G85" s="402">
        <f t="shared" si="3"/>
        <v>44645</v>
      </c>
      <c r="H85" s="402" t="str" cm="1">
        <f t="array" ref="H85">IFERROR(_xlfn.IFS(C85="MN","07:59",C85="M","15:59",C85="AF","23:59")," ")</f>
        <v>23:59</v>
      </c>
    </row>
    <row r="86" spans="2:8" x14ac:dyDescent="0.25">
      <c r="B86" t="str">
        <f>'2022'!$C$13</f>
        <v>K</v>
      </c>
      <c r="C86" t="str">
        <f>IF(HLOOKUP(D86,'2022'!$D$1:$GB$16,$A$2,FALSE)=0," ",IF(HLOOKUP(D86,'2022'!$D$1:$GB$16,$A$2,FALSE)="H"," ",IF(HLOOKUP(D86,'2022'!$D$1:$GB$16,$A$2,FALSE)="S"," ",HLOOKUP(D86,'2022'!$D$1:$GB$16,$A$2,FALSE))))</f>
        <v>AF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16:00</v>
      </c>
      <c r="G86" s="402">
        <f t="shared" si="3"/>
        <v>44646</v>
      </c>
      <c r="H86" s="402" t="str" cm="1">
        <f t="array" ref="H86">IFERROR(_xlfn.IFS(C86="MN","07:59",C86="M","15:59",C86="AF","23:59")," ")</f>
        <v>23:59</v>
      </c>
    </row>
    <row r="87" spans="2:8" x14ac:dyDescent="0.25">
      <c r="B87" t="str">
        <f>'2022'!$C$13</f>
        <v>K</v>
      </c>
      <c r="C87" t="str">
        <f>IF(HLOOKUP(D87,'2022'!$D$1:$GB$16,$A$2,FALSE)=0," ",IF(HLOOKUP(D87,'2022'!$D$1:$GB$16,$A$2,FALSE)="H"," ",IF(HLOOKUP(D87,'2022'!$D$1:$GB$16,$A$2,FALSE)="S"," ",HLOOKUP(D87,'2022'!$D$1:$GB$16,$A$2,FALSE))))</f>
        <v>AF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16:00</v>
      </c>
      <c r="G87" s="402">
        <f t="shared" si="3"/>
        <v>44647</v>
      </c>
      <c r="H87" s="402" t="str" cm="1">
        <f t="array" ref="H87">IFERROR(_xlfn.IFS(C87="MN","07:59",C87="M","15:59",C87="AF","23:59")," ")</f>
        <v>23:59</v>
      </c>
    </row>
    <row r="88" spans="2:8" x14ac:dyDescent="0.25">
      <c r="B88" t="str">
        <f>'2022'!$C$13</f>
        <v>K</v>
      </c>
      <c r="C88" t="str">
        <f>IF(HLOOKUP(D88,'2022'!$D$1:$GB$16,$A$2,FALSE)=0," ",IF(HLOOKUP(D88,'2022'!$D$1:$GB$16,$A$2,FALSE)="H"," ",IF(HLOOKUP(D88,'2022'!$D$1:$GB$16,$A$2,FALSE)="S"," ",HLOOKUP(D88,'2022'!$D$1:$GB$16,$A$2,FALSE))))</f>
        <v>AF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16:00</v>
      </c>
      <c r="G88" s="402">
        <f t="shared" si="3"/>
        <v>44648</v>
      </c>
      <c r="H88" s="402" t="str" cm="1">
        <f t="array" ref="H88">IFERROR(_xlfn.IFS(C88="MN","07:59",C88="M","15:59",C88="AF","23:59")," ")</f>
        <v>23:59</v>
      </c>
    </row>
    <row r="89" spans="2:8" x14ac:dyDescent="0.25">
      <c r="B89" t="str">
        <f>'2022'!$C$13</f>
        <v>K</v>
      </c>
      <c r="C89" t="str">
        <f>IF(HLOOKUP(D89,'2022'!$D$1:$GB$16,$A$2,FALSE)=0," ",IF(HLOOKUP(D89,'2022'!$D$1:$GB$16,$A$2,FALSE)="H"," ",IF(HLOOKUP(D89,'2022'!$D$1:$GB$16,$A$2,FALSE)="S"," ",HLOOKUP(D89,'2022'!$D$1:$GB$16,$A$2,FALSE))))</f>
        <v xml:space="preserve"> </v>
      </c>
      <c r="D89" s="402">
        <v>44649</v>
      </c>
      <c r="E89" s="402" t="str">
        <f t="shared" si="2"/>
        <v>ERROR</v>
      </c>
      <c r="F89" t="str" cm="1">
        <f t="array" ref="F89">IFERROR(_xlfn.IFS(C89="MN","00:00",C89="M","08:00",C89="AF","16:00")," ")</f>
        <v xml:space="preserve"> </v>
      </c>
      <c r="G89" s="402" t="str">
        <f t="shared" si="3"/>
        <v>ERROR</v>
      </c>
      <c r="H89" s="402" t="str" cm="1">
        <f t="array" ref="H89">IFERROR(_xlfn.IFS(C89="MN","07:59",C89="M","15:59",C89="AF","23:59")," ")</f>
        <v xml:space="preserve"> </v>
      </c>
    </row>
    <row r="90" spans="2:8" x14ac:dyDescent="0.25">
      <c r="B90" t="str">
        <f>'2022'!$C$13</f>
        <v>K</v>
      </c>
      <c r="C90" t="str">
        <f>IF(HLOOKUP(D90,'2022'!$D$1:$GB$16,$A$2,FALSE)=0," ",IF(HLOOKUP(D90,'2022'!$D$1:$GB$16,$A$2,FALSE)="H"," ",IF(HLOOKUP(D90,'2022'!$D$1:$GB$16,$A$2,FALSE)="S"," ",HLOOKUP(D90,'2022'!$D$1:$GB$16,$A$2,FALSE))))</f>
        <v xml:space="preserve"> </v>
      </c>
      <c r="D90" s="402">
        <v>44650</v>
      </c>
      <c r="E90" s="402" t="str">
        <f t="shared" si="2"/>
        <v>ERROR</v>
      </c>
      <c r="F90" t="str" cm="1">
        <f t="array" ref="F90">IFERROR(_xlfn.IFS(C90="MN","00:00",C90="M","08:00",C90="AF","16:00")," ")</f>
        <v xml:space="preserve"> </v>
      </c>
      <c r="G90" s="402" t="str">
        <f t="shared" si="3"/>
        <v>ERROR</v>
      </c>
      <c r="H90" s="402" t="str" cm="1">
        <f t="array" ref="H90">IFERROR(_xlfn.IFS(C90="MN","07:59",C90="M","15:59",C90="AF","23:59")," ")</f>
        <v xml:space="preserve"> </v>
      </c>
    </row>
    <row r="91" spans="2:8" x14ac:dyDescent="0.25">
      <c r="B91" t="str">
        <f>'2022'!$C$13</f>
        <v>K</v>
      </c>
      <c r="C91" t="str">
        <f>IF(HLOOKUP(D91,'2022'!$D$1:$GB$16,$A$2,FALSE)=0," ",IF(HLOOKUP(D91,'2022'!$D$1:$GB$16,$A$2,FALSE)="H"," ",IF(HLOOKUP(D91,'2022'!$D$1:$GB$16,$A$2,FALSE)="S"," ",HLOOKUP(D91,'2022'!$D$1:$GB$16,$A$2,FALSE))))</f>
        <v>AF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16:00</v>
      </c>
      <c r="G91" s="402">
        <f t="shared" si="3"/>
        <v>44651</v>
      </c>
      <c r="H91" s="402" t="str" cm="1">
        <f t="array" ref="H91">IFERROR(_xlfn.IFS(C91="MN","07:59",C91="M","15:59",C91="AF","23:59")," ")</f>
        <v>23:59</v>
      </c>
    </row>
    <row r="92" spans="2:8" x14ac:dyDescent="0.25">
      <c r="B92" t="str">
        <f>'2022'!$C$13</f>
        <v>K</v>
      </c>
      <c r="C92" t="str">
        <f>IF(HLOOKUP(D92,'2022'!$D$1:$GB$16,$A$2,FALSE)=0," ",IF(HLOOKUP(D92,'2022'!$D$1:$GB$16,$A$2,FALSE)="H"," ",IF(HLOOKUP(D92,'2022'!$D$1:$GB$16,$A$2,FALSE)="S"," ",HLOOKUP(D92,'2022'!$D$1:$GB$16,$A$2,FALSE))))</f>
        <v>AF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16:00</v>
      </c>
      <c r="G92" s="402">
        <f t="shared" si="3"/>
        <v>44652</v>
      </c>
      <c r="H92" s="402" t="str" cm="1">
        <f t="array" ref="H92">IFERROR(_xlfn.IFS(C92="MN","07:59",C92="M","15:59",C92="AF","23:59")," ")</f>
        <v>23:59</v>
      </c>
    </row>
    <row r="93" spans="2:8" x14ac:dyDescent="0.25">
      <c r="B93" t="str">
        <f>'2022'!$C$13</f>
        <v>K</v>
      </c>
      <c r="C93" t="str">
        <f>IF(HLOOKUP(D93,'2022'!$D$1:$GB$16,$A$2,FALSE)=0," ",IF(HLOOKUP(D93,'2022'!$D$1:$GB$16,$A$2,FALSE)="H"," ",IF(HLOOKUP(D93,'2022'!$D$1:$GB$16,$A$2,FALSE)="S"," ",HLOOKUP(D93,'2022'!$D$1:$GB$16,$A$2,FALSE))))</f>
        <v>AF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16:00</v>
      </c>
      <c r="G93" s="402">
        <f t="shared" si="3"/>
        <v>44653</v>
      </c>
      <c r="H93" s="402" t="str" cm="1">
        <f t="array" ref="H93">IFERROR(_xlfn.IFS(C93="MN","07:59",C93="M","15:59",C93="AF","23:59")," ")</f>
        <v>23:59</v>
      </c>
    </row>
    <row r="94" spans="2:8" x14ac:dyDescent="0.25">
      <c r="B94" t="str">
        <f>'2022'!$C$13</f>
        <v>K</v>
      </c>
      <c r="C94" t="str">
        <f>IF(HLOOKUP(D94,'2022'!$D$1:$GB$16,$A$2,FALSE)=0," ",IF(HLOOKUP(D94,'2022'!$D$1:$GB$16,$A$2,FALSE)="H"," ",IF(HLOOKUP(D94,'2022'!$D$1:$GB$16,$A$2,FALSE)="S"," ",HLOOKUP(D94,'2022'!$D$1:$GB$16,$A$2,FALSE))))</f>
        <v>AF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16:00</v>
      </c>
      <c r="G94" s="402">
        <f t="shared" si="3"/>
        <v>44654</v>
      </c>
      <c r="H94" s="402" t="str" cm="1">
        <f t="array" ref="H94">IFERROR(_xlfn.IFS(C94="MN","07:59",C94="M","15:59",C94="AF","23:59")," ")</f>
        <v>23:59</v>
      </c>
    </row>
    <row r="95" spans="2:8" x14ac:dyDescent="0.25">
      <c r="B95" t="str">
        <f>'2022'!$C$13</f>
        <v>K</v>
      </c>
      <c r="C95" t="str">
        <f>IF(HLOOKUP(D95,'2022'!$D$1:$GB$16,$A$2,FALSE)=0," ",IF(HLOOKUP(D95,'2022'!$D$1:$GB$16,$A$2,FALSE)="H"," ",IF(HLOOKUP(D95,'2022'!$D$1:$GB$16,$A$2,FALSE)="S"," ",HLOOKUP(D95,'2022'!$D$1:$GB$16,$A$2,FALSE))))</f>
        <v xml:space="preserve"> </v>
      </c>
      <c r="D95" s="402">
        <v>44655</v>
      </c>
      <c r="E95" s="402" t="str">
        <f t="shared" si="2"/>
        <v>ERROR</v>
      </c>
      <c r="F95" t="str" cm="1">
        <f t="array" ref="F95">IFERROR(_xlfn.IFS(C95="MN","00:00",C95="M","08:00",C95="AF","16:00")," ")</f>
        <v xml:space="preserve"> </v>
      </c>
      <c r="G95" s="402" t="str">
        <f t="shared" si="3"/>
        <v>ERROR</v>
      </c>
      <c r="H95" s="402" t="str" cm="1">
        <f t="array" ref="H95">IFERROR(_xlfn.IFS(C95="MN","07:59",C95="M","15:59",C95="AF","23:59")," ")</f>
        <v xml:space="preserve"> </v>
      </c>
    </row>
    <row r="96" spans="2:8" x14ac:dyDescent="0.25">
      <c r="B96" t="str">
        <f>'2022'!$C$13</f>
        <v>K</v>
      </c>
      <c r="C96" t="str">
        <f>IF(HLOOKUP(D96,'2022'!$D$1:$GB$16,$A$2,FALSE)=0," ",IF(HLOOKUP(D96,'2022'!$D$1:$GB$16,$A$2,FALSE)="H"," ",IF(HLOOKUP(D96,'2022'!$D$1:$GB$16,$A$2,FALSE)="S"," ",HLOOKUP(D96,'2022'!$D$1:$GB$16,$A$2,FALSE))))</f>
        <v xml:space="preserve"> </v>
      </c>
      <c r="D96" s="402">
        <v>44656</v>
      </c>
      <c r="E96" s="402" t="str">
        <f t="shared" si="2"/>
        <v>ERROR</v>
      </c>
      <c r="F96" t="str" cm="1">
        <f t="array" ref="F96">IFERROR(_xlfn.IFS(C96="MN","00:00",C96="M","08:00",C96="AF","16:00")," ")</f>
        <v xml:space="preserve"> </v>
      </c>
      <c r="G96" s="402" t="str">
        <f t="shared" si="3"/>
        <v>ERROR</v>
      </c>
      <c r="H96" s="402" t="str" cm="1">
        <f t="array" ref="H96">IFERROR(_xlfn.IFS(C96="MN","07:59",C96="M","15:59",C96="AF","23:59")," ")</f>
        <v xml:space="preserve"> </v>
      </c>
    </row>
    <row r="97" spans="2:8" x14ac:dyDescent="0.25">
      <c r="B97" t="str">
        <f>'2022'!$C$13</f>
        <v>K</v>
      </c>
      <c r="C97" t="str">
        <f>IF(HLOOKUP(D97,'2022'!$D$1:$GB$16,$A$2,FALSE)=0," ",IF(HLOOKUP(D97,'2022'!$D$1:$GB$16,$A$2,FALSE)="H"," ",IF(HLOOKUP(D97,'2022'!$D$1:$GB$16,$A$2,FALSE)="S"," ",HLOOKUP(D97,'2022'!$D$1:$GB$16,$A$2,FALSE))))</f>
        <v>M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08:00</v>
      </c>
      <c r="G97" s="402">
        <f t="shared" si="3"/>
        <v>44657</v>
      </c>
      <c r="H97" s="402" t="str" cm="1">
        <f t="array" ref="H97">IFERROR(_xlfn.IFS(C97="MN","07:59",C97="M","15:59",C97="AF","23:59")," ")</f>
        <v>15:59</v>
      </c>
    </row>
    <row r="98" spans="2:8" x14ac:dyDescent="0.25">
      <c r="B98" t="str">
        <f>'2022'!$C$13</f>
        <v>K</v>
      </c>
      <c r="C98" t="str">
        <f>IF(HLOOKUP(D98,'2022'!$D$1:$GB$16,$A$2,FALSE)=0," ",IF(HLOOKUP(D98,'2022'!$D$1:$GB$16,$A$2,FALSE)="H"," ",IF(HLOOKUP(D98,'2022'!$D$1:$GB$16,$A$2,FALSE)="S"," ",HLOOKUP(D98,'2022'!$D$1:$GB$16,$A$2,FALSE))))</f>
        <v>M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08:00</v>
      </c>
      <c r="G98" s="402">
        <f t="shared" si="3"/>
        <v>44658</v>
      </c>
      <c r="H98" s="402" t="str" cm="1">
        <f t="array" ref="H98">IFERROR(_xlfn.IFS(C98="MN","07:59",C98="M","15:59",C98="AF","23:59")," ")</f>
        <v>15:59</v>
      </c>
    </row>
    <row r="99" spans="2:8" x14ac:dyDescent="0.25">
      <c r="B99" t="str">
        <f>'2022'!$C$13</f>
        <v>K</v>
      </c>
      <c r="C99" t="str">
        <f>IF(HLOOKUP(D99,'2022'!$D$1:$GB$16,$A$2,FALSE)=0," ",IF(HLOOKUP(D99,'2022'!$D$1:$GB$16,$A$2,FALSE)="H"," ",IF(HLOOKUP(D99,'2022'!$D$1:$GB$16,$A$2,FALSE)="S"," ",HLOOKUP(D99,'2022'!$D$1:$GB$16,$A$2,FALSE))))</f>
        <v>M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08:00</v>
      </c>
      <c r="G99" s="402">
        <f t="shared" si="3"/>
        <v>44659</v>
      </c>
      <c r="H99" s="402" t="str" cm="1">
        <f t="array" ref="H99">IFERROR(_xlfn.IFS(C99="MN","07:59",C99="M","15:59",C99="AF","23:59")," ")</f>
        <v>15:59</v>
      </c>
    </row>
    <row r="100" spans="2:8" x14ac:dyDescent="0.25">
      <c r="B100" t="str">
        <f>'2022'!$C$13</f>
        <v>K</v>
      </c>
      <c r="C100" t="str">
        <f>IF(HLOOKUP(D100,'2022'!$D$1:$GB$16,$A$2,FALSE)=0," ",IF(HLOOKUP(D100,'2022'!$D$1:$GB$16,$A$2,FALSE)="H"," ",IF(HLOOKUP(D100,'2022'!$D$1:$GB$16,$A$2,FALSE)="S"," ",HLOOKUP(D100,'2022'!$D$1:$GB$16,$A$2,FALSE))))</f>
        <v>M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08:00</v>
      </c>
      <c r="G100" s="402">
        <f t="shared" si="3"/>
        <v>44660</v>
      </c>
      <c r="H100" s="402" t="str" cm="1">
        <f t="array" ref="H100">IFERROR(_xlfn.IFS(C100="MN","07:59",C100="M","15:59",C100="AF","23:59")," ")</f>
        <v>15:59</v>
      </c>
    </row>
    <row r="101" spans="2:8" x14ac:dyDescent="0.25">
      <c r="B101" t="str">
        <f>'2022'!$C$13</f>
        <v>K</v>
      </c>
      <c r="C101" t="str">
        <f>IF(HLOOKUP(D101,'2022'!$D$1:$GB$16,$A$2,FALSE)=0," ",IF(HLOOKUP(D101,'2022'!$D$1:$GB$16,$A$2,FALSE)="H"," ",IF(HLOOKUP(D101,'2022'!$D$1:$GB$16,$A$2,FALSE)="S"," ",HLOOKUP(D101,'2022'!$D$1:$GB$16,$A$2,FALSE))))</f>
        <v xml:space="preserve"> </v>
      </c>
      <c r="D101" s="402">
        <v>44661</v>
      </c>
      <c r="E101" s="402" t="str">
        <f t="shared" si="2"/>
        <v>ERROR</v>
      </c>
      <c r="F101" t="str" cm="1">
        <f t="array" ref="F101">IFERROR(_xlfn.IFS(C101="MN","00:00",C101="M","08:00",C101="AF","16:00")," ")</f>
        <v xml:space="preserve"> </v>
      </c>
      <c r="G101" s="402" t="str">
        <f t="shared" si="3"/>
        <v>ERROR</v>
      </c>
      <c r="H101" s="402" t="str" cm="1">
        <f t="array" ref="H101">IFERROR(_xlfn.IFS(C101="MN","07:59",C101="M","15:59",C101="AF","23:59")," ")</f>
        <v xml:space="preserve"> </v>
      </c>
    </row>
    <row r="102" spans="2:8" x14ac:dyDescent="0.25">
      <c r="B102" t="str">
        <f>'2022'!$C$13</f>
        <v>K</v>
      </c>
      <c r="C102" t="str">
        <f>IF(HLOOKUP(D102,'2022'!$D$1:$GB$16,$A$2,FALSE)=0," ",IF(HLOOKUP(D102,'2022'!$D$1:$GB$16,$A$2,FALSE)="H"," ",IF(HLOOKUP(D102,'2022'!$D$1:$GB$16,$A$2,FALSE)="S"," ",HLOOKUP(D102,'2022'!$D$1:$GB$16,$A$2,FALSE))))</f>
        <v xml:space="preserve"> </v>
      </c>
      <c r="D102" s="402">
        <v>44662</v>
      </c>
      <c r="E102" s="402" t="str">
        <f t="shared" si="2"/>
        <v>ERROR</v>
      </c>
      <c r="F102" t="str" cm="1">
        <f t="array" ref="F102">IFERROR(_xlfn.IFS(C102="MN","00:00",C102="M","08:00",C102="AF","16:00")," ")</f>
        <v xml:space="preserve"> </v>
      </c>
      <c r="G102" s="402" t="str">
        <f t="shared" si="3"/>
        <v>ERROR</v>
      </c>
      <c r="H102" s="402" t="str" cm="1">
        <f t="array" ref="H102">IFERROR(_xlfn.IFS(C102="MN","07:59",C102="M","15:59",C102="AF","23:59")," ")</f>
        <v xml:space="preserve"> </v>
      </c>
    </row>
    <row r="103" spans="2:8" x14ac:dyDescent="0.25">
      <c r="B103" t="str">
        <f>'2022'!$C$13</f>
        <v>K</v>
      </c>
      <c r="C103" t="str">
        <f>IF(HLOOKUP(D103,'2022'!$D$1:$GB$16,$A$2,FALSE)=0," ",IF(HLOOKUP(D103,'2022'!$D$1:$GB$16,$A$2,FALSE)="H"," ",IF(HLOOKUP(D103,'2022'!$D$1:$GB$16,$A$2,FALSE)="S"," ",HLOOKUP(D103,'2022'!$D$1:$GB$16,$A$2,FALSE))))</f>
        <v>M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08:00</v>
      </c>
      <c r="G103" s="402">
        <f t="shared" si="3"/>
        <v>44663</v>
      </c>
      <c r="H103" s="402" t="str" cm="1">
        <f t="array" ref="H103">IFERROR(_xlfn.IFS(C103="MN","07:59",C103="M","15:59",C103="AF","23:59")," ")</f>
        <v>15:59</v>
      </c>
    </row>
    <row r="104" spans="2:8" x14ac:dyDescent="0.25">
      <c r="B104" t="str">
        <f>'2022'!$C$13</f>
        <v>K</v>
      </c>
      <c r="C104" t="str">
        <f>IF(HLOOKUP(D104,'2022'!$D$1:$GB$16,$A$2,FALSE)=0," ",IF(HLOOKUP(D104,'2022'!$D$1:$GB$16,$A$2,FALSE)="H"," ",IF(HLOOKUP(D104,'2022'!$D$1:$GB$16,$A$2,FALSE)="S"," ",HLOOKUP(D104,'2022'!$D$1:$GB$16,$A$2,FALSE))))</f>
        <v>M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08:00</v>
      </c>
      <c r="G104" s="402">
        <f t="shared" si="3"/>
        <v>44664</v>
      </c>
      <c r="H104" s="402" t="str" cm="1">
        <f t="array" ref="H104">IFERROR(_xlfn.IFS(C104="MN","07:59",C104="M","15:59",C104="AF","23:59")," ")</f>
        <v>15:59</v>
      </c>
    </row>
    <row r="105" spans="2:8" x14ac:dyDescent="0.25">
      <c r="B105" t="str">
        <f>'2022'!$C$13</f>
        <v>K</v>
      </c>
      <c r="C105" t="str">
        <f>IF(HLOOKUP(D105,'2022'!$D$1:$GB$16,$A$2,FALSE)=0," ",IF(HLOOKUP(D105,'2022'!$D$1:$GB$16,$A$2,FALSE)="H"," ",IF(HLOOKUP(D105,'2022'!$D$1:$GB$16,$A$2,FALSE)="S"," ",HLOOKUP(D105,'2022'!$D$1:$GB$16,$A$2,FALSE))))</f>
        <v>M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08:00</v>
      </c>
      <c r="G105" s="402">
        <f t="shared" si="3"/>
        <v>44665</v>
      </c>
      <c r="H105" s="402" t="str" cm="1">
        <f t="array" ref="H105">IFERROR(_xlfn.IFS(C105="MN","07:59",C105="M","15:59",C105="AF","23:59")," ")</f>
        <v>15:59</v>
      </c>
    </row>
    <row r="106" spans="2:8" x14ac:dyDescent="0.25">
      <c r="B106" t="str">
        <f>'2022'!$C$13</f>
        <v>K</v>
      </c>
      <c r="C106" t="str">
        <f>IF(HLOOKUP(D106,'2022'!$D$1:$GB$16,$A$2,FALSE)=0," ",IF(HLOOKUP(D106,'2022'!$D$1:$GB$16,$A$2,FALSE)="H"," ",IF(HLOOKUP(D106,'2022'!$D$1:$GB$16,$A$2,FALSE)="S"," ",HLOOKUP(D106,'2022'!$D$1:$GB$16,$A$2,FALSE))))</f>
        <v>M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08:00</v>
      </c>
      <c r="G106" s="402">
        <f t="shared" si="3"/>
        <v>44666</v>
      </c>
      <c r="H106" s="402" t="str" cm="1">
        <f t="array" ref="H106">IFERROR(_xlfn.IFS(C106="MN","07:59",C106="M","15:59",C106="AF","23:59")," ")</f>
        <v>15:59</v>
      </c>
    </row>
    <row r="107" spans="2:8" x14ac:dyDescent="0.25">
      <c r="B107" t="str">
        <f>'2022'!$C$13</f>
        <v>K</v>
      </c>
      <c r="C107" t="str">
        <f>IF(HLOOKUP(D107,'2022'!$D$1:$GB$16,$A$2,FALSE)=0," ",IF(HLOOKUP(D107,'2022'!$D$1:$GB$16,$A$2,FALSE)="H"," ",IF(HLOOKUP(D107,'2022'!$D$1:$GB$16,$A$2,FALSE)="S"," ",HLOOKUP(D107,'2022'!$D$1:$GB$16,$A$2,FALSE))))</f>
        <v xml:space="preserve"> </v>
      </c>
      <c r="D107" s="402">
        <v>44667</v>
      </c>
      <c r="E107" s="402" t="str">
        <f t="shared" si="2"/>
        <v>ERROR</v>
      </c>
      <c r="F107" t="str" cm="1">
        <f t="array" ref="F107">IFERROR(_xlfn.IFS(C107="MN","00:00",C107="M","08:00",C107="AF","16:00")," ")</f>
        <v xml:space="preserve"> </v>
      </c>
      <c r="G107" s="402" t="str">
        <f t="shared" si="3"/>
        <v>ERROR</v>
      </c>
      <c r="H107" s="402" t="str" cm="1">
        <f t="array" ref="H107">IFERROR(_xlfn.IFS(C107="MN","07:59",C107="M","15:59",C107="AF","23:59")," ")</f>
        <v xml:space="preserve"> </v>
      </c>
    </row>
    <row r="108" spans="2:8" x14ac:dyDescent="0.25">
      <c r="B108" t="str">
        <f>'2022'!$C$13</f>
        <v>K</v>
      </c>
      <c r="C108" t="str">
        <f>IF(HLOOKUP(D108,'2022'!$D$1:$GB$16,$A$2,FALSE)=0," ",IF(HLOOKUP(D108,'2022'!$D$1:$GB$16,$A$2,FALSE)="H"," ",IF(HLOOKUP(D108,'2022'!$D$1:$GB$16,$A$2,FALSE)="S"," ",HLOOKUP(D108,'2022'!$D$1:$GB$16,$A$2,FALSE))))</f>
        <v xml:space="preserve"> </v>
      </c>
      <c r="D108" s="402">
        <v>44668</v>
      </c>
      <c r="E108" s="402" t="str">
        <f t="shared" si="2"/>
        <v>ERROR</v>
      </c>
      <c r="F108" t="str" cm="1">
        <f t="array" ref="F108">IFERROR(_xlfn.IFS(C108="MN","00:00",C108="M","08:00",C108="AF","16:00")," ")</f>
        <v xml:space="preserve"> </v>
      </c>
      <c r="G108" s="402" t="str">
        <f t="shared" si="3"/>
        <v>ERROR</v>
      </c>
      <c r="H108" s="402" t="str" cm="1">
        <f t="array" ref="H108">IFERROR(_xlfn.IFS(C108="MN","07:59",C108="M","15:59",C108="AF","23:59")," ")</f>
        <v xml:space="preserve"> </v>
      </c>
    </row>
    <row r="109" spans="2:8" x14ac:dyDescent="0.25">
      <c r="B109" t="str">
        <f>'2022'!$C$13</f>
        <v>K</v>
      </c>
      <c r="C109" t="str">
        <f>IF(HLOOKUP(D109,'2022'!$D$1:$GB$16,$A$2,FALSE)=0," ",IF(HLOOKUP(D109,'2022'!$D$1:$GB$16,$A$2,FALSE)="H"," ",IF(HLOOKUP(D109,'2022'!$D$1:$GB$16,$A$2,FALSE)="S"," ",HLOOKUP(D109,'2022'!$D$1:$GB$16,$A$2,FALSE))))</f>
        <v>M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08:00</v>
      </c>
      <c r="G109" s="402">
        <f t="shared" si="3"/>
        <v>44669</v>
      </c>
      <c r="H109" s="402" t="str" cm="1">
        <f t="array" ref="H109">IFERROR(_xlfn.IFS(C109="MN","07:59",C109="M","15:59",C109="AF","23:59")," ")</f>
        <v>15:59</v>
      </c>
    </row>
    <row r="110" spans="2:8" x14ac:dyDescent="0.25">
      <c r="B110" t="str">
        <f>'2022'!$C$13</f>
        <v>K</v>
      </c>
      <c r="C110" t="str">
        <f>IF(HLOOKUP(D110,'2022'!$D$1:$GB$16,$A$2,FALSE)=0," ",IF(HLOOKUP(D110,'2022'!$D$1:$GB$16,$A$2,FALSE)="H"," ",IF(HLOOKUP(D110,'2022'!$D$1:$GB$16,$A$2,FALSE)="S"," ",HLOOKUP(D110,'2022'!$D$1:$GB$16,$A$2,FALSE))))</f>
        <v>M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08:00</v>
      </c>
      <c r="G110" s="402">
        <f t="shared" si="3"/>
        <v>44670</v>
      </c>
      <c r="H110" s="402" t="str" cm="1">
        <f t="array" ref="H110">IFERROR(_xlfn.IFS(C110="MN","07:59",C110="M","15:59",C110="AF","23:59")," ")</f>
        <v>15:59</v>
      </c>
    </row>
    <row r="111" spans="2:8" x14ac:dyDescent="0.25">
      <c r="B111" t="str">
        <f>'2022'!$C$13</f>
        <v>K</v>
      </c>
      <c r="C111" t="str">
        <f>IF(HLOOKUP(D111,'2022'!$D$1:$GB$16,$A$2,FALSE)=0," ",IF(HLOOKUP(D111,'2022'!$D$1:$GB$16,$A$2,FALSE)="H"," ",IF(HLOOKUP(D111,'2022'!$D$1:$GB$16,$A$2,FALSE)="S"," ",HLOOKUP(D111,'2022'!$D$1:$GB$16,$A$2,FALSE))))</f>
        <v>M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08:00</v>
      </c>
      <c r="G111" s="402">
        <f t="shared" si="3"/>
        <v>44671</v>
      </c>
      <c r="H111" s="402" t="str" cm="1">
        <f t="array" ref="H111">IFERROR(_xlfn.IFS(C111="MN","07:59",C111="M","15:59",C111="AF","23:59")," ")</f>
        <v>15:59</v>
      </c>
    </row>
    <row r="112" spans="2:8" x14ac:dyDescent="0.25">
      <c r="B112" t="str">
        <f>'2022'!$C$13</f>
        <v>K</v>
      </c>
      <c r="C112" t="str">
        <f>IF(HLOOKUP(D112,'2022'!$D$1:$GB$16,$A$2,FALSE)=0," ",IF(HLOOKUP(D112,'2022'!$D$1:$GB$16,$A$2,FALSE)="H"," ",IF(HLOOKUP(D112,'2022'!$D$1:$GB$16,$A$2,FALSE)="S"," ",HLOOKUP(D112,'2022'!$D$1:$GB$16,$A$2,FALSE))))</f>
        <v>M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08:00</v>
      </c>
      <c r="G112" s="402">
        <f t="shared" si="3"/>
        <v>44672</v>
      </c>
      <c r="H112" s="402" t="str" cm="1">
        <f t="array" ref="H112">IFERROR(_xlfn.IFS(C112="MN","07:59",C112="M","15:59",C112="AF","23:59")," ")</f>
        <v>15:59</v>
      </c>
    </row>
    <row r="113" spans="2:8" x14ac:dyDescent="0.25">
      <c r="B113" t="str">
        <f>'2022'!$C$13</f>
        <v>K</v>
      </c>
      <c r="C113" t="str">
        <f>IF(HLOOKUP(D113,'2022'!$D$1:$GB$16,$A$2,FALSE)=0," ",IF(HLOOKUP(D113,'2022'!$D$1:$GB$16,$A$2,FALSE)="H"," ",IF(HLOOKUP(D113,'2022'!$D$1:$GB$16,$A$2,FALSE)="S"," ",HLOOKUP(D113,'2022'!$D$1:$GB$16,$A$2,FALSE))))</f>
        <v xml:space="preserve"> </v>
      </c>
      <c r="D113" s="402">
        <v>44673</v>
      </c>
      <c r="E113" s="402" t="str">
        <f t="shared" si="2"/>
        <v>ERROR</v>
      </c>
      <c r="F113" t="str" cm="1">
        <f t="array" ref="F113">IFERROR(_xlfn.IFS(C113="MN","00:00",C113="M","08:00",C113="AF","16:00")," ")</f>
        <v xml:space="preserve"> </v>
      </c>
      <c r="G113" s="402" t="str">
        <f t="shared" si="3"/>
        <v>ERROR</v>
      </c>
      <c r="H113" s="402" t="str" cm="1">
        <f t="array" ref="H113">IFERROR(_xlfn.IFS(C113="MN","07:59",C113="M","15:59",C113="AF","23:59")," ")</f>
        <v xml:space="preserve"> </v>
      </c>
    </row>
    <row r="114" spans="2:8" x14ac:dyDescent="0.25">
      <c r="B114" t="str">
        <f>'2022'!$C$13</f>
        <v>K</v>
      </c>
      <c r="C114" t="str">
        <f>IF(HLOOKUP(D114,'2022'!$D$1:$GB$16,$A$2,FALSE)=0," ",IF(HLOOKUP(D114,'2022'!$D$1:$GB$16,$A$2,FALSE)="H"," ",IF(HLOOKUP(D114,'2022'!$D$1:$GB$16,$A$2,FALSE)="S"," ",HLOOKUP(D114,'2022'!$D$1:$GB$16,$A$2,FALSE))))</f>
        <v xml:space="preserve"> </v>
      </c>
      <c r="D114" s="402">
        <v>44674</v>
      </c>
      <c r="E114" s="402" t="str">
        <f t="shared" si="2"/>
        <v>ERROR</v>
      </c>
      <c r="F114" t="str" cm="1">
        <f t="array" ref="F114">IFERROR(_xlfn.IFS(C114="MN","00:00",C114="M","08:00",C114="AF","16:00")," ")</f>
        <v xml:space="preserve"> </v>
      </c>
      <c r="G114" s="402" t="str">
        <f t="shared" si="3"/>
        <v>ERROR</v>
      </c>
      <c r="H114" s="402" t="str" cm="1">
        <f t="array" ref="H114">IFERROR(_xlfn.IFS(C114="MN","07:59",C114="M","15:59",C114="AF","23:59")," ")</f>
        <v xml:space="preserve"> </v>
      </c>
    </row>
    <row r="115" spans="2:8" x14ac:dyDescent="0.25">
      <c r="B115" t="str">
        <f>'2022'!$C$13</f>
        <v>K</v>
      </c>
      <c r="C115" t="str">
        <f>IF(HLOOKUP(D115,'2022'!$D$1:$GB$16,$A$2,FALSE)=0," ",IF(HLOOKUP(D115,'2022'!$D$1:$GB$16,$A$2,FALSE)="H"," ",IF(HLOOKUP(D115,'2022'!$D$1:$GB$16,$A$2,FALSE)="S"," ",HLOOKUP(D115,'2022'!$D$1:$GB$16,$A$2,FALSE))))</f>
        <v>MN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00:00</v>
      </c>
      <c r="G115" s="402">
        <f t="shared" si="3"/>
        <v>44675</v>
      </c>
      <c r="H115" s="402" t="str" cm="1">
        <f t="array" ref="H115">IFERROR(_xlfn.IFS(C115="MN","07:59",C115="M","15:59",C115="AF","23:59")," ")</f>
        <v>07:59</v>
      </c>
    </row>
    <row r="116" spans="2:8" x14ac:dyDescent="0.25">
      <c r="B116" t="str">
        <f>'2022'!$C$13</f>
        <v>K</v>
      </c>
      <c r="C116" t="str">
        <f>IF(HLOOKUP(D116,'2022'!$D$1:$GB$16,$A$2,FALSE)=0," ",IF(HLOOKUP(D116,'2022'!$D$1:$GB$16,$A$2,FALSE)="H"," ",IF(HLOOKUP(D116,'2022'!$D$1:$GB$16,$A$2,FALSE)="S"," ",HLOOKUP(D116,'2022'!$D$1:$GB$16,$A$2,FALSE))))</f>
        <v>MN</v>
      </c>
      <c r="D116" s="402">
        <v>44676</v>
      </c>
      <c r="E116" s="402">
        <f t="shared" si="2"/>
        <v>44676</v>
      </c>
      <c r="F116" t="str" cm="1">
        <f t="array" ref="F116">IFERROR(_xlfn.IFS(C116="MN","00:00",C116="M","08:00",C116="AF","16:00")," ")</f>
        <v>00:00</v>
      </c>
      <c r="G116" s="402">
        <f t="shared" si="3"/>
        <v>44676</v>
      </c>
      <c r="H116" s="402" t="str" cm="1">
        <f t="array" ref="H116">IFERROR(_xlfn.IFS(C116="MN","07:59",C116="M","15:59",C116="AF","23:59")," ")</f>
        <v>07:59</v>
      </c>
    </row>
    <row r="117" spans="2:8" x14ac:dyDescent="0.25">
      <c r="B117" t="str">
        <f>'2022'!$C$13</f>
        <v>K</v>
      </c>
      <c r="C117" t="str">
        <f>IF(HLOOKUP(D117,'2022'!$D$1:$GB$16,$A$2,FALSE)=0," ",IF(HLOOKUP(D117,'2022'!$D$1:$GB$16,$A$2,FALSE)="H"," ",IF(HLOOKUP(D117,'2022'!$D$1:$GB$16,$A$2,FALSE)="S"," ",HLOOKUP(D117,'2022'!$D$1:$GB$16,$A$2,FALSE))))</f>
        <v>MN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00:00</v>
      </c>
      <c r="G117" s="402">
        <f t="shared" si="3"/>
        <v>44677</v>
      </c>
      <c r="H117" s="402" t="str" cm="1">
        <f t="array" ref="H117">IFERROR(_xlfn.IFS(C117="MN","07:59",C117="M","15:59",C117="AF","23:59")," ")</f>
        <v>07:59</v>
      </c>
    </row>
    <row r="118" spans="2:8" x14ac:dyDescent="0.25">
      <c r="B118" t="str">
        <f>'2022'!$C$13</f>
        <v>K</v>
      </c>
      <c r="C118" t="str">
        <f>IF(HLOOKUP(D118,'2022'!$D$1:$GB$16,$A$2,FALSE)=0," ",IF(HLOOKUP(D118,'2022'!$D$1:$GB$16,$A$2,FALSE)="H"," ",IF(HLOOKUP(D118,'2022'!$D$1:$GB$16,$A$2,FALSE)="S"," ",HLOOKUP(D118,'2022'!$D$1:$GB$16,$A$2,FALSE))))</f>
        <v>MN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00:00</v>
      </c>
      <c r="G118" s="402">
        <f t="shared" si="3"/>
        <v>44678</v>
      </c>
      <c r="H118" s="402" t="str" cm="1">
        <f t="array" ref="H118">IFERROR(_xlfn.IFS(C118="MN","07:59",C118="M","15:59",C118="AF","23:59")," ")</f>
        <v>07:59</v>
      </c>
    </row>
    <row r="119" spans="2:8" x14ac:dyDescent="0.25">
      <c r="B119" t="str">
        <f>'2022'!$C$13</f>
        <v>K</v>
      </c>
      <c r="C119" t="str">
        <f>IF(HLOOKUP(D119,'2022'!$D$1:$GB$16,$A$2,FALSE)=0," ",IF(HLOOKUP(D119,'2022'!$D$1:$GB$16,$A$2,FALSE)="H"," ",IF(HLOOKUP(D119,'2022'!$D$1:$GB$16,$A$2,FALSE)="S"," ",HLOOKUP(D119,'2022'!$D$1:$GB$16,$A$2,FALSE))))</f>
        <v xml:space="preserve"> </v>
      </c>
      <c r="D119" s="402">
        <v>44679</v>
      </c>
      <c r="E119" s="402" t="str">
        <f t="shared" si="2"/>
        <v>ERROR</v>
      </c>
      <c r="F119" t="str" cm="1">
        <f t="array" ref="F119">IFERROR(_xlfn.IFS(C119="MN","00:00",C119="M","08:00",C119="AF","16:00")," ")</f>
        <v xml:space="preserve"> </v>
      </c>
      <c r="G119" s="402" t="str">
        <f t="shared" si="3"/>
        <v>ERROR</v>
      </c>
      <c r="H119" s="402" t="str" cm="1">
        <f t="array" ref="H119">IFERROR(_xlfn.IFS(C119="MN","07:59",C119="M","15:59",C119="AF","23:59")," ")</f>
        <v xml:space="preserve"> </v>
      </c>
    </row>
    <row r="120" spans="2:8" x14ac:dyDescent="0.25">
      <c r="B120" t="str">
        <f>'2022'!$C$13</f>
        <v>K</v>
      </c>
      <c r="C120" t="str">
        <f>IF(HLOOKUP(D120,'2022'!$D$1:$GB$16,$A$2,FALSE)=0," ",IF(HLOOKUP(D120,'2022'!$D$1:$GB$16,$A$2,FALSE)="H"," ",IF(HLOOKUP(D120,'2022'!$D$1:$GB$16,$A$2,FALSE)="S"," ",HLOOKUP(D120,'2022'!$D$1:$GB$16,$A$2,FALSE))))</f>
        <v xml:space="preserve"> </v>
      </c>
      <c r="D120" s="402">
        <v>44680</v>
      </c>
      <c r="E120" s="402" t="str">
        <f t="shared" si="2"/>
        <v>ERROR</v>
      </c>
      <c r="F120" t="str" cm="1">
        <f t="array" ref="F120">IFERROR(_xlfn.IFS(C120="MN","00:00",C120="M","08:00",C120="AF","16:00")," ")</f>
        <v xml:space="preserve"> </v>
      </c>
      <c r="G120" s="402" t="str">
        <f t="shared" si="3"/>
        <v>ERROR</v>
      </c>
      <c r="H120" s="402" t="str" cm="1">
        <f t="array" ref="H120">IFERROR(_xlfn.IFS(C120="MN","07:59",C120="M","15:59",C120="AF","23:59")," ")</f>
        <v xml:space="preserve"> </v>
      </c>
    </row>
    <row r="121" spans="2:8" x14ac:dyDescent="0.25">
      <c r="B121" t="str">
        <f>'2022'!$C$13</f>
        <v>K</v>
      </c>
      <c r="C121" t="str">
        <f>IF(HLOOKUP(D121,'2022'!$D$1:$GB$16,$A$2,FALSE)=0," ",IF(HLOOKUP(D121,'2022'!$D$1:$GB$16,$A$2,FALSE)="H"," ",IF(HLOOKUP(D121,'2022'!$D$1:$GB$16,$A$2,FALSE)="S"," ",HLOOKUP(D121,'2022'!$D$1:$GB$16,$A$2,FALSE))))</f>
        <v>AF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16:00</v>
      </c>
      <c r="G121" s="402">
        <f t="shared" si="3"/>
        <v>44681</v>
      </c>
      <c r="H121" s="402" t="str" cm="1">
        <f t="array" ref="H121">IFERROR(_xlfn.IFS(C121="MN","07:59",C121="M","15:59",C121="AF","23:59")," ")</f>
        <v>23:59</v>
      </c>
    </row>
    <row r="122" spans="2:8" x14ac:dyDescent="0.25">
      <c r="B122" t="str">
        <f>'2022'!$C$13</f>
        <v>K</v>
      </c>
      <c r="C122" t="str">
        <f>IF(HLOOKUP(D122,'2022'!$D$1:$GB$16,$A$2,FALSE)=0," ",IF(HLOOKUP(D122,'2022'!$D$1:$GB$16,$A$2,FALSE)="H"," ",IF(HLOOKUP(D122,'2022'!$D$1:$GB$16,$A$2,FALSE)="S"," ",HLOOKUP(D122,'2022'!$D$1:$GB$16,$A$2,FALSE))))</f>
        <v>AF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16:00</v>
      </c>
      <c r="G122" s="402">
        <f t="shared" si="3"/>
        <v>44682</v>
      </c>
      <c r="H122" s="402" t="str" cm="1">
        <f t="array" ref="H122">IFERROR(_xlfn.IFS(C122="MN","07:59",C122="M","15:59",C122="AF","23:59")," ")</f>
        <v>23:59</v>
      </c>
    </row>
    <row r="123" spans="2:8" x14ac:dyDescent="0.25">
      <c r="B123" t="str">
        <f>'2022'!$C$13</f>
        <v>K</v>
      </c>
      <c r="C123" t="str">
        <f>IF(HLOOKUP(D123,'2022'!$D$1:$GB$16,$A$2,FALSE)=0," ",IF(HLOOKUP(D123,'2022'!$D$1:$GB$16,$A$2,FALSE)="H"," ",IF(HLOOKUP(D123,'2022'!$D$1:$GB$16,$A$2,FALSE)="S"," ",HLOOKUP(D123,'2022'!$D$1:$GB$16,$A$2,FALSE))))</f>
        <v>AF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16:00</v>
      </c>
      <c r="G123" s="402">
        <f t="shared" si="3"/>
        <v>44683</v>
      </c>
      <c r="H123" s="402" t="str" cm="1">
        <f t="array" ref="H123">IFERROR(_xlfn.IFS(C123="MN","07:59",C123="M","15:59",C123="AF","23:59")," ")</f>
        <v>23:59</v>
      </c>
    </row>
    <row r="124" spans="2:8" x14ac:dyDescent="0.25">
      <c r="B124" t="str">
        <f>'2022'!$C$13</f>
        <v>K</v>
      </c>
      <c r="C124" t="str">
        <f>IF(HLOOKUP(D124,'2022'!$D$1:$GB$16,$A$2,FALSE)=0," ",IF(HLOOKUP(D124,'2022'!$D$1:$GB$16,$A$2,FALSE)="H"," ",IF(HLOOKUP(D124,'2022'!$D$1:$GB$16,$A$2,FALSE)="S"," ",HLOOKUP(D124,'2022'!$D$1:$GB$16,$A$2,FALSE))))</f>
        <v>AF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16:00</v>
      </c>
      <c r="G124" s="402">
        <f t="shared" si="3"/>
        <v>44684</v>
      </c>
      <c r="H124" s="402" t="str" cm="1">
        <f t="array" ref="H124">IFERROR(_xlfn.IFS(C124="MN","07:59",C124="M","15:59",C124="AF","23:59")," ")</f>
        <v>23:59</v>
      </c>
    </row>
    <row r="125" spans="2:8" x14ac:dyDescent="0.25">
      <c r="B125" t="str">
        <f>'2022'!$C$13</f>
        <v>K</v>
      </c>
      <c r="C125" t="str">
        <f>IF(HLOOKUP(D125,'2022'!$D$1:$GB$16,$A$2,FALSE)=0," ",IF(HLOOKUP(D125,'2022'!$D$1:$GB$16,$A$2,FALSE)="H"," ",IF(HLOOKUP(D125,'2022'!$D$1:$GB$16,$A$2,FALSE)="S"," ",HLOOKUP(D125,'2022'!$D$1:$GB$16,$A$2,FALSE))))</f>
        <v xml:space="preserve"> </v>
      </c>
      <c r="D125" s="402">
        <v>44685</v>
      </c>
      <c r="E125" s="402" t="str">
        <f t="shared" si="2"/>
        <v>ERROR</v>
      </c>
      <c r="F125" t="str" cm="1">
        <f t="array" ref="F125">IFERROR(_xlfn.IFS(C125="MN","00:00",C125="M","08:00",C125="AF","16:00")," ")</f>
        <v xml:space="preserve"> </v>
      </c>
      <c r="G125" s="402" t="str">
        <f t="shared" si="3"/>
        <v>ERROR</v>
      </c>
      <c r="H125" s="402" t="str" cm="1">
        <f t="array" ref="H125">IFERROR(_xlfn.IFS(C125="MN","07:59",C125="M","15:59",C125="AF","23:59")," ")</f>
        <v xml:space="preserve"> </v>
      </c>
    </row>
    <row r="126" spans="2:8" x14ac:dyDescent="0.25">
      <c r="B126" t="str">
        <f>'2022'!$C$13</f>
        <v>K</v>
      </c>
      <c r="C126" t="str">
        <f>IF(HLOOKUP(D126,'2022'!$D$1:$GB$16,$A$2,FALSE)=0," ",IF(HLOOKUP(D126,'2022'!$D$1:$GB$16,$A$2,FALSE)="H"," ",IF(HLOOKUP(D126,'2022'!$D$1:$GB$16,$A$2,FALSE)="S"," ",HLOOKUP(D126,'2022'!$D$1:$GB$16,$A$2,FALSE))))</f>
        <v xml:space="preserve"> </v>
      </c>
      <c r="D126" s="402">
        <v>44686</v>
      </c>
      <c r="E126" s="402" t="str">
        <f t="shared" si="2"/>
        <v>ERROR</v>
      </c>
      <c r="F126" t="str" cm="1">
        <f t="array" ref="F126">IFERROR(_xlfn.IFS(C126="MN","00:00",C126="M","08:00",C126="AF","16:00")," ")</f>
        <v xml:space="preserve"> </v>
      </c>
      <c r="G126" s="402" t="str">
        <f t="shared" si="3"/>
        <v>ERROR</v>
      </c>
      <c r="H126" s="402" t="str" cm="1">
        <f t="array" ref="H126">IFERROR(_xlfn.IFS(C126="MN","07:59",C126="M","15:59",C126="AF","23:59")," ")</f>
        <v xml:space="preserve"> </v>
      </c>
    </row>
    <row r="127" spans="2:8" x14ac:dyDescent="0.25">
      <c r="B127" t="str">
        <f>'2022'!$C$13</f>
        <v>K</v>
      </c>
      <c r="C127" t="str">
        <f>IF(HLOOKUP(D127,'2022'!$D$1:$GB$16,$A$2,FALSE)=0," ",IF(HLOOKUP(D127,'2022'!$D$1:$GB$16,$A$2,FALSE)="H"," ",IF(HLOOKUP(D127,'2022'!$D$1:$GB$16,$A$2,FALSE)="S"," ",HLOOKUP(D127,'2022'!$D$1:$GB$16,$A$2,FALSE))))</f>
        <v>AF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16:00</v>
      </c>
      <c r="G127" s="402">
        <f t="shared" si="3"/>
        <v>44687</v>
      </c>
      <c r="H127" s="402" t="str" cm="1">
        <f t="array" ref="H127">IFERROR(_xlfn.IFS(C127="MN","07:59",C127="M","15:59",C127="AF","23:59")," ")</f>
        <v>23:59</v>
      </c>
    </row>
    <row r="128" spans="2:8" x14ac:dyDescent="0.25">
      <c r="B128" t="str">
        <f>'2022'!$C$13</f>
        <v>K</v>
      </c>
      <c r="C128" t="str">
        <f>IF(HLOOKUP(D128,'2022'!$D$1:$GB$16,$A$2,FALSE)=0," ",IF(HLOOKUP(D128,'2022'!$D$1:$GB$16,$A$2,FALSE)="H"," ",IF(HLOOKUP(D128,'2022'!$D$1:$GB$16,$A$2,FALSE)="S"," ",HLOOKUP(D128,'2022'!$D$1:$GB$16,$A$2,FALSE))))</f>
        <v>AF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16:00</v>
      </c>
      <c r="G128" s="402">
        <f t="shared" si="3"/>
        <v>44688</v>
      </c>
      <c r="H128" s="402" t="str" cm="1">
        <f t="array" ref="H128">IFERROR(_xlfn.IFS(C128="MN","07:59",C128="M","15:59",C128="AF","23:59")," ")</f>
        <v>23:59</v>
      </c>
    </row>
    <row r="129" spans="2:8" x14ac:dyDescent="0.25">
      <c r="B129" t="str">
        <f>'2022'!$C$13</f>
        <v>K</v>
      </c>
      <c r="C129" t="str">
        <f>IF(HLOOKUP(D129,'2022'!$D$1:$GB$16,$A$2,FALSE)=0," ",IF(HLOOKUP(D129,'2022'!$D$1:$GB$16,$A$2,FALSE)="H"," ",IF(HLOOKUP(D129,'2022'!$D$1:$GB$16,$A$2,FALSE)="S"," ",HLOOKUP(D129,'2022'!$D$1:$GB$16,$A$2,FALSE))))</f>
        <v>AF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16:00</v>
      </c>
      <c r="G129" s="402">
        <f t="shared" si="3"/>
        <v>44689</v>
      </c>
      <c r="H129" s="402" t="str" cm="1">
        <f t="array" ref="H129">IFERROR(_xlfn.IFS(C129="MN","07:59",C129="M","15:59",C129="AF","23:59")," ")</f>
        <v>23:59</v>
      </c>
    </row>
    <row r="130" spans="2:8" x14ac:dyDescent="0.25">
      <c r="B130" t="str">
        <f>'2022'!$C$13</f>
        <v>K</v>
      </c>
      <c r="C130" t="str">
        <f>IF(HLOOKUP(D130,'2022'!$D$1:$GB$16,$A$2,FALSE)=0," ",IF(HLOOKUP(D130,'2022'!$D$1:$GB$16,$A$2,FALSE)="H"," ",IF(HLOOKUP(D130,'2022'!$D$1:$GB$16,$A$2,FALSE)="S"," ",HLOOKUP(D130,'2022'!$D$1:$GB$16,$A$2,FALSE))))</f>
        <v>AF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16:00</v>
      </c>
      <c r="G130" s="402">
        <f t="shared" si="3"/>
        <v>44690</v>
      </c>
      <c r="H130" s="402" t="str" cm="1">
        <f t="array" ref="H130">IFERROR(_xlfn.IFS(C130="MN","07:59",C130="M","15:59",C130="AF","23:59")," ")</f>
        <v>23:59</v>
      </c>
    </row>
    <row r="131" spans="2:8" x14ac:dyDescent="0.25">
      <c r="B131" t="str">
        <f>'2022'!$C$13</f>
        <v>K</v>
      </c>
      <c r="C131" t="str">
        <f>IF(HLOOKUP(D131,'2022'!$D$1:$GB$16,$A$2,FALSE)=0," ",IF(HLOOKUP(D131,'2022'!$D$1:$GB$16,$A$2,FALSE)="H"," ",IF(HLOOKUP(D131,'2022'!$D$1:$GB$16,$A$2,FALSE)="S"," ",HLOOKUP(D131,'2022'!$D$1:$GB$16,$A$2,FALSE))))</f>
        <v xml:space="preserve"> </v>
      </c>
      <c r="D131" s="402">
        <v>44691</v>
      </c>
      <c r="E131" s="402" t="str">
        <f t="shared" ref="E131:E194" si="4">IF(C131=" ","ERROR",D131)</f>
        <v>ERROR</v>
      </c>
      <c r="F131" t="str" cm="1">
        <f t="array" ref="F131">IFERROR(_xlfn.IFS(C131="MN","00:00",C131="M","08:00",C131="AF","16:00")," ")</f>
        <v xml:space="preserve"> </v>
      </c>
      <c r="G131" s="402" t="str">
        <f t="shared" ref="G131:G194" si="5">E131</f>
        <v>ERROR</v>
      </c>
      <c r="H131" s="402" t="str" cm="1">
        <f t="array" ref="H131">IFERROR(_xlfn.IFS(C131="MN","07:59",C131="M","15:59",C131="AF","23:59")," ")</f>
        <v xml:space="preserve"> </v>
      </c>
    </row>
    <row r="132" spans="2:8" x14ac:dyDescent="0.25">
      <c r="B132" t="str">
        <f>'2022'!$C$13</f>
        <v>K</v>
      </c>
      <c r="C132" t="str">
        <f>IF(HLOOKUP(D132,'2022'!$D$1:$GB$16,$A$2,FALSE)=0," ",IF(HLOOKUP(D132,'2022'!$D$1:$GB$16,$A$2,FALSE)="H"," ",IF(HLOOKUP(D132,'2022'!$D$1:$GB$16,$A$2,FALSE)="S"," ",HLOOKUP(D132,'2022'!$D$1:$GB$16,$A$2,FALSE))))</f>
        <v xml:space="preserve"> </v>
      </c>
      <c r="D132" s="402">
        <v>44692</v>
      </c>
      <c r="E132" s="402" t="str">
        <f t="shared" si="4"/>
        <v>ERROR</v>
      </c>
      <c r="F132" t="str" cm="1">
        <f t="array" ref="F132">IFERROR(_xlfn.IFS(C132="MN","00:00",C132="M","08:00",C132="AF","16:00")," ")</f>
        <v xml:space="preserve"> </v>
      </c>
      <c r="G132" s="402" t="str">
        <f t="shared" si="5"/>
        <v>ERROR</v>
      </c>
      <c r="H132" s="402" t="str" cm="1">
        <f t="array" ref="H132">IFERROR(_xlfn.IFS(C132="MN","07:59",C132="M","15:59",C132="AF","23:59")," ")</f>
        <v xml:space="preserve"> </v>
      </c>
    </row>
    <row r="133" spans="2:8" x14ac:dyDescent="0.25">
      <c r="B133" t="str">
        <f>'2022'!$C$13</f>
        <v>K</v>
      </c>
      <c r="C133" t="str">
        <f>IF(HLOOKUP(D133,'2022'!$D$1:$GB$16,$A$2,FALSE)=0," ",IF(HLOOKUP(D133,'2022'!$D$1:$GB$16,$A$2,FALSE)="H"," ",IF(HLOOKUP(D133,'2022'!$D$1:$GB$16,$A$2,FALSE)="S"," ",HLOOKUP(D133,'2022'!$D$1:$GB$16,$A$2,FALSE))))</f>
        <v>M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08:00</v>
      </c>
      <c r="G133" s="402">
        <f t="shared" si="5"/>
        <v>44693</v>
      </c>
      <c r="H133" s="402" t="str" cm="1">
        <f t="array" ref="H133">IFERROR(_xlfn.IFS(C133="MN","07:59",C133="M","15:59",C133="AF","23:59")," ")</f>
        <v>15:59</v>
      </c>
    </row>
    <row r="134" spans="2:8" x14ac:dyDescent="0.25">
      <c r="B134" t="str">
        <f>'2022'!$C$13</f>
        <v>K</v>
      </c>
      <c r="C134" t="str">
        <f>IF(HLOOKUP(D134,'2022'!$D$1:$GB$16,$A$2,FALSE)=0," ",IF(HLOOKUP(D134,'2022'!$D$1:$GB$16,$A$2,FALSE)="H"," ",IF(HLOOKUP(D134,'2022'!$D$1:$GB$16,$A$2,FALSE)="S"," ",HLOOKUP(D134,'2022'!$D$1:$GB$16,$A$2,FALSE))))</f>
        <v>M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08:00</v>
      </c>
      <c r="G134" s="402">
        <f t="shared" si="5"/>
        <v>44694</v>
      </c>
      <c r="H134" s="402" t="str" cm="1">
        <f t="array" ref="H134">IFERROR(_xlfn.IFS(C134="MN","07:59",C134="M","15:59",C134="AF","23:59")," ")</f>
        <v>15:59</v>
      </c>
    </row>
    <row r="135" spans="2:8" x14ac:dyDescent="0.25">
      <c r="B135" t="str">
        <f>'2022'!$C$13</f>
        <v>K</v>
      </c>
      <c r="C135" t="str">
        <f>IF(HLOOKUP(D135,'2022'!$D$1:$GB$16,$A$2,FALSE)=0," ",IF(HLOOKUP(D135,'2022'!$D$1:$GB$16,$A$2,FALSE)="H"," ",IF(HLOOKUP(D135,'2022'!$D$1:$GB$16,$A$2,FALSE)="S"," ",HLOOKUP(D135,'2022'!$D$1:$GB$16,$A$2,FALSE))))</f>
        <v>M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08:00</v>
      </c>
      <c r="G135" s="402">
        <f t="shared" si="5"/>
        <v>44695</v>
      </c>
      <c r="H135" s="402" t="str" cm="1">
        <f t="array" ref="H135">IFERROR(_xlfn.IFS(C135="MN","07:59",C135="M","15:59",C135="AF","23:59")," ")</f>
        <v>15:59</v>
      </c>
    </row>
    <row r="136" spans="2:8" x14ac:dyDescent="0.25">
      <c r="B136" t="str">
        <f>'2022'!$C$13</f>
        <v>K</v>
      </c>
      <c r="C136" t="str">
        <f>IF(HLOOKUP(D136,'2022'!$D$1:$GB$16,$A$2,FALSE)=0," ",IF(HLOOKUP(D136,'2022'!$D$1:$GB$16,$A$2,FALSE)="H"," ",IF(HLOOKUP(D136,'2022'!$D$1:$GB$16,$A$2,FALSE)="S"," ",HLOOKUP(D136,'2022'!$D$1:$GB$16,$A$2,FALSE))))</f>
        <v>M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08:00</v>
      </c>
      <c r="G136" s="402">
        <f t="shared" si="5"/>
        <v>44696</v>
      </c>
      <c r="H136" s="402" t="str" cm="1">
        <f t="array" ref="H136">IFERROR(_xlfn.IFS(C136="MN","07:59",C136="M","15:59",C136="AF","23:59")," ")</f>
        <v>15:59</v>
      </c>
    </row>
    <row r="137" spans="2:8" x14ac:dyDescent="0.25">
      <c r="B137" t="str">
        <f>'2022'!$C$13</f>
        <v>K</v>
      </c>
      <c r="C137" t="str">
        <f>IF(HLOOKUP(D137,'2022'!$D$1:$GB$16,$A$2,FALSE)=0," ",IF(HLOOKUP(D137,'2022'!$D$1:$GB$16,$A$2,FALSE)="H"," ",IF(HLOOKUP(D137,'2022'!$D$1:$GB$16,$A$2,FALSE)="S"," ",HLOOKUP(D137,'2022'!$D$1:$GB$16,$A$2,FALSE))))</f>
        <v xml:space="preserve"> </v>
      </c>
      <c r="D137" s="402">
        <v>44697</v>
      </c>
      <c r="E137" s="402" t="str">
        <f t="shared" si="4"/>
        <v>ERROR</v>
      </c>
      <c r="F137" t="str" cm="1">
        <f t="array" ref="F137">IFERROR(_xlfn.IFS(C137="MN","00:00",C137="M","08:00",C137="AF","16:00")," ")</f>
        <v xml:space="preserve"> </v>
      </c>
      <c r="G137" s="402" t="str">
        <f t="shared" si="5"/>
        <v>ERROR</v>
      </c>
      <c r="H137" s="402" t="str" cm="1">
        <f t="array" ref="H137">IFERROR(_xlfn.IFS(C137="MN","07:59",C137="M","15:59",C137="AF","23:59")," ")</f>
        <v xml:space="preserve"> </v>
      </c>
    </row>
    <row r="138" spans="2:8" x14ac:dyDescent="0.25">
      <c r="B138" t="str">
        <f>'2022'!$C$13</f>
        <v>K</v>
      </c>
      <c r="C138" t="str">
        <f>IF(HLOOKUP(D138,'2022'!$D$1:$GB$16,$A$2,FALSE)=0," ",IF(HLOOKUP(D138,'2022'!$D$1:$GB$16,$A$2,FALSE)="H"," ",IF(HLOOKUP(D138,'2022'!$D$1:$GB$16,$A$2,FALSE)="S"," ",HLOOKUP(D138,'2022'!$D$1:$GB$16,$A$2,FALSE))))</f>
        <v xml:space="preserve"> </v>
      </c>
      <c r="D138" s="402">
        <v>44698</v>
      </c>
      <c r="E138" s="402" t="str">
        <f t="shared" si="4"/>
        <v>ERROR</v>
      </c>
      <c r="F138" t="str" cm="1">
        <f t="array" ref="F138">IFERROR(_xlfn.IFS(C138="MN","00:00",C138="M","08:00",C138="AF","16:00")," ")</f>
        <v xml:space="preserve"> </v>
      </c>
      <c r="G138" s="402" t="str">
        <f t="shared" si="5"/>
        <v>ERROR</v>
      </c>
      <c r="H138" s="402" t="str" cm="1">
        <f t="array" ref="H138">IFERROR(_xlfn.IFS(C138="MN","07:59",C138="M","15:59",C138="AF","23:59")," ")</f>
        <v xml:space="preserve"> </v>
      </c>
    </row>
    <row r="139" spans="2:8" x14ac:dyDescent="0.25">
      <c r="B139" t="str">
        <f>'2022'!$C$13</f>
        <v>K</v>
      </c>
      <c r="C139" t="str">
        <f>IF(HLOOKUP(D139,'2022'!$D$1:$GB$16,$A$2,FALSE)=0," ",IF(HLOOKUP(D139,'2022'!$D$1:$GB$16,$A$2,FALSE)="H"," ",IF(HLOOKUP(D139,'2022'!$D$1:$GB$16,$A$2,FALSE)="S"," ",HLOOKUP(D139,'2022'!$D$1:$GB$16,$A$2,FALSE))))</f>
        <v>M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08:00</v>
      </c>
      <c r="G139" s="402">
        <f t="shared" si="5"/>
        <v>44699</v>
      </c>
      <c r="H139" s="402" t="str" cm="1">
        <f t="array" ref="H139">IFERROR(_xlfn.IFS(C139="MN","07:59",C139="M","15:59",C139="AF","23:59")," ")</f>
        <v>15:59</v>
      </c>
    </row>
    <row r="140" spans="2:8" x14ac:dyDescent="0.25">
      <c r="B140" t="str">
        <f>'2022'!$C$13</f>
        <v>K</v>
      </c>
      <c r="C140" t="str">
        <f>IF(HLOOKUP(D140,'2022'!$D$1:$GB$16,$A$2,FALSE)=0," ",IF(HLOOKUP(D140,'2022'!$D$1:$GB$16,$A$2,FALSE)="H"," ",IF(HLOOKUP(D140,'2022'!$D$1:$GB$16,$A$2,FALSE)="S"," ",HLOOKUP(D140,'2022'!$D$1:$GB$16,$A$2,FALSE))))</f>
        <v>M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08:00</v>
      </c>
      <c r="G140" s="402">
        <f t="shared" si="5"/>
        <v>44700</v>
      </c>
      <c r="H140" s="402" t="str" cm="1">
        <f t="array" ref="H140">IFERROR(_xlfn.IFS(C140="MN","07:59",C140="M","15:59",C140="AF","23:59")," ")</f>
        <v>15:59</v>
      </c>
    </row>
    <row r="141" spans="2:8" x14ac:dyDescent="0.25">
      <c r="B141" t="str">
        <f>'2022'!$C$13</f>
        <v>K</v>
      </c>
      <c r="C141" t="str">
        <f>IF(HLOOKUP(D141,'2022'!$D$1:$GB$16,$A$2,FALSE)=0," ",IF(HLOOKUP(D141,'2022'!$D$1:$GB$16,$A$2,FALSE)="H"," ",IF(HLOOKUP(D141,'2022'!$D$1:$GB$16,$A$2,FALSE)="S"," ",HLOOKUP(D141,'2022'!$D$1:$GB$16,$A$2,FALSE))))</f>
        <v>M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08:00</v>
      </c>
      <c r="G141" s="402">
        <f t="shared" si="5"/>
        <v>44701</v>
      </c>
      <c r="H141" s="402" t="str" cm="1">
        <f t="array" ref="H141">IFERROR(_xlfn.IFS(C141="MN","07:59",C141="M","15:59",C141="AF","23:59")," ")</f>
        <v>15:59</v>
      </c>
    </row>
    <row r="142" spans="2:8" x14ac:dyDescent="0.25">
      <c r="B142" t="str">
        <f>'2022'!$C$13</f>
        <v>K</v>
      </c>
      <c r="C142" t="str">
        <f>IF(HLOOKUP(D142,'2022'!$D$1:$GB$16,$A$2,FALSE)=0," ",IF(HLOOKUP(D142,'2022'!$D$1:$GB$16,$A$2,FALSE)="H"," ",IF(HLOOKUP(D142,'2022'!$D$1:$GB$16,$A$2,FALSE)="S"," ",HLOOKUP(D142,'2022'!$D$1:$GB$16,$A$2,FALSE))))</f>
        <v>M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08:00</v>
      </c>
      <c r="G142" s="402">
        <f t="shared" si="5"/>
        <v>44702</v>
      </c>
      <c r="H142" s="402" t="str" cm="1">
        <f t="array" ref="H142">IFERROR(_xlfn.IFS(C142="MN","07:59",C142="M","15:59",C142="AF","23:59")," ")</f>
        <v>15:59</v>
      </c>
    </row>
    <row r="143" spans="2:8" x14ac:dyDescent="0.25">
      <c r="B143" t="str">
        <f>'2022'!$C$13</f>
        <v>K</v>
      </c>
      <c r="C143" t="str">
        <f>IF(HLOOKUP(D143,'2022'!$D$1:$GB$16,$A$2,FALSE)=0," ",IF(HLOOKUP(D143,'2022'!$D$1:$GB$16,$A$2,FALSE)="H"," ",IF(HLOOKUP(D143,'2022'!$D$1:$GB$16,$A$2,FALSE)="S"," ",HLOOKUP(D143,'2022'!$D$1:$GB$16,$A$2,FALSE))))</f>
        <v xml:space="preserve"> </v>
      </c>
      <c r="D143" s="402">
        <v>44703</v>
      </c>
      <c r="E143" s="402" t="str">
        <f t="shared" si="4"/>
        <v>ERROR</v>
      </c>
      <c r="F143" t="str" cm="1">
        <f t="array" ref="F143">IFERROR(_xlfn.IFS(C143="MN","00:00",C143="M","08:00",C143="AF","16:00")," ")</f>
        <v xml:space="preserve"> </v>
      </c>
      <c r="G143" s="402" t="str">
        <f t="shared" si="5"/>
        <v>ERROR</v>
      </c>
      <c r="H143" s="402" t="str" cm="1">
        <f t="array" ref="H143">IFERROR(_xlfn.IFS(C143="MN","07:59",C143="M","15:59",C143="AF","23:59")," ")</f>
        <v xml:space="preserve"> </v>
      </c>
    </row>
    <row r="144" spans="2:8" x14ac:dyDescent="0.25">
      <c r="B144" t="str">
        <f>'2022'!$C$13</f>
        <v>K</v>
      </c>
      <c r="C144" t="str">
        <f>IF(HLOOKUP(D144,'2022'!$D$1:$GB$16,$A$2,FALSE)=0," ",IF(HLOOKUP(D144,'2022'!$D$1:$GB$16,$A$2,FALSE)="H"," ",IF(HLOOKUP(D144,'2022'!$D$1:$GB$16,$A$2,FALSE)="S"," ",HLOOKUP(D144,'2022'!$D$1:$GB$16,$A$2,FALSE))))</f>
        <v xml:space="preserve"> </v>
      </c>
      <c r="D144" s="402">
        <v>44704</v>
      </c>
      <c r="E144" s="402" t="str">
        <f t="shared" si="4"/>
        <v>ERROR</v>
      </c>
      <c r="F144" t="str" cm="1">
        <f t="array" ref="F144">IFERROR(_xlfn.IFS(C144="MN","00:00",C144="M","08:00",C144="AF","16:00")," ")</f>
        <v xml:space="preserve"> </v>
      </c>
      <c r="G144" s="402" t="str">
        <f t="shared" si="5"/>
        <v>ERROR</v>
      </c>
      <c r="H144" s="402" t="str" cm="1">
        <f t="array" ref="H144">IFERROR(_xlfn.IFS(C144="MN","07:59",C144="M","15:59",C144="AF","23:59")," ")</f>
        <v xml:space="preserve"> </v>
      </c>
    </row>
    <row r="145" spans="2:8" x14ac:dyDescent="0.25">
      <c r="B145" t="str">
        <f>'2022'!$C$13</f>
        <v>K</v>
      </c>
      <c r="C145" t="str">
        <f>IF(HLOOKUP(D145,'2022'!$D$1:$GB$16,$A$2,FALSE)=0," ",IF(HLOOKUP(D145,'2022'!$D$1:$GB$16,$A$2,FALSE)="H"," ",IF(HLOOKUP(D145,'2022'!$D$1:$GB$16,$A$2,FALSE)="S"," ",HLOOKUP(D145,'2022'!$D$1:$GB$16,$A$2,FALSE))))</f>
        <v>MN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00:00</v>
      </c>
      <c r="G145" s="402">
        <f t="shared" si="5"/>
        <v>44705</v>
      </c>
      <c r="H145" s="402" t="str" cm="1">
        <f t="array" ref="H145">IFERROR(_xlfn.IFS(C145="MN","07:59",C145="M","15:59",C145="AF","23:59")," ")</f>
        <v>07:59</v>
      </c>
    </row>
    <row r="146" spans="2:8" x14ac:dyDescent="0.25">
      <c r="B146" t="str">
        <f>'2022'!$C$13</f>
        <v>K</v>
      </c>
      <c r="C146" t="str">
        <f>IF(HLOOKUP(D146,'2022'!$D$1:$GB$16,$A$2,FALSE)=0," ",IF(HLOOKUP(D146,'2022'!$D$1:$GB$16,$A$2,FALSE)="H"," ",IF(HLOOKUP(D146,'2022'!$D$1:$GB$16,$A$2,FALSE)="S"," ",HLOOKUP(D146,'2022'!$D$1:$GB$16,$A$2,FALSE))))</f>
        <v>MN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00:00</v>
      </c>
      <c r="G146" s="402">
        <f t="shared" si="5"/>
        <v>44706</v>
      </c>
      <c r="H146" s="402" t="str" cm="1">
        <f t="array" ref="H146">IFERROR(_xlfn.IFS(C146="MN","07:59",C146="M","15:59",C146="AF","23:59")," ")</f>
        <v>07:59</v>
      </c>
    </row>
    <row r="147" spans="2:8" x14ac:dyDescent="0.25">
      <c r="B147" t="str">
        <f>'2022'!$C$13</f>
        <v>K</v>
      </c>
      <c r="C147" t="str">
        <f>IF(HLOOKUP(D147,'2022'!$D$1:$GB$16,$A$2,FALSE)=0," ",IF(HLOOKUP(D147,'2022'!$D$1:$GB$16,$A$2,FALSE)="H"," ",IF(HLOOKUP(D147,'2022'!$D$1:$GB$16,$A$2,FALSE)="S"," ",HLOOKUP(D147,'2022'!$D$1:$GB$16,$A$2,FALSE))))</f>
        <v>MN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00:00</v>
      </c>
      <c r="G147" s="402">
        <f t="shared" si="5"/>
        <v>44707</v>
      </c>
      <c r="H147" s="402" t="str" cm="1">
        <f t="array" ref="H147">IFERROR(_xlfn.IFS(C147="MN","07:59",C147="M","15:59",C147="AF","23:59")," ")</f>
        <v>07:59</v>
      </c>
    </row>
    <row r="148" spans="2:8" x14ac:dyDescent="0.25">
      <c r="B148" t="str">
        <f>'2022'!$C$13</f>
        <v>K</v>
      </c>
      <c r="C148" t="str">
        <f>IF(HLOOKUP(D148,'2022'!$D$1:$GB$16,$A$2,FALSE)=0," ",IF(HLOOKUP(D148,'2022'!$D$1:$GB$16,$A$2,FALSE)="H"," ",IF(HLOOKUP(D148,'2022'!$D$1:$GB$16,$A$2,FALSE)="S"," ",HLOOKUP(D148,'2022'!$D$1:$GB$16,$A$2,FALSE))))</f>
        <v>MN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00:00</v>
      </c>
      <c r="G148" s="402">
        <f t="shared" si="5"/>
        <v>44708</v>
      </c>
      <c r="H148" s="402" t="str" cm="1">
        <f t="array" ref="H148">IFERROR(_xlfn.IFS(C148="MN","07:59",C148="M","15:59",C148="AF","23:59")," ")</f>
        <v>07:59</v>
      </c>
    </row>
    <row r="149" spans="2:8" x14ac:dyDescent="0.25">
      <c r="B149" t="str">
        <f>'2022'!$C$13</f>
        <v>K</v>
      </c>
      <c r="C149" t="str">
        <f>IF(HLOOKUP(D149,'2022'!$D$1:$GB$16,$A$2,FALSE)=0," ",IF(HLOOKUP(D149,'2022'!$D$1:$GB$16,$A$2,FALSE)="H"," ",IF(HLOOKUP(D149,'2022'!$D$1:$GB$16,$A$2,FALSE)="S"," ",HLOOKUP(D149,'2022'!$D$1:$GB$16,$A$2,FALSE))))</f>
        <v xml:space="preserve"> </v>
      </c>
      <c r="D149" s="402">
        <v>44709</v>
      </c>
      <c r="E149" s="402" t="str">
        <f t="shared" si="4"/>
        <v>ERROR</v>
      </c>
      <c r="F149" t="str" cm="1">
        <f t="array" ref="F149">IFERROR(_xlfn.IFS(C149="MN","00:00",C149="M","08:00",C149="AF","16:00")," ")</f>
        <v xml:space="preserve"> </v>
      </c>
      <c r="G149" s="402" t="str">
        <f t="shared" si="5"/>
        <v>ERROR</v>
      </c>
      <c r="H149" s="402" t="str" cm="1">
        <f t="array" ref="H149">IFERROR(_xlfn.IFS(C149="MN","07:59",C149="M","15:59",C149="AF","23:59")," ")</f>
        <v xml:space="preserve"> </v>
      </c>
    </row>
    <row r="150" spans="2:8" x14ac:dyDescent="0.25">
      <c r="B150" t="str">
        <f>'2022'!$C$13</f>
        <v>K</v>
      </c>
      <c r="C150" t="str">
        <f>IF(HLOOKUP(D150,'2022'!$D$1:$GB$16,$A$2,FALSE)=0," ",IF(HLOOKUP(D150,'2022'!$D$1:$GB$16,$A$2,FALSE)="H"," ",IF(HLOOKUP(D150,'2022'!$D$1:$GB$16,$A$2,FALSE)="S"," ",HLOOKUP(D150,'2022'!$D$1:$GB$16,$A$2,FALSE))))</f>
        <v xml:space="preserve"> </v>
      </c>
      <c r="D150" s="402">
        <v>44710</v>
      </c>
      <c r="E150" s="402" t="str">
        <f t="shared" si="4"/>
        <v>ERROR</v>
      </c>
      <c r="F150" t="str" cm="1">
        <f t="array" ref="F150">IFERROR(_xlfn.IFS(C150="MN","00:00",C150="M","08:00",C150="AF","16:00")," ")</f>
        <v xml:space="preserve"> </v>
      </c>
      <c r="G150" s="402" t="str">
        <f t="shared" si="5"/>
        <v>ERROR</v>
      </c>
      <c r="H150" s="402" t="str" cm="1">
        <f t="array" ref="H150">IFERROR(_xlfn.IFS(C150="MN","07:59",C150="M","15:59",C150="AF","23:59")," ")</f>
        <v xml:space="preserve"> </v>
      </c>
    </row>
    <row r="151" spans="2:8" x14ac:dyDescent="0.25">
      <c r="B151" t="str">
        <f>'2022'!$C$13</f>
        <v>K</v>
      </c>
      <c r="C151" t="str">
        <f>IF(HLOOKUP(D151,'2022'!$D$1:$GB$16,$A$2,FALSE)=0," ",IF(HLOOKUP(D151,'2022'!$D$1:$GB$16,$A$2,FALSE)="H"," ",IF(HLOOKUP(D151,'2022'!$D$1:$GB$16,$A$2,FALSE)="S"," ",HLOOKUP(D151,'2022'!$D$1:$GB$16,$A$2,FALSE))))</f>
        <v>MN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00:00</v>
      </c>
      <c r="G151" s="402">
        <f t="shared" si="5"/>
        <v>44711</v>
      </c>
      <c r="H151" s="402" t="str" cm="1">
        <f t="array" ref="H151">IFERROR(_xlfn.IFS(C151="MN","07:59",C151="M","15:59",C151="AF","23:59")," ")</f>
        <v>07:59</v>
      </c>
    </row>
    <row r="152" spans="2:8" x14ac:dyDescent="0.25">
      <c r="B152" t="str">
        <f>'2022'!$C$13</f>
        <v>K</v>
      </c>
      <c r="C152" t="str">
        <f>IF(HLOOKUP(D152,'2022'!$D$1:$GB$16,$A$2,FALSE)=0," ",IF(HLOOKUP(D152,'2022'!$D$1:$GB$16,$A$2,FALSE)="H"," ",IF(HLOOKUP(D152,'2022'!$D$1:$GB$16,$A$2,FALSE)="S"," ",HLOOKUP(D152,'2022'!$D$1:$GB$16,$A$2,FALSE))))</f>
        <v>MN</v>
      </c>
      <c r="D152" s="402">
        <v>44712</v>
      </c>
      <c r="E152" s="402">
        <f t="shared" si="4"/>
        <v>44712</v>
      </c>
      <c r="F152" t="str" cm="1">
        <f t="array" ref="F152">IFERROR(_xlfn.IFS(C152="MN","00:00",C152="M","08:00",C152="AF","16:00")," ")</f>
        <v>00:00</v>
      </c>
      <c r="G152" s="402">
        <f t="shared" si="5"/>
        <v>44712</v>
      </c>
      <c r="H152" s="402" t="str" cm="1">
        <f t="array" ref="H152">IFERROR(_xlfn.IFS(C152="MN","07:59",C152="M","15:59",C152="AF","23:59")," ")</f>
        <v>07:59</v>
      </c>
    </row>
    <row r="153" spans="2:8" x14ac:dyDescent="0.25">
      <c r="B153" t="str">
        <f>'2022'!$C$13</f>
        <v>K</v>
      </c>
      <c r="C153" t="str">
        <f>IF(HLOOKUP(D153,'2022'!$D$1:$GB$16,$A$2,FALSE)=0," ",IF(HLOOKUP(D153,'2022'!$D$1:$GB$16,$A$2,FALSE)="H"," ",IF(HLOOKUP(D153,'2022'!$D$1:$GB$16,$A$2,FALSE)="S"," ",HLOOKUP(D153,'2022'!$D$1:$GB$16,$A$2,FALSE))))</f>
        <v>MN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00:00</v>
      </c>
      <c r="G153" s="402">
        <f t="shared" si="5"/>
        <v>44713</v>
      </c>
      <c r="H153" s="402" t="str" cm="1">
        <f t="array" ref="H153">IFERROR(_xlfn.IFS(C153="MN","07:59",C153="M","15:59",C153="AF","23:59")," ")</f>
        <v>07:59</v>
      </c>
    </row>
    <row r="154" spans="2:8" x14ac:dyDescent="0.25">
      <c r="B154" t="str">
        <f>'2022'!$C$13</f>
        <v>K</v>
      </c>
      <c r="C154" t="str">
        <f>IF(HLOOKUP(D154,'2022'!$D$1:$GB$16,$A$2,FALSE)=0," ",IF(HLOOKUP(D154,'2022'!$D$1:$GB$16,$A$2,FALSE)="H"," ",IF(HLOOKUP(D154,'2022'!$D$1:$GB$16,$A$2,FALSE)="S"," ",HLOOKUP(D154,'2022'!$D$1:$GB$16,$A$2,FALSE))))</f>
        <v>MN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00:00</v>
      </c>
      <c r="G154" s="402">
        <f t="shared" si="5"/>
        <v>44714</v>
      </c>
      <c r="H154" s="402" t="str" cm="1">
        <f t="array" ref="H154">IFERROR(_xlfn.IFS(C154="MN","07:59",C154="M","15:59",C154="AF","23:59")," ")</f>
        <v>07:59</v>
      </c>
    </row>
    <row r="155" spans="2:8" x14ac:dyDescent="0.25">
      <c r="B155" t="str">
        <f>'2022'!$C$13</f>
        <v>K</v>
      </c>
      <c r="C155" t="str">
        <f>IF(HLOOKUP(D155,'2022'!$D$1:$GB$16,$A$2,FALSE)=0," ",IF(HLOOKUP(D155,'2022'!$D$1:$GB$16,$A$2,FALSE)="H"," ",IF(HLOOKUP(D155,'2022'!$D$1:$GB$16,$A$2,FALSE)="S"," ",HLOOKUP(D155,'2022'!$D$1:$GB$16,$A$2,FALSE))))</f>
        <v xml:space="preserve"> </v>
      </c>
      <c r="D155" s="402">
        <v>44715</v>
      </c>
      <c r="E155" s="402" t="str">
        <f t="shared" si="4"/>
        <v>ERROR</v>
      </c>
      <c r="F155" t="str" cm="1">
        <f t="array" ref="F155">IFERROR(_xlfn.IFS(C155="MN","00:00",C155="M","08:00",C155="AF","16:00")," ")</f>
        <v xml:space="preserve"> </v>
      </c>
      <c r="G155" s="402" t="str">
        <f t="shared" si="5"/>
        <v>ERROR</v>
      </c>
      <c r="H155" s="402" t="str" cm="1">
        <f t="array" ref="H155">IFERROR(_xlfn.IFS(C155="MN","07:59",C155="M","15:59",C155="AF","23:59")," ")</f>
        <v xml:space="preserve"> </v>
      </c>
    </row>
    <row r="156" spans="2:8" x14ac:dyDescent="0.25">
      <c r="B156" t="str">
        <f>'2022'!$C$13</f>
        <v>K</v>
      </c>
      <c r="C156" t="str">
        <f>IF(HLOOKUP(D156,'2022'!$D$1:$GB$16,$A$2,FALSE)=0," ",IF(HLOOKUP(D156,'2022'!$D$1:$GB$16,$A$2,FALSE)="H"," ",IF(HLOOKUP(D156,'2022'!$D$1:$GB$16,$A$2,FALSE)="S"," ",HLOOKUP(D156,'2022'!$D$1:$GB$16,$A$2,FALSE))))</f>
        <v xml:space="preserve"> </v>
      </c>
      <c r="D156" s="402">
        <v>44716</v>
      </c>
      <c r="E156" s="402" t="str">
        <f t="shared" si="4"/>
        <v>ERROR</v>
      </c>
      <c r="F156" t="str" cm="1">
        <f t="array" ref="F156">IFERROR(_xlfn.IFS(C156="MN","00:00",C156="M","08:00",C156="AF","16:00")," ")</f>
        <v xml:space="preserve"> </v>
      </c>
      <c r="G156" s="402" t="str">
        <f t="shared" si="5"/>
        <v>ERROR</v>
      </c>
      <c r="H156" s="402" t="str" cm="1">
        <f t="array" ref="H156">IFERROR(_xlfn.IFS(C156="MN","07:59",C156="M","15:59",C156="AF","23:59")," ")</f>
        <v xml:space="preserve"> </v>
      </c>
    </row>
    <row r="157" spans="2:8" x14ac:dyDescent="0.25">
      <c r="B157" t="str">
        <f>'2022'!$C$13</f>
        <v>K</v>
      </c>
      <c r="C157" t="str">
        <f>IF(HLOOKUP(D157,'2022'!$D$1:$GB$16,$A$2,FALSE)=0," ",IF(HLOOKUP(D157,'2022'!$D$1:$GB$16,$A$2,FALSE)="H"," ",IF(HLOOKUP(D157,'2022'!$D$1:$GB$16,$A$2,FALSE)="S"," ",HLOOKUP(D157,'2022'!$D$1:$GB$16,$A$2,FALSE))))</f>
        <v>AF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16:00</v>
      </c>
      <c r="G157" s="402">
        <f t="shared" si="5"/>
        <v>44717</v>
      </c>
      <c r="H157" s="402" t="str" cm="1">
        <f t="array" ref="H157">IFERROR(_xlfn.IFS(C157="MN","07:59",C157="M","15:59",C157="AF","23:59")," ")</f>
        <v>23:59</v>
      </c>
    </row>
    <row r="158" spans="2:8" x14ac:dyDescent="0.25">
      <c r="B158" t="str">
        <f>'2022'!$C$13</f>
        <v>K</v>
      </c>
      <c r="C158" t="str">
        <f>IF(HLOOKUP(D158,'2022'!$D$1:$GB$16,$A$2,FALSE)=0," ",IF(HLOOKUP(D158,'2022'!$D$1:$GB$16,$A$2,FALSE)="H"," ",IF(HLOOKUP(D158,'2022'!$D$1:$GB$16,$A$2,FALSE)="S"," ",HLOOKUP(D158,'2022'!$D$1:$GB$16,$A$2,FALSE))))</f>
        <v>AF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16:00</v>
      </c>
      <c r="G158" s="402">
        <f t="shared" si="5"/>
        <v>44718</v>
      </c>
      <c r="H158" s="402" t="str" cm="1">
        <f t="array" ref="H158">IFERROR(_xlfn.IFS(C158="MN","07:59",C158="M","15:59",C158="AF","23:59")," ")</f>
        <v>23:59</v>
      </c>
    </row>
    <row r="159" spans="2:8" x14ac:dyDescent="0.25">
      <c r="B159" t="str">
        <f>'2022'!$C$13</f>
        <v>K</v>
      </c>
      <c r="C159" t="str">
        <f>IF(HLOOKUP(D159,'2022'!$D$1:$GB$16,$A$2,FALSE)=0," ",IF(HLOOKUP(D159,'2022'!$D$1:$GB$16,$A$2,FALSE)="H"," ",IF(HLOOKUP(D159,'2022'!$D$1:$GB$16,$A$2,FALSE)="S"," ",HLOOKUP(D159,'2022'!$D$1:$GB$16,$A$2,FALSE))))</f>
        <v>AF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16:00</v>
      </c>
      <c r="G159" s="402">
        <f t="shared" si="5"/>
        <v>44719</v>
      </c>
      <c r="H159" s="402" t="str" cm="1">
        <f t="array" ref="H159">IFERROR(_xlfn.IFS(C159="MN","07:59",C159="M","15:59",C159="AF","23:59")," ")</f>
        <v>23:59</v>
      </c>
    </row>
    <row r="160" spans="2:8" x14ac:dyDescent="0.25">
      <c r="B160" t="str">
        <f>'2022'!$C$13</f>
        <v>K</v>
      </c>
      <c r="C160" t="str">
        <f>IF(HLOOKUP(D160,'2022'!$D$1:$GB$16,$A$2,FALSE)=0," ",IF(HLOOKUP(D160,'2022'!$D$1:$GB$16,$A$2,FALSE)="H"," ",IF(HLOOKUP(D160,'2022'!$D$1:$GB$16,$A$2,FALSE)="S"," ",HLOOKUP(D160,'2022'!$D$1:$GB$16,$A$2,FALSE))))</f>
        <v>AF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16:00</v>
      </c>
      <c r="G160" s="402">
        <f t="shared" si="5"/>
        <v>44720</v>
      </c>
      <c r="H160" s="402" t="str" cm="1">
        <f t="array" ref="H160">IFERROR(_xlfn.IFS(C160="MN","07:59",C160="M","15:59",C160="AF","23:59")," ")</f>
        <v>23:59</v>
      </c>
    </row>
    <row r="161" spans="2:8" x14ac:dyDescent="0.25">
      <c r="B161" t="str">
        <f>'2022'!$C$13</f>
        <v>K</v>
      </c>
      <c r="C161" t="str">
        <f>IF(HLOOKUP(D161,'2022'!$D$1:$GB$16,$A$2,FALSE)=0," ",IF(HLOOKUP(D161,'2022'!$D$1:$GB$16,$A$2,FALSE)="H"," ",IF(HLOOKUP(D161,'2022'!$D$1:$GB$16,$A$2,FALSE)="S"," ",HLOOKUP(D161,'2022'!$D$1:$GB$16,$A$2,FALSE))))</f>
        <v xml:space="preserve"> </v>
      </c>
      <c r="D161" s="402">
        <v>44721</v>
      </c>
      <c r="E161" s="402" t="str">
        <f t="shared" si="4"/>
        <v>ERROR</v>
      </c>
      <c r="F161" t="str" cm="1">
        <f t="array" ref="F161">IFERROR(_xlfn.IFS(C161="MN","00:00",C161="M","08:00",C161="AF","16:00")," ")</f>
        <v xml:space="preserve"> </v>
      </c>
      <c r="G161" s="402" t="str">
        <f t="shared" si="5"/>
        <v>ERROR</v>
      </c>
      <c r="H161" s="402" t="str" cm="1">
        <f t="array" ref="H161">IFERROR(_xlfn.IFS(C161="MN","07:59",C161="M","15:59",C161="AF","23:59")," ")</f>
        <v xml:space="preserve"> </v>
      </c>
    </row>
    <row r="162" spans="2:8" x14ac:dyDescent="0.25">
      <c r="B162" t="str">
        <f>'2022'!$C$13</f>
        <v>K</v>
      </c>
      <c r="C162" t="str">
        <f>IF(HLOOKUP(D162,'2022'!$D$1:$GB$16,$A$2,FALSE)=0," ",IF(HLOOKUP(D162,'2022'!$D$1:$GB$16,$A$2,FALSE)="H"," ",IF(HLOOKUP(D162,'2022'!$D$1:$GB$16,$A$2,FALSE)="S"," ",HLOOKUP(D162,'2022'!$D$1:$GB$16,$A$2,FALSE))))</f>
        <v xml:space="preserve"> </v>
      </c>
      <c r="D162" s="402">
        <v>44722</v>
      </c>
      <c r="E162" s="402" t="str">
        <f t="shared" si="4"/>
        <v>ERROR</v>
      </c>
      <c r="F162" t="str" cm="1">
        <f t="array" ref="F162">IFERROR(_xlfn.IFS(C162="MN","00:00",C162="M","08:00",C162="AF","16:00")," ")</f>
        <v xml:space="preserve"> </v>
      </c>
      <c r="G162" s="402" t="str">
        <f t="shared" si="5"/>
        <v>ERROR</v>
      </c>
      <c r="H162" s="402" t="str" cm="1">
        <f t="array" ref="H162">IFERROR(_xlfn.IFS(C162="MN","07:59",C162="M","15:59",C162="AF","23:59")," ")</f>
        <v xml:space="preserve"> </v>
      </c>
    </row>
    <row r="163" spans="2:8" x14ac:dyDescent="0.25">
      <c r="B163" t="str">
        <f>'2022'!$C$13</f>
        <v>K</v>
      </c>
      <c r="C163" t="str">
        <f>IF(HLOOKUP(D163,'2022'!$D$1:$GB$16,$A$2,FALSE)=0," ",IF(HLOOKUP(D163,'2022'!$D$1:$GB$16,$A$2,FALSE)="H"," ",IF(HLOOKUP(D163,'2022'!$D$1:$GB$16,$A$2,FALSE)="S"," ",HLOOKUP(D163,'2022'!$D$1:$GB$16,$A$2,FALSE))))</f>
        <v>AF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16:00</v>
      </c>
      <c r="G163" s="402">
        <f t="shared" si="5"/>
        <v>44723</v>
      </c>
      <c r="H163" s="402" t="str" cm="1">
        <f t="array" ref="H163">IFERROR(_xlfn.IFS(C163="MN","07:59",C163="M","15:59",C163="AF","23:59")," ")</f>
        <v>23:59</v>
      </c>
    </row>
    <row r="164" spans="2:8" x14ac:dyDescent="0.25">
      <c r="B164" t="str">
        <f>'2022'!$C$13</f>
        <v>K</v>
      </c>
      <c r="C164" t="str">
        <f>IF(HLOOKUP(D164,'2022'!$D$1:$GB$16,$A$2,FALSE)=0," ",IF(HLOOKUP(D164,'2022'!$D$1:$GB$16,$A$2,FALSE)="H"," ",IF(HLOOKUP(D164,'2022'!$D$1:$GB$16,$A$2,FALSE)="S"," ",HLOOKUP(D164,'2022'!$D$1:$GB$16,$A$2,FALSE))))</f>
        <v>AF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16:00</v>
      </c>
      <c r="G164" s="402">
        <f t="shared" si="5"/>
        <v>44724</v>
      </c>
      <c r="H164" s="402" t="str" cm="1">
        <f t="array" ref="H164">IFERROR(_xlfn.IFS(C164="MN","07:59",C164="M","15:59",C164="AF","23:59")," ")</f>
        <v>23:59</v>
      </c>
    </row>
    <row r="165" spans="2:8" x14ac:dyDescent="0.25">
      <c r="B165" t="str">
        <f>'2022'!$C$13</f>
        <v>K</v>
      </c>
      <c r="C165" t="str">
        <f>IF(HLOOKUP(D165,'2022'!$D$1:$GB$16,$A$2,FALSE)=0," ",IF(HLOOKUP(D165,'2022'!$D$1:$GB$16,$A$2,FALSE)="H"," ",IF(HLOOKUP(D165,'2022'!$D$1:$GB$16,$A$2,FALSE)="S"," ",HLOOKUP(D165,'2022'!$D$1:$GB$16,$A$2,FALSE))))</f>
        <v>AF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16:00</v>
      </c>
      <c r="G165" s="402">
        <f t="shared" si="5"/>
        <v>44725</v>
      </c>
      <c r="H165" s="402" t="str" cm="1">
        <f t="array" ref="H165">IFERROR(_xlfn.IFS(C165="MN","07:59",C165="M","15:59",C165="AF","23:59")," ")</f>
        <v>23:59</v>
      </c>
    </row>
    <row r="166" spans="2:8" x14ac:dyDescent="0.25">
      <c r="B166" t="str">
        <f>'2022'!$C$13</f>
        <v>K</v>
      </c>
      <c r="C166" t="str">
        <f>IF(HLOOKUP(D166,'2022'!$D$1:$GB$16,$A$2,FALSE)=0," ",IF(HLOOKUP(D166,'2022'!$D$1:$GB$16,$A$2,FALSE)="H"," ",IF(HLOOKUP(D166,'2022'!$D$1:$GB$16,$A$2,FALSE)="S"," ",HLOOKUP(D166,'2022'!$D$1:$GB$16,$A$2,FALSE))))</f>
        <v>AF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16:00</v>
      </c>
      <c r="G166" s="402">
        <f t="shared" si="5"/>
        <v>44726</v>
      </c>
      <c r="H166" s="402" t="str" cm="1">
        <f t="array" ref="H166">IFERROR(_xlfn.IFS(C166="MN","07:59",C166="M","15:59",C166="AF","23:59")," ")</f>
        <v>23:59</v>
      </c>
    </row>
    <row r="167" spans="2:8" x14ac:dyDescent="0.25">
      <c r="B167" t="str">
        <f>'2022'!$C$13</f>
        <v>K</v>
      </c>
      <c r="C167" t="str">
        <f>IF(HLOOKUP(D167,'2022'!$D$1:$GB$16,$A$2,FALSE)=0," ",IF(HLOOKUP(D167,'2022'!$D$1:$GB$16,$A$2,FALSE)="H"," ",IF(HLOOKUP(D167,'2022'!$D$1:$GB$16,$A$2,FALSE)="S"," ",HLOOKUP(D167,'2022'!$D$1:$GB$16,$A$2,FALSE))))</f>
        <v xml:space="preserve"> </v>
      </c>
      <c r="D167" s="402">
        <v>44727</v>
      </c>
      <c r="E167" s="402" t="str">
        <f t="shared" si="4"/>
        <v>ERROR</v>
      </c>
      <c r="F167" t="str" cm="1">
        <f t="array" ref="F167">IFERROR(_xlfn.IFS(C167="MN","00:00",C167="M","08:00",C167="AF","16:00")," ")</f>
        <v xml:space="preserve"> </v>
      </c>
      <c r="G167" s="402" t="str">
        <f t="shared" si="5"/>
        <v>ERROR</v>
      </c>
      <c r="H167" s="402" t="str" cm="1">
        <f t="array" ref="H167">IFERROR(_xlfn.IFS(C167="MN","07:59",C167="M","15:59",C167="AF","23:59")," ")</f>
        <v xml:space="preserve"> </v>
      </c>
    </row>
    <row r="168" spans="2:8" x14ac:dyDescent="0.25">
      <c r="B168" t="str">
        <f>'2022'!$C$13</f>
        <v>K</v>
      </c>
      <c r="C168" t="str">
        <f>IF(HLOOKUP(D168,'2022'!$D$1:$GB$16,$A$2,FALSE)=0," ",IF(HLOOKUP(D168,'2022'!$D$1:$GB$16,$A$2,FALSE)="H"," ",IF(HLOOKUP(D168,'2022'!$D$1:$GB$16,$A$2,FALSE)="S"," ",HLOOKUP(D168,'2022'!$D$1:$GB$16,$A$2,FALSE))))</f>
        <v xml:space="preserve"> </v>
      </c>
      <c r="D168" s="402">
        <v>44728</v>
      </c>
      <c r="E168" s="402" t="str">
        <f t="shared" si="4"/>
        <v>ERROR</v>
      </c>
      <c r="F168" t="str" cm="1">
        <f t="array" ref="F168">IFERROR(_xlfn.IFS(C168="MN","00:00",C168="M","08:00",C168="AF","16:00")," ")</f>
        <v xml:space="preserve"> </v>
      </c>
      <c r="G168" s="402" t="str">
        <f t="shared" si="5"/>
        <v>ERROR</v>
      </c>
      <c r="H168" s="402" t="str" cm="1">
        <f t="array" ref="H168">IFERROR(_xlfn.IFS(C168="MN","07:59",C168="M","15:59",C168="AF","23:59")," ")</f>
        <v xml:space="preserve"> </v>
      </c>
    </row>
    <row r="169" spans="2:8" x14ac:dyDescent="0.25">
      <c r="B169" t="str">
        <f>'2022'!$C$13</f>
        <v>K</v>
      </c>
      <c r="C169" t="str">
        <f>IF(HLOOKUP(D169,'2022'!$D$1:$GB$16,$A$2,FALSE)=0," ",IF(HLOOKUP(D169,'2022'!$D$1:$GB$16,$A$2,FALSE)="H"," ",IF(HLOOKUP(D169,'2022'!$D$1:$GB$16,$A$2,FALSE)="S"," ",HLOOKUP(D169,'2022'!$D$1:$GB$16,$A$2,FALSE))))</f>
        <v>M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08:00</v>
      </c>
      <c r="G169" s="402">
        <f t="shared" si="5"/>
        <v>44729</v>
      </c>
      <c r="H169" s="402" t="str" cm="1">
        <f t="array" ref="H169">IFERROR(_xlfn.IFS(C169="MN","07:59",C169="M","15:59",C169="AF","23:59")," ")</f>
        <v>15:59</v>
      </c>
    </row>
    <row r="170" spans="2:8" x14ac:dyDescent="0.25">
      <c r="B170" t="str">
        <f>'2022'!$C$13</f>
        <v>K</v>
      </c>
      <c r="C170" t="str">
        <f>IF(HLOOKUP(D170,'2022'!$D$1:$GB$16,$A$2,FALSE)=0," ",IF(HLOOKUP(D170,'2022'!$D$1:$GB$16,$A$2,FALSE)="H"," ",IF(HLOOKUP(D170,'2022'!$D$1:$GB$16,$A$2,FALSE)="S"," ",HLOOKUP(D170,'2022'!$D$1:$GB$16,$A$2,FALSE))))</f>
        <v>M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08:00</v>
      </c>
      <c r="G170" s="402">
        <f t="shared" si="5"/>
        <v>44730</v>
      </c>
      <c r="H170" s="402" t="str" cm="1">
        <f t="array" ref="H170">IFERROR(_xlfn.IFS(C170="MN","07:59",C170="M","15:59",C170="AF","23:59")," ")</f>
        <v>15:59</v>
      </c>
    </row>
    <row r="171" spans="2:8" x14ac:dyDescent="0.25">
      <c r="B171" t="str">
        <f>'2022'!$C$13</f>
        <v>K</v>
      </c>
      <c r="C171" t="str">
        <f>IF(HLOOKUP(D171,'2022'!$D$1:$GB$16,$A$2,FALSE)=0," ",IF(HLOOKUP(D171,'2022'!$D$1:$GB$16,$A$2,FALSE)="H"," ",IF(HLOOKUP(D171,'2022'!$D$1:$GB$16,$A$2,FALSE)="S"," ",HLOOKUP(D171,'2022'!$D$1:$GB$16,$A$2,FALSE))))</f>
        <v>M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08:00</v>
      </c>
      <c r="G171" s="402">
        <f t="shared" si="5"/>
        <v>44731</v>
      </c>
      <c r="H171" s="402" t="str" cm="1">
        <f t="array" ref="H171">IFERROR(_xlfn.IFS(C171="MN","07:59",C171="M","15:59",C171="AF","23:59")," ")</f>
        <v>15:59</v>
      </c>
    </row>
    <row r="172" spans="2:8" x14ac:dyDescent="0.25">
      <c r="B172" t="str">
        <f>'2022'!$C$13</f>
        <v>K</v>
      </c>
      <c r="C172" t="str">
        <f>IF(HLOOKUP(D172,'2022'!$D$1:$GB$16,$A$2,FALSE)=0," ",IF(HLOOKUP(D172,'2022'!$D$1:$GB$16,$A$2,FALSE)="H"," ",IF(HLOOKUP(D172,'2022'!$D$1:$GB$16,$A$2,FALSE)="S"," ",HLOOKUP(D172,'2022'!$D$1:$GB$16,$A$2,FALSE))))</f>
        <v>M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08:00</v>
      </c>
      <c r="G172" s="402">
        <f t="shared" si="5"/>
        <v>44732</v>
      </c>
      <c r="H172" s="402" t="str" cm="1">
        <f t="array" ref="H172">IFERROR(_xlfn.IFS(C172="MN","07:59",C172="M","15:59",C172="AF","23:59")," ")</f>
        <v>15:59</v>
      </c>
    </row>
    <row r="173" spans="2:8" x14ac:dyDescent="0.25">
      <c r="B173" t="str">
        <f>'2022'!$C$13</f>
        <v>K</v>
      </c>
      <c r="C173" t="str">
        <f>IF(HLOOKUP(D173,'2022'!$D$1:$GB$16,$A$2,FALSE)=0," ",IF(HLOOKUP(D173,'2022'!$D$1:$GB$16,$A$2,FALSE)="H"," ",IF(HLOOKUP(D173,'2022'!$D$1:$GB$16,$A$2,FALSE)="S"," ",HLOOKUP(D173,'2022'!$D$1:$GB$16,$A$2,FALSE))))</f>
        <v xml:space="preserve"> </v>
      </c>
      <c r="D173" s="402">
        <v>44733</v>
      </c>
      <c r="E173" s="402" t="str">
        <f t="shared" si="4"/>
        <v>ERROR</v>
      </c>
      <c r="F173" t="str" cm="1">
        <f t="array" ref="F173">IFERROR(_xlfn.IFS(C173="MN","00:00",C173="M","08:00",C173="AF","16:00")," ")</f>
        <v xml:space="preserve"> </v>
      </c>
      <c r="G173" s="402" t="str">
        <f t="shared" si="5"/>
        <v>ERROR</v>
      </c>
      <c r="H173" s="402" t="str" cm="1">
        <f t="array" ref="H173">IFERROR(_xlfn.IFS(C173="MN","07:59",C173="M","15:59",C173="AF","23:59")," ")</f>
        <v xml:space="preserve"> </v>
      </c>
    </row>
    <row r="174" spans="2:8" x14ac:dyDescent="0.25">
      <c r="B174" t="str">
        <f>'2022'!$C$13</f>
        <v>K</v>
      </c>
      <c r="C174" t="str">
        <f>IF(HLOOKUP(D174,'2022'!$D$1:$GB$16,$A$2,FALSE)=0," ",IF(HLOOKUP(D174,'2022'!$D$1:$GB$16,$A$2,FALSE)="H"," ",IF(HLOOKUP(D174,'2022'!$D$1:$GB$16,$A$2,FALSE)="S"," ",HLOOKUP(D174,'2022'!$D$1:$GB$16,$A$2,FALSE))))</f>
        <v xml:space="preserve"> </v>
      </c>
      <c r="D174" s="402">
        <v>44734</v>
      </c>
      <c r="E174" s="402" t="str">
        <f t="shared" si="4"/>
        <v>ERROR</v>
      </c>
      <c r="F174" t="str" cm="1">
        <f t="array" ref="F174">IFERROR(_xlfn.IFS(C174="MN","00:00",C174="M","08:00",C174="AF","16:00")," ")</f>
        <v xml:space="preserve"> </v>
      </c>
      <c r="G174" s="402" t="str">
        <f t="shared" si="5"/>
        <v>ERROR</v>
      </c>
      <c r="H174" s="402" t="str" cm="1">
        <f t="array" ref="H174">IFERROR(_xlfn.IFS(C174="MN","07:59",C174="M","15:59",C174="AF","23:59")," ")</f>
        <v xml:space="preserve"> </v>
      </c>
    </row>
    <row r="175" spans="2:8" x14ac:dyDescent="0.25">
      <c r="B175" t="str">
        <f>'2022'!$C$13</f>
        <v>K</v>
      </c>
      <c r="C175" t="str">
        <f>IF(HLOOKUP(D175,'2022'!$D$1:$GB$16,$A$2,FALSE)=0," ",IF(HLOOKUP(D175,'2022'!$D$1:$GB$16,$A$2,FALSE)="H"," ",IF(HLOOKUP(D175,'2022'!$D$1:$GB$16,$A$2,FALSE)="S"," ",HLOOKUP(D175,'2022'!$D$1:$GB$16,$A$2,FALSE))))</f>
        <v>M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08:00</v>
      </c>
      <c r="G175" s="402">
        <f t="shared" si="5"/>
        <v>44735</v>
      </c>
      <c r="H175" s="402" t="str" cm="1">
        <f t="array" ref="H175">IFERROR(_xlfn.IFS(C175="MN","07:59",C175="M","15:59",C175="AF","23:59")," ")</f>
        <v>15:59</v>
      </c>
    </row>
    <row r="176" spans="2:8" x14ac:dyDescent="0.25">
      <c r="B176" t="str">
        <f>'2022'!$C$13</f>
        <v>K</v>
      </c>
      <c r="C176" t="str">
        <f>IF(HLOOKUP(D176,'2022'!$D$1:$GB$16,$A$2,FALSE)=0," ",IF(HLOOKUP(D176,'2022'!$D$1:$GB$16,$A$2,FALSE)="H"," ",IF(HLOOKUP(D176,'2022'!$D$1:$GB$16,$A$2,FALSE)="S"," ",HLOOKUP(D176,'2022'!$D$1:$GB$16,$A$2,FALSE))))</f>
        <v>M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08:00</v>
      </c>
      <c r="G176" s="402">
        <f t="shared" si="5"/>
        <v>44736</v>
      </c>
      <c r="H176" s="402" t="str" cm="1">
        <f t="array" ref="H176">IFERROR(_xlfn.IFS(C176="MN","07:59",C176="M","15:59",C176="AF","23:59")," ")</f>
        <v>15:59</v>
      </c>
    </row>
    <row r="177" spans="2:8" x14ac:dyDescent="0.25">
      <c r="B177" t="str">
        <f>'2022'!$C$13</f>
        <v>K</v>
      </c>
      <c r="C177" t="str">
        <f>IF(HLOOKUP(D177,'2022'!$D$1:$GB$16,$A$2,FALSE)=0," ",IF(HLOOKUP(D177,'2022'!$D$1:$GB$16,$A$2,FALSE)="H"," ",IF(HLOOKUP(D177,'2022'!$D$1:$GB$16,$A$2,FALSE)="S"," ",HLOOKUP(D177,'2022'!$D$1:$GB$16,$A$2,FALSE))))</f>
        <v>M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08:00</v>
      </c>
      <c r="G177" s="402">
        <f t="shared" si="5"/>
        <v>44737</v>
      </c>
      <c r="H177" s="402" t="str" cm="1">
        <f t="array" ref="H177">IFERROR(_xlfn.IFS(C177="MN","07:59",C177="M","15:59",C177="AF","23:59")," ")</f>
        <v>15:59</v>
      </c>
    </row>
    <row r="178" spans="2:8" x14ac:dyDescent="0.25">
      <c r="B178" t="str">
        <f>'2022'!$C$13</f>
        <v>K</v>
      </c>
      <c r="C178" t="str">
        <f>IF(HLOOKUP(D178,'2022'!$D$1:$GB$16,$A$2,FALSE)=0," ",IF(HLOOKUP(D178,'2022'!$D$1:$GB$16,$A$2,FALSE)="H"," ",IF(HLOOKUP(D178,'2022'!$D$1:$GB$16,$A$2,FALSE)="S"," ",HLOOKUP(D178,'2022'!$D$1:$GB$16,$A$2,FALSE))))</f>
        <v>M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08:00</v>
      </c>
      <c r="G178" s="402">
        <f t="shared" si="5"/>
        <v>44738</v>
      </c>
      <c r="H178" s="402" t="str" cm="1">
        <f t="array" ref="H178">IFERROR(_xlfn.IFS(C178="MN","07:59",C178="M","15:59",C178="AF","23:59")," ")</f>
        <v>15:59</v>
      </c>
    </row>
    <row r="179" spans="2:8" x14ac:dyDescent="0.25">
      <c r="B179" t="str">
        <f>'2022'!$C$13</f>
        <v>K</v>
      </c>
      <c r="C179" t="str">
        <f>IF(HLOOKUP(D179,'2022'!$D$1:$GB$16,$A$2,FALSE)=0," ",IF(HLOOKUP(D179,'2022'!$D$1:$GB$16,$A$2,FALSE)="H"," ",IF(HLOOKUP(D179,'2022'!$D$1:$GB$16,$A$2,FALSE)="S"," ",HLOOKUP(D179,'2022'!$D$1:$GB$16,$A$2,FALSE))))</f>
        <v xml:space="preserve"> </v>
      </c>
      <c r="D179" s="402">
        <v>44739</v>
      </c>
      <c r="E179" s="402" t="str">
        <f t="shared" si="4"/>
        <v>ERROR</v>
      </c>
      <c r="F179" t="str" cm="1">
        <f t="array" ref="F179">IFERROR(_xlfn.IFS(C179="MN","00:00",C179="M","08:00",C179="AF","16:00")," ")</f>
        <v xml:space="preserve"> </v>
      </c>
      <c r="G179" s="402" t="str">
        <f t="shared" si="5"/>
        <v>ERROR</v>
      </c>
      <c r="H179" s="402" t="str" cm="1">
        <f t="array" ref="H179">IFERROR(_xlfn.IFS(C179="MN","07:59",C179="M","15:59",C179="AF","23:59")," ")</f>
        <v xml:space="preserve"> </v>
      </c>
    </row>
    <row r="180" spans="2:8" x14ac:dyDescent="0.25">
      <c r="B180" t="str">
        <f>'2022'!$C$13</f>
        <v>K</v>
      </c>
      <c r="C180" t="str">
        <f>IF(HLOOKUP(D180,'2022'!$D$1:$GB$16,$A$2,FALSE)=0," ",IF(HLOOKUP(D180,'2022'!$D$1:$GB$16,$A$2,FALSE)="H"," ",IF(HLOOKUP(D180,'2022'!$D$1:$GB$16,$A$2,FALSE)="S"," ",HLOOKUP(D180,'2022'!$D$1:$GB$16,$A$2,FALSE))))</f>
        <v xml:space="preserve"> </v>
      </c>
      <c r="D180" s="402">
        <v>44740</v>
      </c>
      <c r="E180" s="402" t="str">
        <f t="shared" si="4"/>
        <v>ERROR</v>
      </c>
      <c r="F180" t="str" cm="1">
        <f t="array" ref="F180">IFERROR(_xlfn.IFS(C180="MN","00:00",C180="M","08:00",C180="AF","16:00")," ")</f>
        <v xml:space="preserve"> </v>
      </c>
      <c r="G180" s="402" t="str">
        <f t="shared" si="5"/>
        <v>ERROR</v>
      </c>
      <c r="H180" s="402" t="str" cm="1">
        <f t="array" ref="H180">IFERROR(_xlfn.IFS(C180="MN","07:59",C180="M","15:59",C180="AF","23:59")," ")</f>
        <v xml:space="preserve"> </v>
      </c>
    </row>
    <row r="181" spans="2:8" x14ac:dyDescent="0.25">
      <c r="B181" t="str">
        <f>'2022'!$C$13</f>
        <v>K</v>
      </c>
      <c r="C181" t="str">
        <f>IF(HLOOKUP(D181,'2022'!$D$1:$GB$16,$A$2,FALSE)=0," ",IF(HLOOKUP(D181,'2022'!$D$1:$GB$16,$A$2,FALSE)="H"," ",IF(HLOOKUP(D181,'2022'!$D$1:$GB$16,$A$2,FALSE)="S"," ",HLOOKUP(D181,'2022'!$D$1:$GB$16,$A$2,FALSE))))</f>
        <v>M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08:00</v>
      </c>
      <c r="G181" s="402">
        <f t="shared" si="5"/>
        <v>44741</v>
      </c>
      <c r="H181" s="402" t="str" cm="1">
        <f t="array" ref="H181">IFERROR(_xlfn.IFS(C181="MN","07:59",C181="M","15:59",C181="AF","23:59")," ")</f>
        <v>15:59</v>
      </c>
    </row>
    <row r="182" spans="2:8" x14ac:dyDescent="0.25">
      <c r="B182" t="str">
        <f>'2022'!$C$13</f>
        <v>K</v>
      </c>
      <c r="C182" t="str">
        <f>IF(HLOOKUP(D182,'2022'!$D$1:$GB$16,$A$2,FALSE)=0," ",IF(HLOOKUP(D182,'2022'!$D$1:$GB$16,$A$2,FALSE)="H"," ",IF(HLOOKUP(D182,'2022'!$D$1:$GB$16,$A$2,FALSE)="S"," ",HLOOKUP(D182,'2022'!$D$1:$GB$16,$A$2,FALSE))))</f>
        <v>M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08:00</v>
      </c>
      <c r="G182" s="402">
        <f t="shared" si="5"/>
        <v>44742</v>
      </c>
      <c r="H182" s="402" t="str" cm="1">
        <f t="array" ref="H182">IFERROR(_xlfn.IFS(C182="MN","07:59",C182="M","15:59",C182="AF","23:59")," ")</f>
        <v>15:59</v>
      </c>
    </row>
    <row r="183" spans="2:8" x14ac:dyDescent="0.25">
      <c r="B183" t="str">
        <f>'2022'!$C$13</f>
        <v>K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'2022'!$C$13</f>
        <v>K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'2022'!$C$13</f>
        <v>K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'2022'!$C$13</f>
        <v>K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'2022'!$C$13</f>
        <v>K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'2022'!$C$13</f>
        <v>K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'2022'!$C$13</f>
        <v>K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'2022'!$C$13</f>
        <v>K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'2022'!$C$13</f>
        <v>K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'2022'!$C$13</f>
        <v>K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'2022'!$C$13</f>
        <v>K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'2022'!$C$13</f>
        <v>K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'2022'!$C$13</f>
        <v>K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'2022'!$C$13</f>
        <v>K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'2022'!$C$13</f>
        <v>K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'2022'!$C$13</f>
        <v>K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'2022'!$C$13</f>
        <v>K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'2022'!$C$13</f>
        <v>K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'2022'!$C$13</f>
        <v>K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'2022'!$C$13</f>
        <v>K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'2022'!$C$13</f>
        <v>K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'2022'!$C$13</f>
        <v>K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'2022'!$C$13</f>
        <v>K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'2022'!$C$13</f>
        <v>K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'2022'!$C$13</f>
        <v>K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'2022'!$C$13</f>
        <v>K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'2022'!$C$13</f>
        <v>K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'2022'!$C$13</f>
        <v>K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'2022'!$C$13</f>
        <v>K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'2022'!$C$13</f>
        <v>K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'2022'!$C$13</f>
        <v>K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'2022'!$C$13</f>
        <v>K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'2022'!$C$13</f>
        <v>K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'2022'!$C$13</f>
        <v>K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'2022'!$C$13</f>
        <v>K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'2022'!$C$13</f>
        <v>K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'2022'!$C$13</f>
        <v>K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'2022'!$C$13</f>
        <v>K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'2022'!$C$13</f>
        <v>K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'2022'!$C$13</f>
        <v>K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'2022'!$C$13</f>
        <v>K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'2022'!$C$13</f>
        <v>K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'2022'!$C$13</f>
        <v>K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'2022'!$C$13</f>
        <v>K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'2022'!$C$13</f>
        <v>K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'2022'!$C$13</f>
        <v>K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'2022'!$C$13</f>
        <v>K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'2022'!$C$13</f>
        <v>K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'2022'!$C$13</f>
        <v>K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'2022'!$C$13</f>
        <v>K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'2022'!$C$13</f>
        <v>K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'2022'!$C$13</f>
        <v>K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'2022'!$C$13</f>
        <v>K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'2022'!$C$13</f>
        <v>K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'2022'!$C$13</f>
        <v>K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'2022'!$C$13</f>
        <v>K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'2022'!$C$13</f>
        <v>K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'2022'!$C$13</f>
        <v>K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'2022'!$C$13</f>
        <v>K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'2022'!$C$13</f>
        <v>K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'2022'!$C$13</f>
        <v>K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'2022'!$C$13</f>
        <v>K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'2022'!$C$13</f>
        <v>K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'2022'!$C$13</f>
        <v>K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'2022'!$C$13</f>
        <v>K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'2022'!$C$13</f>
        <v>K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'2022'!$C$13</f>
        <v>K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'2022'!$C$13</f>
        <v>K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'2022'!$C$13</f>
        <v>K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'2022'!$C$13</f>
        <v>K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'2022'!$C$13</f>
        <v>K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'2022'!$C$13</f>
        <v>K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'2022'!$C$13</f>
        <v>K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'2022'!$C$13</f>
        <v>K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'2022'!$C$13</f>
        <v>K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'2022'!$C$13</f>
        <v>K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'2022'!$C$13</f>
        <v>K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'2022'!$C$13</f>
        <v>K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'2022'!$C$13</f>
        <v>K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'2022'!$C$13</f>
        <v>K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'2022'!$C$13</f>
        <v>K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'2022'!$C$13</f>
        <v>K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'2022'!$C$13</f>
        <v>K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'2022'!$C$13</f>
        <v>K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'2022'!$C$13</f>
        <v>K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'2022'!$C$13</f>
        <v>K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'2022'!$C$13</f>
        <v>K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'2022'!$C$13</f>
        <v>K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'2022'!$C$13</f>
        <v>K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'2022'!$C$13</f>
        <v>K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'2022'!$C$13</f>
        <v>K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'2022'!$C$13</f>
        <v>K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'2022'!$C$13</f>
        <v>K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'2022'!$C$13</f>
        <v>K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'2022'!$C$13</f>
        <v>K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'2022'!$C$13</f>
        <v>K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'2022'!$C$13</f>
        <v>K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'2022'!$C$13</f>
        <v>K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'2022'!$C$13</f>
        <v>K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'2022'!$C$13</f>
        <v>K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'2022'!$C$13</f>
        <v>K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'2022'!$C$13</f>
        <v>K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'2022'!$C$13</f>
        <v>K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'2022'!$C$13</f>
        <v>K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'2022'!$C$13</f>
        <v>K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'2022'!$C$13</f>
        <v>K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'2022'!$C$13</f>
        <v>K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'2022'!$C$13</f>
        <v>K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'2022'!$C$13</f>
        <v>K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'2022'!$C$13</f>
        <v>K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'2022'!$C$13</f>
        <v>K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'2022'!$C$13</f>
        <v>K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'2022'!$C$13</f>
        <v>K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'2022'!$C$13</f>
        <v>K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'2022'!$C$13</f>
        <v>K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'2022'!$C$13</f>
        <v>K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'2022'!$C$13</f>
        <v>K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'2022'!$C$13</f>
        <v>K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'2022'!$C$13</f>
        <v>K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'2022'!$C$13</f>
        <v>K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'2022'!$C$13</f>
        <v>K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'2022'!$C$13</f>
        <v>K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'2022'!$C$13</f>
        <v>K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'2022'!$C$13</f>
        <v>K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'2022'!$C$13</f>
        <v>K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'2022'!$C$13</f>
        <v>K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'2022'!$C$13</f>
        <v>K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'2022'!$C$13</f>
        <v>K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'2022'!$C$13</f>
        <v>K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'2022'!$C$13</f>
        <v>K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'2022'!$C$13</f>
        <v>K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'2022'!$C$13</f>
        <v>K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'2022'!$C$13</f>
        <v>K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'2022'!$C$13</f>
        <v>K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'2022'!$C$13</f>
        <v>K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'2022'!$C$13</f>
        <v>K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'2022'!$C$13</f>
        <v>K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'2022'!$C$13</f>
        <v>K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'2022'!$C$13</f>
        <v>K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'2022'!$C$13</f>
        <v>K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'2022'!$C$13</f>
        <v>K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'2022'!$C$13</f>
        <v>K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'2022'!$C$13</f>
        <v>K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'2022'!$C$13</f>
        <v>K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'2022'!$C$13</f>
        <v>K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'2022'!$C$13</f>
        <v>K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'2022'!$C$13</f>
        <v>K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'2022'!$C$13</f>
        <v>K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'2022'!$C$13</f>
        <v>K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'2022'!$C$13</f>
        <v>K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'2022'!$C$13</f>
        <v>K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'2022'!$C$13</f>
        <v>K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'2022'!$C$13</f>
        <v>K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'2022'!$C$13</f>
        <v>K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'2022'!$C$13</f>
        <v>K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'2022'!$C$13</f>
        <v>K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'2022'!$C$13</f>
        <v>K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'2022'!$C$13</f>
        <v>K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'2022'!$C$13</f>
        <v>K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'2022'!$C$13</f>
        <v>K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'2022'!$C$13</f>
        <v>K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'2022'!$C$13</f>
        <v>K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'2022'!$C$13</f>
        <v>K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'2022'!$C$13</f>
        <v>K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'2022'!$C$13</f>
        <v>K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'2022'!$C$13</f>
        <v>K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'2022'!$C$13</f>
        <v>K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'2022'!$C$13</f>
        <v>K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'2022'!$C$13</f>
        <v>K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'2022'!$C$13</f>
        <v>K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'2022'!$C$13</f>
        <v>K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'2022'!$C$13</f>
        <v>K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'2022'!$C$13</f>
        <v>K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'2022'!$C$13</f>
        <v>K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'2022'!$C$13</f>
        <v>K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'2022'!$C$13</f>
        <v>K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'2022'!$C$13</f>
        <v>K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'2022'!$C$13</f>
        <v>K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'2022'!$C$13</f>
        <v>K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'2022'!$C$13</f>
        <v>K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'2022'!$C$13</f>
        <v>K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'2022'!$C$13</f>
        <v>K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'2022'!$C$13</f>
        <v>K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'2022'!$C$13</f>
        <v>K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11D40-3CAA-4C29-AF36-A76155C40AE5}">
  <dimension ref="A1:H366"/>
  <sheetViews>
    <sheetView workbookViewId="0">
      <selection activeCell="B2" sqref="B2:H366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14</v>
      </c>
      <c r="B2" t="str">
        <f>'2022'!$C$14</f>
        <v>L</v>
      </c>
      <c r="C2" t="str">
        <f>IF(HLOOKUP(D2,'2022'!$D$1:$GB$16,$A$2,FALSE)=0," ",IF(HLOOKUP(D2,'2022'!$D$1:$GB$16,$A$2,FALSE)="H"," ",IF(HLOOKUP(D2,'2022'!$D$1:$GB$16,$A$2,FALSE)="S"," ",HLOOKUP(D2,'2022'!$D$1:$GB$16,$A$2,FALSE))))</f>
        <v>MN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00:00</v>
      </c>
      <c r="G2" s="402">
        <f>E2</f>
        <v>44562</v>
      </c>
      <c r="H2" s="402" t="str" cm="1">
        <f t="array" ref="H2">IFERROR(_xlfn.IFS(C2="MN","07:59",C2="M","15:59",C2="AF","23:59")," ")</f>
        <v>07:59</v>
      </c>
    </row>
    <row r="3" spans="1:8" x14ac:dyDescent="0.25">
      <c r="B3" t="str">
        <f>'2022'!$C$14</f>
        <v>L</v>
      </c>
      <c r="C3" t="str">
        <f>IF(HLOOKUP(D3,'2022'!$D$1:$GB$16,$A$2,FALSE)=0," ",IF(HLOOKUP(D3,'2022'!$D$1:$GB$16,$A$2,FALSE)="H"," ",IF(HLOOKUP(D3,'2022'!$D$1:$GB$16,$A$2,FALSE)="S"," ",HLOOKUP(D3,'2022'!$D$1:$GB$16,$A$2,FALSE))))</f>
        <v>MN</v>
      </c>
      <c r="D3" s="402">
        <v>44563</v>
      </c>
      <c r="E3" s="402">
        <f t="shared" ref="E3:E66" si="0">IF(C3=" ","ERROR",D3)</f>
        <v>44563</v>
      </c>
      <c r="F3" t="str" cm="1">
        <f t="array" ref="F3">IFERROR(_xlfn.IFS(C3="MN","00:00",C3="M","08:00",C3="AF","16:00")," ")</f>
        <v>00:00</v>
      </c>
      <c r="G3" s="402">
        <f t="shared" ref="G3:G66" si="1">E3</f>
        <v>44563</v>
      </c>
      <c r="H3" s="402" t="str" cm="1">
        <f t="array" ref="H3">IFERROR(_xlfn.IFS(C3="MN","07:59",C3="M","15:59",C3="AF","23:59")," ")</f>
        <v>07:59</v>
      </c>
    </row>
    <row r="4" spans="1:8" x14ac:dyDescent="0.25">
      <c r="B4" t="str">
        <f>'2022'!$C$14</f>
        <v>L</v>
      </c>
      <c r="C4" t="str">
        <f>IF(HLOOKUP(D4,'2022'!$D$1:$GB$16,$A$2,FALSE)=0," ",IF(HLOOKUP(D4,'2022'!$D$1:$GB$16,$A$2,FALSE)="H"," ",IF(HLOOKUP(D4,'2022'!$D$1:$GB$16,$A$2,FALSE)="S"," ",HLOOKUP(D4,'2022'!$D$1:$GB$16,$A$2,FALSE))))</f>
        <v>MN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00:00</v>
      </c>
      <c r="G4" s="402">
        <f t="shared" si="1"/>
        <v>44564</v>
      </c>
      <c r="H4" s="402" t="str" cm="1">
        <f t="array" ref="H4">IFERROR(_xlfn.IFS(C4="MN","07:59",C4="M","15:59",C4="AF","23:59")," ")</f>
        <v>07:59</v>
      </c>
    </row>
    <row r="5" spans="1:8" x14ac:dyDescent="0.25">
      <c r="B5" t="str">
        <f>'2022'!$C$14</f>
        <v>L</v>
      </c>
      <c r="C5" t="str">
        <f>IF(HLOOKUP(D5,'2022'!$D$1:$GB$16,$A$2,FALSE)=0," ",IF(HLOOKUP(D5,'2022'!$D$1:$GB$16,$A$2,FALSE)="H"," ",IF(HLOOKUP(D5,'2022'!$D$1:$GB$16,$A$2,FALSE)="S"," ",HLOOKUP(D5,'2022'!$D$1:$GB$16,$A$2,FALSE))))</f>
        <v>MN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00:00</v>
      </c>
      <c r="G5" s="402">
        <f t="shared" si="1"/>
        <v>44565</v>
      </c>
      <c r="H5" s="402" t="str" cm="1">
        <f t="array" ref="H5">IFERROR(_xlfn.IFS(C5="MN","07:59",C5="M","15:59",C5="AF","23:59")," ")</f>
        <v>07:59</v>
      </c>
    </row>
    <row r="6" spans="1:8" x14ac:dyDescent="0.25">
      <c r="B6" t="str">
        <f>'2022'!$C$14</f>
        <v>L</v>
      </c>
      <c r="C6" t="str">
        <f>IF(HLOOKUP(D6,'2022'!$D$1:$GB$16,$A$2,FALSE)=0," ",IF(HLOOKUP(D6,'2022'!$D$1:$GB$16,$A$2,FALSE)="H"," ",IF(HLOOKUP(D6,'2022'!$D$1:$GB$16,$A$2,FALSE)="S"," ",HLOOKUP(D6,'2022'!$D$1:$GB$16,$A$2,FALSE))))</f>
        <v xml:space="preserve"> </v>
      </c>
      <c r="D6" s="402">
        <v>44566</v>
      </c>
      <c r="E6" s="402" t="str">
        <f t="shared" si="0"/>
        <v>ERROR</v>
      </c>
      <c r="F6" t="str" cm="1">
        <f t="array" ref="F6">IFERROR(_xlfn.IFS(C6="MN","00:00",C6="M","08:00",C6="AF","16:00")," ")</f>
        <v xml:space="preserve"> </v>
      </c>
      <c r="G6" s="402" t="str">
        <f t="shared" si="1"/>
        <v>ERROR</v>
      </c>
      <c r="H6" s="402" t="str" cm="1">
        <f t="array" ref="H6">IFERROR(_xlfn.IFS(C6="MN","07:59",C6="M","15:59",C6="AF","23:59")," ")</f>
        <v xml:space="preserve"> </v>
      </c>
    </row>
    <row r="7" spans="1:8" x14ac:dyDescent="0.25">
      <c r="B7" t="str">
        <f>'2022'!$C$14</f>
        <v>L</v>
      </c>
      <c r="C7" t="str">
        <f>IF(HLOOKUP(D7,'2022'!$D$1:$GB$16,$A$2,FALSE)=0," ",IF(HLOOKUP(D7,'2022'!$D$1:$GB$16,$A$2,FALSE)="H"," ",IF(HLOOKUP(D7,'2022'!$D$1:$GB$16,$A$2,FALSE)="S"," ",HLOOKUP(D7,'2022'!$D$1:$GB$16,$A$2,FALSE))))</f>
        <v xml:space="preserve"> </v>
      </c>
      <c r="D7" s="402">
        <v>44567</v>
      </c>
      <c r="E7" s="402" t="str">
        <f t="shared" si="0"/>
        <v>ERROR</v>
      </c>
      <c r="F7" t="str" cm="1">
        <f t="array" ref="F7">IFERROR(_xlfn.IFS(C7="MN","00:00",C7="M","08:00",C7="AF","16:00")," ")</f>
        <v xml:space="preserve"> </v>
      </c>
      <c r="G7" s="402" t="str">
        <f t="shared" si="1"/>
        <v>ERROR</v>
      </c>
      <c r="H7" s="402" t="str" cm="1">
        <f t="array" ref="H7">IFERROR(_xlfn.IFS(C7="MN","07:59",C7="M","15:59",C7="AF","23:59")," ")</f>
        <v xml:space="preserve"> </v>
      </c>
    </row>
    <row r="8" spans="1:8" x14ac:dyDescent="0.25">
      <c r="B8" t="str">
        <f>'2022'!$C$14</f>
        <v>L</v>
      </c>
      <c r="C8" t="str">
        <f>IF(HLOOKUP(D8,'2022'!$D$1:$GB$16,$A$2,FALSE)=0," ",IF(HLOOKUP(D8,'2022'!$D$1:$GB$16,$A$2,FALSE)="H"," ",IF(HLOOKUP(D8,'2022'!$D$1:$GB$16,$A$2,FALSE)="S"," ",HLOOKUP(D8,'2022'!$D$1:$GB$16,$A$2,FALSE))))</f>
        <v>M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08:00</v>
      </c>
      <c r="G8" s="402">
        <f t="shared" si="1"/>
        <v>44568</v>
      </c>
      <c r="H8" s="402" t="str" cm="1">
        <f t="array" ref="H8">IFERROR(_xlfn.IFS(C8="MN","07:59",C8="M","15:59",C8="AF","23:59")," ")</f>
        <v>15:59</v>
      </c>
    </row>
    <row r="9" spans="1:8" x14ac:dyDescent="0.25">
      <c r="B9" t="str">
        <f>'2022'!$C$14</f>
        <v>L</v>
      </c>
      <c r="C9" t="str">
        <f>IF(HLOOKUP(D9,'2022'!$D$1:$GB$16,$A$2,FALSE)=0," ",IF(HLOOKUP(D9,'2022'!$D$1:$GB$16,$A$2,FALSE)="H"," ",IF(HLOOKUP(D9,'2022'!$D$1:$GB$16,$A$2,FALSE)="S"," ",HLOOKUP(D9,'2022'!$D$1:$GB$16,$A$2,FALSE))))</f>
        <v>M</v>
      </c>
      <c r="D9" s="402">
        <v>44569</v>
      </c>
      <c r="E9" s="402">
        <f t="shared" si="0"/>
        <v>44569</v>
      </c>
      <c r="F9" t="str" cm="1">
        <f t="array" ref="F9">IFERROR(_xlfn.IFS(C9="MN","00:00",C9="M","08:00",C9="AF","16:00")," ")</f>
        <v>08:00</v>
      </c>
      <c r="G9" s="402">
        <f t="shared" si="1"/>
        <v>44569</v>
      </c>
      <c r="H9" s="402" t="str" cm="1">
        <f t="array" ref="H9">IFERROR(_xlfn.IFS(C9="MN","07:59",C9="M","15:59",C9="AF","23:59")," ")</f>
        <v>15:59</v>
      </c>
    </row>
    <row r="10" spans="1:8" x14ac:dyDescent="0.25">
      <c r="B10" t="str">
        <f>'2022'!$C$14</f>
        <v>L</v>
      </c>
      <c r="C10" t="str">
        <f>IF(HLOOKUP(D10,'2022'!$D$1:$GB$16,$A$2,FALSE)=0," ",IF(HLOOKUP(D10,'2022'!$D$1:$GB$16,$A$2,FALSE)="H"," ",IF(HLOOKUP(D10,'2022'!$D$1:$GB$16,$A$2,FALSE)="S"," ",HLOOKUP(D10,'2022'!$D$1:$GB$16,$A$2,FALSE))))</f>
        <v>M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08:00</v>
      </c>
      <c r="G10" s="402">
        <f t="shared" si="1"/>
        <v>44570</v>
      </c>
      <c r="H10" s="402" t="str" cm="1">
        <f t="array" ref="H10">IFERROR(_xlfn.IFS(C10="MN","07:59",C10="M","15:59",C10="AF","23:59")," ")</f>
        <v>15:59</v>
      </c>
    </row>
    <row r="11" spans="1:8" x14ac:dyDescent="0.25">
      <c r="B11" t="str">
        <f>'2022'!$C$14</f>
        <v>L</v>
      </c>
      <c r="C11" t="str">
        <f>IF(HLOOKUP(D11,'2022'!$D$1:$GB$16,$A$2,FALSE)=0," ",IF(HLOOKUP(D11,'2022'!$D$1:$GB$16,$A$2,FALSE)="H"," ",IF(HLOOKUP(D11,'2022'!$D$1:$GB$16,$A$2,FALSE)="S"," ",HLOOKUP(D11,'2022'!$D$1:$GB$16,$A$2,FALSE))))</f>
        <v>M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08:00</v>
      </c>
      <c r="G11" s="402">
        <f t="shared" si="1"/>
        <v>44571</v>
      </c>
      <c r="H11" s="402" t="str" cm="1">
        <f t="array" ref="H11">IFERROR(_xlfn.IFS(C11="MN","07:59",C11="M","15:59",C11="AF","23:59")," ")</f>
        <v>15:59</v>
      </c>
    </row>
    <row r="12" spans="1:8" x14ac:dyDescent="0.25">
      <c r="B12" t="str">
        <f>'2022'!$C$14</f>
        <v>L</v>
      </c>
      <c r="C12" t="str">
        <f>IF(HLOOKUP(D12,'2022'!$D$1:$GB$16,$A$2,FALSE)=0," ",IF(HLOOKUP(D12,'2022'!$D$1:$GB$16,$A$2,FALSE)="H"," ",IF(HLOOKUP(D12,'2022'!$D$1:$GB$16,$A$2,FALSE)="S"," ",HLOOKUP(D12,'2022'!$D$1:$GB$16,$A$2,FALSE))))</f>
        <v xml:space="preserve"> </v>
      </c>
      <c r="D12" s="402">
        <v>44572</v>
      </c>
      <c r="E12" s="402" t="str">
        <f t="shared" si="0"/>
        <v>ERROR</v>
      </c>
      <c r="F12" t="str" cm="1">
        <f t="array" ref="F12">IFERROR(_xlfn.IFS(C12="MN","00:00",C12="M","08:00",C12="AF","16:00")," ")</f>
        <v xml:space="preserve"> </v>
      </c>
      <c r="G12" s="402" t="str">
        <f t="shared" si="1"/>
        <v>ERROR</v>
      </c>
      <c r="H12" s="402" t="str" cm="1">
        <f t="array" ref="H12">IFERROR(_xlfn.IFS(C12="MN","07:59",C12="M","15:59",C12="AF","23:59")," ")</f>
        <v xml:space="preserve"> </v>
      </c>
    </row>
    <row r="13" spans="1:8" x14ac:dyDescent="0.25">
      <c r="B13" t="str">
        <f>'2022'!$C$14</f>
        <v>L</v>
      </c>
      <c r="C13" t="str">
        <f>IF(HLOOKUP(D13,'2022'!$D$1:$GB$16,$A$2,FALSE)=0," ",IF(HLOOKUP(D13,'2022'!$D$1:$GB$16,$A$2,FALSE)="H"," ",IF(HLOOKUP(D13,'2022'!$D$1:$GB$16,$A$2,FALSE)="S"," ",HLOOKUP(D13,'2022'!$D$1:$GB$16,$A$2,FALSE))))</f>
        <v xml:space="preserve"> </v>
      </c>
      <c r="D13" s="402">
        <v>44573</v>
      </c>
      <c r="E13" s="402" t="str">
        <f t="shared" si="0"/>
        <v>ERROR</v>
      </c>
      <c r="F13" t="str" cm="1">
        <f t="array" ref="F13">IFERROR(_xlfn.IFS(C13="MN","00:00",C13="M","08:00",C13="AF","16:00")," ")</f>
        <v xml:space="preserve"> </v>
      </c>
      <c r="G13" s="402" t="str">
        <f t="shared" si="1"/>
        <v>ERROR</v>
      </c>
      <c r="H13" s="402" t="str" cm="1">
        <f t="array" ref="H13">IFERROR(_xlfn.IFS(C13="MN","07:59",C13="M","15:59",C13="AF","23:59")," ")</f>
        <v xml:space="preserve"> </v>
      </c>
    </row>
    <row r="14" spans="1:8" x14ac:dyDescent="0.25">
      <c r="B14" t="str">
        <f>'2022'!$C$14</f>
        <v>L</v>
      </c>
      <c r="C14" t="str">
        <f>IF(HLOOKUP(D14,'2022'!$D$1:$GB$16,$A$2,FALSE)=0," ",IF(HLOOKUP(D14,'2022'!$D$1:$GB$16,$A$2,FALSE)="H"," ",IF(HLOOKUP(D14,'2022'!$D$1:$GB$16,$A$2,FALSE)="S"," ",HLOOKUP(D14,'2022'!$D$1:$GB$16,$A$2,FALSE))))</f>
        <v>AF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16:00</v>
      </c>
      <c r="G14" s="402">
        <f t="shared" si="1"/>
        <v>44574</v>
      </c>
      <c r="H14" s="402" t="str" cm="1">
        <f t="array" ref="H14">IFERROR(_xlfn.IFS(C14="MN","07:59",C14="M","15:59",C14="AF","23:59")," ")</f>
        <v>23:59</v>
      </c>
    </row>
    <row r="15" spans="1:8" x14ac:dyDescent="0.25">
      <c r="B15" t="str">
        <f>'2022'!$C$14</f>
        <v>L</v>
      </c>
      <c r="C15" t="str">
        <f>IF(HLOOKUP(D15,'2022'!$D$1:$GB$16,$A$2,FALSE)=0," ",IF(HLOOKUP(D15,'2022'!$D$1:$GB$16,$A$2,FALSE)="H"," ",IF(HLOOKUP(D15,'2022'!$D$1:$GB$16,$A$2,FALSE)="S"," ",HLOOKUP(D15,'2022'!$D$1:$GB$16,$A$2,FALSE))))</f>
        <v>AF</v>
      </c>
      <c r="D15" s="402">
        <v>44575</v>
      </c>
      <c r="E15" s="402">
        <f t="shared" si="0"/>
        <v>44575</v>
      </c>
      <c r="F15" t="str" cm="1">
        <f t="array" ref="F15">IFERROR(_xlfn.IFS(C15="MN","00:00",C15="M","08:00",C15="AF","16:00")," ")</f>
        <v>16:00</v>
      </c>
      <c r="G15" s="402">
        <f t="shared" si="1"/>
        <v>44575</v>
      </c>
      <c r="H15" s="402" t="str" cm="1">
        <f t="array" ref="H15">IFERROR(_xlfn.IFS(C15="MN","07:59",C15="M","15:59",C15="AF","23:59")," ")</f>
        <v>23:59</v>
      </c>
    </row>
    <row r="16" spans="1:8" x14ac:dyDescent="0.25">
      <c r="B16" t="str">
        <f>'2022'!$C$14</f>
        <v>L</v>
      </c>
      <c r="C16" t="str">
        <f>IF(HLOOKUP(D16,'2022'!$D$1:$GB$16,$A$2,FALSE)=0," ",IF(HLOOKUP(D16,'2022'!$D$1:$GB$16,$A$2,FALSE)="H"," ",IF(HLOOKUP(D16,'2022'!$D$1:$GB$16,$A$2,FALSE)="S"," ",HLOOKUP(D16,'2022'!$D$1:$GB$16,$A$2,FALSE))))</f>
        <v>M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08:00</v>
      </c>
      <c r="G16" s="402">
        <f t="shared" si="1"/>
        <v>44576</v>
      </c>
      <c r="H16" s="402" t="str" cm="1">
        <f t="array" ref="H16">IFERROR(_xlfn.IFS(C16="MN","07:59",C16="M","15:59",C16="AF","23:59")," ")</f>
        <v>15:59</v>
      </c>
    </row>
    <row r="17" spans="2:8" x14ac:dyDescent="0.25">
      <c r="B17" t="str">
        <f>'2022'!$C$14</f>
        <v>L</v>
      </c>
      <c r="C17" t="str">
        <f>IF(HLOOKUP(D17,'2022'!$D$1:$GB$16,$A$2,FALSE)=0," ",IF(HLOOKUP(D17,'2022'!$D$1:$GB$16,$A$2,FALSE)="H"," ",IF(HLOOKUP(D17,'2022'!$D$1:$GB$16,$A$2,FALSE)="S"," ",HLOOKUP(D17,'2022'!$D$1:$GB$16,$A$2,FALSE))))</f>
        <v xml:space="preserve"> </v>
      </c>
      <c r="D17" s="402">
        <v>44577</v>
      </c>
      <c r="E17" s="402" t="str">
        <f t="shared" si="0"/>
        <v>ERROR</v>
      </c>
      <c r="F17" t="str" cm="1">
        <f t="array" ref="F17">IFERROR(_xlfn.IFS(C17="MN","00:00",C17="M","08:00",C17="AF","16:00")," ")</f>
        <v xml:space="preserve"> </v>
      </c>
      <c r="G17" s="402" t="str">
        <f t="shared" si="1"/>
        <v>ERROR</v>
      </c>
      <c r="H17" s="402" t="str" cm="1">
        <f t="array" ref="H17">IFERROR(_xlfn.IFS(C17="MN","07:59",C17="M","15:59",C17="AF","23:59")," ")</f>
        <v xml:space="preserve"> </v>
      </c>
    </row>
    <row r="18" spans="2:8" x14ac:dyDescent="0.25">
      <c r="B18" t="str">
        <f>'2022'!$C$14</f>
        <v>L</v>
      </c>
      <c r="C18" t="str">
        <f>IF(HLOOKUP(D18,'2022'!$D$1:$GB$16,$A$2,FALSE)=0," ",IF(HLOOKUP(D18,'2022'!$D$1:$GB$16,$A$2,FALSE)="H"," ",IF(HLOOKUP(D18,'2022'!$D$1:$GB$16,$A$2,FALSE)="S"," ",HLOOKUP(D18,'2022'!$D$1:$GB$16,$A$2,FALSE))))</f>
        <v xml:space="preserve"> </v>
      </c>
      <c r="D18" s="402">
        <v>44578</v>
      </c>
      <c r="E18" s="402" t="str">
        <f t="shared" si="0"/>
        <v>ERROR</v>
      </c>
      <c r="F18" t="str" cm="1">
        <f t="array" ref="F18">IFERROR(_xlfn.IFS(C18="MN","00:00",C18="M","08:00",C18="AF","16:00")," ")</f>
        <v xml:space="preserve"> </v>
      </c>
      <c r="G18" s="402" t="str">
        <f t="shared" si="1"/>
        <v>ERROR</v>
      </c>
      <c r="H18" s="402" t="str" cm="1">
        <f t="array" ref="H18">IFERROR(_xlfn.IFS(C18="MN","07:59",C18="M","15:59",C18="AF","23:59")," ")</f>
        <v xml:space="preserve"> </v>
      </c>
    </row>
    <row r="19" spans="2:8" x14ac:dyDescent="0.25">
      <c r="B19" t="str">
        <f>'2022'!$C$14</f>
        <v>L</v>
      </c>
      <c r="C19" t="str">
        <f>IF(HLOOKUP(D19,'2022'!$D$1:$GB$16,$A$2,FALSE)=0," ",IF(HLOOKUP(D19,'2022'!$D$1:$GB$16,$A$2,FALSE)="H"," ",IF(HLOOKUP(D19,'2022'!$D$1:$GB$16,$A$2,FALSE)="S"," ",HLOOKUP(D19,'2022'!$D$1:$GB$16,$A$2,FALSE))))</f>
        <v xml:space="preserve"> </v>
      </c>
      <c r="D19" s="402">
        <v>44579</v>
      </c>
      <c r="E19" s="402" t="str">
        <f t="shared" si="0"/>
        <v>ERROR</v>
      </c>
      <c r="F19" t="str" cm="1">
        <f t="array" ref="F19">IFERROR(_xlfn.IFS(C19="MN","00:00",C19="M","08:00",C19="AF","16:00")," ")</f>
        <v xml:space="preserve"> </v>
      </c>
      <c r="G19" s="402" t="str">
        <f t="shared" si="1"/>
        <v>ERROR</v>
      </c>
      <c r="H19" s="402" t="str" cm="1">
        <f t="array" ref="H19">IFERROR(_xlfn.IFS(C19="MN","07:59",C19="M","15:59",C19="AF","23:59")," ")</f>
        <v xml:space="preserve"> </v>
      </c>
    </row>
    <row r="20" spans="2:8" x14ac:dyDescent="0.25">
      <c r="B20" t="str">
        <f>'2022'!$C$14</f>
        <v>L</v>
      </c>
      <c r="C20" t="str">
        <f>IF(HLOOKUP(D20,'2022'!$D$1:$GB$16,$A$2,FALSE)=0," ",IF(HLOOKUP(D20,'2022'!$D$1:$GB$16,$A$2,FALSE)="H"," ",IF(HLOOKUP(D20,'2022'!$D$1:$GB$16,$A$2,FALSE)="S"," ",HLOOKUP(D20,'2022'!$D$1:$GB$16,$A$2,FALSE))))</f>
        <v>AF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16:00</v>
      </c>
      <c r="G20" s="402">
        <f t="shared" si="1"/>
        <v>44580</v>
      </c>
      <c r="H20" s="402" t="str" cm="1">
        <f t="array" ref="H20">IFERROR(_xlfn.IFS(C20="MN","07:59",C20="M","15:59",C20="AF","23:59")," ")</f>
        <v>23:59</v>
      </c>
    </row>
    <row r="21" spans="2:8" x14ac:dyDescent="0.25">
      <c r="B21" t="str">
        <f>'2022'!$C$14</f>
        <v>L</v>
      </c>
      <c r="C21" t="str">
        <f>IF(HLOOKUP(D21,'2022'!$D$1:$GB$16,$A$2,FALSE)=0," ",IF(HLOOKUP(D21,'2022'!$D$1:$GB$16,$A$2,FALSE)="H"," ",IF(HLOOKUP(D21,'2022'!$D$1:$GB$16,$A$2,FALSE)="S"," ",HLOOKUP(D21,'2022'!$D$1:$GB$16,$A$2,FALSE))))</f>
        <v>AF</v>
      </c>
      <c r="D21" s="402">
        <v>44581</v>
      </c>
      <c r="E21" s="402">
        <f t="shared" si="0"/>
        <v>44581</v>
      </c>
      <c r="F21" t="str" cm="1">
        <f t="array" ref="F21">IFERROR(_xlfn.IFS(C21="MN","00:00",C21="M","08:00",C21="AF","16:00")," ")</f>
        <v>16:00</v>
      </c>
      <c r="G21" s="402">
        <f t="shared" si="1"/>
        <v>44581</v>
      </c>
      <c r="H21" s="402" t="str" cm="1">
        <f t="array" ref="H21">IFERROR(_xlfn.IFS(C21="MN","07:59",C21="M","15:59",C21="AF","23:59")," ")</f>
        <v>23:59</v>
      </c>
    </row>
    <row r="22" spans="2:8" x14ac:dyDescent="0.25">
      <c r="B22" t="str">
        <f>'2022'!$C$14</f>
        <v>L</v>
      </c>
      <c r="C22" t="str">
        <f>IF(HLOOKUP(D22,'2022'!$D$1:$GB$16,$A$2,FALSE)=0," ",IF(HLOOKUP(D22,'2022'!$D$1:$GB$16,$A$2,FALSE)="H"," ",IF(HLOOKUP(D22,'2022'!$D$1:$GB$16,$A$2,FALSE)="S"," ",HLOOKUP(D22,'2022'!$D$1:$GB$16,$A$2,FALSE))))</f>
        <v>AF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16:00</v>
      </c>
      <c r="G22" s="402">
        <f t="shared" si="1"/>
        <v>44582</v>
      </c>
      <c r="H22" s="402" t="str" cm="1">
        <f t="array" ref="H22">IFERROR(_xlfn.IFS(C22="MN","07:59",C22="M","15:59",C22="AF","23:59")," ")</f>
        <v>23:59</v>
      </c>
    </row>
    <row r="23" spans="2:8" x14ac:dyDescent="0.25">
      <c r="B23" t="str">
        <f>'2022'!$C$14</f>
        <v>L</v>
      </c>
      <c r="C23" t="str">
        <f>IF(HLOOKUP(D23,'2022'!$D$1:$GB$16,$A$2,FALSE)=0," ",IF(HLOOKUP(D23,'2022'!$D$1:$GB$16,$A$2,FALSE)="H"," ",IF(HLOOKUP(D23,'2022'!$D$1:$GB$16,$A$2,FALSE)="S"," ",HLOOKUP(D23,'2022'!$D$1:$GB$16,$A$2,FALSE))))</f>
        <v>AF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16:00</v>
      </c>
      <c r="G23" s="402">
        <f t="shared" si="1"/>
        <v>44583</v>
      </c>
      <c r="H23" s="402" t="str" cm="1">
        <f t="array" ref="H23">IFERROR(_xlfn.IFS(C23="MN","07:59",C23="M","15:59",C23="AF","23:59")," ")</f>
        <v>23:59</v>
      </c>
    </row>
    <row r="24" spans="2:8" x14ac:dyDescent="0.25">
      <c r="B24" t="str">
        <f>'2022'!$C$14</f>
        <v>L</v>
      </c>
      <c r="C24" t="str">
        <f>IF(HLOOKUP(D24,'2022'!$D$1:$GB$16,$A$2,FALSE)=0," ",IF(HLOOKUP(D24,'2022'!$D$1:$GB$16,$A$2,FALSE)="H"," ",IF(HLOOKUP(D24,'2022'!$D$1:$GB$16,$A$2,FALSE)="S"," ",HLOOKUP(D24,'2022'!$D$1:$GB$16,$A$2,FALSE))))</f>
        <v xml:space="preserve"> </v>
      </c>
      <c r="D24" s="402">
        <v>44584</v>
      </c>
      <c r="E24" s="402" t="str">
        <f t="shared" si="0"/>
        <v>ERROR</v>
      </c>
      <c r="F24" t="str" cm="1">
        <f t="array" ref="F24">IFERROR(_xlfn.IFS(C24="MN","00:00",C24="M","08:00",C24="AF","16:00")," ")</f>
        <v xml:space="preserve"> </v>
      </c>
      <c r="G24" s="402" t="str">
        <f t="shared" si="1"/>
        <v>ERROR</v>
      </c>
      <c r="H24" s="402" t="str" cm="1">
        <f t="array" ref="H24">IFERROR(_xlfn.IFS(C24="MN","07:59",C24="M","15:59",C24="AF","23:59")," ")</f>
        <v xml:space="preserve"> </v>
      </c>
    </row>
    <row r="25" spans="2:8" x14ac:dyDescent="0.25">
      <c r="B25" t="str">
        <f>'2022'!$C$14</f>
        <v>L</v>
      </c>
      <c r="C25" t="str">
        <f>IF(HLOOKUP(D25,'2022'!$D$1:$GB$16,$A$2,FALSE)=0," ",IF(HLOOKUP(D25,'2022'!$D$1:$GB$16,$A$2,FALSE)="H"," ",IF(HLOOKUP(D25,'2022'!$D$1:$GB$16,$A$2,FALSE)="S"," ",HLOOKUP(D25,'2022'!$D$1:$GB$16,$A$2,FALSE))))</f>
        <v xml:space="preserve"> </v>
      </c>
      <c r="D25" s="402">
        <v>44585</v>
      </c>
      <c r="E25" s="402" t="str">
        <f t="shared" si="0"/>
        <v>ERROR</v>
      </c>
      <c r="F25" t="str" cm="1">
        <f t="array" ref="F25">IFERROR(_xlfn.IFS(C25="MN","00:00",C25="M","08:00",C25="AF","16:00")," ")</f>
        <v xml:space="preserve"> </v>
      </c>
      <c r="G25" s="402" t="str">
        <f t="shared" si="1"/>
        <v>ERROR</v>
      </c>
      <c r="H25" s="402" t="str" cm="1">
        <f t="array" ref="H25">IFERROR(_xlfn.IFS(C25="MN","07:59",C25="M","15:59",C25="AF","23:59")," ")</f>
        <v xml:space="preserve"> </v>
      </c>
    </row>
    <row r="26" spans="2:8" x14ac:dyDescent="0.25">
      <c r="B26" t="str">
        <f>'2022'!$C$14</f>
        <v>L</v>
      </c>
      <c r="C26" t="str">
        <f>IF(HLOOKUP(D26,'2022'!$D$1:$GB$16,$A$2,FALSE)=0," ",IF(HLOOKUP(D26,'2022'!$D$1:$GB$16,$A$2,FALSE)="H"," ",IF(HLOOKUP(D26,'2022'!$D$1:$GB$16,$A$2,FALSE)="S"," ",HLOOKUP(D26,'2022'!$D$1:$GB$16,$A$2,FALSE))))</f>
        <v>M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08:00</v>
      </c>
      <c r="G26" s="402">
        <f t="shared" si="1"/>
        <v>44586</v>
      </c>
      <c r="H26" s="402" t="str" cm="1">
        <f t="array" ref="H26">IFERROR(_xlfn.IFS(C26="MN","07:59",C26="M","15:59",C26="AF","23:59")," ")</f>
        <v>15:59</v>
      </c>
    </row>
    <row r="27" spans="2:8" x14ac:dyDescent="0.25">
      <c r="B27" t="str">
        <f>'2022'!$C$14</f>
        <v>L</v>
      </c>
      <c r="C27" t="str">
        <f>IF(HLOOKUP(D27,'2022'!$D$1:$GB$16,$A$2,FALSE)=0," ",IF(HLOOKUP(D27,'2022'!$D$1:$GB$16,$A$2,FALSE)="H"," ",IF(HLOOKUP(D27,'2022'!$D$1:$GB$16,$A$2,FALSE)="S"," ",HLOOKUP(D27,'2022'!$D$1:$GB$16,$A$2,FALSE))))</f>
        <v>M</v>
      </c>
      <c r="D27" s="402">
        <v>44587</v>
      </c>
      <c r="E27" s="402">
        <f t="shared" si="0"/>
        <v>44587</v>
      </c>
      <c r="F27" t="str" cm="1">
        <f t="array" ref="F27">IFERROR(_xlfn.IFS(C27="MN","00:00",C27="M","08:00",C27="AF","16:00")," ")</f>
        <v>08:00</v>
      </c>
      <c r="G27" s="402">
        <f t="shared" si="1"/>
        <v>44587</v>
      </c>
      <c r="H27" s="402" t="str" cm="1">
        <f t="array" ref="H27">IFERROR(_xlfn.IFS(C27="MN","07:59",C27="M","15:59",C27="AF","23:59")," ")</f>
        <v>15:59</v>
      </c>
    </row>
    <row r="28" spans="2:8" x14ac:dyDescent="0.25">
      <c r="B28" t="str">
        <f>'2022'!$C$14</f>
        <v>L</v>
      </c>
      <c r="C28" t="str">
        <f>IF(HLOOKUP(D28,'2022'!$D$1:$GB$16,$A$2,FALSE)=0," ",IF(HLOOKUP(D28,'2022'!$D$1:$GB$16,$A$2,FALSE)="H"," ",IF(HLOOKUP(D28,'2022'!$D$1:$GB$16,$A$2,FALSE)="S"," ",HLOOKUP(D28,'2022'!$D$1:$GB$16,$A$2,FALSE))))</f>
        <v>M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08:00</v>
      </c>
      <c r="G28" s="402">
        <f t="shared" si="1"/>
        <v>44588</v>
      </c>
      <c r="H28" s="402" t="str" cm="1">
        <f t="array" ref="H28">IFERROR(_xlfn.IFS(C28="MN","07:59",C28="M","15:59",C28="AF","23:59")," ")</f>
        <v>15:59</v>
      </c>
    </row>
    <row r="29" spans="2:8" x14ac:dyDescent="0.25">
      <c r="B29" t="str">
        <f>'2022'!$C$14</f>
        <v>L</v>
      </c>
      <c r="C29" t="str">
        <f>IF(HLOOKUP(D29,'2022'!$D$1:$GB$16,$A$2,FALSE)=0," ",IF(HLOOKUP(D29,'2022'!$D$1:$GB$16,$A$2,FALSE)="H"," ",IF(HLOOKUP(D29,'2022'!$D$1:$GB$16,$A$2,FALSE)="S"," ",HLOOKUP(D29,'2022'!$D$1:$GB$16,$A$2,FALSE))))</f>
        <v>M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08:00</v>
      </c>
      <c r="G29" s="402">
        <f t="shared" si="1"/>
        <v>44589</v>
      </c>
      <c r="H29" s="402" t="str" cm="1">
        <f t="array" ref="H29">IFERROR(_xlfn.IFS(C29="MN","07:59",C29="M","15:59",C29="AF","23:59")," ")</f>
        <v>15:59</v>
      </c>
    </row>
    <row r="30" spans="2:8" x14ac:dyDescent="0.25">
      <c r="B30" t="str">
        <f>'2022'!$C$14</f>
        <v>L</v>
      </c>
      <c r="C30" t="str">
        <f>IF(HLOOKUP(D30,'2022'!$D$1:$GB$16,$A$2,FALSE)=0," ",IF(HLOOKUP(D30,'2022'!$D$1:$GB$16,$A$2,FALSE)="H"," ",IF(HLOOKUP(D30,'2022'!$D$1:$GB$16,$A$2,FALSE)="S"," ",HLOOKUP(D30,'2022'!$D$1:$GB$16,$A$2,FALSE))))</f>
        <v xml:space="preserve"> </v>
      </c>
      <c r="D30" s="402">
        <v>44590</v>
      </c>
      <c r="E30" s="402" t="str">
        <f t="shared" si="0"/>
        <v>ERROR</v>
      </c>
      <c r="F30" t="str" cm="1">
        <f t="array" ref="F30">IFERROR(_xlfn.IFS(C30="MN","00:00",C30="M","08:00",C30="AF","16:00")," ")</f>
        <v xml:space="preserve"> </v>
      </c>
      <c r="G30" s="402" t="str">
        <f t="shared" si="1"/>
        <v>ERROR</v>
      </c>
      <c r="H30" s="402" t="str" cm="1">
        <f t="array" ref="H30">IFERROR(_xlfn.IFS(C30="MN","07:59",C30="M","15:59",C30="AF","23:59")," ")</f>
        <v xml:space="preserve"> </v>
      </c>
    </row>
    <row r="31" spans="2:8" x14ac:dyDescent="0.25">
      <c r="B31" t="str">
        <f>'2022'!$C$14</f>
        <v>L</v>
      </c>
      <c r="C31" t="str">
        <f>IF(HLOOKUP(D31,'2022'!$D$1:$GB$16,$A$2,FALSE)=0," ",IF(HLOOKUP(D31,'2022'!$D$1:$GB$16,$A$2,FALSE)="H"," ",IF(HLOOKUP(D31,'2022'!$D$1:$GB$16,$A$2,FALSE)="S"," ",HLOOKUP(D31,'2022'!$D$1:$GB$16,$A$2,FALSE))))</f>
        <v xml:space="preserve"> </v>
      </c>
      <c r="D31" s="402">
        <v>44591</v>
      </c>
      <c r="E31" s="402" t="str">
        <f t="shared" si="0"/>
        <v>ERROR</v>
      </c>
      <c r="F31" t="str" cm="1">
        <f t="array" ref="F31">IFERROR(_xlfn.IFS(C31="MN","00:00",C31="M","08:00",C31="AF","16:00")," ")</f>
        <v xml:space="preserve"> </v>
      </c>
      <c r="G31" s="402" t="str">
        <f t="shared" si="1"/>
        <v>ERROR</v>
      </c>
      <c r="H31" s="402" t="str" cm="1">
        <f t="array" ref="H31">IFERROR(_xlfn.IFS(C31="MN","07:59",C31="M","15:59",C31="AF","23:59")," ")</f>
        <v xml:space="preserve"> </v>
      </c>
    </row>
    <row r="32" spans="2:8" x14ac:dyDescent="0.25">
      <c r="B32" t="str">
        <f>'2022'!$C$14</f>
        <v>L</v>
      </c>
      <c r="C32" t="str">
        <f>IF(HLOOKUP(D32,'2022'!$D$1:$GB$16,$A$2,FALSE)=0," ",IF(HLOOKUP(D32,'2022'!$D$1:$GB$16,$A$2,FALSE)="H"," ",IF(HLOOKUP(D32,'2022'!$D$1:$GB$16,$A$2,FALSE)="S"," ",HLOOKUP(D32,'2022'!$D$1:$GB$16,$A$2,FALSE))))</f>
        <v>M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08:00</v>
      </c>
      <c r="G32" s="402">
        <f t="shared" si="1"/>
        <v>44592</v>
      </c>
      <c r="H32" s="402" t="str" cm="1">
        <f t="array" ref="H32">IFERROR(_xlfn.IFS(C32="MN","07:59",C32="M","15:59",C32="AF","23:59")," ")</f>
        <v>15:59</v>
      </c>
    </row>
    <row r="33" spans="2:8" x14ac:dyDescent="0.25">
      <c r="B33" t="str">
        <f>'2022'!$C$14</f>
        <v>L</v>
      </c>
      <c r="C33" t="str">
        <f>IF(HLOOKUP(D33,'2022'!$D$1:$GB$16,$A$2,FALSE)=0," ",IF(HLOOKUP(D33,'2022'!$D$1:$GB$16,$A$2,FALSE)="H"," ",IF(HLOOKUP(D33,'2022'!$D$1:$GB$16,$A$2,FALSE)="S"," ",HLOOKUP(D33,'2022'!$D$1:$GB$16,$A$2,FALSE))))</f>
        <v>M</v>
      </c>
      <c r="D33" s="402">
        <v>44593</v>
      </c>
      <c r="E33" s="402">
        <f t="shared" si="0"/>
        <v>44593</v>
      </c>
      <c r="F33" t="str" cm="1">
        <f t="array" ref="F33">IFERROR(_xlfn.IFS(C33="MN","00:00",C33="M","08:00",C33="AF","16:00")," ")</f>
        <v>08:00</v>
      </c>
      <c r="G33" s="402">
        <f t="shared" si="1"/>
        <v>44593</v>
      </c>
      <c r="H33" s="402" t="str" cm="1">
        <f t="array" ref="H33">IFERROR(_xlfn.IFS(C33="MN","07:59",C33="M","15:59",C33="AF","23:59")," ")</f>
        <v>15:59</v>
      </c>
    </row>
    <row r="34" spans="2:8" x14ac:dyDescent="0.25">
      <c r="B34" t="str">
        <f>'2022'!$C$14</f>
        <v>L</v>
      </c>
      <c r="C34" t="str">
        <f>IF(HLOOKUP(D34,'2022'!$D$1:$GB$16,$A$2,FALSE)=0," ",IF(HLOOKUP(D34,'2022'!$D$1:$GB$16,$A$2,FALSE)="H"," ",IF(HLOOKUP(D34,'2022'!$D$1:$GB$16,$A$2,FALSE)="S"," ",HLOOKUP(D34,'2022'!$D$1:$GB$16,$A$2,FALSE))))</f>
        <v>M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08:00</v>
      </c>
      <c r="G34" s="402">
        <f t="shared" si="1"/>
        <v>44594</v>
      </c>
      <c r="H34" s="402" t="str" cm="1">
        <f t="array" ref="H34">IFERROR(_xlfn.IFS(C34="MN","07:59",C34="M","15:59",C34="AF","23:59")," ")</f>
        <v>15:59</v>
      </c>
    </row>
    <row r="35" spans="2:8" x14ac:dyDescent="0.25">
      <c r="B35" t="str">
        <f>'2022'!$C$14</f>
        <v>L</v>
      </c>
      <c r="C35" t="str">
        <f>IF(HLOOKUP(D35,'2022'!$D$1:$GB$16,$A$2,FALSE)=0," ",IF(HLOOKUP(D35,'2022'!$D$1:$GB$16,$A$2,FALSE)="H"," ",IF(HLOOKUP(D35,'2022'!$D$1:$GB$16,$A$2,FALSE)="S"," ",HLOOKUP(D35,'2022'!$D$1:$GB$16,$A$2,FALSE))))</f>
        <v>M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08:00</v>
      </c>
      <c r="G35" s="402">
        <f t="shared" si="1"/>
        <v>44595</v>
      </c>
      <c r="H35" s="402" t="str" cm="1">
        <f t="array" ref="H35">IFERROR(_xlfn.IFS(C35="MN","07:59",C35="M","15:59",C35="AF","23:59")," ")</f>
        <v>15:59</v>
      </c>
    </row>
    <row r="36" spans="2:8" x14ac:dyDescent="0.25">
      <c r="B36" t="str">
        <f>'2022'!$C$14</f>
        <v>L</v>
      </c>
      <c r="C36" t="str">
        <f>IF(HLOOKUP(D36,'2022'!$D$1:$GB$16,$A$2,FALSE)=0," ",IF(HLOOKUP(D36,'2022'!$D$1:$GB$16,$A$2,FALSE)="H"," ",IF(HLOOKUP(D36,'2022'!$D$1:$GB$16,$A$2,FALSE)="S"," ",HLOOKUP(D36,'2022'!$D$1:$GB$16,$A$2,FALSE))))</f>
        <v xml:space="preserve"> </v>
      </c>
      <c r="D36" s="402">
        <v>44596</v>
      </c>
      <c r="E36" s="402" t="str">
        <f t="shared" si="0"/>
        <v>ERROR</v>
      </c>
      <c r="F36" t="str" cm="1">
        <f t="array" ref="F36">IFERROR(_xlfn.IFS(C36="MN","00:00",C36="M","08:00",C36="AF","16:00")," ")</f>
        <v xml:space="preserve"> </v>
      </c>
      <c r="G36" s="402" t="str">
        <f t="shared" si="1"/>
        <v>ERROR</v>
      </c>
      <c r="H36" s="402" t="str" cm="1">
        <f t="array" ref="H36">IFERROR(_xlfn.IFS(C36="MN","07:59",C36="M","15:59",C36="AF","23:59")," ")</f>
        <v xml:space="preserve"> </v>
      </c>
    </row>
    <row r="37" spans="2:8" x14ac:dyDescent="0.25">
      <c r="B37" t="str">
        <f>'2022'!$C$14</f>
        <v>L</v>
      </c>
      <c r="C37" t="str">
        <f>IF(HLOOKUP(D37,'2022'!$D$1:$GB$16,$A$2,FALSE)=0," ",IF(HLOOKUP(D37,'2022'!$D$1:$GB$16,$A$2,FALSE)="H"," ",IF(HLOOKUP(D37,'2022'!$D$1:$GB$16,$A$2,FALSE)="S"," ",HLOOKUP(D37,'2022'!$D$1:$GB$16,$A$2,FALSE))))</f>
        <v xml:space="preserve"> </v>
      </c>
      <c r="D37" s="402">
        <v>44597</v>
      </c>
      <c r="E37" s="402" t="str">
        <f t="shared" si="0"/>
        <v>ERROR</v>
      </c>
      <c r="F37" t="str" cm="1">
        <f t="array" ref="F37">IFERROR(_xlfn.IFS(C37="MN","00:00",C37="M","08:00",C37="AF","16:00")," ")</f>
        <v xml:space="preserve"> </v>
      </c>
      <c r="G37" s="402" t="str">
        <f t="shared" si="1"/>
        <v>ERROR</v>
      </c>
      <c r="H37" s="402" t="str" cm="1">
        <f t="array" ref="H37">IFERROR(_xlfn.IFS(C37="MN","07:59",C37="M","15:59",C37="AF","23:59")," ")</f>
        <v xml:space="preserve"> </v>
      </c>
    </row>
    <row r="38" spans="2:8" x14ac:dyDescent="0.25">
      <c r="B38" t="str">
        <f>'2022'!$C$14</f>
        <v>L</v>
      </c>
      <c r="C38" t="str">
        <f>IF(HLOOKUP(D38,'2022'!$D$1:$GB$16,$A$2,FALSE)=0," ",IF(HLOOKUP(D38,'2022'!$D$1:$GB$16,$A$2,FALSE)="H"," ",IF(HLOOKUP(D38,'2022'!$D$1:$GB$16,$A$2,FALSE)="S"," ",HLOOKUP(D38,'2022'!$D$1:$GB$16,$A$2,FALSE))))</f>
        <v>MN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00:00</v>
      </c>
      <c r="G38" s="402">
        <f t="shared" si="1"/>
        <v>44598</v>
      </c>
      <c r="H38" s="402" t="str" cm="1">
        <f t="array" ref="H38">IFERROR(_xlfn.IFS(C38="MN","07:59",C38="M","15:59",C38="AF","23:59")," ")</f>
        <v>07:59</v>
      </c>
    </row>
    <row r="39" spans="2:8" x14ac:dyDescent="0.25">
      <c r="B39" t="str">
        <f>'2022'!$C$14</f>
        <v>L</v>
      </c>
      <c r="C39" t="str">
        <f>IF(HLOOKUP(D39,'2022'!$D$1:$GB$16,$A$2,FALSE)=0," ",IF(HLOOKUP(D39,'2022'!$D$1:$GB$16,$A$2,FALSE)="H"," ",IF(HLOOKUP(D39,'2022'!$D$1:$GB$16,$A$2,FALSE)="S"," ",HLOOKUP(D39,'2022'!$D$1:$GB$16,$A$2,FALSE))))</f>
        <v>MN</v>
      </c>
      <c r="D39" s="402">
        <v>44599</v>
      </c>
      <c r="E39" s="402">
        <f t="shared" si="0"/>
        <v>44599</v>
      </c>
      <c r="F39" t="str" cm="1">
        <f t="array" ref="F39">IFERROR(_xlfn.IFS(C39="MN","00:00",C39="M","08:00",C39="AF","16:00")," ")</f>
        <v>00:00</v>
      </c>
      <c r="G39" s="402">
        <f t="shared" si="1"/>
        <v>44599</v>
      </c>
      <c r="H39" s="402" t="str" cm="1">
        <f t="array" ref="H39">IFERROR(_xlfn.IFS(C39="MN","07:59",C39="M","15:59",C39="AF","23:59")," ")</f>
        <v>07:59</v>
      </c>
    </row>
    <row r="40" spans="2:8" x14ac:dyDescent="0.25">
      <c r="B40" t="str">
        <f>'2022'!$C$14</f>
        <v>L</v>
      </c>
      <c r="C40" t="str">
        <f>IF(HLOOKUP(D40,'2022'!$D$1:$GB$16,$A$2,FALSE)=0," ",IF(HLOOKUP(D40,'2022'!$D$1:$GB$16,$A$2,FALSE)="H"," ",IF(HLOOKUP(D40,'2022'!$D$1:$GB$16,$A$2,FALSE)="S"," ",HLOOKUP(D40,'2022'!$D$1:$GB$16,$A$2,FALSE))))</f>
        <v>MN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00:00</v>
      </c>
      <c r="G40" s="402">
        <f t="shared" si="1"/>
        <v>44600</v>
      </c>
      <c r="H40" s="402" t="str" cm="1">
        <f t="array" ref="H40">IFERROR(_xlfn.IFS(C40="MN","07:59",C40="M","15:59",C40="AF","23:59")," ")</f>
        <v>07:59</v>
      </c>
    </row>
    <row r="41" spans="2:8" x14ac:dyDescent="0.25">
      <c r="B41" t="str">
        <f>'2022'!$C$14</f>
        <v>L</v>
      </c>
      <c r="C41" t="str">
        <f>IF(HLOOKUP(D41,'2022'!$D$1:$GB$16,$A$2,FALSE)=0," ",IF(HLOOKUP(D41,'2022'!$D$1:$GB$16,$A$2,FALSE)="H"," ",IF(HLOOKUP(D41,'2022'!$D$1:$GB$16,$A$2,FALSE)="S"," ",HLOOKUP(D41,'2022'!$D$1:$GB$16,$A$2,FALSE))))</f>
        <v>MN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00:00</v>
      </c>
      <c r="G41" s="402">
        <f t="shared" si="1"/>
        <v>44601</v>
      </c>
      <c r="H41" s="402" t="str" cm="1">
        <f t="array" ref="H41">IFERROR(_xlfn.IFS(C41="MN","07:59",C41="M","15:59",C41="AF","23:59")," ")</f>
        <v>07:59</v>
      </c>
    </row>
    <row r="42" spans="2:8" x14ac:dyDescent="0.25">
      <c r="B42" t="str">
        <f>'2022'!$C$14</f>
        <v>L</v>
      </c>
      <c r="C42" t="str">
        <f>IF(HLOOKUP(D42,'2022'!$D$1:$GB$16,$A$2,FALSE)=0," ",IF(HLOOKUP(D42,'2022'!$D$1:$GB$16,$A$2,FALSE)="H"," ",IF(HLOOKUP(D42,'2022'!$D$1:$GB$16,$A$2,FALSE)="S"," ",HLOOKUP(D42,'2022'!$D$1:$GB$16,$A$2,FALSE))))</f>
        <v xml:space="preserve"> </v>
      </c>
      <c r="D42" s="402">
        <v>44602</v>
      </c>
      <c r="E42" s="402" t="str">
        <f t="shared" si="0"/>
        <v>ERROR</v>
      </c>
      <c r="F42" t="str" cm="1">
        <f t="array" ref="F42">IFERROR(_xlfn.IFS(C42="MN","00:00",C42="M","08:00",C42="AF","16:00")," ")</f>
        <v xml:space="preserve"> </v>
      </c>
      <c r="G42" s="402" t="str">
        <f t="shared" si="1"/>
        <v>ERROR</v>
      </c>
      <c r="H42" s="402" t="str" cm="1">
        <f t="array" ref="H42">IFERROR(_xlfn.IFS(C42="MN","07:59",C42="M","15:59",C42="AF","23:59")," ")</f>
        <v xml:space="preserve"> </v>
      </c>
    </row>
    <row r="43" spans="2:8" x14ac:dyDescent="0.25">
      <c r="B43" t="str">
        <f>'2022'!$C$14</f>
        <v>L</v>
      </c>
      <c r="C43" t="str">
        <f>IF(HLOOKUP(D43,'2022'!$D$1:$GB$16,$A$2,FALSE)=0," ",IF(HLOOKUP(D43,'2022'!$D$1:$GB$16,$A$2,FALSE)="H"," ",IF(HLOOKUP(D43,'2022'!$D$1:$GB$16,$A$2,FALSE)="S"," ",HLOOKUP(D43,'2022'!$D$1:$GB$16,$A$2,FALSE))))</f>
        <v xml:space="preserve"> </v>
      </c>
      <c r="D43" s="402">
        <v>44603</v>
      </c>
      <c r="E43" s="402" t="str">
        <f t="shared" si="0"/>
        <v>ERROR</v>
      </c>
      <c r="F43" t="str" cm="1">
        <f t="array" ref="F43">IFERROR(_xlfn.IFS(C43="MN","00:00",C43="M","08:00",C43="AF","16:00")," ")</f>
        <v xml:space="preserve"> </v>
      </c>
      <c r="G43" s="402" t="str">
        <f t="shared" si="1"/>
        <v>ERROR</v>
      </c>
      <c r="H43" s="402" t="str" cm="1">
        <f t="array" ref="H43">IFERROR(_xlfn.IFS(C43="MN","07:59",C43="M","15:59",C43="AF","23:59")," ")</f>
        <v xml:space="preserve"> </v>
      </c>
    </row>
    <row r="44" spans="2:8" x14ac:dyDescent="0.25">
      <c r="B44" t="str">
        <f>'2022'!$C$14</f>
        <v>L</v>
      </c>
      <c r="C44" t="str">
        <f>IF(HLOOKUP(D44,'2022'!$D$1:$GB$16,$A$2,FALSE)=0," ",IF(HLOOKUP(D44,'2022'!$D$1:$GB$16,$A$2,FALSE)="H"," ",IF(HLOOKUP(D44,'2022'!$D$1:$GB$16,$A$2,FALSE)="S"," ",HLOOKUP(D44,'2022'!$D$1:$GB$16,$A$2,FALSE))))</f>
        <v>MN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00:00</v>
      </c>
      <c r="G44" s="402">
        <f t="shared" si="1"/>
        <v>44604</v>
      </c>
      <c r="H44" s="402" t="str" cm="1">
        <f t="array" ref="H44">IFERROR(_xlfn.IFS(C44="MN","07:59",C44="M","15:59",C44="AF","23:59")," ")</f>
        <v>07:59</v>
      </c>
    </row>
    <row r="45" spans="2:8" x14ac:dyDescent="0.25">
      <c r="B45" t="str">
        <f>'2022'!$C$14</f>
        <v>L</v>
      </c>
      <c r="C45" t="str">
        <f>IF(HLOOKUP(D45,'2022'!$D$1:$GB$16,$A$2,FALSE)=0," ",IF(HLOOKUP(D45,'2022'!$D$1:$GB$16,$A$2,FALSE)="H"," ",IF(HLOOKUP(D45,'2022'!$D$1:$GB$16,$A$2,FALSE)="S"," ",HLOOKUP(D45,'2022'!$D$1:$GB$16,$A$2,FALSE))))</f>
        <v>MN</v>
      </c>
      <c r="D45" s="402">
        <v>44605</v>
      </c>
      <c r="E45" s="402">
        <f t="shared" si="0"/>
        <v>44605</v>
      </c>
      <c r="F45" t="str" cm="1">
        <f t="array" ref="F45">IFERROR(_xlfn.IFS(C45="MN","00:00",C45="M","08:00",C45="AF","16:00")," ")</f>
        <v>00:00</v>
      </c>
      <c r="G45" s="402">
        <f t="shared" si="1"/>
        <v>44605</v>
      </c>
      <c r="H45" s="402" t="str" cm="1">
        <f t="array" ref="H45">IFERROR(_xlfn.IFS(C45="MN","07:59",C45="M","15:59",C45="AF","23:59")," ")</f>
        <v>07:59</v>
      </c>
    </row>
    <row r="46" spans="2:8" x14ac:dyDescent="0.25">
      <c r="B46" t="str">
        <f>'2022'!$C$14</f>
        <v>L</v>
      </c>
      <c r="C46" t="str">
        <f>IF(HLOOKUP(D46,'2022'!$D$1:$GB$16,$A$2,FALSE)=0," ",IF(HLOOKUP(D46,'2022'!$D$1:$GB$16,$A$2,FALSE)="H"," ",IF(HLOOKUP(D46,'2022'!$D$1:$GB$16,$A$2,FALSE)="S"," ",HLOOKUP(D46,'2022'!$D$1:$GB$16,$A$2,FALSE))))</f>
        <v>MN</v>
      </c>
      <c r="D46" s="402">
        <v>44606</v>
      </c>
      <c r="E46" s="402">
        <f t="shared" si="0"/>
        <v>44606</v>
      </c>
      <c r="F46" t="str" cm="1">
        <f t="array" ref="F46">IFERROR(_xlfn.IFS(C46="MN","00:00",C46="M","08:00",C46="AF","16:00")," ")</f>
        <v>00:00</v>
      </c>
      <c r="G46" s="402">
        <f t="shared" si="1"/>
        <v>44606</v>
      </c>
      <c r="H46" s="402" t="str" cm="1">
        <f t="array" ref="H46">IFERROR(_xlfn.IFS(C46="MN","07:59",C46="M","15:59",C46="AF","23:59")," ")</f>
        <v>07:59</v>
      </c>
    </row>
    <row r="47" spans="2:8" x14ac:dyDescent="0.25">
      <c r="B47" t="str">
        <f>'2022'!$C$14</f>
        <v>L</v>
      </c>
      <c r="C47" t="str">
        <f>IF(HLOOKUP(D47,'2022'!$D$1:$GB$16,$A$2,FALSE)=0," ",IF(HLOOKUP(D47,'2022'!$D$1:$GB$16,$A$2,FALSE)="H"," ",IF(HLOOKUP(D47,'2022'!$D$1:$GB$16,$A$2,FALSE)="S"," ",HLOOKUP(D47,'2022'!$D$1:$GB$16,$A$2,FALSE))))</f>
        <v>MN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00:00</v>
      </c>
      <c r="G47" s="402">
        <f t="shared" si="1"/>
        <v>44607</v>
      </c>
      <c r="H47" s="402" t="str" cm="1">
        <f t="array" ref="H47">IFERROR(_xlfn.IFS(C47="MN","07:59",C47="M","15:59",C47="AF","23:59")," ")</f>
        <v>07:59</v>
      </c>
    </row>
    <row r="48" spans="2:8" x14ac:dyDescent="0.25">
      <c r="B48" t="str">
        <f>'2022'!$C$14</f>
        <v>L</v>
      </c>
      <c r="C48" t="str">
        <f>IF(HLOOKUP(D48,'2022'!$D$1:$GB$16,$A$2,FALSE)=0," ",IF(HLOOKUP(D48,'2022'!$D$1:$GB$16,$A$2,FALSE)="H"," ",IF(HLOOKUP(D48,'2022'!$D$1:$GB$16,$A$2,FALSE)="S"," ",HLOOKUP(D48,'2022'!$D$1:$GB$16,$A$2,FALSE))))</f>
        <v xml:space="preserve"> </v>
      </c>
      <c r="D48" s="402">
        <v>44608</v>
      </c>
      <c r="E48" s="402" t="str">
        <f t="shared" si="0"/>
        <v>ERROR</v>
      </c>
      <c r="F48" t="str" cm="1">
        <f t="array" ref="F48">IFERROR(_xlfn.IFS(C48="MN","00:00",C48="M","08:00",C48="AF","16:00")," ")</f>
        <v xml:space="preserve"> </v>
      </c>
      <c r="G48" s="402" t="str">
        <f t="shared" si="1"/>
        <v>ERROR</v>
      </c>
      <c r="H48" s="402" t="str" cm="1">
        <f t="array" ref="H48">IFERROR(_xlfn.IFS(C48="MN","07:59",C48="M","15:59",C48="AF","23:59")," ")</f>
        <v xml:space="preserve"> </v>
      </c>
    </row>
    <row r="49" spans="2:8" x14ac:dyDescent="0.25">
      <c r="B49" t="str">
        <f>'2022'!$C$14</f>
        <v>L</v>
      </c>
      <c r="C49" t="str">
        <f>IF(HLOOKUP(D49,'2022'!$D$1:$GB$16,$A$2,FALSE)=0," ",IF(HLOOKUP(D49,'2022'!$D$1:$GB$16,$A$2,FALSE)="H"," ",IF(HLOOKUP(D49,'2022'!$D$1:$GB$16,$A$2,FALSE)="S"," ",HLOOKUP(D49,'2022'!$D$1:$GB$16,$A$2,FALSE))))</f>
        <v xml:space="preserve"> </v>
      </c>
      <c r="D49" s="402">
        <v>44609</v>
      </c>
      <c r="E49" s="402" t="str">
        <f t="shared" si="0"/>
        <v>ERROR</v>
      </c>
      <c r="F49" t="str" cm="1">
        <f t="array" ref="F49">IFERROR(_xlfn.IFS(C49="MN","00:00",C49="M","08:00",C49="AF","16:00")," ")</f>
        <v xml:space="preserve"> </v>
      </c>
      <c r="G49" s="402" t="str">
        <f t="shared" si="1"/>
        <v>ERROR</v>
      </c>
      <c r="H49" s="402" t="str" cm="1">
        <f t="array" ref="H49">IFERROR(_xlfn.IFS(C49="MN","07:59",C49="M","15:59",C49="AF","23:59")," ")</f>
        <v xml:space="preserve"> </v>
      </c>
    </row>
    <row r="50" spans="2:8" x14ac:dyDescent="0.25">
      <c r="B50" t="str">
        <f>'2022'!$C$14</f>
        <v>L</v>
      </c>
      <c r="C50" t="str">
        <f>IF(HLOOKUP(D50,'2022'!$D$1:$GB$16,$A$2,FALSE)=0," ",IF(HLOOKUP(D50,'2022'!$D$1:$GB$16,$A$2,FALSE)="H"," ",IF(HLOOKUP(D50,'2022'!$D$1:$GB$16,$A$2,FALSE)="S"," ",HLOOKUP(D50,'2022'!$D$1:$GB$16,$A$2,FALSE))))</f>
        <v>AF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16:00</v>
      </c>
      <c r="G50" s="402">
        <f t="shared" si="1"/>
        <v>44610</v>
      </c>
      <c r="H50" s="402" t="str" cm="1">
        <f t="array" ref="H50">IFERROR(_xlfn.IFS(C50="MN","07:59",C50="M","15:59",C50="AF","23:59")," ")</f>
        <v>23:59</v>
      </c>
    </row>
    <row r="51" spans="2:8" x14ac:dyDescent="0.25">
      <c r="B51" t="str">
        <f>'2022'!$C$14</f>
        <v>L</v>
      </c>
      <c r="C51" t="str">
        <f>IF(HLOOKUP(D51,'2022'!$D$1:$GB$16,$A$2,FALSE)=0," ",IF(HLOOKUP(D51,'2022'!$D$1:$GB$16,$A$2,FALSE)="H"," ",IF(HLOOKUP(D51,'2022'!$D$1:$GB$16,$A$2,FALSE)="S"," ",HLOOKUP(D51,'2022'!$D$1:$GB$16,$A$2,FALSE))))</f>
        <v>AF</v>
      </c>
      <c r="D51" s="402">
        <v>44611</v>
      </c>
      <c r="E51" s="402">
        <f t="shared" si="0"/>
        <v>44611</v>
      </c>
      <c r="F51" t="str" cm="1">
        <f t="array" ref="F51">IFERROR(_xlfn.IFS(C51="MN","00:00",C51="M","08:00",C51="AF","16:00")," ")</f>
        <v>16:00</v>
      </c>
      <c r="G51" s="402">
        <f t="shared" si="1"/>
        <v>44611</v>
      </c>
      <c r="H51" s="402" t="str" cm="1">
        <f t="array" ref="H51">IFERROR(_xlfn.IFS(C51="MN","07:59",C51="M","15:59",C51="AF","23:59")," ")</f>
        <v>23:59</v>
      </c>
    </row>
    <row r="52" spans="2:8" x14ac:dyDescent="0.25">
      <c r="B52" t="str">
        <f>'2022'!$C$14</f>
        <v>L</v>
      </c>
      <c r="C52" t="str">
        <f>IF(HLOOKUP(D52,'2022'!$D$1:$GB$16,$A$2,FALSE)=0," ",IF(HLOOKUP(D52,'2022'!$D$1:$GB$16,$A$2,FALSE)="H"," ",IF(HLOOKUP(D52,'2022'!$D$1:$GB$16,$A$2,FALSE)="S"," ",HLOOKUP(D52,'2022'!$D$1:$GB$16,$A$2,FALSE))))</f>
        <v>AF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16:00</v>
      </c>
      <c r="G52" s="402">
        <f t="shared" si="1"/>
        <v>44612</v>
      </c>
      <c r="H52" s="402" t="str" cm="1">
        <f t="array" ref="H52">IFERROR(_xlfn.IFS(C52="MN","07:59",C52="M","15:59",C52="AF","23:59")," ")</f>
        <v>23:59</v>
      </c>
    </row>
    <row r="53" spans="2:8" x14ac:dyDescent="0.25">
      <c r="B53" t="str">
        <f>'2022'!$C$14</f>
        <v>L</v>
      </c>
      <c r="C53" t="str">
        <f>IF(HLOOKUP(D53,'2022'!$D$1:$GB$16,$A$2,FALSE)=0," ",IF(HLOOKUP(D53,'2022'!$D$1:$GB$16,$A$2,FALSE)="H"," ",IF(HLOOKUP(D53,'2022'!$D$1:$GB$16,$A$2,FALSE)="S"," ",HLOOKUP(D53,'2022'!$D$1:$GB$16,$A$2,FALSE))))</f>
        <v>AF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16:00</v>
      </c>
      <c r="G53" s="402">
        <f t="shared" si="1"/>
        <v>44613</v>
      </c>
      <c r="H53" s="402" t="str" cm="1">
        <f t="array" ref="H53">IFERROR(_xlfn.IFS(C53="MN","07:59",C53="M","15:59",C53="AF","23:59")," ")</f>
        <v>23:59</v>
      </c>
    </row>
    <row r="54" spans="2:8" x14ac:dyDescent="0.25">
      <c r="B54" t="str">
        <f>'2022'!$C$14</f>
        <v>L</v>
      </c>
      <c r="C54" t="str">
        <f>IF(HLOOKUP(D54,'2022'!$D$1:$GB$16,$A$2,FALSE)=0," ",IF(HLOOKUP(D54,'2022'!$D$1:$GB$16,$A$2,FALSE)="H"," ",IF(HLOOKUP(D54,'2022'!$D$1:$GB$16,$A$2,FALSE)="S"," ",HLOOKUP(D54,'2022'!$D$1:$GB$16,$A$2,FALSE))))</f>
        <v xml:space="preserve"> </v>
      </c>
      <c r="D54" s="402">
        <v>44614</v>
      </c>
      <c r="E54" s="402" t="str">
        <f t="shared" si="0"/>
        <v>ERROR</v>
      </c>
      <c r="F54" t="str" cm="1">
        <f t="array" ref="F54">IFERROR(_xlfn.IFS(C54="MN","00:00",C54="M","08:00",C54="AF","16:00")," ")</f>
        <v xml:space="preserve"> </v>
      </c>
      <c r="G54" s="402" t="str">
        <f t="shared" si="1"/>
        <v>ERROR</v>
      </c>
      <c r="H54" s="402" t="str" cm="1">
        <f t="array" ref="H54">IFERROR(_xlfn.IFS(C54="MN","07:59",C54="M","15:59",C54="AF","23:59")," ")</f>
        <v xml:space="preserve"> </v>
      </c>
    </row>
    <row r="55" spans="2:8" x14ac:dyDescent="0.25">
      <c r="B55" t="str">
        <f>'2022'!$C$14</f>
        <v>L</v>
      </c>
      <c r="C55" t="str">
        <f>IF(HLOOKUP(D55,'2022'!$D$1:$GB$16,$A$2,FALSE)=0," ",IF(HLOOKUP(D55,'2022'!$D$1:$GB$16,$A$2,FALSE)="H"," ",IF(HLOOKUP(D55,'2022'!$D$1:$GB$16,$A$2,FALSE)="S"," ",HLOOKUP(D55,'2022'!$D$1:$GB$16,$A$2,FALSE))))</f>
        <v xml:space="preserve"> </v>
      </c>
      <c r="D55" s="402">
        <v>44615</v>
      </c>
      <c r="E55" s="402" t="str">
        <f t="shared" si="0"/>
        <v>ERROR</v>
      </c>
      <c r="F55" t="str" cm="1">
        <f t="array" ref="F55">IFERROR(_xlfn.IFS(C55="MN","00:00",C55="M","08:00",C55="AF","16:00")," ")</f>
        <v xml:space="preserve"> </v>
      </c>
      <c r="G55" s="402" t="str">
        <f t="shared" si="1"/>
        <v>ERROR</v>
      </c>
      <c r="H55" s="402" t="str" cm="1">
        <f t="array" ref="H55">IFERROR(_xlfn.IFS(C55="MN","07:59",C55="M","15:59",C55="AF","23:59")," ")</f>
        <v xml:space="preserve"> </v>
      </c>
    </row>
    <row r="56" spans="2:8" x14ac:dyDescent="0.25">
      <c r="B56" t="str">
        <f>'2022'!$C$14</f>
        <v>L</v>
      </c>
      <c r="C56" t="str">
        <f>IF(HLOOKUP(D56,'2022'!$D$1:$GB$16,$A$2,FALSE)=0," ",IF(HLOOKUP(D56,'2022'!$D$1:$GB$16,$A$2,FALSE)="H"," ",IF(HLOOKUP(D56,'2022'!$D$1:$GB$16,$A$2,FALSE)="S"," ",HLOOKUP(D56,'2022'!$D$1:$GB$16,$A$2,FALSE))))</f>
        <v>AF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16:00</v>
      </c>
      <c r="G56" s="402">
        <f t="shared" si="1"/>
        <v>44616</v>
      </c>
      <c r="H56" s="402" t="str" cm="1">
        <f t="array" ref="H56">IFERROR(_xlfn.IFS(C56="MN","07:59",C56="M","15:59",C56="AF","23:59")," ")</f>
        <v>23:59</v>
      </c>
    </row>
    <row r="57" spans="2:8" x14ac:dyDescent="0.25">
      <c r="B57" t="str">
        <f>'2022'!$C$14</f>
        <v>L</v>
      </c>
      <c r="C57" t="str">
        <f>IF(HLOOKUP(D57,'2022'!$D$1:$GB$16,$A$2,FALSE)=0," ",IF(HLOOKUP(D57,'2022'!$D$1:$GB$16,$A$2,FALSE)="H"," ",IF(HLOOKUP(D57,'2022'!$D$1:$GB$16,$A$2,FALSE)="S"," ",HLOOKUP(D57,'2022'!$D$1:$GB$16,$A$2,FALSE))))</f>
        <v>AF</v>
      </c>
      <c r="D57" s="402">
        <v>44617</v>
      </c>
      <c r="E57" s="402">
        <f t="shared" si="0"/>
        <v>44617</v>
      </c>
      <c r="F57" t="str" cm="1">
        <f t="array" ref="F57">IFERROR(_xlfn.IFS(C57="MN","00:00",C57="M","08:00",C57="AF","16:00")," ")</f>
        <v>16:00</v>
      </c>
      <c r="G57" s="402">
        <f t="shared" si="1"/>
        <v>44617</v>
      </c>
      <c r="H57" s="402" t="str" cm="1">
        <f t="array" ref="H57">IFERROR(_xlfn.IFS(C57="MN","07:59",C57="M","15:59",C57="AF","23:59")," ")</f>
        <v>23:59</v>
      </c>
    </row>
    <row r="58" spans="2:8" x14ac:dyDescent="0.25">
      <c r="B58" t="str">
        <f>'2022'!$C$14</f>
        <v>L</v>
      </c>
      <c r="C58" t="str">
        <f>IF(HLOOKUP(D58,'2022'!$D$1:$GB$16,$A$2,FALSE)=0," ",IF(HLOOKUP(D58,'2022'!$D$1:$GB$16,$A$2,FALSE)="H"," ",IF(HLOOKUP(D58,'2022'!$D$1:$GB$16,$A$2,FALSE)="S"," ",HLOOKUP(D58,'2022'!$D$1:$GB$16,$A$2,FALSE))))</f>
        <v xml:space="preserve"> </v>
      </c>
      <c r="D58" s="402">
        <v>44618</v>
      </c>
      <c r="E58" s="402" t="str">
        <f t="shared" si="0"/>
        <v>ERROR</v>
      </c>
      <c r="F58" t="str" cm="1">
        <f t="array" ref="F58">IFERROR(_xlfn.IFS(C58="MN","00:00",C58="M","08:00",C58="AF","16:00")," ")</f>
        <v xml:space="preserve"> </v>
      </c>
      <c r="G58" s="402" t="str">
        <f t="shared" si="1"/>
        <v>ERROR</v>
      </c>
      <c r="H58" s="402" t="str" cm="1">
        <f t="array" ref="H58">IFERROR(_xlfn.IFS(C58="MN","07:59",C58="M","15:59",C58="AF","23:59")," ")</f>
        <v xml:space="preserve"> </v>
      </c>
    </row>
    <row r="59" spans="2:8" x14ac:dyDescent="0.25">
      <c r="B59" t="str">
        <f>'2022'!$C$14</f>
        <v>L</v>
      </c>
      <c r="C59" t="str">
        <f>IF(HLOOKUP(D59,'2022'!$D$1:$GB$16,$A$2,FALSE)=0," ",IF(HLOOKUP(D59,'2022'!$D$1:$GB$16,$A$2,FALSE)="H"," ",IF(HLOOKUP(D59,'2022'!$D$1:$GB$16,$A$2,FALSE)="S"," ",HLOOKUP(D59,'2022'!$D$1:$GB$16,$A$2,FALSE))))</f>
        <v xml:space="preserve"> </v>
      </c>
      <c r="D59" s="402">
        <v>44619</v>
      </c>
      <c r="E59" s="402" t="str">
        <f t="shared" si="0"/>
        <v>ERROR</v>
      </c>
      <c r="F59" t="str" cm="1">
        <f t="array" ref="F59">IFERROR(_xlfn.IFS(C59="MN","00:00",C59="M","08:00",C59="AF","16:00")," ")</f>
        <v xml:space="preserve"> </v>
      </c>
      <c r="G59" s="402" t="str">
        <f t="shared" si="1"/>
        <v>ERROR</v>
      </c>
      <c r="H59" s="402" t="str" cm="1">
        <f t="array" ref="H59">IFERROR(_xlfn.IFS(C59="MN","07:59",C59="M","15:59",C59="AF","23:59")," ")</f>
        <v xml:space="preserve"> </v>
      </c>
    </row>
    <row r="60" spans="2:8" x14ac:dyDescent="0.25">
      <c r="B60" t="str">
        <f>'2022'!$C$14</f>
        <v>L</v>
      </c>
      <c r="C60" t="str">
        <f>IF(HLOOKUP(D60,'2022'!$D$1:$GB$16,$A$2,FALSE)=0," ",IF(HLOOKUP(D60,'2022'!$D$1:$GB$16,$A$2,FALSE)="H"," ",IF(HLOOKUP(D60,'2022'!$D$1:$GB$16,$A$2,FALSE)="S"," ",HLOOKUP(D60,'2022'!$D$1:$GB$16,$A$2,FALSE))))</f>
        <v xml:space="preserve"> </v>
      </c>
      <c r="D60" s="402">
        <v>44620</v>
      </c>
      <c r="E60" s="402" t="str">
        <f t="shared" si="0"/>
        <v>ERROR</v>
      </c>
      <c r="F60" t="str" cm="1">
        <f t="array" ref="F60">IFERROR(_xlfn.IFS(C60="MN","00:00",C60="M","08:00",C60="AF","16:00")," ")</f>
        <v xml:space="preserve"> </v>
      </c>
      <c r="G60" s="402" t="str">
        <f t="shared" si="1"/>
        <v>ERROR</v>
      </c>
      <c r="H60" s="402" t="str" cm="1">
        <f t="array" ref="H60">IFERROR(_xlfn.IFS(C60="MN","07:59",C60="M","15:59",C60="AF","23:59")," ")</f>
        <v xml:space="preserve"> </v>
      </c>
    </row>
    <row r="61" spans="2:8" x14ac:dyDescent="0.25">
      <c r="B61" t="str">
        <f>'2022'!$C$14</f>
        <v>L</v>
      </c>
      <c r="C61" t="str">
        <f>IF(HLOOKUP(D61,'2022'!$D$1:$GB$16,$A$2,FALSE)=0," ",IF(HLOOKUP(D61,'2022'!$D$1:$GB$16,$A$2,FALSE)="H"," ",IF(HLOOKUP(D61,'2022'!$D$1:$GB$16,$A$2,FALSE)="S"," ",HLOOKUP(D61,'2022'!$D$1:$GB$16,$A$2,FALSE))))</f>
        <v xml:space="preserve"> </v>
      </c>
      <c r="D61" s="402">
        <v>44621</v>
      </c>
      <c r="E61" s="402" t="str">
        <f t="shared" si="0"/>
        <v>ERROR</v>
      </c>
      <c r="F61" t="str" cm="1">
        <f t="array" ref="F61">IFERROR(_xlfn.IFS(C61="MN","00:00",C61="M","08:00",C61="AF","16:00")," ")</f>
        <v xml:space="preserve"> </v>
      </c>
      <c r="G61" s="402" t="str">
        <f t="shared" si="1"/>
        <v>ERROR</v>
      </c>
      <c r="H61" s="402" t="str" cm="1">
        <f t="array" ref="H61">IFERROR(_xlfn.IFS(C61="MN","07:59",C61="M","15:59",C61="AF","23:59")," ")</f>
        <v xml:space="preserve"> </v>
      </c>
    </row>
    <row r="62" spans="2:8" x14ac:dyDescent="0.25">
      <c r="B62" t="str">
        <f>'2022'!$C$14</f>
        <v>L</v>
      </c>
      <c r="C62" t="str">
        <f>IF(HLOOKUP(D62,'2022'!$D$1:$GB$16,$A$2,FALSE)=0," ",IF(HLOOKUP(D62,'2022'!$D$1:$GB$16,$A$2,FALSE)="H"," ",IF(HLOOKUP(D62,'2022'!$D$1:$GB$16,$A$2,FALSE)="S"," ",HLOOKUP(D62,'2022'!$D$1:$GB$16,$A$2,FALSE))))</f>
        <v>M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08:00</v>
      </c>
      <c r="G62" s="402">
        <f t="shared" si="1"/>
        <v>44622</v>
      </c>
      <c r="H62" s="402" t="str" cm="1">
        <f t="array" ref="H62">IFERROR(_xlfn.IFS(C62="MN","07:59",C62="M","15:59",C62="AF","23:59")," ")</f>
        <v>15:59</v>
      </c>
    </row>
    <row r="63" spans="2:8" x14ac:dyDescent="0.25">
      <c r="B63" t="str">
        <f>'2022'!$C$14</f>
        <v>L</v>
      </c>
      <c r="C63" t="str">
        <f>IF(HLOOKUP(D63,'2022'!$D$1:$GB$16,$A$2,FALSE)=0," ",IF(HLOOKUP(D63,'2022'!$D$1:$GB$16,$A$2,FALSE)="H"," ",IF(HLOOKUP(D63,'2022'!$D$1:$GB$16,$A$2,FALSE)="S"," ",HLOOKUP(D63,'2022'!$D$1:$GB$16,$A$2,FALSE))))</f>
        <v>M</v>
      </c>
      <c r="D63" s="402">
        <v>44623</v>
      </c>
      <c r="E63" s="402">
        <f t="shared" si="0"/>
        <v>44623</v>
      </c>
      <c r="F63" t="str" cm="1">
        <f t="array" ref="F63">IFERROR(_xlfn.IFS(C63="MN","00:00",C63="M","08:00",C63="AF","16:00")," ")</f>
        <v>08:00</v>
      </c>
      <c r="G63" s="402">
        <f t="shared" si="1"/>
        <v>44623</v>
      </c>
      <c r="H63" s="402" t="str" cm="1">
        <f t="array" ref="H63">IFERROR(_xlfn.IFS(C63="MN","07:59",C63="M","15:59",C63="AF","23:59")," ")</f>
        <v>15:59</v>
      </c>
    </row>
    <row r="64" spans="2:8" x14ac:dyDescent="0.25">
      <c r="B64" t="str">
        <f>'2022'!$C$14</f>
        <v>L</v>
      </c>
      <c r="C64" t="str">
        <f>IF(HLOOKUP(D64,'2022'!$D$1:$GB$16,$A$2,FALSE)=0," ",IF(HLOOKUP(D64,'2022'!$D$1:$GB$16,$A$2,FALSE)="H"," ",IF(HLOOKUP(D64,'2022'!$D$1:$GB$16,$A$2,FALSE)="S"," ",HLOOKUP(D64,'2022'!$D$1:$GB$16,$A$2,FALSE))))</f>
        <v>M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08:00</v>
      </c>
      <c r="G64" s="402">
        <f t="shared" si="1"/>
        <v>44624</v>
      </c>
      <c r="H64" s="402" t="str" cm="1">
        <f t="array" ref="H64">IFERROR(_xlfn.IFS(C64="MN","07:59",C64="M","15:59",C64="AF","23:59")," ")</f>
        <v>15:59</v>
      </c>
    </row>
    <row r="65" spans="2:8" x14ac:dyDescent="0.25">
      <c r="B65" t="str">
        <f>'2022'!$C$14</f>
        <v>L</v>
      </c>
      <c r="C65" t="str">
        <f>IF(HLOOKUP(D65,'2022'!$D$1:$GB$16,$A$2,FALSE)=0," ",IF(HLOOKUP(D65,'2022'!$D$1:$GB$16,$A$2,FALSE)="H"," ",IF(HLOOKUP(D65,'2022'!$D$1:$GB$16,$A$2,FALSE)="S"," ",HLOOKUP(D65,'2022'!$D$1:$GB$16,$A$2,FALSE))))</f>
        <v>M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08:00</v>
      </c>
      <c r="G65" s="402">
        <f t="shared" si="1"/>
        <v>44625</v>
      </c>
      <c r="H65" s="402" t="str" cm="1">
        <f t="array" ref="H65">IFERROR(_xlfn.IFS(C65="MN","07:59",C65="M","15:59",C65="AF","23:59")," ")</f>
        <v>15:59</v>
      </c>
    </row>
    <row r="66" spans="2:8" x14ac:dyDescent="0.25">
      <c r="B66" t="str">
        <f>'2022'!$C$14</f>
        <v>L</v>
      </c>
      <c r="C66" t="str">
        <f>IF(HLOOKUP(D66,'2022'!$D$1:$GB$16,$A$2,FALSE)=0," ",IF(HLOOKUP(D66,'2022'!$D$1:$GB$16,$A$2,FALSE)="H"," ",IF(HLOOKUP(D66,'2022'!$D$1:$GB$16,$A$2,FALSE)="S"," ",HLOOKUP(D66,'2022'!$D$1:$GB$16,$A$2,FALSE))))</f>
        <v xml:space="preserve"> </v>
      </c>
      <c r="D66" s="402">
        <v>44626</v>
      </c>
      <c r="E66" s="402" t="str">
        <f t="shared" si="0"/>
        <v>ERROR</v>
      </c>
      <c r="F66" t="str" cm="1">
        <f t="array" ref="F66">IFERROR(_xlfn.IFS(C66="MN","00:00",C66="M","08:00",C66="AF","16:00")," ")</f>
        <v xml:space="preserve"> </v>
      </c>
      <c r="G66" s="402" t="str">
        <f t="shared" si="1"/>
        <v>ERROR</v>
      </c>
      <c r="H66" s="402" t="str" cm="1">
        <f t="array" ref="H66">IFERROR(_xlfn.IFS(C66="MN","07:59",C66="M","15:59",C66="AF","23:59")," ")</f>
        <v xml:space="preserve"> </v>
      </c>
    </row>
    <row r="67" spans="2:8" x14ac:dyDescent="0.25">
      <c r="B67" t="str">
        <f>'2022'!$C$14</f>
        <v>L</v>
      </c>
      <c r="C67" t="str">
        <f>IF(HLOOKUP(D67,'2022'!$D$1:$GB$16,$A$2,FALSE)=0," ",IF(HLOOKUP(D67,'2022'!$D$1:$GB$16,$A$2,FALSE)="H"," ",IF(HLOOKUP(D67,'2022'!$D$1:$GB$16,$A$2,FALSE)="S"," ",HLOOKUP(D67,'2022'!$D$1:$GB$16,$A$2,FALSE))))</f>
        <v xml:space="preserve"> </v>
      </c>
      <c r="D67" s="402">
        <v>44627</v>
      </c>
      <c r="E67" s="402" t="str">
        <f t="shared" ref="E67:E130" si="2">IF(C67=" ","ERROR",D67)</f>
        <v>ERROR</v>
      </c>
      <c r="F67" t="str" cm="1">
        <f t="array" ref="F67">IFERROR(_xlfn.IFS(C67="MN","00:00",C67="M","08:00",C67="AF","16:00")," ")</f>
        <v xml:space="preserve"> </v>
      </c>
      <c r="G67" s="402" t="str">
        <f t="shared" ref="G67:G130" si="3">E67</f>
        <v>ERROR</v>
      </c>
      <c r="H67" s="402" t="str" cm="1">
        <f t="array" ref="H67">IFERROR(_xlfn.IFS(C67="MN","07:59",C67="M","15:59",C67="AF","23:59")," ")</f>
        <v xml:space="preserve"> </v>
      </c>
    </row>
    <row r="68" spans="2:8" x14ac:dyDescent="0.25">
      <c r="B68" t="str">
        <f>'2022'!$C$14</f>
        <v>L</v>
      </c>
      <c r="C68" t="str">
        <f>IF(HLOOKUP(D68,'2022'!$D$1:$GB$16,$A$2,FALSE)=0," ",IF(HLOOKUP(D68,'2022'!$D$1:$GB$16,$A$2,FALSE)="H"," ",IF(HLOOKUP(D68,'2022'!$D$1:$GB$16,$A$2,FALSE)="S"," ",HLOOKUP(D68,'2022'!$D$1:$GB$16,$A$2,FALSE))))</f>
        <v>M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08:00</v>
      </c>
      <c r="G68" s="402">
        <f t="shared" si="3"/>
        <v>44628</v>
      </c>
      <c r="H68" s="402" t="str" cm="1">
        <f t="array" ref="H68">IFERROR(_xlfn.IFS(C68="MN","07:59",C68="M","15:59",C68="AF","23:59")," ")</f>
        <v>15:59</v>
      </c>
    </row>
    <row r="69" spans="2:8" x14ac:dyDescent="0.25">
      <c r="B69" t="str">
        <f>'2022'!$C$14</f>
        <v>L</v>
      </c>
      <c r="C69" t="str">
        <f>IF(HLOOKUP(D69,'2022'!$D$1:$GB$16,$A$2,FALSE)=0," ",IF(HLOOKUP(D69,'2022'!$D$1:$GB$16,$A$2,FALSE)="H"," ",IF(HLOOKUP(D69,'2022'!$D$1:$GB$16,$A$2,FALSE)="S"," ",HLOOKUP(D69,'2022'!$D$1:$GB$16,$A$2,FALSE))))</f>
        <v>M</v>
      </c>
      <c r="D69" s="402">
        <v>44629</v>
      </c>
      <c r="E69" s="402">
        <f t="shared" si="2"/>
        <v>44629</v>
      </c>
      <c r="F69" t="str" cm="1">
        <f t="array" ref="F69">IFERROR(_xlfn.IFS(C69="MN","00:00",C69="M","08:00",C69="AF","16:00")," ")</f>
        <v>08:00</v>
      </c>
      <c r="G69" s="402">
        <f t="shared" si="3"/>
        <v>44629</v>
      </c>
      <c r="H69" s="402" t="str" cm="1">
        <f t="array" ref="H69">IFERROR(_xlfn.IFS(C69="MN","07:59",C69="M","15:59",C69="AF","23:59")," ")</f>
        <v>15:59</v>
      </c>
    </row>
    <row r="70" spans="2:8" x14ac:dyDescent="0.25">
      <c r="B70" t="str">
        <f>'2022'!$C$14</f>
        <v>L</v>
      </c>
      <c r="C70" t="str">
        <f>IF(HLOOKUP(D70,'2022'!$D$1:$GB$16,$A$2,FALSE)=0," ",IF(HLOOKUP(D70,'2022'!$D$1:$GB$16,$A$2,FALSE)="H"," ",IF(HLOOKUP(D70,'2022'!$D$1:$GB$16,$A$2,FALSE)="S"," ",HLOOKUP(D70,'2022'!$D$1:$GB$16,$A$2,FALSE))))</f>
        <v>M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08:00</v>
      </c>
      <c r="G70" s="402">
        <f t="shared" si="3"/>
        <v>44630</v>
      </c>
      <c r="H70" s="402" t="str" cm="1">
        <f t="array" ref="H70">IFERROR(_xlfn.IFS(C70="MN","07:59",C70="M","15:59",C70="AF","23:59")," ")</f>
        <v>15:59</v>
      </c>
    </row>
    <row r="71" spans="2:8" x14ac:dyDescent="0.25">
      <c r="B71" t="str">
        <f>'2022'!$C$14</f>
        <v>L</v>
      </c>
      <c r="C71" t="str">
        <f>IF(HLOOKUP(D71,'2022'!$D$1:$GB$16,$A$2,FALSE)=0," ",IF(HLOOKUP(D71,'2022'!$D$1:$GB$16,$A$2,FALSE)="H"," ",IF(HLOOKUP(D71,'2022'!$D$1:$GB$16,$A$2,FALSE)="S"," ",HLOOKUP(D71,'2022'!$D$1:$GB$16,$A$2,FALSE))))</f>
        <v>M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08:00</v>
      </c>
      <c r="G71" s="402">
        <f t="shared" si="3"/>
        <v>44631</v>
      </c>
      <c r="H71" s="402" t="str" cm="1">
        <f t="array" ref="H71">IFERROR(_xlfn.IFS(C71="MN","07:59",C71="M","15:59",C71="AF","23:59")," ")</f>
        <v>15:59</v>
      </c>
    </row>
    <row r="72" spans="2:8" x14ac:dyDescent="0.25">
      <c r="B72" t="str">
        <f>'2022'!$C$14</f>
        <v>L</v>
      </c>
      <c r="C72" t="str">
        <f>IF(HLOOKUP(D72,'2022'!$D$1:$GB$16,$A$2,FALSE)=0," ",IF(HLOOKUP(D72,'2022'!$D$1:$GB$16,$A$2,FALSE)="H"," ",IF(HLOOKUP(D72,'2022'!$D$1:$GB$16,$A$2,FALSE)="S"," ",HLOOKUP(D72,'2022'!$D$1:$GB$16,$A$2,FALSE))))</f>
        <v xml:space="preserve"> </v>
      </c>
      <c r="D72" s="402">
        <v>44632</v>
      </c>
      <c r="E72" s="402" t="str">
        <f t="shared" si="2"/>
        <v>ERROR</v>
      </c>
      <c r="F72" t="str" cm="1">
        <f t="array" ref="F72">IFERROR(_xlfn.IFS(C72="MN","00:00",C72="M","08:00",C72="AF","16:00")," ")</f>
        <v xml:space="preserve"> </v>
      </c>
      <c r="G72" s="402" t="str">
        <f t="shared" si="3"/>
        <v>ERROR</v>
      </c>
      <c r="H72" s="402" t="str" cm="1">
        <f t="array" ref="H72">IFERROR(_xlfn.IFS(C72="MN","07:59",C72="M","15:59",C72="AF","23:59")," ")</f>
        <v xml:space="preserve"> </v>
      </c>
    </row>
    <row r="73" spans="2:8" x14ac:dyDescent="0.25">
      <c r="B73" t="str">
        <f>'2022'!$C$14</f>
        <v>L</v>
      </c>
      <c r="C73" t="str">
        <f>IF(HLOOKUP(D73,'2022'!$D$1:$GB$16,$A$2,FALSE)=0," ",IF(HLOOKUP(D73,'2022'!$D$1:$GB$16,$A$2,FALSE)="H"," ",IF(HLOOKUP(D73,'2022'!$D$1:$GB$16,$A$2,FALSE)="S"," ",HLOOKUP(D73,'2022'!$D$1:$GB$16,$A$2,FALSE))))</f>
        <v xml:space="preserve"> </v>
      </c>
      <c r="D73" s="402">
        <v>44633</v>
      </c>
      <c r="E73" s="402" t="str">
        <f t="shared" si="2"/>
        <v>ERROR</v>
      </c>
      <c r="F73" t="str" cm="1">
        <f t="array" ref="F73">IFERROR(_xlfn.IFS(C73="MN","00:00",C73="M","08:00",C73="AF","16:00")," ")</f>
        <v xml:space="preserve"> </v>
      </c>
      <c r="G73" s="402" t="str">
        <f t="shared" si="3"/>
        <v>ERROR</v>
      </c>
      <c r="H73" s="402" t="str" cm="1">
        <f t="array" ref="H73">IFERROR(_xlfn.IFS(C73="MN","07:59",C73="M","15:59",C73="AF","23:59")," ")</f>
        <v xml:space="preserve"> </v>
      </c>
    </row>
    <row r="74" spans="2:8" x14ac:dyDescent="0.25">
      <c r="B74" t="str">
        <f>'2022'!$C$14</f>
        <v>L</v>
      </c>
      <c r="C74" t="str">
        <f>IF(HLOOKUP(D74,'2022'!$D$1:$GB$16,$A$2,FALSE)=0," ",IF(HLOOKUP(D74,'2022'!$D$1:$GB$16,$A$2,FALSE)="H"," ",IF(HLOOKUP(D74,'2022'!$D$1:$GB$16,$A$2,FALSE)="S"," ",HLOOKUP(D74,'2022'!$D$1:$GB$16,$A$2,FALSE))))</f>
        <v>MN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00:00</v>
      </c>
      <c r="G74" s="402">
        <f t="shared" si="3"/>
        <v>44634</v>
      </c>
      <c r="H74" s="402" t="str" cm="1">
        <f t="array" ref="H74">IFERROR(_xlfn.IFS(C74="MN","07:59",C74="M","15:59",C74="AF","23:59")," ")</f>
        <v>07:59</v>
      </c>
    </row>
    <row r="75" spans="2:8" x14ac:dyDescent="0.25">
      <c r="B75" t="str">
        <f>'2022'!$C$14</f>
        <v>L</v>
      </c>
      <c r="C75" t="str">
        <f>IF(HLOOKUP(D75,'2022'!$D$1:$GB$16,$A$2,FALSE)=0," ",IF(HLOOKUP(D75,'2022'!$D$1:$GB$16,$A$2,FALSE)="H"," ",IF(HLOOKUP(D75,'2022'!$D$1:$GB$16,$A$2,FALSE)="S"," ",HLOOKUP(D75,'2022'!$D$1:$GB$16,$A$2,FALSE))))</f>
        <v>MN</v>
      </c>
      <c r="D75" s="402">
        <v>44635</v>
      </c>
      <c r="E75" s="402">
        <f t="shared" si="2"/>
        <v>44635</v>
      </c>
      <c r="F75" t="str" cm="1">
        <f t="array" ref="F75">IFERROR(_xlfn.IFS(C75="MN","00:00",C75="M","08:00",C75="AF","16:00")," ")</f>
        <v>00:00</v>
      </c>
      <c r="G75" s="402">
        <f t="shared" si="3"/>
        <v>44635</v>
      </c>
      <c r="H75" s="402" t="str" cm="1">
        <f t="array" ref="H75">IFERROR(_xlfn.IFS(C75="MN","07:59",C75="M","15:59",C75="AF","23:59")," ")</f>
        <v>07:59</v>
      </c>
    </row>
    <row r="76" spans="2:8" x14ac:dyDescent="0.25">
      <c r="B76" t="str">
        <f>'2022'!$C$14</f>
        <v>L</v>
      </c>
      <c r="C76" t="str">
        <f>IF(HLOOKUP(D76,'2022'!$D$1:$GB$16,$A$2,FALSE)=0," ",IF(HLOOKUP(D76,'2022'!$D$1:$GB$16,$A$2,FALSE)="H"," ",IF(HLOOKUP(D76,'2022'!$D$1:$GB$16,$A$2,FALSE)="S"," ",HLOOKUP(D76,'2022'!$D$1:$GB$16,$A$2,FALSE))))</f>
        <v>MN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00:00</v>
      </c>
      <c r="G76" s="402">
        <f t="shared" si="3"/>
        <v>44636</v>
      </c>
      <c r="H76" s="402" t="str" cm="1">
        <f t="array" ref="H76">IFERROR(_xlfn.IFS(C76="MN","07:59",C76="M","15:59",C76="AF","23:59")," ")</f>
        <v>07:59</v>
      </c>
    </row>
    <row r="77" spans="2:8" x14ac:dyDescent="0.25">
      <c r="B77" t="str">
        <f>'2022'!$C$14</f>
        <v>L</v>
      </c>
      <c r="C77" t="str">
        <f>IF(HLOOKUP(D77,'2022'!$D$1:$GB$16,$A$2,FALSE)=0," ",IF(HLOOKUP(D77,'2022'!$D$1:$GB$16,$A$2,FALSE)="H"," ",IF(HLOOKUP(D77,'2022'!$D$1:$GB$16,$A$2,FALSE)="S"," ",HLOOKUP(D77,'2022'!$D$1:$GB$16,$A$2,FALSE))))</f>
        <v>MN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00:00</v>
      </c>
      <c r="G77" s="402">
        <f t="shared" si="3"/>
        <v>44637</v>
      </c>
      <c r="H77" s="402" t="str" cm="1">
        <f t="array" ref="H77">IFERROR(_xlfn.IFS(C77="MN","07:59",C77="M","15:59",C77="AF","23:59")," ")</f>
        <v>07:59</v>
      </c>
    </row>
    <row r="78" spans="2:8" x14ac:dyDescent="0.25">
      <c r="B78" t="str">
        <f>'2022'!$C$14</f>
        <v>L</v>
      </c>
      <c r="C78" t="str">
        <f>IF(HLOOKUP(D78,'2022'!$D$1:$GB$16,$A$2,FALSE)=0," ",IF(HLOOKUP(D78,'2022'!$D$1:$GB$16,$A$2,FALSE)="H"," ",IF(HLOOKUP(D78,'2022'!$D$1:$GB$16,$A$2,FALSE)="S"," ",HLOOKUP(D78,'2022'!$D$1:$GB$16,$A$2,FALSE))))</f>
        <v xml:space="preserve"> </v>
      </c>
      <c r="D78" s="402">
        <v>44638</v>
      </c>
      <c r="E78" s="402" t="str">
        <f t="shared" si="2"/>
        <v>ERROR</v>
      </c>
      <c r="F78" t="str" cm="1">
        <f t="array" ref="F78">IFERROR(_xlfn.IFS(C78="MN","00:00",C78="M","08:00",C78="AF","16:00")," ")</f>
        <v xml:space="preserve"> </v>
      </c>
      <c r="G78" s="402" t="str">
        <f t="shared" si="3"/>
        <v>ERROR</v>
      </c>
      <c r="H78" s="402" t="str" cm="1">
        <f t="array" ref="H78">IFERROR(_xlfn.IFS(C78="MN","07:59",C78="M","15:59",C78="AF","23:59")," ")</f>
        <v xml:space="preserve"> </v>
      </c>
    </row>
    <row r="79" spans="2:8" x14ac:dyDescent="0.25">
      <c r="B79" t="str">
        <f>'2022'!$C$14</f>
        <v>L</v>
      </c>
      <c r="C79" t="str">
        <f>IF(HLOOKUP(D79,'2022'!$D$1:$GB$16,$A$2,FALSE)=0," ",IF(HLOOKUP(D79,'2022'!$D$1:$GB$16,$A$2,FALSE)="H"," ",IF(HLOOKUP(D79,'2022'!$D$1:$GB$16,$A$2,FALSE)="S"," ",HLOOKUP(D79,'2022'!$D$1:$GB$16,$A$2,FALSE))))</f>
        <v xml:space="preserve"> </v>
      </c>
      <c r="D79" s="402">
        <v>44639</v>
      </c>
      <c r="E79" s="402" t="str">
        <f t="shared" si="2"/>
        <v>ERROR</v>
      </c>
      <c r="F79" t="str" cm="1">
        <f t="array" ref="F79">IFERROR(_xlfn.IFS(C79="MN","00:00",C79="M","08:00",C79="AF","16:00")," ")</f>
        <v xml:space="preserve"> </v>
      </c>
      <c r="G79" s="402" t="str">
        <f t="shared" si="3"/>
        <v>ERROR</v>
      </c>
      <c r="H79" s="402" t="str" cm="1">
        <f t="array" ref="H79">IFERROR(_xlfn.IFS(C79="MN","07:59",C79="M","15:59",C79="AF","23:59")," ")</f>
        <v xml:space="preserve"> </v>
      </c>
    </row>
    <row r="80" spans="2:8" x14ac:dyDescent="0.25">
      <c r="B80" t="str">
        <f>'2022'!$C$14</f>
        <v>L</v>
      </c>
      <c r="C80" t="str">
        <f>IF(HLOOKUP(D80,'2022'!$D$1:$GB$16,$A$2,FALSE)=0," ",IF(HLOOKUP(D80,'2022'!$D$1:$GB$16,$A$2,FALSE)="H"," ",IF(HLOOKUP(D80,'2022'!$D$1:$GB$16,$A$2,FALSE)="S"," ",HLOOKUP(D80,'2022'!$D$1:$GB$16,$A$2,FALSE))))</f>
        <v xml:space="preserve"> </v>
      </c>
      <c r="D80" s="402">
        <v>44640</v>
      </c>
      <c r="E80" s="402" t="str">
        <f t="shared" si="2"/>
        <v>ERROR</v>
      </c>
      <c r="F80" t="str" cm="1">
        <f t="array" ref="F80">IFERROR(_xlfn.IFS(C80="MN","00:00",C80="M","08:00",C80="AF","16:00")," ")</f>
        <v xml:space="preserve"> </v>
      </c>
      <c r="G80" s="402" t="str">
        <f t="shared" si="3"/>
        <v>ERROR</v>
      </c>
      <c r="H80" s="402" t="str" cm="1">
        <f t="array" ref="H80">IFERROR(_xlfn.IFS(C80="MN","07:59",C80="M","15:59",C80="AF","23:59")," ")</f>
        <v xml:space="preserve"> </v>
      </c>
    </row>
    <row r="81" spans="2:8" x14ac:dyDescent="0.25">
      <c r="B81" t="str">
        <f>'2022'!$C$14</f>
        <v>L</v>
      </c>
      <c r="C81" t="str">
        <f>IF(HLOOKUP(D81,'2022'!$D$1:$GB$16,$A$2,FALSE)=0," ",IF(HLOOKUP(D81,'2022'!$D$1:$GB$16,$A$2,FALSE)="H"," ",IF(HLOOKUP(D81,'2022'!$D$1:$GB$16,$A$2,FALSE)="S"," ",HLOOKUP(D81,'2022'!$D$1:$GB$16,$A$2,FALSE))))</f>
        <v>M</v>
      </c>
      <c r="D81" s="402">
        <v>44641</v>
      </c>
      <c r="E81" s="402">
        <f t="shared" si="2"/>
        <v>44641</v>
      </c>
      <c r="F81" t="str" cm="1">
        <f t="array" ref="F81">IFERROR(_xlfn.IFS(C81="MN","00:00",C81="M","08:00",C81="AF","16:00")," ")</f>
        <v>08:00</v>
      </c>
      <c r="G81" s="402">
        <f t="shared" si="3"/>
        <v>44641</v>
      </c>
      <c r="H81" s="402" t="str" cm="1">
        <f t="array" ref="H81">IFERROR(_xlfn.IFS(C81="MN","07:59",C81="M","15:59",C81="AF","23:59")," ")</f>
        <v>15:59</v>
      </c>
    </row>
    <row r="82" spans="2:8" x14ac:dyDescent="0.25">
      <c r="B82" t="str">
        <f>'2022'!$C$14</f>
        <v>L</v>
      </c>
      <c r="C82" t="str">
        <f>IF(HLOOKUP(D82,'2022'!$D$1:$GB$16,$A$2,FALSE)=0," ",IF(HLOOKUP(D82,'2022'!$D$1:$GB$16,$A$2,FALSE)="H"," ",IF(HLOOKUP(D82,'2022'!$D$1:$GB$16,$A$2,FALSE)="S"," ",HLOOKUP(D82,'2022'!$D$1:$GB$16,$A$2,FALSE))))</f>
        <v>M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08:00</v>
      </c>
      <c r="G82" s="402">
        <f t="shared" si="3"/>
        <v>44642</v>
      </c>
      <c r="H82" s="402" t="str" cm="1">
        <f t="array" ref="H82">IFERROR(_xlfn.IFS(C82="MN","07:59",C82="M","15:59",C82="AF","23:59")," ")</f>
        <v>15:59</v>
      </c>
    </row>
    <row r="83" spans="2:8" x14ac:dyDescent="0.25">
      <c r="B83" t="str">
        <f>'2022'!$C$14</f>
        <v>L</v>
      </c>
      <c r="C83" t="str">
        <f>IF(HLOOKUP(D83,'2022'!$D$1:$GB$16,$A$2,FALSE)=0," ",IF(HLOOKUP(D83,'2022'!$D$1:$GB$16,$A$2,FALSE)="H"," ",IF(HLOOKUP(D83,'2022'!$D$1:$GB$16,$A$2,FALSE)="S"," ",HLOOKUP(D83,'2022'!$D$1:$GB$16,$A$2,FALSE))))</f>
        <v>M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08:00</v>
      </c>
      <c r="G83" s="402">
        <f t="shared" si="3"/>
        <v>44643</v>
      </c>
      <c r="H83" s="402" t="str" cm="1">
        <f t="array" ref="H83">IFERROR(_xlfn.IFS(C83="MN","07:59",C83="M","15:59",C83="AF","23:59")," ")</f>
        <v>15:59</v>
      </c>
    </row>
    <row r="84" spans="2:8" x14ac:dyDescent="0.25">
      <c r="B84" t="str">
        <f>'2022'!$C$14</f>
        <v>L</v>
      </c>
      <c r="C84" t="str">
        <f>IF(HLOOKUP(D84,'2022'!$D$1:$GB$16,$A$2,FALSE)=0," ",IF(HLOOKUP(D84,'2022'!$D$1:$GB$16,$A$2,FALSE)="H"," ",IF(HLOOKUP(D84,'2022'!$D$1:$GB$16,$A$2,FALSE)="S"," ",HLOOKUP(D84,'2022'!$D$1:$GB$16,$A$2,FALSE))))</f>
        <v xml:space="preserve"> </v>
      </c>
      <c r="D84" s="402">
        <v>44644</v>
      </c>
      <c r="E84" s="402" t="str">
        <f t="shared" si="2"/>
        <v>ERROR</v>
      </c>
      <c r="F84" t="str" cm="1">
        <f t="array" ref="F84">IFERROR(_xlfn.IFS(C84="MN","00:00",C84="M","08:00",C84="AF","16:00")," ")</f>
        <v xml:space="preserve"> </v>
      </c>
      <c r="G84" s="402" t="str">
        <f t="shared" si="3"/>
        <v>ERROR</v>
      </c>
      <c r="H84" s="402" t="str" cm="1">
        <f t="array" ref="H84">IFERROR(_xlfn.IFS(C84="MN","07:59",C84="M","15:59",C84="AF","23:59")," ")</f>
        <v xml:space="preserve"> </v>
      </c>
    </row>
    <row r="85" spans="2:8" x14ac:dyDescent="0.25">
      <c r="B85" t="str">
        <f>'2022'!$C$14</f>
        <v>L</v>
      </c>
      <c r="C85" t="str">
        <f>IF(HLOOKUP(D85,'2022'!$D$1:$GB$16,$A$2,FALSE)=0," ",IF(HLOOKUP(D85,'2022'!$D$1:$GB$16,$A$2,FALSE)="H"," ",IF(HLOOKUP(D85,'2022'!$D$1:$GB$16,$A$2,FALSE)="S"," ",HLOOKUP(D85,'2022'!$D$1:$GB$16,$A$2,FALSE))))</f>
        <v xml:space="preserve"> </v>
      </c>
      <c r="D85" s="402">
        <v>44645</v>
      </c>
      <c r="E85" s="402" t="str">
        <f t="shared" si="2"/>
        <v>ERROR</v>
      </c>
      <c r="F85" t="str" cm="1">
        <f t="array" ref="F85">IFERROR(_xlfn.IFS(C85="MN","00:00",C85="M","08:00",C85="AF","16:00")," ")</f>
        <v xml:space="preserve"> </v>
      </c>
      <c r="G85" s="402" t="str">
        <f t="shared" si="3"/>
        <v>ERROR</v>
      </c>
      <c r="H85" s="402" t="str" cm="1">
        <f t="array" ref="H85">IFERROR(_xlfn.IFS(C85="MN","07:59",C85="M","15:59",C85="AF","23:59")," ")</f>
        <v xml:space="preserve"> </v>
      </c>
    </row>
    <row r="86" spans="2:8" x14ac:dyDescent="0.25">
      <c r="B86" t="str">
        <f>'2022'!$C$14</f>
        <v>L</v>
      </c>
      <c r="C86" t="str">
        <f>IF(HLOOKUP(D86,'2022'!$D$1:$GB$16,$A$2,FALSE)=0," ",IF(HLOOKUP(D86,'2022'!$D$1:$GB$16,$A$2,FALSE)="H"," ",IF(HLOOKUP(D86,'2022'!$D$1:$GB$16,$A$2,FALSE)="S"," ",HLOOKUP(D86,'2022'!$D$1:$GB$16,$A$2,FALSE))))</f>
        <v>AF</v>
      </c>
      <c r="D86" s="402">
        <v>44646</v>
      </c>
      <c r="E86" s="402">
        <f t="shared" si="2"/>
        <v>44646</v>
      </c>
      <c r="F86" t="str" cm="1">
        <f t="array" ref="F86">IFERROR(_xlfn.IFS(C86="MN","00:00",C86="M","08:00",C86="AF","16:00")," ")</f>
        <v>16:00</v>
      </c>
      <c r="G86" s="402">
        <f t="shared" si="3"/>
        <v>44646</v>
      </c>
      <c r="H86" s="402" t="str" cm="1">
        <f t="array" ref="H86">IFERROR(_xlfn.IFS(C86="MN","07:59",C86="M","15:59",C86="AF","23:59")," ")</f>
        <v>23:59</v>
      </c>
    </row>
    <row r="87" spans="2:8" x14ac:dyDescent="0.25">
      <c r="B87" t="str">
        <f>'2022'!$C$14</f>
        <v>L</v>
      </c>
      <c r="C87" t="str">
        <f>IF(HLOOKUP(D87,'2022'!$D$1:$GB$16,$A$2,FALSE)=0," ",IF(HLOOKUP(D87,'2022'!$D$1:$GB$16,$A$2,FALSE)="H"," ",IF(HLOOKUP(D87,'2022'!$D$1:$GB$16,$A$2,FALSE)="S"," ",HLOOKUP(D87,'2022'!$D$1:$GB$16,$A$2,FALSE))))</f>
        <v>AF</v>
      </c>
      <c r="D87" s="402">
        <v>44647</v>
      </c>
      <c r="E87" s="402">
        <f t="shared" si="2"/>
        <v>44647</v>
      </c>
      <c r="F87" t="str" cm="1">
        <f t="array" ref="F87">IFERROR(_xlfn.IFS(C87="MN","00:00",C87="M","08:00",C87="AF","16:00")," ")</f>
        <v>16:00</v>
      </c>
      <c r="G87" s="402">
        <f t="shared" si="3"/>
        <v>44647</v>
      </c>
      <c r="H87" s="402" t="str" cm="1">
        <f t="array" ref="H87">IFERROR(_xlfn.IFS(C87="MN","07:59",C87="M","15:59",C87="AF","23:59")," ")</f>
        <v>23:59</v>
      </c>
    </row>
    <row r="88" spans="2:8" x14ac:dyDescent="0.25">
      <c r="B88" t="str">
        <f>'2022'!$C$14</f>
        <v>L</v>
      </c>
      <c r="C88" t="str">
        <f>IF(HLOOKUP(D88,'2022'!$D$1:$GB$16,$A$2,FALSE)=0," ",IF(HLOOKUP(D88,'2022'!$D$1:$GB$16,$A$2,FALSE)="H"," ",IF(HLOOKUP(D88,'2022'!$D$1:$GB$16,$A$2,FALSE)="S"," ",HLOOKUP(D88,'2022'!$D$1:$GB$16,$A$2,FALSE))))</f>
        <v>AF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16:00</v>
      </c>
      <c r="G88" s="402">
        <f t="shared" si="3"/>
        <v>44648</v>
      </c>
      <c r="H88" s="402" t="str" cm="1">
        <f t="array" ref="H88">IFERROR(_xlfn.IFS(C88="MN","07:59",C88="M","15:59",C88="AF","23:59")," ")</f>
        <v>23:59</v>
      </c>
    </row>
    <row r="89" spans="2:8" x14ac:dyDescent="0.25">
      <c r="B89" t="str">
        <f>'2022'!$C$14</f>
        <v>L</v>
      </c>
      <c r="C89" t="str">
        <f>IF(HLOOKUP(D89,'2022'!$D$1:$GB$16,$A$2,FALSE)=0," ",IF(HLOOKUP(D89,'2022'!$D$1:$GB$16,$A$2,FALSE)="H"," ",IF(HLOOKUP(D89,'2022'!$D$1:$GB$16,$A$2,FALSE)="S"," ",HLOOKUP(D89,'2022'!$D$1:$GB$16,$A$2,FALSE))))</f>
        <v>AF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16:00</v>
      </c>
      <c r="G89" s="402">
        <f t="shared" si="3"/>
        <v>44649</v>
      </c>
      <c r="H89" s="402" t="str" cm="1">
        <f t="array" ref="H89">IFERROR(_xlfn.IFS(C89="MN","07:59",C89="M","15:59",C89="AF","23:59")," ")</f>
        <v>23:59</v>
      </c>
    </row>
    <row r="90" spans="2:8" x14ac:dyDescent="0.25">
      <c r="B90" t="str">
        <f>'2022'!$C$14</f>
        <v>L</v>
      </c>
      <c r="C90" t="str">
        <f>IF(HLOOKUP(D90,'2022'!$D$1:$GB$16,$A$2,FALSE)=0," ",IF(HLOOKUP(D90,'2022'!$D$1:$GB$16,$A$2,FALSE)="H"," ",IF(HLOOKUP(D90,'2022'!$D$1:$GB$16,$A$2,FALSE)="S"," ",HLOOKUP(D90,'2022'!$D$1:$GB$16,$A$2,FALSE))))</f>
        <v xml:space="preserve"> </v>
      </c>
      <c r="D90" s="402">
        <v>44650</v>
      </c>
      <c r="E90" s="402" t="str">
        <f t="shared" si="2"/>
        <v>ERROR</v>
      </c>
      <c r="F90" t="str" cm="1">
        <f t="array" ref="F90">IFERROR(_xlfn.IFS(C90="MN","00:00",C90="M","08:00",C90="AF","16:00")," ")</f>
        <v xml:space="preserve"> </v>
      </c>
      <c r="G90" s="402" t="str">
        <f t="shared" si="3"/>
        <v>ERROR</v>
      </c>
      <c r="H90" s="402" t="str" cm="1">
        <f t="array" ref="H90">IFERROR(_xlfn.IFS(C90="MN","07:59",C90="M","15:59",C90="AF","23:59")," ")</f>
        <v xml:space="preserve"> </v>
      </c>
    </row>
    <row r="91" spans="2:8" x14ac:dyDescent="0.25">
      <c r="B91" t="str">
        <f>'2022'!$C$14</f>
        <v>L</v>
      </c>
      <c r="C91" t="str">
        <f>IF(HLOOKUP(D91,'2022'!$D$1:$GB$16,$A$2,FALSE)=0," ",IF(HLOOKUP(D91,'2022'!$D$1:$GB$16,$A$2,FALSE)="H"," ",IF(HLOOKUP(D91,'2022'!$D$1:$GB$16,$A$2,FALSE)="S"," ",HLOOKUP(D91,'2022'!$D$1:$GB$16,$A$2,FALSE))))</f>
        <v xml:space="preserve"> </v>
      </c>
      <c r="D91" s="402">
        <v>44651</v>
      </c>
      <c r="E91" s="402" t="str">
        <f t="shared" si="2"/>
        <v>ERROR</v>
      </c>
      <c r="F91" t="str" cm="1">
        <f t="array" ref="F91">IFERROR(_xlfn.IFS(C91="MN","00:00",C91="M","08:00",C91="AF","16:00")," ")</f>
        <v xml:space="preserve"> </v>
      </c>
      <c r="G91" s="402" t="str">
        <f t="shared" si="3"/>
        <v>ERROR</v>
      </c>
      <c r="H91" s="402" t="str" cm="1">
        <f t="array" ref="H91">IFERROR(_xlfn.IFS(C91="MN","07:59",C91="M","15:59",C91="AF","23:59")," ")</f>
        <v xml:space="preserve"> </v>
      </c>
    </row>
    <row r="92" spans="2:8" x14ac:dyDescent="0.25">
      <c r="B92" t="str">
        <f>'2022'!$C$14</f>
        <v>L</v>
      </c>
      <c r="C92" t="str">
        <f>IF(HLOOKUP(D92,'2022'!$D$1:$GB$16,$A$2,FALSE)=0," ",IF(HLOOKUP(D92,'2022'!$D$1:$GB$16,$A$2,FALSE)="H"," ",IF(HLOOKUP(D92,'2022'!$D$1:$GB$16,$A$2,FALSE)="S"," ",HLOOKUP(D92,'2022'!$D$1:$GB$16,$A$2,FALSE))))</f>
        <v>AF</v>
      </c>
      <c r="D92" s="402">
        <v>44652</v>
      </c>
      <c r="E92" s="402">
        <f t="shared" si="2"/>
        <v>44652</v>
      </c>
      <c r="F92" t="str" cm="1">
        <f t="array" ref="F92">IFERROR(_xlfn.IFS(C92="MN","00:00",C92="M","08:00",C92="AF","16:00")," ")</f>
        <v>16:00</v>
      </c>
      <c r="G92" s="402">
        <f t="shared" si="3"/>
        <v>44652</v>
      </c>
      <c r="H92" s="402" t="str" cm="1">
        <f t="array" ref="H92">IFERROR(_xlfn.IFS(C92="MN","07:59",C92="M","15:59",C92="AF","23:59")," ")</f>
        <v>23:59</v>
      </c>
    </row>
    <row r="93" spans="2:8" x14ac:dyDescent="0.25">
      <c r="B93" t="str">
        <f>'2022'!$C$14</f>
        <v>L</v>
      </c>
      <c r="C93" t="str">
        <f>IF(HLOOKUP(D93,'2022'!$D$1:$GB$16,$A$2,FALSE)=0," ",IF(HLOOKUP(D93,'2022'!$D$1:$GB$16,$A$2,FALSE)="H"," ",IF(HLOOKUP(D93,'2022'!$D$1:$GB$16,$A$2,FALSE)="S"," ",HLOOKUP(D93,'2022'!$D$1:$GB$16,$A$2,FALSE))))</f>
        <v>AF</v>
      </c>
      <c r="D93" s="402">
        <v>44653</v>
      </c>
      <c r="E93" s="402">
        <f t="shared" si="2"/>
        <v>44653</v>
      </c>
      <c r="F93" t="str" cm="1">
        <f t="array" ref="F93">IFERROR(_xlfn.IFS(C93="MN","00:00",C93="M","08:00",C93="AF","16:00")," ")</f>
        <v>16:00</v>
      </c>
      <c r="G93" s="402">
        <f t="shared" si="3"/>
        <v>44653</v>
      </c>
      <c r="H93" s="402" t="str" cm="1">
        <f t="array" ref="H93">IFERROR(_xlfn.IFS(C93="MN","07:59",C93="M","15:59",C93="AF","23:59")," ")</f>
        <v>23:59</v>
      </c>
    </row>
    <row r="94" spans="2:8" x14ac:dyDescent="0.25">
      <c r="B94" t="str">
        <f>'2022'!$C$14</f>
        <v>L</v>
      </c>
      <c r="C94" t="str">
        <f>IF(HLOOKUP(D94,'2022'!$D$1:$GB$16,$A$2,FALSE)=0," ",IF(HLOOKUP(D94,'2022'!$D$1:$GB$16,$A$2,FALSE)="H"," ",IF(HLOOKUP(D94,'2022'!$D$1:$GB$16,$A$2,FALSE)="S"," ",HLOOKUP(D94,'2022'!$D$1:$GB$16,$A$2,FALSE))))</f>
        <v>AF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16:00</v>
      </c>
      <c r="G94" s="402">
        <f t="shared" si="3"/>
        <v>44654</v>
      </c>
      <c r="H94" s="402" t="str" cm="1">
        <f t="array" ref="H94">IFERROR(_xlfn.IFS(C94="MN","07:59",C94="M","15:59",C94="AF","23:59")," ")</f>
        <v>23:59</v>
      </c>
    </row>
    <row r="95" spans="2:8" x14ac:dyDescent="0.25">
      <c r="B95" t="str">
        <f>'2022'!$C$14</f>
        <v>L</v>
      </c>
      <c r="C95" t="str">
        <f>IF(HLOOKUP(D95,'2022'!$D$1:$GB$16,$A$2,FALSE)=0," ",IF(HLOOKUP(D95,'2022'!$D$1:$GB$16,$A$2,FALSE)="H"," ",IF(HLOOKUP(D95,'2022'!$D$1:$GB$16,$A$2,FALSE)="S"," ",HLOOKUP(D95,'2022'!$D$1:$GB$16,$A$2,FALSE))))</f>
        <v>AF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16:00</v>
      </c>
      <c r="G95" s="402">
        <f t="shared" si="3"/>
        <v>44655</v>
      </c>
      <c r="H95" s="402" t="str" cm="1">
        <f t="array" ref="H95">IFERROR(_xlfn.IFS(C95="MN","07:59",C95="M","15:59",C95="AF","23:59")," ")</f>
        <v>23:59</v>
      </c>
    </row>
    <row r="96" spans="2:8" x14ac:dyDescent="0.25">
      <c r="B96" t="str">
        <f>'2022'!$C$14</f>
        <v>L</v>
      </c>
      <c r="C96" t="str">
        <f>IF(HLOOKUP(D96,'2022'!$D$1:$GB$16,$A$2,FALSE)=0," ",IF(HLOOKUP(D96,'2022'!$D$1:$GB$16,$A$2,FALSE)="H"," ",IF(HLOOKUP(D96,'2022'!$D$1:$GB$16,$A$2,FALSE)="S"," ",HLOOKUP(D96,'2022'!$D$1:$GB$16,$A$2,FALSE))))</f>
        <v xml:space="preserve"> </v>
      </c>
      <c r="D96" s="402">
        <v>44656</v>
      </c>
      <c r="E96" s="402" t="str">
        <f t="shared" si="2"/>
        <v>ERROR</v>
      </c>
      <c r="F96" t="str" cm="1">
        <f t="array" ref="F96">IFERROR(_xlfn.IFS(C96="MN","00:00",C96="M","08:00",C96="AF","16:00")," ")</f>
        <v xml:space="preserve"> </v>
      </c>
      <c r="G96" s="402" t="str">
        <f t="shared" si="3"/>
        <v>ERROR</v>
      </c>
      <c r="H96" s="402" t="str" cm="1">
        <f t="array" ref="H96">IFERROR(_xlfn.IFS(C96="MN","07:59",C96="M","15:59",C96="AF","23:59")," ")</f>
        <v xml:space="preserve"> </v>
      </c>
    </row>
    <row r="97" spans="2:8" x14ac:dyDescent="0.25">
      <c r="B97" t="str">
        <f>'2022'!$C$14</f>
        <v>L</v>
      </c>
      <c r="C97" t="str">
        <f>IF(HLOOKUP(D97,'2022'!$D$1:$GB$16,$A$2,FALSE)=0," ",IF(HLOOKUP(D97,'2022'!$D$1:$GB$16,$A$2,FALSE)="H"," ",IF(HLOOKUP(D97,'2022'!$D$1:$GB$16,$A$2,FALSE)="S"," ",HLOOKUP(D97,'2022'!$D$1:$GB$16,$A$2,FALSE))))</f>
        <v xml:space="preserve"> </v>
      </c>
      <c r="D97" s="402">
        <v>44657</v>
      </c>
      <c r="E97" s="402" t="str">
        <f t="shared" si="2"/>
        <v>ERROR</v>
      </c>
      <c r="F97" t="str" cm="1">
        <f t="array" ref="F97">IFERROR(_xlfn.IFS(C97="MN","00:00",C97="M","08:00",C97="AF","16:00")," ")</f>
        <v xml:space="preserve"> </v>
      </c>
      <c r="G97" s="402" t="str">
        <f t="shared" si="3"/>
        <v>ERROR</v>
      </c>
      <c r="H97" s="402" t="str" cm="1">
        <f t="array" ref="H97">IFERROR(_xlfn.IFS(C97="MN","07:59",C97="M","15:59",C97="AF","23:59")," ")</f>
        <v xml:space="preserve"> </v>
      </c>
    </row>
    <row r="98" spans="2:8" x14ac:dyDescent="0.25">
      <c r="B98" t="str">
        <f>'2022'!$C$14</f>
        <v>L</v>
      </c>
      <c r="C98" t="str">
        <f>IF(HLOOKUP(D98,'2022'!$D$1:$GB$16,$A$2,FALSE)=0," ",IF(HLOOKUP(D98,'2022'!$D$1:$GB$16,$A$2,FALSE)="H"," ",IF(HLOOKUP(D98,'2022'!$D$1:$GB$16,$A$2,FALSE)="S"," ",HLOOKUP(D98,'2022'!$D$1:$GB$16,$A$2,FALSE))))</f>
        <v>M</v>
      </c>
      <c r="D98" s="402">
        <v>44658</v>
      </c>
      <c r="E98" s="402">
        <f t="shared" si="2"/>
        <v>44658</v>
      </c>
      <c r="F98" t="str" cm="1">
        <f t="array" ref="F98">IFERROR(_xlfn.IFS(C98="MN","00:00",C98="M","08:00",C98="AF","16:00")," ")</f>
        <v>08:00</v>
      </c>
      <c r="G98" s="402">
        <f t="shared" si="3"/>
        <v>44658</v>
      </c>
      <c r="H98" s="402" t="str" cm="1">
        <f t="array" ref="H98">IFERROR(_xlfn.IFS(C98="MN","07:59",C98="M","15:59",C98="AF","23:59")," ")</f>
        <v>15:59</v>
      </c>
    </row>
    <row r="99" spans="2:8" x14ac:dyDescent="0.25">
      <c r="B99" t="str">
        <f>'2022'!$C$14</f>
        <v>L</v>
      </c>
      <c r="C99" t="str">
        <f>IF(HLOOKUP(D99,'2022'!$D$1:$GB$16,$A$2,FALSE)=0," ",IF(HLOOKUP(D99,'2022'!$D$1:$GB$16,$A$2,FALSE)="H"," ",IF(HLOOKUP(D99,'2022'!$D$1:$GB$16,$A$2,FALSE)="S"," ",HLOOKUP(D99,'2022'!$D$1:$GB$16,$A$2,FALSE))))</f>
        <v>M</v>
      </c>
      <c r="D99" s="402">
        <v>44659</v>
      </c>
      <c r="E99" s="402">
        <f t="shared" si="2"/>
        <v>44659</v>
      </c>
      <c r="F99" t="str" cm="1">
        <f t="array" ref="F99">IFERROR(_xlfn.IFS(C99="MN","00:00",C99="M","08:00",C99="AF","16:00")," ")</f>
        <v>08:00</v>
      </c>
      <c r="G99" s="402">
        <f t="shared" si="3"/>
        <v>44659</v>
      </c>
      <c r="H99" s="402" t="str" cm="1">
        <f t="array" ref="H99">IFERROR(_xlfn.IFS(C99="MN","07:59",C99="M","15:59",C99="AF","23:59")," ")</f>
        <v>15:59</v>
      </c>
    </row>
    <row r="100" spans="2:8" x14ac:dyDescent="0.25">
      <c r="B100" t="str">
        <f>'2022'!$C$14</f>
        <v>L</v>
      </c>
      <c r="C100" t="str">
        <f>IF(HLOOKUP(D100,'2022'!$D$1:$GB$16,$A$2,FALSE)=0," ",IF(HLOOKUP(D100,'2022'!$D$1:$GB$16,$A$2,FALSE)="H"," ",IF(HLOOKUP(D100,'2022'!$D$1:$GB$16,$A$2,FALSE)="S"," ",HLOOKUP(D100,'2022'!$D$1:$GB$16,$A$2,FALSE))))</f>
        <v>M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08:00</v>
      </c>
      <c r="G100" s="402">
        <f t="shared" si="3"/>
        <v>44660</v>
      </c>
      <c r="H100" s="402" t="str" cm="1">
        <f t="array" ref="H100">IFERROR(_xlfn.IFS(C100="MN","07:59",C100="M","15:59",C100="AF","23:59")," ")</f>
        <v>15:59</v>
      </c>
    </row>
    <row r="101" spans="2:8" x14ac:dyDescent="0.25">
      <c r="B101" t="str">
        <f>'2022'!$C$14</f>
        <v>L</v>
      </c>
      <c r="C101" t="str">
        <f>IF(HLOOKUP(D101,'2022'!$D$1:$GB$16,$A$2,FALSE)=0," ",IF(HLOOKUP(D101,'2022'!$D$1:$GB$16,$A$2,FALSE)="H"," ",IF(HLOOKUP(D101,'2022'!$D$1:$GB$16,$A$2,FALSE)="S"," ",HLOOKUP(D101,'2022'!$D$1:$GB$16,$A$2,FALSE))))</f>
        <v>M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08:00</v>
      </c>
      <c r="G101" s="402">
        <f t="shared" si="3"/>
        <v>44661</v>
      </c>
      <c r="H101" s="402" t="str" cm="1">
        <f t="array" ref="H101">IFERROR(_xlfn.IFS(C101="MN","07:59",C101="M","15:59",C101="AF","23:59")," ")</f>
        <v>15:59</v>
      </c>
    </row>
    <row r="102" spans="2:8" x14ac:dyDescent="0.25">
      <c r="B102" t="str">
        <f>'2022'!$C$14</f>
        <v>L</v>
      </c>
      <c r="C102" t="str">
        <f>IF(HLOOKUP(D102,'2022'!$D$1:$GB$16,$A$2,FALSE)=0," ",IF(HLOOKUP(D102,'2022'!$D$1:$GB$16,$A$2,FALSE)="H"," ",IF(HLOOKUP(D102,'2022'!$D$1:$GB$16,$A$2,FALSE)="S"," ",HLOOKUP(D102,'2022'!$D$1:$GB$16,$A$2,FALSE))))</f>
        <v xml:space="preserve"> </v>
      </c>
      <c r="D102" s="402">
        <v>44662</v>
      </c>
      <c r="E102" s="402" t="str">
        <f t="shared" si="2"/>
        <v>ERROR</v>
      </c>
      <c r="F102" t="str" cm="1">
        <f t="array" ref="F102">IFERROR(_xlfn.IFS(C102="MN","00:00",C102="M","08:00",C102="AF","16:00")," ")</f>
        <v xml:space="preserve"> </v>
      </c>
      <c r="G102" s="402" t="str">
        <f t="shared" si="3"/>
        <v>ERROR</v>
      </c>
      <c r="H102" s="402" t="str" cm="1">
        <f t="array" ref="H102">IFERROR(_xlfn.IFS(C102="MN","07:59",C102="M","15:59",C102="AF","23:59")," ")</f>
        <v xml:space="preserve"> </v>
      </c>
    </row>
    <row r="103" spans="2:8" x14ac:dyDescent="0.25">
      <c r="B103" t="str">
        <f>'2022'!$C$14</f>
        <v>L</v>
      </c>
      <c r="C103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'2022'!$C$14</f>
        <v>L</v>
      </c>
      <c r="C104" t="str">
        <f>IF(HLOOKUP(D104,'2022'!$D$1:$GB$16,$A$2,FALSE)=0," ",IF(HLOOKUP(D104,'2022'!$D$1:$GB$16,$A$2,FALSE)="H"," ",IF(HLOOKUP(D104,'2022'!$D$1:$GB$16,$A$2,FALSE)="S"," ",HLOOKUP(D104,'2022'!$D$1:$GB$16,$A$2,FALSE))))</f>
        <v>M</v>
      </c>
      <c r="D104" s="402">
        <v>44664</v>
      </c>
      <c r="E104" s="402">
        <f t="shared" si="2"/>
        <v>44664</v>
      </c>
      <c r="F104" t="str" cm="1">
        <f t="array" ref="F104">IFERROR(_xlfn.IFS(C104="MN","00:00",C104="M","08:00",C104="AF","16:00")," ")</f>
        <v>08:00</v>
      </c>
      <c r="G104" s="402">
        <f t="shared" si="3"/>
        <v>44664</v>
      </c>
      <c r="H104" s="402" t="str" cm="1">
        <f t="array" ref="H104">IFERROR(_xlfn.IFS(C104="MN","07:59",C104="M","15:59",C104="AF","23:59")," ")</f>
        <v>15:59</v>
      </c>
    </row>
    <row r="105" spans="2:8" x14ac:dyDescent="0.25">
      <c r="B105" t="str">
        <f>'2022'!$C$14</f>
        <v>L</v>
      </c>
      <c r="C105" t="str">
        <f>IF(HLOOKUP(D105,'2022'!$D$1:$GB$16,$A$2,FALSE)=0," ",IF(HLOOKUP(D105,'2022'!$D$1:$GB$16,$A$2,FALSE)="H"," ",IF(HLOOKUP(D105,'2022'!$D$1:$GB$16,$A$2,FALSE)="S"," ",HLOOKUP(D105,'2022'!$D$1:$GB$16,$A$2,FALSE))))</f>
        <v>M</v>
      </c>
      <c r="D105" s="402">
        <v>44665</v>
      </c>
      <c r="E105" s="402">
        <f t="shared" si="2"/>
        <v>44665</v>
      </c>
      <c r="F105" t="str" cm="1">
        <f t="array" ref="F105">IFERROR(_xlfn.IFS(C105="MN","00:00",C105="M","08:00",C105="AF","16:00")," ")</f>
        <v>08:00</v>
      </c>
      <c r="G105" s="402">
        <f t="shared" si="3"/>
        <v>44665</v>
      </c>
      <c r="H105" s="402" t="str" cm="1">
        <f t="array" ref="H105">IFERROR(_xlfn.IFS(C105="MN","07:59",C105="M","15:59",C105="AF","23:59")," ")</f>
        <v>15:59</v>
      </c>
    </row>
    <row r="106" spans="2:8" x14ac:dyDescent="0.25">
      <c r="B106" t="str">
        <f>'2022'!$C$14</f>
        <v>L</v>
      </c>
      <c r="C106" t="str">
        <f>IF(HLOOKUP(D106,'2022'!$D$1:$GB$16,$A$2,FALSE)=0," ",IF(HLOOKUP(D106,'2022'!$D$1:$GB$16,$A$2,FALSE)="H"," ",IF(HLOOKUP(D106,'2022'!$D$1:$GB$16,$A$2,FALSE)="S"," ",HLOOKUP(D106,'2022'!$D$1:$GB$16,$A$2,FALSE))))</f>
        <v>M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08:00</v>
      </c>
      <c r="G106" s="402">
        <f t="shared" si="3"/>
        <v>44666</v>
      </c>
      <c r="H106" s="402" t="str" cm="1">
        <f t="array" ref="H106">IFERROR(_xlfn.IFS(C106="MN","07:59",C106="M","15:59",C106="AF","23:59")," ")</f>
        <v>15:59</v>
      </c>
    </row>
    <row r="107" spans="2:8" x14ac:dyDescent="0.25">
      <c r="B107" t="str">
        <f>'2022'!$C$14</f>
        <v>L</v>
      </c>
      <c r="C107" t="str">
        <f>IF(HLOOKUP(D107,'2022'!$D$1:$GB$16,$A$2,FALSE)=0," ",IF(HLOOKUP(D107,'2022'!$D$1:$GB$16,$A$2,FALSE)="H"," ",IF(HLOOKUP(D107,'2022'!$D$1:$GB$16,$A$2,FALSE)="S"," ",HLOOKUP(D107,'2022'!$D$1:$GB$16,$A$2,FALSE))))</f>
        <v>M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08:00</v>
      </c>
      <c r="G107" s="402">
        <f t="shared" si="3"/>
        <v>44667</v>
      </c>
      <c r="H107" s="402" t="str" cm="1">
        <f t="array" ref="H107">IFERROR(_xlfn.IFS(C107="MN","07:59",C107="M","15:59",C107="AF","23:59")," ")</f>
        <v>15:59</v>
      </c>
    </row>
    <row r="108" spans="2:8" x14ac:dyDescent="0.25">
      <c r="B108" t="str">
        <f>'2022'!$C$14</f>
        <v>L</v>
      </c>
      <c r="C108" t="str">
        <f>IF(HLOOKUP(D108,'2022'!$D$1:$GB$16,$A$2,FALSE)=0," ",IF(HLOOKUP(D108,'2022'!$D$1:$GB$16,$A$2,FALSE)="H"," ",IF(HLOOKUP(D108,'2022'!$D$1:$GB$16,$A$2,FALSE)="S"," ",HLOOKUP(D108,'2022'!$D$1:$GB$16,$A$2,FALSE))))</f>
        <v xml:space="preserve"> </v>
      </c>
      <c r="D108" s="402">
        <v>44668</v>
      </c>
      <c r="E108" s="402" t="str">
        <f t="shared" si="2"/>
        <v>ERROR</v>
      </c>
      <c r="F108" t="str" cm="1">
        <f t="array" ref="F108">IFERROR(_xlfn.IFS(C108="MN","00:00",C108="M","08:00",C108="AF","16:00")," ")</f>
        <v xml:space="preserve"> </v>
      </c>
      <c r="G108" s="402" t="str">
        <f t="shared" si="3"/>
        <v>ERROR</v>
      </c>
      <c r="H108" s="402" t="str" cm="1">
        <f t="array" ref="H108">IFERROR(_xlfn.IFS(C108="MN","07:59",C108="M","15:59",C108="AF","23:59")," ")</f>
        <v xml:space="preserve"> </v>
      </c>
    </row>
    <row r="109" spans="2:8" x14ac:dyDescent="0.25">
      <c r="B109" t="str">
        <f>'2022'!$C$14</f>
        <v>L</v>
      </c>
      <c r="C109" t="str">
        <f>IF(HLOOKUP(D109,'2022'!$D$1:$GB$16,$A$2,FALSE)=0," ",IF(HLOOKUP(D109,'2022'!$D$1:$GB$16,$A$2,FALSE)="H"," ",IF(HLOOKUP(D109,'2022'!$D$1:$GB$16,$A$2,FALSE)="S"," ",HLOOKUP(D109,'2022'!$D$1:$GB$16,$A$2,FALSE))))</f>
        <v xml:space="preserve"> </v>
      </c>
      <c r="D109" s="402">
        <v>44669</v>
      </c>
      <c r="E109" s="402" t="str">
        <f t="shared" si="2"/>
        <v>ERROR</v>
      </c>
      <c r="F109" t="str" cm="1">
        <f t="array" ref="F109">IFERROR(_xlfn.IFS(C109="MN","00:00",C109="M","08:00",C109="AF","16:00")," ")</f>
        <v xml:space="preserve"> </v>
      </c>
      <c r="G109" s="402" t="str">
        <f t="shared" si="3"/>
        <v>ERROR</v>
      </c>
      <c r="H109" s="402" t="str" cm="1">
        <f t="array" ref="H109">IFERROR(_xlfn.IFS(C109="MN","07:59",C109="M","15:59",C109="AF","23:59")," ")</f>
        <v xml:space="preserve"> </v>
      </c>
    </row>
    <row r="110" spans="2:8" x14ac:dyDescent="0.25">
      <c r="B110" t="str">
        <f>'2022'!$C$14</f>
        <v>L</v>
      </c>
      <c r="C110" t="str">
        <f>IF(HLOOKUP(D110,'2022'!$D$1:$GB$16,$A$2,FALSE)=0," ",IF(HLOOKUP(D110,'2022'!$D$1:$GB$16,$A$2,FALSE)="H"," ",IF(HLOOKUP(D110,'2022'!$D$1:$GB$16,$A$2,FALSE)="S"," ",HLOOKUP(D110,'2022'!$D$1:$GB$16,$A$2,FALSE))))</f>
        <v>MN</v>
      </c>
      <c r="D110" s="402">
        <v>44670</v>
      </c>
      <c r="E110" s="402">
        <f t="shared" si="2"/>
        <v>44670</v>
      </c>
      <c r="F110" t="str" cm="1">
        <f t="array" ref="F110">IFERROR(_xlfn.IFS(C110="MN","00:00",C110="M","08:00",C110="AF","16:00")," ")</f>
        <v>00:00</v>
      </c>
      <c r="G110" s="402">
        <f t="shared" si="3"/>
        <v>44670</v>
      </c>
      <c r="H110" s="402" t="str" cm="1">
        <f t="array" ref="H110">IFERROR(_xlfn.IFS(C110="MN","07:59",C110="M","15:59",C110="AF","23:59")," ")</f>
        <v>07:59</v>
      </c>
    </row>
    <row r="111" spans="2:8" x14ac:dyDescent="0.25">
      <c r="B111" t="str">
        <f>'2022'!$C$14</f>
        <v>L</v>
      </c>
      <c r="C111" t="str">
        <f>IF(HLOOKUP(D111,'2022'!$D$1:$GB$16,$A$2,FALSE)=0," ",IF(HLOOKUP(D111,'2022'!$D$1:$GB$16,$A$2,FALSE)="H"," ",IF(HLOOKUP(D111,'2022'!$D$1:$GB$16,$A$2,FALSE)="S"," ",HLOOKUP(D111,'2022'!$D$1:$GB$16,$A$2,FALSE))))</f>
        <v>MN</v>
      </c>
      <c r="D111" s="402">
        <v>44671</v>
      </c>
      <c r="E111" s="402">
        <f t="shared" si="2"/>
        <v>44671</v>
      </c>
      <c r="F111" t="str" cm="1">
        <f t="array" ref="F111">IFERROR(_xlfn.IFS(C111="MN","00:00",C111="M","08:00",C111="AF","16:00")," ")</f>
        <v>00:00</v>
      </c>
      <c r="G111" s="402">
        <f t="shared" si="3"/>
        <v>44671</v>
      </c>
      <c r="H111" s="402" t="str" cm="1">
        <f t="array" ref="H111">IFERROR(_xlfn.IFS(C111="MN","07:59",C111="M","15:59",C111="AF","23:59")," ")</f>
        <v>07:59</v>
      </c>
    </row>
    <row r="112" spans="2:8" x14ac:dyDescent="0.25">
      <c r="B112" t="str">
        <f>'2022'!$C$14</f>
        <v>L</v>
      </c>
      <c r="C112" t="str">
        <f>IF(HLOOKUP(D112,'2022'!$D$1:$GB$16,$A$2,FALSE)=0," ",IF(HLOOKUP(D112,'2022'!$D$1:$GB$16,$A$2,FALSE)="H"," ",IF(HLOOKUP(D112,'2022'!$D$1:$GB$16,$A$2,FALSE)="S"," ",HLOOKUP(D112,'2022'!$D$1:$GB$16,$A$2,FALSE))))</f>
        <v>MN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00:00</v>
      </c>
      <c r="G112" s="402">
        <f t="shared" si="3"/>
        <v>44672</v>
      </c>
      <c r="H112" s="402" t="str" cm="1">
        <f t="array" ref="H112">IFERROR(_xlfn.IFS(C112="MN","07:59",C112="M","15:59",C112="AF","23:59")," ")</f>
        <v>07:59</v>
      </c>
    </row>
    <row r="113" spans="2:8" x14ac:dyDescent="0.25">
      <c r="B113" t="str">
        <f>'2022'!$C$14</f>
        <v>L</v>
      </c>
      <c r="C113" t="str">
        <f>IF(HLOOKUP(D113,'2022'!$D$1:$GB$16,$A$2,FALSE)=0," ",IF(HLOOKUP(D113,'2022'!$D$1:$GB$16,$A$2,FALSE)="H"," ",IF(HLOOKUP(D113,'2022'!$D$1:$GB$16,$A$2,FALSE)="S"," ",HLOOKUP(D113,'2022'!$D$1:$GB$16,$A$2,FALSE))))</f>
        <v>MN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00:00</v>
      </c>
      <c r="G113" s="402">
        <f t="shared" si="3"/>
        <v>44673</v>
      </c>
      <c r="H113" s="402" t="str" cm="1">
        <f t="array" ref="H113">IFERROR(_xlfn.IFS(C113="MN","07:59",C113="M","15:59",C113="AF","23:59")," ")</f>
        <v>07:59</v>
      </c>
    </row>
    <row r="114" spans="2:8" x14ac:dyDescent="0.25">
      <c r="B114" t="str">
        <f>'2022'!$C$14</f>
        <v>L</v>
      </c>
      <c r="C114" t="str">
        <f>IF(HLOOKUP(D114,'2022'!$D$1:$GB$16,$A$2,FALSE)=0," ",IF(HLOOKUP(D114,'2022'!$D$1:$GB$16,$A$2,FALSE)="H"," ",IF(HLOOKUP(D114,'2022'!$D$1:$GB$16,$A$2,FALSE)="S"," ",HLOOKUP(D114,'2022'!$D$1:$GB$16,$A$2,FALSE))))</f>
        <v xml:space="preserve"> </v>
      </c>
      <c r="D114" s="402">
        <v>44674</v>
      </c>
      <c r="E114" s="402" t="str">
        <f t="shared" si="2"/>
        <v>ERROR</v>
      </c>
      <c r="F114" t="str" cm="1">
        <f t="array" ref="F114">IFERROR(_xlfn.IFS(C114="MN","00:00",C114="M","08:00",C114="AF","16:00")," ")</f>
        <v xml:space="preserve"> </v>
      </c>
      <c r="G114" s="402" t="str">
        <f t="shared" si="3"/>
        <v>ERROR</v>
      </c>
      <c r="H114" s="402" t="str" cm="1">
        <f t="array" ref="H114">IFERROR(_xlfn.IFS(C114="MN","07:59",C114="M","15:59",C114="AF","23:59")," ")</f>
        <v xml:space="preserve"> </v>
      </c>
    </row>
    <row r="115" spans="2:8" x14ac:dyDescent="0.25">
      <c r="B115" t="str">
        <f>'2022'!$C$14</f>
        <v>L</v>
      </c>
      <c r="C115" t="str">
        <f>IF(HLOOKUP(D115,'2022'!$D$1:$GB$16,$A$2,FALSE)=0," ",IF(HLOOKUP(D115,'2022'!$D$1:$GB$16,$A$2,FALSE)="H"," ",IF(HLOOKUP(D115,'2022'!$D$1:$GB$16,$A$2,FALSE)="S"," ",HLOOKUP(D115,'2022'!$D$1:$GB$16,$A$2,FALSE))))</f>
        <v xml:space="preserve"> </v>
      </c>
      <c r="D115" s="402">
        <v>44675</v>
      </c>
      <c r="E115" s="402" t="str">
        <f t="shared" si="2"/>
        <v>ERROR</v>
      </c>
      <c r="F115" t="str" cm="1">
        <f t="array" ref="F115">IFERROR(_xlfn.IFS(C115="MN","00:00",C115="M","08:00",C115="AF","16:00")," ")</f>
        <v xml:space="preserve"> </v>
      </c>
      <c r="G115" s="402" t="str">
        <f t="shared" si="3"/>
        <v>ERROR</v>
      </c>
      <c r="H115" s="402" t="str" cm="1">
        <f t="array" ref="H115">IFERROR(_xlfn.IFS(C115="MN","07:59",C115="M","15:59",C115="AF","23:59")," ")</f>
        <v xml:space="preserve"> </v>
      </c>
    </row>
    <row r="116" spans="2:8" x14ac:dyDescent="0.25">
      <c r="B116" t="str">
        <f>'2022'!$C$14</f>
        <v>L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2:8" x14ac:dyDescent="0.25">
      <c r="B117" t="str">
        <f>'2022'!$C$14</f>
        <v>L</v>
      </c>
      <c r="C117" t="str">
        <f>IF(HLOOKUP(D117,'2022'!$D$1:$GB$16,$A$2,FALSE)=0," ",IF(HLOOKUP(D117,'2022'!$D$1:$GB$16,$A$2,FALSE)="H"," ",IF(HLOOKUP(D117,'2022'!$D$1:$GB$16,$A$2,FALSE)="S"," ",HLOOKUP(D117,'2022'!$D$1:$GB$16,$A$2,FALSE))))</f>
        <v>M</v>
      </c>
      <c r="D117" s="402">
        <v>44677</v>
      </c>
      <c r="E117" s="402">
        <f t="shared" si="2"/>
        <v>44677</v>
      </c>
      <c r="F117" t="str" cm="1">
        <f t="array" ref="F117">IFERROR(_xlfn.IFS(C117="MN","00:00",C117="M","08:00",C117="AF","16:00")," ")</f>
        <v>08:00</v>
      </c>
      <c r="G117" s="402">
        <f t="shared" si="3"/>
        <v>44677</v>
      </c>
      <c r="H117" s="402" t="str" cm="1">
        <f t="array" ref="H117">IFERROR(_xlfn.IFS(C117="MN","07:59",C117="M","15:59",C117="AF","23:59")," ")</f>
        <v>15:59</v>
      </c>
    </row>
    <row r="118" spans="2:8" x14ac:dyDescent="0.25">
      <c r="B118" t="str">
        <f>'2022'!$C$14</f>
        <v>L</v>
      </c>
      <c r="C118" t="str">
        <f>IF(HLOOKUP(D118,'2022'!$D$1:$GB$16,$A$2,FALSE)=0," ",IF(HLOOKUP(D118,'2022'!$D$1:$GB$16,$A$2,FALSE)="H"," ",IF(HLOOKUP(D118,'2022'!$D$1:$GB$16,$A$2,FALSE)="S"," ",HLOOKUP(D118,'2022'!$D$1:$GB$16,$A$2,FALSE))))</f>
        <v>M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08:00</v>
      </c>
      <c r="G118" s="402">
        <f t="shared" si="3"/>
        <v>44678</v>
      </c>
      <c r="H118" s="402" t="str" cm="1">
        <f t="array" ref="H118">IFERROR(_xlfn.IFS(C118="MN","07:59",C118="M","15:59",C118="AF","23:59")," ")</f>
        <v>15:59</v>
      </c>
    </row>
    <row r="119" spans="2:8" x14ac:dyDescent="0.25">
      <c r="B119" t="str">
        <f>'2022'!$C$14</f>
        <v>L</v>
      </c>
      <c r="C119" t="str">
        <f>IF(HLOOKUP(D119,'2022'!$D$1:$GB$16,$A$2,FALSE)=0," ",IF(HLOOKUP(D119,'2022'!$D$1:$GB$16,$A$2,FALSE)="H"," ",IF(HLOOKUP(D119,'2022'!$D$1:$GB$16,$A$2,FALSE)="S"," ",HLOOKUP(D119,'2022'!$D$1:$GB$16,$A$2,FALSE))))</f>
        <v>M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08:00</v>
      </c>
      <c r="G119" s="402">
        <f t="shared" si="3"/>
        <v>44679</v>
      </c>
      <c r="H119" s="402" t="str" cm="1">
        <f t="array" ref="H119">IFERROR(_xlfn.IFS(C119="MN","07:59",C119="M","15:59",C119="AF","23:59")," ")</f>
        <v>15:59</v>
      </c>
    </row>
    <row r="120" spans="2:8" x14ac:dyDescent="0.25">
      <c r="B120" t="str">
        <f>'2022'!$C$14</f>
        <v>L</v>
      </c>
      <c r="C120" t="str">
        <f>IF(HLOOKUP(D120,'2022'!$D$1:$GB$16,$A$2,FALSE)=0," ",IF(HLOOKUP(D120,'2022'!$D$1:$GB$16,$A$2,FALSE)="H"," ",IF(HLOOKUP(D120,'2022'!$D$1:$GB$16,$A$2,FALSE)="S"," ",HLOOKUP(D120,'2022'!$D$1:$GB$16,$A$2,FALSE))))</f>
        <v xml:space="preserve"> </v>
      </c>
      <c r="D120" s="402">
        <v>44680</v>
      </c>
      <c r="E120" s="402" t="str">
        <f t="shared" si="2"/>
        <v>ERROR</v>
      </c>
      <c r="F120" t="str" cm="1">
        <f t="array" ref="F120">IFERROR(_xlfn.IFS(C120="MN","00:00",C120="M","08:00",C120="AF","16:00")," ")</f>
        <v xml:space="preserve"> </v>
      </c>
      <c r="G120" s="402" t="str">
        <f t="shared" si="3"/>
        <v>ERROR</v>
      </c>
      <c r="H120" s="402" t="str" cm="1">
        <f t="array" ref="H120">IFERROR(_xlfn.IFS(C120="MN","07:59",C120="M","15:59",C120="AF","23:59")," ")</f>
        <v xml:space="preserve"> </v>
      </c>
    </row>
    <row r="121" spans="2:8" x14ac:dyDescent="0.25">
      <c r="B121" t="str">
        <f>'2022'!$C$14</f>
        <v>L</v>
      </c>
      <c r="C121" t="str">
        <f>IF(HLOOKUP(D121,'2022'!$D$1:$GB$16,$A$2,FALSE)=0," ",IF(HLOOKUP(D121,'2022'!$D$1:$GB$16,$A$2,FALSE)="H"," ",IF(HLOOKUP(D121,'2022'!$D$1:$GB$16,$A$2,FALSE)="S"," ",HLOOKUP(D121,'2022'!$D$1:$GB$16,$A$2,FALSE))))</f>
        <v xml:space="preserve"> </v>
      </c>
      <c r="D121" s="402">
        <v>44681</v>
      </c>
      <c r="E121" s="402" t="str">
        <f t="shared" si="2"/>
        <v>ERROR</v>
      </c>
      <c r="F121" t="str" cm="1">
        <f t="array" ref="F121">IFERROR(_xlfn.IFS(C121="MN","00:00",C121="M","08:00",C121="AF","16:00")," ")</f>
        <v xml:space="preserve"> </v>
      </c>
      <c r="G121" s="402" t="str">
        <f t="shared" si="3"/>
        <v>ERROR</v>
      </c>
      <c r="H121" s="402" t="str" cm="1">
        <f t="array" ref="H121">IFERROR(_xlfn.IFS(C121="MN","07:59",C121="M","15:59",C121="AF","23:59")," ")</f>
        <v xml:space="preserve"> </v>
      </c>
    </row>
    <row r="122" spans="2:8" x14ac:dyDescent="0.25">
      <c r="B122" t="str">
        <f>'2022'!$C$14</f>
        <v>L</v>
      </c>
      <c r="C122" t="str">
        <f>IF(HLOOKUP(D122,'2022'!$D$1:$GB$16,$A$2,FALSE)=0," ",IF(HLOOKUP(D122,'2022'!$D$1:$GB$16,$A$2,FALSE)="H"," ",IF(HLOOKUP(D122,'2022'!$D$1:$GB$16,$A$2,FALSE)="S"," ",HLOOKUP(D122,'2022'!$D$1:$GB$16,$A$2,FALSE))))</f>
        <v>AF</v>
      </c>
      <c r="D122" s="402">
        <v>44682</v>
      </c>
      <c r="E122" s="402">
        <f t="shared" si="2"/>
        <v>44682</v>
      </c>
      <c r="F122" t="str" cm="1">
        <f t="array" ref="F122">IFERROR(_xlfn.IFS(C122="MN","00:00",C122="M","08:00",C122="AF","16:00")," ")</f>
        <v>16:00</v>
      </c>
      <c r="G122" s="402">
        <f t="shared" si="3"/>
        <v>44682</v>
      </c>
      <c r="H122" s="402" t="str" cm="1">
        <f t="array" ref="H122">IFERROR(_xlfn.IFS(C122="MN","07:59",C122="M","15:59",C122="AF","23:59")," ")</f>
        <v>23:59</v>
      </c>
    </row>
    <row r="123" spans="2:8" x14ac:dyDescent="0.25">
      <c r="B123" t="str">
        <f>'2022'!$C$14</f>
        <v>L</v>
      </c>
      <c r="C123" t="str">
        <f>IF(HLOOKUP(D123,'2022'!$D$1:$GB$16,$A$2,FALSE)=0," ",IF(HLOOKUP(D123,'2022'!$D$1:$GB$16,$A$2,FALSE)="H"," ",IF(HLOOKUP(D123,'2022'!$D$1:$GB$16,$A$2,FALSE)="S"," ",HLOOKUP(D123,'2022'!$D$1:$GB$16,$A$2,FALSE))))</f>
        <v>AF</v>
      </c>
      <c r="D123" s="402">
        <v>44683</v>
      </c>
      <c r="E123" s="402">
        <f t="shared" si="2"/>
        <v>44683</v>
      </c>
      <c r="F123" t="str" cm="1">
        <f t="array" ref="F123">IFERROR(_xlfn.IFS(C123="MN","00:00",C123="M","08:00",C123="AF","16:00")," ")</f>
        <v>16:00</v>
      </c>
      <c r="G123" s="402">
        <f t="shared" si="3"/>
        <v>44683</v>
      </c>
      <c r="H123" s="402" t="str" cm="1">
        <f t="array" ref="H123">IFERROR(_xlfn.IFS(C123="MN","07:59",C123="M","15:59",C123="AF","23:59")," ")</f>
        <v>23:59</v>
      </c>
    </row>
    <row r="124" spans="2:8" x14ac:dyDescent="0.25">
      <c r="B124" t="str">
        <f>'2022'!$C$14</f>
        <v>L</v>
      </c>
      <c r="C124" t="str">
        <f>IF(HLOOKUP(D124,'2022'!$D$1:$GB$16,$A$2,FALSE)=0," ",IF(HLOOKUP(D124,'2022'!$D$1:$GB$16,$A$2,FALSE)="H"," ",IF(HLOOKUP(D124,'2022'!$D$1:$GB$16,$A$2,FALSE)="S"," ",HLOOKUP(D124,'2022'!$D$1:$GB$16,$A$2,FALSE))))</f>
        <v>AF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16:00</v>
      </c>
      <c r="G124" s="402">
        <f t="shared" si="3"/>
        <v>44684</v>
      </c>
      <c r="H124" s="402" t="str" cm="1">
        <f t="array" ref="H124">IFERROR(_xlfn.IFS(C124="MN","07:59",C124="M","15:59",C124="AF","23:59")," ")</f>
        <v>23:59</v>
      </c>
    </row>
    <row r="125" spans="2:8" x14ac:dyDescent="0.25">
      <c r="B125" t="str">
        <f>'2022'!$C$14</f>
        <v>L</v>
      </c>
      <c r="C125" t="str">
        <f>IF(HLOOKUP(D125,'2022'!$D$1:$GB$16,$A$2,FALSE)=0," ",IF(HLOOKUP(D125,'2022'!$D$1:$GB$16,$A$2,FALSE)="H"," ",IF(HLOOKUP(D125,'2022'!$D$1:$GB$16,$A$2,FALSE)="S"," ",HLOOKUP(D125,'2022'!$D$1:$GB$16,$A$2,FALSE))))</f>
        <v>AF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16:00</v>
      </c>
      <c r="G125" s="402">
        <f t="shared" si="3"/>
        <v>44685</v>
      </c>
      <c r="H125" s="402" t="str" cm="1">
        <f t="array" ref="H125">IFERROR(_xlfn.IFS(C125="MN","07:59",C125="M","15:59",C125="AF","23:59")," ")</f>
        <v>23:59</v>
      </c>
    </row>
    <row r="126" spans="2:8" x14ac:dyDescent="0.25">
      <c r="B126" t="str">
        <f>'2022'!$C$14</f>
        <v>L</v>
      </c>
      <c r="C126" t="str">
        <f>IF(HLOOKUP(D126,'2022'!$D$1:$GB$16,$A$2,FALSE)=0," ",IF(HLOOKUP(D126,'2022'!$D$1:$GB$16,$A$2,FALSE)="H"," ",IF(HLOOKUP(D126,'2022'!$D$1:$GB$16,$A$2,FALSE)="S"," ",HLOOKUP(D126,'2022'!$D$1:$GB$16,$A$2,FALSE))))</f>
        <v xml:space="preserve"> </v>
      </c>
      <c r="D126" s="402">
        <v>44686</v>
      </c>
      <c r="E126" s="402" t="str">
        <f t="shared" si="2"/>
        <v>ERROR</v>
      </c>
      <c r="F126" t="str" cm="1">
        <f t="array" ref="F126">IFERROR(_xlfn.IFS(C126="MN","00:00",C126="M","08:00",C126="AF","16:00")," ")</f>
        <v xml:space="preserve"> </v>
      </c>
      <c r="G126" s="402" t="str">
        <f t="shared" si="3"/>
        <v>ERROR</v>
      </c>
      <c r="H126" s="402" t="str" cm="1">
        <f t="array" ref="H126">IFERROR(_xlfn.IFS(C126="MN","07:59",C126="M","15:59",C126="AF","23:59")," ")</f>
        <v xml:space="preserve"> </v>
      </c>
    </row>
    <row r="127" spans="2:8" x14ac:dyDescent="0.25">
      <c r="B127" t="str">
        <f>'2022'!$C$14</f>
        <v>L</v>
      </c>
      <c r="C127" t="str">
        <f>IF(HLOOKUP(D127,'2022'!$D$1:$GB$16,$A$2,FALSE)=0," ",IF(HLOOKUP(D127,'2022'!$D$1:$GB$16,$A$2,FALSE)="H"," ",IF(HLOOKUP(D127,'2022'!$D$1:$GB$16,$A$2,FALSE)="S"," ",HLOOKUP(D127,'2022'!$D$1:$GB$16,$A$2,FALSE))))</f>
        <v xml:space="preserve"> </v>
      </c>
      <c r="D127" s="402">
        <v>44687</v>
      </c>
      <c r="E127" s="402" t="str">
        <f t="shared" si="2"/>
        <v>ERROR</v>
      </c>
      <c r="F127" t="str" cm="1">
        <f t="array" ref="F127">IFERROR(_xlfn.IFS(C127="MN","00:00",C127="M","08:00",C127="AF","16:00")," ")</f>
        <v xml:space="preserve"> </v>
      </c>
      <c r="G127" s="402" t="str">
        <f t="shared" si="3"/>
        <v>ERROR</v>
      </c>
      <c r="H127" s="402" t="str" cm="1">
        <f t="array" ref="H127">IFERROR(_xlfn.IFS(C127="MN","07:59",C127="M","15:59",C127="AF","23:59")," ")</f>
        <v xml:space="preserve"> </v>
      </c>
    </row>
    <row r="128" spans="2:8" x14ac:dyDescent="0.25">
      <c r="B128" t="str">
        <f>'2022'!$C$14</f>
        <v>L</v>
      </c>
      <c r="C128" t="str">
        <f>IF(HLOOKUP(D128,'2022'!$D$1:$GB$16,$A$2,FALSE)=0," ",IF(HLOOKUP(D128,'2022'!$D$1:$GB$16,$A$2,FALSE)="H"," ",IF(HLOOKUP(D128,'2022'!$D$1:$GB$16,$A$2,FALSE)="S"," ",HLOOKUP(D128,'2022'!$D$1:$GB$16,$A$2,FALSE))))</f>
        <v>AF</v>
      </c>
      <c r="D128" s="402">
        <v>44688</v>
      </c>
      <c r="E128" s="402">
        <f t="shared" si="2"/>
        <v>44688</v>
      </c>
      <c r="F128" t="str" cm="1">
        <f t="array" ref="F128">IFERROR(_xlfn.IFS(C128="MN","00:00",C128="M","08:00",C128="AF","16:00")," ")</f>
        <v>16:00</v>
      </c>
      <c r="G128" s="402">
        <f t="shared" si="3"/>
        <v>44688</v>
      </c>
      <c r="H128" s="402" t="str" cm="1">
        <f t="array" ref="H128">IFERROR(_xlfn.IFS(C128="MN","07:59",C128="M","15:59",C128="AF","23:59")," ")</f>
        <v>23:59</v>
      </c>
    </row>
    <row r="129" spans="2:8" x14ac:dyDescent="0.25">
      <c r="B129" t="str">
        <f>'2022'!$C$14</f>
        <v>L</v>
      </c>
      <c r="C129" t="str">
        <f>IF(HLOOKUP(D129,'2022'!$D$1:$GB$16,$A$2,FALSE)=0," ",IF(HLOOKUP(D129,'2022'!$D$1:$GB$16,$A$2,FALSE)="H"," ",IF(HLOOKUP(D129,'2022'!$D$1:$GB$16,$A$2,FALSE)="S"," ",HLOOKUP(D129,'2022'!$D$1:$GB$16,$A$2,FALSE))))</f>
        <v>AF</v>
      </c>
      <c r="D129" s="402">
        <v>44689</v>
      </c>
      <c r="E129" s="402">
        <f t="shared" si="2"/>
        <v>44689</v>
      </c>
      <c r="F129" t="str" cm="1">
        <f t="array" ref="F129">IFERROR(_xlfn.IFS(C129="MN","00:00",C129="M","08:00",C129="AF","16:00")," ")</f>
        <v>16:00</v>
      </c>
      <c r="G129" s="402">
        <f t="shared" si="3"/>
        <v>44689</v>
      </c>
      <c r="H129" s="402" t="str" cm="1">
        <f t="array" ref="H129">IFERROR(_xlfn.IFS(C129="MN","07:59",C129="M","15:59",C129="AF","23:59")," ")</f>
        <v>23:59</v>
      </c>
    </row>
    <row r="130" spans="2:8" x14ac:dyDescent="0.25">
      <c r="B130" t="str">
        <f>'2022'!$C$14</f>
        <v>L</v>
      </c>
      <c r="C130" t="str">
        <f>IF(HLOOKUP(D130,'2022'!$D$1:$GB$16,$A$2,FALSE)=0," ",IF(HLOOKUP(D130,'2022'!$D$1:$GB$16,$A$2,FALSE)="H"," ",IF(HLOOKUP(D130,'2022'!$D$1:$GB$16,$A$2,FALSE)="S"," ",HLOOKUP(D130,'2022'!$D$1:$GB$16,$A$2,FALSE))))</f>
        <v>AF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16:00</v>
      </c>
      <c r="G130" s="402">
        <f t="shared" si="3"/>
        <v>44690</v>
      </c>
      <c r="H130" s="402" t="str" cm="1">
        <f t="array" ref="H130">IFERROR(_xlfn.IFS(C130="MN","07:59",C130="M","15:59",C130="AF","23:59")," ")</f>
        <v>23:59</v>
      </c>
    </row>
    <row r="131" spans="2:8" x14ac:dyDescent="0.25">
      <c r="B131" t="str">
        <f>'2022'!$C$14</f>
        <v>L</v>
      </c>
      <c r="C131" t="str">
        <f>IF(HLOOKUP(D131,'2022'!$D$1:$GB$16,$A$2,FALSE)=0," ",IF(HLOOKUP(D131,'2022'!$D$1:$GB$16,$A$2,FALSE)="H"," ",IF(HLOOKUP(D131,'2022'!$D$1:$GB$16,$A$2,FALSE)="S"," ",HLOOKUP(D131,'2022'!$D$1:$GB$16,$A$2,FALSE))))</f>
        <v>AF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16:00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23:59</v>
      </c>
    </row>
    <row r="132" spans="2:8" x14ac:dyDescent="0.25">
      <c r="B132" t="str">
        <f>'2022'!$C$14</f>
        <v>L</v>
      </c>
      <c r="C132" t="str">
        <f>IF(HLOOKUP(D132,'2022'!$D$1:$GB$16,$A$2,FALSE)=0," ",IF(HLOOKUP(D132,'2022'!$D$1:$GB$16,$A$2,FALSE)="H"," ",IF(HLOOKUP(D132,'2022'!$D$1:$GB$16,$A$2,FALSE)="S"," ",HLOOKUP(D132,'2022'!$D$1:$GB$16,$A$2,FALSE))))</f>
        <v xml:space="preserve"> </v>
      </c>
      <c r="D132" s="402">
        <v>44692</v>
      </c>
      <c r="E132" s="402" t="str">
        <f t="shared" si="4"/>
        <v>ERROR</v>
      </c>
      <c r="F132" t="str" cm="1">
        <f t="array" ref="F132">IFERROR(_xlfn.IFS(C132="MN","00:00",C132="M","08:00",C132="AF","16:00")," ")</f>
        <v xml:space="preserve"> </v>
      </c>
      <c r="G132" s="402" t="str">
        <f t="shared" si="5"/>
        <v>ERROR</v>
      </c>
      <c r="H132" s="402" t="str" cm="1">
        <f t="array" ref="H132">IFERROR(_xlfn.IFS(C132="MN","07:59",C132="M","15:59",C132="AF","23:59")," ")</f>
        <v xml:space="preserve"> </v>
      </c>
    </row>
    <row r="133" spans="2:8" x14ac:dyDescent="0.25">
      <c r="B133" t="str">
        <f>'2022'!$C$14</f>
        <v>L</v>
      </c>
      <c r="C133" t="str">
        <f>IF(HLOOKUP(D133,'2022'!$D$1:$GB$16,$A$2,FALSE)=0," ",IF(HLOOKUP(D133,'2022'!$D$1:$GB$16,$A$2,FALSE)="H"," ",IF(HLOOKUP(D133,'2022'!$D$1:$GB$16,$A$2,FALSE)="S"," ",HLOOKUP(D133,'2022'!$D$1:$GB$16,$A$2,FALSE))))</f>
        <v xml:space="preserve"> </v>
      </c>
      <c r="D133" s="402">
        <v>44693</v>
      </c>
      <c r="E133" s="402" t="str">
        <f t="shared" si="4"/>
        <v>ERROR</v>
      </c>
      <c r="F133" t="str" cm="1">
        <f t="array" ref="F133">IFERROR(_xlfn.IFS(C133="MN","00:00",C133="M","08:00",C133="AF","16:00")," ")</f>
        <v xml:space="preserve"> </v>
      </c>
      <c r="G133" s="402" t="str">
        <f t="shared" si="5"/>
        <v>ERROR</v>
      </c>
      <c r="H133" s="402" t="str" cm="1">
        <f t="array" ref="H133">IFERROR(_xlfn.IFS(C133="MN","07:59",C133="M","15:59",C133="AF","23:59")," ")</f>
        <v xml:space="preserve"> </v>
      </c>
    </row>
    <row r="134" spans="2:8" x14ac:dyDescent="0.25">
      <c r="B134" t="str">
        <f>'2022'!$C$14</f>
        <v>L</v>
      </c>
      <c r="C134" t="str">
        <f>IF(HLOOKUP(D134,'2022'!$D$1:$GB$16,$A$2,FALSE)=0," ",IF(HLOOKUP(D134,'2022'!$D$1:$GB$16,$A$2,FALSE)="H"," ",IF(HLOOKUP(D134,'2022'!$D$1:$GB$16,$A$2,FALSE)="S"," ",HLOOKUP(D134,'2022'!$D$1:$GB$16,$A$2,FALSE))))</f>
        <v>M</v>
      </c>
      <c r="D134" s="402">
        <v>44694</v>
      </c>
      <c r="E134" s="402">
        <f t="shared" si="4"/>
        <v>44694</v>
      </c>
      <c r="F134" t="str" cm="1">
        <f t="array" ref="F134">IFERROR(_xlfn.IFS(C134="MN","00:00",C134="M","08:00",C134="AF","16:00")," ")</f>
        <v>08:00</v>
      </c>
      <c r="G134" s="402">
        <f t="shared" si="5"/>
        <v>44694</v>
      </c>
      <c r="H134" s="402" t="str" cm="1">
        <f t="array" ref="H134">IFERROR(_xlfn.IFS(C134="MN","07:59",C134="M","15:59",C134="AF","23:59")," ")</f>
        <v>15:59</v>
      </c>
    </row>
    <row r="135" spans="2:8" x14ac:dyDescent="0.25">
      <c r="B135" t="str">
        <f>'2022'!$C$14</f>
        <v>L</v>
      </c>
      <c r="C135" t="str">
        <f>IF(HLOOKUP(D135,'2022'!$D$1:$GB$16,$A$2,FALSE)=0," ",IF(HLOOKUP(D135,'2022'!$D$1:$GB$16,$A$2,FALSE)="H"," ",IF(HLOOKUP(D135,'2022'!$D$1:$GB$16,$A$2,FALSE)="S"," ",HLOOKUP(D135,'2022'!$D$1:$GB$16,$A$2,FALSE))))</f>
        <v>M</v>
      </c>
      <c r="D135" s="402">
        <v>44695</v>
      </c>
      <c r="E135" s="402">
        <f t="shared" si="4"/>
        <v>44695</v>
      </c>
      <c r="F135" t="str" cm="1">
        <f t="array" ref="F135">IFERROR(_xlfn.IFS(C135="MN","00:00",C135="M","08:00",C135="AF","16:00")," ")</f>
        <v>08:00</v>
      </c>
      <c r="G135" s="402">
        <f t="shared" si="5"/>
        <v>44695</v>
      </c>
      <c r="H135" s="402" t="str" cm="1">
        <f t="array" ref="H135">IFERROR(_xlfn.IFS(C135="MN","07:59",C135="M","15:59",C135="AF","23:59")," ")</f>
        <v>15:59</v>
      </c>
    </row>
    <row r="136" spans="2:8" x14ac:dyDescent="0.25">
      <c r="B136" t="str">
        <f>'2022'!$C$14</f>
        <v>L</v>
      </c>
      <c r="C136" t="str">
        <f>IF(HLOOKUP(D136,'2022'!$D$1:$GB$16,$A$2,FALSE)=0," ",IF(HLOOKUP(D136,'2022'!$D$1:$GB$16,$A$2,FALSE)="H"," ",IF(HLOOKUP(D136,'2022'!$D$1:$GB$16,$A$2,FALSE)="S"," ",HLOOKUP(D136,'2022'!$D$1:$GB$16,$A$2,FALSE))))</f>
        <v>M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08:00</v>
      </c>
      <c r="G136" s="402">
        <f t="shared" si="5"/>
        <v>44696</v>
      </c>
      <c r="H136" s="402" t="str" cm="1">
        <f t="array" ref="H136">IFERROR(_xlfn.IFS(C136="MN","07:59",C136="M","15:59",C136="AF","23:59")," ")</f>
        <v>15:59</v>
      </c>
    </row>
    <row r="137" spans="2:8" x14ac:dyDescent="0.25">
      <c r="B137" t="str">
        <f>'2022'!$C$14</f>
        <v>L</v>
      </c>
      <c r="C137" t="str">
        <f>IF(HLOOKUP(D137,'2022'!$D$1:$GB$16,$A$2,FALSE)=0," ",IF(HLOOKUP(D137,'2022'!$D$1:$GB$16,$A$2,FALSE)="H"," ",IF(HLOOKUP(D137,'2022'!$D$1:$GB$16,$A$2,FALSE)="S"," ",HLOOKUP(D137,'2022'!$D$1:$GB$16,$A$2,FALSE))))</f>
        <v>M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08:00</v>
      </c>
      <c r="G137" s="402">
        <f t="shared" si="5"/>
        <v>44697</v>
      </c>
      <c r="H137" s="402" t="str" cm="1">
        <f t="array" ref="H137">IFERROR(_xlfn.IFS(C137="MN","07:59",C137="M","15:59",C137="AF","23:59")," ")</f>
        <v>15:59</v>
      </c>
    </row>
    <row r="138" spans="2:8" x14ac:dyDescent="0.25">
      <c r="B138" t="str">
        <f>'2022'!$C$14</f>
        <v>L</v>
      </c>
      <c r="C138" t="str">
        <f>IF(HLOOKUP(D138,'2022'!$D$1:$GB$16,$A$2,FALSE)=0," ",IF(HLOOKUP(D138,'2022'!$D$1:$GB$16,$A$2,FALSE)="H"," ",IF(HLOOKUP(D138,'2022'!$D$1:$GB$16,$A$2,FALSE)="S"," ",HLOOKUP(D138,'2022'!$D$1:$GB$16,$A$2,FALSE))))</f>
        <v xml:space="preserve"> </v>
      </c>
      <c r="D138" s="402">
        <v>44698</v>
      </c>
      <c r="E138" s="402" t="str">
        <f t="shared" si="4"/>
        <v>ERROR</v>
      </c>
      <c r="F138" t="str" cm="1">
        <f t="array" ref="F138">IFERROR(_xlfn.IFS(C138="MN","00:00",C138="M","08:00",C138="AF","16:00")," ")</f>
        <v xml:space="preserve"> </v>
      </c>
      <c r="G138" s="402" t="str">
        <f t="shared" si="5"/>
        <v>ERROR</v>
      </c>
      <c r="H138" s="402" t="str" cm="1">
        <f t="array" ref="H138">IFERROR(_xlfn.IFS(C138="MN","07:59",C138="M","15:59",C138="AF","23:59")," ")</f>
        <v xml:space="preserve"> </v>
      </c>
    </row>
    <row r="139" spans="2:8" x14ac:dyDescent="0.25">
      <c r="B139" t="str">
        <f>'2022'!$C$14</f>
        <v>L</v>
      </c>
      <c r="C139" t="str">
        <f>IF(HLOOKUP(D139,'2022'!$D$1:$GB$16,$A$2,FALSE)=0," ",IF(HLOOKUP(D139,'2022'!$D$1:$GB$16,$A$2,FALSE)="H"," ",IF(HLOOKUP(D139,'2022'!$D$1:$GB$16,$A$2,FALSE)="S"," ",HLOOKUP(D139,'2022'!$D$1:$GB$16,$A$2,FALSE))))</f>
        <v xml:space="preserve"> </v>
      </c>
      <c r="D139" s="402">
        <v>44699</v>
      </c>
      <c r="E139" s="402" t="str">
        <f t="shared" si="4"/>
        <v>ERROR</v>
      </c>
      <c r="F139" t="str" cm="1">
        <f t="array" ref="F139">IFERROR(_xlfn.IFS(C139="MN","00:00",C139="M","08:00",C139="AF","16:00")," ")</f>
        <v xml:space="preserve"> </v>
      </c>
      <c r="G139" s="402" t="str">
        <f t="shared" si="5"/>
        <v>ERROR</v>
      </c>
      <c r="H139" s="402" t="str" cm="1">
        <f t="array" ref="H139">IFERROR(_xlfn.IFS(C139="MN","07:59",C139="M","15:59",C139="AF","23:59")," ")</f>
        <v xml:space="preserve"> </v>
      </c>
    </row>
    <row r="140" spans="2:8" x14ac:dyDescent="0.25">
      <c r="B140" t="str">
        <f>'2022'!$C$14</f>
        <v>L</v>
      </c>
      <c r="C140" t="str">
        <f>IF(HLOOKUP(D140,'2022'!$D$1:$GB$16,$A$2,FALSE)=0," ",IF(HLOOKUP(D140,'2022'!$D$1:$GB$16,$A$2,FALSE)="H"," ",IF(HLOOKUP(D140,'2022'!$D$1:$GB$16,$A$2,FALSE)="S"," ",HLOOKUP(D140,'2022'!$D$1:$GB$16,$A$2,FALSE))))</f>
        <v>M</v>
      </c>
      <c r="D140" s="402">
        <v>44700</v>
      </c>
      <c r="E140" s="402">
        <f t="shared" si="4"/>
        <v>44700</v>
      </c>
      <c r="F140" t="str" cm="1">
        <f t="array" ref="F140">IFERROR(_xlfn.IFS(C140="MN","00:00",C140="M","08:00",C140="AF","16:00")," ")</f>
        <v>08:00</v>
      </c>
      <c r="G140" s="402">
        <f t="shared" si="5"/>
        <v>44700</v>
      </c>
      <c r="H140" s="402" t="str" cm="1">
        <f t="array" ref="H140">IFERROR(_xlfn.IFS(C140="MN","07:59",C140="M","15:59",C140="AF","23:59")," ")</f>
        <v>15:59</v>
      </c>
    </row>
    <row r="141" spans="2:8" x14ac:dyDescent="0.25">
      <c r="B141" t="str">
        <f>'2022'!$C$14</f>
        <v>L</v>
      </c>
      <c r="C141" t="str">
        <f>IF(HLOOKUP(D141,'2022'!$D$1:$GB$16,$A$2,FALSE)=0," ",IF(HLOOKUP(D141,'2022'!$D$1:$GB$16,$A$2,FALSE)="H"," ",IF(HLOOKUP(D141,'2022'!$D$1:$GB$16,$A$2,FALSE)="S"," ",HLOOKUP(D141,'2022'!$D$1:$GB$16,$A$2,FALSE))))</f>
        <v>M</v>
      </c>
      <c r="D141" s="402">
        <v>44701</v>
      </c>
      <c r="E141" s="402">
        <f t="shared" si="4"/>
        <v>44701</v>
      </c>
      <c r="F141" t="str" cm="1">
        <f t="array" ref="F141">IFERROR(_xlfn.IFS(C141="MN","00:00",C141="M","08:00",C141="AF","16:00")," ")</f>
        <v>08:00</v>
      </c>
      <c r="G141" s="402">
        <f t="shared" si="5"/>
        <v>44701</v>
      </c>
      <c r="H141" s="402" t="str" cm="1">
        <f t="array" ref="H141">IFERROR(_xlfn.IFS(C141="MN","07:59",C141="M","15:59",C141="AF","23:59")," ")</f>
        <v>15:59</v>
      </c>
    </row>
    <row r="142" spans="2:8" x14ac:dyDescent="0.25">
      <c r="B142" t="str">
        <f>'2022'!$C$14</f>
        <v>L</v>
      </c>
      <c r="C142" t="str">
        <f>IF(HLOOKUP(D142,'2022'!$D$1:$GB$16,$A$2,FALSE)=0," ",IF(HLOOKUP(D142,'2022'!$D$1:$GB$16,$A$2,FALSE)="H"," ",IF(HLOOKUP(D142,'2022'!$D$1:$GB$16,$A$2,FALSE)="S"," ",HLOOKUP(D142,'2022'!$D$1:$GB$16,$A$2,FALSE))))</f>
        <v>M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08:00</v>
      </c>
      <c r="G142" s="402">
        <f t="shared" si="5"/>
        <v>44702</v>
      </c>
      <c r="H142" s="402" t="str" cm="1">
        <f t="array" ref="H142">IFERROR(_xlfn.IFS(C142="MN","07:59",C142="M","15:59",C142="AF","23:59")," ")</f>
        <v>15:59</v>
      </c>
    </row>
    <row r="143" spans="2:8" x14ac:dyDescent="0.25">
      <c r="B143" t="str">
        <f>'2022'!$C$14</f>
        <v>L</v>
      </c>
      <c r="C143" t="str">
        <f>IF(HLOOKUP(D143,'2022'!$D$1:$GB$16,$A$2,FALSE)=0," ",IF(HLOOKUP(D143,'2022'!$D$1:$GB$16,$A$2,FALSE)="H"," ",IF(HLOOKUP(D143,'2022'!$D$1:$GB$16,$A$2,FALSE)="S"," ",HLOOKUP(D143,'2022'!$D$1:$GB$16,$A$2,FALSE))))</f>
        <v>M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08:00</v>
      </c>
      <c r="G143" s="402">
        <f t="shared" si="5"/>
        <v>44703</v>
      </c>
      <c r="H143" s="402" t="str" cm="1">
        <f t="array" ref="H143">IFERROR(_xlfn.IFS(C143="MN","07:59",C143="M","15:59",C143="AF","23:59")," ")</f>
        <v>15:59</v>
      </c>
    </row>
    <row r="144" spans="2:8" x14ac:dyDescent="0.25">
      <c r="B144" t="str">
        <f>'2022'!$C$14</f>
        <v>L</v>
      </c>
      <c r="C144" t="str">
        <f>IF(HLOOKUP(D144,'2022'!$D$1:$GB$16,$A$2,FALSE)=0," ",IF(HLOOKUP(D144,'2022'!$D$1:$GB$16,$A$2,FALSE)="H"," ",IF(HLOOKUP(D144,'2022'!$D$1:$GB$16,$A$2,FALSE)="S"," ",HLOOKUP(D144,'2022'!$D$1:$GB$16,$A$2,FALSE))))</f>
        <v xml:space="preserve"> </v>
      </c>
      <c r="D144" s="402">
        <v>44704</v>
      </c>
      <c r="E144" s="402" t="str">
        <f t="shared" si="4"/>
        <v>ERROR</v>
      </c>
      <c r="F144" t="str" cm="1">
        <f t="array" ref="F144">IFERROR(_xlfn.IFS(C144="MN","00:00",C144="M","08:00",C144="AF","16:00")," ")</f>
        <v xml:space="preserve"> </v>
      </c>
      <c r="G144" s="402" t="str">
        <f t="shared" si="5"/>
        <v>ERROR</v>
      </c>
      <c r="H144" s="402" t="str" cm="1">
        <f t="array" ref="H144">IFERROR(_xlfn.IFS(C144="MN","07:59",C144="M","15:59",C144="AF","23:59")," ")</f>
        <v xml:space="preserve"> </v>
      </c>
    </row>
    <row r="145" spans="2:8" x14ac:dyDescent="0.25">
      <c r="B145" t="str">
        <f>'2022'!$C$14</f>
        <v>L</v>
      </c>
      <c r="C145" t="str">
        <f>IF(HLOOKUP(D145,'2022'!$D$1:$GB$16,$A$2,FALSE)=0," ",IF(HLOOKUP(D145,'2022'!$D$1:$GB$16,$A$2,FALSE)="H"," ",IF(HLOOKUP(D145,'2022'!$D$1:$GB$16,$A$2,FALSE)="S"," ",HLOOKUP(D145,'2022'!$D$1:$GB$16,$A$2,FALSE))))</f>
        <v xml:space="preserve"> </v>
      </c>
      <c r="D145" s="402">
        <v>44705</v>
      </c>
      <c r="E145" s="402" t="str">
        <f t="shared" si="4"/>
        <v>ERROR</v>
      </c>
      <c r="F145" t="str" cm="1">
        <f t="array" ref="F145">IFERROR(_xlfn.IFS(C145="MN","00:00",C145="M","08:00",C145="AF","16:00")," ")</f>
        <v xml:space="preserve"> </v>
      </c>
      <c r="G145" s="402" t="str">
        <f t="shared" si="5"/>
        <v>ERROR</v>
      </c>
      <c r="H145" s="402" t="str" cm="1">
        <f t="array" ref="H145">IFERROR(_xlfn.IFS(C145="MN","07:59",C145="M","15:59",C145="AF","23:59")," ")</f>
        <v xml:space="preserve"> </v>
      </c>
    </row>
    <row r="146" spans="2:8" x14ac:dyDescent="0.25">
      <c r="B146" t="str">
        <f>'2022'!$C$14</f>
        <v>L</v>
      </c>
      <c r="C146" t="str">
        <f>IF(HLOOKUP(D146,'2022'!$D$1:$GB$16,$A$2,FALSE)=0," ",IF(HLOOKUP(D146,'2022'!$D$1:$GB$16,$A$2,FALSE)="H"," ",IF(HLOOKUP(D146,'2022'!$D$1:$GB$16,$A$2,FALSE)="S"," ",HLOOKUP(D146,'2022'!$D$1:$GB$16,$A$2,FALSE))))</f>
        <v>MN</v>
      </c>
      <c r="D146" s="402">
        <v>44706</v>
      </c>
      <c r="E146" s="402">
        <f t="shared" si="4"/>
        <v>44706</v>
      </c>
      <c r="F146" t="str" cm="1">
        <f t="array" ref="F146">IFERROR(_xlfn.IFS(C146="MN","00:00",C146="M","08:00",C146="AF","16:00")," ")</f>
        <v>00:00</v>
      </c>
      <c r="G146" s="402">
        <f t="shared" si="5"/>
        <v>44706</v>
      </c>
      <c r="H146" s="402" t="str" cm="1">
        <f t="array" ref="H146">IFERROR(_xlfn.IFS(C146="MN","07:59",C146="M","15:59",C146="AF","23:59")," ")</f>
        <v>07:59</v>
      </c>
    </row>
    <row r="147" spans="2:8" x14ac:dyDescent="0.25">
      <c r="B147" t="str">
        <f>'2022'!$C$14</f>
        <v>L</v>
      </c>
      <c r="C147" t="str">
        <f>IF(HLOOKUP(D147,'2022'!$D$1:$GB$16,$A$2,FALSE)=0," ",IF(HLOOKUP(D147,'2022'!$D$1:$GB$16,$A$2,FALSE)="H"," ",IF(HLOOKUP(D147,'2022'!$D$1:$GB$16,$A$2,FALSE)="S"," ",HLOOKUP(D147,'2022'!$D$1:$GB$16,$A$2,FALSE))))</f>
        <v>MN</v>
      </c>
      <c r="D147" s="402">
        <v>44707</v>
      </c>
      <c r="E147" s="402">
        <f t="shared" si="4"/>
        <v>44707</v>
      </c>
      <c r="F147" t="str" cm="1">
        <f t="array" ref="F147">IFERROR(_xlfn.IFS(C147="MN","00:00",C147="M","08:00",C147="AF","16:00")," ")</f>
        <v>00:00</v>
      </c>
      <c r="G147" s="402">
        <f t="shared" si="5"/>
        <v>44707</v>
      </c>
      <c r="H147" s="402" t="str" cm="1">
        <f t="array" ref="H147">IFERROR(_xlfn.IFS(C147="MN","07:59",C147="M","15:59",C147="AF","23:59")," ")</f>
        <v>07:59</v>
      </c>
    </row>
    <row r="148" spans="2:8" x14ac:dyDescent="0.25">
      <c r="B148" t="str">
        <f>'2022'!$C$14</f>
        <v>L</v>
      </c>
      <c r="C148" t="str">
        <f>IF(HLOOKUP(D148,'2022'!$D$1:$GB$16,$A$2,FALSE)=0," ",IF(HLOOKUP(D148,'2022'!$D$1:$GB$16,$A$2,FALSE)="H"," ",IF(HLOOKUP(D148,'2022'!$D$1:$GB$16,$A$2,FALSE)="S"," ",HLOOKUP(D148,'2022'!$D$1:$GB$16,$A$2,FALSE))))</f>
        <v>MN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00:00</v>
      </c>
      <c r="G148" s="402">
        <f t="shared" si="5"/>
        <v>44708</v>
      </c>
      <c r="H148" s="402" t="str" cm="1">
        <f t="array" ref="H148">IFERROR(_xlfn.IFS(C148="MN","07:59",C148="M","15:59",C148="AF","23:59")," ")</f>
        <v>07:59</v>
      </c>
    </row>
    <row r="149" spans="2:8" x14ac:dyDescent="0.25">
      <c r="B149" t="str">
        <f>'2022'!$C$14</f>
        <v>L</v>
      </c>
      <c r="C149" t="str">
        <f>IF(HLOOKUP(D149,'2022'!$D$1:$GB$16,$A$2,FALSE)=0," ",IF(HLOOKUP(D149,'2022'!$D$1:$GB$16,$A$2,FALSE)="H"," ",IF(HLOOKUP(D149,'2022'!$D$1:$GB$16,$A$2,FALSE)="S"," ",HLOOKUP(D149,'2022'!$D$1:$GB$16,$A$2,FALSE))))</f>
        <v>MN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00:00</v>
      </c>
      <c r="G149" s="402">
        <f t="shared" si="5"/>
        <v>44709</v>
      </c>
      <c r="H149" s="402" t="str" cm="1">
        <f t="array" ref="H149">IFERROR(_xlfn.IFS(C149="MN","07:59",C149="M","15:59",C149="AF","23:59")," ")</f>
        <v>07:59</v>
      </c>
    </row>
    <row r="150" spans="2:8" x14ac:dyDescent="0.25">
      <c r="B150" t="str">
        <f>'2022'!$C$14</f>
        <v>L</v>
      </c>
      <c r="C150" t="str">
        <f>IF(HLOOKUP(D150,'2022'!$D$1:$GB$16,$A$2,FALSE)=0," ",IF(HLOOKUP(D150,'2022'!$D$1:$GB$16,$A$2,FALSE)="H"," ",IF(HLOOKUP(D150,'2022'!$D$1:$GB$16,$A$2,FALSE)="S"," ",HLOOKUP(D150,'2022'!$D$1:$GB$16,$A$2,FALSE))))</f>
        <v xml:space="preserve"> </v>
      </c>
      <c r="D150" s="402">
        <v>44710</v>
      </c>
      <c r="E150" s="402" t="str">
        <f t="shared" si="4"/>
        <v>ERROR</v>
      </c>
      <c r="F150" t="str" cm="1">
        <f t="array" ref="F150">IFERROR(_xlfn.IFS(C150="MN","00:00",C150="M","08:00",C150="AF","16:00")," ")</f>
        <v xml:space="preserve"> </v>
      </c>
      <c r="G150" s="402" t="str">
        <f t="shared" si="5"/>
        <v>ERROR</v>
      </c>
      <c r="H150" s="402" t="str" cm="1">
        <f t="array" ref="H150">IFERROR(_xlfn.IFS(C150="MN","07:59",C150="M","15:59",C150="AF","23:59")," ")</f>
        <v xml:space="preserve"> </v>
      </c>
    </row>
    <row r="151" spans="2:8" x14ac:dyDescent="0.25">
      <c r="B151" t="str">
        <f>'2022'!$C$14</f>
        <v>L</v>
      </c>
      <c r="C151" t="str">
        <f>IF(HLOOKUP(D151,'2022'!$D$1:$GB$16,$A$2,FALSE)=0," ",IF(HLOOKUP(D151,'2022'!$D$1:$GB$16,$A$2,FALSE)="H"," ",IF(HLOOKUP(D151,'2022'!$D$1:$GB$16,$A$2,FALSE)="S"," ",HLOOKUP(D151,'2022'!$D$1:$GB$16,$A$2,FALSE))))</f>
        <v xml:space="preserve"> </v>
      </c>
      <c r="D151" s="402">
        <v>44711</v>
      </c>
      <c r="E151" s="402" t="str">
        <f t="shared" si="4"/>
        <v>ERROR</v>
      </c>
      <c r="F151" t="str" cm="1">
        <f t="array" ref="F151">IFERROR(_xlfn.IFS(C151="MN","00:00",C151="M","08:00",C151="AF","16:00")," ")</f>
        <v xml:space="preserve"> </v>
      </c>
      <c r="G151" s="402" t="str">
        <f t="shared" si="5"/>
        <v>ERROR</v>
      </c>
      <c r="H151" s="402" t="str" cm="1">
        <f t="array" ref="H151">IFERROR(_xlfn.IFS(C151="MN","07:59",C151="M","15:59",C151="AF","23:59")," ")</f>
        <v xml:space="preserve"> </v>
      </c>
    </row>
    <row r="152" spans="2:8" x14ac:dyDescent="0.25">
      <c r="B152" t="str">
        <f>'2022'!$C$14</f>
        <v>L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2:8" x14ac:dyDescent="0.25">
      <c r="B153" t="str">
        <f>'2022'!$C$14</f>
        <v>L</v>
      </c>
      <c r="C153" t="str">
        <f>IF(HLOOKUP(D153,'2022'!$D$1:$GB$16,$A$2,FALSE)=0," ",IF(HLOOKUP(D153,'2022'!$D$1:$GB$16,$A$2,FALSE)="H"," ",IF(HLOOKUP(D153,'2022'!$D$1:$GB$16,$A$2,FALSE)="S"," ",HLOOKUP(D153,'2022'!$D$1:$GB$16,$A$2,FALSE))))</f>
        <v>M</v>
      </c>
      <c r="D153" s="402">
        <v>44713</v>
      </c>
      <c r="E153" s="402">
        <f t="shared" si="4"/>
        <v>44713</v>
      </c>
      <c r="F153" t="str" cm="1">
        <f t="array" ref="F153">IFERROR(_xlfn.IFS(C153="MN","00:00",C153="M","08:00",C153="AF","16:00")," ")</f>
        <v>08:00</v>
      </c>
      <c r="G153" s="402">
        <f t="shared" si="5"/>
        <v>44713</v>
      </c>
      <c r="H153" s="402" t="str" cm="1">
        <f t="array" ref="H153">IFERROR(_xlfn.IFS(C153="MN","07:59",C153="M","15:59",C153="AF","23:59")," ")</f>
        <v>15:59</v>
      </c>
    </row>
    <row r="154" spans="2:8" x14ac:dyDescent="0.25">
      <c r="B154" t="str">
        <f>'2022'!$C$14</f>
        <v>L</v>
      </c>
      <c r="C154" t="str">
        <f>IF(HLOOKUP(D154,'2022'!$D$1:$GB$16,$A$2,FALSE)=0," ",IF(HLOOKUP(D154,'2022'!$D$1:$GB$16,$A$2,FALSE)="H"," ",IF(HLOOKUP(D154,'2022'!$D$1:$GB$16,$A$2,FALSE)="S"," ",HLOOKUP(D154,'2022'!$D$1:$GB$16,$A$2,FALSE))))</f>
        <v>M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08:00</v>
      </c>
      <c r="G154" s="402">
        <f t="shared" si="5"/>
        <v>44714</v>
      </c>
      <c r="H154" s="402" t="str" cm="1">
        <f t="array" ref="H154">IFERROR(_xlfn.IFS(C154="MN","07:59",C154="M","15:59",C154="AF","23:59")," ")</f>
        <v>15:59</v>
      </c>
    </row>
    <row r="155" spans="2:8" x14ac:dyDescent="0.25">
      <c r="B155" t="str">
        <f>'2022'!$C$14</f>
        <v>L</v>
      </c>
      <c r="C155" t="str">
        <f>IF(HLOOKUP(D155,'2022'!$D$1:$GB$16,$A$2,FALSE)=0," ",IF(HLOOKUP(D155,'2022'!$D$1:$GB$16,$A$2,FALSE)="H"," ",IF(HLOOKUP(D155,'2022'!$D$1:$GB$16,$A$2,FALSE)="S"," ",HLOOKUP(D155,'2022'!$D$1:$GB$16,$A$2,FALSE))))</f>
        <v>M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08:00</v>
      </c>
      <c r="G155" s="402">
        <f t="shared" si="5"/>
        <v>44715</v>
      </c>
      <c r="H155" s="402" t="str" cm="1">
        <f t="array" ref="H155">IFERROR(_xlfn.IFS(C155="MN","07:59",C155="M","15:59",C155="AF","23:59")," ")</f>
        <v>15:59</v>
      </c>
    </row>
    <row r="156" spans="2:8" x14ac:dyDescent="0.25">
      <c r="B156" t="str">
        <f>'2022'!$C$14</f>
        <v>L</v>
      </c>
      <c r="C156" t="str">
        <f>IF(HLOOKUP(D156,'2022'!$D$1:$GB$16,$A$2,FALSE)=0," ",IF(HLOOKUP(D156,'2022'!$D$1:$GB$16,$A$2,FALSE)="H"," ",IF(HLOOKUP(D156,'2022'!$D$1:$GB$16,$A$2,FALSE)="S"," ",HLOOKUP(D156,'2022'!$D$1:$GB$16,$A$2,FALSE))))</f>
        <v xml:space="preserve"> </v>
      </c>
      <c r="D156" s="402">
        <v>44716</v>
      </c>
      <c r="E156" s="402" t="str">
        <f t="shared" si="4"/>
        <v>ERROR</v>
      </c>
      <c r="F156" t="str" cm="1">
        <f t="array" ref="F156">IFERROR(_xlfn.IFS(C156="MN","00:00",C156="M","08:00",C156="AF","16:00")," ")</f>
        <v xml:space="preserve"> </v>
      </c>
      <c r="G156" s="402" t="str">
        <f t="shared" si="5"/>
        <v>ERROR</v>
      </c>
      <c r="H156" s="402" t="str" cm="1">
        <f t="array" ref="H156">IFERROR(_xlfn.IFS(C156="MN","07:59",C156="M","15:59",C156="AF","23:59")," ")</f>
        <v xml:space="preserve"> </v>
      </c>
    </row>
    <row r="157" spans="2:8" x14ac:dyDescent="0.25">
      <c r="B157" t="str">
        <f>'2022'!$C$14</f>
        <v>L</v>
      </c>
      <c r="C157" t="str">
        <f>IF(HLOOKUP(D157,'2022'!$D$1:$GB$16,$A$2,FALSE)=0," ",IF(HLOOKUP(D157,'2022'!$D$1:$GB$16,$A$2,FALSE)="H"," ",IF(HLOOKUP(D157,'2022'!$D$1:$GB$16,$A$2,FALSE)="S"," ",HLOOKUP(D157,'2022'!$D$1:$GB$16,$A$2,FALSE))))</f>
        <v xml:space="preserve"> </v>
      </c>
      <c r="D157" s="402">
        <v>44717</v>
      </c>
      <c r="E157" s="402" t="str">
        <f t="shared" si="4"/>
        <v>ERROR</v>
      </c>
      <c r="F157" t="str" cm="1">
        <f t="array" ref="F157">IFERROR(_xlfn.IFS(C157="MN","00:00",C157="M","08:00",C157="AF","16:00")," ")</f>
        <v xml:space="preserve"> </v>
      </c>
      <c r="G157" s="402" t="str">
        <f t="shared" si="5"/>
        <v>ERROR</v>
      </c>
      <c r="H157" s="402" t="str" cm="1">
        <f t="array" ref="H157">IFERROR(_xlfn.IFS(C157="MN","07:59",C157="M","15:59",C157="AF","23:59")," ")</f>
        <v xml:space="preserve"> </v>
      </c>
    </row>
    <row r="158" spans="2:8" x14ac:dyDescent="0.25">
      <c r="B158" t="str">
        <f>'2022'!$C$14</f>
        <v>L</v>
      </c>
      <c r="C158" t="str">
        <f>IF(HLOOKUP(D158,'2022'!$D$1:$GB$16,$A$2,FALSE)=0," ",IF(HLOOKUP(D158,'2022'!$D$1:$GB$16,$A$2,FALSE)="H"," ",IF(HLOOKUP(D158,'2022'!$D$1:$GB$16,$A$2,FALSE)="S"," ",HLOOKUP(D158,'2022'!$D$1:$GB$16,$A$2,FALSE))))</f>
        <v>AF</v>
      </c>
      <c r="D158" s="402">
        <v>44718</v>
      </c>
      <c r="E158" s="402">
        <f t="shared" si="4"/>
        <v>44718</v>
      </c>
      <c r="F158" t="str" cm="1">
        <f t="array" ref="F158">IFERROR(_xlfn.IFS(C158="MN","00:00",C158="M","08:00",C158="AF","16:00")," ")</f>
        <v>16:00</v>
      </c>
      <c r="G158" s="402">
        <f t="shared" si="5"/>
        <v>44718</v>
      </c>
      <c r="H158" s="402" t="str" cm="1">
        <f t="array" ref="H158">IFERROR(_xlfn.IFS(C158="MN","07:59",C158="M","15:59",C158="AF","23:59")," ")</f>
        <v>23:59</v>
      </c>
    </row>
    <row r="159" spans="2:8" x14ac:dyDescent="0.25">
      <c r="B159" t="str">
        <f>'2022'!$C$14</f>
        <v>L</v>
      </c>
      <c r="C159" t="str">
        <f>IF(HLOOKUP(D159,'2022'!$D$1:$GB$16,$A$2,FALSE)=0," ",IF(HLOOKUP(D159,'2022'!$D$1:$GB$16,$A$2,FALSE)="H"," ",IF(HLOOKUP(D159,'2022'!$D$1:$GB$16,$A$2,FALSE)="S"," ",HLOOKUP(D159,'2022'!$D$1:$GB$16,$A$2,FALSE))))</f>
        <v>AF</v>
      </c>
      <c r="D159" s="402">
        <v>44719</v>
      </c>
      <c r="E159" s="402">
        <f t="shared" si="4"/>
        <v>44719</v>
      </c>
      <c r="F159" t="str" cm="1">
        <f t="array" ref="F159">IFERROR(_xlfn.IFS(C159="MN","00:00",C159="M","08:00",C159="AF","16:00")," ")</f>
        <v>16:00</v>
      </c>
      <c r="G159" s="402">
        <f t="shared" si="5"/>
        <v>44719</v>
      </c>
      <c r="H159" s="402" t="str" cm="1">
        <f t="array" ref="H159">IFERROR(_xlfn.IFS(C159="MN","07:59",C159="M","15:59",C159="AF","23:59")," ")</f>
        <v>23:59</v>
      </c>
    </row>
    <row r="160" spans="2:8" x14ac:dyDescent="0.25">
      <c r="B160" t="str">
        <f>'2022'!$C$14</f>
        <v>L</v>
      </c>
      <c r="C160" t="str">
        <f>IF(HLOOKUP(D160,'2022'!$D$1:$GB$16,$A$2,FALSE)=0," ",IF(HLOOKUP(D160,'2022'!$D$1:$GB$16,$A$2,FALSE)="H"," ",IF(HLOOKUP(D160,'2022'!$D$1:$GB$16,$A$2,FALSE)="S"," ",HLOOKUP(D160,'2022'!$D$1:$GB$16,$A$2,FALSE))))</f>
        <v>AF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16:00</v>
      </c>
      <c r="G160" s="402">
        <f t="shared" si="5"/>
        <v>44720</v>
      </c>
      <c r="H160" s="402" t="str" cm="1">
        <f t="array" ref="H160">IFERROR(_xlfn.IFS(C160="MN","07:59",C160="M","15:59",C160="AF","23:59")," ")</f>
        <v>23:59</v>
      </c>
    </row>
    <row r="161" spans="2:8" x14ac:dyDescent="0.25">
      <c r="B161" t="str">
        <f>'2022'!$C$14</f>
        <v>L</v>
      </c>
      <c r="C161" t="str">
        <f>IF(HLOOKUP(D161,'2022'!$D$1:$GB$16,$A$2,FALSE)=0," ",IF(HLOOKUP(D161,'2022'!$D$1:$GB$16,$A$2,FALSE)="H"," ",IF(HLOOKUP(D161,'2022'!$D$1:$GB$16,$A$2,FALSE)="S"," ",HLOOKUP(D161,'2022'!$D$1:$GB$16,$A$2,FALSE))))</f>
        <v>AF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16:00</v>
      </c>
      <c r="G161" s="402">
        <f t="shared" si="5"/>
        <v>44721</v>
      </c>
      <c r="H161" s="402" t="str" cm="1">
        <f t="array" ref="H161">IFERROR(_xlfn.IFS(C161="MN","07:59",C161="M","15:59",C161="AF","23:59")," ")</f>
        <v>23:59</v>
      </c>
    </row>
    <row r="162" spans="2:8" x14ac:dyDescent="0.25">
      <c r="B162" t="str">
        <f>'2022'!$C$14</f>
        <v>L</v>
      </c>
      <c r="C162" t="str">
        <f>IF(HLOOKUP(D162,'2022'!$D$1:$GB$16,$A$2,FALSE)=0," ",IF(HLOOKUP(D162,'2022'!$D$1:$GB$16,$A$2,FALSE)="H"," ",IF(HLOOKUP(D162,'2022'!$D$1:$GB$16,$A$2,FALSE)="S"," ",HLOOKUP(D162,'2022'!$D$1:$GB$16,$A$2,FALSE))))</f>
        <v xml:space="preserve"> </v>
      </c>
      <c r="D162" s="402">
        <v>44722</v>
      </c>
      <c r="E162" s="402" t="str">
        <f t="shared" si="4"/>
        <v>ERROR</v>
      </c>
      <c r="F162" t="str" cm="1">
        <f t="array" ref="F162">IFERROR(_xlfn.IFS(C162="MN","00:00",C162="M","08:00",C162="AF","16:00")," ")</f>
        <v xml:space="preserve"> </v>
      </c>
      <c r="G162" s="402" t="str">
        <f t="shared" si="5"/>
        <v>ERROR</v>
      </c>
      <c r="H162" s="402" t="str" cm="1">
        <f t="array" ref="H162">IFERROR(_xlfn.IFS(C162="MN","07:59",C162="M","15:59",C162="AF","23:59")," ")</f>
        <v xml:space="preserve"> </v>
      </c>
    </row>
    <row r="163" spans="2:8" x14ac:dyDescent="0.25">
      <c r="B163" t="str">
        <f>'2022'!$C$14</f>
        <v>L</v>
      </c>
      <c r="C163" t="str">
        <f>IF(HLOOKUP(D163,'2022'!$D$1:$GB$16,$A$2,FALSE)=0," ",IF(HLOOKUP(D163,'2022'!$D$1:$GB$16,$A$2,FALSE)="H"," ",IF(HLOOKUP(D163,'2022'!$D$1:$GB$16,$A$2,FALSE)="S"," ",HLOOKUP(D163,'2022'!$D$1:$GB$16,$A$2,FALSE))))</f>
        <v xml:space="preserve"> </v>
      </c>
      <c r="D163" s="402">
        <v>44723</v>
      </c>
      <c r="E163" s="402" t="str">
        <f t="shared" si="4"/>
        <v>ERROR</v>
      </c>
      <c r="F163" t="str" cm="1">
        <f t="array" ref="F163">IFERROR(_xlfn.IFS(C163="MN","00:00",C163="M","08:00",C163="AF","16:00")," ")</f>
        <v xml:space="preserve"> </v>
      </c>
      <c r="G163" s="402" t="str">
        <f t="shared" si="5"/>
        <v>ERROR</v>
      </c>
      <c r="H163" s="402" t="str" cm="1">
        <f t="array" ref="H163">IFERROR(_xlfn.IFS(C163="MN","07:59",C163="M","15:59",C163="AF","23:59")," ")</f>
        <v xml:space="preserve"> </v>
      </c>
    </row>
    <row r="164" spans="2:8" x14ac:dyDescent="0.25">
      <c r="B164" t="str">
        <f>'2022'!$C$14</f>
        <v>L</v>
      </c>
      <c r="C164" t="str">
        <f>IF(HLOOKUP(D164,'2022'!$D$1:$GB$16,$A$2,FALSE)=0," ",IF(HLOOKUP(D164,'2022'!$D$1:$GB$16,$A$2,FALSE)="H"," ",IF(HLOOKUP(D164,'2022'!$D$1:$GB$16,$A$2,FALSE)="S"," ",HLOOKUP(D164,'2022'!$D$1:$GB$16,$A$2,FALSE))))</f>
        <v>AF</v>
      </c>
      <c r="D164" s="402">
        <v>44724</v>
      </c>
      <c r="E164" s="402">
        <f t="shared" si="4"/>
        <v>44724</v>
      </c>
      <c r="F164" t="str" cm="1">
        <f t="array" ref="F164">IFERROR(_xlfn.IFS(C164="MN","00:00",C164="M","08:00",C164="AF","16:00")," ")</f>
        <v>16:00</v>
      </c>
      <c r="G164" s="402">
        <f t="shared" si="5"/>
        <v>44724</v>
      </c>
      <c r="H164" s="402" t="str" cm="1">
        <f t="array" ref="H164">IFERROR(_xlfn.IFS(C164="MN","07:59",C164="M","15:59",C164="AF","23:59")," ")</f>
        <v>23:59</v>
      </c>
    </row>
    <row r="165" spans="2:8" x14ac:dyDescent="0.25">
      <c r="B165" t="str">
        <f>'2022'!$C$14</f>
        <v>L</v>
      </c>
      <c r="C165" t="str">
        <f>IF(HLOOKUP(D165,'2022'!$D$1:$GB$16,$A$2,FALSE)=0," ",IF(HLOOKUP(D165,'2022'!$D$1:$GB$16,$A$2,FALSE)="H"," ",IF(HLOOKUP(D165,'2022'!$D$1:$GB$16,$A$2,FALSE)="S"," ",HLOOKUP(D165,'2022'!$D$1:$GB$16,$A$2,FALSE))))</f>
        <v>AF</v>
      </c>
      <c r="D165" s="402">
        <v>44725</v>
      </c>
      <c r="E165" s="402">
        <f t="shared" si="4"/>
        <v>44725</v>
      </c>
      <c r="F165" t="str" cm="1">
        <f t="array" ref="F165">IFERROR(_xlfn.IFS(C165="MN","00:00",C165="M","08:00",C165="AF","16:00")," ")</f>
        <v>16:00</v>
      </c>
      <c r="G165" s="402">
        <f t="shared" si="5"/>
        <v>44725</v>
      </c>
      <c r="H165" s="402" t="str" cm="1">
        <f t="array" ref="H165">IFERROR(_xlfn.IFS(C165="MN","07:59",C165="M","15:59",C165="AF","23:59")," ")</f>
        <v>23:59</v>
      </c>
    </row>
    <row r="166" spans="2:8" x14ac:dyDescent="0.25">
      <c r="B166" t="str">
        <f>'2022'!$C$14</f>
        <v>L</v>
      </c>
      <c r="C166" t="str">
        <f>IF(HLOOKUP(D166,'2022'!$D$1:$GB$16,$A$2,FALSE)=0," ",IF(HLOOKUP(D166,'2022'!$D$1:$GB$16,$A$2,FALSE)="H"," ",IF(HLOOKUP(D166,'2022'!$D$1:$GB$16,$A$2,FALSE)="S"," ",HLOOKUP(D166,'2022'!$D$1:$GB$16,$A$2,FALSE))))</f>
        <v>AF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16:00</v>
      </c>
      <c r="G166" s="402">
        <f t="shared" si="5"/>
        <v>44726</v>
      </c>
      <c r="H166" s="402" t="str" cm="1">
        <f t="array" ref="H166">IFERROR(_xlfn.IFS(C166="MN","07:59",C166="M","15:59",C166="AF","23:59")," ")</f>
        <v>23:59</v>
      </c>
    </row>
    <row r="167" spans="2:8" x14ac:dyDescent="0.25">
      <c r="B167" t="str">
        <f>'2022'!$C$14</f>
        <v>L</v>
      </c>
      <c r="C167" t="str">
        <f>IF(HLOOKUP(D167,'2022'!$D$1:$GB$16,$A$2,FALSE)=0," ",IF(HLOOKUP(D167,'2022'!$D$1:$GB$16,$A$2,FALSE)="H"," ",IF(HLOOKUP(D167,'2022'!$D$1:$GB$16,$A$2,FALSE)="S"," ",HLOOKUP(D167,'2022'!$D$1:$GB$16,$A$2,FALSE))))</f>
        <v>AF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16:00</v>
      </c>
      <c r="G167" s="402">
        <f t="shared" si="5"/>
        <v>44727</v>
      </c>
      <c r="H167" s="402" t="str" cm="1">
        <f t="array" ref="H167">IFERROR(_xlfn.IFS(C167="MN","07:59",C167="M","15:59",C167="AF","23:59")," ")</f>
        <v>23:59</v>
      </c>
    </row>
    <row r="168" spans="2:8" x14ac:dyDescent="0.25">
      <c r="B168" t="str">
        <f>'2022'!$C$14</f>
        <v>L</v>
      </c>
      <c r="C168" t="str">
        <f>IF(HLOOKUP(D168,'2022'!$D$1:$GB$16,$A$2,FALSE)=0," ",IF(HLOOKUP(D168,'2022'!$D$1:$GB$16,$A$2,FALSE)="H"," ",IF(HLOOKUP(D168,'2022'!$D$1:$GB$16,$A$2,FALSE)="S"," ",HLOOKUP(D168,'2022'!$D$1:$GB$16,$A$2,FALSE))))</f>
        <v xml:space="preserve"> </v>
      </c>
      <c r="D168" s="402">
        <v>44728</v>
      </c>
      <c r="E168" s="402" t="str">
        <f t="shared" si="4"/>
        <v>ERROR</v>
      </c>
      <c r="F168" t="str" cm="1">
        <f t="array" ref="F168">IFERROR(_xlfn.IFS(C168="MN","00:00",C168="M","08:00",C168="AF","16:00")," ")</f>
        <v xml:space="preserve"> </v>
      </c>
      <c r="G168" s="402" t="str">
        <f t="shared" si="5"/>
        <v>ERROR</v>
      </c>
      <c r="H168" s="402" t="str" cm="1">
        <f t="array" ref="H168">IFERROR(_xlfn.IFS(C168="MN","07:59",C168="M","15:59",C168="AF","23:59")," ")</f>
        <v xml:space="preserve"> </v>
      </c>
    </row>
    <row r="169" spans="2:8" x14ac:dyDescent="0.25">
      <c r="B169" t="str">
        <f>'2022'!$C$14</f>
        <v>L</v>
      </c>
      <c r="C169" t="str">
        <f>IF(HLOOKUP(D169,'2022'!$D$1:$GB$16,$A$2,FALSE)=0," ",IF(HLOOKUP(D169,'2022'!$D$1:$GB$16,$A$2,FALSE)="H"," ",IF(HLOOKUP(D169,'2022'!$D$1:$GB$16,$A$2,FALSE)="S"," ",HLOOKUP(D169,'2022'!$D$1:$GB$16,$A$2,FALSE))))</f>
        <v xml:space="preserve"> </v>
      </c>
      <c r="D169" s="402">
        <v>44729</v>
      </c>
      <c r="E169" s="402" t="str">
        <f t="shared" si="4"/>
        <v>ERROR</v>
      </c>
      <c r="F169" t="str" cm="1">
        <f t="array" ref="F169">IFERROR(_xlfn.IFS(C169="MN","00:00",C169="M","08:00",C169="AF","16:00")," ")</f>
        <v xml:space="preserve"> </v>
      </c>
      <c r="G169" s="402" t="str">
        <f t="shared" si="5"/>
        <v>ERROR</v>
      </c>
      <c r="H169" s="402" t="str" cm="1">
        <f t="array" ref="H169">IFERROR(_xlfn.IFS(C169="MN","07:59",C169="M","15:59",C169="AF","23:59")," ")</f>
        <v xml:space="preserve"> </v>
      </c>
    </row>
    <row r="170" spans="2:8" x14ac:dyDescent="0.25">
      <c r="B170" t="str">
        <f>'2022'!$C$14</f>
        <v>L</v>
      </c>
      <c r="C170" t="str">
        <f>IF(HLOOKUP(D170,'2022'!$D$1:$GB$16,$A$2,FALSE)=0," ",IF(HLOOKUP(D170,'2022'!$D$1:$GB$16,$A$2,FALSE)="H"," ",IF(HLOOKUP(D170,'2022'!$D$1:$GB$16,$A$2,FALSE)="S"," ",HLOOKUP(D170,'2022'!$D$1:$GB$16,$A$2,FALSE))))</f>
        <v>M</v>
      </c>
      <c r="D170" s="402">
        <v>44730</v>
      </c>
      <c r="E170" s="402">
        <f t="shared" si="4"/>
        <v>44730</v>
      </c>
      <c r="F170" t="str" cm="1">
        <f t="array" ref="F170">IFERROR(_xlfn.IFS(C170="MN","00:00",C170="M","08:00",C170="AF","16:00")," ")</f>
        <v>08:00</v>
      </c>
      <c r="G170" s="402">
        <f t="shared" si="5"/>
        <v>44730</v>
      </c>
      <c r="H170" s="402" t="str" cm="1">
        <f t="array" ref="H170">IFERROR(_xlfn.IFS(C170="MN","07:59",C170="M","15:59",C170="AF","23:59")," ")</f>
        <v>15:59</v>
      </c>
    </row>
    <row r="171" spans="2:8" x14ac:dyDescent="0.25">
      <c r="B171" t="str">
        <f>'2022'!$C$14</f>
        <v>L</v>
      </c>
      <c r="C171" t="str">
        <f>IF(HLOOKUP(D171,'2022'!$D$1:$GB$16,$A$2,FALSE)=0," ",IF(HLOOKUP(D171,'2022'!$D$1:$GB$16,$A$2,FALSE)="H"," ",IF(HLOOKUP(D171,'2022'!$D$1:$GB$16,$A$2,FALSE)="S"," ",HLOOKUP(D171,'2022'!$D$1:$GB$16,$A$2,FALSE))))</f>
        <v>M</v>
      </c>
      <c r="D171" s="402">
        <v>44731</v>
      </c>
      <c r="E171" s="402">
        <f t="shared" si="4"/>
        <v>44731</v>
      </c>
      <c r="F171" t="str" cm="1">
        <f t="array" ref="F171">IFERROR(_xlfn.IFS(C171="MN","00:00",C171="M","08:00",C171="AF","16:00")," ")</f>
        <v>08:00</v>
      </c>
      <c r="G171" s="402">
        <f t="shared" si="5"/>
        <v>44731</v>
      </c>
      <c r="H171" s="402" t="str" cm="1">
        <f t="array" ref="H171">IFERROR(_xlfn.IFS(C171="MN","07:59",C171="M","15:59",C171="AF","23:59")," ")</f>
        <v>15:59</v>
      </c>
    </row>
    <row r="172" spans="2:8" x14ac:dyDescent="0.25">
      <c r="B172" t="str">
        <f>'2022'!$C$14</f>
        <v>L</v>
      </c>
      <c r="C172" t="str">
        <f>IF(HLOOKUP(D172,'2022'!$D$1:$GB$16,$A$2,FALSE)=0," ",IF(HLOOKUP(D172,'2022'!$D$1:$GB$16,$A$2,FALSE)="H"," ",IF(HLOOKUP(D172,'2022'!$D$1:$GB$16,$A$2,FALSE)="S"," ",HLOOKUP(D172,'2022'!$D$1:$GB$16,$A$2,FALSE))))</f>
        <v>M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08:00</v>
      </c>
      <c r="G172" s="402">
        <f t="shared" si="5"/>
        <v>44732</v>
      </c>
      <c r="H172" s="402" t="str" cm="1">
        <f t="array" ref="H172">IFERROR(_xlfn.IFS(C172="MN","07:59",C172="M","15:59",C172="AF","23:59")," ")</f>
        <v>15:59</v>
      </c>
    </row>
    <row r="173" spans="2:8" x14ac:dyDescent="0.25">
      <c r="B173" t="str">
        <f>'2022'!$C$14</f>
        <v>L</v>
      </c>
      <c r="C173" t="str">
        <f>IF(HLOOKUP(D173,'2022'!$D$1:$GB$16,$A$2,FALSE)=0," ",IF(HLOOKUP(D173,'2022'!$D$1:$GB$16,$A$2,FALSE)="H"," ",IF(HLOOKUP(D173,'2022'!$D$1:$GB$16,$A$2,FALSE)="S"," ",HLOOKUP(D173,'2022'!$D$1:$GB$16,$A$2,FALSE))))</f>
        <v>M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08:00</v>
      </c>
      <c r="G173" s="402">
        <f t="shared" si="5"/>
        <v>44733</v>
      </c>
      <c r="H173" s="402" t="str" cm="1">
        <f t="array" ref="H173">IFERROR(_xlfn.IFS(C173="MN","07:59",C173="M","15:59",C173="AF","23:59")," ")</f>
        <v>15:59</v>
      </c>
    </row>
    <row r="174" spans="2:8" x14ac:dyDescent="0.25">
      <c r="B174" t="str">
        <f>'2022'!$C$14</f>
        <v>L</v>
      </c>
      <c r="C174" t="str">
        <f>IF(HLOOKUP(D174,'2022'!$D$1:$GB$16,$A$2,FALSE)=0," ",IF(HLOOKUP(D174,'2022'!$D$1:$GB$16,$A$2,FALSE)="H"," ",IF(HLOOKUP(D174,'2022'!$D$1:$GB$16,$A$2,FALSE)="S"," ",HLOOKUP(D174,'2022'!$D$1:$GB$16,$A$2,FALSE))))</f>
        <v xml:space="preserve"> </v>
      </c>
      <c r="D174" s="402">
        <v>44734</v>
      </c>
      <c r="E174" s="402" t="str">
        <f t="shared" si="4"/>
        <v>ERROR</v>
      </c>
      <c r="F174" t="str" cm="1">
        <f t="array" ref="F174">IFERROR(_xlfn.IFS(C174="MN","00:00",C174="M","08:00",C174="AF","16:00")," ")</f>
        <v xml:space="preserve"> </v>
      </c>
      <c r="G174" s="402" t="str">
        <f t="shared" si="5"/>
        <v>ERROR</v>
      </c>
      <c r="H174" s="402" t="str" cm="1">
        <f t="array" ref="H174">IFERROR(_xlfn.IFS(C174="MN","07:59",C174="M","15:59",C174="AF","23:59")," ")</f>
        <v xml:space="preserve"> </v>
      </c>
    </row>
    <row r="175" spans="2:8" x14ac:dyDescent="0.25">
      <c r="B175" t="str">
        <f>'2022'!$C$14</f>
        <v>L</v>
      </c>
      <c r="C175" t="str">
        <f>IF(HLOOKUP(D175,'2022'!$D$1:$GB$16,$A$2,FALSE)=0," ",IF(HLOOKUP(D175,'2022'!$D$1:$GB$16,$A$2,FALSE)="H"," ",IF(HLOOKUP(D175,'2022'!$D$1:$GB$16,$A$2,FALSE)="S"," ",HLOOKUP(D175,'2022'!$D$1:$GB$16,$A$2,FALSE))))</f>
        <v xml:space="preserve"> </v>
      </c>
      <c r="D175" s="402">
        <v>44735</v>
      </c>
      <c r="E175" s="402" t="str">
        <f t="shared" si="4"/>
        <v>ERROR</v>
      </c>
      <c r="F175" t="str" cm="1">
        <f t="array" ref="F175">IFERROR(_xlfn.IFS(C175="MN","00:00",C175="M","08:00",C175="AF","16:00")," ")</f>
        <v xml:space="preserve"> </v>
      </c>
      <c r="G175" s="402" t="str">
        <f t="shared" si="5"/>
        <v>ERROR</v>
      </c>
      <c r="H175" s="402" t="str" cm="1">
        <f t="array" ref="H175">IFERROR(_xlfn.IFS(C175="MN","07:59",C175="M","15:59",C175="AF","23:59")," ")</f>
        <v xml:space="preserve"> </v>
      </c>
    </row>
    <row r="176" spans="2:8" x14ac:dyDescent="0.25">
      <c r="B176" t="str">
        <f>'2022'!$C$14</f>
        <v>L</v>
      </c>
      <c r="C176" t="str">
        <f>IF(HLOOKUP(D176,'2022'!$D$1:$GB$16,$A$2,FALSE)=0," ",IF(HLOOKUP(D176,'2022'!$D$1:$GB$16,$A$2,FALSE)="H"," ",IF(HLOOKUP(D176,'2022'!$D$1:$GB$16,$A$2,FALSE)="S"," ",HLOOKUP(D176,'2022'!$D$1:$GB$16,$A$2,FALSE))))</f>
        <v>M</v>
      </c>
      <c r="D176" s="402">
        <v>44736</v>
      </c>
      <c r="E176" s="402">
        <f t="shared" si="4"/>
        <v>44736</v>
      </c>
      <c r="F176" t="str" cm="1">
        <f t="array" ref="F176">IFERROR(_xlfn.IFS(C176="MN","00:00",C176="M","08:00",C176="AF","16:00")," ")</f>
        <v>08:00</v>
      </c>
      <c r="G176" s="402">
        <f t="shared" si="5"/>
        <v>44736</v>
      </c>
      <c r="H176" s="402" t="str" cm="1">
        <f t="array" ref="H176">IFERROR(_xlfn.IFS(C176="MN","07:59",C176="M","15:59",C176="AF","23:59")," ")</f>
        <v>15:59</v>
      </c>
    </row>
    <row r="177" spans="2:8" x14ac:dyDescent="0.25">
      <c r="B177" t="str">
        <f>'2022'!$C$14</f>
        <v>L</v>
      </c>
      <c r="C177" t="str">
        <f>IF(HLOOKUP(D177,'2022'!$D$1:$GB$16,$A$2,FALSE)=0," ",IF(HLOOKUP(D177,'2022'!$D$1:$GB$16,$A$2,FALSE)="H"," ",IF(HLOOKUP(D177,'2022'!$D$1:$GB$16,$A$2,FALSE)="S"," ",HLOOKUP(D177,'2022'!$D$1:$GB$16,$A$2,FALSE))))</f>
        <v>M</v>
      </c>
      <c r="D177" s="402">
        <v>44737</v>
      </c>
      <c r="E177" s="402">
        <f t="shared" si="4"/>
        <v>44737</v>
      </c>
      <c r="F177" t="str" cm="1">
        <f t="array" ref="F177">IFERROR(_xlfn.IFS(C177="MN","00:00",C177="M","08:00",C177="AF","16:00")," ")</f>
        <v>08:00</v>
      </c>
      <c r="G177" s="402">
        <f t="shared" si="5"/>
        <v>44737</v>
      </c>
      <c r="H177" s="402" t="str" cm="1">
        <f t="array" ref="H177">IFERROR(_xlfn.IFS(C177="MN","07:59",C177="M","15:59",C177="AF","23:59")," ")</f>
        <v>15:59</v>
      </c>
    </row>
    <row r="178" spans="2:8" x14ac:dyDescent="0.25">
      <c r="B178" t="str">
        <f>'2022'!$C$14</f>
        <v>L</v>
      </c>
      <c r="C178" t="str">
        <f>IF(HLOOKUP(D178,'2022'!$D$1:$GB$16,$A$2,FALSE)=0," ",IF(HLOOKUP(D178,'2022'!$D$1:$GB$16,$A$2,FALSE)="H"," ",IF(HLOOKUP(D178,'2022'!$D$1:$GB$16,$A$2,FALSE)="S"," ",HLOOKUP(D178,'2022'!$D$1:$GB$16,$A$2,FALSE))))</f>
        <v>M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08:00</v>
      </c>
      <c r="G178" s="402">
        <f t="shared" si="5"/>
        <v>44738</v>
      </c>
      <c r="H178" s="402" t="str" cm="1">
        <f t="array" ref="H178">IFERROR(_xlfn.IFS(C178="MN","07:59",C178="M","15:59",C178="AF","23:59")," ")</f>
        <v>15:59</v>
      </c>
    </row>
    <row r="179" spans="2:8" x14ac:dyDescent="0.25">
      <c r="B179" t="str">
        <f>'2022'!$C$14</f>
        <v>L</v>
      </c>
      <c r="C179" t="str">
        <f>IF(HLOOKUP(D179,'2022'!$D$1:$GB$16,$A$2,FALSE)=0," ",IF(HLOOKUP(D179,'2022'!$D$1:$GB$16,$A$2,FALSE)="H"," ",IF(HLOOKUP(D179,'2022'!$D$1:$GB$16,$A$2,FALSE)="S"," ",HLOOKUP(D179,'2022'!$D$1:$GB$16,$A$2,FALSE))))</f>
        <v>M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08:00</v>
      </c>
      <c r="G179" s="402">
        <f t="shared" si="5"/>
        <v>44739</v>
      </c>
      <c r="H179" s="402" t="str" cm="1">
        <f t="array" ref="H179">IFERROR(_xlfn.IFS(C179="MN","07:59",C179="M","15:59",C179="AF","23:59")," ")</f>
        <v>15:59</v>
      </c>
    </row>
    <row r="180" spans="2:8" x14ac:dyDescent="0.25">
      <c r="B180" t="str">
        <f>'2022'!$C$14</f>
        <v>L</v>
      </c>
      <c r="C180" t="str">
        <f>IF(HLOOKUP(D180,'2022'!$D$1:$GB$16,$A$2,FALSE)=0," ",IF(HLOOKUP(D180,'2022'!$D$1:$GB$16,$A$2,FALSE)="H"," ",IF(HLOOKUP(D180,'2022'!$D$1:$GB$16,$A$2,FALSE)="S"," ",HLOOKUP(D180,'2022'!$D$1:$GB$16,$A$2,FALSE))))</f>
        <v xml:space="preserve"> </v>
      </c>
      <c r="D180" s="402">
        <v>44740</v>
      </c>
      <c r="E180" s="402" t="str">
        <f t="shared" si="4"/>
        <v>ERROR</v>
      </c>
      <c r="F180" t="str" cm="1">
        <f t="array" ref="F180">IFERROR(_xlfn.IFS(C180="MN","00:00",C180="M","08:00",C180="AF","16:00")," ")</f>
        <v xml:space="preserve"> </v>
      </c>
      <c r="G180" s="402" t="str">
        <f t="shared" si="5"/>
        <v>ERROR</v>
      </c>
      <c r="H180" s="402" t="str" cm="1">
        <f t="array" ref="H180">IFERROR(_xlfn.IFS(C180="MN","07:59",C180="M","15:59",C180="AF","23:59")," ")</f>
        <v xml:space="preserve"> </v>
      </c>
    </row>
    <row r="181" spans="2:8" x14ac:dyDescent="0.25">
      <c r="B181" t="str">
        <f>'2022'!$C$14</f>
        <v>L</v>
      </c>
      <c r="C181" t="str">
        <f>IF(HLOOKUP(D181,'2022'!$D$1:$GB$16,$A$2,FALSE)=0," ",IF(HLOOKUP(D181,'2022'!$D$1:$GB$16,$A$2,FALSE)="H"," ",IF(HLOOKUP(D181,'2022'!$D$1:$GB$16,$A$2,FALSE)="S"," ",HLOOKUP(D181,'2022'!$D$1:$GB$16,$A$2,FALSE))))</f>
        <v xml:space="preserve"> </v>
      </c>
      <c r="D181" s="402">
        <v>44741</v>
      </c>
      <c r="E181" s="402" t="str">
        <f t="shared" si="4"/>
        <v>ERROR</v>
      </c>
      <c r="F181" t="str" cm="1">
        <f t="array" ref="F181">IFERROR(_xlfn.IFS(C181="MN","00:00",C181="M","08:00",C181="AF","16:00")," ")</f>
        <v xml:space="preserve"> </v>
      </c>
      <c r="G181" s="402" t="str">
        <f t="shared" si="5"/>
        <v>ERROR</v>
      </c>
      <c r="H181" s="402" t="str" cm="1">
        <f t="array" ref="H181">IFERROR(_xlfn.IFS(C181="MN","07:59",C181="M","15:59",C181="AF","23:59")," ")</f>
        <v xml:space="preserve"> </v>
      </c>
    </row>
    <row r="182" spans="2:8" x14ac:dyDescent="0.25">
      <c r="B182" t="str">
        <f>'2022'!$C$14</f>
        <v>L</v>
      </c>
      <c r="C182" t="str">
        <f>IF(HLOOKUP(D182,'2022'!$D$1:$GB$16,$A$2,FALSE)=0," ",IF(HLOOKUP(D182,'2022'!$D$1:$GB$16,$A$2,FALSE)="H"," ",IF(HLOOKUP(D182,'2022'!$D$1:$GB$16,$A$2,FALSE)="S"," ",HLOOKUP(D182,'2022'!$D$1:$GB$16,$A$2,FALSE))))</f>
        <v>MN</v>
      </c>
      <c r="D182" s="402">
        <v>44742</v>
      </c>
      <c r="E182" s="402">
        <f t="shared" si="4"/>
        <v>44742</v>
      </c>
      <c r="F182" t="str" cm="1">
        <f t="array" ref="F182">IFERROR(_xlfn.IFS(C182="MN","00:00",C182="M","08:00",C182="AF","16:00")," ")</f>
        <v>00:00</v>
      </c>
      <c r="G182" s="402">
        <f t="shared" si="5"/>
        <v>44742</v>
      </c>
      <c r="H182" s="402" t="str" cm="1">
        <f t="array" ref="H182">IFERROR(_xlfn.IFS(C182="MN","07:59",C182="M","15:59",C182="AF","23:59")," ")</f>
        <v>07:59</v>
      </c>
    </row>
    <row r="183" spans="2:8" x14ac:dyDescent="0.25">
      <c r="B183" t="str">
        <f>'2022'!$C$14</f>
        <v>L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'2022'!$C$14</f>
        <v>L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'2022'!$C$14</f>
        <v>L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'2022'!$C$14</f>
        <v>L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'2022'!$C$14</f>
        <v>L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'2022'!$C$14</f>
        <v>L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'2022'!$C$14</f>
        <v>L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'2022'!$C$14</f>
        <v>L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'2022'!$C$14</f>
        <v>L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'2022'!$C$14</f>
        <v>L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'2022'!$C$14</f>
        <v>L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'2022'!$C$14</f>
        <v>L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'2022'!$C$14</f>
        <v>L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'2022'!$C$14</f>
        <v>L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'2022'!$C$14</f>
        <v>L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'2022'!$C$14</f>
        <v>L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'2022'!$C$14</f>
        <v>L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'2022'!$C$14</f>
        <v>L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'2022'!$C$14</f>
        <v>L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'2022'!$C$14</f>
        <v>L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'2022'!$C$14</f>
        <v>L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'2022'!$C$14</f>
        <v>L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'2022'!$C$14</f>
        <v>L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'2022'!$C$14</f>
        <v>L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'2022'!$C$14</f>
        <v>L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'2022'!$C$14</f>
        <v>L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'2022'!$C$14</f>
        <v>L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'2022'!$C$14</f>
        <v>L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'2022'!$C$14</f>
        <v>L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'2022'!$C$14</f>
        <v>L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'2022'!$C$14</f>
        <v>L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'2022'!$C$14</f>
        <v>L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'2022'!$C$14</f>
        <v>L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'2022'!$C$14</f>
        <v>L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'2022'!$C$14</f>
        <v>L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'2022'!$C$14</f>
        <v>L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'2022'!$C$14</f>
        <v>L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'2022'!$C$14</f>
        <v>L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'2022'!$C$14</f>
        <v>L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'2022'!$C$14</f>
        <v>L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'2022'!$C$14</f>
        <v>L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'2022'!$C$14</f>
        <v>L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'2022'!$C$14</f>
        <v>L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'2022'!$C$14</f>
        <v>L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'2022'!$C$14</f>
        <v>L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'2022'!$C$14</f>
        <v>L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'2022'!$C$14</f>
        <v>L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'2022'!$C$14</f>
        <v>L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'2022'!$C$14</f>
        <v>L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'2022'!$C$14</f>
        <v>L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'2022'!$C$14</f>
        <v>L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'2022'!$C$14</f>
        <v>L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'2022'!$C$14</f>
        <v>L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'2022'!$C$14</f>
        <v>L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'2022'!$C$14</f>
        <v>L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'2022'!$C$14</f>
        <v>L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'2022'!$C$14</f>
        <v>L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'2022'!$C$14</f>
        <v>L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'2022'!$C$14</f>
        <v>L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'2022'!$C$14</f>
        <v>L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'2022'!$C$14</f>
        <v>L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'2022'!$C$14</f>
        <v>L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'2022'!$C$14</f>
        <v>L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'2022'!$C$14</f>
        <v>L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'2022'!$C$14</f>
        <v>L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'2022'!$C$14</f>
        <v>L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'2022'!$C$14</f>
        <v>L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'2022'!$C$14</f>
        <v>L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'2022'!$C$14</f>
        <v>L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'2022'!$C$14</f>
        <v>L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'2022'!$C$14</f>
        <v>L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'2022'!$C$14</f>
        <v>L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'2022'!$C$14</f>
        <v>L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'2022'!$C$14</f>
        <v>L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'2022'!$C$14</f>
        <v>L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'2022'!$C$14</f>
        <v>L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'2022'!$C$14</f>
        <v>L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'2022'!$C$14</f>
        <v>L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'2022'!$C$14</f>
        <v>L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'2022'!$C$14</f>
        <v>L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'2022'!$C$14</f>
        <v>L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'2022'!$C$14</f>
        <v>L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'2022'!$C$14</f>
        <v>L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'2022'!$C$14</f>
        <v>L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'2022'!$C$14</f>
        <v>L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'2022'!$C$14</f>
        <v>L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'2022'!$C$14</f>
        <v>L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'2022'!$C$14</f>
        <v>L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'2022'!$C$14</f>
        <v>L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'2022'!$C$14</f>
        <v>L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'2022'!$C$14</f>
        <v>L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'2022'!$C$14</f>
        <v>L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'2022'!$C$14</f>
        <v>L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'2022'!$C$14</f>
        <v>L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'2022'!$C$14</f>
        <v>L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'2022'!$C$14</f>
        <v>L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'2022'!$C$14</f>
        <v>L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'2022'!$C$14</f>
        <v>L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'2022'!$C$14</f>
        <v>L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'2022'!$C$14</f>
        <v>L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'2022'!$C$14</f>
        <v>L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'2022'!$C$14</f>
        <v>L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'2022'!$C$14</f>
        <v>L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'2022'!$C$14</f>
        <v>L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'2022'!$C$14</f>
        <v>L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'2022'!$C$14</f>
        <v>L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'2022'!$C$14</f>
        <v>L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'2022'!$C$14</f>
        <v>L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'2022'!$C$14</f>
        <v>L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'2022'!$C$14</f>
        <v>L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'2022'!$C$14</f>
        <v>L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'2022'!$C$14</f>
        <v>L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'2022'!$C$14</f>
        <v>L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'2022'!$C$14</f>
        <v>L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'2022'!$C$14</f>
        <v>L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'2022'!$C$14</f>
        <v>L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'2022'!$C$14</f>
        <v>L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'2022'!$C$14</f>
        <v>L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'2022'!$C$14</f>
        <v>L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'2022'!$C$14</f>
        <v>L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'2022'!$C$14</f>
        <v>L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'2022'!$C$14</f>
        <v>L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'2022'!$C$14</f>
        <v>L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'2022'!$C$14</f>
        <v>L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'2022'!$C$14</f>
        <v>L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'2022'!$C$14</f>
        <v>L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'2022'!$C$14</f>
        <v>L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'2022'!$C$14</f>
        <v>L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'2022'!$C$14</f>
        <v>L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'2022'!$C$14</f>
        <v>L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'2022'!$C$14</f>
        <v>L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'2022'!$C$14</f>
        <v>L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'2022'!$C$14</f>
        <v>L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'2022'!$C$14</f>
        <v>L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'2022'!$C$14</f>
        <v>L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'2022'!$C$14</f>
        <v>L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'2022'!$C$14</f>
        <v>L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'2022'!$C$14</f>
        <v>L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'2022'!$C$14</f>
        <v>L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'2022'!$C$14</f>
        <v>L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'2022'!$C$14</f>
        <v>L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'2022'!$C$14</f>
        <v>L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'2022'!$C$14</f>
        <v>L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'2022'!$C$14</f>
        <v>L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'2022'!$C$14</f>
        <v>L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'2022'!$C$14</f>
        <v>L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'2022'!$C$14</f>
        <v>L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'2022'!$C$14</f>
        <v>L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'2022'!$C$14</f>
        <v>L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'2022'!$C$14</f>
        <v>L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'2022'!$C$14</f>
        <v>L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'2022'!$C$14</f>
        <v>L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'2022'!$C$14</f>
        <v>L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'2022'!$C$14</f>
        <v>L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'2022'!$C$14</f>
        <v>L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'2022'!$C$14</f>
        <v>L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'2022'!$C$14</f>
        <v>L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'2022'!$C$14</f>
        <v>L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'2022'!$C$14</f>
        <v>L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'2022'!$C$14</f>
        <v>L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'2022'!$C$14</f>
        <v>L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'2022'!$C$14</f>
        <v>L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'2022'!$C$14</f>
        <v>L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'2022'!$C$14</f>
        <v>L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'2022'!$C$14</f>
        <v>L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'2022'!$C$14</f>
        <v>L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'2022'!$C$14</f>
        <v>L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'2022'!$C$14</f>
        <v>L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'2022'!$C$14</f>
        <v>L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'2022'!$C$14</f>
        <v>L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'2022'!$C$14</f>
        <v>L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'2022'!$C$14</f>
        <v>L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'2022'!$C$14</f>
        <v>L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'2022'!$C$14</f>
        <v>L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'2022'!$C$14</f>
        <v>L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'2022'!$C$14</f>
        <v>L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'2022'!$C$14</f>
        <v>L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'2022'!$C$14</f>
        <v>L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'2022'!$C$14</f>
        <v>L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'2022'!$C$14</f>
        <v>L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'2022'!$C$14</f>
        <v>L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'2022'!$C$14</f>
        <v>L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'2022'!$C$14</f>
        <v>L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'2022'!$C$14</f>
        <v>L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7405-6799-4F9D-8B6E-184E49026420}">
  <dimension ref="A1:H366"/>
  <sheetViews>
    <sheetView workbookViewId="0">
      <selection activeCell="C2" sqref="C2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15</v>
      </c>
      <c r="B2" t="str">
        <f>'2022'!$C$15</f>
        <v>M</v>
      </c>
      <c r="C2" t="str">
        <f>IF(HLOOKUP(D2,'2022'!$D$1:$GB$16,$A$2,FALSE)=0," ",IF(HLOOKUP(D2,'2022'!$D$1:$GB$16,$A$2,FALSE)="H"," ",IF(HLOOKUP(D2,'2022'!$D$1:$GB$16,$A$2,FALSE)="S"," ",HLOOKUP(D2,'2022'!$D$1:$GB$16,$A$2,FALSE))))</f>
        <v xml:space="preserve"> </v>
      </c>
      <c r="D2" s="402">
        <v>44562</v>
      </c>
      <c r="E2" s="402" t="str">
        <f>IF(C2=" ","ERROR",D2)</f>
        <v>ERROR</v>
      </c>
      <c r="F2" t="str" cm="1">
        <f t="array" ref="F2">IFERROR(_xlfn.IFS(C2="MN","00:00",C2="M","08:00",C2="AF","16:00")," ")</f>
        <v xml:space="preserve"> </v>
      </c>
      <c r="G2" s="402" t="str">
        <f>E2</f>
        <v>ERROR</v>
      </c>
      <c r="H2" s="402" t="str" cm="1">
        <f t="array" ref="H2">IFERROR(_xlfn.IFS(C2="MN","07:59",C2="M","15:59",C2="AF","23:59")," ")</f>
        <v xml:space="preserve"> </v>
      </c>
    </row>
    <row r="3" spans="1:8" x14ac:dyDescent="0.25">
      <c r="B3" t="str">
        <f>'2022'!$C$15</f>
        <v>M</v>
      </c>
      <c r="C3" t="str">
        <f>IF(HLOOKUP(D3,'2022'!$D$1:$GB$16,$A$2,FALSE)=0," ",IF(HLOOKUP(D3,'2022'!$D$1:$GB$16,$A$2,FALSE)="H"," ",IF(HLOOKUP(D3,'2022'!$D$1:$GB$16,$A$2,FALSE)="S"," ",HLOOKUP(D3,'2022'!$D$1:$GB$16,$A$2,FALSE))))</f>
        <v xml:space="preserve"> </v>
      </c>
      <c r="D3" s="402">
        <v>44563</v>
      </c>
      <c r="E3" s="402" t="str">
        <f t="shared" ref="E3:E66" si="0">IF(C3=" ","ERROR",D3)</f>
        <v>ERROR</v>
      </c>
      <c r="F3" t="str" cm="1">
        <f t="array" ref="F3">IFERROR(_xlfn.IFS(C3="MN","00:00",C3="M","08:00",C3="AF","16:00")," ")</f>
        <v xml:space="preserve"> </v>
      </c>
      <c r="G3" s="402" t="str">
        <f t="shared" ref="G3:G66" si="1">E3</f>
        <v>ERROR</v>
      </c>
      <c r="H3" s="402" t="str" cm="1">
        <f t="array" ref="H3">IFERROR(_xlfn.IFS(C3="MN","07:59",C3="M","15:59",C3="AF","23:59")," ")</f>
        <v xml:space="preserve"> </v>
      </c>
    </row>
    <row r="4" spans="1:8" x14ac:dyDescent="0.25">
      <c r="B4" t="str">
        <f>'2022'!$C$15</f>
        <v>M</v>
      </c>
      <c r="C4" t="str">
        <f>IF(HLOOKUP(D4,'2022'!$D$1:$GB$16,$A$2,FALSE)=0," ",IF(HLOOKUP(D4,'2022'!$D$1:$GB$16,$A$2,FALSE)="H"," ",IF(HLOOKUP(D4,'2022'!$D$1:$GB$16,$A$2,FALSE)="S"," ",HLOOKUP(D4,'2022'!$D$1:$GB$16,$A$2,FALSE))))</f>
        <v>MN</v>
      </c>
      <c r="D4" s="402">
        <v>44564</v>
      </c>
      <c r="E4" s="402">
        <f t="shared" si="0"/>
        <v>44564</v>
      </c>
      <c r="F4" t="str" cm="1">
        <f t="array" ref="F4">IFERROR(_xlfn.IFS(C4="MN","00:00",C4="M","08:00",C4="AF","16:00")," ")</f>
        <v>00:00</v>
      </c>
      <c r="G4" s="402">
        <f t="shared" si="1"/>
        <v>44564</v>
      </c>
      <c r="H4" s="402" t="str" cm="1">
        <f t="array" ref="H4">IFERROR(_xlfn.IFS(C4="MN","07:59",C4="M","15:59",C4="AF","23:59")," ")</f>
        <v>07:59</v>
      </c>
    </row>
    <row r="5" spans="1:8" x14ac:dyDescent="0.25">
      <c r="B5" t="str">
        <f>'2022'!$C$15</f>
        <v>M</v>
      </c>
      <c r="C5" t="str">
        <f>IF(HLOOKUP(D5,'2022'!$D$1:$GB$16,$A$2,FALSE)=0," ",IF(HLOOKUP(D5,'2022'!$D$1:$GB$16,$A$2,FALSE)="H"," ",IF(HLOOKUP(D5,'2022'!$D$1:$GB$16,$A$2,FALSE)="S"," ",HLOOKUP(D5,'2022'!$D$1:$GB$16,$A$2,FALSE))))</f>
        <v>MN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00:00</v>
      </c>
      <c r="G5" s="402">
        <f t="shared" si="1"/>
        <v>44565</v>
      </c>
      <c r="H5" s="402" t="str" cm="1">
        <f t="array" ref="H5">IFERROR(_xlfn.IFS(C5="MN","07:59",C5="M","15:59",C5="AF","23:59")," ")</f>
        <v>07:59</v>
      </c>
    </row>
    <row r="6" spans="1:8" x14ac:dyDescent="0.25">
      <c r="B6" t="str">
        <f>'2022'!$C$15</f>
        <v>M</v>
      </c>
      <c r="C6" t="str">
        <f>IF(HLOOKUP(D6,'2022'!$D$1:$GB$16,$A$2,FALSE)=0," ",IF(HLOOKUP(D6,'2022'!$D$1:$GB$16,$A$2,FALSE)="H"," ",IF(HLOOKUP(D6,'2022'!$D$1:$GB$16,$A$2,FALSE)="S"," ",HLOOKUP(D6,'2022'!$D$1:$GB$16,$A$2,FALSE))))</f>
        <v>MN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00:00</v>
      </c>
      <c r="G6" s="402">
        <f t="shared" si="1"/>
        <v>44566</v>
      </c>
      <c r="H6" s="402" t="str" cm="1">
        <f t="array" ref="H6">IFERROR(_xlfn.IFS(C6="MN","07:59",C6="M","15:59",C6="AF","23:59")," ")</f>
        <v>07:59</v>
      </c>
    </row>
    <row r="7" spans="1:8" x14ac:dyDescent="0.25">
      <c r="B7" t="str">
        <f>'2022'!$C$15</f>
        <v>M</v>
      </c>
      <c r="C7" t="str">
        <f>IF(HLOOKUP(D7,'2022'!$D$1:$GB$16,$A$2,FALSE)=0," ",IF(HLOOKUP(D7,'2022'!$D$1:$GB$16,$A$2,FALSE)="H"," ",IF(HLOOKUP(D7,'2022'!$D$1:$GB$16,$A$2,FALSE)="S"," ",HLOOKUP(D7,'2022'!$D$1:$GB$16,$A$2,FALSE))))</f>
        <v>MN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00:00</v>
      </c>
      <c r="G7" s="402">
        <f t="shared" si="1"/>
        <v>44567</v>
      </c>
      <c r="H7" s="402" t="str" cm="1">
        <f t="array" ref="H7">IFERROR(_xlfn.IFS(C7="MN","07:59",C7="M","15:59",C7="AF","23:59")," ")</f>
        <v>07:59</v>
      </c>
    </row>
    <row r="8" spans="1:8" x14ac:dyDescent="0.25">
      <c r="B8" t="str">
        <f>'2022'!$C$15</f>
        <v>M</v>
      </c>
      <c r="C8" t="str">
        <f>IF(HLOOKUP(D8,'2022'!$D$1:$GB$16,$A$2,FALSE)=0," ",IF(HLOOKUP(D8,'2022'!$D$1:$GB$16,$A$2,FALSE)="H"," ",IF(HLOOKUP(D8,'2022'!$D$1:$GB$16,$A$2,FALSE)="S"," ",HLOOKUP(D8,'2022'!$D$1:$GB$16,$A$2,FALSE))))</f>
        <v xml:space="preserve"> </v>
      </c>
      <c r="D8" s="402">
        <v>44568</v>
      </c>
      <c r="E8" s="402" t="str">
        <f t="shared" si="0"/>
        <v>ERROR</v>
      </c>
      <c r="F8" t="str" cm="1">
        <f t="array" ref="F8">IFERROR(_xlfn.IFS(C8="MN","00:00",C8="M","08:00",C8="AF","16:00")," ")</f>
        <v xml:space="preserve"> </v>
      </c>
      <c r="G8" s="402" t="str">
        <f t="shared" si="1"/>
        <v>ERROR</v>
      </c>
      <c r="H8" s="402" t="str" cm="1">
        <f t="array" ref="H8">IFERROR(_xlfn.IFS(C8="MN","07:59",C8="M","15:59",C8="AF","23:59")," ")</f>
        <v xml:space="preserve"> </v>
      </c>
    </row>
    <row r="9" spans="1:8" x14ac:dyDescent="0.25">
      <c r="B9" t="str">
        <f>'2022'!$C$15</f>
        <v>M</v>
      </c>
      <c r="C9" t="str">
        <f>IF(HLOOKUP(D9,'2022'!$D$1:$GB$16,$A$2,FALSE)=0," ",IF(HLOOKUP(D9,'2022'!$D$1:$GB$16,$A$2,FALSE)="H"," ",IF(HLOOKUP(D9,'2022'!$D$1:$GB$16,$A$2,FALSE)="S"," ",HLOOKUP(D9,'2022'!$D$1:$GB$16,$A$2,FALSE))))</f>
        <v xml:space="preserve"> </v>
      </c>
      <c r="D9" s="402">
        <v>44569</v>
      </c>
      <c r="E9" s="402" t="str">
        <f t="shared" si="0"/>
        <v>ERROR</v>
      </c>
      <c r="F9" t="str" cm="1">
        <f t="array" ref="F9">IFERROR(_xlfn.IFS(C9="MN","00:00",C9="M","08:00",C9="AF","16:00")," ")</f>
        <v xml:space="preserve"> </v>
      </c>
      <c r="G9" s="402" t="str">
        <f t="shared" si="1"/>
        <v>ERROR</v>
      </c>
      <c r="H9" s="402" t="str" cm="1">
        <f t="array" ref="H9">IFERROR(_xlfn.IFS(C9="MN","07:59",C9="M","15:59",C9="AF","23:59")," ")</f>
        <v xml:space="preserve"> </v>
      </c>
    </row>
    <row r="10" spans="1:8" x14ac:dyDescent="0.25">
      <c r="B10" t="str">
        <f>'2022'!$C$15</f>
        <v>M</v>
      </c>
      <c r="C10" t="str">
        <f>IF(HLOOKUP(D10,'2022'!$D$1:$GB$16,$A$2,FALSE)=0," ",IF(HLOOKUP(D10,'2022'!$D$1:$GB$16,$A$2,FALSE)="H"," ",IF(HLOOKUP(D10,'2022'!$D$1:$GB$16,$A$2,FALSE)="S"," ",HLOOKUP(D10,'2022'!$D$1:$GB$16,$A$2,FALSE))))</f>
        <v>MN</v>
      </c>
      <c r="D10" s="402">
        <v>44570</v>
      </c>
      <c r="E10" s="402">
        <f t="shared" si="0"/>
        <v>44570</v>
      </c>
      <c r="F10" t="str" cm="1">
        <f t="array" ref="F10">IFERROR(_xlfn.IFS(C10="MN","00:00",C10="M","08:00",C10="AF","16:00")," ")</f>
        <v>00:00</v>
      </c>
      <c r="G10" s="402">
        <f t="shared" si="1"/>
        <v>44570</v>
      </c>
      <c r="H10" s="402" t="str" cm="1">
        <f t="array" ref="H10">IFERROR(_xlfn.IFS(C10="MN","07:59",C10="M","15:59",C10="AF","23:59")," ")</f>
        <v>07:59</v>
      </c>
    </row>
    <row r="11" spans="1:8" x14ac:dyDescent="0.25">
      <c r="B11" t="str">
        <f>'2022'!$C$15</f>
        <v>M</v>
      </c>
      <c r="C11" t="str">
        <f>IF(HLOOKUP(D11,'2022'!$D$1:$GB$16,$A$2,FALSE)=0," ",IF(HLOOKUP(D11,'2022'!$D$1:$GB$16,$A$2,FALSE)="H"," ",IF(HLOOKUP(D11,'2022'!$D$1:$GB$16,$A$2,FALSE)="S"," ",HLOOKUP(D11,'2022'!$D$1:$GB$16,$A$2,FALSE))))</f>
        <v>MN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00:00</v>
      </c>
      <c r="G11" s="402">
        <f t="shared" si="1"/>
        <v>44571</v>
      </c>
      <c r="H11" s="402" t="str" cm="1">
        <f t="array" ref="H11">IFERROR(_xlfn.IFS(C11="MN","07:59",C11="M","15:59",C11="AF","23:59")," ")</f>
        <v>07:59</v>
      </c>
    </row>
    <row r="12" spans="1:8" x14ac:dyDescent="0.25">
      <c r="B12" t="str">
        <f>'2022'!$C$15</f>
        <v>M</v>
      </c>
      <c r="C12" t="str">
        <f>IF(HLOOKUP(D12,'2022'!$D$1:$GB$16,$A$2,FALSE)=0," ",IF(HLOOKUP(D12,'2022'!$D$1:$GB$16,$A$2,FALSE)="H"," ",IF(HLOOKUP(D12,'2022'!$D$1:$GB$16,$A$2,FALSE)="S"," ",HLOOKUP(D12,'2022'!$D$1:$GB$16,$A$2,FALSE))))</f>
        <v>MN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00:00</v>
      </c>
      <c r="G12" s="402">
        <f t="shared" si="1"/>
        <v>44572</v>
      </c>
      <c r="H12" s="402" t="str" cm="1">
        <f t="array" ref="H12">IFERROR(_xlfn.IFS(C12="MN","07:59",C12="M","15:59",C12="AF","23:59")," ")</f>
        <v>07:59</v>
      </c>
    </row>
    <row r="13" spans="1:8" x14ac:dyDescent="0.25">
      <c r="B13" t="str">
        <f>'2022'!$C$15</f>
        <v>M</v>
      </c>
      <c r="C13" t="str">
        <f>IF(HLOOKUP(D13,'2022'!$D$1:$GB$16,$A$2,FALSE)=0," ",IF(HLOOKUP(D13,'2022'!$D$1:$GB$16,$A$2,FALSE)="H"," ",IF(HLOOKUP(D13,'2022'!$D$1:$GB$16,$A$2,FALSE)="S"," ",HLOOKUP(D13,'2022'!$D$1:$GB$16,$A$2,FALSE))))</f>
        <v>MN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00:00</v>
      </c>
      <c r="G13" s="402">
        <f t="shared" si="1"/>
        <v>44573</v>
      </c>
      <c r="H13" s="402" t="str" cm="1">
        <f t="array" ref="H13">IFERROR(_xlfn.IFS(C13="MN","07:59",C13="M","15:59",C13="AF","23:59")," ")</f>
        <v>07:59</v>
      </c>
    </row>
    <row r="14" spans="1:8" x14ac:dyDescent="0.25">
      <c r="B14" t="str">
        <f>'2022'!$C$15</f>
        <v>M</v>
      </c>
      <c r="C14" t="str">
        <f>IF(HLOOKUP(D14,'2022'!$D$1:$GB$16,$A$2,FALSE)=0," ",IF(HLOOKUP(D14,'2022'!$D$1:$GB$16,$A$2,FALSE)="H"," ",IF(HLOOKUP(D14,'2022'!$D$1:$GB$16,$A$2,FALSE)="S"," ",HLOOKUP(D14,'2022'!$D$1:$GB$16,$A$2,FALSE))))</f>
        <v xml:space="preserve"> </v>
      </c>
      <c r="D14" s="402">
        <v>44574</v>
      </c>
      <c r="E14" s="402" t="str">
        <f t="shared" si="0"/>
        <v>ERROR</v>
      </c>
      <c r="F14" t="str" cm="1">
        <f t="array" ref="F14">IFERROR(_xlfn.IFS(C14="MN","00:00",C14="M","08:00",C14="AF","16:00")," ")</f>
        <v xml:space="preserve"> </v>
      </c>
      <c r="G14" s="402" t="str">
        <f t="shared" si="1"/>
        <v>ERROR</v>
      </c>
      <c r="H14" s="402" t="str" cm="1">
        <f t="array" ref="H14">IFERROR(_xlfn.IFS(C14="MN","07:59",C14="M","15:59",C14="AF","23:59")," ")</f>
        <v xml:space="preserve"> </v>
      </c>
    </row>
    <row r="15" spans="1:8" x14ac:dyDescent="0.25">
      <c r="B15" t="str">
        <f>'2022'!$C$15</f>
        <v>M</v>
      </c>
      <c r="C15" t="str">
        <f>IF(HLOOKUP(D15,'2022'!$D$1:$GB$16,$A$2,FALSE)=0," ",IF(HLOOKUP(D15,'2022'!$D$1:$GB$16,$A$2,FALSE)="H"," ",IF(HLOOKUP(D15,'2022'!$D$1:$GB$16,$A$2,FALSE)="S"," ",HLOOKUP(D15,'2022'!$D$1:$GB$16,$A$2,FALSE))))</f>
        <v xml:space="preserve"> </v>
      </c>
      <c r="D15" s="402">
        <v>44575</v>
      </c>
      <c r="E15" s="402" t="str">
        <f t="shared" si="0"/>
        <v>ERROR</v>
      </c>
      <c r="F15" t="str" cm="1">
        <f t="array" ref="F15">IFERROR(_xlfn.IFS(C15="MN","00:00",C15="M","08:00",C15="AF","16:00")," ")</f>
        <v xml:space="preserve"> </v>
      </c>
      <c r="G15" s="402" t="str">
        <f t="shared" si="1"/>
        <v>ERROR</v>
      </c>
      <c r="H15" s="402" t="str" cm="1">
        <f t="array" ref="H15">IFERROR(_xlfn.IFS(C15="MN","07:59",C15="M","15:59",C15="AF","23:59")," ")</f>
        <v xml:space="preserve"> </v>
      </c>
    </row>
    <row r="16" spans="1:8" x14ac:dyDescent="0.25">
      <c r="B16" t="str">
        <f>'2022'!$C$15</f>
        <v>M</v>
      </c>
      <c r="C16" t="str">
        <f>IF(HLOOKUP(D16,'2022'!$D$1:$GB$16,$A$2,FALSE)=0," ",IF(HLOOKUP(D16,'2022'!$D$1:$GB$16,$A$2,FALSE)="H"," ",IF(HLOOKUP(D16,'2022'!$D$1:$GB$16,$A$2,FALSE)="S"," ",HLOOKUP(D16,'2022'!$D$1:$GB$16,$A$2,FALSE))))</f>
        <v>AF</v>
      </c>
      <c r="D16" s="402">
        <v>44576</v>
      </c>
      <c r="E16" s="402">
        <f t="shared" si="0"/>
        <v>44576</v>
      </c>
      <c r="F16" t="str" cm="1">
        <f t="array" ref="F16">IFERROR(_xlfn.IFS(C16="MN","00:00",C16="M","08:00",C16="AF","16:00")," ")</f>
        <v>16:00</v>
      </c>
      <c r="G16" s="402">
        <f t="shared" si="1"/>
        <v>44576</v>
      </c>
      <c r="H16" s="402" t="str" cm="1">
        <f t="array" ref="H16">IFERROR(_xlfn.IFS(C16="MN","07:59",C16="M","15:59",C16="AF","23:59")," ")</f>
        <v>23:59</v>
      </c>
    </row>
    <row r="17" spans="2:8" x14ac:dyDescent="0.25">
      <c r="B17" t="str">
        <f>'2022'!$C$15</f>
        <v>M</v>
      </c>
      <c r="C17" t="str">
        <f>IF(HLOOKUP(D17,'2022'!$D$1:$GB$16,$A$2,FALSE)=0," ",IF(HLOOKUP(D17,'2022'!$D$1:$GB$16,$A$2,FALSE)="H"," ",IF(HLOOKUP(D17,'2022'!$D$1:$GB$16,$A$2,FALSE)="S"," ",HLOOKUP(D17,'2022'!$D$1:$GB$16,$A$2,FALSE))))</f>
        <v>AF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16:00</v>
      </c>
      <c r="G17" s="402">
        <f t="shared" si="1"/>
        <v>44577</v>
      </c>
      <c r="H17" s="402" t="str" cm="1">
        <f t="array" ref="H17">IFERROR(_xlfn.IFS(C17="MN","07:59",C17="M","15:59",C17="AF","23:59")," ")</f>
        <v>23:59</v>
      </c>
    </row>
    <row r="18" spans="2:8" x14ac:dyDescent="0.25">
      <c r="B18" t="str">
        <f>'2022'!$C$15</f>
        <v>M</v>
      </c>
      <c r="C18" t="str">
        <f>IF(HLOOKUP(D18,'2022'!$D$1:$GB$16,$A$2,FALSE)=0," ",IF(HLOOKUP(D18,'2022'!$D$1:$GB$16,$A$2,FALSE)="H"," ",IF(HLOOKUP(D18,'2022'!$D$1:$GB$16,$A$2,FALSE)="S"," ",HLOOKUP(D18,'2022'!$D$1:$GB$16,$A$2,FALSE))))</f>
        <v>AF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16:00</v>
      </c>
      <c r="G18" s="402">
        <f t="shared" si="1"/>
        <v>44578</v>
      </c>
      <c r="H18" s="402" t="str" cm="1">
        <f t="array" ref="H18">IFERROR(_xlfn.IFS(C18="MN","07:59",C18="M","15:59",C18="AF","23:59")," ")</f>
        <v>23:59</v>
      </c>
    </row>
    <row r="19" spans="2:8" x14ac:dyDescent="0.25">
      <c r="B19" t="str">
        <f>'2022'!$C$15</f>
        <v>M</v>
      </c>
      <c r="C19" t="str">
        <f>IF(HLOOKUP(D19,'2022'!$D$1:$GB$16,$A$2,FALSE)=0," ",IF(HLOOKUP(D19,'2022'!$D$1:$GB$16,$A$2,FALSE)="H"," ",IF(HLOOKUP(D19,'2022'!$D$1:$GB$16,$A$2,FALSE)="S"," ",HLOOKUP(D19,'2022'!$D$1:$GB$16,$A$2,FALSE))))</f>
        <v>AF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16:00</v>
      </c>
      <c r="G19" s="402">
        <f t="shared" si="1"/>
        <v>44579</v>
      </c>
      <c r="H19" s="402" t="str" cm="1">
        <f t="array" ref="H19">IFERROR(_xlfn.IFS(C19="MN","07:59",C19="M","15:59",C19="AF","23:59")," ")</f>
        <v>23:59</v>
      </c>
    </row>
    <row r="20" spans="2:8" x14ac:dyDescent="0.25">
      <c r="B20" t="str">
        <f>'2022'!$C$15</f>
        <v>M</v>
      </c>
      <c r="C20" t="str">
        <f>IF(HLOOKUP(D20,'2022'!$D$1:$GB$16,$A$2,FALSE)=0," ",IF(HLOOKUP(D20,'2022'!$D$1:$GB$16,$A$2,FALSE)="H"," ",IF(HLOOKUP(D20,'2022'!$D$1:$GB$16,$A$2,FALSE)="S"," ",HLOOKUP(D20,'2022'!$D$1:$GB$16,$A$2,FALSE))))</f>
        <v xml:space="preserve"> </v>
      </c>
      <c r="D20" s="402">
        <v>44580</v>
      </c>
      <c r="E20" s="402" t="str">
        <f t="shared" si="0"/>
        <v>ERROR</v>
      </c>
      <c r="F20" t="str" cm="1">
        <f t="array" ref="F20">IFERROR(_xlfn.IFS(C20="MN","00:00",C20="M","08:00",C20="AF","16:00")," ")</f>
        <v xml:space="preserve"> </v>
      </c>
      <c r="G20" s="402" t="str">
        <f t="shared" si="1"/>
        <v>ERROR</v>
      </c>
      <c r="H20" s="402" t="str" cm="1">
        <f t="array" ref="H20">IFERROR(_xlfn.IFS(C20="MN","07:59",C20="M","15:59",C20="AF","23:59")," ")</f>
        <v xml:space="preserve"> </v>
      </c>
    </row>
    <row r="21" spans="2:8" x14ac:dyDescent="0.25">
      <c r="B21" t="str">
        <f>'2022'!$C$15</f>
        <v>M</v>
      </c>
      <c r="C21" t="str">
        <f>IF(HLOOKUP(D21,'2022'!$D$1:$GB$16,$A$2,FALSE)=0," ",IF(HLOOKUP(D21,'2022'!$D$1:$GB$16,$A$2,FALSE)="H"," ",IF(HLOOKUP(D21,'2022'!$D$1:$GB$16,$A$2,FALSE)="S"," ",HLOOKUP(D21,'2022'!$D$1:$GB$16,$A$2,FALSE))))</f>
        <v xml:space="preserve"> </v>
      </c>
      <c r="D21" s="402">
        <v>44581</v>
      </c>
      <c r="E21" s="402" t="str">
        <f t="shared" si="0"/>
        <v>ERROR</v>
      </c>
      <c r="F21" t="str" cm="1">
        <f t="array" ref="F21">IFERROR(_xlfn.IFS(C21="MN","00:00",C21="M","08:00",C21="AF","16:00")," ")</f>
        <v xml:space="preserve"> </v>
      </c>
      <c r="G21" s="402" t="str">
        <f t="shared" si="1"/>
        <v>ERROR</v>
      </c>
      <c r="H21" s="402" t="str" cm="1">
        <f t="array" ref="H21">IFERROR(_xlfn.IFS(C21="MN","07:59",C21="M","15:59",C21="AF","23:59")," ")</f>
        <v xml:space="preserve"> </v>
      </c>
    </row>
    <row r="22" spans="2:8" x14ac:dyDescent="0.25">
      <c r="B22" t="str">
        <f>'2022'!$C$15</f>
        <v>M</v>
      </c>
      <c r="C22" t="str">
        <f>IF(HLOOKUP(D22,'2022'!$D$1:$GB$16,$A$2,FALSE)=0," ",IF(HLOOKUP(D22,'2022'!$D$1:$GB$16,$A$2,FALSE)="H"," ",IF(HLOOKUP(D22,'2022'!$D$1:$GB$16,$A$2,FALSE)="S"," ",HLOOKUP(D22,'2022'!$D$1:$GB$16,$A$2,FALSE))))</f>
        <v>AF</v>
      </c>
      <c r="D22" s="402">
        <v>44582</v>
      </c>
      <c r="E22" s="402">
        <f t="shared" si="0"/>
        <v>44582</v>
      </c>
      <c r="F22" t="str" cm="1">
        <f t="array" ref="F22">IFERROR(_xlfn.IFS(C22="MN","00:00",C22="M","08:00",C22="AF","16:00")," ")</f>
        <v>16:00</v>
      </c>
      <c r="G22" s="402">
        <f t="shared" si="1"/>
        <v>44582</v>
      </c>
      <c r="H22" s="402" t="str" cm="1">
        <f t="array" ref="H22">IFERROR(_xlfn.IFS(C22="MN","07:59",C22="M","15:59",C22="AF","23:59")," ")</f>
        <v>23:59</v>
      </c>
    </row>
    <row r="23" spans="2:8" x14ac:dyDescent="0.25">
      <c r="B23" t="str">
        <f>'2022'!$C$15</f>
        <v>M</v>
      </c>
      <c r="C23" t="str">
        <f>IF(HLOOKUP(D23,'2022'!$D$1:$GB$16,$A$2,FALSE)=0," ",IF(HLOOKUP(D23,'2022'!$D$1:$GB$16,$A$2,FALSE)="H"," ",IF(HLOOKUP(D23,'2022'!$D$1:$GB$16,$A$2,FALSE)="S"," ",HLOOKUP(D23,'2022'!$D$1:$GB$16,$A$2,FALSE))))</f>
        <v>AF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16:00</v>
      </c>
      <c r="G23" s="402">
        <f t="shared" si="1"/>
        <v>44583</v>
      </c>
      <c r="H23" s="402" t="str" cm="1">
        <f t="array" ref="H23">IFERROR(_xlfn.IFS(C23="MN","07:59",C23="M","15:59",C23="AF","23:59")," ")</f>
        <v>23:59</v>
      </c>
    </row>
    <row r="24" spans="2:8" x14ac:dyDescent="0.25">
      <c r="B24" t="str">
        <f>'2022'!$C$15</f>
        <v>M</v>
      </c>
      <c r="C24" t="str">
        <f>IF(HLOOKUP(D24,'2022'!$D$1:$GB$16,$A$2,FALSE)=0," ",IF(HLOOKUP(D24,'2022'!$D$1:$GB$16,$A$2,FALSE)="H"," ",IF(HLOOKUP(D24,'2022'!$D$1:$GB$16,$A$2,FALSE)="S"," ",HLOOKUP(D24,'2022'!$D$1:$GB$16,$A$2,FALSE))))</f>
        <v>AF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16:00</v>
      </c>
      <c r="G24" s="402">
        <f t="shared" si="1"/>
        <v>44584</v>
      </c>
      <c r="H24" s="402" t="str" cm="1">
        <f t="array" ref="H24">IFERROR(_xlfn.IFS(C24="MN","07:59",C24="M","15:59",C24="AF","23:59")," ")</f>
        <v>23:59</v>
      </c>
    </row>
    <row r="25" spans="2:8" x14ac:dyDescent="0.25">
      <c r="B25" t="str">
        <f>'2022'!$C$15</f>
        <v>M</v>
      </c>
      <c r="C25" t="str">
        <f>IF(HLOOKUP(D25,'2022'!$D$1:$GB$16,$A$2,FALSE)=0," ",IF(HLOOKUP(D25,'2022'!$D$1:$GB$16,$A$2,FALSE)="H"," ",IF(HLOOKUP(D25,'2022'!$D$1:$GB$16,$A$2,FALSE)="S"," ",HLOOKUP(D25,'2022'!$D$1:$GB$16,$A$2,FALSE))))</f>
        <v>AF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16:00</v>
      </c>
      <c r="G25" s="402">
        <f t="shared" si="1"/>
        <v>44585</v>
      </c>
      <c r="H25" s="402" t="str" cm="1">
        <f t="array" ref="H25">IFERROR(_xlfn.IFS(C25="MN","07:59",C25="M","15:59",C25="AF","23:59")," ")</f>
        <v>23:59</v>
      </c>
    </row>
    <row r="26" spans="2:8" x14ac:dyDescent="0.25">
      <c r="B26" t="str">
        <f>'2022'!$C$15</f>
        <v>M</v>
      </c>
      <c r="C26" t="str">
        <f>IF(HLOOKUP(D26,'2022'!$D$1:$GB$16,$A$2,FALSE)=0," ",IF(HLOOKUP(D26,'2022'!$D$1:$GB$16,$A$2,FALSE)="H"," ",IF(HLOOKUP(D26,'2022'!$D$1:$GB$16,$A$2,FALSE)="S"," ",HLOOKUP(D26,'2022'!$D$1:$GB$16,$A$2,FALSE))))</f>
        <v xml:space="preserve"> </v>
      </c>
      <c r="D26" s="402">
        <v>44586</v>
      </c>
      <c r="E26" s="402" t="str">
        <f t="shared" si="0"/>
        <v>ERROR</v>
      </c>
      <c r="F26" t="str" cm="1">
        <f t="array" ref="F26">IFERROR(_xlfn.IFS(C26="MN","00:00",C26="M","08:00",C26="AF","16:00")," ")</f>
        <v xml:space="preserve"> </v>
      </c>
      <c r="G26" s="402" t="str">
        <f t="shared" si="1"/>
        <v>ERROR</v>
      </c>
      <c r="H26" s="402" t="str" cm="1">
        <f t="array" ref="H26">IFERROR(_xlfn.IFS(C26="MN","07:59",C26="M","15:59",C26="AF","23:59")," ")</f>
        <v xml:space="preserve"> </v>
      </c>
    </row>
    <row r="27" spans="2:8" x14ac:dyDescent="0.25">
      <c r="B27" t="str">
        <f>'2022'!$C$15</f>
        <v>M</v>
      </c>
      <c r="C27" t="str">
        <f>IF(HLOOKUP(D27,'2022'!$D$1:$GB$16,$A$2,FALSE)=0," ",IF(HLOOKUP(D27,'2022'!$D$1:$GB$16,$A$2,FALSE)="H"," ",IF(HLOOKUP(D27,'2022'!$D$1:$GB$16,$A$2,FALSE)="S"," ",HLOOKUP(D27,'2022'!$D$1:$GB$16,$A$2,FALSE))))</f>
        <v xml:space="preserve"> </v>
      </c>
      <c r="D27" s="402">
        <v>44587</v>
      </c>
      <c r="E27" s="402" t="str">
        <f t="shared" si="0"/>
        <v>ERROR</v>
      </c>
      <c r="F27" t="str" cm="1">
        <f t="array" ref="F27">IFERROR(_xlfn.IFS(C27="MN","00:00",C27="M","08:00",C27="AF","16:00")," ")</f>
        <v xml:space="preserve"> </v>
      </c>
      <c r="G27" s="402" t="str">
        <f t="shared" si="1"/>
        <v>ERROR</v>
      </c>
      <c r="H27" s="402" t="str" cm="1">
        <f t="array" ref="H27">IFERROR(_xlfn.IFS(C27="MN","07:59",C27="M","15:59",C27="AF","23:59")," ")</f>
        <v xml:space="preserve"> </v>
      </c>
    </row>
    <row r="28" spans="2:8" x14ac:dyDescent="0.25">
      <c r="B28" t="str">
        <f>'2022'!$C$15</f>
        <v>M</v>
      </c>
      <c r="C28" t="str">
        <f>IF(HLOOKUP(D28,'2022'!$D$1:$GB$16,$A$2,FALSE)=0," ",IF(HLOOKUP(D28,'2022'!$D$1:$GB$16,$A$2,FALSE)="H"," ",IF(HLOOKUP(D28,'2022'!$D$1:$GB$16,$A$2,FALSE)="S"," ",HLOOKUP(D28,'2022'!$D$1:$GB$16,$A$2,FALSE))))</f>
        <v>M</v>
      </c>
      <c r="D28" s="402">
        <v>44588</v>
      </c>
      <c r="E28" s="402">
        <f t="shared" si="0"/>
        <v>44588</v>
      </c>
      <c r="F28" t="str" cm="1">
        <f t="array" ref="F28">IFERROR(_xlfn.IFS(C28="MN","00:00",C28="M","08:00",C28="AF","16:00")," ")</f>
        <v>08:00</v>
      </c>
      <c r="G28" s="402">
        <f t="shared" si="1"/>
        <v>44588</v>
      </c>
      <c r="H28" s="402" t="str" cm="1">
        <f t="array" ref="H28">IFERROR(_xlfn.IFS(C28="MN","07:59",C28="M","15:59",C28="AF","23:59")," ")</f>
        <v>15:59</v>
      </c>
    </row>
    <row r="29" spans="2:8" x14ac:dyDescent="0.25">
      <c r="B29" t="str">
        <f>'2022'!$C$15</f>
        <v>M</v>
      </c>
      <c r="C29" t="str">
        <f>IF(HLOOKUP(D29,'2022'!$D$1:$GB$16,$A$2,FALSE)=0," ",IF(HLOOKUP(D29,'2022'!$D$1:$GB$16,$A$2,FALSE)="H"," ",IF(HLOOKUP(D29,'2022'!$D$1:$GB$16,$A$2,FALSE)="S"," ",HLOOKUP(D29,'2022'!$D$1:$GB$16,$A$2,FALSE))))</f>
        <v>M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08:00</v>
      </c>
      <c r="G29" s="402">
        <f t="shared" si="1"/>
        <v>44589</v>
      </c>
      <c r="H29" s="402" t="str" cm="1">
        <f t="array" ref="H29">IFERROR(_xlfn.IFS(C29="MN","07:59",C29="M","15:59",C29="AF","23:59")," ")</f>
        <v>15:59</v>
      </c>
    </row>
    <row r="30" spans="2:8" x14ac:dyDescent="0.25">
      <c r="B30" t="str">
        <f>'2022'!$C$15</f>
        <v>M</v>
      </c>
      <c r="C30" t="str">
        <f>IF(HLOOKUP(D30,'2022'!$D$1:$GB$16,$A$2,FALSE)=0," ",IF(HLOOKUP(D30,'2022'!$D$1:$GB$16,$A$2,FALSE)="H"," ",IF(HLOOKUP(D30,'2022'!$D$1:$GB$16,$A$2,FALSE)="S"," ",HLOOKUP(D30,'2022'!$D$1:$GB$16,$A$2,FALSE))))</f>
        <v>M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08:00</v>
      </c>
      <c r="G30" s="402">
        <f t="shared" si="1"/>
        <v>44590</v>
      </c>
      <c r="H30" s="402" t="str" cm="1">
        <f t="array" ref="H30">IFERROR(_xlfn.IFS(C30="MN","07:59",C30="M","15:59",C30="AF","23:59")," ")</f>
        <v>15:59</v>
      </c>
    </row>
    <row r="31" spans="2:8" x14ac:dyDescent="0.25">
      <c r="B31" t="str">
        <f>'2022'!$C$15</f>
        <v>M</v>
      </c>
      <c r="C31" t="str">
        <f>IF(HLOOKUP(D31,'2022'!$D$1:$GB$16,$A$2,FALSE)=0," ",IF(HLOOKUP(D31,'2022'!$D$1:$GB$16,$A$2,FALSE)="H"," ",IF(HLOOKUP(D31,'2022'!$D$1:$GB$16,$A$2,FALSE)="S"," ",HLOOKUP(D31,'2022'!$D$1:$GB$16,$A$2,FALSE))))</f>
        <v>M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08:00</v>
      </c>
      <c r="G31" s="402">
        <f t="shared" si="1"/>
        <v>44591</v>
      </c>
      <c r="H31" s="402" t="str" cm="1">
        <f t="array" ref="H31">IFERROR(_xlfn.IFS(C31="MN","07:59",C31="M","15:59",C31="AF","23:59")," ")</f>
        <v>15:59</v>
      </c>
    </row>
    <row r="32" spans="2:8" x14ac:dyDescent="0.25">
      <c r="B32" t="str">
        <f>'2022'!$C$15</f>
        <v>M</v>
      </c>
      <c r="C32" t="str">
        <f>IF(HLOOKUP(D32,'2022'!$D$1:$GB$16,$A$2,FALSE)=0," ",IF(HLOOKUP(D32,'2022'!$D$1:$GB$16,$A$2,FALSE)="H"," ",IF(HLOOKUP(D32,'2022'!$D$1:$GB$16,$A$2,FALSE)="S"," ",HLOOKUP(D32,'2022'!$D$1:$GB$16,$A$2,FALSE))))</f>
        <v xml:space="preserve"> </v>
      </c>
      <c r="D32" s="402">
        <v>44592</v>
      </c>
      <c r="E32" s="402" t="str">
        <f t="shared" si="0"/>
        <v>ERROR</v>
      </c>
      <c r="F32" t="str" cm="1">
        <f t="array" ref="F32">IFERROR(_xlfn.IFS(C32="MN","00:00",C32="M","08:00",C32="AF","16:00")," ")</f>
        <v xml:space="preserve"> </v>
      </c>
      <c r="G32" s="402" t="str">
        <f t="shared" si="1"/>
        <v>ERROR</v>
      </c>
      <c r="H32" s="402" t="str" cm="1">
        <f t="array" ref="H32">IFERROR(_xlfn.IFS(C32="MN","07:59",C32="M","15:59",C32="AF","23:59")," ")</f>
        <v xml:space="preserve"> </v>
      </c>
    </row>
    <row r="33" spans="2:8" x14ac:dyDescent="0.25">
      <c r="B33" t="str">
        <f>'2022'!$C$15</f>
        <v>M</v>
      </c>
      <c r="C33" t="str">
        <f>IF(HLOOKUP(D33,'2022'!$D$1:$GB$16,$A$2,FALSE)=0," ",IF(HLOOKUP(D33,'2022'!$D$1:$GB$16,$A$2,FALSE)="H"," ",IF(HLOOKUP(D33,'2022'!$D$1:$GB$16,$A$2,FALSE)="S"," ",HLOOKUP(D33,'2022'!$D$1:$GB$16,$A$2,FALSE))))</f>
        <v xml:space="preserve"> </v>
      </c>
      <c r="D33" s="402">
        <v>44593</v>
      </c>
      <c r="E33" s="402" t="str">
        <f t="shared" si="0"/>
        <v>ERROR</v>
      </c>
      <c r="F33" t="str" cm="1">
        <f t="array" ref="F33">IFERROR(_xlfn.IFS(C33="MN","00:00",C33="M","08:00",C33="AF","16:00")," ")</f>
        <v xml:space="preserve"> </v>
      </c>
      <c r="G33" s="402" t="str">
        <f t="shared" si="1"/>
        <v>ERROR</v>
      </c>
      <c r="H33" s="402" t="str" cm="1">
        <f t="array" ref="H33">IFERROR(_xlfn.IFS(C33="MN","07:59",C33="M","15:59",C33="AF","23:59")," ")</f>
        <v xml:space="preserve"> </v>
      </c>
    </row>
    <row r="34" spans="2:8" x14ac:dyDescent="0.25">
      <c r="B34" t="str">
        <f>'2022'!$C$15</f>
        <v>M</v>
      </c>
      <c r="C34" t="str">
        <f>IF(HLOOKUP(D34,'2022'!$D$1:$GB$16,$A$2,FALSE)=0," ",IF(HLOOKUP(D34,'2022'!$D$1:$GB$16,$A$2,FALSE)="H"," ",IF(HLOOKUP(D34,'2022'!$D$1:$GB$16,$A$2,FALSE)="S"," ",HLOOKUP(D34,'2022'!$D$1:$GB$16,$A$2,FALSE))))</f>
        <v>M</v>
      </c>
      <c r="D34" s="402">
        <v>44594</v>
      </c>
      <c r="E34" s="402">
        <f t="shared" si="0"/>
        <v>44594</v>
      </c>
      <c r="F34" t="str" cm="1">
        <f t="array" ref="F34">IFERROR(_xlfn.IFS(C34="MN","00:00",C34="M","08:00",C34="AF","16:00")," ")</f>
        <v>08:00</v>
      </c>
      <c r="G34" s="402">
        <f t="shared" si="1"/>
        <v>44594</v>
      </c>
      <c r="H34" s="402" t="str" cm="1">
        <f t="array" ref="H34">IFERROR(_xlfn.IFS(C34="MN","07:59",C34="M","15:59",C34="AF","23:59")," ")</f>
        <v>15:59</v>
      </c>
    </row>
    <row r="35" spans="2:8" x14ac:dyDescent="0.25">
      <c r="B35" t="str">
        <f>'2022'!$C$15</f>
        <v>M</v>
      </c>
      <c r="C35" t="str">
        <f>IF(HLOOKUP(D35,'2022'!$D$1:$GB$16,$A$2,FALSE)=0," ",IF(HLOOKUP(D35,'2022'!$D$1:$GB$16,$A$2,FALSE)="H"," ",IF(HLOOKUP(D35,'2022'!$D$1:$GB$16,$A$2,FALSE)="S"," ",HLOOKUP(D35,'2022'!$D$1:$GB$16,$A$2,FALSE))))</f>
        <v>M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08:00</v>
      </c>
      <c r="G35" s="402">
        <f t="shared" si="1"/>
        <v>44595</v>
      </c>
      <c r="H35" s="402" t="str" cm="1">
        <f t="array" ref="H35">IFERROR(_xlfn.IFS(C35="MN","07:59",C35="M","15:59",C35="AF","23:59")," ")</f>
        <v>15:59</v>
      </c>
    </row>
    <row r="36" spans="2:8" x14ac:dyDescent="0.25">
      <c r="B36" t="str">
        <f>'2022'!$C$15</f>
        <v>M</v>
      </c>
      <c r="C36" t="str">
        <f>IF(HLOOKUP(D36,'2022'!$D$1:$GB$16,$A$2,FALSE)=0," ",IF(HLOOKUP(D36,'2022'!$D$1:$GB$16,$A$2,FALSE)="H"," ",IF(HLOOKUP(D36,'2022'!$D$1:$GB$16,$A$2,FALSE)="S"," ",HLOOKUP(D36,'2022'!$D$1:$GB$16,$A$2,FALSE))))</f>
        <v>M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08:00</v>
      </c>
      <c r="G36" s="402">
        <f t="shared" si="1"/>
        <v>44596</v>
      </c>
      <c r="H36" s="402" t="str" cm="1">
        <f t="array" ref="H36">IFERROR(_xlfn.IFS(C36="MN","07:59",C36="M","15:59",C36="AF","23:59")," ")</f>
        <v>15:59</v>
      </c>
    </row>
    <row r="37" spans="2:8" x14ac:dyDescent="0.25">
      <c r="B37" t="str">
        <f>'2022'!$C$15</f>
        <v>M</v>
      </c>
      <c r="C37" t="str">
        <f>IF(HLOOKUP(D37,'2022'!$D$1:$GB$16,$A$2,FALSE)=0," ",IF(HLOOKUP(D37,'2022'!$D$1:$GB$16,$A$2,FALSE)="H"," ",IF(HLOOKUP(D37,'2022'!$D$1:$GB$16,$A$2,FALSE)="S"," ",HLOOKUP(D37,'2022'!$D$1:$GB$16,$A$2,FALSE))))</f>
        <v>M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08:00</v>
      </c>
      <c r="G37" s="402">
        <f t="shared" si="1"/>
        <v>44597</v>
      </c>
      <c r="H37" s="402" t="str" cm="1">
        <f t="array" ref="H37">IFERROR(_xlfn.IFS(C37="MN","07:59",C37="M","15:59",C37="AF","23:59")," ")</f>
        <v>15:59</v>
      </c>
    </row>
    <row r="38" spans="2:8" x14ac:dyDescent="0.25">
      <c r="B38" t="str">
        <f>'2022'!$C$15</f>
        <v>M</v>
      </c>
      <c r="C38" t="str">
        <f>IF(HLOOKUP(D38,'2022'!$D$1:$GB$16,$A$2,FALSE)=0," ",IF(HLOOKUP(D38,'2022'!$D$1:$GB$16,$A$2,FALSE)="H"," ",IF(HLOOKUP(D38,'2022'!$D$1:$GB$16,$A$2,FALSE)="S"," ",HLOOKUP(D38,'2022'!$D$1:$GB$16,$A$2,FALSE))))</f>
        <v xml:space="preserve"> </v>
      </c>
      <c r="D38" s="402">
        <v>44598</v>
      </c>
      <c r="E38" s="402" t="str">
        <f t="shared" si="0"/>
        <v>ERROR</v>
      </c>
      <c r="F38" t="str" cm="1">
        <f t="array" ref="F38">IFERROR(_xlfn.IFS(C38="MN","00:00",C38="M","08:00",C38="AF","16:00")," ")</f>
        <v xml:space="preserve"> </v>
      </c>
      <c r="G38" s="402" t="str">
        <f t="shared" si="1"/>
        <v>ERROR</v>
      </c>
      <c r="H38" s="402" t="str" cm="1">
        <f t="array" ref="H38">IFERROR(_xlfn.IFS(C38="MN","07:59",C38="M","15:59",C38="AF","23:59")," ")</f>
        <v xml:space="preserve"> </v>
      </c>
    </row>
    <row r="39" spans="2:8" x14ac:dyDescent="0.25">
      <c r="B39" t="str">
        <f>'2022'!$C$15</f>
        <v>M</v>
      </c>
      <c r="C39" t="str">
        <f>IF(HLOOKUP(D39,'2022'!$D$1:$GB$16,$A$2,FALSE)=0," ",IF(HLOOKUP(D39,'2022'!$D$1:$GB$16,$A$2,FALSE)="H"," ",IF(HLOOKUP(D39,'2022'!$D$1:$GB$16,$A$2,FALSE)="S"," ",HLOOKUP(D39,'2022'!$D$1:$GB$16,$A$2,FALSE))))</f>
        <v xml:space="preserve"> </v>
      </c>
      <c r="D39" s="402">
        <v>44599</v>
      </c>
      <c r="E39" s="402" t="str">
        <f t="shared" si="0"/>
        <v>ERROR</v>
      </c>
      <c r="F39" t="str" cm="1">
        <f t="array" ref="F39">IFERROR(_xlfn.IFS(C39="MN","00:00",C39="M","08:00",C39="AF","16:00")," ")</f>
        <v xml:space="preserve"> </v>
      </c>
      <c r="G39" s="402" t="str">
        <f t="shared" si="1"/>
        <v>ERROR</v>
      </c>
      <c r="H39" s="402" t="str" cm="1">
        <f t="array" ref="H39">IFERROR(_xlfn.IFS(C39="MN","07:59",C39="M","15:59",C39="AF","23:59")," ")</f>
        <v xml:space="preserve"> </v>
      </c>
    </row>
    <row r="40" spans="2:8" x14ac:dyDescent="0.25">
      <c r="B40" t="str">
        <f>'2022'!$C$15</f>
        <v>M</v>
      </c>
      <c r="C40" t="str">
        <f>IF(HLOOKUP(D40,'2022'!$D$1:$GB$16,$A$2,FALSE)=0," ",IF(HLOOKUP(D40,'2022'!$D$1:$GB$16,$A$2,FALSE)="H"," ",IF(HLOOKUP(D40,'2022'!$D$1:$GB$16,$A$2,FALSE)="S"," ",HLOOKUP(D40,'2022'!$D$1:$GB$16,$A$2,FALSE))))</f>
        <v>MN</v>
      </c>
      <c r="D40" s="402">
        <v>44600</v>
      </c>
      <c r="E40" s="402">
        <f t="shared" si="0"/>
        <v>44600</v>
      </c>
      <c r="F40" t="str" cm="1">
        <f t="array" ref="F40">IFERROR(_xlfn.IFS(C40="MN","00:00",C40="M","08:00",C40="AF","16:00")," ")</f>
        <v>00:00</v>
      </c>
      <c r="G40" s="402">
        <f t="shared" si="1"/>
        <v>44600</v>
      </c>
      <c r="H40" s="402" t="str" cm="1">
        <f t="array" ref="H40">IFERROR(_xlfn.IFS(C40="MN","07:59",C40="M","15:59",C40="AF","23:59")," ")</f>
        <v>07:59</v>
      </c>
    </row>
    <row r="41" spans="2:8" x14ac:dyDescent="0.25">
      <c r="B41" t="str">
        <f>'2022'!$C$15</f>
        <v>M</v>
      </c>
      <c r="C41" t="str">
        <f>IF(HLOOKUP(D41,'2022'!$D$1:$GB$16,$A$2,FALSE)=0," ",IF(HLOOKUP(D41,'2022'!$D$1:$GB$16,$A$2,FALSE)="H"," ",IF(HLOOKUP(D41,'2022'!$D$1:$GB$16,$A$2,FALSE)="S"," ",HLOOKUP(D41,'2022'!$D$1:$GB$16,$A$2,FALSE))))</f>
        <v>MN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00:00</v>
      </c>
      <c r="G41" s="402">
        <f t="shared" si="1"/>
        <v>44601</v>
      </c>
      <c r="H41" s="402" t="str" cm="1">
        <f t="array" ref="H41">IFERROR(_xlfn.IFS(C41="MN","07:59",C41="M","15:59",C41="AF","23:59")," ")</f>
        <v>07:59</v>
      </c>
    </row>
    <row r="42" spans="2:8" x14ac:dyDescent="0.25">
      <c r="B42" t="str">
        <f>'2022'!$C$15</f>
        <v>M</v>
      </c>
      <c r="C42" t="str">
        <f>IF(HLOOKUP(D42,'2022'!$D$1:$GB$16,$A$2,FALSE)=0," ",IF(HLOOKUP(D42,'2022'!$D$1:$GB$16,$A$2,FALSE)="H"," ",IF(HLOOKUP(D42,'2022'!$D$1:$GB$16,$A$2,FALSE)="S"," ",HLOOKUP(D42,'2022'!$D$1:$GB$16,$A$2,FALSE))))</f>
        <v>MN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00:00</v>
      </c>
      <c r="G42" s="402">
        <f t="shared" si="1"/>
        <v>44602</v>
      </c>
      <c r="H42" s="402" t="str" cm="1">
        <f t="array" ref="H42">IFERROR(_xlfn.IFS(C42="MN","07:59",C42="M","15:59",C42="AF","23:59")," ")</f>
        <v>07:59</v>
      </c>
    </row>
    <row r="43" spans="2:8" x14ac:dyDescent="0.25">
      <c r="B43" t="str">
        <f>'2022'!$C$15</f>
        <v>M</v>
      </c>
      <c r="C43" t="str">
        <f>IF(HLOOKUP(D43,'2022'!$D$1:$GB$16,$A$2,FALSE)=0," ",IF(HLOOKUP(D43,'2022'!$D$1:$GB$16,$A$2,FALSE)="H"," ",IF(HLOOKUP(D43,'2022'!$D$1:$GB$16,$A$2,FALSE)="S"," ",HLOOKUP(D43,'2022'!$D$1:$GB$16,$A$2,FALSE))))</f>
        <v>MN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00:00</v>
      </c>
      <c r="G43" s="402">
        <f t="shared" si="1"/>
        <v>44603</v>
      </c>
      <c r="H43" s="402" t="str" cm="1">
        <f t="array" ref="H43">IFERROR(_xlfn.IFS(C43="MN","07:59",C43="M","15:59",C43="AF","23:59")," ")</f>
        <v>07:59</v>
      </c>
    </row>
    <row r="44" spans="2:8" x14ac:dyDescent="0.25">
      <c r="B44" t="str">
        <f>'2022'!$C$15</f>
        <v>M</v>
      </c>
      <c r="C44" t="str">
        <f>IF(HLOOKUP(D44,'2022'!$D$1:$GB$16,$A$2,FALSE)=0," ",IF(HLOOKUP(D44,'2022'!$D$1:$GB$16,$A$2,FALSE)="H"," ",IF(HLOOKUP(D44,'2022'!$D$1:$GB$16,$A$2,FALSE)="S"," ",HLOOKUP(D44,'2022'!$D$1:$GB$16,$A$2,FALSE))))</f>
        <v xml:space="preserve"> </v>
      </c>
      <c r="D44" s="402">
        <v>44604</v>
      </c>
      <c r="E44" s="402" t="str">
        <f t="shared" si="0"/>
        <v>ERROR</v>
      </c>
      <c r="F44" t="str" cm="1">
        <f t="array" ref="F44">IFERROR(_xlfn.IFS(C44="MN","00:00",C44="M","08:00",C44="AF","16:00")," ")</f>
        <v xml:space="preserve"> </v>
      </c>
      <c r="G44" s="402" t="str">
        <f t="shared" si="1"/>
        <v>ERROR</v>
      </c>
      <c r="H44" s="402" t="str" cm="1">
        <f t="array" ref="H44">IFERROR(_xlfn.IFS(C44="MN","07:59",C44="M","15:59",C44="AF","23:59")," ")</f>
        <v xml:space="preserve"> </v>
      </c>
    </row>
    <row r="45" spans="2:8" x14ac:dyDescent="0.25">
      <c r="B45" t="str">
        <f>'2022'!$C$15</f>
        <v>M</v>
      </c>
      <c r="C45" t="str">
        <f>IF(HLOOKUP(D45,'2022'!$D$1:$GB$16,$A$2,FALSE)=0," ",IF(HLOOKUP(D45,'2022'!$D$1:$GB$16,$A$2,FALSE)="H"," ",IF(HLOOKUP(D45,'2022'!$D$1:$GB$16,$A$2,FALSE)="S"," ",HLOOKUP(D45,'2022'!$D$1:$GB$16,$A$2,FALSE))))</f>
        <v xml:space="preserve"> </v>
      </c>
      <c r="D45" s="402">
        <v>44605</v>
      </c>
      <c r="E45" s="402" t="str">
        <f t="shared" si="0"/>
        <v>ERROR</v>
      </c>
      <c r="F45" t="str" cm="1">
        <f t="array" ref="F45">IFERROR(_xlfn.IFS(C45="MN","00:00",C45="M","08:00",C45="AF","16:00")," ")</f>
        <v xml:space="preserve"> </v>
      </c>
      <c r="G45" s="402" t="str">
        <f t="shared" si="1"/>
        <v>ERROR</v>
      </c>
      <c r="H45" s="402" t="str" cm="1">
        <f t="array" ref="H45">IFERROR(_xlfn.IFS(C45="MN","07:59",C45="M","15:59",C45="AF","23:59")," ")</f>
        <v xml:space="preserve"> </v>
      </c>
    </row>
    <row r="46" spans="2:8" x14ac:dyDescent="0.25">
      <c r="B46" t="str">
        <f>'2022'!$C$15</f>
        <v>M</v>
      </c>
      <c r="C46" t="str">
        <f>IF(HLOOKUP(D46,'2022'!$D$1:$GB$16,$A$2,FALSE)=0," ",IF(HLOOKUP(D46,'2022'!$D$1:$GB$16,$A$2,FALSE)="H"," ",IF(HLOOKUP(D46,'2022'!$D$1:$GB$16,$A$2,FALSE)="S"," ",HLOOKUP(D46,'2022'!$D$1:$GB$16,$A$2,FALSE))))</f>
        <v xml:space="preserve"> </v>
      </c>
      <c r="D46" s="402">
        <v>44606</v>
      </c>
      <c r="E46" s="402" t="str">
        <f t="shared" si="0"/>
        <v>ERROR</v>
      </c>
      <c r="F46" t="str" cm="1">
        <f t="array" ref="F46">IFERROR(_xlfn.IFS(C46="MN","00:00",C46="M","08:00",C46="AF","16:00")," ")</f>
        <v xml:space="preserve"> </v>
      </c>
      <c r="G46" s="402" t="str">
        <f t="shared" si="1"/>
        <v>ERROR</v>
      </c>
      <c r="H46" s="402" t="str" cm="1">
        <f t="array" ref="H46">IFERROR(_xlfn.IFS(C46="MN","07:59",C46="M","15:59",C46="AF","23:59")," ")</f>
        <v xml:space="preserve"> </v>
      </c>
    </row>
    <row r="47" spans="2:8" x14ac:dyDescent="0.25">
      <c r="B47" t="str">
        <f>'2022'!$C$15</f>
        <v>M</v>
      </c>
      <c r="C47" t="str">
        <f>IF(HLOOKUP(D47,'2022'!$D$1:$GB$16,$A$2,FALSE)=0," ",IF(HLOOKUP(D47,'2022'!$D$1:$GB$16,$A$2,FALSE)="H"," ",IF(HLOOKUP(D47,'2022'!$D$1:$GB$16,$A$2,FALSE)="S"," ",HLOOKUP(D47,'2022'!$D$1:$GB$16,$A$2,FALSE))))</f>
        <v xml:space="preserve"> </v>
      </c>
      <c r="D47" s="402">
        <v>44607</v>
      </c>
      <c r="E47" s="402" t="str">
        <f t="shared" si="0"/>
        <v>ERROR</v>
      </c>
      <c r="F47" t="str" cm="1">
        <f t="array" ref="F47">IFERROR(_xlfn.IFS(C47="MN","00:00",C47="M","08:00",C47="AF","16:00")," ")</f>
        <v xml:space="preserve"> </v>
      </c>
      <c r="G47" s="402" t="str">
        <f t="shared" si="1"/>
        <v>ERROR</v>
      </c>
      <c r="H47" s="402" t="str" cm="1">
        <f t="array" ref="H47">IFERROR(_xlfn.IFS(C47="MN","07:59",C47="M","15:59",C47="AF","23:59")," ")</f>
        <v xml:space="preserve"> </v>
      </c>
    </row>
    <row r="48" spans="2:8" x14ac:dyDescent="0.25">
      <c r="B48" t="str">
        <f>'2022'!$C$15</f>
        <v>M</v>
      </c>
      <c r="C48" t="str">
        <f>IF(HLOOKUP(D48,'2022'!$D$1:$GB$16,$A$2,FALSE)=0," ",IF(HLOOKUP(D48,'2022'!$D$1:$GB$16,$A$2,FALSE)="H"," ",IF(HLOOKUP(D48,'2022'!$D$1:$GB$16,$A$2,FALSE)="S"," ",HLOOKUP(D48,'2022'!$D$1:$GB$16,$A$2,FALSE))))</f>
        <v>MN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00:00</v>
      </c>
      <c r="G48" s="402">
        <f t="shared" si="1"/>
        <v>44608</v>
      </c>
      <c r="H48" s="402" t="str" cm="1">
        <f t="array" ref="H48">IFERROR(_xlfn.IFS(C48="MN","07:59",C48="M","15:59",C48="AF","23:59")," ")</f>
        <v>07:59</v>
      </c>
    </row>
    <row r="49" spans="2:8" x14ac:dyDescent="0.25">
      <c r="B49" t="str">
        <f>'2022'!$C$15</f>
        <v>M</v>
      </c>
      <c r="C49" t="str">
        <f>IF(HLOOKUP(D49,'2022'!$D$1:$GB$16,$A$2,FALSE)=0," ",IF(HLOOKUP(D49,'2022'!$D$1:$GB$16,$A$2,FALSE)="H"," ",IF(HLOOKUP(D49,'2022'!$D$1:$GB$16,$A$2,FALSE)="S"," ",HLOOKUP(D49,'2022'!$D$1:$GB$16,$A$2,FALSE))))</f>
        <v>MN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00:00</v>
      </c>
      <c r="G49" s="402">
        <f t="shared" si="1"/>
        <v>44609</v>
      </c>
      <c r="H49" s="402" t="str" cm="1">
        <f t="array" ref="H49">IFERROR(_xlfn.IFS(C49="MN","07:59",C49="M","15:59",C49="AF","23:59")," ")</f>
        <v>07:59</v>
      </c>
    </row>
    <row r="50" spans="2:8" x14ac:dyDescent="0.25">
      <c r="B50" t="str">
        <f>'2022'!$C$15</f>
        <v>M</v>
      </c>
      <c r="C50" t="str">
        <f>IF(HLOOKUP(D50,'2022'!$D$1:$GB$16,$A$2,FALSE)=0," ",IF(HLOOKUP(D50,'2022'!$D$1:$GB$16,$A$2,FALSE)="H"," ",IF(HLOOKUP(D50,'2022'!$D$1:$GB$16,$A$2,FALSE)="S"," ",HLOOKUP(D50,'2022'!$D$1:$GB$16,$A$2,FALSE))))</f>
        <v xml:space="preserve"> </v>
      </c>
      <c r="D50" s="402">
        <v>44610</v>
      </c>
      <c r="E50" s="402" t="str">
        <f t="shared" si="0"/>
        <v>ERROR</v>
      </c>
      <c r="F50" t="str" cm="1">
        <f t="array" ref="F50">IFERROR(_xlfn.IFS(C50="MN","00:00",C50="M","08:00",C50="AF","16:00")," ")</f>
        <v xml:space="preserve"> </v>
      </c>
      <c r="G50" s="402" t="str">
        <f t="shared" si="1"/>
        <v>ERROR</v>
      </c>
      <c r="H50" s="402" t="str" cm="1">
        <f t="array" ref="H50">IFERROR(_xlfn.IFS(C50="MN","07:59",C50="M","15:59",C50="AF","23:59")," ")</f>
        <v xml:space="preserve"> </v>
      </c>
    </row>
    <row r="51" spans="2:8" x14ac:dyDescent="0.25">
      <c r="B51" t="str">
        <f>'2022'!$C$15</f>
        <v>M</v>
      </c>
      <c r="C51" t="str">
        <f>IF(HLOOKUP(D51,'2022'!$D$1:$GB$16,$A$2,FALSE)=0," ",IF(HLOOKUP(D51,'2022'!$D$1:$GB$16,$A$2,FALSE)="H"," ",IF(HLOOKUP(D51,'2022'!$D$1:$GB$16,$A$2,FALSE)="S"," ",HLOOKUP(D51,'2022'!$D$1:$GB$16,$A$2,FALSE))))</f>
        <v xml:space="preserve"> </v>
      </c>
      <c r="D51" s="402">
        <v>44611</v>
      </c>
      <c r="E51" s="402" t="str">
        <f t="shared" si="0"/>
        <v>ERROR</v>
      </c>
      <c r="F51" t="str" cm="1">
        <f t="array" ref="F51">IFERROR(_xlfn.IFS(C51="MN","00:00",C51="M","08:00",C51="AF","16:00")," ")</f>
        <v xml:space="preserve"> </v>
      </c>
      <c r="G51" s="402" t="str">
        <f t="shared" si="1"/>
        <v>ERROR</v>
      </c>
      <c r="H51" s="402" t="str" cm="1">
        <f t="array" ref="H51">IFERROR(_xlfn.IFS(C51="MN","07:59",C51="M","15:59",C51="AF","23:59")," ")</f>
        <v xml:space="preserve"> </v>
      </c>
    </row>
    <row r="52" spans="2:8" x14ac:dyDescent="0.25">
      <c r="B52" t="str">
        <f>'2022'!$C$15</f>
        <v>M</v>
      </c>
      <c r="C52" t="str">
        <f>IF(HLOOKUP(D52,'2022'!$D$1:$GB$16,$A$2,FALSE)=0," ",IF(HLOOKUP(D52,'2022'!$D$1:$GB$16,$A$2,FALSE)="H"," ",IF(HLOOKUP(D52,'2022'!$D$1:$GB$16,$A$2,FALSE)="S"," ",HLOOKUP(D52,'2022'!$D$1:$GB$16,$A$2,FALSE))))</f>
        <v>AF</v>
      </c>
      <c r="D52" s="402">
        <v>44612</v>
      </c>
      <c r="E52" s="402">
        <f t="shared" si="0"/>
        <v>44612</v>
      </c>
      <c r="F52" t="str" cm="1">
        <f t="array" ref="F52">IFERROR(_xlfn.IFS(C52="MN","00:00",C52="M","08:00",C52="AF","16:00")," ")</f>
        <v>16:00</v>
      </c>
      <c r="G52" s="402">
        <f t="shared" si="1"/>
        <v>44612</v>
      </c>
      <c r="H52" s="402" t="str" cm="1">
        <f t="array" ref="H52">IFERROR(_xlfn.IFS(C52="MN","07:59",C52="M","15:59",C52="AF","23:59")," ")</f>
        <v>23:59</v>
      </c>
    </row>
    <row r="53" spans="2:8" x14ac:dyDescent="0.25">
      <c r="B53" t="str">
        <f>'2022'!$C$15</f>
        <v>M</v>
      </c>
      <c r="C53" t="str">
        <f>IF(HLOOKUP(D53,'2022'!$D$1:$GB$16,$A$2,FALSE)=0," ",IF(HLOOKUP(D53,'2022'!$D$1:$GB$16,$A$2,FALSE)="H"," ",IF(HLOOKUP(D53,'2022'!$D$1:$GB$16,$A$2,FALSE)="S"," ",HLOOKUP(D53,'2022'!$D$1:$GB$16,$A$2,FALSE))))</f>
        <v>AF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16:00</v>
      </c>
      <c r="G53" s="402">
        <f t="shared" si="1"/>
        <v>44613</v>
      </c>
      <c r="H53" s="402" t="str" cm="1">
        <f t="array" ref="H53">IFERROR(_xlfn.IFS(C53="MN","07:59",C53="M","15:59",C53="AF","23:59")," ")</f>
        <v>23:59</v>
      </c>
    </row>
    <row r="54" spans="2:8" x14ac:dyDescent="0.25">
      <c r="B54" t="str">
        <f>'2022'!$C$15</f>
        <v>M</v>
      </c>
      <c r="C54" t="str">
        <f>IF(HLOOKUP(D54,'2022'!$D$1:$GB$16,$A$2,FALSE)=0," ",IF(HLOOKUP(D54,'2022'!$D$1:$GB$16,$A$2,FALSE)="H"," ",IF(HLOOKUP(D54,'2022'!$D$1:$GB$16,$A$2,FALSE)="S"," ",HLOOKUP(D54,'2022'!$D$1:$GB$16,$A$2,FALSE))))</f>
        <v>AF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16:00</v>
      </c>
      <c r="G54" s="402">
        <f t="shared" si="1"/>
        <v>44614</v>
      </c>
      <c r="H54" s="402" t="str" cm="1">
        <f t="array" ref="H54">IFERROR(_xlfn.IFS(C54="MN","07:59",C54="M","15:59",C54="AF","23:59")," ")</f>
        <v>23:59</v>
      </c>
    </row>
    <row r="55" spans="2:8" x14ac:dyDescent="0.25">
      <c r="B55" t="str">
        <f>'2022'!$C$15</f>
        <v>M</v>
      </c>
      <c r="C55" t="str">
        <f>IF(HLOOKUP(D55,'2022'!$D$1:$GB$16,$A$2,FALSE)=0," ",IF(HLOOKUP(D55,'2022'!$D$1:$GB$16,$A$2,FALSE)="H"," ",IF(HLOOKUP(D55,'2022'!$D$1:$GB$16,$A$2,FALSE)="S"," ",HLOOKUP(D55,'2022'!$D$1:$GB$16,$A$2,FALSE))))</f>
        <v>AF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16:00</v>
      </c>
      <c r="G55" s="402">
        <f t="shared" si="1"/>
        <v>44615</v>
      </c>
      <c r="H55" s="402" t="str" cm="1">
        <f t="array" ref="H55">IFERROR(_xlfn.IFS(C55="MN","07:59",C55="M","15:59",C55="AF","23:59")," ")</f>
        <v>23:59</v>
      </c>
    </row>
    <row r="56" spans="2:8" x14ac:dyDescent="0.25">
      <c r="B56" t="str">
        <f>'2022'!$C$15</f>
        <v>M</v>
      </c>
      <c r="C56" t="str">
        <f>IF(HLOOKUP(D56,'2022'!$D$1:$GB$16,$A$2,FALSE)=0," ",IF(HLOOKUP(D56,'2022'!$D$1:$GB$16,$A$2,FALSE)="H"," ",IF(HLOOKUP(D56,'2022'!$D$1:$GB$16,$A$2,FALSE)="S"," ",HLOOKUP(D56,'2022'!$D$1:$GB$16,$A$2,FALSE))))</f>
        <v xml:space="preserve"> </v>
      </c>
      <c r="D56" s="402">
        <v>44616</v>
      </c>
      <c r="E56" s="402" t="str">
        <f t="shared" si="0"/>
        <v>ERROR</v>
      </c>
      <c r="F56" t="str" cm="1">
        <f t="array" ref="F56">IFERROR(_xlfn.IFS(C56="MN","00:00",C56="M","08:00",C56="AF","16:00")," ")</f>
        <v xml:space="preserve"> </v>
      </c>
      <c r="G56" s="402" t="str">
        <f t="shared" si="1"/>
        <v>ERROR</v>
      </c>
      <c r="H56" s="402" t="str" cm="1">
        <f t="array" ref="H56">IFERROR(_xlfn.IFS(C56="MN","07:59",C56="M","15:59",C56="AF","23:59")," ")</f>
        <v xml:space="preserve"> </v>
      </c>
    </row>
    <row r="57" spans="2:8" x14ac:dyDescent="0.25">
      <c r="B57" t="str">
        <f>'2022'!$C$15</f>
        <v>M</v>
      </c>
      <c r="C57" t="str">
        <f>IF(HLOOKUP(D57,'2022'!$D$1:$GB$16,$A$2,FALSE)=0," ",IF(HLOOKUP(D57,'2022'!$D$1:$GB$16,$A$2,FALSE)="H"," ",IF(HLOOKUP(D57,'2022'!$D$1:$GB$16,$A$2,FALSE)="S"," ",HLOOKUP(D57,'2022'!$D$1:$GB$16,$A$2,FALSE))))</f>
        <v xml:space="preserve"> </v>
      </c>
      <c r="D57" s="402">
        <v>44617</v>
      </c>
      <c r="E57" s="402" t="str">
        <f t="shared" si="0"/>
        <v>ERROR</v>
      </c>
      <c r="F57" t="str" cm="1">
        <f t="array" ref="F57">IFERROR(_xlfn.IFS(C57="MN","00:00",C57="M","08:00",C57="AF","16:00")," ")</f>
        <v xml:space="preserve"> </v>
      </c>
      <c r="G57" s="402" t="str">
        <f t="shared" si="1"/>
        <v>ERROR</v>
      </c>
      <c r="H57" s="402" t="str" cm="1">
        <f t="array" ref="H57">IFERROR(_xlfn.IFS(C57="MN","07:59",C57="M","15:59",C57="AF","23:59")," ")</f>
        <v xml:space="preserve"> </v>
      </c>
    </row>
    <row r="58" spans="2:8" x14ac:dyDescent="0.25">
      <c r="B58" t="str">
        <f>'2022'!$C$15</f>
        <v>M</v>
      </c>
      <c r="C58" t="str">
        <f>IF(HLOOKUP(D58,'2022'!$D$1:$GB$16,$A$2,FALSE)=0," ",IF(HLOOKUP(D58,'2022'!$D$1:$GB$16,$A$2,FALSE)="H"," ",IF(HLOOKUP(D58,'2022'!$D$1:$GB$16,$A$2,FALSE)="S"," ",HLOOKUP(D58,'2022'!$D$1:$GB$16,$A$2,FALSE))))</f>
        <v>AF</v>
      </c>
      <c r="D58" s="402">
        <v>44618</v>
      </c>
      <c r="E58" s="402">
        <f t="shared" si="0"/>
        <v>44618</v>
      </c>
      <c r="F58" t="str" cm="1">
        <f t="array" ref="F58">IFERROR(_xlfn.IFS(C58="MN","00:00",C58="M","08:00",C58="AF","16:00")," ")</f>
        <v>16:00</v>
      </c>
      <c r="G58" s="402">
        <f t="shared" si="1"/>
        <v>44618</v>
      </c>
      <c r="H58" s="402" t="str" cm="1">
        <f t="array" ref="H58">IFERROR(_xlfn.IFS(C58="MN","07:59",C58="M","15:59",C58="AF","23:59")," ")</f>
        <v>23:59</v>
      </c>
    </row>
    <row r="59" spans="2:8" x14ac:dyDescent="0.25">
      <c r="B59" t="str">
        <f>'2022'!$C$15</f>
        <v>M</v>
      </c>
      <c r="C59" t="str">
        <f>IF(HLOOKUP(D59,'2022'!$D$1:$GB$16,$A$2,FALSE)=0," ",IF(HLOOKUP(D59,'2022'!$D$1:$GB$16,$A$2,FALSE)="H"," ",IF(HLOOKUP(D59,'2022'!$D$1:$GB$16,$A$2,FALSE)="S"," ",HLOOKUP(D59,'2022'!$D$1:$GB$16,$A$2,FALSE))))</f>
        <v>AF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16:00</v>
      </c>
      <c r="G59" s="402">
        <f t="shared" si="1"/>
        <v>44619</v>
      </c>
      <c r="H59" s="402" t="str" cm="1">
        <f t="array" ref="H59">IFERROR(_xlfn.IFS(C59="MN","07:59",C59="M","15:59",C59="AF","23:59")," ")</f>
        <v>23:59</v>
      </c>
    </row>
    <row r="60" spans="2:8" x14ac:dyDescent="0.25">
      <c r="B60" t="str">
        <f>'2022'!$C$15</f>
        <v>M</v>
      </c>
      <c r="C60" t="str">
        <f>IF(HLOOKUP(D60,'2022'!$D$1:$GB$16,$A$2,FALSE)=0," ",IF(HLOOKUP(D60,'2022'!$D$1:$GB$16,$A$2,FALSE)="H"," ",IF(HLOOKUP(D60,'2022'!$D$1:$GB$16,$A$2,FALSE)="S"," ",HLOOKUP(D60,'2022'!$D$1:$GB$16,$A$2,FALSE))))</f>
        <v>AF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16:00</v>
      </c>
      <c r="G60" s="402">
        <f t="shared" si="1"/>
        <v>44620</v>
      </c>
      <c r="H60" s="402" t="str" cm="1">
        <f t="array" ref="H60">IFERROR(_xlfn.IFS(C60="MN","07:59",C60="M","15:59",C60="AF","23:59")," ")</f>
        <v>23:59</v>
      </c>
    </row>
    <row r="61" spans="2:8" x14ac:dyDescent="0.25">
      <c r="B61" t="str">
        <f>'2022'!$C$15</f>
        <v>M</v>
      </c>
      <c r="C61" t="str">
        <f>IF(HLOOKUP(D61,'2022'!$D$1:$GB$16,$A$2,FALSE)=0," ",IF(HLOOKUP(D61,'2022'!$D$1:$GB$16,$A$2,FALSE)="H"," ",IF(HLOOKUP(D61,'2022'!$D$1:$GB$16,$A$2,FALSE)="S"," ",HLOOKUP(D61,'2022'!$D$1:$GB$16,$A$2,FALSE))))</f>
        <v>AF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16:00</v>
      </c>
      <c r="G61" s="402">
        <f t="shared" si="1"/>
        <v>44621</v>
      </c>
      <c r="H61" s="402" t="str" cm="1">
        <f t="array" ref="H61">IFERROR(_xlfn.IFS(C61="MN","07:59",C61="M","15:59",C61="AF","23:59")," ")</f>
        <v>23:59</v>
      </c>
    </row>
    <row r="62" spans="2:8" x14ac:dyDescent="0.25">
      <c r="B62" t="str">
        <f>'2022'!$C$15</f>
        <v>M</v>
      </c>
      <c r="C62" t="str">
        <f>IF(HLOOKUP(D62,'2022'!$D$1:$GB$16,$A$2,FALSE)=0," ",IF(HLOOKUP(D62,'2022'!$D$1:$GB$16,$A$2,FALSE)="H"," ",IF(HLOOKUP(D62,'2022'!$D$1:$GB$16,$A$2,FALSE)="S"," ",HLOOKUP(D62,'2022'!$D$1:$GB$16,$A$2,FALSE))))</f>
        <v xml:space="preserve"> </v>
      </c>
      <c r="D62" s="402">
        <v>44622</v>
      </c>
      <c r="E62" s="402" t="str">
        <f t="shared" si="0"/>
        <v>ERROR</v>
      </c>
      <c r="F62" t="str" cm="1">
        <f t="array" ref="F62">IFERROR(_xlfn.IFS(C62="MN","00:00",C62="M","08:00",C62="AF","16:00")," ")</f>
        <v xml:space="preserve"> </v>
      </c>
      <c r="G62" s="402" t="str">
        <f t="shared" si="1"/>
        <v>ERROR</v>
      </c>
      <c r="H62" s="402" t="str" cm="1">
        <f t="array" ref="H62">IFERROR(_xlfn.IFS(C62="MN","07:59",C62="M","15:59",C62="AF","23:59")," ")</f>
        <v xml:space="preserve"> </v>
      </c>
    </row>
    <row r="63" spans="2:8" x14ac:dyDescent="0.25">
      <c r="B63" t="str">
        <f>'2022'!$C$15</f>
        <v>M</v>
      </c>
      <c r="C63" t="str">
        <f>IF(HLOOKUP(D63,'2022'!$D$1:$GB$16,$A$2,FALSE)=0," ",IF(HLOOKUP(D63,'2022'!$D$1:$GB$16,$A$2,FALSE)="H"," ",IF(HLOOKUP(D63,'2022'!$D$1:$GB$16,$A$2,FALSE)="S"," ",HLOOKUP(D63,'2022'!$D$1:$GB$16,$A$2,FALSE))))</f>
        <v xml:space="preserve"> </v>
      </c>
      <c r="D63" s="402">
        <v>44623</v>
      </c>
      <c r="E63" s="402" t="str">
        <f t="shared" si="0"/>
        <v>ERROR</v>
      </c>
      <c r="F63" t="str" cm="1">
        <f t="array" ref="F63">IFERROR(_xlfn.IFS(C63="MN","00:00",C63="M","08:00",C63="AF","16:00")," ")</f>
        <v xml:space="preserve"> </v>
      </c>
      <c r="G63" s="402" t="str">
        <f t="shared" si="1"/>
        <v>ERROR</v>
      </c>
      <c r="H63" s="402" t="str" cm="1">
        <f t="array" ref="H63">IFERROR(_xlfn.IFS(C63="MN","07:59",C63="M","15:59",C63="AF","23:59")," ")</f>
        <v xml:space="preserve"> </v>
      </c>
    </row>
    <row r="64" spans="2:8" x14ac:dyDescent="0.25">
      <c r="B64" t="str">
        <f>'2022'!$C$15</f>
        <v>M</v>
      </c>
      <c r="C64" t="str">
        <f>IF(HLOOKUP(D64,'2022'!$D$1:$GB$16,$A$2,FALSE)=0," ",IF(HLOOKUP(D64,'2022'!$D$1:$GB$16,$A$2,FALSE)="H"," ",IF(HLOOKUP(D64,'2022'!$D$1:$GB$16,$A$2,FALSE)="S"," ",HLOOKUP(D64,'2022'!$D$1:$GB$16,$A$2,FALSE))))</f>
        <v>M</v>
      </c>
      <c r="D64" s="402">
        <v>44624</v>
      </c>
      <c r="E64" s="402">
        <f t="shared" si="0"/>
        <v>44624</v>
      </c>
      <c r="F64" t="str" cm="1">
        <f t="array" ref="F64">IFERROR(_xlfn.IFS(C64="MN","00:00",C64="M","08:00",C64="AF","16:00")," ")</f>
        <v>08:00</v>
      </c>
      <c r="G64" s="402">
        <f t="shared" si="1"/>
        <v>44624</v>
      </c>
      <c r="H64" s="402" t="str" cm="1">
        <f t="array" ref="H64">IFERROR(_xlfn.IFS(C64="MN","07:59",C64="M","15:59",C64="AF","23:59")," ")</f>
        <v>15:59</v>
      </c>
    </row>
    <row r="65" spans="2:8" x14ac:dyDescent="0.25">
      <c r="B65" t="str">
        <f>'2022'!$C$15</f>
        <v>M</v>
      </c>
      <c r="C65" t="str">
        <f>IF(HLOOKUP(D65,'2022'!$D$1:$GB$16,$A$2,FALSE)=0," ",IF(HLOOKUP(D65,'2022'!$D$1:$GB$16,$A$2,FALSE)="H"," ",IF(HLOOKUP(D65,'2022'!$D$1:$GB$16,$A$2,FALSE)="S"," ",HLOOKUP(D65,'2022'!$D$1:$GB$16,$A$2,FALSE))))</f>
        <v>M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08:00</v>
      </c>
      <c r="G65" s="402">
        <f t="shared" si="1"/>
        <v>44625</v>
      </c>
      <c r="H65" s="402" t="str" cm="1">
        <f t="array" ref="H65">IFERROR(_xlfn.IFS(C65="MN","07:59",C65="M","15:59",C65="AF","23:59")," ")</f>
        <v>15:59</v>
      </c>
    </row>
    <row r="66" spans="2:8" x14ac:dyDescent="0.25">
      <c r="B66" t="str">
        <f>'2022'!$C$15</f>
        <v>M</v>
      </c>
      <c r="C66" t="str">
        <f>IF(HLOOKUP(D66,'2022'!$D$1:$GB$16,$A$2,FALSE)=0," ",IF(HLOOKUP(D66,'2022'!$D$1:$GB$16,$A$2,FALSE)="H"," ",IF(HLOOKUP(D66,'2022'!$D$1:$GB$16,$A$2,FALSE)="S"," ",HLOOKUP(D66,'2022'!$D$1:$GB$16,$A$2,FALSE))))</f>
        <v>M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08:00</v>
      </c>
      <c r="G66" s="402">
        <f t="shared" si="1"/>
        <v>44626</v>
      </c>
      <c r="H66" s="402" t="str" cm="1">
        <f t="array" ref="H66">IFERROR(_xlfn.IFS(C66="MN","07:59",C66="M","15:59",C66="AF","23:59")," ")</f>
        <v>15:59</v>
      </c>
    </row>
    <row r="67" spans="2:8" x14ac:dyDescent="0.25">
      <c r="B67" t="str">
        <f>'2022'!$C$15</f>
        <v>M</v>
      </c>
      <c r="C67" t="str">
        <f>IF(HLOOKUP(D67,'2022'!$D$1:$GB$16,$A$2,FALSE)=0," ",IF(HLOOKUP(D67,'2022'!$D$1:$GB$16,$A$2,FALSE)="H"," ",IF(HLOOKUP(D67,'2022'!$D$1:$GB$16,$A$2,FALSE)="S"," ",HLOOKUP(D67,'2022'!$D$1:$GB$16,$A$2,FALSE))))</f>
        <v>M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08:00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15:59</v>
      </c>
    </row>
    <row r="68" spans="2:8" x14ac:dyDescent="0.25">
      <c r="B68" t="str">
        <f>'2022'!$C$15</f>
        <v>M</v>
      </c>
      <c r="C68" t="str">
        <f>IF(HLOOKUP(D68,'2022'!$D$1:$GB$16,$A$2,FALSE)=0," ",IF(HLOOKUP(D68,'2022'!$D$1:$GB$16,$A$2,FALSE)="H"," ",IF(HLOOKUP(D68,'2022'!$D$1:$GB$16,$A$2,FALSE)="S"," ",HLOOKUP(D68,'2022'!$D$1:$GB$16,$A$2,FALSE))))</f>
        <v xml:space="preserve"> </v>
      </c>
      <c r="D68" s="402">
        <v>44628</v>
      </c>
      <c r="E68" s="402" t="str">
        <f t="shared" si="2"/>
        <v>ERROR</v>
      </c>
      <c r="F68" t="str" cm="1">
        <f t="array" ref="F68">IFERROR(_xlfn.IFS(C68="MN","00:00",C68="M","08:00",C68="AF","16:00")," ")</f>
        <v xml:space="preserve"> </v>
      </c>
      <c r="G68" s="402" t="str">
        <f t="shared" si="3"/>
        <v>ERROR</v>
      </c>
      <c r="H68" s="402" t="str" cm="1">
        <f t="array" ref="H68">IFERROR(_xlfn.IFS(C68="MN","07:59",C68="M","15:59",C68="AF","23:59")," ")</f>
        <v xml:space="preserve"> </v>
      </c>
    </row>
    <row r="69" spans="2:8" x14ac:dyDescent="0.25">
      <c r="B69" t="str">
        <f>'2022'!$C$15</f>
        <v>M</v>
      </c>
      <c r="C69" t="str">
        <f>IF(HLOOKUP(D69,'2022'!$D$1:$GB$16,$A$2,FALSE)=0," ",IF(HLOOKUP(D69,'2022'!$D$1:$GB$16,$A$2,FALSE)="H"," ",IF(HLOOKUP(D69,'2022'!$D$1:$GB$16,$A$2,FALSE)="S"," ",HLOOKUP(D69,'2022'!$D$1:$GB$16,$A$2,FALSE))))</f>
        <v xml:space="preserve"> </v>
      </c>
      <c r="D69" s="402">
        <v>44629</v>
      </c>
      <c r="E69" s="402" t="str">
        <f t="shared" si="2"/>
        <v>ERROR</v>
      </c>
      <c r="F69" t="str" cm="1">
        <f t="array" ref="F69">IFERROR(_xlfn.IFS(C69="MN","00:00",C69="M","08:00",C69="AF","16:00")," ")</f>
        <v xml:space="preserve"> </v>
      </c>
      <c r="G69" s="402" t="str">
        <f t="shared" si="3"/>
        <v>ERROR</v>
      </c>
      <c r="H69" s="402" t="str" cm="1">
        <f t="array" ref="H69">IFERROR(_xlfn.IFS(C69="MN","07:59",C69="M","15:59",C69="AF","23:59")," ")</f>
        <v xml:space="preserve"> </v>
      </c>
    </row>
    <row r="70" spans="2:8" x14ac:dyDescent="0.25">
      <c r="B70" t="str">
        <f>'2022'!$C$15</f>
        <v>M</v>
      </c>
      <c r="C70" t="str">
        <f>IF(HLOOKUP(D70,'2022'!$D$1:$GB$16,$A$2,FALSE)=0," ",IF(HLOOKUP(D70,'2022'!$D$1:$GB$16,$A$2,FALSE)="H"," ",IF(HLOOKUP(D70,'2022'!$D$1:$GB$16,$A$2,FALSE)="S"," ",HLOOKUP(D70,'2022'!$D$1:$GB$16,$A$2,FALSE))))</f>
        <v>M</v>
      </c>
      <c r="D70" s="402">
        <v>44630</v>
      </c>
      <c r="E70" s="402">
        <f t="shared" si="2"/>
        <v>44630</v>
      </c>
      <c r="F70" t="str" cm="1">
        <f t="array" ref="F70">IFERROR(_xlfn.IFS(C70="MN","00:00",C70="M","08:00",C70="AF","16:00")," ")</f>
        <v>08:00</v>
      </c>
      <c r="G70" s="402">
        <f t="shared" si="3"/>
        <v>44630</v>
      </c>
      <c r="H70" s="402" t="str" cm="1">
        <f t="array" ref="H70">IFERROR(_xlfn.IFS(C70="MN","07:59",C70="M","15:59",C70="AF","23:59")," ")</f>
        <v>15:59</v>
      </c>
    </row>
    <row r="71" spans="2:8" x14ac:dyDescent="0.25">
      <c r="B71" t="str">
        <f>'2022'!$C$15</f>
        <v>M</v>
      </c>
      <c r="C71" t="str">
        <f>IF(HLOOKUP(D71,'2022'!$D$1:$GB$16,$A$2,FALSE)=0," ",IF(HLOOKUP(D71,'2022'!$D$1:$GB$16,$A$2,FALSE)="H"," ",IF(HLOOKUP(D71,'2022'!$D$1:$GB$16,$A$2,FALSE)="S"," ",HLOOKUP(D71,'2022'!$D$1:$GB$16,$A$2,FALSE))))</f>
        <v>M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08:00</v>
      </c>
      <c r="G71" s="402">
        <f t="shared" si="3"/>
        <v>44631</v>
      </c>
      <c r="H71" s="402" t="str" cm="1">
        <f t="array" ref="H71">IFERROR(_xlfn.IFS(C71="MN","07:59",C71="M","15:59",C71="AF","23:59")," ")</f>
        <v>15:59</v>
      </c>
    </row>
    <row r="72" spans="2:8" x14ac:dyDescent="0.25">
      <c r="B72" t="str">
        <f>'2022'!$C$15</f>
        <v>M</v>
      </c>
      <c r="C72" t="str">
        <f>IF(HLOOKUP(D72,'2022'!$D$1:$GB$16,$A$2,FALSE)=0," ",IF(HLOOKUP(D72,'2022'!$D$1:$GB$16,$A$2,FALSE)="H"," ",IF(HLOOKUP(D72,'2022'!$D$1:$GB$16,$A$2,FALSE)="S"," ",HLOOKUP(D72,'2022'!$D$1:$GB$16,$A$2,FALSE))))</f>
        <v>M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08:00</v>
      </c>
      <c r="G72" s="402">
        <f t="shared" si="3"/>
        <v>44632</v>
      </c>
      <c r="H72" s="402" t="str" cm="1">
        <f t="array" ref="H72">IFERROR(_xlfn.IFS(C72="MN","07:59",C72="M","15:59",C72="AF","23:59")," ")</f>
        <v>15:59</v>
      </c>
    </row>
    <row r="73" spans="2:8" x14ac:dyDescent="0.25">
      <c r="B73" t="str">
        <f>'2022'!$C$15</f>
        <v>M</v>
      </c>
      <c r="C73" t="str">
        <f>IF(HLOOKUP(D73,'2022'!$D$1:$GB$16,$A$2,FALSE)=0," ",IF(HLOOKUP(D73,'2022'!$D$1:$GB$16,$A$2,FALSE)="H"," ",IF(HLOOKUP(D73,'2022'!$D$1:$GB$16,$A$2,FALSE)="S"," ",HLOOKUP(D73,'2022'!$D$1:$GB$16,$A$2,FALSE))))</f>
        <v>M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08:00</v>
      </c>
      <c r="G73" s="402">
        <f t="shared" si="3"/>
        <v>44633</v>
      </c>
      <c r="H73" s="402" t="str" cm="1">
        <f t="array" ref="H73">IFERROR(_xlfn.IFS(C73="MN","07:59",C73="M","15:59",C73="AF","23:59")," ")</f>
        <v>15:59</v>
      </c>
    </row>
    <row r="74" spans="2:8" x14ac:dyDescent="0.25">
      <c r="B74" t="str">
        <f>'2022'!$C$15</f>
        <v>M</v>
      </c>
      <c r="C74" t="str">
        <f>IF(HLOOKUP(D74,'2022'!$D$1:$GB$16,$A$2,FALSE)=0," ",IF(HLOOKUP(D74,'2022'!$D$1:$GB$16,$A$2,FALSE)="H"," ",IF(HLOOKUP(D74,'2022'!$D$1:$GB$16,$A$2,FALSE)="S"," ",HLOOKUP(D74,'2022'!$D$1:$GB$16,$A$2,FALSE))))</f>
        <v xml:space="preserve"> </v>
      </c>
      <c r="D74" s="402">
        <v>44634</v>
      </c>
      <c r="E74" s="402" t="str">
        <f t="shared" si="2"/>
        <v>ERROR</v>
      </c>
      <c r="F74" t="str" cm="1">
        <f t="array" ref="F74">IFERROR(_xlfn.IFS(C74="MN","00:00",C74="M","08:00",C74="AF","16:00")," ")</f>
        <v xml:space="preserve"> </v>
      </c>
      <c r="G74" s="402" t="str">
        <f t="shared" si="3"/>
        <v>ERROR</v>
      </c>
      <c r="H74" s="402" t="str" cm="1">
        <f t="array" ref="H74">IFERROR(_xlfn.IFS(C74="MN","07:59",C74="M","15:59",C74="AF","23:59")," ")</f>
        <v xml:space="preserve"> </v>
      </c>
    </row>
    <row r="75" spans="2:8" x14ac:dyDescent="0.25">
      <c r="B75" t="str">
        <f>'2022'!$C$15</f>
        <v>M</v>
      </c>
      <c r="C75" t="str">
        <f>IF(HLOOKUP(D75,'2022'!$D$1:$GB$16,$A$2,FALSE)=0," ",IF(HLOOKUP(D75,'2022'!$D$1:$GB$16,$A$2,FALSE)="H"," ",IF(HLOOKUP(D75,'2022'!$D$1:$GB$16,$A$2,FALSE)="S"," ",HLOOKUP(D75,'2022'!$D$1:$GB$16,$A$2,FALSE))))</f>
        <v xml:space="preserve"> </v>
      </c>
      <c r="D75" s="402">
        <v>44635</v>
      </c>
      <c r="E75" s="402" t="str">
        <f t="shared" si="2"/>
        <v>ERROR</v>
      </c>
      <c r="F75" t="str" cm="1">
        <f t="array" ref="F75">IFERROR(_xlfn.IFS(C75="MN","00:00",C75="M","08:00",C75="AF","16:00")," ")</f>
        <v xml:space="preserve"> </v>
      </c>
      <c r="G75" s="402" t="str">
        <f t="shared" si="3"/>
        <v>ERROR</v>
      </c>
      <c r="H75" s="402" t="str" cm="1">
        <f t="array" ref="H75">IFERROR(_xlfn.IFS(C75="MN","07:59",C75="M","15:59",C75="AF","23:59")," ")</f>
        <v xml:space="preserve"> </v>
      </c>
    </row>
    <row r="76" spans="2:8" x14ac:dyDescent="0.25">
      <c r="B76" t="str">
        <f>'2022'!$C$15</f>
        <v>M</v>
      </c>
      <c r="C76" t="str">
        <f>IF(HLOOKUP(D76,'2022'!$D$1:$GB$16,$A$2,FALSE)=0," ",IF(HLOOKUP(D76,'2022'!$D$1:$GB$16,$A$2,FALSE)="H"," ",IF(HLOOKUP(D76,'2022'!$D$1:$GB$16,$A$2,FALSE)="S"," ",HLOOKUP(D76,'2022'!$D$1:$GB$16,$A$2,FALSE))))</f>
        <v>M</v>
      </c>
      <c r="D76" s="402">
        <v>44636</v>
      </c>
      <c r="E76" s="402">
        <f t="shared" si="2"/>
        <v>44636</v>
      </c>
      <c r="F76" t="str" cm="1">
        <f t="array" ref="F76">IFERROR(_xlfn.IFS(C76="MN","00:00",C76="M","08:00",C76="AF","16:00")," ")</f>
        <v>08:00</v>
      </c>
      <c r="G76" s="402">
        <f t="shared" si="3"/>
        <v>44636</v>
      </c>
      <c r="H76" s="402" t="str" cm="1">
        <f t="array" ref="H76">IFERROR(_xlfn.IFS(C76="MN","07:59",C76="M","15:59",C76="AF","23:59")," ")</f>
        <v>15:59</v>
      </c>
    </row>
    <row r="77" spans="2:8" x14ac:dyDescent="0.25">
      <c r="B77" t="str">
        <f>'2022'!$C$15</f>
        <v>M</v>
      </c>
      <c r="C77" t="str">
        <f>IF(HLOOKUP(D77,'2022'!$D$1:$GB$16,$A$2,FALSE)=0," ",IF(HLOOKUP(D77,'2022'!$D$1:$GB$16,$A$2,FALSE)="H"," ",IF(HLOOKUP(D77,'2022'!$D$1:$GB$16,$A$2,FALSE)="S"," ",HLOOKUP(D77,'2022'!$D$1:$GB$16,$A$2,FALSE))))</f>
        <v>M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08:00</v>
      </c>
      <c r="G77" s="402">
        <f t="shared" si="3"/>
        <v>44637</v>
      </c>
      <c r="H77" s="402" t="str" cm="1">
        <f t="array" ref="H77">IFERROR(_xlfn.IFS(C77="MN","07:59",C77="M","15:59",C77="AF","23:59")," ")</f>
        <v>15:59</v>
      </c>
    </row>
    <row r="78" spans="2:8" x14ac:dyDescent="0.25">
      <c r="B78" t="str">
        <f>'2022'!$C$15</f>
        <v>M</v>
      </c>
      <c r="C78" t="str">
        <f>IF(HLOOKUP(D78,'2022'!$D$1:$GB$16,$A$2,FALSE)=0," ",IF(HLOOKUP(D78,'2022'!$D$1:$GB$16,$A$2,FALSE)="H"," ",IF(HLOOKUP(D78,'2022'!$D$1:$GB$16,$A$2,FALSE)="S"," ",HLOOKUP(D78,'2022'!$D$1:$GB$16,$A$2,FALSE))))</f>
        <v>M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08:00</v>
      </c>
      <c r="G78" s="402">
        <f t="shared" si="3"/>
        <v>44638</v>
      </c>
      <c r="H78" s="402" t="str" cm="1">
        <f t="array" ref="H78">IFERROR(_xlfn.IFS(C78="MN","07:59",C78="M","15:59",C78="AF","23:59")," ")</f>
        <v>15:59</v>
      </c>
    </row>
    <row r="79" spans="2:8" x14ac:dyDescent="0.25">
      <c r="B79" t="str">
        <f>'2022'!$C$15</f>
        <v>M</v>
      </c>
      <c r="C79" t="str">
        <f>IF(HLOOKUP(D79,'2022'!$D$1:$GB$16,$A$2,FALSE)=0," ",IF(HLOOKUP(D79,'2022'!$D$1:$GB$16,$A$2,FALSE)="H"," ",IF(HLOOKUP(D79,'2022'!$D$1:$GB$16,$A$2,FALSE)="S"," ",HLOOKUP(D79,'2022'!$D$1:$GB$16,$A$2,FALSE))))</f>
        <v>M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08:00</v>
      </c>
      <c r="G79" s="402">
        <f t="shared" si="3"/>
        <v>44639</v>
      </c>
      <c r="H79" s="402" t="str" cm="1">
        <f t="array" ref="H79">IFERROR(_xlfn.IFS(C79="MN","07:59",C79="M","15:59",C79="AF","23:59")," ")</f>
        <v>15:59</v>
      </c>
    </row>
    <row r="80" spans="2:8" x14ac:dyDescent="0.25">
      <c r="B80" t="str">
        <f>'2022'!$C$15</f>
        <v>M</v>
      </c>
      <c r="C80" t="str">
        <f>IF(HLOOKUP(D80,'2022'!$D$1:$GB$16,$A$2,FALSE)=0," ",IF(HLOOKUP(D80,'2022'!$D$1:$GB$16,$A$2,FALSE)="H"," ",IF(HLOOKUP(D80,'2022'!$D$1:$GB$16,$A$2,FALSE)="S"," ",HLOOKUP(D80,'2022'!$D$1:$GB$16,$A$2,FALSE))))</f>
        <v xml:space="preserve"> </v>
      </c>
      <c r="D80" s="402">
        <v>44640</v>
      </c>
      <c r="E80" s="402" t="str">
        <f t="shared" si="2"/>
        <v>ERROR</v>
      </c>
      <c r="F80" t="str" cm="1">
        <f t="array" ref="F80">IFERROR(_xlfn.IFS(C80="MN","00:00",C80="M","08:00",C80="AF","16:00")," ")</f>
        <v xml:space="preserve"> </v>
      </c>
      <c r="G80" s="402" t="str">
        <f t="shared" si="3"/>
        <v>ERROR</v>
      </c>
      <c r="H80" s="402" t="str" cm="1">
        <f t="array" ref="H80">IFERROR(_xlfn.IFS(C80="MN","07:59",C80="M","15:59",C80="AF","23:59")," ")</f>
        <v xml:space="preserve"> </v>
      </c>
    </row>
    <row r="81" spans="2:8" x14ac:dyDescent="0.25">
      <c r="B81" t="str">
        <f>'2022'!$C$15</f>
        <v>M</v>
      </c>
      <c r="C81" t="str">
        <f>IF(HLOOKUP(D81,'2022'!$D$1:$GB$16,$A$2,FALSE)=0," ",IF(HLOOKUP(D81,'2022'!$D$1:$GB$16,$A$2,FALSE)="H"," ",IF(HLOOKUP(D81,'2022'!$D$1:$GB$16,$A$2,FALSE)="S"," ",HLOOKUP(D81,'2022'!$D$1:$GB$16,$A$2,FALSE))))</f>
        <v xml:space="preserve"> </v>
      </c>
      <c r="D81" s="402">
        <v>44641</v>
      </c>
      <c r="E81" s="402" t="str">
        <f t="shared" si="2"/>
        <v>ERROR</v>
      </c>
      <c r="F81" t="str" cm="1">
        <f t="array" ref="F81">IFERROR(_xlfn.IFS(C81="MN","00:00",C81="M","08:00",C81="AF","16:00")," ")</f>
        <v xml:space="preserve"> </v>
      </c>
      <c r="G81" s="402" t="str">
        <f t="shared" si="3"/>
        <v>ERROR</v>
      </c>
      <c r="H81" s="402" t="str" cm="1">
        <f t="array" ref="H81">IFERROR(_xlfn.IFS(C81="MN","07:59",C81="M","15:59",C81="AF","23:59")," ")</f>
        <v xml:space="preserve"> </v>
      </c>
    </row>
    <row r="82" spans="2:8" x14ac:dyDescent="0.25">
      <c r="B82" t="str">
        <f>'2022'!$C$15</f>
        <v>M</v>
      </c>
      <c r="C82" t="str">
        <f>IF(HLOOKUP(D82,'2022'!$D$1:$GB$16,$A$2,FALSE)=0," ",IF(HLOOKUP(D82,'2022'!$D$1:$GB$16,$A$2,FALSE)="H"," ",IF(HLOOKUP(D82,'2022'!$D$1:$GB$16,$A$2,FALSE)="S"," ",HLOOKUP(D82,'2022'!$D$1:$GB$16,$A$2,FALSE))))</f>
        <v>MN</v>
      </c>
      <c r="D82" s="402">
        <v>44642</v>
      </c>
      <c r="E82" s="402">
        <f t="shared" si="2"/>
        <v>44642</v>
      </c>
      <c r="F82" t="str" cm="1">
        <f t="array" ref="F82">IFERROR(_xlfn.IFS(C82="MN","00:00",C82="M","08:00",C82="AF","16:00")," ")</f>
        <v>00:00</v>
      </c>
      <c r="G82" s="402">
        <f t="shared" si="3"/>
        <v>44642</v>
      </c>
      <c r="H82" s="402" t="str" cm="1">
        <f t="array" ref="H82">IFERROR(_xlfn.IFS(C82="MN","07:59",C82="M","15:59",C82="AF","23:59")," ")</f>
        <v>07:59</v>
      </c>
    </row>
    <row r="83" spans="2:8" x14ac:dyDescent="0.25">
      <c r="B83" t="str">
        <f>'2022'!$C$15</f>
        <v>M</v>
      </c>
      <c r="C83" t="str">
        <f>IF(HLOOKUP(D83,'2022'!$D$1:$GB$16,$A$2,FALSE)=0," ",IF(HLOOKUP(D83,'2022'!$D$1:$GB$16,$A$2,FALSE)="H"," ",IF(HLOOKUP(D83,'2022'!$D$1:$GB$16,$A$2,FALSE)="S"," ",HLOOKUP(D83,'2022'!$D$1:$GB$16,$A$2,FALSE))))</f>
        <v>MN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00:00</v>
      </c>
      <c r="G83" s="402">
        <f t="shared" si="3"/>
        <v>44643</v>
      </c>
      <c r="H83" s="402" t="str" cm="1">
        <f t="array" ref="H83">IFERROR(_xlfn.IFS(C83="MN","07:59",C83="M","15:59",C83="AF","23:59")," ")</f>
        <v>07:59</v>
      </c>
    </row>
    <row r="84" spans="2:8" x14ac:dyDescent="0.25">
      <c r="B84" t="str">
        <f>'2022'!$C$15</f>
        <v>M</v>
      </c>
      <c r="C84" t="str">
        <f>IF(HLOOKUP(D84,'2022'!$D$1:$GB$16,$A$2,FALSE)=0," ",IF(HLOOKUP(D84,'2022'!$D$1:$GB$16,$A$2,FALSE)="H"," ",IF(HLOOKUP(D84,'2022'!$D$1:$GB$16,$A$2,FALSE)="S"," ",HLOOKUP(D84,'2022'!$D$1:$GB$16,$A$2,FALSE))))</f>
        <v>MN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00:00</v>
      </c>
      <c r="G84" s="402">
        <f t="shared" si="3"/>
        <v>44644</v>
      </c>
      <c r="H84" s="402" t="str" cm="1">
        <f t="array" ref="H84">IFERROR(_xlfn.IFS(C84="MN","07:59",C84="M","15:59",C84="AF","23:59")," ")</f>
        <v>07:59</v>
      </c>
    </row>
    <row r="85" spans="2:8" x14ac:dyDescent="0.25">
      <c r="B85" t="str">
        <f>'2022'!$C$15</f>
        <v>M</v>
      </c>
      <c r="C85" t="str">
        <f>IF(HLOOKUP(D85,'2022'!$D$1:$GB$16,$A$2,FALSE)=0," ",IF(HLOOKUP(D85,'2022'!$D$1:$GB$16,$A$2,FALSE)="H"," ",IF(HLOOKUP(D85,'2022'!$D$1:$GB$16,$A$2,FALSE)="S"," ",HLOOKUP(D85,'2022'!$D$1:$GB$16,$A$2,FALSE))))</f>
        <v>MN</v>
      </c>
      <c r="D85" s="402">
        <v>44645</v>
      </c>
      <c r="E85" s="402">
        <f t="shared" si="2"/>
        <v>44645</v>
      </c>
      <c r="F85" t="str" cm="1">
        <f t="array" ref="F85">IFERROR(_xlfn.IFS(C85="MN","00:00",C85="M","08:00",C85="AF","16:00")," ")</f>
        <v>00:00</v>
      </c>
      <c r="G85" s="402">
        <f t="shared" si="3"/>
        <v>44645</v>
      </c>
      <c r="H85" s="402" t="str" cm="1">
        <f t="array" ref="H85">IFERROR(_xlfn.IFS(C85="MN","07:59",C85="M","15:59",C85="AF","23:59")," ")</f>
        <v>07:59</v>
      </c>
    </row>
    <row r="86" spans="2:8" x14ac:dyDescent="0.25">
      <c r="B86" t="str">
        <f>'2022'!$C$15</f>
        <v>M</v>
      </c>
      <c r="C86" t="str">
        <f>IF(HLOOKUP(D86,'2022'!$D$1:$GB$16,$A$2,FALSE)=0," ",IF(HLOOKUP(D86,'2022'!$D$1:$GB$16,$A$2,FALSE)="H"," ",IF(HLOOKUP(D86,'2022'!$D$1:$GB$16,$A$2,FALSE)="S"," ",HLOOKUP(D86,'2022'!$D$1:$GB$16,$A$2,FALSE))))</f>
        <v xml:space="preserve"> </v>
      </c>
      <c r="D86" s="402">
        <v>44646</v>
      </c>
      <c r="E86" s="402" t="str">
        <f t="shared" si="2"/>
        <v>ERROR</v>
      </c>
      <c r="F86" t="str" cm="1">
        <f t="array" ref="F86">IFERROR(_xlfn.IFS(C86="MN","00:00",C86="M","08:00",C86="AF","16:00")," ")</f>
        <v xml:space="preserve"> </v>
      </c>
      <c r="G86" s="402" t="str">
        <f t="shared" si="3"/>
        <v>ERROR</v>
      </c>
      <c r="H86" s="402" t="str" cm="1">
        <f t="array" ref="H86">IFERROR(_xlfn.IFS(C86="MN","07:59",C86="M","15:59",C86="AF","23:59")," ")</f>
        <v xml:space="preserve"> </v>
      </c>
    </row>
    <row r="87" spans="2:8" x14ac:dyDescent="0.25">
      <c r="B87" t="str">
        <f>'2022'!$C$15</f>
        <v>M</v>
      </c>
      <c r="C87" t="str">
        <f>IF(HLOOKUP(D87,'2022'!$D$1:$GB$16,$A$2,FALSE)=0," ",IF(HLOOKUP(D87,'2022'!$D$1:$GB$16,$A$2,FALSE)="H"," ",IF(HLOOKUP(D87,'2022'!$D$1:$GB$16,$A$2,FALSE)="S"," ",HLOOKUP(D87,'2022'!$D$1:$GB$16,$A$2,FALSE))))</f>
        <v xml:space="preserve"> </v>
      </c>
      <c r="D87" s="402">
        <v>44647</v>
      </c>
      <c r="E87" s="402" t="str">
        <f t="shared" si="2"/>
        <v>ERROR</v>
      </c>
      <c r="F87" t="str" cm="1">
        <f t="array" ref="F87">IFERROR(_xlfn.IFS(C87="MN","00:00",C87="M","08:00",C87="AF","16:00")," ")</f>
        <v xml:space="preserve"> </v>
      </c>
      <c r="G87" s="402" t="str">
        <f t="shared" si="3"/>
        <v>ERROR</v>
      </c>
      <c r="H87" s="402" t="str" cm="1">
        <f t="array" ref="H87">IFERROR(_xlfn.IFS(C87="MN","07:59",C87="M","15:59",C87="AF","23:59")," ")</f>
        <v xml:space="preserve"> </v>
      </c>
    </row>
    <row r="88" spans="2:8" x14ac:dyDescent="0.25">
      <c r="B88" t="str">
        <f>'2022'!$C$15</f>
        <v>M</v>
      </c>
      <c r="C88" t="str">
        <f>IF(HLOOKUP(D88,'2022'!$D$1:$GB$16,$A$2,FALSE)=0," ",IF(HLOOKUP(D88,'2022'!$D$1:$GB$16,$A$2,FALSE)="H"," ",IF(HLOOKUP(D88,'2022'!$D$1:$GB$16,$A$2,FALSE)="S"," ",HLOOKUP(D88,'2022'!$D$1:$GB$16,$A$2,FALSE))))</f>
        <v>AF</v>
      </c>
      <c r="D88" s="402">
        <v>44648</v>
      </c>
      <c r="E88" s="402">
        <f t="shared" si="2"/>
        <v>44648</v>
      </c>
      <c r="F88" t="str" cm="1">
        <f t="array" ref="F88">IFERROR(_xlfn.IFS(C88="MN","00:00",C88="M","08:00",C88="AF","16:00")," ")</f>
        <v>16:00</v>
      </c>
      <c r="G88" s="402">
        <f t="shared" si="3"/>
        <v>44648</v>
      </c>
      <c r="H88" s="402" t="str" cm="1">
        <f t="array" ref="H88">IFERROR(_xlfn.IFS(C88="MN","07:59",C88="M","15:59",C88="AF","23:59")," ")</f>
        <v>23:59</v>
      </c>
    </row>
    <row r="89" spans="2:8" x14ac:dyDescent="0.25">
      <c r="B89" t="str">
        <f>'2022'!$C$15</f>
        <v>M</v>
      </c>
      <c r="C89" t="str">
        <f>IF(HLOOKUP(D89,'2022'!$D$1:$GB$16,$A$2,FALSE)=0," ",IF(HLOOKUP(D89,'2022'!$D$1:$GB$16,$A$2,FALSE)="H"," ",IF(HLOOKUP(D89,'2022'!$D$1:$GB$16,$A$2,FALSE)="S"," ",HLOOKUP(D89,'2022'!$D$1:$GB$16,$A$2,FALSE))))</f>
        <v>AF</v>
      </c>
      <c r="D89" s="402">
        <v>44649</v>
      </c>
      <c r="E89" s="402">
        <f t="shared" si="2"/>
        <v>44649</v>
      </c>
      <c r="F89" t="str" cm="1">
        <f t="array" ref="F89">IFERROR(_xlfn.IFS(C89="MN","00:00",C89="M","08:00",C89="AF","16:00")," ")</f>
        <v>16:00</v>
      </c>
      <c r="G89" s="402">
        <f t="shared" si="3"/>
        <v>44649</v>
      </c>
      <c r="H89" s="402" t="str" cm="1">
        <f t="array" ref="H89">IFERROR(_xlfn.IFS(C89="MN","07:59",C89="M","15:59",C89="AF","23:59")," ")</f>
        <v>23:59</v>
      </c>
    </row>
    <row r="90" spans="2:8" x14ac:dyDescent="0.25">
      <c r="B90" t="str">
        <f>'2022'!$C$15</f>
        <v>M</v>
      </c>
      <c r="C90" t="str">
        <f>IF(HLOOKUP(D90,'2022'!$D$1:$GB$16,$A$2,FALSE)=0," ",IF(HLOOKUP(D90,'2022'!$D$1:$GB$16,$A$2,FALSE)="H"," ",IF(HLOOKUP(D90,'2022'!$D$1:$GB$16,$A$2,FALSE)="S"," ",HLOOKUP(D90,'2022'!$D$1:$GB$16,$A$2,FALSE))))</f>
        <v>AF</v>
      </c>
      <c r="D90" s="402">
        <v>44650</v>
      </c>
      <c r="E90" s="402">
        <f t="shared" si="2"/>
        <v>44650</v>
      </c>
      <c r="F90" t="str" cm="1">
        <f t="array" ref="F90">IFERROR(_xlfn.IFS(C90="MN","00:00",C90="M","08:00",C90="AF","16:00")," ")</f>
        <v>16:00</v>
      </c>
      <c r="G90" s="402">
        <f t="shared" si="3"/>
        <v>44650</v>
      </c>
      <c r="H90" s="402" t="str" cm="1">
        <f t="array" ref="H90">IFERROR(_xlfn.IFS(C90="MN","07:59",C90="M","15:59",C90="AF","23:59")," ")</f>
        <v>23:59</v>
      </c>
    </row>
    <row r="91" spans="2:8" x14ac:dyDescent="0.25">
      <c r="B91" t="str">
        <f>'2022'!$C$15</f>
        <v>M</v>
      </c>
      <c r="C91" t="str">
        <f>IF(HLOOKUP(D91,'2022'!$D$1:$GB$16,$A$2,FALSE)=0," ",IF(HLOOKUP(D91,'2022'!$D$1:$GB$16,$A$2,FALSE)="H"," ",IF(HLOOKUP(D91,'2022'!$D$1:$GB$16,$A$2,FALSE)="S"," ",HLOOKUP(D91,'2022'!$D$1:$GB$16,$A$2,FALSE))))</f>
        <v>AF</v>
      </c>
      <c r="D91" s="402">
        <v>44651</v>
      </c>
      <c r="E91" s="402">
        <f t="shared" si="2"/>
        <v>44651</v>
      </c>
      <c r="F91" t="str" cm="1">
        <f t="array" ref="F91">IFERROR(_xlfn.IFS(C91="MN","00:00",C91="M","08:00",C91="AF","16:00")," ")</f>
        <v>16:00</v>
      </c>
      <c r="G91" s="402">
        <f t="shared" si="3"/>
        <v>44651</v>
      </c>
      <c r="H91" s="402" t="str" cm="1">
        <f t="array" ref="H91">IFERROR(_xlfn.IFS(C91="MN","07:59",C91="M","15:59",C91="AF","23:59")," ")</f>
        <v>23:59</v>
      </c>
    </row>
    <row r="92" spans="2:8" x14ac:dyDescent="0.25">
      <c r="B92" t="str">
        <f>'2022'!$C$15</f>
        <v>M</v>
      </c>
      <c r="C92" t="str">
        <f>IF(HLOOKUP(D92,'2022'!$D$1:$GB$16,$A$2,FALSE)=0," ",IF(HLOOKUP(D92,'2022'!$D$1:$GB$16,$A$2,FALSE)="H"," ",IF(HLOOKUP(D92,'2022'!$D$1:$GB$16,$A$2,FALSE)="S"," ",HLOOKUP(D92,'2022'!$D$1:$GB$16,$A$2,FALSE))))</f>
        <v xml:space="preserve"> </v>
      </c>
      <c r="D92" s="402">
        <v>44652</v>
      </c>
      <c r="E92" s="402" t="str">
        <f t="shared" si="2"/>
        <v>ERROR</v>
      </c>
      <c r="F92" t="str" cm="1">
        <f t="array" ref="F92">IFERROR(_xlfn.IFS(C92="MN","00:00",C92="M","08:00",C92="AF","16:00")," ")</f>
        <v xml:space="preserve"> </v>
      </c>
      <c r="G92" s="402" t="str">
        <f t="shared" si="3"/>
        <v>ERROR</v>
      </c>
      <c r="H92" s="402" t="str" cm="1">
        <f t="array" ref="H92">IFERROR(_xlfn.IFS(C92="MN","07:59",C92="M","15:59",C92="AF","23:59")," ")</f>
        <v xml:space="preserve"> </v>
      </c>
    </row>
    <row r="93" spans="2:8" x14ac:dyDescent="0.25">
      <c r="B93" t="str">
        <f>'2022'!$C$15</f>
        <v>M</v>
      </c>
      <c r="C93" t="str">
        <f>IF(HLOOKUP(D93,'2022'!$D$1:$GB$16,$A$2,FALSE)=0," ",IF(HLOOKUP(D93,'2022'!$D$1:$GB$16,$A$2,FALSE)="H"," ",IF(HLOOKUP(D93,'2022'!$D$1:$GB$16,$A$2,FALSE)="S"," ",HLOOKUP(D93,'2022'!$D$1:$GB$16,$A$2,FALSE))))</f>
        <v xml:space="preserve"> </v>
      </c>
      <c r="D93" s="402">
        <v>44653</v>
      </c>
      <c r="E93" s="402" t="str">
        <f t="shared" si="2"/>
        <v>ERROR</v>
      </c>
      <c r="F93" t="str" cm="1">
        <f t="array" ref="F93">IFERROR(_xlfn.IFS(C93="MN","00:00",C93="M","08:00",C93="AF","16:00")," ")</f>
        <v xml:space="preserve"> </v>
      </c>
      <c r="G93" s="402" t="str">
        <f t="shared" si="3"/>
        <v>ERROR</v>
      </c>
      <c r="H93" s="402" t="str" cm="1">
        <f t="array" ref="H93">IFERROR(_xlfn.IFS(C93="MN","07:59",C93="M","15:59",C93="AF","23:59")," ")</f>
        <v xml:space="preserve"> </v>
      </c>
    </row>
    <row r="94" spans="2:8" x14ac:dyDescent="0.25">
      <c r="B94" t="str">
        <f>'2022'!$C$15</f>
        <v>M</v>
      </c>
      <c r="C94" t="str">
        <f>IF(HLOOKUP(D94,'2022'!$D$1:$GB$16,$A$2,FALSE)=0," ",IF(HLOOKUP(D94,'2022'!$D$1:$GB$16,$A$2,FALSE)="H"," ",IF(HLOOKUP(D94,'2022'!$D$1:$GB$16,$A$2,FALSE)="S"," ",HLOOKUP(D94,'2022'!$D$1:$GB$16,$A$2,FALSE))))</f>
        <v>AF</v>
      </c>
      <c r="D94" s="402">
        <v>44654</v>
      </c>
      <c r="E94" s="402">
        <f t="shared" si="2"/>
        <v>44654</v>
      </c>
      <c r="F94" t="str" cm="1">
        <f t="array" ref="F94">IFERROR(_xlfn.IFS(C94="MN","00:00",C94="M","08:00",C94="AF","16:00")," ")</f>
        <v>16:00</v>
      </c>
      <c r="G94" s="402">
        <f t="shared" si="3"/>
        <v>44654</v>
      </c>
      <c r="H94" s="402" t="str" cm="1">
        <f t="array" ref="H94">IFERROR(_xlfn.IFS(C94="MN","07:59",C94="M","15:59",C94="AF","23:59")," ")</f>
        <v>23:59</v>
      </c>
    </row>
    <row r="95" spans="2:8" x14ac:dyDescent="0.25">
      <c r="B95" t="str">
        <f>'2022'!$C$15</f>
        <v>M</v>
      </c>
      <c r="C95" t="str">
        <f>IF(HLOOKUP(D95,'2022'!$D$1:$GB$16,$A$2,FALSE)=0," ",IF(HLOOKUP(D95,'2022'!$D$1:$GB$16,$A$2,FALSE)="H"," ",IF(HLOOKUP(D95,'2022'!$D$1:$GB$16,$A$2,FALSE)="S"," ",HLOOKUP(D95,'2022'!$D$1:$GB$16,$A$2,FALSE))))</f>
        <v>AF</v>
      </c>
      <c r="D95" s="402">
        <v>44655</v>
      </c>
      <c r="E95" s="402">
        <f t="shared" si="2"/>
        <v>44655</v>
      </c>
      <c r="F95" t="str" cm="1">
        <f t="array" ref="F95">IFERROR(_xlfn.IFS(C95="MN","00:00",C95="M","08:00",C95="AF","16:00")," ")</f>
        <v>16:00</v>
      </c>
      <c r="G95" s="402">
        <f t="shared" si="3"/>
        <v>44655</v>
      </c>
      <c r="H95" s="402" t="str" cm="1">
        <f t="array" ref="H95">IFERROR(_xlfn.IFS(C95="MN","07:59",C95="M","15:59",C95="AF","23:59")," ")</f>
        <v>23:59</v>
      </c>
    </row>
    <row r="96" spans="2:8" x14ac:dyDescent="0.25">
      <c r="B96" t="str">
        <f>'2022'!$C$15</f>
        <v>M</v>
      </c>
      <c r="C96" t="str">
        <f>IF(HLOOKUP(D96,'2022'!$D$1:$GB$16,$A$2,FALSE)=0," ",IF(HLOOKUP(D96,'2022'!$D$1:$GB$16,$A$2,FALSE)="H"," ",IF(HLOOKUP(D96,'2022'!$D$1:$GB$16,$A$2,FALSE)="S"," ",HLOOKUP(D96,'2022'!$D$1:$GB$16,$A$2,FALSE))))</f>
        <v>AF</v>
      </c>
      <c r="D96" s="402">
        <v>44656</v>
      </c>
      <c r="E96" s="402">
        <f t="shared" si="2"/>
        <v>44656</v>
      </c>
      <c r="F96" t="str" cm="1">
        <f t="array" ref="F96">IFERROR(_xlfn.IFS(C96="MN","00:00",C96="M","08:00",C96="AF","16:00")," ")</f>
        <v>16:00</v>
      </c>
      <c r="G96" s="402">
        <f t="shared" si="3"/>
        <v>44656</v>
      </c>
      <c r="H96" s="402" t="str" cm="1">
        <f t="array" ref="H96">IFERROR(_xlfn.IFS(C96="MN","07:59",C96="M","15:59",C96="AF","23:59")," ")</f>
        <v>23:59</v>
      </c>
    </row>
    <row r="97" spans="2:8" x14ac:dyDescent="0.25">
      <c r="B97" t="str">
        <f>'2022'!$C$15</f>
        <v>M</v>
      </c>
      <c r="C97" t="str">
        <f>IF(HLOOKUP(D97,'2022'!$D$1:$GB$16,$A$2,FALSE)=0," ",IF(HLOOKUP(D97,'2022'!$D$1:$GB$16,$A$2,FALSE)="H"," ",IF(HLOOKUP(D97,'2022'!$D$1:$GB$16,$A$2,FALSE)="S"," ",HLOOKUP(D97,'2022'!$D$1:$GB$16,$A$2,FALSE))))</f>
        <v>AF</v>
      </c>
      <c r="D97" s="402">
        <v>44657</v>
      </c>
      <c r="E97" s="402">
        <f t="shared" si="2"/>
        <v>44657</v>
      </c>
      <c r="F97" t="str" cm="1">
        <f t="array" ref="F97">IFERROR(_xlfn.IFS(C97="MN","00:00",C97="M","08:00",C97="AF","16:00")," ")</f>
        <v>16:00</v>
      </c>
      <c r="G97" s="402">
        <f t="shared" si="3"/>
        <v>44657</v>
      </c>
      <c r="H97" s="402" t="str" cm="1">
        <f t="array" ref="H97">IFERROR(_xlfn.IFS(C97="MN","07:59",C97="M","15:59",C97="AF","23:59")," ")</f>
        <v>23:59</v>
      </c>
    </row>
    <row r="98" spans="2:8" x14ac:dyDescent="0.25">
      <c r="B98" t="str">
        <f>'2022'!$C$15</f>
        <v>M</v>
      </c>
      <c r="C98" t="str">
        <f>IF(HLOOKUP(D98,'2022'!$D$1:$GB$16,$A$2,FALSE)=0," ",IF(HLOOKUP(D98,'2022'!$D$1:$GB$16,$A$2,FALSE)="H"," ",IF(HLOOKUP(D98,'2022'!$D$1:$GB$16,$A$2,FALSE)="S"," ",HLOOKUP(D98,'2022'!$D$1:$GB$16,$A$2,FALSE))))</f>
        <v xml:space="preserve"> </v>
      </c>
      <c r="D98" s="402">
        <v>44658</v>
      </c>
      <c r="E98" s="402" t="str">
        <f t="shared" si="2"/>
        <v>ERROR</v>
      </c>
      <c r="F98" t="str" cm="1">
        <f t="array" ref="F98">IFERROR(_xlfn.IFS(C98="MN","00:00",C98="M","08:00",C98="AF","16:00")," ")</f>
        <v xml:space="preserve"> </v>
      </c>
      <c r="G98" s="402" t="str">
        <f t="shared" si="3"/>
        <v>ERROR</v>
      </c>
      <c r="H98" s="402" t="str" cm="1">
        <f t="array" ref="H98">IFERROR(_xlfn.IFS(C98="MN","07:59",C98="M","15:59",C98="AF","23:59")," ")</f>
        <v xml:space="preserve"> </v>
      </c>
    </row>
    <row r="99" spans="2:8" x14ac:dyDescent="0.25">
      <c r="B99" t="str">
        <f>'2022'!$C$15</f>
        <v>M</v>
      </c>
      <c r="C99" t="str">
        <f>IF(HLOOKUP(D99,'2022'!$D$1:$GB$16,$A$2,FALSE)=0," ",IF(HLOOKUP(D99,'2022'!$D$1:$GB$16,$A$2,FALSE)="H"," ",IF(HLOOKUP(D99,'2022'!$D$1:$GB$16,$A$2,FALSE)="S"," ",HLOOKUP(D99,'2022'!$D$1:$GB$16,$A$2,FALSE))))</f>
        <v xml:space="preserve"> </v>
      </c>
      <c r="D99" s="402">
        <v>44659</v>
      </c>
      <c r="E99" s="402" t="str">
        <f t="shared" si="2"/>
        <v>ERROR</v>
      </c>
      <c r="F99" t="str" cm="1">
        <f t="array" ref="F99">IFERROR(_xlfn.IFS(C99="MN","00:00",C99="M","08:00",C99="AF","16:00")," ")</f>
        <v xml:space="preserve"> </v>
      </c>
      <c r="G99" s="402" t="str">
        <f t="shared" si="3"/>
        <v>ERROR</v>
      </c>
      <c r="H99" s="402" t="str" cm="1">
        <f t="array" ref="H99">IFERROR(_xlfn.IFS(C99="MN","07:59",C99="M","15:59",C99="AF","23:59")," ")</f>
        <v xml:space="preserve"> </v>
      </c>
    </row>
    <row r="100" spans="2:8" x14ac:dyDescent="0.25">
      <c r="B100" t="str">
        <f>'2022'!$C$15</f>
        <v>M</v>
      </c>
      <c r="C100" t="str">
        <f>IF(HLOOKUP(D100,'2022'!$D$1:$GB$16,$A$2,FALSE)=0," ",IF(HLOOKUP(D100,'2022'!$D$1:$GB$16,$A$2,FALSE)="H"," ",IF(HLOOKUP(D100,'2022'!$D$1:$GB$16,$A$2,FALSE)="S"," ",HLOOKUP(D100,'2022'!$D$1:$GB$16,$A$2,FALSE))))</f>
        <v>M</v>
      </c>
      <c r="D100" s="402">
        <v>44660</v>
      </c>
      <c r="E100" s="402">
        <f t="shared" si="2"/>
        <v>44660</v>
      </c>
      <c r="F100" t="str" cm="1">
        <f t="array" ref="F100">IFERROR(_xlfn.IFS(C100="MN","00:00",C100="M","08:00",C100="AF","16:00")," ")</f>
        <v>08:00</v>
      </c>
      <c r="G100" s="402">
        <f t="shared" si="3"/>
        <v>44660</v>
      </c>
      <c r="H100" s="402" t="str" cm="1">
        <f t="array" ref="H100">IFERROR(_xlfn.IFS(C100="MN","07:59",C100="M","15:59",C100="AF","23:59")," ")</f>
        <v>15:59</v>
      </c>
    </row>
    <row r="101" spans="2:8" x14ac:dyDescent="0.25">
      <c r="B101" t="str">
        <f>'2022'!$C$15</f>
        <v>M</v>
      </c>
      <c r="C101" t="str">
        <f>IF(HLOOKUP(D101,'2022'!$D$1:$GB$16,$A$2,FALSE)=0," ",IF(HLOOKUP(D101,'2022'!$D$1:$GB$16,$A$2,FALSE)="H"," ",IF(HLOOKUP(D101,'2022'!$D$1:$GB$16,$A$2,FALSE)="S"," ",HLOOKUP(D101,'2022'!$D$1:$GB$16,$A$2,FALSE))))</f>
        <v>M</v>
      </c>
      <c r="D101" s="402">
        <v>44661</v>
      </c>
      <c r="E101" s="402">
        <f t="shared" si="2"/>
        <v>44661</v>
      </c>
      <c r="F101" t="str" cm="1">
        <f t="array" ref="F101">IFERROR(_xlfn.IFS(C101="MN","00:00",C101="M","08:00",C101="AF","16:00")," ")</f>
        <v>08:00</v>
      </c>
      <c r="G101" s="402">
        <f t="shared" si="3"/>
        <v>44661</v>
      </c>
      <c r="H101" s="402" t="str" cm="1">
        <f t="array" ref="H101">IFERROR(_xlfn.IFS(C101="MN","07:59",C101="M","15:59",C101="AF","23:59")," ")</f>
        <v>15:59</v>
      </c>
    </row>
    <row r="102" spans="2:8" x14ac:dyDescent="0.25">
      <c r="B102" t="str">
        <f>'2022'!$C$15</f>
        <v>M</v>
      </c>
      <c r="C102" t="str">
        <f>IF(HLOOKUP(D102,'2022'!$D$1:$GB$16,$A$2,FALSE)=0," ",IF(HLOOKUP(D102,'2022'!$D$1:$GB$16,$A$2,FALSE)="H"," ",IF(HLOOKUP(D102,'2022'!$D$1:$GB$16,$A$2,FALSE)="S"," ",HLOOKUP(D102,'2022'!$D$1:$GB$16,$A$2,FALSE))))</f>
        <v>M</v>
      </c>
      <c r="D102" s="402">
        <v>44662</v>
      </c>
      <c r="E102" s="402">
        <f t="shared" si="2"/>
        <v>44662</v>
      </c>
      <c r="F102" t="str" cm="1">
        <f t="array" ref="F102">IFERROR(_xlfn.IFS(C102="MN","00:00",C102="M","08:00",C102="AF","16:00")," ")</f>
        <v>08:00</v>
      </c>
      <c r="G102" s="402">
        <f t="shared" si="3"/>
        <v>44662</v>
      </c>
      <c r="H102" s="402" t="str" cm="1">
        <f t="array" ref="H102">IFERROR(_xlfn.IFS(C102="MN","07:59",C102="M","15:59",C102="AF","23:59")," ")</f>
        <v>15:59</v>
      </c>
    </row>
    <row r="103" spans="2:8" x14ac:dyDescent="0.25">
      <c r="B103" t="str">
        <f>'2022'!$C$15</f>
        <v>M</v>
      </c>
      <c r="C103" t="str">
        <f>IF(HLOOKUP(D103,'2022'!$D$1:$GB$16,$A$2,FALSE)=0," ",IF(HLOOKUP(D103,'2022'!$D$1:$GB$16,$A$2,FALSE)="H"," ",IF(HLOOKUP(D103,'2022'!$D$1:$GB$16,$A$2,FALSE)="S"," ",HLOOKUP(D103,'2022'!$D$1:$GB$16,$A$2,FALSE))))</f>
        <v>M</v>
      </c>
      <c r="D103" s="402">
        <v>44663</v>
      </c>
      <c r="E103" s="402">
        <f t="shared" si="2"/>
        <v>44663</v>
      </c>
      <c r="F103" t="str" cm="1">
        <f t="array" ref="F103">IFERROR(_xlfn.IFS(C103="MN","00:00",C103="M","08:00",C103="AF","16:00")," ")</f>
        <v>08:00</v>
      </c>
      <c r="G103" s="402">
        <f t="shared" si="3"/>
        <v>44663</v>
      </c>
      <c r="H103" s="402" t="str" cm="1">
        <f t="array" ref="H103">IFERROR(_xlfn.IFS(C103="MN","07:59",C103="M","15:59",C103="AF","23:59")," ")</f>
        <v>15:59</v>
      </c>
    </row>
    <row r="104" spans="2:8" x14ac:dyDescent="0.25">
      <c r="B104" t="str">
        <f>'2022'!$C$15</f>
        <v>M</v>
      </c>
      <c r="C104" t="str">
        <f>IF(HLOOKUP(D104,'2022'!$D$1:$GB$16,$A$2,FALSE)=0," ",IF(HLOOKUP(D104,'2022'!$D$1:$GB$16,$A$2,FALSE)="H"," ",IF(HLOOKUP(D104,'2022'!$D$1:$GB$16,$A$2,FALSE)="S"," ",HLOOKUP(D104,'2022'!$D$1:$GB$16,$A$2,FALSE))))</f>
        <v xml:space="preserve"> </v>
      </c>
      <c r="D104" s="402">
        <v>44664</v>
      </c>
      <c r="E104" s="402" t="str">
        <f t="shared" si="2"/>
        <v>ERROR</v>
      </c>
      <c r="F104" t="str" cm="1">
        <f t="array" ref="F104">IFERROR(_xlfn.IFS(C104="MN","00:00",C104="M","08:00",C104="AF","16:00")," ")</f>
        <v xml:space="preserve"> </v>
      </c>
      <c r="G104" s="402" t="str">
        <f t="shared" si="3"/>
        <v>ERROR</v>
      </c>
      <c r="H104" s="402" t="str" cm="1">
        <f t="array" ref="H104">IFERROR(_xlfn.IFS(C104="MN","07:59",C104="M","15:59",C104="AF","23:59")," ")</f>
        <v xml:space="preserve"> </v>
      </c>
    </row>
    <row r="105" spans="2:8" x14ac:dyDescent="0.25">
      <c r="B105" t="str">
        <f>'2022'!$C$15</f>
        <v>M</v>
      </c>
      <c r="C105" t="str">
        <f>IF(HLOOKUP(D105,'2022'!$D$1:$GB$16,$A$2,FALSE)=0," ",IF(HLOOKUP(D105,'2022'!$D$1:$GB$16,$A$2,FALSE)="H"," ",IF(HLOOKUP(D105,'2022'!$D$1:$GB$16,$A$2,FALSE)="S"," ",HLOOKUP(D105,'2022'!$D$1:$GB$16,$A$2,FALSE))))</f>
        <v xml:space="preserve"> </v>
      </c>
      <c r="D105" s="402">
        <v>44665</v>
      </c>
      <c r="E105" s="402" t="str">
        <f t="shared" si="2"/>
        <v>ERROR</v>
      </c>
      <c r="F105" t="str" cm="1">
        <f t="array" ref="F105">IFERROR(_xlfn.IFS(C105="MN","00:00",C105="M","08:00",C105="AF","16:00")," ")</f>
        <v xml:space="preserve"> </v>
      </c>
      <c r="G105" s="402" t="str">
        <f t="shared" si="3"/>
        <v>ERROR</v>
      </c>
      <c r="H105" s="402" t="str" cm="1">
        <f t="array" ref="H105">IFERROR(_xlfn.IFS(C105="MN","07:59",C105="M","15:59",C105="AF","23:59")," ")</f>
        <v xml:space="preserve"> </v>
      </c>
    </row>
    <row r="106" spans="2:8" x14ac:dyDescent="0.25">
      <c r="B106" t="str">
        <f>'2022'!$C$15</f>
        <v>M</v>
      </c>
      <c r="C106" t="str">
        <f>IF(HLOOKUP(D106,'2022'!$D$1:$GB$16,$A$2,FALSE)=0," ",IF(HLOOKUP(D106,'2022'!$D$1:$GB$16,$A$2,FALSE)="H"," ",IF(HLOOKUP(D106,'2022'!$D$1:$GB$16,$A$2,FALSE)="S"," ",HLOOKUP(D106,'2022'!$D$1:$GB$16,$A$2,FALSE))))</f>
        <v>M</v>
      </c>
      <c r="D106" s="402">
        <v>44666</v>
      </c>
      <c r="E106" s="402">
        <f t="shared" si="2"/>
        <v>44666</v>
      </c>
      <c r="F106" t="str" cm="1">
        <f t="array" ref="F106">IFERROR(_xlfn.IFS(C106="MN","00:00",C106="M","08:00",C106="AF","16:00")," ")</f>
        <v>08:00</v>
      </c>
      <c r="G106" s="402">
        <f t="shared" si="3"/>
        <v>44666</v>
      </c>
      <c r="H106" s="402" t="str" cm="1">
        <f t="array" ref="H106">IFERROR(_xlfn.IFS(C106="MN","07:59",C106="M","15:59",C106="AF","23:59")," ")</f>
        <v>15:59</v>
      </c>
    </row>
    <row r="107" spans="2:8" x14ac:dyDescent="0.25">
      <c r="B107" t="str">
        <f>'2022'!$C$15</f>
        <v>M</v>
      </c>
      <c r="C107" t="str">
        <f>IF(HLOOKUP(D107,'2022'!$D$1:$GB$16,$A$2,FALSE)=0," ",IF(HLOOKUP(D107,'2022'!$D$1:$GB$16,$A$2,FALSE)="H"," ",IF(HLOOKUP(D107,'2022'!$D$1:$GB$16,$A$2,FALSE)="S"," ",HLOOKUP(D107,'2022'!$D$1:$GB$16,$A$2,FALSE))))</f>
        <v>M</v>
      </c>
      <c r="D107" s="402">
        <v>44667</v>
      </c>
      <c r="E107" s="402">
        <f t="shared" si="2"/>
        <v>44667</v>
      </c>
      <c r="F107" t="str" cm="1">
        <f t="array" ref="F107">IFERROR(_xlfn.IFS(C107="MN","00:00",C107="M","08:00",C107="AF","16:00")," ")</f>
        <v>08:00</v>
      </c>
      <c r="G107" s="402">
        <f t="shared" si="3"/>
        <v>44667</v>
      </c>
      <c r="H107" s="402" t="str" cm="1">
        <f t="array" ref="H107">IFERROR(_xlfn.IFS(C107="MN","07:59",C107="M","15:59",C107="AF","23:59")," ")</f>
        <v>15:59</v>
      </c>
    </row>
    <row r="108" spans="2:8" x14ac:dyDescent="0.25">
      <c r="B108" t="str">
        <f>'2022'!$C$15</f>
        <v>M</v>
      </c>
      <c r="C108" t="str">
        <f>IF(HLOOKUP(D108,'2022'!$D$1:$GB$16,$A$2,FALSE)=0," ",IF(HLOOKUP(D108,'2022'!$D$1:$GB$16,$A$2,FALSE)="H"," ",IF(HLOOKUP(D108,'2022'!$D$1:$GB$16,$A$2,FALSE)="S"," ",HLOOKUP(D108,'2022'!$D$1:$GB$16,$A$2,FALSE))))</f>
        <v>M</v>
      </c>
      <c r="D108" s="402">
        <v>44668</v>
      </c>
      <c r="E108" s="402">
        <f t="shared" si="2"/>
        <v>44668</v>
      </c>
      <c r="F108" t="str" cm="1">
        <f t="array" ref="F108">IFERROR(_xlfn.IFS(C108="MN","00:00",C108="M","08:00",C108="AF","16:00")," ")</f>
        <v>08:00</v>
      </c>
      <c r="G108" s="402">
        <f t="shared" si="3"/>
        <v>44668</v>
      </c>
      <c r="H108" s="402" t="str" cm="1">
        <f t="array" ref="H108">IFERROR(_xlfn.IFS(C108="MN","07:59",C108="M","15:59",C108="AF","23:59")," ")</f>
        <v>15:59</v>
      </c>
    </row>
    <row r="109" spans="2:8" x14ac:dyDescent="0.25">
      <c r="B109" t="str">
        <f>'2022'!$C$15</f>
        <v>M</v>
      </c>
      <c r="C109" t="str">
        <f>IF(HLOOKUP(D109,'2022'!$D$1:$GB$16,$A$2,FALSE)=0," ",IF(HLOOKUP(D109,'2022'!$D$1:$GB$16,$A$2,FALSE)="H"," ",IF(HLOOKUP(D109,'2022'!$D$1:$GB$16,$A$2,FALSE)="S"," ",HLOOKUP(D109,'2022'!$D$1:$GB$16,$A$2,FALSE))))</f>
        <v>M</v>
      </c>
      <c r="D109" s="402">
        <v>44669</v>
      </c>
      <c r="E109" s="402">
        <f t="shared" si="2"/>
        <v>44669</v>
      </c>
      <c r="F109" t="str" cm="1">
        <f t="array" ref="F109">IFERROR(_xlfn.IFS(C109="MN","00:00",C109="M","08:00",C109="AF","16:00")," ")</f>
        <v>08:00</v>
      </c>
      <c r="G109" s="402">
        <f t="shared" si="3"/>
        <v>44669</v>
      </c>
      <c r="H109" s="402" t="str" cm="1">
        <f t="array" ref="H109">IFERROR(_xlfn.IFS(C109="MN","07:59",C109="M","15:59",C109="AF","23:59")," ")</f>
        <v>15:59</v>
      </c>
    </row>
    <row r="110" spans="2:8" x14ac:dyDescent="0.25">
      <c r="B110" t="str">
        <f>'2022'!$C$15</f>
        <v>M</v>
      </c>
      <c r="C110" t="str">
        <f>IF(HLOOKUP(D110,'2022'!$D$1:$GB$16,$A$2,FALSE)=0," ",IF(HLOOKUP(D110,'2022'!$D$1:$GB$16,$A$2,FALSE)="H"," ",IF(HLOOKUP(D110,'2022'!$D$1:$GB$16,$A$2,FALSE)="S"," ",HLOOKUP(D110,'2022'!$D$1:$GB$16,$A$2,FALSE))))</f>
        <v xml:space="preserve"> </v>
      </c>
      <c r="D110" s="402">
        <v>44670</v>
      </c>
      <c r="E110" s="402" t="str">
        <f t="shared" si="2"/>
        <v>ERROR</v>
      </c>
      <c r="F110" t="str" cm="1">
        <f t="array" ref="F110">IFERROR(_xlfn.IFS(C110="MN","00:00",C110="M","08:00",C110="AF","16:00")," ")</f>
        <v xml:space="preserve"> </v>
      </c>
      <c r="G110" s="402" t="str">
        <f t="shared" si="3"/>
        <v>ERROR</v>
      </c>
      <c r="H110" s="402" t="str" cm="1">
        <f t="array" ref="H110">IFERROR(_xlfn.IFS(C110="MN","07:59",C110="M","15:59",C110="AF","23:59")," ")</f>
        <v xml:space="preserve"> </v>
      </c>
    </row>
    <row r="111" spans="2:8" x14ac:dyDescent="0.25">
      <c r="B111" t="str">
        <f>'2022'!$C$15</f>
        <v>M</v>
      </c>
      <c r="C111" t="str">
        <f>IF(HLOOKUP(D111,'2022'!$D$1:$GB$16,$A$2,FALSE)=0," ",IF(HLOOKUP(D111,'2022'!$D$1:$GB$16,$A$2,FALSE)="H"," ",IF(HLOOKUP(D111,'2022'!$D$1:$GB$16,$A$2,FALSE)="S"," ",HLOOKUP(D111,'2022'!$D$1:$GB$16,$A$2,FALSE))))</f>
        <v xml:space="preserve"> </v>
      </c>
      <c r="D111" s="402">
        <v>44671</v>
      </c>
      <c r="E111" s="402" t="str">
        <f t="shared" si="2"/>
        <v>ERROR</v>
      </c>
      <c r="F111" t="str" cm="1">
        <f t="array" ref="F111">IFERROR(_xlfn.IFS(C111="MN","00:00",C111="M","08:00",C111="AF","16:00")," ")</f>
        <v xml:space="preserve"> </v>
      </c>
      <c r="G111" s="402" t="str">
        <f t="shared" si="3"/>
        <v>ERROR</v>
      </c>
      <c r="H111" s="402" t="str" cm="1">
        <f t="array" ref="H111">IFERROR(_xlfn.IFS(C111="MN","07:59",C111="M","15:59",C111="AF","23:59")," ")</f>
        <v xml:space="preserve"> </v>
      </c>
    </row>
    <row r="112" spans="2:8" x14ac:dyDescent="0.25">
      <c r="B112" t="str">
        <f>'2022'!$C$15</f>
        <v>M</v>
      </c>
      <c r="C112" t="str">
        <f>IF(HLOOKUP(D112,'2022'!$D$1:$GB$16,$A$2,FALSE)=0," ",IF(HLOOKUP(D112,'2022'!$D$1:$GB$16,$A$2,FALSE)="H"," ",IF(HLOOKUP(D112,'2022'!$D$1:$GB$16,$A$2,FALSE)="S"," ",HLOOKUP(D112,'2022'!$D$1:$GB$16,$A$2,FALSE))))</f>
        <v>MN</v>
      </c>
      <c r="D112" s="402">
        <v>44672</v>
      </c>
      <c r="E112" s="402">
        <f t="shared" si="2"/>
        <v>44672</v>
      </c>
      <c r="F112" t="str" cm="1">
        <f t="array" ref="F112">IFERROR(_xlfn.IFS(C112="MN","00:00",C112="M","08:00",C112="AF","16:00")," ")</f>
        <v>00:00</v>
      </c>
      <c r="G112" s="402">
        <f t="shared" si="3"/>
        <v>44672</v>
      </c>
      <c r="H112" s="402" t="str" cm="1">
        <f t="array" ref="H112">IFERROR(_xlfn.IFS(C112="MN","07:59",C112="M","15:59",C112="AF","23:59")," ")</f>
        <v>07:59</v>
      </c>
    </row>
    <row r="113" spans="2:8" x14ac:dyDescent="0.25">
      <c r="B113" t="str">
        <f>'2022'!$C$15</f>
        <v>M</v>
      </c>
      <c r="C113" t="str">
        <f>IF(HLOOKUP(D113,'2022'!$D$1:$GB$16,$A$2,FALSE)=0," ",IF(HLOOKUP(D113,'2022'!$D$1:$GB$16,$A$2,FALSE)="H"," ",IF(HLOOKUP(D113,'2022'!$D$1:$GB$16,$A$2,FALSE)="S"," ",HLOOKUP(D113,'2022'!$D$1:$GB$16,$A$2,FALSE))))</f>
        <v>MN</v>
      </c>
      <c r="D113" s="402">
        <v>44673</v>
      </c>
      <c r="E113" s="402">
        <f t="shared" si="2"/>
        <v>44673</v>
      </c>
      <c r="F113" t="str" cm="1">
        <f t="array" ref="F113">IFERROR(_xlfn.IFS(C113="MN","00:00",C113="M","08:00",C113="AF","16:00")," ")</f>
        <v>00:00</v>
      </c>
      <c r="G113" s="402">
        <f t="shared" si="3"/>
        <v>44673</v>
      </c>
      <c r="H113" s="402" t="str" cm="1">
        <f t="array" ref="H113">IFERROR(_xlfn.IFS(C113="MN","07:59",C113="M","15:59",C113="AF","23:59")," ")</f>
        <v>07:59</v>
      </c>
    </row>
    <row r="114" spans="2:8" x14ac:dyDescent="0.25">
      <c r="B114" t="str">
        <f>'2022'!$C$15</f>
        <v>M</v>
      </c>
      <c r="C114" t="str">
        <f>IF(HLOOKUP(D114,'2022'!$D$1:$GB$16,$A$2,FALSE)=0," ",IF(HLOOKUP(D114,'2022'!$D$1:$GB$16,$A$2,FALSE)="H"," ",IF(HLOOKUP(D114,'2022'!$D$1:$GB$16,$A$2,FALSE)="S"," ",HLOOKUP(D114,'2022'!$D$1:$GB$16,$A$2,FALSE))))</f>
        <v>MN</v>
      </c>
      <c r="D114" s="402">
        <v>44674</v>
      </c>
      <c r="E114" s="402">
        <f t="shared" si="2"/>
        <v>44674</v>
      </c>
      <c r="F114" t="str" cm="1">
        <f t="array" ref="F114">IFERROR(_xlfn.IFS(C114="MN","00:00",C114="M","08:00",C114="AF","16:00")," ")</f>
        <v>00:00</v>
      </c>
      <c r="G114" s="402">
        <f t="shared" si="3"/>
        <v>44674</v>
      </c>
      <c r="H114" s="402" t="str" cm="1">
        <f t="array" ref="H114">IFERROR(_xlfn.IFS(C114="MN","07:59",C114="M","15:59",C114="AF","23:59")," ")</f>
        <v>07:59</v>
      </c>
    </row>
    <row r="115" spans="2:8" x14ac:dyDescent="0.25">
      <c r="B115" t="str">
        <f>'2022'!$C$15</f>
        <v>M</v>
      </c>
      <c r="C115" t="str">
        <f>IF(HLOOKUP(D115,'2022'!$D$1:$GB$16,$A$2,FALSE)=0," ",IF(HLOOKUP(D115,'2022'!$D$1:$GB$16,$A$2,FALSE)="H"," ",IF(HLOOKUP(D115,'2022'!$D$1:$GB$16,$A$2,FALSE)="S"," ",HLOOKUP(D115,'2022'!$D$1:$GB$16,$A$2,FALSE))))</f>
        <v>MN</v>
      </c>
      <c r="D115" s="402">
        <v>44675</v>
      </c>
      <c r="E115" s="402">
        <f t="shared" si="2"/>
        <v>44675</v>
      </c>
      <c r="F115" t="str" cm="1">
        <f t="array" ref="F115">IFERROR(_xlfn.IFS(C115="MN","00:00",C115="M","08:00",C115="AF","16:00")," ")</f>
        <v>00:00</v>
      </c>
      <c r="G115" s="402">
        <f t="shared" si="3"/>
        <v>44675</v>
      </c>
      <c r="H115" s="402" t="str" cm="1">
        <f t="array" ref="H115">IFERROR(_xlfn.IFS(C115="MN","07:59",C115="M","15:59",C115="AF","23:59")," ")</f>
        <v>07:59</v>
      </c>
    </row>
    <row r="116" spans="2:8" x14ac:dyDescent="0.25">
      <c r="B116" t="str">
        <f>'2022'!$C$15</f>
        <v>M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2:8" x14ac:dyDescent="0.25">
      <c r="B117" t="str">
        <f>'2022'!$C$15</f>
        <v>M</v>
      </c>
      <c r="C117" t="str">
        <f>IF(HLOOKUP(D117,'2022'!$D$1:$GB$16,$A$2,FALSE)=0," ",IF(HLOOKUP(D117,'2022'!$D$1:$GB$16,$A$2,FALSE)="H"," ",IF(HLOOKUP(D117,'2022'!$D$1:$GB$16,$A$2,FALSE)="S"," ",HLOOKUP(D117,'2022'!$D$1:$GB$16,$A$2,FALSE))))</f>
        <v xml:space="preserve"> </v>
      </c>
      <c r="D117" s="402">
        <v>44677</v>
      </c>
      <c r="E117" s="402" t="str">
        <f t="shared" si="2"/>
        <v>ERROR</v>
      </c>
      <c r="F117" t="str" cm="1">
        <f t="array" ref="F117">IFERROR(_xlfn.IFS(C117="MN","00:00",C117="M","08:00",C117="AF","16:00")," ")</f>
        <v xml:space="preserve"> </v>
      </c>
      <c r="G117" s="402" t="str">
        <f t="shared" si="3"/>
        <v>ERROR</v>
      </c>
      <c r="H117" s="402" t="str" cm="1">
        <f t="array" ref="H117">IFERROR(_xlfn.IFS(C117="MN","07:59",C117="M","15:59",C117="AF","23:59")," ")</f>
        <v xml:space="preserve"> </v>
      </c>
    </row>
    <row r="118" spans="2:8" x14ac:dyDescent="0.25">
      <c r="B118" t="str">
        <f>'2022'!$C$15</f>
        <v>M</v>
      </c>
      <c r="C118" t="str">
        <f>IF(HLOOKUP(D118,'2022'!$D$1:$GB$16,$A$2,FALSE)=0," ",IF(HLOOKUP(D118,'2022'!$D$1:$GB$16,$A$2,FALSE)="H"," ",IF(HLOOKUP(D118,'2022'!$D$1:$GB$16,$A$2,FALSE)="S"," ",HLOOKUP(D118,'2022'!$D$1:$GB$16,$A$2,FALSE))))</f>
        <v>MN</v>
      </c>
      <c r="D118" s="402">
        <v>44678</v>
      </c>
      <c r="E118" s="402">
        <f t="shared" si="2"/>
        <v>44678</v>
      </c>
      <c r="F118" t="str" cm="1">
        <f t="array" ref="F118">IFERROR(_xlfn.IFS(C118="MN","00:00",C118="M","08:00",C118="AF","16:00")," ")</f>
        <v>00:00</v>
      </c>
      <c r="G118" s="402">
        <f t="shared" si="3"/>
        <v>44678</v>
      </c>
      <c r="H118" s="402" t="str" cm="1">
        <f t="array" ref="H118">IFERROR(_xlfn.IFS(C118="MN","07:59",C118="M","15:59",C118="AF","23:59")," ")</f>
        <v>07:59</v>
      </c>
    </row>
    <row r="119" spans="2:8" x14ac:dyDescent="0.25">
      <c r="B119" t="str">
        <f>'2022'!$C$15</f>
        <v>M</v>
      </c>
      <c r="C119" t="str">
        <f>IF(HLOOKUP(D119,'2022'!$D$1:$GB$16,$A$2,FALSE)=0," ",IF(HLOOKUP(D119,'2022'!$D$1:$GB$16,$A$2,FALSE)="H"," ",IF(HLOOKUP(D119,'2022'!$D$1:$GB$16,$A$2,FALSE)="S"," ",HLOOKUP(D119,'2022'!$D$1:$GB$16,$A$2,FALSE))))</f>
        <v>MN</v>
      </c>
      <c r="D119" s="402">
        <v>44679</v>
      </c>
      <c r="E119" s="402">
        <f t="shared" si="2"/>
        <v>44679</v>
      </c>
      <c r="F119" t="str" cm="1">
        <f t="array" ref="F119">IFERROR(_xlfn.IFS(C119="MN","00:00",C119="M","08:00",C119="AF","16:00")," ")</f>
        <v>00:00</v>
      </c>
      <c r="G119" s="402">
        <f t="shared" si="3"/>
        <v>44679</v>
      </c>
      <c r="H119" s="402" t="str" cm="1">
        <f t="array" ref="H119">IFERROR(_xlfn.IFS(C119="MN","07:59",C119="M","15:59",C119="AF","23:59")," ")</f>
        <v>07:59</v>
      </c>
    </row>
    <row r="120" spans="2:8" x14ac:dyDescent="0.25">
      <c r="B120" t="str">
        <f>'2022'!$C$15</f>
        <v>M</v>
      </c>
      <c r="C120" t="str">
        <f>IF(HLOOKUP(D120,'2022'!$D$1:$GB$16,$A$2,FALSE)=0," ",IF(HLOOKUP(D120,'2022'!$D$1:$GB$16,$A$2,FALSE)="H"," ",IF(HLOOKUP(D120,'2022'!$D$1:$GB$16,$A$2,FALSE)="S"," ",HLOOKUP(D120,'2022'!$D$1:$GB$16,$A$2,FALSE))))</f>
        <v>MN</v>
      </c>
      <c r="D120" s="402">
        <v>44680</v>
      </c>
      <c r="E120" s="402">
        <f t="shared" si="2"/>
        <v>44680</v>
      </c>
      <c r="F120" t="str" cm="1">
        <f t="array" ref="F120">IFERROR(_xlfn.IFS(C120="MN","00:00",C120="M","08:00",C120="AF","16:00")," ")</f>
        <v>00:00</v>
      </c>
      <c r="G120" s="402">
        <f t="shared" si="3"/>
        <v>44680</v>
      </c>
      <c r="H120" s="402" t="str" cm="1">
        <f t="array" ref="H120">IFERROR(_xlfn.IFS(C120="MN","07:59",C120="M","15:59",C120="AF","23:59")," ")</f>
        <v>07:59</v>
      </c>
    </row>
    <row r="121" spans="2:8" x14ac:dyDescent="0.25">
      <c r="B121" t="str">
        <f>'2022'!$C$15</f>
        <v>M</v>
      </c>
      <c r="C121" t="str">
        <f>IF(HLOOKUP(D121,'2022'!$D$1:$GB$16,$A$2,FALSE)=0," ",IF(HLOOKUP(D121,'2022'!$D$1:$GB$16,$A$2,FALSE)="H"," ",IF(HLOOKUP(D121,'2022'!$D$1:$GB$16,$A$2,FALSE)="S"," ",HLOOKUP(D121,'2022'!$D$1:$GB$16,$A$2,FALSE))))</f>
        <v>MN</v>
      </c>
      <c r="D121" s="402">
        <v>44681</v>
      </c>
      <c r="E121" s="402">
        <f t="shared" si="2"/>
        <v>44681</v>
      </c>
      <c r="F121" t="str" cm="1">
        <f t="array" ref="F121">IFERROR(_xlfn.IFS(C121="MN","00:00",C121="M","08:00",C121="AF","16:00")," ")</f>
        <v>00:00</v>
      </c>
      <c r="G121" s="402">
        <f t="shared" si="3"/>
        <v>44681</v>
      </c>
      <c r="H121" s="402" t="str" cm="1">
        <f t="array" ref="H121">IFERROR(_xlfn.IFS(C121="MN","07:59",C121="M","15:59",C121="AF","23:59")," ")</f>
        <v>07:59</v>
      </c>
    </row>
    <row r="122" spans="2:8" x14ac:dyDescent="0.25">
      <c r="B122" t="str">
        <f>'2022'!$C$15</f>
        <v>M</v>
      </c>
      <c r="C122" t="str">
        <f>IF(HLOOKUP(D122,'2022'!$D$1:$GB$16,$A$2,FALSE)=0," ",IF(HLOOKUP(D122,'2022'!$D$1:$GB$16,$A$2,FALSE)="H"," ",IF(HLOOKUP(D122,'2022'!$D$1:$GB$16,$A$2,FALSE)="S"," ",HLOOKUP(D122,'2022'!$D$1:$GB$16,$A$2,FALSE))))</f>
        <v xml:space="preserve"> </v>
      </c>
      <c r="D122" s="402">
        <v>44682</v>
      </c>
      <c r="E122" s="402" t="str">
        <f t="shared" si="2"/>
        <v>ERROR</v>
      </c>
      <c r="F122" t="str" cm="1">
        <f t="array" ref="F122">IFERROR(_xlfn.IFS(C122="MN","00:00",C122="M","08:00",C122="AF","16:00")," ")</f>
        <v xml:space="preserve"> </v>
      </c>
      <c r="G122" s="402" t="str">
        <f t="shared" si="3"/>
        <v>ERROR</v>
      </c>
      <c r="H122" s="402" t="str" cm="1">
        <f t="array" ref="H122">IFERROR(_xlfn.IFS(C122="MN","07:59",C122="M","15:59",C122="AF","23:59")," ")</f>
        <v xml:space="preserve"> </v>
      </c>
    </row>
    <row r="123" spans="2:8" x14ac:dyDescent="0.25">
      <c r="B123" t="str">
        <f>'2022'!$C$15</f>
        <v>M</v>
      </c>
      <c r="C123" t="str">
        <f>IF(HLOOKUP(D123,'2022'!$D$1:$GB$16,$A$2,FALSE)=0," ",IF(HLOOKUP(D123,'2022'!$D$1:$GB$16,$A$2,FALSE)="H"," ",IF(HLOOKUP(D123,'2022'!$D$1:$GB$16,$A$2,FALSE)="S"," ",HLOOKUP(D123,'2022'!$D$1:$GB$16,$A$2,FALSE))))</f>
        <v xml:space="preserve"> </v>
      </c>
      <c r="D123" s="402">
        <v>44683</v>
      </c>
      <c r="E123" s="402" t="str">
        <f t="shared" si="2"/>
        <v>ERROR</v>
      </c>
      <c r="F123" t="str" cm="1">
        <f t="array" ref="F123">IFERROR(_xlfn.IFS(C123="MN","00:00",C123="M","08:00",C123="AF","16:00")," ")</f>
        <v xml:space="preserve"> </v>
      </c>
      <c r="G123" s="402" t="str">
        <f t="shared" si="3"/>
        <v>ERROR</v>
      </c>
      <c r="H123" s="402" t="str" cm="1">
        <f t="array" ref="H123">IFERROR(_xlfn.IFS(C123="MN","07:59",C123="M","15:59",C123="AF","23:59")," ")</f>
        <v xml:space="preserve"> </v>
      </c>
    </row>
    <row r="124" spans="2:8" x14ac:dyDescent="0.25">
      <c r="B124" t="str">
        <f>'2022'!$C$15</f>
        <v>M</v>
      </c>
      <c r="C124" t="str">
        <f>IF(HLOOKUP(D124,'2022'!$D$1:$GB$16,$A$2,FALSE)=0," ",IF(HLOOKUP(D124,'2022'!$D$1:$GB$16,$A$2,FALSE)="H"," ",IF(HLOOKUP(D124,'2022'!$D$1:$GB$16,$A$2,FALSE)="S"," ",HLOOKUP(D124,'2022'!$D$1:$GB$16,$A$2,FALSE))))</f>
        <v>AF</v>
      </c>
      <c r="D124" s="402">
        <v>44684</v>
      </c>
      <c r="E124" s="402">
        <f t="shared" si="2"/>
        <v>44684</v>
      </c>
      <c r="F124" t="str" cm="1">
        <f t="array" ref="F124">IFERROR(_xlfn.IFS(C124="MN","00:00",C124="M","08:00",C124="AF","16:00")," ")</f>
        <v>16:00</v>
      </c>
      <c r="G124" s="402">
        <f t="shared" si="3"/>
        <v>44684</v>
      </c>
      <c r="H124" s="402" t="str" cm="1">
        <f t="array" ref="H124">IFERROR(_xlfn.IFS(C124="MN","07:59",C124="M","15:59",C124="AF","23:59")," ")</f>
        <v>23:59</v>
      </c>
    </row>
    <row r="125" spans="2:8" x14ac:dyDescent="0.25">
      <c r="B125" t="str">
        <f>'2022'!$C$15</f>
        <v>M</v>
      </c>
      <c r="C125" t="str">
        <f>IF(HLOOKUP(D125,'2022'!$D$1:$GB$16,$A$2,FALSE)=0," ",IF(HLOOKUP(D125,'2022'!$D$1:$GB$16,$A$2,FALSE)="H"," ",IF(HLOOKUP(D125,'2022'!$D$1:$GB$16,$A$2,FALSE)="S"," ",HLOOKUP(D125,'2022'!$D$1:$GB$16,$A$2,FALSE))))</f>
        <v>AF</v>
      </c>
      <c r="D125" s="402">
        <v>44685</v>
      </c>
      <c r="E125" s="402">
        <f t="shared" si="2"/>
        <v>44685</v>
      </c>
      <c r="F125" t="str" cm="1">
        <f t="array" ref="F125">IFERROR(_xlfn.IFS(C125="MN","00:00",C125="M","08:00",C125="AF","16:00")," ")</f>
        <v>16:00</v>
      </c>
      <c r="G125" s="402">
        <f t="shared" si="3"/>
        <v>44685</v>
      </c>
      <c r="H125" s="402" t="str" cm="1">
        <f t="array" ref="H125">IFERROR(_xlfn.IFS(C125="MN","07:59",C125="M","15:59",C125="AF","23:59")," ")</f>
        <v>23:59</v>
      </c>
    </row>
    <row r="126" spans="2:8" x14ac:dyDescent="0.25">
      <c r="B126" t="str">
        <f>'2022'!$C$15</f>
        <v>M</v>
      </c>
      <c r="C126" t="str">
        <f>IF(HLOOKUP(D126,'2022'!$D$1:$GB$16,$A$2,FALSE)=0," ",IF(HLOOKUP(D126,'2022'!$D$1:$GB$16,$A$2,FALSE)="H"," ",IF(HLOOKUP(D126,'2022'!$D$1:$GB$16,$A$2,FALSE)="S"," ",HLOOKUP(D126,'2022'!$D$1:$GB$16,$A$2,FALSE))))</f>
        <v>AF</v>
      </c>
      <c r="D126" s="402">
        <v>44686</v>
      </c>
      <c r="E126" s="402">
        <f t="shared" si="2"/>
        <v>44686</v>
      </c>
      <c r="F126" t="str" cm="1">
        <f t="array" ref="F126">IFERROR(_xlfn.IFS(C126="MN","00:00",C126="M","08:00",C126="AF","16:00")," ")</f>
        <v>16:00</v>
      </c>
      <c r="G126" s="402">
        <f t="shared" si="3"/>
        <v>44686</v>
      </c>
      <c r="H126" s="402" t="str" cm="1">
        <f t="array" ref="H126">IFERROR(_xlfn.IFS(C126="MN","07:59",C126="M","15:59",C126="AF","23:59")," ")</f>
        <v>23:59</v>
      </c>
    </row>
    <row r="127" spans="2:8" x14ac:dyDescent="0.25">
      <c r="B127" t="str">
        <f>'2022'!$C$15</f>
        <v>M</v>
      </c>
      <c r="C127" t="str">
        <f>IF(HLOOKUP(D127,'2022'!$D$1:$GB$16,$A$2,FALSE)=0," ",IF(HLOOKUP(D127,'2022'!$D$1:$GB$16,$A$2,FALSE)="H"," ",IF(HLOOKUP(D127,'2022'!$D$1:$GB$16,$A$2,FALSE)="S"," ",HLOOKUP(D127,'2022'!$D$1:$GB$16,$A$2,FALSE))))</f>
        <v>AF</v>
      </c>
      <c r="D127" s="402">
        <v>44687</v>
      </c>
      <c r="E127" s="402">
        <f t="shared" si="2"/>
        <v>44687</v>
      </c>
      <c r="F127" t="str" cm="1">
        <f t="array" ref="F127">IFERROR(_xlfn.IFS(C127="MN","00:00",C127="M","08:00",C127="AF","16:00")," ")</f>
        <v>16:00</v>
      </c>
      <c r="G127" s="402">
        <f t="shared" si="3"/>
        <v>44687</v>
      </c>
      <c r="H127" s="402" t="str" cm="1">
        <f t="array" ref="H127">IFERROR(_xlfn.IFS(C127="MN","07:59",C127="M","15:59",C127="AF","23:59")," ")</f>
        <v>23:59</v>
      </c>
    </row>
    <row r="128" spans="2:8" x14ac:dyDescent="0.25">
      <c r="B128" t="str">
        <f>'2022'!$C$15</f>
        <v>M</v>
      </c>
      <c r="C128" t="str">
        <f>IF(HLOOKUP(D128,'2022'!$D$1:$GB$16,$A$2,FALSE)=0," ",IF(HLOOKUP(D128,'2022'!$D$1:$GB$16,$A$2,FALSE)="H"," ",IF(HLOOKUP(D128,'2022'!$D$1:$GB$16,$A$2,FALSE)="S"," ",HLOOKUP(D128,'2022'!$D$1:$GB$16,$A$2,FALSE))))</f>
        <v xml:space="preserve"> </v>
      </c>
      <c r="D128" s="402">
        <v>44688</v>
      </c>
      <c r="E128" s="402" t="str">
        <f t="shared" si="2"/>
        <v>ERROR</v>
      </c>
      <c r="F128" t="str" cm="1">
        <f t="array" ref="F128">IFERROR(_xlfn.IFS(C128="MN","00:00",C128="M","08:00",C128="AF","16:00")," ")</f>
        <v xml:space="preserve"> </v>
      </c>
      <c r="G128" s="402" t="str">
        <f t="shared" si="3"/>
        <v>ERROR</v>
      </c>
      <c r="H128" s="402" t="str" cm="1">
        <f t="array" ref="H128">IFERROR(_xlfn.IFS(C128="MN","07:59",C128="M","15:59",C128="AF","23:59")," ")</f>
        <v xml:space="preserve"> </v>
      </c>
    </row>
    <row r="129" spans="2:8" x14ac:dyDescent="0.25">
      <c r="B129" t="str">
        <f>'2022'!$C$15</f>
        <v>M</v>
      </c>
      <c r="C129" t="str">
        <f>IF(HLOOKUP(D129,'2022'!$D$1:$GB$16,$A$2,FALSE)=0," ",IF(HLOOKUP(D129,'2022'!$D$1:$GB$16,$A$2,FALSE)="H"," ",IF(HLOOKUP(D129,'2022'!$D$1:$GB$16,$A$2,FALSE)="S"," ",HLOOKUP(D129,'2022'!$D$1:$GB$16,$A$2,FALSE))))</f>
        <v xml:space="preserve"> </v>
      </c>
      <c r="D129" s="402">
        <v>44689</v>
      </c>
      <c r="E129" s="402" t="str">
        <f t="shared" si="2"/>
        <v>ERROR</v>
      </c>
      <c r="F129" t="str" cm="1">
        <f t="array" ref="F129">IFERROR(_xlfn.IFS(C129="MN","00:00",C129="M","08:00",C129="AF","16:00")," ")</f>
        <v xml:space="preserve"> </v>
      </c>
      <c r="G129" s="402" t="str">
        <f t="shared" si="3"/>
        <v>ERROR</v>
      </c>
      <c r="H129" s="402" t="str" cm="1">
        <f t="array" ref="H129">IFERROR(_xlfn.IFS(C129="MN","07:59",C129="M","15:59",C129="AF","23:59")," ")</f>
        <v xml:space="preserve"> </v>
      </c>
    </row>
    <row r="130" spans="2:8" x14ac:dyDescent="0.25">
      <c r="B130" t="str">
        <f>'2022'!$C$15</f>
        <v>M</v>
      </c>
      <c r="C130" t="str">
        <f>IF(HLOOKUP(D130,'2022'!$D$1:$GB$16,$A$2,FALSE)=0," ",IF(HLOOKUP(D130,'2022'!$D$1:$GB$16,$A$2,FALSE)="H"," ",IF(HLOOKUP(D130,'2022'!$D$1:$GB$16,$A$2,FALSE)="S"," ",HLOOKUP(D130,'2022'!$D$1:$GB$16,$A$2,FALSE))))</f>
        <v>AF</v>
      </c>
      <c r="D130" s="402">
        <v>44690</v>
      </c>
      <c r="E130" s="402">
        <f t="shared" si="2"/>
        <v>44690</v>
      </c>
      <c r="F130" t="str" cm="1">
        <f t="array" ref="F130">IFERROR(_xlfn.IFS(C130="MN","00:00",C130="M","08:00",C130="AF","16:00")," ")</f>
        <v>16:00</v>
      </c>
      <c r="G130" s="402">
        <f t="shared" si="3"/>
        <v>44690</v>
      </c>
      <c r="H130" s="402" t="str" cm="1">
        <f t="array" ref="H130">IFERROR(_xlfn.IFS(C130="MN","07:59",C130="M","15:59",C130="AF","23:59")," ")</f>
        <v>23:59</v>
      </c>
    </row>
    <row r="131" spans="2:8" x14ac:dyDescent="0.25">
      <c r="B131" t="str">
        <f>'2022'!$C$15</f>
        <v>M</v>
      </c>
      <c r="C131" t="str">
        <f>IF(HLOOKUP(D131,'2022'!$D$1:$GB$16,$A$2,FALSE)=0," ",IF(HLOOKUP(D131,'2022'!$D$1:$GB$16,$A$2,FALSE)="H"," ",IF(HLOOKUP(D131,'2022'!$D$1:$GB$16,$A$2,FALSE)="S"," ",HLOOKUP(D131,'2022'!$D$1:$GB$16,$A$2,FALSE))))</f>
        <v>AF</v>
      </c>
      <c r="D131" s="402">
        <v>44691</v>
      </c>
      <c r="E131" s="402">
        <f t="shared" ref="E131:E194" si="4">IF(C131=" ","ERROR",D131)</f>
        <v>44691</v>
      </c>
      <c r="F131" t="str" cm="1">
        <f t="array" ref="F131">IFERROR(_xlfn.IFS(C131="MN","00:00",C131="M","08:00",C131="AF","16:00")," ")</f>
        <v>16:00</v>
      </c>
      <c r="G131" s="402">
        <f t="shared" ref="G131:G194" si="5">E131</f>
        <v>44691</v>
      </c>
      <c r="H131" s="402" t="str" cm="1">
        <f t="array" ref="H131">IFERROR(_xlfn.IFS(C131="MN","07:59",C131="M","15:59",C131="AF","23:59")," ")</f>
        <v>23:59</v>
      </c>
    </row>
    <row r="132" spans="2:8" x14ac:dyDescent="0.25">
      <c r="B132" t="str">
        <f>'2022'!$C$15</f>
        <v>M</v>
      </c>
      <c r="C132" t="str">
        <f>IF(HLOOKUP(D132,'2022'!$D$1:$GB$16,$A$2,FALSE)=0," ",IF(HLOOKUP(D132,'2022'!$D$1:$GB$16,$A$2,FALSE)="H"," ",IF(HLOOKUP(D132,'2022'!$D$1:$GB$16,$A$2,FALSE)="S"," ",HLOOKUP(D132,'2022'!$D$1:$GB$16,$A$2,FALSE))))</f>
        <v>AF</v>
      </c>
      <c r="D132" s="402">
        <v>44692</v>
      </c>
      <c r="E132" s="402">
        <f t="shared" si="4"/>
        <v>44692</v>
      </c>
      <c r="F132" t="str" cm="1">
        <f t="array" ref="F132">IFERROR(_xlfn.IFS(C132="MN","00:00",C132="M","08:00",C132="AF","16:00")," ")</f>
        <v>16:00</v>
      </c>
      <c r="G132" s="402">
        <f t="shared" si="5"/>
        <v>44692</v>
      </c>
      <c r="H132" s="402" t="str" cm="1">
        <f t="array" ref="H132">IFERROR(_xlfn.IFS(C132="MN","07:59",C132="M","15:59",C132="AF","23:59")," ")</f>
        <v>23:59</v>
      </c>
    </row>
    <row r="133" spans="2:8" x14ac:dyDescent="0.25">
      <c r="B133" t="str">
        <f>'2022'!$C$15</f>
        <v>M</v>
      </c>
      <c r="C133" t="str">
        <f>IF(HLOOKUP(D133,'2022'!$D$1:$GB$16,$A$2,FALSE)=0," ",IF(HLOOKUP(D133,'2022'!$D$1:$GB$16,$A$2,FALSE)="H"," ",IF(HLOOKUP(D133,'2022'!$D$1:$GB$16,$A$2,FALSE)="S"," ",HLOOKUP(D133,'2022'!$D$1:$GB$16,$A$2,FALSE))))</f>
        <v>AF</v>
      </c>
      <c r="D133" s="402">
        <v>44693</v>
      </c>
      <c r="E133" s="402">
        <f t="shared" si="4"/>
        <v>44693</v>
      </c>
      <c r="F133" t="str" cm="1">
        <f t="array" ref="F133">IFERROR(_xlfn.IFS(C133="MN","00:00",C133="M","08:00",C133="AF","16:00")," ")</f>
        <v>16:00</v>
      </c>
      <c r="G133" s="402">
        <f t="shared" si="5"/>
        <v>44693</v>
      </c>
      <c r="H133" s="402" t="str" cm="1">
        <f t="array" ref="H133">IFERROR(_xlfn.IFS(C133="MN","07:59",C133="M","15:59",C133="AF","23:59")," ")</f>
        <v>23:59</v>
      </c>
    </row>
    <row r="134" spans="2:8" x14ac:dyDescent="0.25">
      <c r="B134" t="str">
        <f>'2022'!$C$15</f>
        <v>M</v>
      </c>
      <c r="C134" t="str">
        <f>IF(HLOOKUP(D134,'2022'!$D$1:$GB$16,$A$2,FALSE)=0," ",IF(HLOOKUP(D134,'2022'!$D$1:$GB$16,$A$2,FALSE)="H"," ",IF(HLOOKUP(D134,'2022'!$D$1:$GB$16,$A$2,FALSE)="S"," ",HLOOKUP(D134,'2022'!$D$1:$GB$16,$A$2,FALSE))))</f>
        <v xml:space="preserve"> </v>
      </c>
      <c r="D134" s="402">
        <v>44694</v>
      </c>
      <c r="E134" s="402" t="str">
        <f t="shared" si="4"/>
        <v>ERROR</v>
      </c>
      <c r="F134" t="str" cm="1">
        <f t="array" ref="F134">IFERROR(_xlfn.IFS(C134="MN","00:00",C134="M","08:00",C134="AF","16:00")," ")</f>
        <v xml:space="preserve"> </v>
      </c>
      <c r="G134" s="402" t="str">
        <f t="shared" si="5"/>
        <v>ERROR</v>
      </c>
      <c r="H134" s="402" t="str" cm="1">
        <f t="array" ref="H134">IFERROR(_xlfn.IFS(C134="MN","07:59",C134="M","15:59",C134="AF","23:59")," ")</f>
        <v xml:space="preserve"> </v>
      </c>
    </row>
    <row r="135" spans="2:8" x14ac:dyDescent="0.25">
      <c r="B135" t="str">
        <f>'2022'!$C$15</f>
        <v>M</v>
      </c>
      <c r="C135" t="str">
        <f>IF(HLOOKUP(D135,'2022'!$D$1:$GB$16,$A$2,FALSE)=0," ",IF(HLOOKUP(D135,'2022'!$D$1:$GB$16,$A$2,FALSE)="H"," ",IF(HLOOKUP(D135,'2022'!$D$1:$GB$16,$A$2,FALSE)="S"," ",HLOOKUP(D135,'2022'!$D$1:$GB$16,$A$2,FALSE))))</f>
        <v xml:space="preserve"> </v>
      </c>
      <c r="D135" s="402">
        <v>44695</v>
      </c>
      <c r="E135" s="402" t="str">
        <f t="shared" si="4"/>
        <v>ERROR</v>
      </c>
      <c r="F135" t="str" cm="1">
        <f t="array" ref="F135">IFERROR(_xlfn.IFS(C135="MN","00:00",C135="M","08:00",C135="AF","16:00")," ")</f>
        <v xml:space="preserve"> </v>
      </c>
      <c r="G135" s="402" t="str">
        <f t="shared" si="5"/>
        <v>ERROR</v>
      </c>
      <c r="H135" s="402" t="str" cm="1">
        <f t="array" ref="H135">IFERROR(_xlfn.IFS(C135="MN","07:59",C135="M","15:59",C135="AF","23:59")," ")</f>
        <v xml:space="preserve"> </v>
      </c>
    </row>
    <row r="136" spans="2:8" x14ac:dyDescent="0.25">
      <c r="B136" t="str">
        <f>'2022'!$C$15</f>
        <v>M</v>
      </c>
      <c r="C136" t="str">
        <f>IF(HLOOKUP(D136,'2022'!$D$1:$GB$16,$A$2,FALSE)=0," ",IF(HLOOKUP(D136,'2022'!$D$1:$GB$16,$A$2,FALSE)="H"," ",IF(HLOOKUP(D136,'2022'!$D$1:$GB$16,$A$2,FALSE)="S"," ",HLOOKUP(D136,'2022'!$D$1:$GB$16,$A$2,FALSE))))</f>
        <v>M</v>
      </c>
      <c r="D136" s="402">
        <v>44696</v>
      </c>
      <c r="E136" s="402">
        <f t="shared" si="4"/>
        <v>44696</v>
      </c>
      <c r="F136" t="str" cm="1">
        <f t="array" ref="F136">IFERROR(_xlfn.IFS(C136="MN","00:00",C136="M","08:00",C136="AF","16:00")," ")</f>
        <v>08:00</v>
      </c>
      <c r="G136" s="402">
        <f t="shared" si="5"/>
        <v>44696</v>
      </c>
      <c r="H136" s="402" t="str" cm="1">
        <f t="array" ref="H136">IFERROR(_xlfn.IFS(C136="MN","07:59",C136="M","15:59",C136="AF","23:59")," ")</f>
        <v>15:59</v>
      </c>
    </row>
    <row r="137" spans="2:8" x14ac:dyDescent="0.25">
      <c r="B137" t="str">
        <f>'2022'!$C$15</f>
        <v>M</v>
      </c>
      <c r="C137" t="str">
        <f>IF(HLOOKUP(D137,'2022'!$D$1:$GB$16,$A$2,FALSE)=0," ",IF(HLOOKUP(D137,'2022'!$D$1:$GB$16,$A$2,FALSE)="H"," ",IF(HLOOKUP(D137,'2022'!$D$1:$GB$16,$A$2,FALSE)="S"," ",HLOOKUP(D137,'2022'!$D$1:$GB$16,$A$2,FALSE))))</f>
        <v>M</v>
      </c>
      <c r="D137" s="402">
        <v>44697</v>
      </c>
      <c r="E137" s="402">
        <f t="shared" si="4"/>
        <v>44697</v>
      </c>
      <c r="F137" t="str" cm="1">
        <f t="array" ref="F137">IFERROR(_xlfn.IFS(C137="MN","00:00",C137="M","08:00",C137="AF","16:00")," ")</f>
        <v>08:00</v>
      </c>
      <c r="G137" s="402">
        <f t="shared" si="5"/>
        <v>44697</v>
      </c>
      <c r="H137" s="402" t="str" cm="1">
        <f t="array" ref="H137">IFERROR(_xlfn.IFS(C137="MN","07:59",C137="M","15:59",C137="AF","23:59")," ")</f>
        <v>15:59</v>
      </c>
    </row>
    <row r="138" spans="2:8" x14ac:dyDescent="0.25">
      <c r="B138" t="str">
        <f>'2022'!$C$15</f>
        <v>M</v>
      </c>
      <c r="C138" t="str">
        <f>IF(HLOOKUP(D138,'2022'!$D$1:$GB$16,$A$2,FALSE)=0," ",IF(HLOOKUP(D138,'2022'!$D$1:$GB$16,$A$2,FALSE)="H"," ",IF(HLOOKUP(D138,'2022'!$D$1:$GB$16,$A$2,FALSE)="S"," ",HLOOKUP(D138,'2022'!$D$1:$GB$16,$A$2,FALSE))))</f>
        <v>M</v>
      </c>
      <c r="D138" s="402">
        <v>44698</v>
      </c>
      <c r="E138" s="402">
        <f t="shared" si="4"/>
        <v>44698</v>
      </c>
      <c r="F138" t="str" cm="1">
        <f t="array" ref="F138">IFERROR(_xlfn.IFS(C138="MN","00:00",C138="M","08:00",C138="AF","16:00")," ")</f>
        <v>08:00</v>
      </c>
      <c r="G138" s="402">
        <f t="shared" si="5"/>
        <v>44698</v>
      </c>
      <c r="H138" s="402" t="str" cm="1">
        <f t="array" ref="H138">IFERROR(_xlfn.IFS(C138="MN","07:59",C138="M","15:59",C138="AF","23:59")," ")</f>
        <v>15:59</v>
      </c>
    </row>
    <row r="139" spans="2:8" x14ac:dyDescent="0.25">
      <c r="B139" t="str">
        <f>'2022'!$C$15</f>
        <v>M</v>
      </c>
      <c r="C139" t="str">
        <f>IF(HLOOKUP(D139,'2022'!$D$1:$GB$16,$A$2,FALSE)=0," ",IF(HLOOKUP(D139,'2022'!$D$1:$GB$16,$A$2,FALSE)="H"," ",IF(HLOOKUP(D139,'2022'!$D$1:$GB$16,$A$2,FALSE)="S"," ",HLOOKUP(D139,'2022'!$D$1:$GB$16,$A$2,FALSE))))</f>
        <v>M</v>
      </c>
      <c r="D139" s="402">
        <v>44699</v>
      </c>
      <c r="E139" s="402">
        <f t="shared" si="4"/>
        <v>44699</v>
      </c>
      <c r="F139" t="str" cm="1">
        <f t="array" ref="F139">IFERROR(_xlfn.IFS(C139="MN","00:00",C139="M","08:00",C139="AF","16:00")," ")</f>
        <v>08:00</v>
      </c>
      <c r="G139" s="402">
        <f t="shared" si="5"/>
        <v>44699</v>
      </c>
      <c r="H139" s="402" t="str" cm="1">
        <f t="array" ref="H139">IFERROR(_xlfn.IFS(C139="MN","07:59",C139="M","15:59",C139="AF","23:59")," ")</f>
        <v>15:59</v>
      </c>
    </row>
    <row r="140" spans="2:8" x14ac:dyDescent="0.25">
      <c r="B140" t="str">
        <f>'2022'!$C$15</f>
        <v>M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2:8" x14ac:dyDescent="0.25">
      <c r="B141" t="str">
        <f>'2022'!$C$15</f>
        <v>M</v>
      </c>
      <c r="C141" t="str">
        <f>IF(HLOOKUP(D141,'2022'!$D$1:$GB$16,$A$2,FALSE)=0," ",IF(HLOOKUP(D141,'2022'!$D$1:$GB$16,$A$2,FALSE)="H"," ",IF(HLOOKUP(D141,'2022'!$D$1:$GB$16,$A$2,FALSE)="S"," ",HLOOKUP(D141,'2022'!$D$1:$GB$16,$A$2,FALSE))))</f>
        <v xml:space="preserve"> </v>
      </c>
      <c r="D141" s="402">
        <v>44701</v>
      </c>
      <c r="E141" s="402" t="str">
        <f t="shared" si="4"/>
        <v>ERROR</v>
      </c>
      <c r="F141" t="str" cm="1">
        <f t="array" ref="F141">IFERROR(_xlfn.IFS(C141="MN","00:00",C141="M","08:00",C141="AF","16:00")," ")</f>
        <v xml:space="preserve"> </v>
      </c>
      <c r="G141" s="402" t="str">
        <f t="shared" si="5"/>
        <v>ERROR</v>
      </c>
      <c r="H141" s="402" t="str" cm="1">
        <f t="array" ref="H141">IFERROR(_xlfn.IFS(C141="MN","07:59",C141="M","15:59",C141="AF","23:59")," ")</f>
        <v xml:space="preserve"> </v>
      </c>
    </row>
    <row r="142" spans="2:8" x14ac:dyDescent="0.25">
      <c r="B142" t="str">
        <f>'2022'!$C$15</f>
        <v>M</v>
      </c>
      <c r="C142" t="str">
        <f>IF(HLOOKUP(D142,'2022'!$D$1:$GB$16,$A$2,FALSE)=0," ",IF(HLOOKUP(D142,'2022'!$D$1:$GB$16,$A$2,FALSE)="H"," ",IF(HLOOKUP(D142,'2022'!$D$1:$GB$16,$A$2,FALSE)="S"," ",HLOOKUP(D142,'2022'!$D$1:$GB$16,$A$2,FALSE))))</f>
        <v>M</v>
      </c>
      <c r="D142" s="402">
        <v>44702</v>
      </c>
      <c r="E142" s="402">
        <f t="shared" si="4"/>
        <v>44702</v>
      </c>
      <c r="F142" t="str" cm="1">
        <f t="array" ref="F142">IFERROR(_xlfn.IFS(C142="MN","00:00",C142="M","08:00",C142="AF","16:00")," ")</f>
        <v>08:00</v>
      </c>
      <c r="G142" s="402">
        <f t="shared" si="5"/>
        <v>44702</v>
      </c>
      <c r="H142" s="402" t="str" cm="1">
        <f t="array" ref="H142">IFERROR(_xlfn.IFS(C142="MN","07:59",C142="M","15:59",C142="AF","23:59")," ")</f>
        <v>15:59</v>
      </c>
    </row>
    <row r="143" spans="2:8" x14ac:dyDescent="0.25">
      <c r="B143" t="str">
        <f>'2022'!$C$15</f>
        <v>M</v>
      </c>
      <c r="C143" t="str">
        <f>IF(HLOOKUP(D143,'2022'!$D$1:$GB$16,$A$2,FALSE)=0," ",IF(HLOOKUP(D143,'2022'!$D$1:$GB$16,$A$2,FALSE)="H"," ",IF(HLOOKUP(D143,'2022'!$D$1:$GB$16,$A$2,FALSE)="S"," ",HLOOKUP(D143,'2022'!$D$1:$GB$16,$A$2,FALSE))))</f>
        <v>M</v>
      </c>
      <c r="D143" s="402">
        <v>44703</v>
      </c>
      <c r="E143" s="402">
        <f t="shared" si="4"/>
        <v>44703</v>
      </c>
      <c r="F143" t="str" cm="1">
        <f t="array" ref="F143">IFERROR(_xlfn.IFS(C143="MN","00:00",C143="M","08:00",C143="AF","16:00")," ")</f>
        <v>08:00</v>
      </c>
      <c r="G143" s="402">
        <f t="shared" si="5"/>
        <v>44703</v>
      </c>
      <c r="H143" s="402" t="str" cm="1">
        <f t="array" ref="H143">IFERROR(_xlfn.IFS(C143="MN","07:59",C143="M","15:59",C143="AF","23:59")," ")</f>
        <v>15:59</v>
      </c>
    </row>
    <row r="144" spans="2:8" x14ac:dyDescent="0.25">
      <c r="B144" t="str">
        <f>'2022'!$C$15</f>
        <v>M</v>
      </c>
      <c r="C144" t="str">
        <f>IF(HLOOKUP(D144,'2022'!$D$1:$GB$16,$A$2,FALSE)=0," ",IF(HLOOKUP(D144,'2022'!$D$1:$GB$16,$A$2,FALSE)="H"," ",IF(HLOOKUP(D144,'2022'!$D$1:$GB$16,$A$2,FALSE)="S"," ",HLOOKUP(D144,'2022'!$D$1:$GB$16,$A$2,FALSE))))</f>
        <v>M</v>
      </c>
      <c r="D144" s="402">
        <v>44704</v>
      </c>
      <c r="E144" s="402">
        <f t="shared" si="4"/>
        <v>44704</v>
      </c>
      <c r="F144" t="str" cm="1">
        <f t="array" ref="F144">IFERROR(_xlfn.IFS(C144="MN","00:00",C144="M","08:00",C144="AF","16:00")," ")</f>
        <v>08:00</v>
      </c>
      <c r="G144" s="402">
        <f t="shared" si="5"/>
        <v>44704</v>
      </c>
      <c r="H144" s="402" t="str" cm="1">
        <f t="array" ref="H144">IFERROR(_xlfn.IFS(C144="MN","07:59",C144="M","15:59",C144="AF","23:59")," ")</f>
        <v>15:59</v>
      </c>
    </row>
    <row r="145" spans="2:8" x14ac:dyDescent="0.25">
      <c r="B145" t="str">
        <f>'2022'!$C$15</f>
        <v>M</v>
      </c>
      <c r="C145" t="str">
        <f>IF(HLOOKUP(D145,'2022'!$D$1:$GB$16,$A$2,FALSE)=0," ",IF(HLOOKUP(D145,'2022'!$D$1:$GB$16,$A$2,FALSE)="H"," ",IF(HLOOKUP(D145,'2022'!$D$1:$GB$16,$A$2,FALSE)="S"," ",HLOOKUP(D145,'2022'!$D$1:$GB$16,$A$2,FALSE))))</f>
        <v>M</v>
      </c>
      <c r="D145" s="402">
        <v>44705</v>
      </c>
      <c r="E145" s="402">
        <f t="shared" si="4"/>
        <v>44705</v>
      </c>
      <c r="F145" t="str" cm="1">
        <f t="array" ref="F145">IFERROR(_xlfn.IFS(C145="MN","00:00",C145="M","08:00",C145="AF","16:00")," ")</f>
        <v>08:00</v>
      </c>
      <c r="G145" s="402">
        <f t="shared" si="5"/>
        <v>44705</v>
      </c>
      <c r="H145" s="402" t="str" cm="1">
        <f t="array" ref="H145">IFERROR(_xlfn.IFS(C145="MN","07:59",C145="M","15:59",C145="AF","23:59")," ")</f>
        <v>15:59</v>
      </c>
    </row>
    <row r="146" spans="2:8" x14ac:dyDescent="0.25">
      <c r="B146" t="str">
        <f>'2022'!$C$15</f>
        <v>M</v>
      </c>
      <c r="C146" t="str">
        <f>IF(HLOOKUP(D146,'2022'!$D$1:$GB$16,$A$2,FALSE)=0," ",IF(HLOOKUP(D146,'2022'!$D$1:$GB$16,$A$2,FALSE)="H"," ",IF(HLOOKUP(D146,'2022'!$D$1:$GB$16,$A$2,FALSE)="S"," ",HLOOKUP(D146,'2022'!$D$1:$GB$16,$A$2,FALSE))))</f>
        <v xml:space="preserve"> </v>
      </c>
      <c r="D146" s="402">
        <v>44706</v>
      </c>
      <c r="E146" s="402" t="str">
        <f t="shared" si="4"/>
        <v>ERROR</v>
      </c>
      <c r="F146" t="str" cm="1">
        <f t="array" ref="F146">IFERROR(_xlfn.IFS(C146="MN","00:00",C146="M","08:00",C146="AF","16:00")," ")</f>
        <v xml:space="preserve"> </v>
      </c>
      <c r="G146" s="402" t="str">
        <f t="shared" si="5"/>
        <v>ERROR</v>
      </c>
      <c r="H146" s="402" t="str" cm="1">
        <f t="array" ref="H146">IFERROR(_xlfn.IFS(C146="MN","07:59",C146="M","15:59",C146="AF","23:59")," ")</f>
        <v xml:space="preserve"> </v>
      </c>
    </row>
    <row r="147" spans="2:8" x14ac:dyDescent="0.25">
      <c r="B147" t="str">
        <f>'2022'!$C$15</f>
        <v>M</v>
      </c>
      <c r="C147" t="str">
        <f>IF(HLOOKUP(D147,'2022'!$D$1:$GB$16,$A$2,FALSE)=0," ",IF(HLOOKUP(D147,'2022'!$D$1:$GB$16,$A$2,FALSE)="H"," ",IF(HLOOKUP(D147,'2022'!$D$1:$GB$16,$A$2,FALSE)="S"," ",HLOOKUP(D147,'2022'!$D$1:$GB$16,$A$2,FALSE))))</f>
        <v xml:space="preserve"> </v>
      </c>
      <c r="D147" s="402">
        <v>44707</v>
      </c>
      <c r="E147" s="402" t="str">
        <f t="shared" si="4"/>
        <v>ERROR</v>
      </c>
      <c r="F147" t="str" cm="1">
        <f t="array" ref="F147">IFERROR(_xlfn.IFS(C147="MN","00:00",C147="M","08:00",C147="AF","16:00")," ")</f>
        <v xml:space="preserve"> </v>
      </c>
      <c r="G147" s="402" t="str">
        <f t="shared" si="5"/>
        <v>ERROR</v>
      </c>
      <c r="H147" s="402" t="str" cm="1">
        <f t="array" ref="H147">IFERROR(_xlfn.IFS(C147="MN","07:59",C147="M","15:59",C147="AF","23:59")," ")</f>
        <v xml:space="preserve"> </v>
      </c>
    </row>
    <row r="148" spans="2:8" x14ac:dyDescent="0.25">
      <c r="B148" t="str">
        <f>'2022'!$C$15</f>
        <v>M</v>
      </c>
      <c r="C148" t="str">
        <f>IF(HLOOKUP(D148,'2022'!$D$1:$GB$16,$A$2,FALSE)=0," ",IF(HLOOKUP(D148,'2022'!$D$1:$GB$16,$A$2,FALSE)="H"," ",IF(HLOOKUP(D148,'2022'!$D$1:$GB$16,$A$2,FALSE)="S"," ",HLOOKUP(D148,'2022'!$D$1:$GB$16,$A$2,FALSE))))</f>
        <v>M</v>
      </c>
      <c r="D148" s="402">
        <v>44708</v>
      </c>
      <c r="E148" s="402">
        <f t="shared" si="4"/>
        <v>44708</v>
      </c>
      <c r="F148" t="str" cm="1">
        <f t="array" ref="F148">IFERROR(_xlfn.IFS(C148="MN","00:00",C148="M","08:00",C148="AF","16:00")," ")</f>
        <v>08:00</v>
      </c>
      <c r="G148" s="402">
        <f t="shared" si="5"/>
        <v>44708</v>
      </c>
      <c r="H148" s="402" t="str" cm="1">
        <f t="array" ref="H148">IFERROR(_xlfn.IFS(C148="MN","07:59",C148="M","15:59",C148="AF","23:59")," ")</f>
        <v>15:59</v>
      </c>
    </row>
    <row r="149" spans="2:8" x14ac:dyDescent="0.25">
      <c r="B149" t="str">
        <f>'2022'!$C$15</f>
        <v>M</v>
      </c>
      <c r="C149" t="str">
        <f>IF(HLOOKUP(D149,'2022'!$D$1:$GB$16,$A$2,FALSE)=0," ",IF(HLOOKUP(D149,'2022'!$D$1:$GB$16,$A$2,FALSE)="H"," ",IF(HLOOKUP(D149,'2022'!$D$1:$GB$16,$A$2,FALSE)="S"," ",HLOOKUP(D149,'2022'!$D$1:$GB$16,$A$2,FALSE))))</f>
        <v>M</v>
      </c>
      <c r="D149" s="402">
        <v>44709</v>
      </c>
      <c r="E149" s="402">
        <f t="shared" si="4"/>
        <v>44709</v>
      </c>
      <c r="F149" t="str" cm="1">
        <f t="array" ref="F149">IFERROR(_xlfn.IFS(C149="MN","00:00",C149="M","08:00",C149="AF","16:00")," ")</f>
        <v>08:00</v>
      </c>
      <c r="G149" s="402">
        <f t="shared" si="5"/>
        <v>44709</v>
      </c>
      <c r="H149" s="402" t="str" cm="1">
        <f t="array" ref="H149">IFERROR(_xlfn.IFS(C149="MN","07:59",C149="M","15:59",C149="AF","23:59")," ")</f>
        <v>15:59</v>
      </c>
    </row>
    <row r="150" spans="2:8" x14ac:dyDescent="0.25">
      <c r="B150" t="str">
        <f>'2022'!$C$15</f>
        <v>M</v>
      </c>
      <c r="C150" t="str">
        <f>IF(HLOOKUP(D150,'2022'!$D$1:$GB$16,$A$2,FALSE)=0," ",IF(HLOOKUP(D150,'2022'!$D$1:$GB$16,$A$2,FALSE)="H"," ",IF(HLOOKUP(D150,'2022'!$D$1:$GB$16,$A$2,FALSE)="S"," ",HLOOKUP(D150,'2022'!$D$1:$GB$16,$A$2,FALSE))))</f>
        <v>M</v>
      </c>
      <c r="D150" s="402">
        <v>44710</v>
      </c>
      <c r="E150" s="402">
        <f t="shared" si="4"/>
        <v>44710</v>
      </c>
      <c r="F150" t="str" cm="1">
        <f t="array" ref="F150">IFERROR(_xlfn.IFS(C150="MN","00:00",C150="M","08:00",C150="AF","16:00")," ")</f>
        <v>08:00</v>
      </c>
      <c r="G150" s="402">
        <f t="shared" si="5"/>
        <v>44710</v>
      </c>
      <c r="H150" s="402" t="str" cm="1">
        <f t="array" ref="H150">IFERROR(_xlfn.IFS(C150="MN","07:59",C150="M","15:59",C150="AF","23:59")," ")</f>
        <v>15:59</v>
      </c>
    </row>
    <row r="151" spans="2:8" x14ac:dyDescent="0.25">
      <c r="B151" t="str">
        <f>'2022'!$C$15</f>
        <v>M</v>
      </c>
      <c r="C151" t="str">
        <f>IF(HLOOKUP(D151,'2022'!$D$1:$GB$16,$A$2,FALSE)=0," ",IF(HLOOKUP(D151,'2022'!$D$1:$GB$16,$A$2,FALSE)="H"," ",IF(HLOOKUP(D151,'2022'!$D$1:$GB$16,$A$2,FALSE)="S"," ",HLOOKUP(D151,'2022'!$D$1:$GB$16,$A$2,FALSE))))</f>
        <v>M</v>
      </c>
      <c r="D151" s="402">
        <v>44711</v>
      </c>
      <c r="E151" s="402">
        <f t="shared" si="4"/>
        <v>44711</v>
      </c>
      <c r="F151" t="str" cm="1">
        <f t="array" ref="F151">IFERROR(_xlfn.IFS(C151="MN","00:00",C151="M","08:00",C151="AF","16:00")," ")</f>
        <v>08:00</v>
      </c>
      <c r="G151" s="402">
        <f t="shared" si="5"/>
        <v>44711</v>
      </c>
      <c r="H151" s="402" t="str" cm="1">
        <f t="array" ref="H151">IFERROR(_xlfn.IFS(C151="MN","07:59",C151="M","15:59",C151="AF","23:59")," ")</f>
        <v>15:59</v>
      </c>
    </row>
    <row r="152" spans="2:8" x14ac:dyDescent="0.25">
      <c r="B152" t="str">
        <f>'2022'!$C$15</f>
        <v>M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2:8" x14ac:dyDescent="0.25">
      <c r="B153" t="str">
        <f>'2022'!$C$15</f>
        <v>M</v>
      </c>
      <c r="C153" t="str">
        <f>IF(HLOOKUP(D153,'2022'!$D$1:$GB$16,$A$2,FALSE)=0," ",IF(HLOOKUP(D153,'2022'!$D$1:$GB$16,$A$2,FALSE)="H"," ",IF(HLOOKUP(D153,'2022'!$D$1:$GB$16,$A$2,FALSE)="S"," ",HLOOKUP(D153,'2022'!$D$1:$GB$16,$A$2,FALSE))))</f>
        <v xml:space="preserve"> </v>
      </c>
      <c r="D153" s="402">
        <v>44713</v>
      </c>
      <c r="E153" s="402" t="str">
        <f t="shared" si="4"/>
        <v>ERROR</v>
      </c>
      <c r="F153" t="str" cm="1">
        <f t="array" ref="F153">IFERROR(_xlfn.IFS(C153="MN","00:00",C153="M","08:00",C153="AF","16:00")," ")</f>
        <v xml:space="preserve"> </v>
      </c>
      <c r="G153" s="402" t="str">
        <f t="shared" si="5"/>
        <v>ERROR</v>
      </c>
      <c r="H153" s="402" t="str" cm="1">
        <f t="array" ref="H153">IFERROR(_xlfn.IFS(C153="MN","07:59",C153="M","15:59",C153="AF","23:59")," ")</f>
        <v xml:space="preserve"> </v>
      </c>
    </row>
    <row r="154" spans="2:8" x14ac:dyDescent="0.25">
      <c r="B154" t="str">
        <f>'2022'!$C$15</f>
        <v>M</v>
      </c>
      <c r="C154" t="str">
        <f>IF(HLOOKUP(D154,'2022'!$D$1:$GB$16,$A$2,FALSE)=0," ",IF(HLOOKUP(D154,'2022'!$D$1:$GB$16,$A$2,FALSE)="H"," ",IF(HLOOKUP(D154,'2022'!$D$1:$GB$16,$A$2,FALSE)="S"," ",HLOOKUP(D154,'2022'!$D$1:$GB$16,$A$2,FALSE))))</f>
        <v>MN</v>
      </c>
      <c r="D154" s="402">
        <v>44714</v>
      </c>
      <c r="E154" s="402">
        <f t="shared" si="4"/>
        <v>44714</v>
      </c>
      <c r="F154" t="str" cm="1">
        <f t="array" ref="F154">IFERROR(_xlfn.IFS(C154="MN","00:00",C154="M","08:00",C154="AF","16:00")," ")</f>
        <v>00:00</v>
      </c>
      <c r="G154" s="402">
        <f t="shared" si="5"/>
        <v>44714</v>
      </c>
      <c r="H154" s="402" t="str" cm="1">
        <f t="array" ref="H154">IFERROR(_xlfn.IFS(C154="MN","07:59",C154="M","15:59",C154="AF","23:59")," ")</f>
        <v>07:59</v>
      </c>
    </row>
    <row r="155" spans="2:8" x14ac:dyDescent="0.25">
      <c r="B155" t="str">
        <f>'2022'!$C$15</f>
        <v>M</v>
      </c>
      <c r="C155" t="str">
        <f>IF(HLOOKUP(D155,'2022'!$D$1:$GB$16,$A$2,FALSE)=0," ",IF(HLOOKUP(D155,'2022'!$D$1:$GB$16,$A$2,FALSE)="H"," ",IF(HLOOKUP(D155,'2022'!$D$1:$GB$16,$A$2,FALSE)="S"," ",HLOOKUP(D155,'2022'!$D$1:$GB$16,$A$2,FALSE))))</f>
        <v>MN</v>
      </c>
      <c r="D155" s="402">
        <v>44715</v>
      </c>
      <c r="E155" s="402">
        <f t="shared" si="4"/>
        <v>44715</v>
      </c>
      <c r="F155" t="str" cm="1">
        <f t="array" ref="F155">IFERROR(_xlfn.IFS(C155="MN","00:00",C155="M","08:00",C155="AF","16:00")," ")</f>
        <v>00:00</v>
      </c>
      <c r="G155" s="402">
        <f t="shared" si="5"/>
        <v>44715</v>
      </c>
      <c r="H155" s="402" t="str" cm="1">
        <f t="array" ref="H155">IFERROR(_xlfn.IFS(C155="MN","07:59",C155="M","15:59",C155="AF","23:59")," ")</f>
        <v>07:59</v>
      </c>
    </row>
    <row r="156" spans="2:8" x14ac:dyDescent="0.25">
      <c r="B156" t="str">
        <f>'2022'!$C$15</f>
        <v>M</v>
      </c>
      <c r="C156" t="str">
        <f>IF(HLOOKUP(D156,'2022'!$D$1:$GB$16,$A$2,FALSE)=0," ",IF(HLOOKUP(D156,'2022'!$D$1:$GB$16,$A$2,FALSE)="H"," ",IF(HLOOKUP(D156,'2022'!$D$1:$GB$16,$A$2,FALSE)="S"," ",HLOOKUP(D156,'2022'!$D$1:$GB$16,$A$2,FALSE))))</f>
        <v>MN</v>
      </c>
      <c r="D156" s="402">
        <v>44716</v>
      </c>
      <c r="E156" s="402">
        <f t="shared" si="4"/>
        <v>44716</v>
      </c>
      <c r="F156" t="str" cm="1">
        <f t="array" ref="F156">IFERROR(_xlfn.IFS(C156="MN","00:00",C156="M","08:00",C156="AF","16:00")," ")</f>
        <v>00:00</v>
      </c>
      <c r="G156" s="402">
        <f t="shared" si="5"/>
        <v>44716</v>
      </c>
      <c r="H156" s="402" t="str" cm="1">
        <f t="array" ref="H156">IFERROR(_xlfn.IFS(C156="MN","07:59",C156="M","15:59",C156="AF","23:59")," ")</f>
        <v>07:59</v>
      </c>
    </row>
    <row r="157" spans="2:8" x14ac:dyDescent="0.25">
      <c r="B157" t="str">
        <f>'2022'!$C$15</f>
        <v>M</v>
      </c>
      <c r="C157" t="str">
        <f>IF(HLOOKUP(D157,'2022'!$D$1:$GB$16,$A$2,FALSE)=0," ",IF(HLOOKUP(D157,'2022'!$D$1:$GB$16,$A$2,FALSE)="H"," ",IF(HLOOKUP(D157,'2022'!$D$1:$GB$16,$A$2,FALSE)="S"," ",HLOOKUP(D157,'2022'!$D$1:$GB$16,$A$2,FALSE))))</f>
        <v>MN</v>
      </c>
      <c r="D157" s="402">
        <v>44717</v>
      </c>
      <c r="E157" s="402">
        <f t="shared" si="4"/>
        <v>44717</v>
      </c>
      <c r="F157" t="str" cm="1">
        <f t="array" ref="F157">IFERROR(_xlfn.IFS(C157="MN","00:00",C157="M","08:00",C157="AF","16:00")," ")</f>
        <v>00:00</v>
      </c>
      <c r="G157" s="402">
        <f t="shared" si="5"/>
        <v>44717</v>
      </c>
      <c r="H157" s="402" t="str" cm="1">
        <f t="array" ref="H157">IFERROR(_xlfn.IFS(C157="MN","07:59",C157="M","15:59",C157="AF","23:59")," ")</f>
        <v>07:59</v>
      </c>
    </row>
    <row r="158" spans="2:8" x14ac:dyDescent="0.25">
      <c r="B158" t="str">
        <f>'2022'!$C$15</f>
        <v>M</v>
      </c>
      <c r="C158" t="str">
        <f>IF(HLOOKUP(D158,'2022'!$D$1:$GB$16,$A$2,FALSE)=0," ",IF(HLOOKUP(D158,'2022'!$D$1:$GB$16,$A$2,FALSE)="H"," ",IF(HLOOKUP(D158,'2022'!$D$1:$GB$16,$A$2,FALSE)="S"," ",HLOOKUP(D158,'2022'!$D$1:$GB$16,$A$2,FALSE))))</f>
        <v xml:space="preserve"> </v>
      </c>
      <c r="D158" s="402">
        <v>44718</v>
      </c>
      <c r="E158" s="402" t="str">
        <f t="shared" si="4"/>
        <v>ERROR</v>
      </c>
      <c r="F158" t="str" cm="1">
        <f t="array" ref="F158">IFERROR(_xlfn.IFS(C158="MN","00:00",C158="M","08:00",C158="AF","16:00")," ")</f>
        <v xml:space="preserve"> </v>
      </c>
      <c r="G158" s="402" t="str">
        <f t="shared" si="5"/>
        <v>ERROR</v>
      </c>
      <c r="H158" s="402" t="str" cm="1">
        <f t="array" ref="H158">IFERROR(_xlfn.IFS(C158="MN","07:59",C158="M","15:59",C158="AF","23:59")," ")</f>
        <v xml:space="preserve"> </v>
      </c>
    </row>
    <row r="159" spans="2:8" x14ac:dyDescent="0.25">
      <c r="B159" t="str">
        <f>'2022'!$C$15</f>
        <v>M</v>
      </c>
      <c r="C159" t="str">
        <f>IF(HLOOKUP(D159,'2022'!$D$1:$GB$16,$A$2,FALSE)=0," ",IF(HLOOKUP(D159,'2022'!$D$1:$GB$16,$A$2,FALSE)="H"," ",IF(HLOOKUP(D159,'2022'!$D$1:$GB$16,$A$2,FALSE)="S"," ",HLOOKUP(D159,'2022'!$D$1:$GB$16,$A$2,FALSE))))</f>
        <v xml:space="preserve"> </v>
      </c>
      <c r="D159" s="402">
        <v>44719</v>
      </c>
      <c r="E159" s="402" t="str">
        <f t="shared" si="4"/>
        <v>ERROR</v>
      </c>
      <c r="F159" t="str" cm="1">
        <f t="array" ref="F159">IFERROR(_xlfn.IFS(C159="MN","00:00",C159="M","08:00",C159="AF","16:00")," ")</f>
        <v xml:space="preserve"> </v>
      </c>
      <c r="G159" s="402" t="str">
        <f t="shared" si="5"/>
        <v>ERROR</v>
      </c>
      <c r="H159" s="402" t="str" cm="1">
        <f t="array" ref="H159">IFERROR(_xlfn.IFS(C159="MN","07:59",C159="M","15:59",C159="AF","23:59")," ")</f>
        <v xml:space="preserve"> </v>
      </c>
    </row>
    <row r="160" spans="2:8" x14ac:dyDescent="0.25">
      <c r="B160" t="str">
        <f>'2022'!$C$15</f>
        <v>M</v>
      </c>
      <c r="C160" t="str">
        <f>IF(HLOOKUP(D160,'2022'!$D$1:$GB$16,$A$2,FALSE)=0," ",IF(HLOOKUP(D160,'2022'!$D$1:$GB$16,$A$2,FALSE)="H"," ",IF(HLOOKUP(D160,'2022'!$D$1:$GB$16,$A$2,FALSE)="S"," ",HLOOKUP(D160,'2022'!$D$1:$GB$16,$A$2,FALSE))))</f>
        <v>AF</v>
      </c>
      <c r="D160" s="402">
        <v>44720</v>
      </c>
      <c r="E160" s="402">
        <f t="shared" si="4"/>
        <v>44720</v>
      </c>
      <c r="F160" t="str" cm="1">
        <f t="array" ref="F160">IFERROR(_xlfn.IFS(C160="MN","00:00",C160="M","08:00",C160="AF","16:00")," ")</f>
        <v>16:00</v>
      </c>
      <c r="G160" s="402">
        <f t="shared" si="5"/>
        <v>44720</v>
      </c>
      <c r="H160" s="402" t="str" cm="1">
        <f t="array" ref="H160">IFERROR(_xlfn.IFS(C160="MN","07:59",C160="M","15:59",C160="AF","23:59")," ")</f>
        <v>23:59</v>
      </c>
    </row>
    <row r="161" spans="2:8" x14ac:dyDescent="0.25">
      <c r="B161" t="str">
        <f>'2022'!$C$15</f>
        <v>M</v>
      </c>
      <c r="C161" t="str">
        <f>IF(HLOOKUP(D161,'2022'!$D$1:$GB$16,$A$2,FALSE)=0," ",IF(HLOOKUP(D161,'2022'!$D$1:$GB$16,$A$2,FALSE)="H"," ",IF(HLOOKUP(D161,'2022'!$D$1:$GB$16,$A$2,FALSE)="S"," ",HLOOKUP(D161,'2022'!$D$1:$GB$16,$A$2,FALSE))))</f>
        <v>AF</v>
      </c>
      <c r="D161" s="402">
        <v>44721</v>
      </c>
      <c r="E161" s="402">
        <f t="shared" si="4"/>
        <v>44721</v>
      </c>
      <c r="F161" t="str" cm="1">
        <f t="array" ref="F161">IFERROR(_xlfn.IFS(C161="MN","00:00",C161="M","08:00",C161="AF","16:00")," ")</f>
        <v>16:00</v>
      </c>
      <c r="G161" s="402">
        <f t="shared" si="5"/>
        <v>44721</v>
      </c>
      <c r="H161" s="402" t="str" cm="1">
        <f t="array" ref="H161">IFERROR(_xlfn.IFS(C161="MN","07:59",C161="M","15:59",C161="AF","23:59")," ")</f>
        <v>23:59</v>
      </c>
    </row>
    <row r="162" spans="2:8" x14ac:dyDescent="0.25">
      <c r="B162" t="str">
        <f>'2022'!$C$15</f>
        <v>M</v>
      </c>
      <c r="C162" t="str">
        <f>IF(HLOOKUP(D162,'2022'!$D$1:$GB$16,$A$2,FALSE)=0," ",IF(HLOOKUP(D162,'2022'!$D$1:$GB$16,$A$2,FALSE)="H"," ",IF(HLOOKUP(D162,'2022'!$D$1:$GB$16,$A$2,FALSE)="S"," ",HLOOKUP(D162,'2022'!$D$1:$GB$16,$A$2,FALSE))))</f>
        <v>AF</v>
      </c>
      <c r="D162" s="402">
        <v>44722</v>
      </c>
      <c r="E162" s="402">
        <f t="shared" si="4"/>
        <v>44722</v>
      </c>
      <c r="F162" t="str" cm="1">
        <f t="array" ref="F162">IFERROR(_xlfn.IFS(C162="MN","00:00",C162="M","08:00",C162="AF","16:00")," ")</f>
        <v>16:00</v>
      </c>
      <c r="G162" s="402">
        <f t="shared" si="5"/>
        <v>44722</v>
      </c>
      <c r="H162" s="402" t="str" cm="1">
        <f t="array" ref="H162">IFERROR(_xlfn.IFS(C162="MN","07:59",C162="M","15:59",C162="AF","23:59")," ")</f>
        <v>23:59</v>
      </c>
    </row>
    <row r="163" spans="2:8" x14ac:dyDescent="0.25">
      <c r="B163" t="str">
        <f>'2022'!$C$15</f>
        <v>M</v>
      </c>
      <c r="C163" t="str">
        <f>IF(HLOOKUP(D163,'2022'!$D$1:$GB$16,$A$2,FALSE)=0," ",IF(HLOOKUP(D163,'2022'!$D$1:$GB$16,$A$2,FALSE)="H"," ",IF(HLOOKUP(D163,'2022'!$D$1:$GB$16,$A$2,FALSE)="S"," ",HLOOKUP(D163,'2022'!$D$1:$GB$16,$A$2,FALSE))))</f>
        <v>AF</v>
      </c>
      <c r="D163" s="402">
        <v>44723</v>
      </c>
      <c r="E163" s="402">
        <f t="shared" si="4"/>
        <v>44723</v>
      </c>
      <c r="F163" t="str" cm="1">
        <f t="array" ref="F163">IFERROR(_xlfn.IFS(C163="MN","00:00",C163="M","08:00",C163="AF","16:00")," ")</f>
        <v>16:00</v>
      </c>
      <c r="G163" s="402">
        <f t="shared" si="5"/>
        <v>44723</v>
      </c>
      <c r="H163" s="402" t="str" cm="1">
        <f t="array" ref="H163">IFERROR(_xlfn.IFS(C163="MN","07:59",C163="M","15:59",C163="AF","23:59")," ")</f>
        <v>23:59</v>
      </c>
    </row>
    <row r="164" spans="2:8" x14ac:dyDescent="0.25">
      <c r="B164" t="str">
        <f>'2022'!$C$15</f>
        <v>M</v>
      </c>
      <c r="C164" t="str">
        <f>IF(HLOOKUP(D164,'2022'!$D$1:$GB$16,$A$2,FALSE)=0," ",IF(HLOOKUP(D164,'2022'!$D$1:$GB$16,$A$2,FALSE)="H"," ",IF(HLOOKUP(D164,'2022'!$D$1:$GB$16,$A$2,FALSE)="S"," ",HLOOKUP(D164,'2022'!$D$1:$GB$16,$A$2,FALSE))))</f>
        <v xml:space="preserve"> </v>
      </c>
      <c r="D164" s="402">
        <v>44724</v>
      </c>
      <c r="E164" s="402" t="str">
        <f t="shared" si="4"/>
        <v>ERROR</v>
      </c>
      <c r="F164" t="str" cm="1">
        <f t="array" ref="F164">IFERROR(_xlfn.IFS(C164="MN","00:00",C164="M","08:00",C164="AF","16:00")," ")</f>
        <v xml:space="preserve"> </v>
      </c>
      <c r="G164" s="402" t="str">
        <f t="shared" si="5"/>
        <v>ERROR</v>
      </c>
      <c r="H164" s="402" t="str" cm="1">
        <f t="array" ref="H164">IFERROR(_xlfn.IFS(C164="MN","07:59",C164="M","15:59",C164="AF","23:59")," ")</f>
        <v xml:space="preserve"> </v>
      </c>
    </row>
    <row r="165" spans="2:8" x14ac:dyDescent="0.25">
      <c r="B165" t="str">
        <f>'2022'!$C$15</f>
        <v>M</v>
      </c>
      <c r="C165" t="str">
        <f>IF(HLOOKUP(D165,'2022'!$D$1:$GB$16,$A$2,FALSE)=0," ",IF(HLOOKUP(D165,'2022'!$D$1:$GB$16,$A$2,FALSE)="H"," ",IF(HLOOKUP(D165,'2022'!$D$1:$GB$16,$A$2,FALSE)="S"," ",HLOOKUP(D165,'2022'!$D$1:$GB$16,$A$2,FALSE))))</f>
        <v xml:space="preserve"> </v>
      </c>
      <c r="D165" s="402">
        <v>44725</v>
      </c>
      <c r="E165" s="402" t="str">
        <f t="shared" si="4"/>
        <v>ERROR</v>
      </c>
      <c r="F165" t="str" cm="1">
        <f t="array" ref="F165">IFERROR(_xlfn.IFS(C165="MN","00:00",C165="M","08:00",C165="AF","16:00")," ")</f>
        <v xml:space="preserve"> </v>
      </c>
      <c r="G165" s="402" t="str">
        <f t="shared" si="5"/>
        <v>ERROR</v>
      </c>
      <c r="H165" s="402" t="str" cm="1">
        <f t="array" ref="H165">IFERROR(_xlfn.IFS(C165="MN","07:59",C165="M","15:59",C165="AF","23:59")," ")</f>
        <v xml:space="preserve"> </v>
      </c>
    </row>
    <row r="166" spans="2:8" x14ac:dyDescent="0.25">
      <c r="B166" t="str">
        <f>'2022'!$C$15</f>
        <v>M</v>
      </c>
      <c r="C166" t="str">
        <f>IF(HLOOKUP(D166,'2022'!$D$1:$GB$16,$A$2,FALSE)=0," ",IF(HLOOKUP(D166,'2022'!$D$1:$GB$16,$A$2,FALSE)="H"," ",IF(HLOOKUP(D166,'2022'!$D$1:$GB$16,$A$2,FALSE)="S"," ",HLOOKUP(D166,'2022'!$D$1:$GB$16,$A$2,FALSE))))</f>
        <v>AF</v>
      </c>
      <c r="D166" s="402">
        <v>44726</v>
      </c>
      <c r="E166" s="402">
        <f t="shared" si="4"/>
        <v>44726</v>
      </c>
      <c r="F166" t="str" cm="1">
        <f t="array" ref="F166">IFERROR(_xlfn.IFS(C166="MN","00:00",C166="M","08:00",C166="AF","16:00")," ")</f>
        <v>16:00</v>
      </c>
      <c r="G166" s="402">
        <f t="shared" si="5"/>
        <v>44726</v>
      </c>
      <c r="H166" s="402" t="str" cm="1">
        <f t="array" ref="H166">IFERROR(_xlfn.IFS(C166="MN","07:59",C166="M","15:59",C166="AF","23:59")," ")</f>
        <v>23:59</v>
      </c>
    </row>
    <row r="167" spans="2:8" x14ac:dyDescent="0.25">
      <c r="B167" t="str">
        <f>'2022'!$C$15</f>
        <v>M</v>
      </c>
      <c r="C167" t="str">
        <f>IF(HLOOKUP(D167,'2022'!$D$1:$GB$16,$A$2,FALSE)=0," ",IF(HLOOKUP(D167,'2022'!$D$1:$GB$16,$A$2,FALSE)="H"," ",IF(HLOOKUP(D167,'2022'!$D$1:$GB$16,$A$2,FALSE)="S"," ",HLOOKUP(D167,'2022'!$D$1:$GB$16,$A$2,FALSE))))</f>
        <v>AF</v>
      </c>
      <c r="D167" s="402">
        <v>44727</v>
      </c>
      <c r="E167" s="402">
        <f t="shared" si="4"/>
        <v>44727</v>
      </c>
      <c r="F167" t="str" cm="1">
        <f t="array" ref="F167">IFERROR(_xlfn.IFS(C167="MN","00:00",C167="M","08:00",C167="AF","16:00")," ")</f>
        <v>16:00</v>
      </c>
      <c r="G167" s="402">
        <f t="shared" si="5"/>
        <v>44727</v>
      </c>
      <c r="H167" s="402" t="str" cm="1">
        <f t="array" ref="H167">IFERROR(_xlfn.IFS(C167="MN","07:59",C167="M","15:59",C167="AF","23:59")," ")</f>
        <v>23:59</v>
      </c>
    </row>
    <row r="168" spans="2:8" x14ac:dyDescent="0.25">
      <c r="B168" t="str">
        <f>'2022'!$C$15</f>
        <v>M</v>
      </c>
      <c r="C168" t="str">
        <f>IF(HLOOKUP(D168,'2022'!$D$1:$GB$16,$A$2,FALSE)=0," ",IF(HLOOKUP(D168,'2022'!$D$1:$GB$16,$A$2,FALSE)="H"," ",IF(HLOOKUP(D168,'2022'!$D$1:$GB$16,$A$2,FALSE)="S"," ",HLOOKUP(D168,'2022'!$D$1:$GB$16,$A$2,FALSE))))</f>
        <v>AF</v>
      </c>
      <c r="D168" s="402">
        <v>44728</v>
      </c>
      <c r="E168" s="402">
        <f t="shared" si="4"/>
        <v>44728</v>
      </c>
      <c r="F168" t="str" cm="1">
        <f t="array" ref="F168">IFERROR(_xlfn.IFS(C168="MN","00:00",C168="M","08:00",C168="AF","16:00")," ")</f>
        <v>16:00</v>
      </c>
      <c r="G168" s="402">
        <f t="shared" si="5"/>
        <v>44728</v>
      </c>
      <c r="H168" s="402" t="str" cm="1">
        <f t="array" ref="H168">IFERROR(_xlfn.IFS(C168="MN","07:59",C168="M","15:59",C168="AF","23:59")," ")</f>
        <v>23:59</v>
      </c>
    </row>
    <row r="169" spans="2:8" x14ac:dyDescent="0.25">
      <c r="B169" t="str">
        <f>'2022'!$C$15</f>
        <v>M</v>
      </c>
      <c r="C169" t="str">
        <f>IF(HLOOKUP(D169,'2022'!$D$1:$GB$16,$A$2,FALSE)=0," ",IF(HLOOKUP(D169,'2022'!$D$1:$GB$16,$A$2,FALSE)="H"," ",IF(HLOOKUP(D169,'2022'!$D$1:$GB$16,$A$2,FALSE)="S"," ",HLOOKUP(D169,'2022'!$D$1:$GB$16,$A$2,FALSE))))</f>
        <v>AF</v>
      </c>
      <c r="D169" s="402">
        <v>44729</v>
      </c>
      <c r="E169" s="402">
        <f t="shared" si="4"/>
        <v>44729</v>
      </c>
      <c r="F169" t="str" cm="1">
        <f t="array" ref="F169">IFERROR(_xlfn.IFS(C169="MN","00:00",C169="M","08:00",C169="AF","16:00")," ")</f>
        <v>16:00</v>
      </c>
      <c r="G169" s="402">
        <f t="shared" si="5"/>
        <v>44729</v>
      </c>
      <c r="H169" s="402" t="str" cm="1">
        <f t="array" ref="H169">IFERROR(_xlfn.IFS(C169="MN","07:59",C169="M","15:59",C169="AF","23:59")," ")</f>
        <v>23:59</v>
      </c>
    </row>
    <row r="170" spans="2:8" x14ac:dyDescent="0.25">
      <c r="B170" t="str">
        <f>'2022'!$C$15</f>
        <v>M</v>
      </c>
      <c r="C170" t="str">
        <f>IF(HLOOKUP(D170,'2022'!$D$1:$GB$16,$A$2,FALSE)=0," ",IF(HLOOKUP(D170,'2022'!$D$1:$GB$16,$A$2,FALSE)="H"," ",IF(HLOOKUP(D170,'2022'!$D$1:$GB$16,$A$2,FALSE)="S"," ",HLOOKUP(D170,'2022'!$D$1:$GB$16,$A$2,FALSE))))</f>
        <v xml:space="preserve"> </v>
      </c>
      <c r="D170" s="402">
        <v>44730</v>
      </c>
      <c r="E170" s="402" t="str">
        <f t="shared" si="4"/>
        <v>ERROR</v>
      </c>
      <c r="F170" t="str" cm="1">
        <f t="array" ref="F170">IFERROR(_xlfn.IFS(C170="MN","00:00",C170="M","08:00",C170="AF","16:00")," ")</f>
        <v xml:space="preserve"> </v>
      </c>
      <c r="G170" s="402" t="str">
        <f t="shared" si="5"/>
        <v>ERROR</v>
      </c>
      <c r="H170" s="402" t="str" cm="1">
        <f t="array" ref="H170">IFERROR(_xlfn.IFS(C170="MN","07:59",C170="M","15:59",C170="AF","23:59")," ")</f>
        <v xml:space="preserve"> </v>
      </c>
    </row>
    <row r="171" spans="2:8" x14ac:dyDescent="0.25">
      <c r="B171" t="str">
        <f>'2022'!$C$15</f>
        <v>M</v>
      </c>
      <c r="C171" t="str">
        <f>IF(HLOOKUP(D171,'2022'!$D$1:$GB$16,$A$2,FALSE)=0," ",IF(HLOOKUP(D171,'2022'!$D$1:$GB$16,$A$2,FALSE)="H"," ",IF(HLOOKUP(D171,'2022'!$D$1:$GB$16,$A$2,FALSE)="S"," ",HLOOKUP(D171,'2022'!$D$1:$GB$16,$A$2,FALSE))))</f>
        <v xml:space="preserve"> </v>
      </c>
      <c r="D171" s="402">
        <v>44731</v>
      </c>
      <c r="E171" s="402" t="str">
        <f t="shared" si="4"/>
        <v>ERROR</v>
      </c>
      <c r="F171" t="str" cm="1">
        <f t="array" ref="F171">IFERROR(_xlfn.IFS(C171="MN","00:00",C171="M","08:00",C171="AF","16:00")," ")</f>
        <v xml:space="preserve"> </v>
      </c>
      <c r="G171" s="402" t="str">
        <f t="shared" si="5"/>
        <v>ERROR</v>
      </c>
      <c r="H171" s="402" t="str" cm="1">
        <f t="array" ref="H171">IFERROR(_xlfn.IFS(C171="MN","07:59",C171="M","15:59",C171="AF","23:59")," ")</f>
        <v xml:space="preserve"> </v>
      </c>
    </row>
    <row r="172" spans="2:8" x14ac:dyDescent="0.25">
      <c r="B172" t="str">
        <f>'2022'!$C$15</f>
        <v>M</v>
      </c>
      <c r="C172" t="str">
        <f>IF(HLOOKUP(D172,'2022'!$D$1:$GB$16,$A$2,FALSE)=0," ",IF(HLOOKUP(D172,'2022'!$D$1:$GB$16,$A$2,FALSE)="H"," ",IF(HLOOKUP(D172,'2022'!$D$1:$GB$16,$A$2,FALSE)="S"," ",HLOOKUP(D172,'2022'!$D$1:$GB$16,$A$2,FALSE))))</f>
        <v>M</v>
      </c>
      <c r="D172" s="402">
        <v>44732</v>
      </c>
      <c r="E172" s="402">
        <f t="shared" si="4"/>
        <v>44732</v>
      </c>
      <c r="F172" t="str" cm="1">
        <f t="array" ref="F172">IFERROR(_xlfn.IFS(C172="MN","00:00",C172="M","08:00",C172="AF","16:00")," ")</f>
        <v>08:00</v>
      </c>
      <c r="G172" s="402">
        <f t="shared" si="5"/>
        <v>44732</v>
      </c>
      <c r="H172" s="402" t="str" cm="1">
        <f t="array" ref="H172">IFERROR(_xlfn.IFS(C172="MN","07:59",C172="M","15:59",C172="AF","23:59")," ")</f>
        <v>15:59</v>
      </c>
    </row>
    <row r="173" spans="2:8" x14ac:dyDescent="0.25">
      <c r="B173" t="str">
        <f>'2022'!$C$15</f>
        <v>M</v>
      </c>
      <c r="C173" t="str">
        <f>IF(HLOOKUP(D173,'2022'!$D$1:$GB$16,$A$2,FALSE)=0," ",IF(HLOOKUP(D173,'2022'!$D$1:$GB$16,$A$2,FALSE)="H"," ",IF(HLOOKUP(D173,'2022'!$D$1:$GB$16,$A$2,FALSE)="S"," ",HLOOKUP(D173,'2022'!$D$1:$GB$16,$A$2,FALSE))))</f>
        <v>M</v>
      </c>
      <c r="D173" s="402">
        <v>44733</v>
      </c>
      <c r="E173" s="402">
        <f t="shared" si="4"/>
        <v>44733</v>
      </c>
      <c r="F173" t="str" cm="1">
        <f t="array" ref="F173">IFERROR(_xlfn.IFS(C173="MN","00:00",C173="M","08:00",C173="AF","16:00")," ")</f>
        <v>08:00</v>
      </c>
      <c r="G173" s="402">
        <f t="shared" si="5"/>
        <v>44733</v>
      </c>
      <c r="H173" s="402" t="str" cm="1">
        <f t="array" ref="H173">IFERROR(_xlfn.IFS(C173="MN","07:59",C173="M","15:59",C173="AF","23:59")," ")</f>
        <v>15:59</v>
      </c>
    </row>
    <row r="174" spans="2:8" x14ac:dyDescent="0.25">
      <c r="B174" t="str">
        <f>'2022'!$C$15</f>
        <v>M</v>
      </c>
      <c r="C174" t="str">
        <f>IF(HLOOKUP(D174,'2022'!$D$1:$GB$16,$A$2,FALSE)=0," ",IF(HLOOKUP(D174,'2022'!$D$1:$GB$16,$A$2,FALSE)="H"," ",IF(HLOOKUP(D174,'2022'!$D$1:$GB$16,$A$2,FALSE)="S"," ",HLOOKUP(D174,'2022'!$D$1:$GB$16,$A$2,FALSE))))</f>
        <v>M</v>
      </c>
      <c r="D174" s="402">
        <v>44734</v>
      </c>
      <c r="E174" s="402">
        <f t="shared" si="4"/>
        <v>44734</v>
      </c>
      <c r="F174" t="str" cm="1">
        <f t="array" ref="F174">IFERROR(_xlfn.IFS(C174="MN","00:00",C174="M","08:00",C174="AF","16:00")," ")</f>
        <v>08:00</v>
      </c>
      <c r="G174" s="402">
        <f t="shared" si="5"/>
        <v>44734</v>
      </c>
      <c r="H174" s="402" t="str" cm="1">
        <f t="array" ref="H174">IFERROR(_xlfn.IFS(C174="MN","07:59",C174="M","15:59",C174="AF","23:59")," ")</f>
        <v>15:59</v>
      </c>
    </row>
    <row r="175" spans="2:8" x14ac:dyDescent="0.25">
      <c r="B175" t="str">
        <f>'2022'!$C$15</f>
        <v>M</v>
      </c>
      <c r="C175" t="str">
        <f>IF(HLOOKUP(D175,'2022'!$D$1:$GB$16,$A$2,FALSE)=0," ",IF(HLOOKUP(D175,'2022'!$D$1:$GB$16,$A$2,FALSE)="H"," ",IF(HLOOKUP(D175,'2022'!$D$1:$GB$16,$A$2,FALSE)="S"," ",HLOOKUP(D175,'2022'!$D$1:$GB$16,$A$2,FALSE))))</f>
        <v>M</v>
      </c>
      <c r="D175" s="402">
        <v>44735</v>
      </c>
      <c r="E175" s="402">
        <f t="shared" si="4"/>
        <v>44735</v>
      </c>
      <c r="F175" t="str" cm="1">
        <f t="array" ref="F175">IFERROR(_xlfn.IFS(C175="MN","00:00",C175="M","08:00",C175="AF","16:00")," ")</f>
        <v>08:00</v>
      </c>
      <c r="G175" s="402">
        <f t="shared" si="5"/>
        <v>44735</v>
      </c>
      <c r="H175" s="402" t="str" cm="1">
        <f t="array" ref="H175">IFERROR(_xlfn.IFS(C175="MN","07:59",C175="M","15:59",C175="AF","23:59")," ")</f>
        <v>15:59</v>
      </c>
    </row>
    <row r="176" spans="2:8" x14ac:dyDescent="0.25">
      <c r="B176" t="str">
        <f>'2022'!$C$15</f>
        <v>M</v>
      </c>
      <c r="C176" t="str">
        <f>IF(HLOOKUP(D176,'2022'!$D$1:$GB$16,$A$2,FALSE)=0," ",IF(HLOOKUP(D176,'2022'!$D$1:$GB$16,$A$2,FALSE)="H"," ",IF(HLOOKUP(D176,'2022'!$D$1:$GB$16,$A$2,FALSE)="S"," ",HLOOKUP(D176,'2022'!$D$1:$GB$16,$A$2,FALSE))))</f>
        <v xml:space="preserve"> </v>
      </c>
      <c r="D176" s="402">
        <v>44736</v>
      </c>
      <c r="E176" s="402" t="str">
        <f t="shared" si="4"/>
        <v>ERROR</v>
      </c>
      <c r="F176" t="str" cm="1">
        <f t="array" ref="F176">IFERROR(_xlfn.IFS(C176="MN","00:00",C176="M","08:00",C176="AF","16:00")," ")</f>
        <v xml:space="preserve"> </v>
      </c>
      <c r="G176" s="402" t="str">
        <f t="shared" si="5"/>
        <v>ERROR</v>
      </c>
      <c r="H176" s="402" t="str" cm="1">
        <f t="array" ref="H176">IFERROR(_xlfn.IFS(C176="MN","07:59",C176="M","15:59",C176="AF","23:59")," ")</f>
        <v xml:space="preserve"> </v>
      </c>
    </row>
    <row r="177" spans="2:8" x14ac:dyDescent="0.25">
      <c r="B177" t="str">
        <f>'2022'!$C$15</f>
        <v>M</v>
      </c>
      <c r="C177" t="str">
        <f>IF(HLOOKUP(D177,'2022'!$D$1:$GB$16,$A$2,FALSE)=0," ",IF(HLOOKUP(D177,'2022'!$D$1:$GB$16,$A$2,FALSE)="H"," ",IF(HLOOKUP(D177,'2022'!$D$1:$GB$16,$A$2,FALSE)="S"," ",HLOOKUP(D177,'2022'!$D$1:$GB$16,$A$2,FALSE))))</f>
        <v xml:space="preserve"> </v>
      </c>
      <c r="D177" s="402">
        <v>44737</v>
      </c>
      <c r="E177" s="402" t="str">
        <f t="shared" si="4"/>
        <v>ERROR</v>
      </c>
      <c r="F177" t="str" cm="1">
        <f t="array" ref="F177">IFERROR(_xlfn.IFS(C177="MN","00:00",C177="M","08:00",C177="AF","16:00")," ")</f>
        <v xml:space="preserve"> </v>
      </c>
      <c r="G177" s="402" t="str">
        <f t="shared" si="5"/>
        <v>ERROR</v>
      </c>
      <c r="H177" s="402" t="str" cm="1">
        <f t="array" ref="H177">IFERROR(_xlfn.IFS(C177="MN","07:59",C177="M","15:59",C177="AF","23:59")," ")</f>
        <v xml:space="preserve"> </v>
      </c>
    </row>
    <row r="178" spans="2:8" x14ac:dyDescent="0.25">
      <c r="B178" t="str">
        <f>'2022'!$C$15</f>
        <v>M</v>
      </c>
      <c r="C178" t="str">
        <f>IF(HLOOKUP(D178,'2022'!$D$1:$GB$16,$A$2,FALSE)=0," ",IF(HLOOKUP(D178,'2022'!$D$1:$GB$16,$A$2,FALSE)="H"," ",IF(HLOOKUP(D178,'2022'!$D$1:$GB$16,$A$2,FALSE)="S"," ",HLOOKUP(D178,'2022'!$D$1:$GB$16,$A$2,FALSE))))</f>
        <v>M</v>
      </c>
      <c r="D178" s="402">
        <v>44738</v>
      </c>
      <c r="E178" s="402">
        <f t="shared" si="4"/>
        <v>44738</v>
      </c>
      <c r="F178" t="str" cm="1">
        <f t="array" ref="F178">IFERROR(_xlfn.IFS(C178="MN","00:00",C178="M","08:00",C178="AF","16:00")," ")</f>
        <v>08:00</v>
      </c>
      <c r="G178" s="402">
        <f t="shared" si="5"/>
        <v>44738</v>
      </c>
      <c r="H178" s="402" t="str" cm="1">
        <f t="array" ref="H178">IFERROR(_xlfn.IFS(C178="MN","07:59",C178="M","15:59",C178="AF","23:59")," ")</f>
        <v>15:59</v>
      </c>
    </row>
    <row r="179" spans="2:8" x14ac:dyDescent="0.25">
      <c r="B179" t="str">
        <f>'2022'!$C$15</f>
        <v>M</v>
      </c>
      <c r="C179" t="str">
        <f>IF(HLOOKUP(D179,'2022'!$D$1:$GB$16,$A$2,FALSE)=0," ",IF(HLOOKUP(D179,'2022'!$D$1:$GB$16,$A$2,FALSE)="H"," ",IF(HLOOKUP(D179,'2022'!$D$1:$GB$16,$A$2,FALSE)="S"," ",HLOOKUP(D179,'2022'!$D$1:$GB$16,$A$2,FALSE))))</f>
        <v>M</v>
      </c>
      <c r="D179" s="402">
        <v>44739</v>
      </c>
      <c r="E179" s="402">
        <f t="shared" si="4"/>
        <v>44739</v>
      </c>
      <c r="F179" t="str" cm="1">
        <f t="array" ref="F179">IFERROR(_xlfn.IFS(C179="MN","00:00",C179="M","08:00",C179="AF","16:00")," ")</f>
        <v>08:00</v>
      </c>
      <c r="G179" s="402">
        <f t="shared" si="5"/>
        <v>44739</v>
      </c>
      <c r="H179" s="402" t="str" cm="1">
        <f t="array" ref="H179">IFERROR(_xlfn.IFS(C179="MN","07:59",C179="M","15:59",C179="AF","23:59")," ")</f>
        <v>15:59</v>
      </c>
    </row>
    <row r="180" spans="2:8" x14ac:dyDescent="0.25">
      <c r="B180" t="str">
        <f>'2022'!$C$15</f>
        <v>M</v>
      </c>
      <c r="C180" t="str">
        <f>IF(HLOOKUP(D180,'2022'!$D$1:$GB$16,$A$2,FALSE)=0," ",IF(HLOOKUP(D180,'2022'!$D$1:$GB$16,$A$2,FALSE)="H"," ",IF(HLOOKUP(D180,'2022'!$D$1:$GB$16,$A$2,FALSE)="S"," ",HLOOKUP(D180,'2022'!$D$1:$GB$16,$A$2,FALSE))))</f>
        <v>M</v>
      </c>
      <c r="D180" s="402">
        <v>44740</v>
      </c>
      <c r="E180" s="402">
        <f t="shared" si="4"/>
        <v>44740</v>
      </c>
      <c r="F180" t="str" cm="1">
        <f t="array" ref="F180">IFERROR(_xlfn.IFS(C180="MN","00:00",C180="M","08:00",C180="AF","16:00")," ")</f>
        <v>08:00</v>
      </c>
      <c r="G180" s="402">
        <f t="shared" si="5"/>
        <v>44740</v>
      </c>
      <c r="H180" s="402" t="str" cm="1">
        <f t="array" ref="H180">IFERROR(_xlfn.IFS(C180="MN","07:59",C180="M","15:59",C180="AF","23:59")," ")</f>
        <v>15:59</v>
      </c>
    </row>
    <row r="181" spans="2:8" x14ac:dyDescent="0.25">
      <c r="B181" t="str">
        <f>'2022'!$C$15</f>
        <v>M</v>
      </c>
      <c r="C181" t="str">
        <f>IF(HLOOKUP(D181,'2022'!$D$1:$GB$16,$A$2,FALSE)=0," ",IF(HLOOKUP(D181,'2022'!$D$1:$GB$16,$A$2,FALSE)="H"," ",IF(HLOOKUP(D181,'2022'!$D$1:$GB$16,$A$2,FALSE)="S"," ",HLOOKUP(D181,'2022'!$D$1:$GB$16,$A$2,FALSE))))</f>
        <v>M</v>
      </c>
      <c r="D181" s="402">
        <v>44741</v>
      </c>
      <c r="E181" s="402">
        <f t="shared" si="4"/>
        <v>44741</v>
      </c>
      <c r="F181" t="str" cm="1">
        <f t="array" ref="F181">IFERROR(_xlfn.IFS(C181="MN","00:00",C181="M","08:00",C181="AF","16:00")," ")</f>
        <v>08:00</v>
      </c>
      <c r="G181" s="402">
        <f t="shared" si="5"/>
        <v>44741</v>
      </c>
      <c r="H181" s="402" t="str" cm="1">
        <f t="array" ref="H181">IFERROR(_xlfn.IFS(C181="MN","07:59",C181="M","15:59",C181="AF","23:59")," ")</f>
        <v>15:59</v>
      </c>
    </row>
    <row r="182" spans="2:8" x14ac:dyDescent="0.25">
      <c r="B182" t="str">
        <f>'2022'!$C$15</f>
        <v>M</v>
      </c>
      <c r="C182" t="str">
        <f>IF(HLOOKUP(D182,'2022'!$D$1:$GB$16,$A$2,FALSE)=0," ",IF(HLOOKUP(D182,'2022'!$D$1:$GB$16,$A$2,FALSE)="H"," ",IF(HLOOKUP(D182,'2022'!$D$1:$GB$16,$A$2,FALSE)="S"," ",HLOOKUP(D182,'2022'!$D$1:$GB$16,$A$2,FALSE))))</f>
        <v xml:space="preserve"> </v>
      </c>
      <c r="D182" s="402">
        <v>44742</v>
      </c>
      <c r="E182" s="402" t="str">
        <f t="shared" si="4"/>
        <v>ERROR</v>
      </c>
      <c r="F182" t="str" cm="1">
        <f t="array" ref="F182">IFERROR(_xlfn.IFS(C182="MN","00:00",C182="M","08:00",C182="AF","16:00")," ")</f>
        <v xml:space="preserve"> </v>
      </c>
      <c r="G182" s="402" t="str">
        <f t="shared" si="5"/>
        <v>ERROR</v>
      </c>
      <c r="H182" s="402" t="str" cm="1">
        <f t="array" ref="H182">IFERROR(_xlfn.IFS(C182="MN","07:59",C182="M","15:59",C182="AF","23:59")," ")</f>
        <v xml:space="preserve"> </v>
      </c>
    </row>
    <row r="183" spans="2:8" x14ac:dyDescent="0.25">
      <c r="B183" t="str">
        <f>'2022'!$C$15</f>
        <v>M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'2022'!$C$15</f>
        <v>M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'2022'!$C$15</f>
        <v>M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'2022'!$C$15</f>
        <v>M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'2022'!$C$15</f>
        <v>M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'2022'!$C$15</f>
        <v>M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'2022'!$C$15</f>
        <v>M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'2022'!$C$15</f>
        <v>M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'2022'!$C$15</f>
        <v>M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'2022'!$C$15</f>
        <v>M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'2022'!$C$15</f>
        <v>M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'2022'!$C$15</f>
        <v>M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'2022'!$C$15</f>
        <v>M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'2022'!$C$15</f>
        <v>M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'2022'!$C$15</f>
        <v>M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'2022'!$C$15</f>
        <v>M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'2022'!$C$15</f>
        <v>M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'2022'!$C$15</f>
        <v>M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'2022'!$C$15</f>
        <v>M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'2022'!$C$15</f>
        <v>M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'2022'!$C$15</f>
        <v>M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'2022'!$C$15</f>
        <v>M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'2022'!$C$15</f>
        <v>M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'2022'!$C$15</f>
        <v>M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'2022'!$C$15</f>
        <v>M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'2022'!$C$15</f>
        <v>M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'2022'!$C$15</f>
        <v>M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'2022'!$C$15</f>
        <v>M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'2022'!$C$15</f>
        <v>M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'2022'!$C$15</f>
        <v>M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'2022'!$C$15</f>
        <v>M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'2022'!$C$15</f>
        <v>M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'2022'!$C$15</f>
        <v>M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'2022'!$C$15</f>
        <v>M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'2022'!$C$15</f>
        <v>M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'2022'!$C$15</f>
        <v>M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'2022'!$C$15</f>
        <v>M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'2022'!$C$15</f>
        <v>M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'2022'!$C$15</f>
        <v>M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'2022'!$C$15</f>
        <v>M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'2022'!$C$15</f>
        <v>M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'2022'!$C$15</f>
        <v>M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'2022'!$C$15</f>
        <v>M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'2022'!$C$15</f>
        <v>M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'2022'!$C$15</f>
        <v>M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'2022'!$C$15</f>
        <v>M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'2022'!$C$15</f>
        <v>M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'2022'!$C$15</f>
        <v>M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'2022'!$C$15</f>
        <v>M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'2022'!$C$15</f>
        <v>M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'2022'!$C$15</f>
        <v>M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'2022'!$C$15</f>
        <v>M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'2022'!$C$15</f>
        <v>M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'2022'!$C$15</f>
        <v>M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'2022'!$C$15</f>
        <v>M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'2022'!$C$15</f>
        <v>M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'2022'!$C$15</f>
        <v>M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'2022'!$C$15</f>
        <v>M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'2022'!$C$15</f>
        <v>M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'2022'!$C$15</f>
        <v>M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'2022'!$C$15</f>
        <v>M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'2022'!$C$15</f>
        <v>M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'2022'!$C$15</f>
        <v>M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'2022'!$C$15</f>
        <v>M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'2022'!$C$15</f>
        <v>M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'2022'!$C$15</f>
        <v>M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'2022'!$C$15</f>
        <v>M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'2022'!$C$15</f>
        <v>M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'2022'!$C$15</f>
        <v>M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'2022'!$C$15</f>
        <v>M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'2022'!$C$15</f>
        <v>M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'2022'!$C$15</f>
        <v>M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'2022'!$C$15</f>
        <v>M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'2022'!$C$15</f>
        <v>M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'2022'!$C$15</f>
        <v>M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'2022'!$C$15</f>
        <v>M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'2022'!$C$15</f>
        <v>M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'2022'!$C$15</f>
        <v>M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'2022'!$C$15</f>
        <v>M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'2022'!$C$15</f>
        <v>M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'2022'!$C$15</f>
        <v>M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'2022'!$C$15</f>
        <v>M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'2022'!$C$15</f>
        <v>M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'2022'!$C$15</f>
        <v>M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'2022'!$C$15</f>
        <v>M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'2022'!$C$15</f>
        <v>M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'2022'!$C$15</f>
        <v>M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'2022'!$C$15</f>
        <v>M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'2022'!$C$15</f>
        <v>M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'2022'!$C$15</f>
        <v>M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'2022'!$C$15</f>
        <v>M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'2022'!$C$15</f>
        <v>M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'2022'!$C$15</f>
        <v>M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'2022'!$C$15</f>
        <v>M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'2022'!$C$15</f>
        <v>M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'2022'!$C$15</f>
        <v>M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'2022'!$C$15</f>
        <v>M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'2022'!$C$15</f>
        <v>M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'2022'!$C$15</f>
        <v>M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'2022'!$C$15</f>
        <v>M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'2022'!$C$15</f>
        <v>M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'2022'!$C$15</f>
        <v>M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'2022'!$C$15</f>
        <v>M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'2022'!$C$15</f>
        <v>M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'2022'!$C$15</f>
        <v>M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'2022'!$C$15</f>
        <v>M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'2022'!$C$15</f>
        <v>M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'2022'!$C$15</f>
        <v>M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'2022'!$C$15</f>
        <v>M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'2022'!$C$15</f>
        <v>M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'2022'!$C$15</f>
        <v>M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'2022'!$C$15</f>
        <v>M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'2022'!$C$15</f>
        <v>M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'2022'!$C$15</f>
        <v>M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'2022'!$C$15</f>
        <v>M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'2022'!$C$15</f>
        <v>M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'2022'!$C$15</f>
        <v>M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'2022'!$C$15</f>
        <v>M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'2022'!$C$15</f>
        <v>M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'2022'!$C$15</f>
        <v>M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'2022'!$C$15</f>
        <v>M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'2022'!$C$15</f>
        <v>M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'2022'!$C$15</f>
        <v>M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'2022'!$C$15</f>
        <v>M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'2022'!$C$15</f>
        <v>M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'2022'!$C$15</f>
        <v>M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'2022'!$C$15</f>
        <v>M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'2022'!$C$15</f>
        <v>M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'2022'!$C$15</f>
        <v>M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'2022'!$C$15</f>
        <v>M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'2022'!$C$15</f>
        <v>M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'2022'!$C$15</f>
        <v>M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'2022'!$C$15</f>
        <v>M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'2022'!$C$15</f>
        <v>M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'2022'!$C$15</f>
        <v>M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'2022'!$C$15</f>
        <v>M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'2022'!$C$15</f>
        <v>M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'2022'!$C$15</f>
        <v>M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'2022'!$C$15</f>
        <v>M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'2022'!$C$15</f>
        <v>M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'2022'!$C$15</f>
        <v>M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'2022'!$C$15</f>
        <v>M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'2022'!$C$15</f>
        <v>M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'2022'!$C$15</f>
        <v>M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'2022'!$C$15</f>
        <v>M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'2022'!$C$15</f>
        <v>M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'2022'!$C$15</f>
        <v>M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'2022'!$C$15</f>
        <v>M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'2022'!$C$15</f>
        <v>M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'2022'!$C$15</f>
        <v>M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'2022'!$C$15</f>
        <v>M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'2022'!$C$15</f>
        <v>M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'2022'!$C$15</f>
        <v>M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'2022'!$C$15</f>
        <v>M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'2022'!$C$15</f>
        <v>M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'2022'!$C$15</f>
        <v>M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'2022'!$C$15</f>
        <v>M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'2022'!$C$15</f>
        <v>M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'2022'!$C$15</f>
        <v>M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'2022'!$C$15</f>
        <v>M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'2022'!$C$15</f>
        <v>M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'2022'!$C$15</f>
        <v>M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'2022'!$C$15</f>
        <v>M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'2022'!$C$15</f>
        <v>M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'2022'!$C$15</f>
        <v>M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'2022'!$C$15</f>
        <v>M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'2022'!$C$15</f>
        <v>M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'2022'!$C$15</f>
        <v>M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'2022'!$C$15</f>
        <v>M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'2022'!$C$15</f>
        <v>M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'2022'!$C$15</f>
        <v>M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'2022'!$C$15</f>
        <v>M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'2022'!$C$15</f>
        <v>M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'2022'!$C$15</f>
        <v>M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'2022'!$C$15</f>
        <v>M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'2022'!$C$15</f>
        <v>M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'2022'!$C$15</f>
        <v>M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'2022'!$C$15</f>
        <v>M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'2022'!$C$15</f>
        <v>M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'2022'!$C$15</f>
        <v>M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'2022'!$C$15</f>
        <v>M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'2022'!$C$15</f>
        <v>M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'2022'!$C$15</f>
        <v>M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'2022'!$C$15</f>
        <v>M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EC4D7-CBB8-48E8-AF64-F545BC1B211F}">
  <dimension ref="A1:H366"/>
  <sheetViews>
    <sheetView topLeftCell="A151" workbookViewId="0">
      <selection activeCell="C2" sqref="C2"/>
    </sheetView>
  </sheetViews>
  <sheetFormatPr defaultRowHeight="15" x14ac:dyDescent="0.25"/>
  <cols>
    <col min="1" max="1" width="14.5703125" style="501" customWidth="1"/>
    <col min="2" max="2" width="14.5703125" bestFit="1" customWidth="1"/>
    <col min="3" max="3" width="10.42578125" bestFit="1" customWidth="1"/>
    <col min="4" max="5" width="10.7109375" style="402" bestFit="1" customWidth="1"/>
    <col min="6" max="6" width="10" bestFit="1" customWidth="1"/>
    <col min="7" max="7" width="10.7109375" bestFit="1" customWidth="1"/>
    <col min="8" max="16384" width="9.140625" style="402"/>
  </cols>
  <sheetData>
    <row r="1" spans="1:8" customFormat="1" x14ac:dyDescent="0.25">
      <c r="A1" s="501" t="s">
        <v>128</v>
      </c>
      <c r="B1" t="s">
        <v>129</v>
      </c>
      <c r="C1" t="s">
        <v>130</v>
      </c>
      <c r="D1" s="402" t="s">
        <v>131</v>
      </c>
      <c r="E1" s="402" t="s">
        <v>132</v>
      </c>
      <c r="F1" t="s">
        <v>133</v>
      </c>
      <c r="G1" t="s">
        <v>134</v>
      </c>
      <c r="H1" t="s">
        <v>135</v>
      </c>
    </row>
    <row r="2" spans="1:8" x14ac:dyDescent="0.25">
      <c r="A2" s="501">
        <v>16</v>
      </c>
      <c r="B2" t="str">
        <f>'2022'!$C$16</f>
        <v>N</v>
      </c>
      <c r="C2" t="str">
        <f>IF(HLOOKUP(D2,'2022'!$D$1:$GB$16,$A$2,FALSE)=0," ",IF(HLOOKUP(D2,'2022'!$D$1:$GB$16,$A$2,FALSE)="H"," ",IF(HLOOKUP(D2,'2022'!$D$1:$GB$16,$A$2,FALSE)="S"," ",HLOOKUP(D2,'2022'!$D$1:$GB$16,$A$2,FALSE))))</f>
        <v>M</v>
      </c>
      <c r="D2" s="402">
        <v>44562</v>
      </c>
      <c r="E2" s="402">
        <f>IF(C2=" ","ERROR",D2)</f>
        <v>44562</v>
      </c>
      <c r="F2" t="str" cm="1">
        <f t="array" ref="F2">IFERROR(_xlfn.IFS(C2="MN","00:00",C2="M","08:00",C2="AF","16:00")," ")</f>
        <v>08:00</v>
      </c>
      <c r="G2" s="402">
        <f>E2</f>
        <v>44562</v>
      </c>
      <c r="H2" s="402" t="str" cm="1">
        <f t="array" ref="H2">IFERROR(_xlfn.IFS(C2="MN","07:59",C2="M","15:59",C2="AF","23:59")," ")</f>
        <v>15:59</v>
      </c>
    </row>
    <row r="3" spans="1:8" x14ac:dyDescent="0.25">
      <c r="B3" t="str">
        <f>'2022'!$C$16</f>
        <v>N</v>
      </c>
      <c r="C3" t="str">
        <f>IF(HLOOKUP(D3,'2022'!$D$1:$GB$16,$A$2,FALSE)=0," ",IF(HLOOKUP(D3,'2022'!$D$1:$GB$16,$A$2,FALSE)="H"," ",IF(HLOOKUP(D3,'2022'!$D$1:$GB$16,$A$2,FALSE)="S"," ",HLOOKUP(D3,'2022'!$D$1:$GB$16,$A$2,FALSE))))</f>
        <v xml:space="preserve"> </v>
      </c>
      <c r="D3" s="402">
        <v>44563</v>
      </c>
      <c r="E3" s="402" t="str">
        <f t="shared" ref="E3:E66" si="0">IF(C3=" ","ERROR",D3)</f>
        <v>ERROR</v>
      </c>
      <c r="F3" t="str" cm="1">
        <f t="array" ref="F3">IFERROR(_xlfn.IFS(C3="MN","00:00",C3="M","08:00",C3="AF","16:00")," ")</f>
        <v xml:space="preserve"> </v>
      </c>
      <c r="G3" s="402" t="str">
        <f t="shared" ref="G3:G66" si="1">E3</f>
        <v>ERROR</v>
      </c>
      <c r="H3" s="402" t="str" cm="1">
        <f t="array" ref="H3">IFERROR(_xlfn.IFS(C3="MN","07:59",C3="M","15:59",C3="AF","23:59")," ")</f>
        <v xml:space="preserve"> </v>
      </c>
    </row>
    <row r="4" spans="1:8" x14ac:dyDescent="0.25">
      <c r="B4" t="str">
        <f>'2022'!$C$16</f>
        <v>N</v>
      </c>
      <c r="C4" t="str">
        <f>IF(HLOOKUP(D4,'2022'!$D$1:$GB$16,$A$2,FALSE)=0," ",IF(HLOOKUP(D4,'2022'!$D$1:$GB$16,$A$2,FALSE)="H"," ",IF(HLOOKUP(D4,'2022'!$D$1:$GB$16,$A$2,FALSE)="S"," ",HLOOKUP(D4,'2022'!$D$1:$GB$16,$A$2,FALSE))))</f>
        <v xml:space="preserve"> </v>
      </c>
      <c r="D4" s="402">
        <v>44564</v>
      </c>
      <c r="E4" s="402" t="str">
        <f t="shared" si="0"/>
        <v>ERROR</v>
      </c>
      <c r="F4" t="str" cm="1">
        <f t="array" ref="F4">IFERROR(_xlfn.IFS(C4="MN","00:00",C4="M","08:00",C4="AF","16:00")," ")</f>
        <v xml:space="preserve"> </v>
      </c>
      <c r="G4" s="402" t="str">
        <f t="shared" si="1"/>
        <v>ERROR</v>
      </c>
      <c r="H4" s="402" t="str" cm="1">
        <f t="array" ref="H4">IFERROR(_xlfn.IFS(C4="MN","07:59",C4="M","15:59",C4="AF","23:59")," ")</f>
        <v xml:space="preserve"> </v>
      </c>
    </row>
    <row r="5" spans="1:8" x14ac:dyDescent="0.25">
      <c r="B5" t="str">
        <f>'2022'!$C$16</f>
        <v>N</v>
      </c>
      <c r="C5" t="str">
        <f>IF(HLOOKUP(D5,'2022'!$D$1:$GB$16,$A$2,FALSE)=0," ",IF(HLOOKUP(D5,'2022'!$D$1:$GB$16,$A$2,FALSE)="H"," ",IF(HLOOKUP(D5,'2022'!$D$1:$GB$16,$A$2,FALSE)="S"," ",HLOOKUP(D5,'2022'!$D$1:$GB$16,$A$2,FALSE))))</f>
        <v>MN</v>
      </c>
      <c r="D5" s="402">
        <v>44565</v>
      </c>
      <c r="E5" s="402">
        <f t="shared" si="0"/>
        <v>44565</v>
      </c>
      <c r="F5" t="str" cm="1">
        <f t="array" ref="F5">IFERROR(_xlfn.IFS(C5="MN","00:00",C5="M","08:00",C5="AF","16:00")," ")</f>
        <v>00:00</v>
      </c>
      <c r="G5" s="402">
        <f t="shared" si="1"/>
        <v>44565</v>
      </c>
      <c r="H5" s="402" t="str" cm="1">
        <f t="array" ref="H5">IFERROR(_xlfn.IFS(C5="MN","07:59",C5="M","15:59",C5="AF","23:59")," ")</f>
        <v>07:59</v>
      </c>
    </row>
    <row r="6" spans="1:8" x14ac:dyDescent="0.25">
      <c r="B6" t="str">
        <f>'2022'!$C$16</f>
        <v>N</v>
      </c>
      <c r="C6" t="str">
        <f>IF(HLOOKUP(D6,'2022'!$D$1:$GB$16,$A$2,FALSE)=0," ",IF(HLOOKUP(D6,'2022'!$D$1:$GB$16,$A$2,FALSE)="H"," ",IF(HLOOKUP(D6,'2022'!$D$1:$GB$16,$A$2,FALSE)="S"," ",HLOOKUP(D6,'2022'!$D$1:$GB$16,$A$2,FALSE))))</f>
        <v>MN</v>
      </c>
      <c r="D6" s="402">
        <v>44566</v>
      </c>
      <c r="E6" s="402">
        <f t="shared" si="0"/>
        <v>44566</v>
      </c>
      <c r="F6" t="str" cm="1">
        <f t="array" ref="F6">IFERROR(_xlfn.IFS(C6="MN","00:00",C6="M","08:00",C6="AF","16:00")," ")</f>
        <v>00:00</v>
      </c>
      <c r="G6" s="402">
        <f t="shared" si="1"/>
        <v>44566</v>
      </c>
      <c r="H6" s="402" t="str" cm="1">
        <f t="array" ref="H6">IFERROR(_xlfn.IFS(C6="MN","07:59",C6="M","15:59",C6="AF","23:59")," ")</f>
        <v>07:59</v>
      </c>
    </row>
    <row r="7" spans="1:8" x14ac:dyDescent="0.25">
      <c r="B7" t="str">
        <f>'2022'!$C$16</f>
        <v>N</v>
      </c>
      <c r="C7" t="str">
        <f>IF(HLOOKUP(D7,'2022'!$D$1:$GB$16,$A$2,FALSE)=0," ",IF(HLOOKUP(D7,'2022'!$D$1:$GB$16,$A$2,FALSE)="H"," ",IF(HLOOKUP(D7,'2022'!$D$1:$GB$16,$A$2,FALSE)="S"," ",HLOOKUP(D7,'2022'!$D$1:$GB$16,$A$2,FALSE))))</f>
        <v>MN</v>
      </c>
      <c r="D7" s="402">
        <v>44567</v>
      </c>
      <c r="E7" s="402">
        <f t="shared" si="0"/>
        <v>44567</v>
      </c>
      <c r="F7" t="str" cm="1">
        <f t="array" ref="F7">IFERROR(_xlfn.IFS(C7="MN","00:00",C7="M","08:00",C7="AF","16:00")," ")</f>
        <v>00:00</v>
      </c>
      <c r="G7" s="402">
        <f t="shared" si="1"/>
        <v>44567</v>
      </c>
      <c r="H7" s="402" t="str" cm="1">
        <f t="array" ref="H7">IFERROR(_xlfn.IFS(C7="MN","07:59",C7="M","15:59",C7="AF","23:59")," ")</f>
        <v>07:59</v>
      </c>
    </row>
    <row r="8" spans="1:8" x14ac:dyDescent="0.25">
      <c r="B8" t="str">
        <f>'2022'!$C$16</f>
        <v>N</v>
      </c>
      <c r="C8" t="str">
        <f>IF(HLOOKUP(D8,'2022'!$D$1:$GB$16,$A$2,FALSE)=0," ",IF(HLOOKUP(D8,'2022'!$D$1:$GB$16,$A$2,FALSE)="H"," ",IF(HLOOKUP(D8,'2022'!$D$1:$GB$16,$A$2,FALSE)="S"," ",HLOOKUP(D8,'2022'!$D$1:$GB$16,$A$2,FALSE))))</f>
        <v>MN</v>
      </c>
      <c r="D8" s="402">
        <v>44568</v>
      </c>
      <c r="E8" s="402">
        <f t="shared" si="0"/>
        <v>44568</v>
      </c>
      <c r="F8" t="str" cm="1">
        <f t="array" ref="F8">IFERROR(_xlfn.IFS(C8="MN","00:00",C8="M","08:00",C8="AF","16:00")," ")</f>
        <v>00:00</v>
      </c>
      <c r="G8" s="402">
        <f t="shared" si="1"/>
        <v>44568</v>
      </c>
      <c r="H8" s="402" t="str" cm="1">
        <f t="array" ref="H8">IFERROR(_xlfn.IFS(C8="MN","07:59",C8="M","15:59",C8="AF","23:59")," ")</f>
        <v>07:59</v>
      </c>
    </row>
    <row r="9" spans="1:8" x14ac:dyDescent="0.25">
      <c r="B9" t="str">
        <f>'2022'!$C$16</f>
        <v>N</v>
      </c>
      <c r="C9" t="str">
        <f>IF(HLOOKUP(D9,'2022'!$D$1:$GB$16,$A$2,FALSE)=0," ",IF(HLOOKUP(D9,'2022'!$D$1:$GB$16,$A$2,FALSE)="H"," ",IF(HLOOKUP(D9,'2022'!$D$1:$GB$16,$A$2,FALSE)="S"," ",HLOOKUP(D9,'2022'!$D$1:$GB$16,$A$2,FALSE))))</f>
        <v xml:space="preserve"> </v>
      </c>
      <c r="D9" s="402">
        <v>44569</v>
      </c>
      <c r="E9" s="402" t="str">
        <f t="shared" si="0"/>
        <v>ERROR</v>
      </c>
      <c r="F9" t="str" cm="1">
        <f t="array" ref="F9">IFERROR(_xlfn.IFS(C9="MN","00:00",C9="M","08:00",C9="AF","16:00")," ")</f>
        <v xml:space="preserve"> </v>
      </c>
      <c r="G9" s="402" t="str">
        <f t="shared" si="1"/>
        <v>ERROR</v>
      </c>
      <c r="H9" s="402" t="str" cm="1">
        <f t="array" ref="H9">IFERROR(_xlfn.IFS(C9="MN","07:59",C9="M","15:59",C9="AF","23:59")," ")</f>
        <v xml:space="preserve"> </v>
      </c>
    </row>
    <row r="10" spans="1:8" x14ac:dyDescent="0.25">
      <c r="B10" t="str">
        <f>'2022'!$C$16</f>
        <v>N</v>
      </c>
      <c r="C10" t="str">
        <f>IF(HLOOKUP(D10,'2022'!$D$1:$GB$16,$A$2,FALSE)=0," ",IF(HLOOKUP(D10,'2022'!$D$1:$GB$16,$A$2,FALSE)="H"," ",IF(HLOOKUP(D10,'2022'!$D$1:$GB$16,$A$2,FALSE)="S"," ",HLOOKUP(D10,'2022'!$D$1:$GB$16,$A$2,FALSE))))</f>
        <v xml:space="preserve"> </v>
      </c>
      <c r="D10" s="402">
        <v>44570</v>
      </c>
      <c r="E10" s="402" t="str">
        <f t="shared" si="0"/>
        <v>ERROR</v>
      </c>
      <c r="F10" t="str" cm="1">
        <f t="array" ref="F10">IFERROR(_xlfn.IFS(C10="MN","00:00",C10="M","08:00",C10="AF","16:00")," ")</f>
        <v xml:space="preserve"> </v>
      </c>
      <c r="G10" s="402" t="str">
        <f t="shared" si="1"/>
        <v>ERROR</v>
      </c>
      <c r="H10" s="402" t="str" cm="1">
        <f t="array" ref="H10">IFERROR(_xlfn.IFS(C10="MN","07:59",C10="M","15:59",C10="AF","23:59")," ")</f>
        <v xml:space="preserve"> </v>
      </c>
    </row>
    <row r="11" spans="1:8" x14ac:dyDescent="0.25">
      <c r="B11" t="str">
        <f>'2022'!$C$16</f>
        <v>N</v>
      </c>
      <c r="C11" t="str">
        <f>IF(HLOOKUP(D11,'2022'!$D$1:$GB$16,$A$2,FALSE)=0," ",IF(HLOOKUP(D11,'2022'!$D$1:$GB$16,$A$2,FALSE)="H"," ",IF(HLOOKUP(D11,'2022'!$D$1:$GB$16,$A$2,FALSE)="S"," ",HLOOKUP(D11,'2022'!$D$1:$GB$16,$A$2,FALSE))))</f>
        <v>MN</v>
      </c>
      <c r="D11" s="402">
        <v>44571</v>
      </c>
      <c r="E11" s="402">
        <f t="shared" si="0"/>
        <v>44571</v>
      </c>
      <c r="F11" t="str" cm="1">
        <f t="array" ref="F11">IFERROR(_xlfn.IFS(C11="MN","00:00",C11="M","08:00",C11="AF","16:00")," ")</f>
        <v>00:00</v>
      </c>
      <c r="G11" s="402">
        <f t="shared" si="1"/>
        <v>44571</v>
      </c>
      <c r="H11" s="402" t="str" cm="1">
        <f t="array" ref="H11">IFERROR(_xlfn.IFS(C11="MN","07:59",C11="M","15:59",C11="AF","23:59")," ")</f>
        <v>07:59</v>
      </c>
    </row>
    <row r="12" spans="1:8" x14ac:dyDescent="0.25">
      <c r="B12" t="str">
        <f>'2022'!$C$16</f>
        <v>N</v>
      </c>
      <c r="C12" t="str">
        <f>IF(HLOOKUP(D12,'2022'!$D$1:$GB$16,$A$2,FALSE)=0," ",IF(HLOOKUP(D12,'2022'!$D$1:$GB$16,$A$2,FALSE)="H"," ",IF(HLOOKUP(D12,'2022'!$D$1:$GB$16,$A$2,FALSE)="S"," ",HLOOKUP(D12,'2022'!$D$1:$GB$16,$A$2,FALSE))))</f>
        <v>MN</v>
      </c>
      <c r="D12" s="402">
        <v>44572</v>
      </c>
      <c r="E12" s="402">
        <f t="shared" si="0"/>
        <v>44572</v>
      </c>
      <c r="F12" t="str" cm="1">
        <f t="array" ref="F12">IFERROR(_xlfn.IFS(C12="MN","00:00",C12="M","08:00",C12="AF","16:00")," ")</f>
        <v>00:00</v>
      </c>
      <c r="G12" s="402">
        <f t="shared" si="1"/>
        <v>44572</v>
      </c>
      <c r="H12" s="402" t="str" cm="1">
        <f t="array" ref="H12">IFERROR(_xlfn.IFS(C12="MN","07:59",C12="M","15:59",C12="AF","23:59")," ")</f>
        <v>07:59</v>
      </c>
    </row>
    <row r="13" spans="1:8" x14ac:dyDescent="0.25">
      <c r="B13" t="str">
        <f>'2022'!$C$16</f>
        <v>N</v>
      </c>
      <c r="C13" t="str">
        <f>IF(HLOOKUP(D13,'2022'!$D$1:$GB$16,$A$2,FALSE)=0," ",IF(HLOOKUP(D13,'2022'!$D$1:$GB$16,$A$2,FALSE)="H"," ",IF(HLOOKUP(D13,'2022'!$D$1:$GB$16,$A$2,FALSE)="S"," ",HLOOKUP(D13,'2022'!$D$1:$GB$16,$A$2,FALSE))))</f>
        <v>MN</v>
      </c>
      <c r="D13" s="402">
        <v>44573</v>
      </c>
      <c r="E13" s="402">
        <f t="shared" si="0"/>
        <v>44573</v>
      </c>
      <c r="F13" t="str" cm="1">
        <f t="array" ref="F13">IFERROR(_xlfn.IFS(C13="MN","00:00",C13="M","08:00",C13="AF","16:00")," ")</f>
        <v>00:00</v>
      </c>
      <c r="G13" s="402">
        <f t="shared" si="1"/>
        <v>44573</v>
      </c>
      <c r="H13" s="402" t="str" cm="1">
        <f t="array" ref="H13">IFERROR(_xlfn.IFS(C13="MN","07:59",C13="M","15:59",C13="AF","23:59")," ")</f>
        <v>07:59</v>
      </c>
    </row>
    <row r="14" spans="1:8" x14ac:dyDescent="0.25">
      <c r="B14" t="str">
        <f>'2022'!$C$16</f>
        <v>N</v>
      </c>
      <c r="C14" t="str">
        <f>IF(HLOOKUP(D14,'2022'!$D$1:$GB$16,$A$2,FALSE)=0," ",IF(HLOOKUP(D14,'2022'!$D$1:$GB$16,$A$2,FALSE)="H"," ",IF(HLOOKUP(D14,'2022'!$D$1:$GB$16,$A$2,FALSE)="S"," ",HLOOKUP(D14,'2022'!$D$1:$GB$16,$A$2,FALSE))))</f>
        <v>MN</v>
      </c>
      <c r="D14" s="402">
        <v>44574</v>
      </c>
      <c r="E14" s="402">
        <f t="shared" si="0"/>
        <v>44574</v>
      </c>
      <c r="F14" t="str" cm="1">
        <f t="array" ref="F14">IFERROR(_xlfn.IFS(C14="MN","00:00",C14="M","08:00",C14="AF","16:00")," ")</f>
        <v>00:00</v>
      </c>
      <c r="G14" s="402">
        <f t="shared" si="1"/>
        <v>44574</v>
      </c>
      <c r="H14" s="402" t="str" cm="1">
        <f t="array" ref="H14">IFERROR(_xlfn.IFS(C14="MN","07:59",C14="M","15:59",C14="AF","23:59")," ")</f>
        <v>07:59</v>
      </c>
    </row>
    <row r="15" spans="1:8" x14ac:dyDescent="0.25">
      <c r="B15" t="str">
        <f>'2022'!$C$16</f>
        <v>N</v>
      </c>
      <c r="C15" t="str">
        <f>IF(HLOOKUP(D15,'2022'!$D$1:$GB$16,$A$2,FALSE)=0," ",IF(HLOOKUP(D15,'2022'!$D$1:$GB$16,$A$2,FALSE)="H"," ",IF(HLOOKUP(D15,'2022'!$D$1:$GB$16,$A$2,FALSE)="S"," ",HLOOKUP(D15,'2022'!$D$1:$GB$16,$A$2,FALSE))))</f>
        <v xml:space="preserve"> </v>
      </c>
      <c r="D15" s="402">
        <v>44575</v>
      </c>
      <c r="E15" s="402" t="str">
        <f t="shared" si="0"/>
        <v>ERROR</v>
      </c>
      <c r="F15" t="str" cm="1">
        <f t="array" ref="F15">IFERROR(_xlfn.IFS(C15="MN","00:00",C15="M","08:00",C15="AF","16:00")," ")</f>
        <v xml:space="preserve"> </v>
      </c>
      <c r="G15" s="402" t="str">
        <f t="shared" si="1"/>
        <v>ERROR</v>
      </c>
      <c r="H15" s="402" t="str" cm="1">
        <f t="array" ref="H15">IFERROR(_xlfn.IFS(C15="MN","07:59",C15="M","15:59",C15="AF","23:59")," ")</f>
        <v xml:space="preserve"> </v>
      </c>
    </row>
    <row r="16" spans="1:8" x14ac:dyDescent="0.25">
      <c r="B16" t="str">
        <f>'2022'!$C$16</f>
        <v>N</v>
      </c>
      <c r="C16" t="str">
        <f>IF(HLOOKUP(D16,'2022'!$D$1:$GB$16,$A$2,FALSE)=0," ",IF(HLOOKUP(D16,'2022'!$D$1:$GB$16,$A$2,FALSE)="H"," ",IF(HLOOKUP(D16,'2022'!$D$1:$GB$16,$A$2,FALSE)="S"," ",HLOOKUP(D16,'2022'!$D$1:$GB$16,$A$2,FALSE))))</f>
        <v xml:space="preserve"> </v>
      </c>
      <c r="D16" s="402">
        <v>44576</v>
      </c>
      <c r="E16" s="402" t="str">
        <f t="shared" si="0"/>
        <v>ERROR</v>
      </c>
      <c r="F16" t="str" cm="1">
        <f t="array" ref="F16">IFERROR(_xlfn.IFS(C16="MN","00:00",C16="M","08:00",C16="AF","16:00")," ")</f>
        <v xml:space="preserve"> </v>
      </c>
      <c r="G16" s="402" t="str">
        <f t="shared" si="1"/>
        <v>ERROR</v>
      </c>
      <c r="H16" s="402" t="str" cm="1">
        <f t="array" ref="H16">IFERROR(_xlfn.IFS(C16="MN","07:59",C16="M","15:59",C16="AF","23:59")," ")</f>
        <v xml:space="preserve"> </v>
      </c>
    </row>
    <row r="17" spans="2:8" x14ac:dyDescent="0.25">
      <c r="B17" t="str">
        <f>'2022'!$C$16</f>
        <v>N</v>
      </c>
      <c r="C17" t="str">
        <f>IF(HLOOKUP(D17,'2022'!$D$1:$GB$16,$A$2,FALSE)=0," ",IF(HLOOKUP(D17,'2022'!$D$1:$GB$16,$A$2,FALSE)="H"," ",IF(HLOOKUP(D17,'2022'!$D$1:$GB$16,$A$2,FALSE)="S"," ",HLOOKUP(D17,'2022'!$D$1:$GB$16,$A$2,FALSE))))</f>
        <v>AF</v>
      </c>
      <c r="D17" s="402">
        <v>44577</v>
      </c>
      <c r="E17" s="402">
        <f t="shared" si="0"/>
        <v>44577</v>
      </c>
      <c r="F17" t="str" cm="1">
        <f t="array" ref="F17">IFERROR(_xlfn.IFS(C17="MN","00:00",C17="M","08:00",C17="AF","16:00")," ")</f>
        <v>16:00</v>
      </c>
      <c r="G17" s="402">
        <f t="shared" si="1"/>
        <v>44577</v>
      </c>
      <c r="H17" s="402" t="str" cm="1">
        <f t="array" ref="H17">IFERROR(_xlfn.IFS(C17="MN","07:59",C17="M","15:59",C17="AF","23:59")," ")</f>
        <v>23:59</v>
      </c>
    </row>
    <row r="18" spans="2:8" x14ac:dyDescent="0.25">
      <c r="B18" t="str">
        <f>'2022'!$C$16</f>
        <v>N</v>
      </c>
      <c r="C18" t="str">
        <f>IF(HLOOKUP(D18,'2022'!$D$1:$GB$16,$A$2,FALSE)=0," ",IF(HLOOKUP(D18,'2022'!$D$1:$GB$16,$A$2,FALSE)="H"," ",IF(HLOOKUP(D18,'2022'!$D$1:$GB$16,$A$2,FALSE)="S"," ",HLOOKUP(D18,'2022'!$D$1:$GB$16,$A$2,FALSE))))</f>
        <v>AF</v>
      </c>
      <c r="D18" s="402">
        <v>44578</v>
      </c>
      <c r="E18" s="402">
        <f t="shared" si="0"/>
        <v>44578</v>
      </c>
      <c r="F18" t="str" cm="1">
        <f t="array" ref="F18">IFERROR(_xlfn.IFS(C18="MN","00:00",C18="M","08:00",C18="AF","16:00")," ")</f>
        <v>16:00</v>
      </c>
      <c r="G18" s="402">
        <f t="shared" si="1"/>
        <v>44578</v>
      </c>
      <c r="H18" s="402" t="str" cm="1">
        <f t="array" ref="H18">IFERROR(_xlfn.IFS(C18="MN","07:59",C18="M","15:59",C18="AF","23:59")," ")</f>
        <v>23:59</v>
      </c>
    </row>
    <row r="19" spans="2:8" x14ac:dyDescent="0.25">
      <c r="B19" t="str">
        <f>'2022'!$C$16</f>
        <v>N</v>
      </c>
      <c r="C19" t="str">
        <f>IF(HLOOKUP(D19,'2022'!$D$1:$GB$16,$A$2,FALSE)=0," ",IF(HLOOKUP(D19,'2022'!$D$1:$GB$16,$A$2,FALSE)="H"," ",IF(HLOOKUP(D19,'2022'!$D$1:$GB$16,$A$2,FALSE)="S"," ",HLOOKUP(D19,'2022'!$D$1:$GB$16,$A$2,FALSE))))</f>
        <v>AF</v>
      </c>
      <c r="D19" s="402">
        <v>44579</v>
      </c>
      <c r="E19" s="402">
        <f t="shared" si="0"/>
        <v>44579</v>
      </c>
      <c r="F19" t="str" cm="1">
        <f t="array" ref="F19">IFERROR(_xlfn.IFS(C19="MN","00:00",C19="M","08:00",C19="AF","16:00")," ")</f>
        <v>16:00</v>
      </c>
      <c r="G19" s="402">
        <f t="shared" si="1"/>
        <v>44579</v>
      </c>
      <c r="H19" s="402" t="str" cm="1">
        <f t="array" ref="H19">IFERROR(_xlfn.IFS(C19="MN","07:59",C19="M","15:59",C19="AF","23:59")," ")</f>
        <v>23:59</v>
      </c>
    </row>
    <row r="20" spans="2:8" x14ac:dyDescent="0.25">
      <c r="B20" t="str">
        <f>'2022'!$C$16</f>
        <v>N</v>
      </c>
      <c r="C20" t="str">
        <f>IF(HLOOKUP(D20,'2022'!$D$1:$GB$16,$A$2,FALSE)=0," ",IF(HLOOKUP(D20,'2022'!$D$1:$GB$16,$A$2,FALSE)="H"," ",IF(HLOOKUP(D20,'2022'!$D$1:$GB$16,$A$2,FALSE)="S"," ",HLOOKUP(D20,'2022'!$D$1:$GB$16,$A$2,FALSE))))</f>
        <v>AF</v>
      </c>
      <c r="D20" s="402">
        <v>44580</v>
      </c>
      <c r="E20" s="402">
        <f t="shared" si="0"/>
        <v>44580</v>
      </c>
      <c r="F20" t="str" cm="1">
        <f t="array" ref="F20">IFERROR(_xlfn.IFS(C20="MN","00:00",C20="M","08:00",C20="AF","16:00")," ")</f>
        <v>16:00</v>
      </c>
      <c r="G20" s="402">
        <f t="shared" si="1"/>
        <v>44580</v>
      </c>
      <c r="H20" s="402" t="str" cm="1">
        <f t="array" ref="H20">IFERROR(_xlfn.IFS(C20="MN","07:59",C20="M","15:59",C20="AF","23:59")," ")</f>
        <v>23:59</v>
      </c>
    </row>
    <row r="21" spans="2:8" x14ac:dyDescent="0.25">
      <c r="B21" t="str">
        <f>'2022'!$C$16</f>
        <v>N</v>
      </c>
      <c r="C21" t="str">
        <f>IF(HLOOKUP(D21,'2022'!$D$1:$GB$16,$A$2,FALSE)=0," ",IF(HLOOKUP(D21,'2022'!$D$1:$GB$16,$A$2,FALSE)="H"," ",IF(HLOOKUP(D21,'2022'!$D$1:$GB$16,$A$2,FALSE)="S"," ",HLOOKUP(D21,'2022'!$D$1:$GB$16,$A$2,FALSE))))</f>
        <v xml:space="preserve"> </v>
      </c>
      <c r="D21" s="402">
        <v>44581</v>
      </c>
      <c r="E21" s="402" t="str">
        <f t="shared" si="0"/>
        <v>ERROR</v>
      </c>
      <c r="F21" t="str" cm="1">
        <f t="array" ref="F21">IFERROR(_xlfn.IFS(C21="MN","00:00",C21="M","08:00",C21="AF","16:00")," ")</f>
        <v xml:space="preserve"> </v>
      </c>
      <c r="G21" s="402" t="str">
        <f t="shared" si="1"/>
        <v>ERROR</v>
      </c>
      <c r="H21" s="402" t="str" cm="1">
        <f t="array" ref="H21">IFERROR(_xlfn.IFS(C21="MN","07:59",C21="M","15:59",C21="AF","23:59")," ")</f>
        <v xml:space="preserve"> </v>
      </c>
    </row>
    <row r="22" spans="2:8" x14ac:dyDescent="0.25">
      <c r="B22" t="str">
        <f>'2022'!$C$16</f>
        <v>N</v>
      </c>
      <c r="C22" t="str">
        <f>IF(HLOOKUP(D22,'2022'!$D$1:$GB$16,$A$2,FALSE)=0," ",IF(HLOOKUP(D22,'2022'!$D$1:$GB$16,$A$2,FALSE)="H"," ",IF(HLOOKUP(D22,'2022'!$D$1:$GB$16,$A$2,FALSE)="S"," ",HLOOKUP(D22,'2022'!$D$1:$GB$16,$A$2,FALSE))))</f>
        <v xml:space="preserve"> </v>
      </c>
      <c r="D22" s="402">
        <v>44582</v>
      </c>
      <c r="E22" s="402" t="str">
        <f t="shared" si="0"/>
        <v>ERROR</v>
      </c>
      <c r="F22" t="str" cm="1">
        <f t="array" ref="F22">IFERROR(_xlfn.IFS(C22="MN","00:00",C22="M","08:00",C22="AF","16:00")," ")</f>
        <v xml:space="preserve"> </v>
      </c>
      <c r="G22" s="402" t="str">
        <f t="shared" si="1"/>
        <v>ERROR</v>
      </c>
      <c r="H22" s="402" t="str" cm="1">
        <f t="array" ref="H22">IFERROR(_xlfn.IFS(C22="MN","07:59",C22="M","15:59",C22="AF","23:59")," ")</f>
        <v xml:space="preserve"> </v>
      </c>
    </row>
    <row r="23" spans="2:8" x14ac:dyDescent="0.25">
      <c r="B23" t="str">
        <f>'2022'!$C$16</f>
        <v>N</v>
      </c>
      <c r="C23" t="str">
        <f>IF(HLOOKUP(D23,'2022'!$D$1:$GB$16,$A$2,FALSE)=0," ",IF(HLOOKUP(D23,'2022'!$D$1:$GB$16,$A$2,FALSE)="H"," ",IF(HLOOKUP(D23,'2022'!$D$1:$GB$16,$A$2,FALSE)="S"," ",HLOOKUP(D23,'2022'!$D$1:$GB$16,$A$2,FALSE))))</f>
        <v>AF</v>
      </c>
      <c r="D23" s="402">
        <v>44583</v>
      </c>
      <c r="E23" s="402">
        <f t="shared" si="0"/>
        <v>44583</v>
      </c>
      <c r="F23" t="str" cm="1">
        <f t="array" ref="F23">IFERROR(_xlfn.IFS(C23="MN","00:00",C23="M","08:00",C23="AF","16:00")," ")</f>
        <v>16:00</v>
      </c>
      <c r="G23" s="402">
        <f t="shared" si="1"/>
        <v>44583</v>
      </c>
      <c r="H23" s="402" t="str" cm="1">
        <f t="array" ref="H23">IFERROR(_xlfn.IFS(C23="MN","07:59",C23="M","15:59",C23="AF","23:59")," ")</f>
        <v>23:59</v>
      </c>
    </row>
    <row r="24" spans="2:8" x14ac:dyDescent="0.25">
      <c r="B24" t="str">
        <f>'2022'!$C$16</f>
        <v>N</v>
      </c>
      <c r="C24" t="str">
        <f>IF(HLOOKUP(D24,'2022'!$D$1:$GB$16,$A$2,FALSE)=0," ",IF(HLOOKUP(D24,'2022'!$D$1:$GB$16,$A$2,FALSE)="H"," ",IF(HLOOKUP(D24,'2022'!$D$1:$GB$16,$A$2,FALSE)="S"," ",HLOOKUP(D24,'2022'!$D$1:$GB$16,$A$2,FALSE))))</f>
        <v>AF</v>
      </c>
      <c r="D24" s="402">
        <v>44584</v>
      </c>
      <c r="E24" s="402">
        <f t="shared" si="0"/>
        <v>44584</v>
      </c>
      <c r="F24" t="str" cm="1">
        <f t="array" ref="F24">IFERROR(_xlfn.IFS(C24="MN","00:00",C24="M","08:00",C24="AF","16:00")," ")</f>
        <v>16:00</v>
      </c>
      <c r="G24" s="402">
        <f t="shared" si="1"/>
        <v>44584</v>
      </c>
      <c r="H24" s="402" t="str" cm="1">
        <f t="array" ref="H24">IFERROR(_xlfn.IFS(C24="MN","07:59",C24="M","15:59",C24="AF","23:59")," ")</f>
        <v>23:59</v>
      </c>
    </row>
    <row r="25" spans="2:8" x14ac:dyDescent="0.25">
      <c r="B25" t="str">
        <f>'2022'!$C$16</f>
        <v>N</v>
      </c>
      <c r="C25" t="str">
        <f>IF(HLOOKUP(D25,'2022'!$D$1:$GB$16,$A$2,FALSE)=0," ",IF(HLOOKUP(D25,'2022'!$D$1:$GB$16,$A$2,FALSE)="H"," ",IF(HLOOKUP(D25,'2022'!$D$1:$GB$16,$A$2,FALSE)="S"," ",HLOOKUP(D25,'2022'!$D$1:$GB$16,$A$2,FALSE))))</f>
        <v>AF</v>
      </c>
      <c r="D25" s="402">
        <v>44585</v>
      </c>
      <c r="E25" s="402">
        <f t="shared" si="0"/>
        <v>44585</v>
      </c>
      <c r="F25" t="str" cm="1">
        <f t="array" ref="F25">IFERROR(_xlfn.IFS(C25="MN","00:00",C25="M","08:00",C25="AF","16:00")," ")</f>
        <v>16:00</v>
      </c>
      <c r="G25" s="402">
        <f t="shared" si="1"/>
        <v>44585</v>
      </c>
      <c r="H25" s="402" t="str" cm="1">
        <f t="array" ref="H25">IFERROR(_xlfn.IFS(C25="MN","07:59",C25="M","15:59",C25="AF","23:59")," ")</f>
        <v>23:59</v>
      </c>
    </row>
    <row r="26" spans="2:8" x14ac:dyDescent="0.25">
      <c r="B26" t="str">
        <f>'2022'!$C$16</f>
        <v>N</v>
      </c>
      <c r="C26" t="str">
        <f>IF(HLOOKUP(D26,'2022'!$D$1:$GB$16,$A$2,FALSE)=0," ",IF(HLOOKUP(D26,'2022'!$D$1:$GB$16,$A$2,FALSE)="H"," ",IF(HLOOKUP(D26,'2022'!$D$1:$GB$16,$A$2,FALSE)="S"," ",HLOOKUP(D26,'2022'!$D$1:$GB$16,$A$2,FALSE))))</f>
        <v>AF</v>
      </c>
      <c r="D26" s="402">
        <v>44586</v>
      </c>
      <c r="E26" s="402">
        <f t="shared" si="0"/>
        <v>44586</v>
      </c>
      <c r="F26" t="str" cm="1">
        <f t="array" ref="F26">IFERROR(_xlfn.IFS(C26="MN","00:00",C26="M","08:00",C26="AF","16:00")," ")</f>
        <v>16:00</v>
      </c>
      <c r="G26" s="402">
        <f t="shared" si="1"/>
        <v>44586</v>
      </c>
      <c r="H26" s="402" t="str" cm="1">
        <f t="array" ref="H26">IFERROR(_xlfn.IFS(C26="MN","07:59",C26="M","15:59",C26="AF","23:59")," ")</f>
        <v>23:59</v>
      </c>
    </row>
    <row r="27" spans="2:8" x14ac:dyDescent="0.25">
      <c r="B27" t="str">
        <f>'2022'!$C$16</f>
        <v>N</v>
      </c>
      <c r="C27" t="str">
        <f>IF(HLOOKUP(D27,'2022'!$D$1:$GB$16,$A$2,FALSE)=0," ",IF(HLOOKUP(D27,'2022'!$D$1:$GB$16,$A$2,FALSE)="H"," ",IF(HLOOKUP(D27,'2022'!$D$1:$GB$16,$A$2,FALSE)="S"," ",HLOOKUP(D27,'2022'!$D$1:$GB$16,$A$2,FALSE))))</f>
        <v xml:space="preserve"> </v>
      </c>
      <c r="D27" s="402">
        <v>44587</v>
      </c>
      <c r="E27" s="402" t="str">
        <f t="shared" si="0"/>
        <v>ERROR</v>
      </c>
      <c r="F27" t="str" cm="1">
        <f t="array" ref="F27">IFERROR(_xlfn.IFS(C27="MN","00:00",C27="M","08:00",C27="AF","16:00")," ")</f>
        <v xml:space="preserve"> </v>
      </c>
      <c r="G27" s="402" t="str">
        <f t="shared" si="1"/>
        <v>ERROR</v>
      </c>
      <c r="H27" s="402" t="str" cm="1">
        <f t="array" ref="H27">IFERROR(_xlfn.IFS(C27="MN","07:59",C27="M","15:59",C27="AF","23:59")," ")</f>
        <v xml:space="preserve"> </v>
      </c>
    </row>
    <row r="28" spans="2:8" x14ac:dyDescent="0.25">
      <c r="B28" t="str">
        <f>'2022'!$C$16</f>
        <v>N</v>
      </c>
      <c r="C28" t="str">
        <f>IF(HLOOKUP(D28,'2022'!$D$1:$GB$16,$A$2,FALSE)=0," ",IF(HLOOKUP(D28,'2022'!$D$1:$GB$16,$A$2,FALSE)="H"," ",IF(HLOOKUP(D28,'2022'!$D$1:$GB$16,$A$2,FALSE)="S"," ",HLOOKUP(D28,'2022'!$D$1:$GB$16,$A$2,FALSE))))</f>
        <v xml:space="preserve"> </v>
      </c>
      <c r="D28" s="402">
        <v>44588</v>
      </c>
      <c r="E28" s="402" t="str">
        <f t="shared" si="0"/>
        <v>ERROR</v>
      </c>
      <c r="F28" t="str" cm="1">
        <f t="array" ref="F28">IFERROR(_xlfn.IFS(C28="MN","00:00",C28="M","08:00",C28="AF","16:00")," ")</f>
        <v xml:space="preserve"> </v>
      </c>
      <c r="G28" s="402" t="str">
        <f t="shared" si="1"/>
        <v>ERROR</v>
      </c>
      <c r="H28" s="402" t="str" cm="1">
        <f t="array" ref="H28">IFERROR(_xlfn.IFS(C28="MN","07:59",C28="M","15:59",C28="AF","23:59")," ")</f>
        <v xml:space="preserve"> </v>
      </c>
    </row>
    <row r="29" spans="2:8" x14ac:dyDescent="0.25">
      <c r="B29" t="str">
        <f>'2022'!$C$16</f>
        <v>N</v>
      </c>
      <c r="C29" t="str">
        <f>IF(HLOOKUP(D29,'2022'!$D$1:$GB$16,$A$2,FALSE)=0," ",IF(HLOOKUP(D29,'2022'!$D$1:$GB$16,$A$2,FALSE)="H"," ",IF(HLOOKUP(D29,'2022'!$D$1:$GB$16,$A$2,FALSE)="S"," ",HLOOKUP(D29,'2022'!$D$1:$GB$16,$A$2,FALSE))))</f>
        <v>M</v>
      </c>
      <c r="D29" s="402">
        <v>44589</v>
      </c>
      <c r="E29" s="402">
        <f t="shared" si="0"/>
        <v>44589</v>
      </c>
      <c r="F29" t="str" cm="1">
        <f t="array" ref="F29">IFERROR(_xlfn.IFS(C29="MN","00:00",C29="M","08:00",C29="AF","16:00")," ")</f>
        <v>08:00</v>
      </c>
      <c r="G29" s="402">
        <f t="shared" si="1"/>
        <v>44589</v>
      </c>
      <c r="H29" s="402" t="str" cm="1">
        <f t="array" ref="H29">IFERROR(_xlfn.IFS(C29="MN","07:59",C29="M","15:59",C29="AF","23:59")," ")</f>
        <v>15:59</v>
      </c>
    </row>
    <row r="30" spans="2:8" x14ac:dyDescent="0.25">
      <c r="B30" t="str">
        <f>'2022'!$C$16</f>
        <v>N</v>
      </c>
      <c r="C30" t="str">
        <f>IF(HLOOKUP(D30,'2022'!$D$1:$GB$16,$A$2,FALSE)=0," ",IF(HLOOKUP(D30,'2022'!$D$1:$GB$16,$A$2,FALSE)="H"," ",IF(HLOOKUP(D30,'2022'!$D$1:$GB$16,$A$2,FALSE)="S"," ",HLOOKUP(D30,'2022'!$D$1:$GB$16,$A$2,FALSE))))</f>
        <v>M</v>
      </c>
      <c r="D30" s="402">
        <v>44590</v>
      </c>
      <c r="E30" s="402">
        <f t="shared" si="0"/>
        <v>44590</v>
      </c>
      <c r="F30" t="str" cm="1">
        <f t="array" ref="F30">IFERROR(_xlfn.IFS(C30="MN","00:00",C30="M","08:00",C30="AF","16:00")," ")</f>
        <v>08:00</v>
      </c>
      <c r="G30" s="402">
        <f t="shared" si="1"/>
        <v>44590</v>
      </c>
      <c r="H30" s="402" t="str" cm="1">
        <f t="array" ref="H30">IFERROR(_xlfn.IFS(C30="MN","07:59",C30="M","15:59",C30="AF","23:59")," ")</f>
        <v>15:59</v>
      </c>
    </row>
    <row r="31" spans="2:8" x14ac:dyDescent="0.25">
      <c r="B31" t="str">
        <f>'2022'!$C$16</f>
        <v>N</v>
      </c>
      <c r="C31" t="str">
        <f>IF(HLOOKUP(D31,'2022'!$D$1:$GB$16,$A$2,FALSE)=0," ",IF(HLOOKUP(D31,'2022'!$D$1:$GB$16,$A$2,FALSE)="H"," ",IF(HLOOKUP(D31,'2022'!$D$1:$GB$16,$A$2,FALSE)="S"," ",HLOOKUP(D31,'2022'!$D$1:$GB$16,$A$2,FALSE))))</f>
        <v>M</v>
      </c>
      <c r="D31" s="402">
        <v>44591</v>
      </c>
      <c r="E31" s="402">
        <f t="shared" si="0"/>
        <v>44591</v>
      </c>
      <c r="F31" t="str" cm="1">
        <f t="array" ref="F31">IFERROR(_xlfn.IFS(C31="MN","00:00",C31="M","08:00",C31="AF","16:00")," ")</f>
        <v>08:00</v>
      </c>
      <c r="G31" s="402">
        <f t="shared" si="1"/>
        <v>44591</v>
      </c>
      <c r="H31" s="402" t="str" cm="1">
        <f t="array" ref="H31">IFERROR(_xlfn.IFS(C31="MN","07:59",C31="M","15:59",C31="AF","23:59")," ")</f>
        <v>15:59</v>
      </c>
    </row>
    <row r="32" spans="2:8" x14ac:dyDescent="0.25">
      <c r="B32" t="str">
        <f>'2022'!$C$16</f>
        <v>N</v>
      </c>
      <c r="C32" t="str">
        <f>IF(HLOOKUP(D32,'2022'!$D$1:$GB$16,$A$2,FALSE)=0," ",IF(HLOOKUP(D32,'2022'!$D$1:$GB$16,$A$2,FALSE)="H"," ",IF(HLOOKUP(D32,'2022'!$D$1:$GB$16,$A$2,FALSE)="S"," ",HLOOKUP(D32,'2022'!$D$1:$GB$16,$A$2,FALSE))))</f>
        <v>M</v>
      </c>
      <c r="D32" s="402">
        <v>44592</v>
      </c>
      <c r="E32" s="402">
        <f t="shared" si="0"/>
        <v>44592</v>
      </c>
      <c r="F32" t="str" cm="1">
        <f t="array" ref="F32">IFERROR(_xlfn.IFS(C32="MN","00:00",C32="M","08:00",C32="AF","16:00")," ")</f>
        <v>08:00</v>
      </c>
      <c r="G32" s="402">
        <f t="shared" si="1"/>
        <v>44592</v>
      </c>
      <c r="H32" s="402" t="str" cm="1">
        <f t="array" ref="H32">IFERROR(_xlfn.IFS(C32="MN","07:59",C32="M","15:59",C32="AF","23:59")," ")</f>
        <v>15:59</v>
      </c>
    </row>
    <row r="33" spans="2:8" x14ac:dyDescent="0.25">
      <c r="B33" t="str">
        <f>'2022'!$C$16</f>
        <v>N</v>
      </c>
      <c r="C33" t="str">
        <f>IF(HLOOKUP(D33,'2022'!$D$1:$GB$16,$A$2,FALSE)=0," ",IF(HLOOKUP(D33,'2022'!$D$1:$GB$16,$A$2,FALSE)="H"," ",IF(HLOOKUP(D33,'2022'!$D$1:$GB$16,$A$2,FALSE)="S"," ",HLOOKUP(D33,'2022'!$D$1:$GB$16,$A$2,FALSE))))</f>
        <v xml:space="preserve"> </v>
      </c>
      <c r="D33" s="402">
        <v>44593</v>
      </c>
      <c r="E33" s="402" t="str">
        <f t="shared" si="0"/>
        <v>ERROR</v>
      </c>
      <c r="F33" t="str" cm="1">
        <f t="array" ref="F33">IFERROR(_xlfn.IFS(C33="MN","00:00",C33="M","08:00",C33="AF","16:00")," ")</f>
        <v xml:space="preserve"> </v>
      </c>
      <c r="G33" s="402" t="str">
        <f t="shared" si="1"/>
        <v>ERROR</v>
      </c>
      <c r="H33" s="402" t="str" cm="1">
        <f t="array" ref="H33">IFERROR(_xlfn.IFS(C33="MN","07:59",C33="M","15:59",C33="AF","23:59")," ")</f>
        <v xml:space="preserve"> </v>
      </c>
    </row>
    <row r="34" spans="2:8" x14ac:dyDescent="0.25">
      <c r="B34" t="str">
        <f>'2022'!$C$16</f>
        <v>N</v>
      </c>
      <c r="C34" t="str">
        <f>IF(HLOOKUP(D34,'2022'!$D$1:$GB$16,$A$2,FALSE)=0," ",IF(HLOOKUP(D34,'2022'!$D$1:$GB$16,$A$2,FALSE)="H"," ",IF(HLOOKUP(D34,'2022'!$D$1:$GB$16,$A$2,FALSE)="S"," ",HLOOKUP(D34,'2022'!$D$1:$GB$16,$A$2,FALSE))))</f>
        <v xml:space="preserve"> </v>
      </c>
      <c r="D34" s="402">
        <v>44594</v>
      </c>
      <c r="E34" s="402" t="str">
        <f t="shared" si="0"/>
        <v>ERROR</v>
      </c>
      <c r="F34" t="str" cm="1">
        <f t="array" ref="F34">IFERROR(_xlfn.IFS(C34="MN","00:00",C34="M","08:00",C34="AF","16:00")," ")</f>
        <v xml:space="preserve"> </v>
      </c>
      <c r="G34" s="402" t="str">
        <f t="shared" si="1"/>
        <v>ERROR</v>
      </c>
      <c r="H34" s="402" t="str" cm="1">
        <f t="array" ref="H34">IFERROR(_xlfn.IFS(C34="MN","07:59",C34="M","15:59",C34="AF","23:59")," ")</f>
        <v xml:space="preserve"> </v>
      </c>
    </row>
    <row r="35" spans="2:8" x14ac:dyDescent="0.25">
      <c r="B35" t="str">
        <f>'2022'!$C$16</f>
        <v>N</v>
      </c>
      <c r="C35" t="str">
        <f>IF(HLOOKUP(D35,'2022'!$D$1:$GB$16,$A$2,FALSE)=0," ",IF(HLOOKUP(D35,'2022'!$D$1:$GB$16,$A$2,FALSE)="H"," ",IF(HLOOKUP(D35,'2022'!$D$1:$GB$16,$A$2,FALSE)="S"," ",HLOOKUP(D35,'2022'!$D$1:$GB$16,$A$2,FALSE))))</f>
        <v>M</v>
      </c>
      <c r="D35" s="402">
        <v>44595</v>
      </c>
      <c r="E35" s="402">
        <f t="shared" si="0"/>
        <v>44595</v>
      </c>
      <c r="F35" t="str" cm="1">
        <f t="array" ref="F35">IFERROR(_xlfn.IFS(C35="MN","00:00",C35="M","08:00",C35="AF","16:00")," ")</f>
        <v>08:00</v>
      </c>
      <c r="G35" s="402">
        <f t="shared" si="1"/>
        <v>44595</v>
      </c>
      <c r="H35" s="402" t="str" cm="1">
        <f t="array" ref="H35">IFERROR(_xlfn.IFS(C35="MN","07:59",C35="M","15:59",C35="AF","23:59")," ")</f>
        <v>15:59</v>
      </c>
    </row>
    <row r="36" spans="2:8" x14ac:dyDescent="0.25">
      <c r="B36" t="str">
        <f>'2022'!$C$16</f>
        <v>N</v>
      </c>
      <c r="C36" t="str">
        <f>IF(HLOOKUP(D36,'2022'!$D$1:$GB$16,$A$2,FALSE)=0," ",IF(HLOOKUP(D36,'2022'!$D$1:$GB$16,$A$2,FALSE)="H"," ",IF(HLOOKUP(D36,'2022'!$D$1:$GB$16,$A$2,FALSE)="S"," ",HLOOKUP(D36,'2022'!$D$1:$GB$16,$A$2,FALSE))))</f>
        <v>M</v>
      </c>
      <c r="D36" s="402">
        <v>44596</v>
      </c>
      <c r="E36" s="402">
        <f t="shared" si="0"/>
        <v>44596</v>
      </c>
      <c r="F36" t="str" cm="1">
        <f t="array" ref="F36">IFERROR(_xlfn.IFS(C36="MN","00:00",C36="M","08:00",C36="AF","16:00")," ")</f>
        <v>08:00</v>
      </c>
      <c r="G36" s="402">
        <f t="shared" si="1"/>
        <v>44596</v>
      </c>
      <c r="H36" s="402" t="str" cm="1">
        <f t="array" ref="H36">IFERROR(_xlfn.IFS(C36="MN","07:59",C36="M","15:59",C36="AF","23:59")," ")</f>
        <v>15:59</v>
      </c>
    </row>
    <row r="37" spans="2:8" x14ac:dyDescent="0.25">
      <c r="B37" t="str">
        <f>'2022'!$C$16</f>
        <v>N</v>
      </c>
      <c r="C37" t="str">
        <f>IF(HLOOKUP(D37,'2022'!$D$1:$GB$16,$A$2,FALSE)=0," ",IF(HLOOKUP(D37,'2022'!$D$1:$GB$16,$A$2,FALSE)="H"," ",IF(HLOOKUP(D37,'2022'!$D$1:$GB$16,$A$2,FALSE)="S"," ",HLOOKUP(D37,'2022'!$D$1:$GB$16,$A$2,FALSE))))</f>
        <v>M</v>
      </c>
      <c r="D37" s="402">
        <v>44597</v>
      </c>
      <c r="E37" s="402">
        <f t="shared" si="0"/>
        <v>44597</v>
      </c>
      <c r="F37" t="str" cm="1">
        <f t="array" ref="F37">IFERROR(_xlfn.IFS(C37="MN","00:00",C37="M","08:00",C37="AF","16:00")," ")</f>
        <v>08:00</v>
      </c>
      <c r="G37" s="402">
        <f t="shared" si="1"/>
        <v>44597</v>
      </c>
      <c r="H37" s="402" t="str" cm="1">
        <f t="array" ref="H37">IFERROR(_xlfn.IFS(C37="MN","07:59",C37="M","15:59",C37="AF","23:59")," ")</f>
        <v>15:59</v>
      </c>
    </row>
    <row r="38" spans="2:8" x14ac:dyDescent="0.25">
      <c r="B38" t="str">
        <f>'2022'!$C$16</f>
        <v>N</v>
      </c>
      <c r="C38" t="str">
        <f>IF(HLOOKUP(D38,'2022'!$D$1:$GB$16,$A$2,FALSE)=0," ",IF(HLOOKUP(D38,'2022'!$D$1:$GB$16,$A$2,FALSE)="H"," ",IF(HLOOKUP(D38,'2022'!$D$1:$GB$16,$A$2,FALSE)="S"," ",HLOOKUP(D38,'2022'!$D$1:$GB$16,$A$2,FALSE))))</f>
        <v>M</v>
      </c>
      <c r="D38" s="402">
        <v>44598</v>
      </c>
      <c r="E38" s="402">
        <f t="shared" si="0"/>
        <v>44598</v>
      </c>
      <c r="F38" t="str" cm="1">
        <f t="array" ref="F38">IFERROR(_xlfn.IFS(C38="MN","00:00",C38="M","08:00",C38="AF","16:00")," ")</f>
        <v>08:00</v>
      </c>
      <c r="G38" s="402">
        <f t="shared" si="1"/>
        <v>44598</v>
      </c>
      <c r="H38" s="402" t="str" cm="1">
        <f t="array" ref="H38">IFERROR(_xlfn.IFS(C38="MN","07:59",C38="M","15:59",C38="AF","23:59")," ")</f>
        <v>15:59</v>
      </c>
    </row>
    <row r="39" spans="2:8" x14ac:dyDescent="0.25">
      <c r="B39" t="str">
        <f>'2022'!$C$16</f>
        <v>N</v>
      </c>
      <c r="C39" t="str">
        <f>IF(HLOOKUP(D39,'2022'!$D$1:$GB$16,$A$2,FALSE)=0," ",IF(HLOOKUP(D39,'2022'!$D$1:$GB$16,$A$2,FALSE)="H"," ",IF(HLOOKUP(D39,'2022'!$D$1:$GB$16,$A$2,FALSE)="S"," ",HLOOKUP(D39,'2022'!$D$1:$GB$16,$A$2,FALSE))))</f>
        <v xml:space="preserve"> </v>
      </c>
      <c r="D39" s="402">
        <v>44599</v>
      </c>
      <c r="E39" s="402" t="str">
        <f t="shared" si="0"/>
        <v>ERROR</v>
      </c>
      <c r="F39" t="str" cm="1">
        <f t="array" ref="F39">IFERROR(_xlfn.IFS(C39="MN","00:00",C39="M","08:00",C39="AF","16:00")," ")</f>
        <v xml:space="preserve"> </v>
      </c>
      <c r="G39" s="402" t="str">
        <f t="shared" si="1"/>
        <v>ERROR</v>
      </c>
      <c r="H39" s="402" t="str" cm="1">
        <f t="array" ref="H39">IFERROR(_xlfn.IFS(C39="MN","07:59",C39="M","15:59",C39="AF","23:59")," ")</f>
        <v xml:space="preserve"> </v>
      </c>
    </row>
    <row r="40" spans="2:8" x14ac:dyDescent="0.25">
      <c r="B40" t="str">
        <f>'2022'!$C$16</f>
        <v>N</v>
      </c>
      <c r="C40" t="str">
        <f>IF(HLOOKUP(D40,'2022'!$D$1:$GB$16,$A$2,FALSE)=0," ",IF(HLOOKUP(D40,'2022'!$D$1:$GB$16,$A$2,FALSE)="H"," ",IF(HLOOKUP(D40,'2022'!$D$1:$GB$16,$A$2,FALSE)="S"," ",HLOOKUP(D40,'2022'!$D$1:$GB$16,$A$2,FALSE))))</f>
        <v xml:space="preserve"> </v>
      </c>
      <c r="D40" s="402">
        <v>44600</v>
      </c>
      <c r="E40" s="402" t="str">
        <f t="shared" si="0"/>
        <v>ERROR</v>
      </c>
      <c r="F40" t="str" cm="1">
        <f t="array" ref="F40">IFERROR(_xlfn.IFS(C40="MN","00:00",C40="M","08:00",C40="AF","16:00")," ")</f>
        <v xml:space="preserve"> </v>
      </c>
      <c r="G40" s="402" t="str">
        <f t="shared" si="1"/>
        <v>ERROR</v>
      </c>
      <c r="H40" s="402" t="str" cm="1">
        <f t="array" ref="H40">IFERROR(_xlfn.IFS(C40="MN","07:59",C40="M","15:59",C40="AF","23:59")," ")</f>
        <v xml:space="preserve"> </v>
      </c>
    </row>
    <row r="41" spans="2:8" x14ac:dyDescent="0.25">
      <c r="B41" t="str">
        <f>'2022'!$C$16</f>
        <v>N</v>
      </c>
      <c r="C41" t="str">
        <f>IF(HLOOKUP(D41,'2022'!$D$1:$GB$16,$A$2,FALSE)=0," ",IF(HLOOKUP(D41,'2022'!$D$1:$GB$16,$A$2,FALSE)="H"," ",IF(HLOOKUP(D41,'2022'!$D$1:$GB$16,$A$2,FALSE)="S"," ",HLOOKUP(D41,'2022'!$D$1:$GB$16,$A$2,FALSE))))</f>
        <v>M</v>
      </c>
      <c r="D41" s="402">
        <v>44601</v>
      </c>
      <c r="E41" s="402">
        <f t="shared" si="0"/>
        <v>44601</v>
      </c>
      <c r="F41" t="str" cm="1">
        <f t="array" ref="F41">IFERROR(_xlfn.IFS(C41="MN","00:00",C41="M","08:00",C41="AF","16:00")," ")</f>
        <v>08:00</v>
      </c>
      <c r="G41" s="402">
        <f t="shared" si="1"/>
        <v>44601</v>
      </c>
      <c r="H41" s="402" t="str" cm="1">
        <f t="array" ref="H41">IFERROR(_xlfn.IFS(C41="MN","07:59",C41="M","15:59",C41="AF","23:59")," ")</f>
        <v>15:59</v>
      </c>
    </row>
    <row r="42" spans="2:8" x14ac:dyDescent="0.25">
      <c r="B42" t="str">
        <f>'2022'!$C$16</f>
        <v>N</v>
      </c>
      <c r="C42" t="str">
        <f>IF(HLOOKUP(D42,'2022'!$D$1:$GB$16,$A$2,FALSE)=0," ",IF(HLOOKUP(D42,'2022'!$D$1:$GB$16,$A$2,FALSE)="H"," ",IF(HLOOKUP(D42,'2022'!$D$1:$GB$16,$A$2,FALSE)="S"," ",HLOOKUP(D42,'2022'!$D$1:$GB$16,$A$2,FALSE))))</f>
        <v>M</v>
      </c>
      <c r="D42" s="402">
        <v>44602</v>
      </c>
      <c r="E42" s="402">
        <f t="shared" si="0"/>
        <v>44602</v>
      </c>
      <c r="F42" t="str" cm="1">
        <f t="array" ref="F42">IFERROR(_xlfn.IFS(C42="MN","00:00",C42="M","08:00",C42="AF","16:00")," ")</f>
        <v>08:00</v>
      </c>
      <c r="G42" s="402">
        <f t="shared" si="1"/>
        <v>44602</v>
      </c>
      <c r="H42" s="402" t="str" cm="1">
        <f t="array" ref="H42">IFERROR(_xlfn.IFS(C42="MN","07:59",C42="M","15:59",C42="AF","23:59")," ")</f>
        <v>15:59</v>
      </c>
    </row>
    <row r="43" spans="2:8" x14ac:dyDescent="0.25">
      <c r="B43" t="str">
        <f>'2022'!$C$16</f>
        <v>N</v>
      </c>
      <c r="C43" t="str">
        <f>IF(HLOOKUP(D43,'2022'!$D$1:$GB$16,$A$2,FALSE)=0," ",IF(HLOOKUP(D43,'2022'!$D$1:$GB$16,$A$2,FALSE)="H"," ",IF(HLOOKUP(D43,'2022'!$D$1:$GB$16,$A$2,FALSE)="S"," ",HLOOKUP(D43,'2022'!$D$1:$GB$16,$A$2,FALSE))))</f>
        <v>M</v>
      </c>
      <c r="D43" s="402">
        <v>44603</v>
      </c>
      <c r="E43" s="402">
        <f t="shared" si="0"/>
        <v>44603</v>
      </c>
      <c r="F43" t="str" cm="1">
        <f t="array" ref="F43">IFERROR(_xlfn.IFS(C43="MN","00:00",C43="M","08:00",C43="AF","16:00")," ")</f>
        <v>08:00</v>
      </c>
      <c r="G43" s="402">
        <f t="shared" si="1"/>
        <v>44603</v>
      </c>
      <c r="H43" s="402" t="str" cm="1">
        <f t="array" ref="H43">IFERROR(_xlfn.IFS(C43="MN","07:59",C43="M","15:59",C43="AF","23:59")," ")</f>
        <v>15:59</v>
      </c>
    </row>
    <row r="44" spans="2:8" x14ac:dyDescent="0.25">
      <c r="B44" t="str">
        <f>'2022'!$C$16</f>
        <v>N</v>
      </c>
      <c r="C44" t="str">
        <f>IF(HLOOKUP(D44,'2022'!$D$1:$GB$16,$A$2,FALSE)=0," ",IF(HLOOKUP(D44,'2022'!$D$1:$GB$16,$A$2,FALSE)="H"," ",IF(HLOOKUP(D44,'2022'!$D$1:$GB$16,$A$2,FALSE)="S"," ",HLOOKUP(D44,'2022'!$D$1:$GB$16,$A$2,FALSE))))</f>
        <v>M</v>
      </c>
      <c r="D44" s="402">
        <v>44604</v>
      </c>
      <c r="E44" s="402">
        <f t="shared" si="0"/>
        <v>44604</v>
      </c>
      <c r="F44" t="str" cm="1">
        <f t="array" ref="F44">IFERROR(_xlfn.IFS(C44="MN","00:00",C44="M","08:00",C44="AF","16:00")," ")</f>
        <v>08:00</v>
      </c>
      <c r="G44" s="402">
        <f t="shared" si="1"/>
        <v>44604</v>
      </c>
      <c r="H44" s="402" t="str" cm="1">
        <f t="array" ref="H44">IFERROR(_xlfn.IFS(C44="MN","07:59",C44="M","15:59",C44="AF","23:59")," ")</f>
        <v>15:59</v>
      </c>
    </row>
    <row r="45" spans="2:8" x14ac:dyDescent="0.25">
      <c r="B45" t="str">
        <f>'2022'!$C$16</f>
        <v>N</v>
      </c>
      <c r="C45" t="str">
        <f>IF(HLOOKUP(D45,'2022'!$D$1:$GB$16,$A$2,FALSE)=0," ",IF(HLOOKUP(D45,'2022'!$D$1:$GB$16,$A$2,FALSE)="H"," ",IF(HLOOKUP(D45,'2022'!$D$1:$GB$16,$A$2,FALSE)="S"," ",HLOOKUP(D45,'2022'!$D$1:$GB$16,$A$2,FALSE))))</f>
        <v xml:space="preserve"> </v>
      </c>
      <c r="D45" s="402">
        <v>44605</v>
      </c>
      <c r="E45" s="402" t="str">
        <f t="shared" si="0"/>
        <v>ERROR</v>
      </c>
      <c r="F45" t="str" cm="1">
        <f t="array" ref="F45">IFERROR(_xlfn.IFS(C45="MN","00:00",C45="M","08:00",C45="AF","16:00")," ")</f>
        <v xml:space="preserve"> </v>
      </c>
      <c r="G45" s="402" t="str">
        <f t="shared" si="1"/>
        <v>ERROR</v>
      </c>
      <c r="H45" s="402" t="str" cm="1">
        <f t="array" ref="H45">IFERROR(_xlfn.IFS(C45="MN","07:59",C45="M","15:59",C45="AF","23:59")," ")</f>
        <v xml:space="preserve"> </v>
      </c>
    </row>
    <row r="46" spans="2:8" x14ac:dyDescent="0.25">
      <c r="B46" t="str">
        <f>'2022'!$C$16</f>
        <v>N</v>
      </c>
      <c r="C46" t="str">
        <f>IF(HLOOKUP(D46,'2022'!$D$1:$GB$16,$A$2,FALSE)=0," ",IF(HLOOKUP(D46,'2022'!$D$1:$GB$16,$A$2,FALSE)="H"," ",IF(HLOOKUP(D46,'2022'!$D$1:$GB$16,$A$2,FALSE)="S"," ",HLOOKUP(D46,'2022'!$D$1:$GB$16,$A$2,FALSE))))</f>
        <v xml:space="preserve"> </v>
      </c>
      <c r="D46" s="402">
        <v>44606</v>
      </c>
      <c r="E46" s="402" t="str">
        <f t="shared" si="0"/>
        <v>ERROR</v>
      </c>
      <c r="F46" t="str" cm="1">
        <f t="array" ref="F46">IFERROR(_xlfn.IFS(C46="MN","00:00",C46="M","08:00",C46="AF","16:00")," ")</f>
        <v xml:space="preserve"> </v>
      </c>
      <c r="G46" s="402" t="str">
        <f t="shared" si="1"/>
        <v>ERROR</v>
      </c>
      <c r="H46" s="402" t="str" cm="1">
        <f t="array" ref="H46">IFERROR(_xlfn.IFS(C46="MN","07:59",C46="M","15:59",C46="AF","23:59")," ")</f>
        <v xml:space="preserve"> </v>
      </c>
    </row>
    <row r="47" spans="2:8" x14ac:dyDescent="0.25">
      <c r="B47" t="str">
        <f>'2022'!$C$16</f>
        <v>N</v>
      </c>
      <c r="C47" t="str">
        <f>IF(HLOOKUP(D47,'2022'!$D$1:$GB$16,$A$2,FALSE)=0," ",IF(HLOOKUP(D47,'2022'!$D$1:$GB$16,$A$2,FALSE)="H"," ",IF(HLOOKUP(D47,'2022'!$D$1:$GB$16,$A$2,FALSE)="S"," ",HLOOKUP(D47,'2022'!$D$1:$GB$16,$A$2,FALSE))))</f>
        <v>MN</v>
      </c>
      <c r="D47" s="402">
        <v>44607</v>
      </c>
      <c r="E47" s="402">
        <f t="shared" si="0"/>
        <v>44607</v>
      </c>
      <c r="F47" t="str" cm="1">
        <f t="array" ref="F47">IFERROR(_xlfn.IFS(C47="MN","00:00",C47="M","08:00",C47="AF","16:00")," ")</f>
        <v>00:00</v>
      </c>
      <c r="G47" s="402">
        <f t="shared" si="1"/>
        <v>44607</v>
      </c>
      <c r="H47" s="402" t="str" cm="1">
        <f t="array" ref="H47">IFERROR(_xlfn.IFS(C47="MN","07:59",C47="M","15:59",C47="AF","23:59")," ")</f>
        <v>07:59</v>
      </c>
    </row>
    <row r="48" spans="2:8" x14ac:dyDescent="0.25">
      <c r="B48" t="str">
        <f>'2022'!$C$16</f>
        <v>N</v>
      </c>
      <c r="C48" t="str">
        <f>IF(HLOOKUP(D48,'2022'!$D$1:$GB$16,$A$2,FALSE)=0," ",IF(HLOOKUP(D48,'2022'!$D$1:$GB$16,$A$2,FALSE)="H"," ",IF(HLOOKUP(D48,'2022'!$D$1:$GB$16,$A$2,FALSE)="S"," ",HLOOKUP(D48,'2022'!$D$1:$GB$16,$A$2,FALSE))))</f>
        <v>MN</v>
      </c>
      <c r="D48" s="402">
        <v>44608</v>
      </c>
      <c r="E48" s="402">
        <f t="shared" si="0"/>
        <v>44608</v>
      </c>
      <c r="F48" t="str" cm="1">
        <f t="array" ref="F48">IFERROR(_xlfn.IFS(C48="MN","00:00",C48="M","08:00",C48="AF","16:00")," ")</f>
        <v>00:00</v>
      </c>
      <c r="G48" s="402">
        <f t="shared" si="1"/>
        <v>44608</v>
      </c>
      <c r="H48" s="402" t="str" cm="1">
        <f t="array" ref="H48">IFERROR(_xlfn.IFS(C48="MN","07:59",C48="M","15:59",C48="AF","23:59")," ")</f>
        <v>07:59</v>
      </c>
    </row>
    <row r="49" spans="2:8" x14ac:dyDescent="0.25">
      <c r="B49" t="str">
        <f>'2022'!$C$16</f>
        <v>N</v>
      </c>
      <c r="C49" t="str">
        <f>IF(HLOOKUP(D49,'2022'!$D$1:$GB$16,$A$2,FALSE)=0," ",IF(HLOOKUP(D49,'2022'!$D$1:$GB$16,$A$2,FALSE)="H"," ",IF(HLOOKUP(D49,'2022'!$D$1:$GB$16,$A$2,FALSE)="S"," ",HLOOKUP(D49,'2022'!$D$1:$GB$16,$A$2,FALSE))))</f>
        <v>MN</v>
      </c>
      <c r="D49" s="402">
        <v>44609</v>
      </c>
      <c r="E49" s="402">
        <f t="shared" si="0"/>
        <v>44609</v>
      </c>
      <c r="F49" t="str" cm="1">
        <f t="array" ref="F49">IFERROR(_xlfn.IFS(C49="MN","00:00",C49="M","08:00",C49="AF","16:00")," ")</f>
        <v>00:00</v>
      </c>
      <c r="G49" s="402">
        <f t="shared" si="1"/>
        <v>44609</v>
      </c>
      <c r="H49" s="402" t="str" cm="1">
        <f t="array" ref="H49">IFERROR(_xlfn.IFS(C49="MN","07:59",C49="M","15:59",C49="AF","23:59")," ")</f>
        <v>07:59</v>
      </c>
    </row>
    <row r="50" spans="2:8" x14ac:dyDescent="0.25">
      <c r="B50" t="str">
        <f>'2022'!$C$16</f>
        <v>N</v>
      </c>
      <c r="C50" t="str">
        <f>IF(HLOOKUP(D50,'2022'!$D$1:$GB$16,$A$2,FALSE)=0," ",IF(HLOOKUP(D50,'2022'!$D$1:$GB$16,$A$2,FALSE)="H"," ",IF(HLOOKUP(D50,'2022'!$D$1:$GB$16,$A$2,FALSE)="S"," ",HLOOKUP(D50,'2022'!$D$1:$GB$16,$A$2,FALSE))))</f>
        <v>MN</v>
      </c>
      <c r="D50" s="402">
        <v>44610</v>
      </c>
      <c r="E50" s="402">
        <f t="shared" si="0"/>
        <v>44610</v>
      </c>
      <c r="F50" t="str" cm="1">
        <f t="array" ref="F50">IFERROR(_xlfn.IFS(C50="MN","00:00",C50="M","08:00",C50="AF","16:00")," ")</f>
        <v>00:00</v>
      </c>
      <c r="G50" s="402">
        <f t="shared" si="1"/>
        <v>44610</v>
      </c>
      <c r="H50" s="402" t="str" cm="1">
        <f t="array" ref="H50">IFERROR(_xlfn.IFS(C50="MN","07:59",C50="M","15:59",C50="AF","23:59")," ")</f>
        <v>07:59</v>
      </c>
    </row>
    <row r="51" spans="2:8" x14ac:dyDescent="0.25">
      <c r="B51" t="str">
        <f>'2022'!$C$16</f>
        <v>N</v>
      </c>
      <c r="C51" t="str">
        <f>IF(HLOOKUP(D51,'2022'!$D$1:$GB$16,$A$2,FALSE)=0," ",IF(HLOOKUP(D51,'2022'!$D$1:$GB$16,$A$2,FALSE)="H"," ",IF(HLOOKUP(D51,'2022'!$D$1:$GB$16,$A$2,FALSE)="S"," ",HLOOKUP(D51,'2022'!$D$1:$GB$16,$A$2,FALSE))))</f>
        <v xml:space="preserve"> </v>
      </c>
      <c r="D51" s="402">
        <v>44611</v>
      </c>
      <c r="E51" s="402" t="str">
        <f t="shared" si="0"/>
        <v>ERROR</v>
      </c>
      <c r="F51" t="str" cm="1">
        <f t="array" ref="F51">IFERROR(_xlfn.IFS(C51="MN","00:00",C51="M","08:00",C51="AF","16:00")," ")</f>
        <v xml:space="preserve"> </v>
      </c>
      <c r="G51" s="402" t="str">
        <f t="shared" si="1"/>
        <v>ERROR</v>
      </c>
      <c r="H51" s="402" t="str" cm="1">
        <f t="array" ref="H51">IFERROR(_xlfn.IFS(C51="MN","07:59",C51="M","15:59",C51="AF","23:59")," ")</f>
        <v xml:space="preserve"> </v>
      </c>
    </row>
    <row r="52" spans="2:8" x14ac:dyDescent="0.25">
      <c r="B52" t="str">
        <f>'2022'!$C$16</f>
        <v>N</v>
      </c>
      <c r="C52" t="str">
        <f>IF(HLOOKUP(D52,'2022'!$D$1:$GB$16,$A$2,FALSE)=0," ",IF(HLOOKUP(D52,'2022'!$D$1:$GB$16,$A$2,FALSE)="H"," ",IF(HLOOKUP(D52,'2022'!$D$1:$GB$16,$A$2,FALSE)="S"," ",HLOOKUP(D52,'2022'!$D$1:$GB$16,$A$2,FALSE))))</f>
        <v xml:space="preserve"> </v>
      </c>
      <c r="D52" s="402">
        <v>44612</v>
      </c>
      <c r="E52" s="402" t="str">
        <f t="shared" si="0"/>
        <v>ERROR</v>
      </c>
      <c r="F52" t="str" cm="1">
        <f t="array" ref="F52">IFERROR(_xlfn.IFS(C52="MN","00:00",C52="M","08:00",C52="AF","16:00")," ")</f>
        <v xml:space="preserve"> </v>
      </c>
      <c r="G52" s="402" t="str">
        <f t="shared" si="1"/>
        <v>ERROR</v>
      </c>
      <c r="H52" s="402" t="str" cm="1">
        <f t="array" ref="H52">IFERROR(_xlfn.IFS(C52="MN","07:59",C52="M","15:59",C52="AF","23:59")," ")</f>
        <v xml:space="preserve"> </v>
      </c>
    </row>
    <row r="53" spans="2:8" x14ac:dyDescent="0.25">
      <c r="B53" t="str">
        <f>'2022'!$C$16</f>
        <v>N</v>
      </c>
      <c r="C53" t="str">
        <f>IF(HLOOKUP(D53,'2022'!$D$1:$GB$16,$A$2,FALSE)=0," ",IF(HLOOKUP(D53,'2022'!$D$1:$GB$16,$A$2,FALSE)="H"," ",IF(HLOOKUP(D53,'2022'!$D$1:$GB$16,$A$2,FALSE)="S"," ",HLOOKUP(D53,'2022'!$D$1:$GB$16,$A$2,FALSE))))</f>
        <v>AF</v>
      </c>
      <c r="D53" s="402">
        <v>44613</v>
      </c>
      <c r="E53" s="402">
        <f t="shared" si="0"/>
        <v>44613</v>
      </c>
      <c r="F53" t="str" cm="1">
        <f t="array" ref="F53">IFERROR(_xlfn.IFS(C53="MN","00:00",C53="M","08:00",C53="AF","16:00")," ")</f>
        <v>16:00</v>
      </c>
      <c r="G53" s="402">
        <f t="shared" si="1"/>
        <v>44613</v>
      </c>
      <c r="H53" s="402" t="str" cm="1">
        <f t="array" ref="H53">IFERROR(_xlfn.IFS(C53="MN","07:59",C53="M","15:59",C53="AF","23:59")," ")</f>
        <v>23:59</v>
      </c>
    </row>
    <row r="54" spans="2:8" x14ac:dyDescent="0.25">
      <c r="B54" t="str">
        <f>'2022'!$C$16</f>
        <v>N</v>
      </c>
      <c r="C54" t="str">
        <f>IF(HLOOKUP(D54,'2022'!$D$1:$GB$16,$A$2,FALSE)=0," ",IF(HLOOKUP(D54,'2022'!$D$1:$GB$16,$A$2,FALSE)="H"," ",IF(HLOOKUP(D54,'2022'!$D$1:$GB$16,$A$2,FALSE)="S"," ",HLOOKUP(D54,'2022'!$D$1:$GB$16,$A$2,FALSE))))</f>
        <v>AF</v>
      </c>
      <c r="D54" s="402">
        <v>44614</v>
      </c>
      <c r="E54" s="402">
        <f t="shared" si="0"/>
        <v>44614</v>
      </c>
      <c r="F54" t="str" cm="1">
        <f t="array" ref="F54">IFERROR(_xlfn.IFS(C54="MN","00:00",C54="M","08:00",C54="AF","16:00")," ")</f>
        <v>16:00</v>
      </c>
      <c r="G54" s="402">
        <f t="shared" si="1"/>
        <v>44614</v>
      </c>
      <c r="H54" s="402" t="str" cm="1">
        <f t="array" ref="H54">IFERROR(_xlfn.IFS(C54="MN","07:59",C54="M","15:59",C54="AF","23:59")," ")</f>
        <v>23:59</v>
      </c>
    </row>
    <row r="55" spans="2:8" x14ac:dyDescent="0.25">
      <c r="B55" t="str">
        <f>'2022'!$C$16</f>
        <v>N</v>
      </c>
      <c r="C55" t="str">
        <f>IF(HLOOKUP(D55,'2022'!$D$1:$GB$16,$A$2,FALSE)=0," ",IF(HLOOKUP(D55,'2022'!$D$1:$GB$16,$A$2,FALSE)="H"," ",IF(HLOOKUP(D55,'2022'!$D$1:$GB$16,$A$2,FALSE)="S"," ",HLOOKUP(D55,'2022'!$D$1:$GB$16,$A$2,FALSE))))</f>
        <v>AF</v>
      </c>
      <c r="D55" s="402">
        <v>44615</v>
      </c>
      <c r="E55" s="402">
        <f t="shared" si="0"/>
        <v>44615</v>
      </c>
      <c r="F55" t="str" cm="1">
        <f t="array" ref="F55">IFERROR(_xlfn.IFS(C55="MN","00:00",C55="M","08:00",C55="AF","16:00")," ")</f>
        <v>16:00</v>
      </c>
      <c r="G55" s="402">
        <f t="shared" si="1"/>
        <v>44615</v>
      </c>
      <c r="H55" s="402" t="str" cm="1">
        <f t="array" ref="H55">IFERROR(_xlfn.IFS(C55="MN","07:59",C55="M","15:59",C55="AF","23:59")," ")</f>
        <v>23:59</v>
      </c>
    </row>
    <row r="56" spans="2:8" x14ac:dyDescent="0.25">
      <c r="B56" t="str">
        <f>'2022'!$C$16</f>
        <v>N</v>
      </c>
      <c r="C56" t="str">
        <f>IF(HLOOKUP(D56,'2022'!$D$1:$GB$16,$A$2,FALSE)=0," ",IF(HLOOKUP(D56,'2022'!$D$1:$GB$16,$A$2,FALSE)="H"," ",IF(HLOOKUP(D56,'2022'!$D$1:$GB$16,$A$2,FALSE)="S"," ",HLOOKUP(D56,'2022'!$D$1:$GB$16,$A$2,FALSE))))</f>
        <v>AF</v>
      </c>
      <c r="D56" s="402">
        <v>44616</v>
      </c>
      <c r="E56" s="402">
        <f t="shared" si="0"/>
        <v>44616</v>
      </c>
      <c r="F56" t="str" cm="1">
        <f t="array" ref="F56">IFERROR(_xlfn.IFS(C56="MN","00:00",C56="M","08:00",C56="AF","16:00")," ")</f>
        <v>16:00</v>
      </c>
      <c r="G56" s="402">
        <f t="shared" si="1"/>
        <v>44616</v>
      </c>
      <c r="H56" s="402" t="str" cm="1">
        <f t="array" ref="H56">IFERROR(_xlfn.IFS(C56="MN","07:59",C56="M","15:59",C56="AF","23:59")," ")</f>
        <v>23:59</v>
      </c>
    </row>
    <row r="57" spans="2:8" x14ac:dyDescent="0.25">
      <c r="B57" t="str">
        <f>'2022'!$C$16</f>
        <v>N</v>
      </c>
      <c r="C57" t="str">
        <f>IF(HLOOKUP(D57,'2022'!$D$1:$GB$16,$A$2,FALSE)=0," ",IF(HLOOKUP(D57,'2022'!$D$1:$GB$16,$A$2,FALSE)="H"," ",IF(HLOOKUP(D57,'2022'!$D$1:$GB$16,$A$2,FALSE)="S"," ",HLOOKUP(D57,'2022'!$D$1:$GB$16,$A$2,FALSE))))</f>
        <v xml:space="preserve"> </v>
      </c>
      <c r="D57" s="402">
        <v>44617</v>
      </c>
      <c r="E57" s="402" t="str">
        <f t="shared" si="0"/>
        <v>ERROR</v>
      </c>
      <c r="F57" t="str" cm="1">
        <f t="array" ref="F57">IFERROR(_xlfn.IFS(C57="MN","00:00",C57="M","08:00",C57="AF","16:00")," ")</f>
        <v xml:space="preserve"> </v>
      </c>
      <c r="G57" s="402" t="str">
        <f t="shared" si="1"/>
        <v>ERROR</v>
      </c>
      <c r="H57" s="402" t="str" cm="1">
        <f t="array" ref="H57">IFERROR(_xlfn.IFS(C57="MN","07:59",C57="M","15:59",C57="AF","23:59")," ")</f>
        <v xml:space="preserve"> </v>
      </c>
    </row>
    <row r="58" spans="2:8" x14ac:dyDescent="0.25">
      <c r="B58" t="str">
        <f>'2022'!$C$16</f>
        <v>N</v>
      </c>
      <c r="C58" t="str">
        <f>IF(HLOOKUP(D58,'2022'!$D$1:$GB$16,$A$2,FALSE)=0," ",IF(HLOOKUP(D58,'2022'!$D$1:$GB$16,$A$2,FALSE)="H"," ",IF(HLOOKUP(D58,'2022'!$D$1:$GB$16,$A$2,FALSE)="S"," ",HLOOKUP(D58,'2022'!$D$1:$GB$16,$A$2,FALSE))))</f>
        <v xml:space="preserve"> </v>
      </c>
      <c r="D58" s="402">
        <v>44618</v>
      </c>
      <c r="E58" s="402" t="str">
        <f t="shared" si="0"/>
        <v>ERROR</v>
      </c>
      <c r="F58" t="str" cm="1">
        <f t="array" ref="F58">IFERROR(_xlfn.IFS(C58="MN","00:00",C58="M","08:00",C58="AF","16:00")," ")</f>
        <v xml:space="preserve"> </v>
      </c>
      <c r="G58" s="402" t="str">
        <f t="shared" si="1"/>
        <v>ERROR</v>
      </c>
      <c r="H58" s="402" t="str" cm="1">
        <f t="array" ref="H58">IFERROR(_xlfn.IFS(C58="MN","07:59",C58="M","15:59",C58="AF","23:59")," ")</f>
        <v xml:space="preserve"> </v>
      </c>
    </row>
    <row r="59" spans="2:8" x14ac:dyDescent="0.25">
      <c r="B59" t="str">
        <f>'2022'!$C$16</f>
        <v>N</v>
      </c>
      <c r="C59" t="str">
        <f>IF(HLOOKUP(D59,'2022'!$D$1:$GB$16,$A$2,FALSE)=0," ",IF(HLOOKUP(D59,'2022'!$D$1:$GB$16,$A$2,FALSE)="H"," ",IF(HLOOKUP(D59,'2022'!$D$1:$GB$16,$A$2,FALSE)="S"," ",HLOOKUP(D59,'2022'!$D$1:$GB$16,$A$2,FALSE))))</f>
        <v>AF</v>
      </c>
      <c r="D59" s="402">
        <v>44619</v>
      </c>
      <c r="E59" s="402">
        <f t="shared" si="0"/>
        <v>44619</v>
      </c>
      <c r="F59" t="str" cm="1">
        <f t="array" ref="F59">IFERROR(_xlfn.IFS(C59="MN","00:00",C59="M","08:00",C59="AF","16:00")," ")</f>
        <v>16:00</v>
      </c>
      <c r="G59" s="402">
        <f t="shared" si="1"/>
        <v>44619</v>
      </c>
      <c r="H59" s="402" t="str" cm="1">
        <f t="array" ref="H59">IFERROR(_xlfn.IFS(C59="MN","07:59",C59="M","15:59",C59="AF","23:59")," ")</f>
        <v>23:59</v>
      </c>
    </row>
    <row r="60" spans="2:8" x14ac:dyDescent="0.25">
      <c r="B60" t="str">
        <f>'2022'!$C$16</f>
        <v>N</v>
      </c>
      <c r="C60" t="str">
        <f>IF(HLOOKUP(D60,'2022'!$D$1:$GB$16,$A$2,FALSE)=0," ",IF(HLOOKUP(D60,'2022'!$D$1:$GB$16,$A$2,FALSE)="H"," ",IF(HLOOKUP(D60,'2022'!$D$1:$GB$16,$A$2,FALSE)="S"," ",HLOOKUP(D60,'2022'!$D$1:$GB$16,$A$2,FALSE))))</f>
        <v>AF</v>
      </c>
      <c r="D60" s="402">
        <v>44620</v>
      </c>
      <c r="E60" s="402">
        <f t="shared" si="0"/>
        <v>44620</v>
      </c>
      <c r="F60" t="str" cm="1">
        <f t="array" ref="F60">IFERROR(_xlfn.IFS(C60="MN","00:00",C60="M","08:00",C60="AF","16:00")," ")</f>
        <v>16:00</v>
      </c>
      <c r="G60" s="402">
        <f t="shared" si="1"/>
        <v>44620</v>
      </c>
      <c r="H60" s="402" t="str" cm="1">
        <f t="array" ref="H60">IFERROR(_xlfn.IFS(C60="MN","07:59",C60="M","15:59",C60="AF","23:59")," ")</f>
        <v>23:59</v>
      </c>
    </row>
    <row r="61" spans="2:8" x14ac:dyDescent="0.25">
      <c r="B61" t="str">
        <f>'2022'!$C$16</f>
        <v>N</v>
      </c>
      <c r="C61" t="str">
        <f>IF(HLOOKUP(D61,'2022'!$D$1:$GB$16,$A$2,FALSE)=0," ",IF(HLOOKUP(D61,'2022'!$D$1:$GB$16,$A$2,FALSE)="H"," ",IF(HLOOKUP(D61,'2022'!$D$1:$GB$16,$A$2,FALSE)="S"," ",HLOOKUP(D61,'2022'!$D$1:$GB$16,$A$2,FALSE))))</f>
        <v>AF</v>
      </c>
      <c r="D61" s="402">
        <v>44621</v>
      </c>
      <c r="E61" s="402">
        <f t="shared" si="0"/>
        <v>44621</v>
      </c>
      <c r="F61" t="str" cm="1">
        <f t="array" ref="F61">IFERROR(_xlfn.IFS(C61="MN","00:00",C61="M","08:00",C61="AF","16:00")," ")</f>
        <v>16:00</v>
      </c>
      <c r="G61" s="402">
        <f t="shared" si="1"/>
        <v>44621</v>
      </c>
      <c r="H61" s="402" t="str" cm="1">
        <f t="array" ref="H61">IFERROR(_xlfn.IFS(C61="MN","07:59",C61="M","15:59",C61="AF","23:59")," ")</f>
        <v>23:59</v>
      </c>
    </row>
    <row r="62" spans="2:8" x14ac:dyDescent="0.25">
      <c r="B62" t="str">
        <f>'2022'!$C$16</f>
        <v>N</v>
      </c>
      <c r="C62" t="str">
        <f>IF(HLOOKUP(D62,'2022'!$D$1:$GB$16,$A$2,FALSE)=0," ",IF(HLOOKUP(D62,'2022'!$D$1:$GB$16,$A$2,FALSE)="H"," ",IF(HLOOKUP(D62,'2022'!$D$1:$GB$16,$A$2,FALSE)="S"," ",HLOOKUP(D62,'2022'!$D$1:$GB$16,$A$2,FALSE))))</f>
        <v>AF</v>
      </c>
      <c r="D62" s="402">
        <v>44622</v>
      </c>
      <c r="E62" s="402">
        <f t="shared" si="0"/>
        <v>44622</v>
      </c>
      <c r="F62" t="str" cm="1">
        <f t="array" ref="F62">IFERROR(_xlfn.IFS(C62="MN","00:00",C62="M","08:00",C62="AF","16:00")," ")</f>
        <v>16:00</v>
      </c>
      <c r="G62" s="402">
        <f t="shared" si="1"/>
        <v>44622</v>
      </c>
      <c r="H62" s="402" t="str" cm="1">
        <f t="array" ref="H62">IFERROR(_xlfn.IFS(C62="MN","07:59",C62="M","15:59",C62="AF","23:59")," ")</f>
        <v>23:59</v>
      </c>
    </row>
    <row r="63" spans="2:8" x14ac:dyDescent="0.25">
      <c r="B63" t="str">
        <f>'2022'!$C$16</f>
        <v>N</v>
      </c>
      <c r="C63" t="str">
        <f>IF(HLOOKUP(D63,'2022'!$D$1:$GB$16,$A$2,FALSE)=0," ",IF(HLOOKUP(D63,'2022'!$D$1:$GB$16,$A$2,FALSE)="H"," ",IF(HLOOKUP(D63,'2022'!$D$1:$GB$16,$A$2,FALSE)="S"," ",HLOOKUP(D63,'2022'!$D$1:$GB$16,$A$2,FALSE))))</f>
        <v xml:space="preserve"> </v>
      </c>
      <c r="D63" s="402">
        <v>44623</v>
      </c>
      <c r="E63" s="402" t="str">
        <f t="shared" si="0"/>
        <v>ERROR</v>
      </c>
      <c r="F63" t="str" cm="1">
        <f t="array" ref="F63">IFERROR(_xlfn.IFS(C63="MN","00:00",C63="M","08:00",C63="AF","16:00")," ")</f>
        <v xml:space="preserve"> </v>
      </c>
      <c r="G63" s="402" t="str">
        <f t="shared" si="1"/>
        <v>ERROR</v>
      </c>
      <c r="H63" s="402" t="str" cm="1">
        <f t="array" ref="H63">IFERROR(_xlfn.IFS(C63="MN","07:59",C63="M","15:59",C63="AF","23:59")," ")</f>
        <v xml:space="preserve"> </v>
      </c>
    </row>
    <row r="64" spans="2:8" x14ac:dyDescent="0.25">
      <c r="B64" t="str">
        <f>'2022'!$C$16</f>
        <v>N</v>
      </c>
      <c r="C64" t="str">
        <f>IF(HLOOKUP(D64,'2022'!$D$1:$GB$16,$A$2,FALSE)=0," ",IF(HLOOKUP(D64,'2022'!$D$1:$GB$16,$A$2,FALSE)="H"," ",IF(HLOOKUP(D64,'2022'!$D$1:$GB$16,$A$2,FALSE)="S"," ",HLOOKUP(D64,'2022'!$D$1:$GB$16,$A$2,FALSE))))</f>
        <v xml:space="preserve"> </v>
      </c>
      <c r="D64" s="402">
        <v>44624</v>
      </c>
      <c r="E64" s="402" t="str">
        <f t="shared" si="0"/>
        <v>ERROR</v>
      </c>
      <c r="F64" t="str" cm="1">
        <f t="array" ref="F64">IFERROR(_xlfn.IFS(C64="MN","00:00",C64="M","08:00",C64="AF","16:00")," ")</f>
        <v xml:space="preserve"> </v>
      </c>
      <c r="G64" s="402" t="str">
        <f t="shared" si="1"/>
        <v>ERROR</v>
      </c>
      <c r="H64" s="402" t="str" cm="1">
        <f t="array" ref="H64">IFERROR(_xlfn.IFS(C64="MN","07:59",C64="M","15:59",C64="AF","23:59")," ")</f>
        <v xml:space="preserve"> </v>
      </c>
    </row>
    <row r="65" spans="2:8" x14ac:dyDescent="0.25">
      <c r="B65" t="str">
        <f>'2022'!$C$16</f>
        <v>N</v>
      </c>
      <c r="C65" t="str">
        <f>IF(HLOOKUP(D65,'2022'!$D$1:$GB$16,$A$2,FALSE)=0," ",IF(HLOOKUP(D65,'2022'!$D$1:$GB$16,$A$2,FALSE)="H"," ",IF(HLOOKUP(D65,'2022'!$D$1:$GB$16,$A$2,FALSE)="S"," ",HLOOKUP(D65,'2022'!$D$1:$GB$16,$A$2,FALSE))))</f>
        <v>M</v>
      </c>
      <c r="D65" s="402">
        <v>44625</v>
      </c>
      <c r="E65" s="402">
        <f t="shared" si="0"/>
        <v>44625</v>
      </c>
      <c r="F65" t="str" cm="1">
        <f t="array" ref="F65">IFERROR(_xlfn.IFS(C65="MN","00:00",C65="M","08:00",C65="AF","16:00")," ")</f>
        <v>08:00</v>
      </c>
      <c r="G65" s="402">
        <f t="shared" si="1"/>
        <v>44625</v>
      </c>
      <c r="H65" s="402" t="str" cm="1">
        <f t="array" ref="H65">IFERROR(_xlfn.IFS(C65="MN","07:59",C65="M","15:59",C65="AF","23:59")," ")</f>
        <v>15:59</v>
      </c>
    </row>
    <row r="66" spans="2:8" x14ac:dyDescent="0.25">
      <c r="B66" t="str">
        <f>'2022'!$C$16</f>
        <v>N</v>
      </c>
      <c r="C66" t="str">
        <f>IF(HLOOKUP(D66,'2022'!$D$1:$GB$16,$A$2,FALSE)=0," ",IF(HLOOKUP(D66,'2022'!$D$1:$GB$16,$A$2,FALSE)="H"," ",IF(HLOOKUP(D66,'2022'!$D$1:$GB$16,$A$2,FALSE)="S"," ",HLOOKUP(D66,'2022'!$D$1:$GB$16,$A$2,FALSE))))</f>
        <v>M</v>
      </c>
      <c r="D66" s="402">
        <v>44626</v>
      </c>
      <c r="E66" s="402">
        <f t="shared" si="0"/>
        <v>44626</v>
      </c>
      <c r="F66" t="str" cm="1">
        <f t="array" ref="F66">IFERROR(_xlfn.IFS(C66="MN","00:00",C66="M","08:00",C66="AF","16:00")," ")</f>
        <v>08:00</v>
      </c>
      <c r="G66" s="402">
        <f t="shared" si="1"/>
        <v>44626</v>
      </c>
      <c r="H66" s="402" t="str" cm="1">
        <f t="array" ref="H66">IFERROR(_xlfn.IFS(C66="MN","07:59",C66="M","15:59",C66="AF","23:59")," ")</f>
        <v>15:59</v>
      </c>
    </row>
    <row r="67" spans="2:8" x14ac:dyDescent="0.25">
      <c r="B67" t="str">
        <f>'2022'!$C$16</f>
        <v>N</v>
      </c>
      <c r="C67" t="str">
        <f>IF(HLOOKUP(D67,'2022'!$D$1:$GB$16,$A$2,FALSE)=0," ",IF(HLOOKUP(D67,'2022'!$D$1:$GB$16,$A$2,FALSE)="H"," ",IF(HLOOKUP(D67,'2022'!$D$1:$GB$16,$A$2,FALSE)="S"," ",HLOOKUP(D67,'2022'!$D$1:$GB$16,$A$2,FALSE))))</f>
        <v>M</v>
      </c>
      <c r="D67" s="402">
        <v>44627</v>
      </c>
      <c r="E67" s="402">
        <f t="shared" ref="E67:E130" si="2">IF(C67=" ","ERROR",D67)</f>
        <v>44627</v>
      </c>
      <c r="F67" t="str" cm="1">
        <f t="array" ref="F67">IFERROR(_xlfn.IFS(C67="MN","00:00",C67="M","08:00",C67="AF","16:00")," ")</f>
        <v>08:00</v>
      </c>
      <c r="G67" s="402">
        <f t="shared" ref="G67:G130" si="3">E67</f>
        <v>44627</v>
      </c>
      <c r="H67" s="402" t="str" cm="1">
        <f t="array" ref="H67">IFERROR(_xlfn.IFS(C67="MN","07:59",C67="M","15:59",C67="AF","23:59")," ")</f>
        <v>15:59</v>
      </c>
    </row>
    <row r="68" spans="2:8" x14ac:dyDescent="0.25">
      <c r="B68" t="str">
        <f>'2022'!$C$16</f>
        <v>N</v>
      </c>
      <c r="C68" t="str">
        <f>IF(HLOOKUP(D68,'2022'!$D$1:$GB$16,$A$2,FALSE)=0," ",IF(HLOOKUP(D68,'2022'!$D$1:$GB$16,$A$2,FALSE)="H"," ",IF(HLOOKUP(D68,'2022'!$D$1:$GB$16,$A$2,FALSE)="S"," ",HLOOKUP(D68,'2022'!$D$1:$GB$16,$A$2,FALSE))))</f>
        <v>M</v>
      </c>
      <c r="D68" s="402">
        <v>44628</v>
      </c>
      <c r="E68" s="402">
        <f t="shared" si="2"/>
        <v>44628</v>
      </c>
      <c r="F68" t="str" cm="1">
        <f t="array" ref="F68">IFERROR(_xlfn.IFS(C68="MN","00:00",C68="M","08:00",C68="AF","16:00")," ")</f>
        <v>08:00</v>
      </c>
      <c r="G68" s="402">
        <f t="shared" si="3"/>
        <v>44628</v>
      </c>
      <c r="H68" s="402" t="str" cm="1">
        <f t="array" ref="H68">IFERROR(_xlfn.IFS(C68="MN","07:59",C68="M","15:59",C68="AF","23:59")," ")</f>
        <v>15:59</v>
      </c>
    </row>
    <row r="69" spans="2:8" x14ac:dyDescent="0.25">
      <c r="B69" t="str">
        <f>'2022'!$C$16</f>
        <v>N</v>
      </c>
      <c r="C69" t="str">
        <f>IF(HLOOKUP(D69,'2022'!$D$1:$GB$16,$A$2,FALSE)=0," ",IF(HLOOKUP(D69,'2022'!$D$1:$GB$16,$A$2,FALSE)="H"," ",IF(HLOOKUP(D69,'2022'!$D$1:$GB$16,$A$2,FALSE)="S"," ",HLOOKUP(D69,'2022'!$D$1:$GB$16,$A$2,FALSE))))</f>
        <v xml:space="preserve"> </v>
      </c>
      <c r="D69" s="402">
        <v>44629</v>
      </c>
      <c r="E69" s="402" t="str">
        <f t="shared" si="2"/>
        <v>ERROR</v>
      </c>
      <c r="F69" t="str" cm="1">
        <f t="array" ref="F69">IFERROR(_xlfn.IFS(C69="MN","00:00",C69="M","08:00",C69="AF","16:00")," ")</f>
        <v xml:space="preserve"> </v>
      </c>
      <c r="G69" s="402" t="str">
        <f t="shared" si="3"/>
        <v>ERROR</v>
      </c>
      <c r="H69" s="402" t="str" cm="1">
        <f t="array" ref="H69">IFERROR(_xlfn.IFS(C69="MN","07:59",C69="M","15:59",C69="AF","23:59")," ")</f>
        <v xml:space="preserve"> </v>
      </c>
    </row>
    <row r="70" spans="2:8" x14ac:dyDescent="0.25">
      <c r="B70" t="str">
        <f>'2022'!$C$16</f>
        <v>N</v>
      </c>
      <c r="C70" t="str">
        <f>IF(HLOOKUP(D70,'2022'!$D$1:$GB$16,$A$2,FALSE)=0," ",IF(HLOOKUP(D70,'2022'!$D$1:$GB$16,$A$2,FALSE)="H"," ",IF(HLOOKUP(D70,'2022'!$D$1:$GB$16,$A$2,FALSE)="S"," ",HLOOKUP(D70,'2022'!$D$1:$GB$16,$A$2,FALSE))))</f>
        <v xml:space="preserve"> </v>
      </c>
      <c r="D70" s="402">
        <v>44630</v>
      </c>
      <c r="E70" s="402" t="str">
        <f t="shared" si="2"/>
        <v>ERROR</v>
      </c>
      <c r="F70" t="str" cm="1">
        <f t="array" ref="F70">IFERROR(_xlfn.IFS(C70="MN","00:00",C70="M","08:00",C70="AF","16:00")," ")</f>
        <v xml:space="preserve"> </v>
      </c>
      <c r="G70" s="402" t="str">
        <f t="shared" si="3"/>
        <v>ERROR</v>
      </c>
      <c r="H70" s="402" t="str" cm="1">
        <f t="array" ref="H70">IFERROR(_xlfn.IFS(C70="MN","07:59",C70="M","15:59",C70="AF","23:59")," ")</f>
        <v xml:space="preserve"> </v>
      </c>
    </row>
    <row r="71" spans="2:8" x14ac:dyDescent="0.25">
      <c r="B71" t="str">
        <f>'2022'!$C$16</f>
        <v>N</v>
      </c>
      <c r="C71" t="str">
        <f>IF(HLOOKUP(D71,'2022'!$D$1:$GB$16,$A$2,FALSE)=0," ",IF(HLOOKUP(D71,'2022'!$D$1:$GB$16,$A$2,FALSE)="H"," ",IF(HLOOKUP(D71,'2022'!$D$1:$GB$16,$A$2,FALSE)="S"," ",HLOOKUP(D71,'2022'!$D$1:$GB$16,$A$2,FALSE))))</f>
        <v>M</v>
      </c>
      <c r="D71" s="402">
        <v>44631</v>
      </c>
      <c r="E71" s="402">
        <f t="shared" si="2"/>
        <v>44631</v>
      </c>
      <c r="F71" t="str" cm="1">
        <f t="array" ref="F71">IFERROR(_xlfn.IFS(C71="MN","00:00",C71="M","08:00",C71="AF","16:00")," ")</f>
        <v>08:00</v>
      </c>
      <c r="G71" s="402">
        <f t="shared" si="3"/>
        <v>44631</v>
      </c>
      <c r="H71" s="402" t="str" cm="1">
        <f t="array" ref="H71">IFERROR(_xlfn.IFS(C71="MN","07:59",C71="M","15:59",C71="AF","23:59")," ")</f>
        <v>15:59</v>
      </c>
    </row>
    <row r="72" spans="2:8" x14ac:dyDescent="0.25">
      <c r="B72" t="str">
        <f>'2022'!$C$16</f>
        <v>N</v>
      </c>
      <c r="C72" t="str">
        <f>IF(HLOOKUP(D72,'2022'!$D$1:$GB$16,$A$2,FALSE)=0," ",IF(HLOOKUP(D72,'2022'!$D$1:$GB$16,$A$2,FALSE)="H"," ",IF(HLOOKUP(D72,'2022'!$D$1:$GB$16,$A$2,FALSE)="S"," ",HLOOKUP(D72,'2022'!$D$1:$GB$16,$A$2,FALSE))))</f>
        <v>M</v>
      </c>
      <c r="D72" s="402">
        <v>44632</v>
      </c>
      <c r="E72" s="402">
        <f t="shared" si="2"/>
        <v>44632</v>
      </c>
      <c r="F72" t="str" cm="1">
        <f t="array" ref="F72">IFERROR(_xlfn.IFS(C72="MN","00:00",C72="M","08:00",C72="AF","16:00")," ")</f>
        <v>08:00</v>
      </c>
      <c r="G72" s="402">
        <f t="shared" si="3"/>
        <v>44632</v>
      </c>
      <c r="H72" s="402" t="str" cm="1">
        <f t="array" ref="H72">IFERROR(_xlfn.IFS(C72="MN","07:59",C72="M","15:59",C72="AF","23:59")," ")</f>
        <v>15:59</v>
      </c>
    </row>
    <row r="73" spans="2:8" x14ac:dyDescent="0.25">
      <c r="B73" t="str">
        <f>'2022'!$C$16</f>
        <v>N</v>
      </c>
      <c r="C73" t="str">
        <f>IF(HLOOKUP(D73,'2022'!$D$1:$GB$16,$A$2,FALSE)=0," ",IF(HLOOKUP(D73,'2022'!$D$1:$GB$16,$A$2,FALSE)="H"," ",IF(HLOOKUP(D73,'2022'!$D$1:$GB$16,$A$2,FALSE)="S"," ",HLOOKUP(D73,'2022'!$D$1:$GB$16,$A$2,FALSE))))</f>
        <v>M</v>
      </c>
      <c r="D73" s="402">
        <v>44633</v>
      </c>
      <c r="E73" s="402">
        <f t="shared" si="2"/>
        <v>44633</v>
      </c>
      <c r="F73" t="str" cm="1">
        <f t="array" ref="F73">IFERROR(_xlfn.IFS(C73="MN","00:00",C73="M","08:00",C73="AF","16:00")," ")</f>
        <v>08:00</v>
      </c>
      <c r="G73" s="402">
        <f t="shared" si="3"/>
        <v>44633</v>
      </c>
      <c r="H73" s="402" t="str" cm="1">
        <f t="array" ref="H73">IFERROR(_xlfn.IFS(C73="MN","07:59",C73="M","15:59",C73="AF","23:59")," ")</f>
        <v>15:59</v>
      </c>
    </row>
    <row r="74" spans="2:8" x14ac:dyDescent="0.25">
      <c r="B74" t="str">
        <f>'2022'!$C$16</f>
        <v>N</v>
      </c>
      <c r="C74" t="str">
        <f>IF(HLOOKUP(D74,'2022'!$D$1:$GB$16,$A$2,FALSE)=0," ",IF(HLOOKUP(D74,'2022'!$D$1:$GB$16,$A$2,FALSE)="H"," ",IF(HLOOKUP(D74,'2022'!$D$1:$GB$16,$A$2,FALSE)="S"," ",HLOOKUP(D74,'2022'!$D$1:$GB$16,$A$2,FALSE))))</f>
        <v>M</v>
      </c>
      <c r="D74" s="402">
        <v>44634</v>
      </c>
      <c r="E74" s="402">
        <f t="shared" si="2"/>
        <v>44634</v>
      </c>
      <c r="F74" t="str" cm="1">
        <f t="array" ref="F74">IFERROR(_xlfn.IFS(C74="MN","00:00",C74="M","08:00",C74="AF","16:00")," ")</f>
        <v>08:00</v>
      </c>
      <c r="G74" s="402">
        <f t="shared" si="3"/>
        <v>44634</v>
      </c>
      <c r="H74" s="402" t="str" cm="1">
        <f t="array" ref="H74">IFERROR(_xlfn.IFS(C74="MN","07:59",C74="M","15:59",C74="AF","23:59")," ")</f>
        <v>15:59</v>
      </c>
    </row>
    <row r="75" spans="2:8" x14ac:dyDescent="0.25">
      <c r="B75" t="str">
        <f>'2022'!$C$16</f>
        <v>N</v>
      </c>
      <c r="C75" t="str">
        <f>IF(HLOOKUP(D75,'2022'!$D$1:$GB$16,$A$2,FALSE)=0," ",IF(HLOOKUP(D75,'2022'!$D$1:$GB$16,$A$2,FALSE)="H"," ",IF(HLOOKUP(D75,'2022'!$D$1:$GB$16,$A$2,FALSE)="S"," ",HLOOKUP(D75,'2022'!$D$1:$GB$16,$A$2,FALSE))))</f>
        <v xml:space="preserve"> </v>
      </c>
      <c r="D75" s="402">
        <v>44635</v>
      </c>
      <c r="E75" s="402" t="str">
        <f t="shared" si="2"/>
        <v>ERROR</v>
      </c>
      <c r="F75" t="str" cm="1">
        <f t="array" ref="F75">IFERROR(_xlfn.IFS(C75="MN","00:00",C75="M","08:00",C75="AF","16:00")," ")</f>
        <v xml:space="preserve"> </v>
      </c>
      <c r="G75" s="402" t="str">
        <f t="shared" si="3"/>
        <v>ERROR</v>
      </c>
      <c r="H75" s="402" t="str" cm="1">
        <f t="array" ref="H75">IFERROR(_xlfn.IFS(C75="MN","07:59",C75="M","15:59",C75="AF","23:59")," ")</f>
        <v xml:space="preserve"> </v>
      </c>
    </row>
    <row r="76" spans="2:8" x14ac:dyDescent="0.25">
      <c r="B76" t="str">
        <f>'2022'!$C$16</f>
        <v>N</v>
      </c>
      <c r="C76" t="str">
        <f>IF(HLOOKUP(D76,'2022'!$D$1:$GB$16,$A$2,FALSE)=0," ",IF(HLOOKUP(D76,'2022'!$D$1:$GB$16,$A$2,FALSE)="H"," ",IF(HLOOKUP(D76,'2022'!$D$1:$GB$16,$A$2,FALSE)="S"," ",HLOOKUP(D76,'2022'!$D$1:$GB$16,$A$2,FALSE))))</f>
        <v xml:space="preserve"> </v>
      </c>
      <c r="D76" s="402">
        <v>44636</v>
      </c>
      <c r="E76" s="402" t="str">
        <f t="shared" si="2"/>
        <v>ERROR</v>
      </c>
      <c r="F76" t="str" cm="1">
        <f t="array" ref="F76">IFERROR(_xlfn.IFS(C76="MN","00:00",C76="M","08:00",C76="AF","16:00")," ")</f>
        <v xml:space="preserve"> </v>
      </c>
      <c r="G76" s="402" t="str">
        <f t="shared" si="3"/>
        <v>ERROR</v>
      </c>
      <c r="H76" s="402" t="str" cm="1">
        <f t="array" ref="H76">IFERROR(_xlfn.IFS(C76="MN","07:59",C76="M","15:59",C76="AF","23:59")," ")</f>
        <v xml:space="preserve"> </v>
      </c>
    </row>
    <row r="77" spans="2:8" x14ac:dyDescent="0.25">
      <c r="B77" t="str">
        <f>'2022'!$C$16</f>
        <v>N</v>
      </c>
      <c r="C77" t="str">
        <f>IF(HLOOKUP(D77,'2022'!$D$1:$GB$16,$A$2,FALSE)=0," ",IF(HLOOKUP(D77,'2022'!$D$1:$GB$16,$A$2,FALSE)="H"," ",IF(HLOOKUP(D77,'2022'!$D$1:$GB$16,$A$2,FALSE)="S"," ",HLOOKUP(D77,'2022'!$D$1:$GB$16,$A$2,FALSE))))</f>
        <v>MN</v>
      </c>
      <c r="D77" s="402">
        <v>44637</v>
      </c>
      <c r="E77" s="402">
        <f t="shared" si="2"/>
        <v>44637</v>
      </c>
      <c r="F77" t="str" cm="1">
        <f t="array" ref="F77">IFERROR(_xlfn.IFS(C77="MN","00:00",C77="M","08:00",C77="AF","16:00")," ")</f>
        <v>00:00</v>
      </c>
      <c r="G77" s="402">
        <f t="shared" si="3"/>
        <v>44637</v>
      </c>
      <c r="H77" s="402" t="str" cm="1">
        <f t="array" ref="H77">IFERROR(_xlfn.IFS(C77="MN","07:59",C77="M","15:59",C77="AF","23:59")," ")</f>
        <v>07:59</v>
      </c>
    </row>
    <row r="78" spans="2:8" x14ac:dyDescent="0.25">
      <c r="B78" t="str">
        <f>'2022'!$C$16</f>
        <v>N</v>
      </c>
      <c r="C78" t="str">
        <f>IF(HLOOKUP(D78,'2022'!$D$1:$GB$16,$A$2,FALSE)=0," ",IF(HLOOKUP(D78,'2022'!$D$1:$GB$16,$A$2,FALSE)="H"," ",IF(HLOOKUP(D78,'2022'!$D$1:$GB$16,$A$2,FALSE)="S"," ",HLOOKUP(D78,'2022'!$D$1:$GB$16,$A$2,FALSE))))</f>
        <v>MN</v>
      </c>
      <c r="D78" s="402">
        <v>44638</v>
      </c>
      <c r="E78" s="402">
        <f t="shared" si="2"/>
        <v>44638</v>
      </c>
      <c r="F78" t="str" cm="1">
        <f t="array" ref="F78">IFERROR(_xlfn.IFS(C78="MN","00:00",C78="M","08:00",C78="AF","16:00")," ")</f>
        <v>00:00</v>
      </c>
      <c r="G78" s="402">
        <f t="shared" si="3"/>
        <v>44638</v>
      </c>
      <c r="H78" s="402" t="str" cm="1">
        <f t="array" ref="H78">IFERROR(_xlfn.IFS(C78="MN","07:59",C78="M","15:59",C78="AF","23:59")," ")</f>
        <v>07:59</v>
      </c>
    </row>
    <row r="79" spans="2:8" x14ac:dyDescent="0.25">
      <c r="B79" t="str">
        <f>'2022'!$C$16</f>
        <v>N</v>
      </c>
      <c r="C79" t="str">
        <f>IF(HLOOKUP(D79,'2022'!$D$1:$GB$16,$A$2,FALSE)=0," ",IF(HLOOKUP(D79,'2022'!$D$1:$GB$16,$A$2,FALSE)="H"," ",IF(HLOOKUP(D79,'2022'!$D$1:$GB$16,$A$2,FALSE)="S"," ",HLOOKUP(D79,'2022'!$D$1:$GB$16,$A$2,FALSE))))</f>
        <v>MN</v>
      </c>
      <c r="D79" s="402">
        <v>44639</v>
      </c>
      <c r="E79" s="402">
        <f t="shared" si="2"/>
        <v>44639</v>
      </c>
      <c r="F79" t="str" cm="1">
        <f t="array" ref="F79">IFERROR(_xlfn.IFS(C79="MN","00:00",C79="M","08:00",C79="AF","16:00")," ")</f>
        <v>00:00</v>
      </c>
      <c r="G79" s="402">
        <f t="shared" si="3"/>
        <v>44639</v>
      </c>
      <c r="H79" s="402" t="str" cm="1">
        <f t="array" ref="H79">IFERROR(_xlfn.IFS(C79="MN","07:59",C79="M","15:59",C79="AF","23:59")," ")</f>
        <v>07:59</v>
      </c>
    </row>
    <row r="80" spans="2:8" x14ac:dyDescent="0.25">
      <c r="B80" t="str">
        <f>'2022'!$C$16</f>
        <v>N</v>
      </c>
      <c r="C80" t="str">
        <f>IF(HLOOKUP(D80,'2022'!$D$1:$GB$16,$A$2,FALSE)=0," ",IF(HLOOKUP(D80,'2022'!$D$1:$GB$16,$A$2,FALSE)="H"," ",IF(HLOOKUP(D80,'2022'!$D$1:$GB$16,$A$2,FALSE)="S"," ",HLOOKUP(D80,'2022'!$D$1:$GB$16,$A$2,FALSE))))</f>
        <v>MN</v>
      </c>
      <c r="D80" s="402">
        <v>44640</v>
      </c>
      <c r="E80" s="402">
        <f t="shared" si="2"/>
        <v>44640</v>
      </c>
      <c r="F80" t="str" cm="1">
        <f t="array" ref="F80">IFERROR(_xlfn.IFS(C80="MN","00:00",C80="M","08:00",C80="AF","16:00")," ")</f>
        <v>00:00</v>
      </c>
      <c r="G80" s="402">
        <f t="shared" si="3"/>
        <v>44640</v>
      </c>
      <c r="H80" s="402" t="str" cm="1">
        <f t="array" ref="H80">IFERROR(_xlfn.IFS(C80="MN","07:59",C80="M","15:59",C80="AF","23:59")," ")</f>
        <v>07:59</v>
      </c>
    </row>
    <row r="81" spans="2:8" x14ac:dyDescent="0.25">
      <c r="B81" t="str">
        <f>'2022'!$C$16</f>
        <v>N</v>
      </c>
      <c r="C81" t="str">
        <f>IF(HLOOKUP(D81,'2022'!$D$1:$GB$16,$A$2,FALSE)=0," ",IF(HLOOKUP(D81,'2022'!$D$1:$GB$16,$A$2,FALSE)="H"," ",IF(HLOOKUP(D81,'2022'!$D$1:$GB$16,$A$2,FALSE)="S"," ",HLOOKUP(D81,'2022'!$D$1:$GB$16,$A$2,FALSE))))</f>
        <v xml:space="preserve"> </v>
      </c>
      <c r="D81" s="402">
        <v>44641</v>
      </c>
      <c r="E81" s="402" t="str">
        <f t="shared" si="2"/>
        <v>ERROR</v>
      </c>
      <c r="F81" t="str" cm="1">
        <f t="array" ref="F81">IFERROR(_xlfn.IFS(C81="MN","00:00",C81="M","08:00",C81="AF","16:00")," ")</f>
        <v xml:space="preserve"> </v>
      </c>
      <c r="G81" s="402" t="str">
        <f t="shared" si="3"/>
        <v>ERROR</v>
      </c>
      <c r="H81" s="402" t="str" cm="1">
        <f t="array" ref="H81">IFERROR(_xlfn.IFS(C81="MN","07:59",C81="M","15:59",C81="AF","23:59")," ")</f>
        <v xml:space="preserve"> </v>
      </c>
    </row>
    <row r="82" spans="2:8" x14ac:dyDescent="0.25">
      <c r="B82" t="str">
        <f>'2022'!$C$16</f>
        <v>N</v>
      </c>
      <c r="C82" t="str">
        <f>IF(HLOOKUP(D82,'2022'!$D$1:$GB$16,$A$2,FALSE)=0," ",IF(HLOOKUP(D82,'2022'!$D$1:$GB$16,$A$2,FALSE)="H"," ",IF(HLOOKUP(D82,'2022'!$D$1:$GB$16,$A$2,FALSE)="S"," ",HLOOKUP(D82,'2022'!$D$1:$GB$16,$A$2,FALSE))))</f>
        <v xml:space="preserve"> </v>
      </c>
      <c r="D82" s="402">
        <v>44642</v>
      </c>
      <c r="E82" s="402" t="str">
        <f t="shared" si="2"/>
        <v>ERROR</v>
      </c>
      <c r="F82" t="str" cm="1">
        <f t="array" ref="F82">IFERROR(_xlfn.IFS(C82="MN","00:00",C82="M","08:00",C82="AF","16:00")," ")</f>
        <v xml:space="preserve"> </v>
      </c>
      <c r="G82" s="402" t="str">
        <f t="shared" si="3"/>
        <v>ERROR</v>
      </c>
      <c r="H82" s="402" t="str" cm="1">
        <f t="array" ref="H82">IFERROR(_xlfn.IFS(C82="MN","07:59",C82="M","15:59",C82="AF","23:59")," ")</f>
        <v xml:space="preserve"> </v>
      </c>
    </row>
    <row r="83" spans="2:8" x14ac:dyDescent="0.25">
      <c r="B83" t="str">
        <f>'2022'!$C$16</f>
        <v>N</v>
      </c>
      <c r="C83" t="str">
        <f>IF(HLOOKUP(D83,'2022'!$D$1:$GB$16,$A$2,FALSE)=0," ",IF(HLOOKUP(D83,'2022'!$D$1:$GB$16,$A$2,FALSE)="H"," ",IF(HLOOKUP(D83,'2022'!$D$1:$GB$16,$A$2,FALSE)="S"," ",HLOOKUP(D83,'2022'!$D$1:$GB$16,$A$2,FALSE))))</f>
        <v>MN</v>
      </c>
      <c r="D83" s="402">
        <v>44643</v>
      </c>
      <c r="E83" s="402">
        <f t="shared" si="2"/>
        <v>44643</v>
      </c>
      <c r="F83" t="str" cm="1">
        <f t="array" ref="F83">IFERROR(_xlfn.IFS(C83="MN","00:00",C83="M","08:00",C83="AF","16:00")," ")</f>
        <v>00:00</v>
      </c>
      <c r="G83" s="402">
        <f t="shared" si="3"/>
        <v>44643</v>
      </c>
      <c r="H83" s="402" t="str" cm="1">
        <f t="array" ref="H83">IFERROR(_xlfn.IFS(C83="MN","07:59",C83="M","15:59",C83="AF","23:59")," ")</f>
        <v>07:59</v>
      </c>
    </row>
    <row r="84" spans="2:8" x14ac:dyDescent="0.25">
      <c r="B84" t="str">
        <f>'2022'!$C$16</f>
        <v>N</v>
      </c>
      <c r="C84" t="str">
        <f>IF(HLOOKUP(D84,'2022'!$D$1:$GB$16,$A$2,FALSE)=0," ",IF(HLOOKUP(D84,'2022'!$D$1:$GB$16,$A$2,FALSE)="H"," ",IF(HLOOKUP(D84,'2022'!$D$1:$GB$16,$A$2,FALSE)="S"," ",HLOOKUP(D84,'2022'!$D$1:$GB$16,$A$2,FALSE))))</f>
        <v>MN</v>
      </c>
      <c r="D84" s="402">
        <v>44644</v>
      </c>
      <c r="E84" s="402">
        <f t="shared" si="2"/>
        <v>44644</v>
      </c>
      <c r="F84" t="str" cm="1">
        <f t="array" ref="F84">IFERROR(_xlfn.IFS(C84="MN","00:00",C84="M","08:00",C84="AF","16:00")," ")</f>
        <v>00:00</v>
      </c>
      <c r="G84" s="402">
        <f t="shared" si="3"/>
        <v>44644</v>
      </c>
      <c r="H84" s="402" t="str" cm="1">
        <f t="array" ref="H84">IFERROR(_xlfn.IFS(C84="MN","07:59",C84="M","15:59",C84="AF","23:59")," ")</f>
        <v>07:59</v>
      </c>
    </row>
    <row r="85" spans="2:8" x14ac:dyDescent="0.25">
      <c r="B85" t="str">
        <f>'2022'!$C$16</f>
        <v>N</v>
      </c>
      <c r="C85" t="str">
        <f>IF(HLOOKUP(D85,'2022'!$D$1:$GB$16,$A$2,FALSE)=0," ",IF(HLOOKUP(D85,'2022'!$D$1:$GB$16,$A$2,FALSE)="H"," ",IF(HLOOKUP(D85,'2022'!$D$1:$GB$16,$A$2,FALSE)="S"," ",HLOOKUP(D85,'2022'!$D$1:$GB$16,$A$2,FALSE))))</f>
        <v xml:space="preserve"> </v>
      </c>
      <c r="D85" s="402">
        <v>44645</v>
      </c>
      <c r="E85" s="402" t="str">
        <f t="shared" si="2"/>
        <v>ERROR</v>
      </c>
      <c r="F85" t="str" cm="1">
        <f t="array" ref="F85">IFERROR(_xlfn.IFS(C85="MN","00:00",C85="M","08:00",C85="AF","16:00")," ")</f>
        <v xml:space="preserve"> </v>
      </c>
      <c r="G85" s="402" t="str">
        <f t="shared" si="3"/>
        <v>ERROR</v>
      </c>
      <c r="H85" s="402" t="str" cm="1">
        <f t="array" ref="H85">IFERROR(_xlfn.IFS(C85="MN","07:59",C85="M","15:59",C85="AF","23:59")," ")</f>
        <v xml:space="preserve"> </v>
      </c>
    </row>
    <row r="86" spans="2:8" x14ac:dyDescent="0.25">
      <c r="B86" t="str">
        <f>'2022'!$C$16</f>
        <v>N</v>
      </c>
      <c r="C86" t="str">
        <f>IF(HLOOKUP(D86,'2022'!$D$1:$GB$16,$A$2,FALSE)=0," ",IF(HLOOKUP(D86,'2022'!$D$1:$GB$16,$A$2,FALSE)="H"," ",IF(HLOOKUP(D86,'2022'!$D$1:$GB$16,$A$2,FALSE)="S"," ",HLOOKUP(D86,'2022'!$D$1:$GB$16,$A$2,FALSE))))</f>
        <v xml:space="preserve"> </v>
      </c>
      <c r="D86" s="402">
        <v>44646</v>
      </c>
      <c r="E86" s="402" t="str">
        <f t="shared" si="2"/>
        <v>ERROR</v>
      </c>
      <c r="F86" t="str" cm="1">
        <f t="array" ref="F86">IFERROR(_xlfn.IFS(C86="MN","00:00",C86="M","08:00",C86="AF","16:00")," ")</f>
        <v xml:space="preserve"> </v>
      </c>
      <c r="G86" s="402" t="str">
        <f t="shared" si="3"/>
        <v>ERROR</v>
      </c>
      <c r="H86" s="402" t="str" cm="1">
        <f t="array" ref="H86">IFERROR(_xlfn.IFS(C86="MN","07:59",C86="M","15:59",C86="AF","23:59")," ")</f>
        <v xml:space="preserve"> </v>
      </c>
    </row>
    <row r="87" spans="2:8" x14ac:dyDescent="0.25">
      <c r="B87" t="str">
        <f>'2022'!$C$16</f>
        <v>N</v>
      </c>
      <c r="C87" t="str">
        <f>IF(HLOOKUP(D87,'2022'!$D$1:$GB$16,$A$2,FALSE)=0," ",IF(HLOOKUP(D87,'2022'!$D$1:$GB$16,$A$2,FALSE)="H"," ",IF(HLOOKUP(D87,'2022'!$D$1:$GB$16,$A$2,FALSE)="S"," ",HLOOKUP(D87,'2022'!$D$1:$GB$16,$A$2,FALSE))))</f>
        <v xml:space="preserve"> </v>
      </c>
      <c r="D87" s="402">
        <v>44647</v>
      </c>
      <c r="E87" s="402" t="str">
        <f t="shared" si="2"/>
        <v>ERROR</v>
      </c>
      <c r="F87" t="str" cm="1">
        <f t="array" ref="F87">IFERROR(_xlfn.IFS(C87="MN","00:00",C87="M","08:00",C87="AF","16:00")," ")</f>
        <v xml:space="preserve"> </v>
      </c>
      <c r="G87" s="402" t="str">
        <f t="shared" si="3"/>
        <v>ERROR</v>
      </c>
      <c r="H87" s="402" t="str" cm="1">
        <f t="array" ref="H87">IFERROR(_xlfn.IFS(C87="MN","07:59",C87="M","15:59",C87="AF","23:59")," ")</f>
        <v xml:space="preserve"> </v>
      </c>
    </row>
    <row r="88" spans="2:8" x14ac:dyDescent="0.25">
      <c r="B88" t="str">
        <f>'2022'!$C$16</f>
        <v>N</v>
      </c>
      <c r="C88" t="str">
        <f>IF(HLOOKUP(D88,'2022'!$D$1:$GB$16,$A$2,FALSE)=0," ",IF(HLOOKUP(D88,'2022'!$D$1:$GB$16,$A$2,FALSE)="H"," ",IF(HLOOKUP(D88,'2022'!$D$1:$GB$16,$A$2,FALSE)="S"," ",HLOOKUP(D88,'2022'!$D$1:$GB$16,$A$2,FALSE))))</f>
        <v xml:space="preserve"> </v>
      </c>
      <c r="D88" s="402">
        <v>44648</v>
      </c>
      <c r="E88" s="402" t="str">
        <f t="shared" si="2"/>
        <v>ERROR</v>
      </c>
      <c r="F88" t="str" cm="1">
        <f t="array" ref="F88">IFERROR(_xlfn.IFS(C88="MN","00:00",C88="M","08:00",C88="AF","16:00")," ")</f>
        <v xml:space="preserve"> </v>
      </c>
      <c r="G88" s="402" t="str">
        <f t="shared" si="3"/>
        <v>ERROR</v>
      </c>
      <c r="H88" s="402" t="str" cm="1">
        <f t="array" ref="H88">IFERROR(_xlfn.IFS(C88="MN","07:59",C88="M","15:59",C88="AF","23:59")," ")</f>
        <v xml:space="preserve"> </v>
      </c>
    </row>
    <row r="89" spans="2:8" x14ac:dyDescent="0.25">
      <c r="B89" t="str">
        <f>'2022'!$C$16</f>
        <v>N</v>
      </c>
      <c r="C89" t="str">
        <f>IF(HLOOKUP(D89,'2022'!$D$1:$GB$16,$A$2,FALSE)=0," ",IF(HLOOKUP(D89,'2022'!$D$1:$GB$16,$A$2,FALSE)="H"," ",IF(HLOOKUP(D89,'2022'!$D$1:$GB$16,$A$2,FALSE)="S"," ",HLOOKUP(D89,'2022'!$D$1:$GB$16,$A$2,FALSE))))</f>
        <v xml:space="preserve"> </v>
      </c>
      <c r="D89" s="402">
        <v>44649</v>
      </c>
      <c r="E89" s="402" t="str">
        <f t="shared" si="2"/>
        <v>ERROR</v>
      </c>
      <c r="F89" t="str" cm="1">
        <f t="array" ref="F89">IFERROR(_xlfn.IFS(C89="MN","00:00",C89="M","08:00",C89="AF","16:00")," ")</f>
        <v xml:space="preserve"> </v>
      </c>
      <c r="G89" s="402" t="str">
        <f t="shared" si="3"/>
        <v>ERROR</v>
      </c>
      <c r="H89" s="402" t="str" cm="1">
        <f t="array" ref="H89">IFERROR(_xlfn.IFS(C89="MN","07:59",C89="M","15:59",C89="AF","23:59")," ")</f>
        <v xml:space="preserve"> </v>
      </c>
    </row>
    <row r="90" spans="2:8" x14ac:dyDescent="0.25">
      <c r="B90" t="str">
        <f>'2022'!$C$16</f>
        <v>N</v>
      </c>
      <c r="C90" t="str">
        <f>IF(HLOOKUP(D90,'2022'!$D$1:$GB$16,$A$2,FALSE)=0," ",IF(HLOOKUP(D90,'2022'!$D$1:$GB$16,$A$2,FALSE)="H"," ",IF(HLOOKUP(D90,'2022'!$D$1:$GB$16,$A$2,FALSE)="S"," ",HLOOKUP(D90,'2022'!$D$1:$GB$16,$A$2,FALSE))))</f>
        <v xml:space="preserve"> </v>
      </c>
      <c r="D90" s="402">
        <v>44650</v>
      </c>
      <c r="E90" s="402" t="str">
        <f t="shared" si="2"/>
        <v>ERROR</v>
      </c>
      <c r="F90" t="str" cm="1">
        <f t="array" ref="F90">IFERROR(_xlfn.IFS(C90="MN","00:00",C90="M","08:00",C90="AF","16:00")," ")</f>
        <v xml:space="preserve"> </v>
      </c>
      <c r="G90" s="402" t="str">
        <f t="shared" si="3"/>
        <v>ERROR</v>
      </c>
      <c r="H90" s="402" t="str" cm="1">
        <f t="array" ref="H90">IFERROR(_xlfn.IFS(C90="MN","07:59",C90="M","15:59",C90="AF","23:59")," ")</f>
        <v xml:space="preserve"> </v>
      </c>
    </row>
    <row r="91" spans="2:8" x14ac:dyDescent="0.25">
      <c r="B91" t="str">
        <f>'2022'!$C$16</f>
        <v>N</v>
      </c>
      <c r="C91" t="str">
        <f>IF(HLOOKUP(D91,'2022'!$D$1:$GB$16,$A$2,FALSE)=0," ",IF(HLOOKUP(D91,'2022'!$D$1:$GB$16,$A$2,FALSE)="H"," ",IF(HLOOKUP(D91,'2022'!$D$1:$GB$16,$A$2,FALSE)="S"," ",HLOOKUP(D91,'2022'!$D$1:$GB$16,$A$2,FALSE))))</f>
        <v xml:space="preserve"> </v>
      </c>
      <c r="D91" s="402">
        <v>44651</v>
      </c>
      <c r="E91" s="402" t="str">
        <f t="shared" si="2"/>
        <v>ERROR</v>
      </c>
      <c r="F91" t="str" cm="1">
        <f t="array" ref="F91">IFERROR(_xlfn.IFS(C91="MN","00:00",C91="M","08:00",C91="AF","16:00")," ")</f>
        <v xml:space="preserve"> </v>
      </c>
      <c r="G91" s="402" t="str">
        <f t="shared" si="3"/>
        <v>ERROR</v>
      </c>
      <c r="H91" s="402" t="str" cm="1">
        <f t="array" ref="H91">IFERROR(_xlfn.IFS(C91="MN","07:59",C91="M","15:59",C91="AF","23:59")," ")</f>
        <v xml:space="preserve"> </v>
      </c>
    </row>
    <row r="92" spans="2:8" x14ac:dyDescent="0.25">
      <c r="B92" t="str">
        <f>'2022'!$C$16</f>
        <v>N</v>
      </c>
      <c r="C92" t="str">
        <f>IF(HLOOKUP(D92,'2022'!$D$1:$GB$16,$A$2,FALSE)=0," ",IF(HLOOKUP(D92,'2022'!$D$1:$GB$16,$A$2,FALSE)="H"," ",IF(HLOOKUP(D92,'2022'!$D$1:$GB$16,$A$2,FALSE)="S"," ",HLOOKUP(D92,'2022'!$D$1:$GB$16,$A$2,FALSE))))</f>
        <v xml:space="preserve"> </v>
      </c>
      <c r="D92" s="402">
        <v>44652</v>
      </c>
      <c r="E92" s="402" t="str">
        <f t="shared" si="2"/>
        <v>ERROR</v>
      </c>
      <c r="F92" t="str" cm="1">
        <f t="array" ref="F92">IFERROR(_xlfn.IFS(C92="MN","00:00",C92="M","08:00",C92="AF","16:00")," ")</f>
        <v xml:space="preserve"> </v>
      </c>
      <c r="G92" s="402" t="str">
        <f t="shared" si="3"/>
        <v>ERROR</v>
      </c>
      <c r="H92" s="402" t="str" cm="1">
        <f t="array" ref="H92">IFERROR(_xlfn.IFS(C92="MN","07:59",C92="M","15:59",C92="AF","23:59")," ")</f>
        <v xml:space="preserve"> </v>
      </c>
    </row>
    <row r="93" spans="2:8" x14ac:dyDescent="0.25">
      <c r="B93" t="str">
        <f>'2022'!$C$16</f>
        <v>N</v>
      </c>
      <c r="C93" t="str">
        <f>IF(HLOOKUP(D93,'2022'!$D$1:$GB$16,$A$2,FALSE)=0," ",IF(HLOOKUP(D93,'2022'!$D$1:$GB$16,$A$2,FALSE)="H"," ",IF(HLOOKUP(D93,'2022'!$D$1:$GB$16,$A$2,FALSE)="S"," ",HLOOKUP(D93,'2022'!$D$1:$GB$16,$A$2,FALSE))))</f>
        <v xml:space="preserve"> </v>
      </c>
      <c r="D93" s="402">
        <v>44653</v>
      </c>
      <c r="E93" s="402" t="str">
        <f t="shared" si="2"/>
        <v>ERROR</v>
      </c>
      <c r="F93" t="str" cm="1">
        <f t="array" ref="F93">IFERROR(_xlfn.IFS(C93="MN","00:00",C93="M","08:00",C93="AF","16:00")," ")</f>
        <v xml:space="preserve"> </v>
      </c>
      <c r="G93" s="402" t="str">
        <f t="shared" si="3"/>
        <v>ERROR</v>
      </c>
      <c r="H93" s="402" t="str" cm="1">
        <f t="array" ref="H93">IFERROR(_xlfn.IFS(C93="MN","07:59",C93="M","15:59",C93="AF","23:59")," ")</f>
        <v xml:space="preserve"> </v>
      </c>
    </row>
    <row r="94" spans="2:8" x14ac:dyDescent="0.25">
      <c r="B94" t="str">
        <f>'2022'!$C$16</f>
        <v>N</v>
      </c>
      <c r="C94" t="str">
        <f>IF(HLOOKUP(D94,'2022'!$D$1:$GB$16,$A$2,FALSE)=0," ",IF(HLOOKUP(D94,'2022'!$D$1:$GB$16,$A$2,FALSE)="H"," ",IF(HLOOKUP(D94,'2022'!$D$1:$GB$16,$A$2,FALSE)="S"," ",HLOOKUP(D94,'2022'!$D$1:$GB$16,$A$2,FALSE))))</f>
        <v xml:space="preserve"> </v>
      </c>
      <c r="D94" s="402">
        <v>44654</v>
      </c>
      <c r="E94" s="402" t="str">
        <f t="shared" si="2"/>
        <v>ERROR</v>
      </c>
      <c r="F94" t="str" cm="1">
        <f t="array" ref="F94">IFERROR(_xlfn.IFS(C94="MN","00:00",C94="M","08:00",C94="AF","16:00")," ")</f>
        <v xml:space="preserve"> </v>
      </c>
      <c r="G94" s="402" t="str">
        <f t="shared" si="3"/>
        <v>ERROR</v>
      </c>
      <c r="H94" s="402" t="str" cm="1">
        <f t="array" ref="H94">IFERROR(_xlfn.IFS(C94="MN","07:59",C94="M","15:59",C94="AF","23:59")," ")</f>
        <v xml:space="preserve"> </v>
      </c>
    </row>
    <row r="95" spans="2:8" x14ac:dyDescent="0.25">
      <c r="B95" t="str">
        <f>'2022'!$C$16</f>
        <v>N</v>
      </c>
      <c r="C95" t="str">
        <f>IF(HLOOKUP(D95,'2022'!$D$1:$GB$16,$A$2,FALSE)=0," ",IF(HLOOKUP(D95,'2022'!$D$1:$GB$16,$A$2,FALSE)="H"," ",IF(HLOOKUP(D95,'2022'!$D$1:$GB$16,$A$2,FALSE)="S"," ",HLOOKUP(D95,'2022'!$D$1:$GB$16,$A$2,FALSE))))</f>
        <v xml:space="preserve"> </v>
      </c>
      <c r="D95" s="402">
        <v>44655</v>
      </c>
      <c r="E95" s="402" t="str">
        <f t="shared" si="2"/>
        <v>ERROR</v>
      </c>
      <c r="F95" t="str" cm="1">
        <f t="array" ref="F95">IFERROR(_xlfn.IFS(C95="MN","00:00",C95="M","08:00",C95="AF","16:00")," ")</f>
        <v xml:space="preserve"> </v>
      </c>
      <c r="G95" s="402" t="str">
        <f t="shared" si="3"/>
        <v>ERROR</v>
      </c>
      <c r="H95" s="402" t="str" cm="1">
        <f t="array" ref="H95">IFERROR(_xlfn.IFS(C95="MN","07:59",C95="M","15:59",C95="AF","23:59")," ")</f>
        <v xml:space="preserve"> </v>
      </c>
    </row>
    <row r="96" spans="2:8" x14ac:dyDescent="0.25">
      <c r="B96" t="str">
        <f>'2022'!$C$16</f>
        <v>N</v>
      </c>
      <c r="C96" t="str">
        <f>IF(HLOOKUP(D96,'2022'!$D$1:$GB$16,$A$2,FALSE)=0," ",IF(HLOOKUP(D96,'2022'!$D$1:$GB$16,$A$2,FALSE)="H"," ",IF(HLOOKUP(D96,'2022'!$D$1:$GB$16,$A$2,FALSE)="S"," ",HLOOKUP(D96,'2022'!$D$1:$GB$16,$A$2,FALSE))))</f>
        <v xml:space="preserve"> </v>
      </c>
      <c r="D96" s="402">
        <v>44656</v>
      </c>
      <c r="E96" s="402" t="str">
        <f t="shared" si="2"/>
        <v>ERROR</v>
      </c>
      <c r="F96" t="str" cm="1">
        <f t="array" ref="F96">IFERROR(_xlfn.IFS(C96="MN","00:00",C96="M","08:00",C96="AF","16:00")," ")</f>
        <v xml:space="preserve"> </v>
      </c>
      <c r="G96" s="402" t="str">
        <f t="shared" si="3"/>
        <v>ERROR</v>
      </c>
      <c r="H96" s="402" t="str" cm="1">
        <f t="array" ref="H96">IFERROR(_xlfn.IFS(C96="MN","07:59",C96="M","15:59",C96="AF","23:59")," ")</f>
        <v xml:space="preserve"> </v>
      </c>
    </row>
    <row r="97" spans="2:8" x14ac:dyDescent="0.25">
      <c r="B97" t="str">
        <f>'2022'!$C$16</f>
        <v>N</v>
      </c>
      <c r="C97" t="str">
        <f>IF(HLOOKUP(D97,'2022'!$D$1:$GB$16,$A$2,FALSE)=0," ",IF(HLOOKUP(D97,'2022'!$D$1:$GB$16,$A$2,FALSE)="H"," ",IF(HLOOKUP(D97,'2022'!$D$1:$GB$16,$A$2,FALSE)="S"," ",HLOOKUP(D97,'2022'!$D$1:$GB$16,$A$2,FALSE))))</f>
        <v xml:space="preserve"> </v>
      </c>
      <c r="D97" s="402">
        <v>44657</v>
      </c>
      <c r="E97" s="402" t="str">
        <f t="shared" si="2"/>
        <v>ERROR</v>
      </c>
      <c r="F97" t="str" cm="1">
        <f t="array" ref="F97">IFERROR(_xlfn.IFS(C97="MN","00:00",C97="M","08:00",C97="AF","16:00")," ")</f>
        <v xml:space="preserve"> </v>
      </c>
      <c r="G97" s="402" t="str">
        <f t="shared" si="3"/>
        <v>ERROR</v>
      </c>
      <c r="H97" s="402" t="str" cm="1">
        <f t="array" ref="H97">IFERROR(_xlfn.IFS(C97="MN","07:59",C97="M","15:59",C97="AF","23:59")," ")</f>
        <v xml:space="preserve"> </v>
      </c>
    </row>
    <row r="98" spans="2:8" x14ac:dyDescent="0.25">
      <c r="B98" t="str">
        <f>'2022'!$C$16</f>
        <v>N</v>
      </c>
      <c r="C98" t="str">
        <f>IF(HLOOKUP(D98,'2022'!$D$1:$GB$16,$A$2,FALSE)=0," ",IF(HLOOKUP(D98,'2022'!$D$1:$GB$16,$A$2,FALSE)="H"," ",IF(HLOOKUP(D98,'2022'!$D$1:$GB$16,$A$2,FALSE)="S"," ",HLOOKUP(D98,'2022'!$D$1:$GB$16,$A$2,FALSE))))</f>
        <v xml:space="preserve"> </v>
      </c>
      <c r="D98" s="402">
        <v>44658</v>
      </c>
      <c r="E98" s="402" t="str">
        <f t="shared" si="2"/>
        <v>ERROR</v>
      </c>
      <c r="F98" t="str" cm="1">
        <f t="array" ref="F98">IFERROR(_xlfn.IFS(C98="MN","00:00",C98="M","08:00",C98="AF","16:00")," ")</f>
        <v xml:space="preserve"> </v>
      </c>
      <c r="G98" s="402" t="str">
        <f t="shared" si="3"/>
        <v>ERROR</v>
      </c>
      <c r="H98" s="402" t="str" cm="1">
        <f t="array" ref="H98">IFERROR(_xlfn.IFS(C98="MN","07:59",C98="M","15:59",C98="AF","23:59")," ")</f>
        <v xml:space="preserve"> </v>
      </c>
    </row>
    <row r="99" spans="2:8" x14ac:dyDescent="0.25">
      <c r="B99" t="str">
        <f>'2022'!$C$16</f>
        <v>N</v>
      </c>
      <c r="C99" t="str">
        <f>IF(HLOOKUP(D99,'2022'!$D$1:$GB$16,$A$2,FALSE)=0," ",IF(HLOOKUP(D99,'2022'!$D$1:$GB$16,$A$2,FALSE)="H"," ",IF(HLOOKUP(D99,'2022'!$D$1:$GB$16,$A$2,FALSE)="S"," ",HLOOKUP(D99,'2022'!$D$1:$GB$16,$A$2,FALSE))))</f>
        <v xml:space="preserve"> </v>
      </c>
      <c r="D99" s="402">
        <v>44659</v>
      </c>
      <c r="E99" s="402" t="str">
        <f t="shared" si="2"/>
        <v>ERROR</v>
      </c>
      <c r="F99" t="str" cm="1">
        <f t="array" ref="F99">IFERROR(_xlfn.IFS(C99="MN","00:00",C99="M","08:00",C99="AF","16:00")," ")</f>
        <v xml:space="preserve"> </v>
      </c>
      <c r="G99" s="402" t="str">
        <f t="shared" si="3"/>
        <v>ERROR</v>
      </c>
      <c r="H99" s="402" t="str" cm="1">
        <f t="array" ref="H99">IFERROR(_xlfn.IFS(C99="MN","07:59",C99="M","15:59",C99="AF","23:59")," ")</f>
        <v xml:space="preserve"> </v>
      </c>
    </row>
    <row r="100" spans="2:8" x14ac:dyDescent="0.25">
      <c r="B100" t="str">
        <f>'2022'!$C$16</f>
        <v>N</v>
      </c>
      <c r="C100" t="str">
        <f>IF(HLOOKUP(D100,'2022'!$D$1:$GB$16,$A$2,FALSE)=0," ",IF(HLOOKUP(D100,'2022'!$D$1:$GB$16,$A$2,FALSE)="H"," ",IF(HLOOKUP(D100,'2022'!$D$1:$GB$16,$A$2,FALSE)="S"," ",HLOOKUP(D100,'2022'!$D$1:$GB$16,$A$2,FALSE))))</f>
        <v xml:space="preserve"> </v>
      </c>
      <c r="D100" s="402">
        <v>44660</v>
      </c>
      <c r="E100" s="402" t="str">
        <f t="shared" si="2"/>
        <v>ERROR</v>
      </c>
      <c r="F100" t="str" cm="1">
        <f t="array" ref="F100">IFERROR(_xlfn.IFS(C100="MN","00:00",C100="M","08:00",C100="AF","16:00")," ")</f>
        <v xml:space="preserve"> </v>
      </c>
      <c r="G100" s="402" t="str">
        <f t="shared" si="3"/>
        <v>ERROR</v>
      </c>
      <c r="H100" s="402" t="str" cm="1">
        <f t="array" ref="H100">IFERROR(_xlfn.IFS(C100="MN","07:59",C100="M","15:59",C100="AF","23:59")," ")</f>
        <v xml:space="preserve"> </v>
      </c>
    </row>
    <row r="101" spans="2:8" x14ac:dyDescent="0.25">
      <c r="B101" t="str">
        <f>'2022'!$C$16</f>
        <v>N</v>
      </c>
      <c r="C101" t="str">
        <f>IF(HLOOKUP(D101,'2022'!$D$1:$GB$16,$A$2,FALSE)=0," ",IF(HLOOKUP(D101,'2022'!$D$1:$GB$16,$A$2,FALSE)="H"," ",IF(HLOOKUP(D101,'2022'!$D$1:$GB$16,$A$2,FALSE)="S"," ",HLOOKUP(D101,'2022'!$D$1:$GB$16,$A$2,FALSE))))</f>
        <v xml:space="preserve"> </v>
      </c>
      <c r="D101" s="402">
        <v>44661</v>
      </c>
      <c r="E101" s="402" t="str">
        <f t="shared" si="2"/>
        <v>ERROR</v>
      </c>
      <c r="F101" t="str" cm="1">
        <f t="array" ref="F101">IFERROR(_xlfn.IFS(C101="MN","00:00",C101="M","08:00",C101="AF","16:00")," ")</f>
        <v xml:space="preserve"> </v>
      </c>
      <c r="G101" s="402" t="str">
        <f t="shared" si="3"/>
        <v>ERROR</v>
      </c>
      <c r="H101" s="402" t="str" cm="1">
        <f t="array" ref="H101">IFERROR(_xlfn.IFS(C101="MN","07:59",C101="M","15:59",C101="AF","23:59")," ")</f>
        <v xml:space="preserve"> </v>
      </c>
    </row>
    <row r="102" spans="2:8" x14ac:dyDescent="0.25">
      <c r="B102" t="str">
        <f>'2022'!$C$16</f>
        <v>N</v>
      </c>
      <c r="C102" t="str">
        <f>IF(HLOOKUP(D102,'2022'!$D$1:$GB$16,$A$2,FALSE)=0," ",IF(HLOOKUP(D102,'2022'!$D$1:$GB$16,$A$2,FALSE)="H"," ",IF(HLOOKUP(D102,'2022'!$D$1:$GB$16,$A$2,FALSE)="S"," ",HLOOKUP(D102,'2022'!$D$1:$GB$16,$A$2,FALSE))))</f>
        <v xml:space="preserve"> </v>
      </c>
      <c r="D102" s="402">
        <v>44662</v>
      </c>
      <c r="E102" s="402" t="str">
        <f t="shared" si="2"/>
        <v>ERROR</v>
      </c>
      <c r="F102" t="str" cm="1">
        <f t="array" ref="F102">IFERROR(_xlfn.IFS(C102="MN","00:00",C102="M","08:00",C102="AF","16:00")," ")</f>
        <v xml:space="preserve"> </v>
      </c>
      <c r="G102" s="402" t="str">
        <f t="shared" si="3"/>
        <v>ERROR</v>
      </c>
      <c r="H102" s="402" t="str" cm="1">
        <f t="array" ref="H102">IFERROR(_xlfn.IFS(C102="MN","07:59",C102="M","15:59",C102="AF","23:59")," ")</f>
        <v xml:space="preserve"> </v>
      </c>
    </row>
    <row r="103" spans="2:8" x14ac:dyDescent="0.25">
      <c r="B103" t="str">
        <f>'2022'!$C$16</f>
        <v>N</v>
      </c>
      <c r="C103" t="str">
        <f>IF(HLOOKUP(D103,'2022'!$D$1:$GB$16,$A$2,FALSE)=0," ",IF(HLOOKUP(D103,'2022'!$D$1:$GB$16,$A$2,FALSE)="H"," ",IF(HLOOKUP(D103,'2022'!$D$1:$GB$16,$A$2,FALSE)="S"," ",HLOOKUP(D103,'2022'!$D$1:$GB$16,$A$2,FALSE))))</f>
        <v xml:space="preserve"> </v>
      </c>
      <c r="D103" s="402">
        <v>44663</v>
      </c>
      <c r="E103" s="402" t="str">
        <f t="shared" si="2"/>
        <v>ERROR</v>
      </c>
      <c r="F103" t="str" cm="1">
        <f t="array" ref="F103">IFERROR(_xlfn.IFS(C103="MN","00:00",C103="M","08:00",C103="AF","16:00")," ")</f>
        <v xml:space="preserve"> </v>
      </c>
      <c r="G103" s="402" t="str">
        <f t="shared" si="3"/>
        <v>ERROR</v>
      </c>
      <c r="H103" s="402" t="str" cm="1">
        <f t="array" ref="H103">IFERROR(_xlfn.IFS(C103="MN","07:59",C103="M","15:59",C103="AF","23:59")," ")</f>
        <v xml:space="preserve"> </v>
      </c>
    </row>
    <row r="104" spans="2:8" x14ac:dyDescent="0.25">
      <c r="B104" t="str">
        <f>'2022'!$C$16</f>
        <v>N</v>
      </c>
      <c r="C104" t="str">
        <f>IF(HLOOKUP(D104,'2022'!$D$1:$GB$16,$A$2,FALSE)=0," ",IF(HLOOKUP(D104,'2022'!$D$1:$GB$16,$A$2,FALSE)="H"," ",IF(HLOOKUP(D104,'2022'!$D$1:$GB$16,$A$2,FALSE)="S"," ",HLOOKUP(D104,'2022'!$D$1:$GB$16,$A$2,FALSE))))</f>
        <v xml:space="preserve"> </v>
      </c>
      <c r="D104" s="402">
        <v>44664</v>
      </c>
      <c r="E104" s="402" t="str">
        <f t="shared" si="2"/>
        <v>ERROR</v>
      </c>
      <c r="F104" t="str" cm="1">
        <f t="array" ref="F104">IFERROR(_xlfn.IFS(C104="MN","00:00",C104="M","08:00",C104="AF","16:00")," ")</f>
        <v xml:space="preserve"> </v>
      </c>
      <c r="G104" s="402" t="str">
        <f t="shared" si="3"/>
        <v>ERROR</v>
      </c>
      <c r="H104" s="402" t="str" cm="1">
        <f t="array" ref="H104">IFERROR(_xlfn.IFS(C104="MN","07:59",C104="M","15:59",C104="AF","23:59")," ")</f>
        <v xml:space="preserve"> </v>
      </c>
    </row>
    <row r="105" spans="2:8" x14ac:dyDescent="0.25">
      <c r="B105" t="str">
        <f>'2022'!$C$16</f>
        <v>N</v>
      </c>
      <c r="C105" t="str">
        <f>IF(HLOOKUP(D105,'2022'!$D$1:$GB$16,$A$2,FALSE)=0," ",IF(HLOOKUP(D105,'2022'!$D$1:$GB$16,$A$2,FALSE)="H"," ",IF(HLOOKUP(D105,'2022'!$D$1:$GB$16,$A$2,FALSE)="S"," ",HLOOKUP(D105,'2022'!$D$1:$GB$16,$A$2,FALSE))))</f>
        <v xml:space="preserve"> </v>
      </c>
      <c r="D105" s="402">
        <v>44665</v>
      </c>
      <c r="E105" s="402" t="str">
        <f t="shared" si="2"/>
        <v>ERROR</v>
      </c>
      <c r="F105" t="str" cm="1">
        <f t="array" ref="F105">IFERROR(_xlfn.IFS(C105="MN","00:00",C105="M","08:00",C105="AF","16:00")," ")</f>
        <v xml:space="preserve"> </v>
      </c>
      <c r="G105" s="402" t="str">
        <f t="shared" si="3"/>
        <v>ERROR</v>
      </c>
      <c r="H105" s="402" t="str" cm="1">
        <f t="array" ref="H105">IFERROR(_xlfn.IFS(C105="MN","07:59",C105="M","15:59",C105="AF","23:59")," ")</f>
        <v xml:space="preserve"> </v>
      </c>
    </row>
    <row r="106" spans="2:8" x14ac:dyDescent="0.25">
      <c r="B106" t="str">
        <f>'2022'!$C$16</f>
        <v>N</v>
      </c>
      <c r="C106" t="str">
        <f>IF(HLOOKUP(D106,'2022'!$D$1:$GB$16,$A$2,FALSE)=0," ",IF(HLOOKUP(D106,'2022'!$D$1:$GB$16,$A$2,FALSE)="H"," ",IF(HLOOKUP(D106,'2022'!$D$1:$GB$16,$A$2,FALSE)="S"," ",HLOOKUP(D106,'2022'!$D$1:$GB$16,$A$2,FALSE))))</f>
        <v xml:space="preserve"> </v>
      </c>
      <c r="D106" s="402">
        <v>44666</v>
      </c>
      <c r="E106" s="402" t="str">
        <f t="shared" si="2"/>
        <v>ERROR</v>
      </c>
      <c r="F106" t="str" cm="1">
        <f t="array" ref="F106">IFERROR(_xlfn.IFS(C106="MN","00:00",C106="M","08:00",C106="AF","16:00")," ")</f>
        <v xml:space="preserve"> </v>
      </c>
      <c r="G106" s="402" t="str">
        <f t="shared" si="3"/>
        <v>ERROR</v>
      </c>
      <c r="H106" s="402" t="str" cm="1">
        <f t="array" ref="H106">IFERROR(_xlfn.IFS(C106="MN","07:59",C106="M","15:59",C106="AF","23:59")," ")</f>
        <v xml:space="preserve"> </v>
      </c>
    </row>
    <row r="107" spans="2:8" x14ac:dyDescent="0.25">
      <c r="B107" t="str">
        <f>'2022'!$C$16</f>
        <v>N</v>
      </c>
      <c r="C107" t="str">
        <f>IF(HLOOKUP(D107,'2022'!$D$1:$GB$16,$A$2,FALSE)=0," ",IF(HLOOKUP(D107,'2022'!$D$1:$GB$16,$A$2,FALSE)="H"," ",IF(HLOOKUP(D107,'2022'!$D$1:$GB$16,$A$2,FALSE)="S"," ",HLOOKUP(D107,'2022'!$D$1:$GB$16,$A$2,FALSE))))</f>
        <v xml:space="preserve"> </v>
      </c>
      <c r="D107" s="402">
        <v>44667</v>
      </c>
      <c r="E107" s="402" t="str">
        <f t="shared" si="2"/>
        <v>ERROR</v>
      </c>
      <c r="F107" t="str" cm="1">
        <f t="array" ref="F107">IFERROR(_xlfn.IFS(C107="MN","00:00",C107="M","08:00",C107="AF","16:00")," ")</f>
        <v xml:space="preserve"> </v>
      </c>
      <c r="G107" s="402" t="str">
        <f t="shared" si="3"/>
        <v>ERROR</v>
      </c>
      <c r="H107" s="402" t="str" cm="1">
        <f t="array" ref="H107">IFERROR(_xlfn.IFS(C107="MN","07:59",C107="M","15:59",C107="AF","23:59")," ")</f>
        <v xml:space="preserve"> </v>
      </c>
    </row>
    <row r="108" spans="2:8" x14ac:dyDescent="0.25">
      <c r="B108" t="str">
        <f>'2022'!$C$16</f>
        <v>N</v>
      </c>
      <c r="C108" t="str">
        <f>IF(HLOOKUP(D108,'2022'!$D$1:$GB$16,$A$2,FALSE)=0," ",IF(HLOOKUP(D108,'2022'!$D$1:$GB$16,$A$2,FALSE)="H"," ",IF(HLOOKUP(D108,'2022'!$D$1:$GB$16,$A$2,FALSE)="S"," ",HLOOKUP(D108,'2022'!$D$1:$GB$16,$A$2,FALSE))))</f>
        <v xml:space="preserve"> </v>
      </c>
      <c r="D108" s="402">
        <v>44668</v>
      </c>
      <c r="E108" s="402" t="str">
        <f t="shared" si="2"/>
        <v>ERROR</v>
      </c>
      <c r="F108" t="str" cm="1">
        <f t="array" ref="F108">IFERROR(_xlfn.IFS(C108="MN","00:00",C108="M","08:00",C108="AF","16:00")," ")</f>
        <v xml:space="preserve"> </v>
      </c>
      <c r="G108" s="402" t="str">
        <f t="shared" si="3"/>
        <v>ERROR</v>
      </c>
      <c r="H108" s="402" t="str" cm="1">
        <f t="array" ref="H108">IFERROR(_xlfn.IFS(C108="MN","07:59",C108="M","15:59",C108="AF","23:59")," ")</f>
        <v xml:space="preserve"> </v>
      </c>
    </row>
    <row r="109" spans="2:8" x14ac:dyDescent="0.25">
      <c r="B109" t="str">
        <f>'2022'!$C$16</f>
        <v>N</v>
      </c>
      <c r="C109" t="str">
        <f>IF(HLOOKUP(D109,'2022'!$D$1:$GB$16,$A$2,FALSE)=0," ",IF(HLOOKUP(D109,'2022'!$D$1:$GB$16,$A$2,FALSE)="H"," ",IF(HLOOKUP(D109,'2022'!$D$1:$GB$16,$A$2,FALSE)="S"," ",HLOOKUP(D109,'2022'!$D$1:$GB$16,$A$2,FALSE))))</f>
        <v xml:space="preserve"> </v>
      </c>
      <c r="D109" s="402">
        <v>44669</v>
      </c>
      <c r="E109" s="402" t="str">
        <f t="shared" si="2"/>
        <v>ERROR</v>
      </c>
      <c r="F109" t="str" cm="1">
        <f t="array" ref="F109">IFERROR(_xlfn.IFS(C109="MN","00:00",C109="M","08:00",C109="AF","16:00")," ")</f>
        <v xml:space="preserve"> </v>
      </c>
      <c r="G109" s="402" t="str">
        <f t="shared" si="3"/>
        <v>ERROR</v>
      </c>
      <c r="H109" s="402" t="str" cm="1">
        <f t="array" ref="H109">IFERROR(_xlfn.IFS(C109="MN","07:59",C109="M","15:59",C109="AF","23:59")," ")</f>
        <v xml:space="preserve"> </v>
      </c>
    </row>
    <row r="110" spans="2:8" x14ac:dyDescent="0.25">
      <c r="B110" t="str">
        <f>'2022'!$C$16</f>
        <v>N</v>
      </c>
      <c r="C110" t="str">
        <f>IF(HLOOKUP(D110,'2022'!$D$1:$GB$16,$A$2,FALSE)=0," ",IF(HLOOKUP(D110,'2022'!$D$1:$GB$16,$A$2,FALSE)="H"," ",IF(HLOOKUP(D110,'2022'!$D$1:$GB$16,$A$2,FALSE)="S"," ",HLOOKUP(D110,'2022'!$D$1:$GB$16,$A$2,FALSE))))</f>
        <v xml:space="preserve"> </v>
      </c>
      <c r="D110" s="402">
        <v>44670</v>
      </c>
      <c r="E110" s="402" t="str">
        <f t="shared" si="2"/>
        <v>ERROR</v>
      </c>
      <c r="F110" t="str" cm="1">
        <f t="array" ref="F110">IFERROR(_xlfn.IFS(C110="MN","00:00",C110="M","08:00",C110="AF","16:00")," ")</f>
        <v xml:space="preserve"> </v>
      </c>
      <c r="G110" s="402" t="str">
        <f t="shared" si="3"/>
        <v>ERROR</v>
      </c>
      <c r="H110" s="402" t="str" cm="1">
        <f t="array" ref="H110">IFERROR(_xlfn.IFS(C110="MN","07:59",C110="M","15:59",C110="AF","23:59")," ")</f>
        <v xml:space="preserve"> </v>
      </c>
    </row>
    <row r="111" spans="2:8" x14ac:dyDescent="0.25">
      <c r="B111" t="str">
        <f>'2022'!$C$16</f>
        <v>N</v>
      </c>
      <c r="C111" t="str">
        <f>IF(HLOOKUP(D111,'2022'!$D$1:$GB$16,$A$2,FALSE)=0," ",IF(HLOOKUP(D111,'2022'!$D$1:$GB$16,$A$2,FALSE)="H"," ",IF(HLOOKUP(D111,'2022'!$D$1:$GB$16,$A$2,FALSE)="S"," ",HLOOKUP(D111,'2022'!$D$1:$GB$16,$A$2,FALSE))))</f>
        <v xml:space="preserve"> </v>
      </c>
      <c r="D111" s="402">
        <v>44671</v>
      </c>
      <c r="E111" s="402" t="str">
        <f t="shared" si="2"/>
        <v>ERROR</v>
      </c>
      <c r="F111" t="str" cm="1">
        <f t="array" ref="F111">IFERROR(_xlfn.IFS(C111="MN","00:00",C111="M","08:00",C111="AF","16:00")," ")</f>
        <v xml:space="preserve"> </v>
      </c>
      <c r="G111" s="402" t="str">
        <f t="shared" si="3"/>
        <v>ERROR</v>
      </c>
      <c r="H111" s="402" t="str" cm="1">
        <f t="array" ref="H111">IFERROR(_xlfn.IFS(C111="MN","07:59",C111="M","15:59",C111="AF","23:59")," ")</f>
        <v xml:space="preserve"> </v>
      </c>
    </row>
    <row r="112" spans="2:8" x14ac:dyDescent="0.25">
      <c r="B112" t="str">
        <f>'2022'!$C$16</f>
        <v>N</v>
      </c>
      <c r="C112" t="str">
        <f>IF(HLOOKUP(D112,'2022'!$D$1:$GB$16,$A$2,FALSE)=0," ",IF(HLOOKUP(D112,'2022'!$D$1:$GB$16,$A$2,FALSE)="H"," ",IF(HLOOKUP(D112,'2022'!$D$1:$GB$16,$A$2,FALSE)="S"," ",HLOOKUP(D112,'2022'!$D$1:$GB$16,$A$2,FALSE))))</f>
        <v xml:space="preserve"> </v>
      </c>
      <c r="D112" s="402">
        <v>44672</v>
      </c>
      <c r="E112" s="402" t="str">
        <f t="shared" si="2"/>
        <v>ERROR</v>
      </c>
      <c r="F112" t="str" cm="1">
        <f t="array" ref="F112">IFERROR(_xlfn.IFS(C112="MN","00:00",C112="M","08:00",C112="AF","16:00")," ")</f>
        <v xml:space="preserve"> </v>
      </c>
      <c r="G112" s="402" t="str">
        <f t="shared" si="3"/>
        <v>ERROR</v>
      </c>
      <c r="H112" s="402" t="str" cm="1">
        <f t="array" ref="H112">IFERROR(_xlfn.IFS(C112="MN","07:59",C112="M","15:59",C112="AF","23:59")," ")</f>
        <v xml:space="preserve"> </v>
      </c>
    </row>
    <row r="113" spans="2:8" x14ac:dyDescent="0.25">
      <c r="B113" t="str">
        <f>'2022'!$C$16</f>
        <v>N</v>
      </c>
      <c r="C113" t="str">
        <f>IF(HLOOKUP(D113,'2022'!$D$1:$GB$16,$A$2,FALSE)=0," ",IF(HLOOKUP(D113,'2022'!$D$1:$GB$16,$A$2,FALSE)="H"," ",IF(HLOOKUP(D113,'2022'!$D$1:$GB$16,$A$2,FALSE)="S"," ",HLOOKUP(D113,'2022'!$D$1:$GB$16,$A$2,FALSE))))</f>
        <v xml:space="preserve"> </v>
      </c>
      <c r="D113" s="402">
        <v>44673</v>
      </c>
      <c r="E113" s="402" t="str">
        <f t="shared" si="2"/>
        <v>ERROR</v>
      </c>
      <c r="F113" t="str" cm="1">
        <f t="array" ref="F113">IFERROR(_xlfn.IFS(C113="MN","00:00",C113="M","08:00",C113="AF","16:00")," ")</f>
        <v xml:space="preserve"> </v>
      </c>
      <c r="G113" s="402" t="str">
        <f t="shared" si="3"/>
        <v>ERROR</v>
      </c>
      <c r="H113" s="402" t="str" cm="1">
        <f t="array" ref="H113">IFERROR(_xlfn.IFS(C113="MN","07:59",C113="M","15:59",C113="AF","23:59")," ")</f>
        <v xml:space="preserve"> </v>
      </c>
    </row>
    <row r="114" spans="2:8" x14ac:dyDescent="0.25">
      <c r="B114" t="str">
        <f>'2022'!$C$16</f>
        <v>N</v>
      </c>
      <c r="C114" t="str">
        <f>IF(HLOOKUP(D114,'2022'!$D$1:$GB$16,$A$2,FALSE)=0," ",IF(HLOOKUP(D114,'2022'!$D$1:$GB$16,$A$2,FALSE)="H"," ",IF(HLOOKUP(D114,'2022'!$D$1:$GB$16,$A$2,FALSE)="S"," ",HLOOKUP(D114,'2022'!$D$1:$GB$16,$A$2,FALSE))))</f>
        <v xml:space="preserve"> </v>
      </c>
      <c r="D114" s="402">
        <v>44674</v>
      </c>
      <c r="E114" s="402" t="str">
        <f t="shared" si="2"/>
        <v>ERROR</v>
      </c>
      <c r="F114" t="str" cm="1">
        <f t="array" ref="F114">IFERROR(_xlfn.IFS(C114="MN","00:00",C114="M","08:00",C114="AF","16:00")," ")</f>
        <v xml:space="preserve"> </v>
      </c>
      <c r="G114" s="402" t="str">
        <f t="shared" si="3"/>
        <v>ERROR</v>
      </c>
      <c r="H114" s="402" t="str" cm="1">
        <f t="array" ref="H114">IFERROR(_xlfn.IFS(C114="MN","07:59",C114="M","15:59",C114="AF","23:59")," ")</f>
        <v xml:space="preserve"> </v>
      </c>
    </row>
    <row r="115" spans="2:8" x14ac:dyDescent="0.25">
      <c r="B115" t="str">
        <f>'2022'!$C$16</f>
        <v>N</v>
      </c>
      <c r="C115" t="str">
        <f>IF(HLOOKUP(D115,'2022'!$D$1:$GB$16,$A$2,FALSE)=0," ",IF(HLOOKUP(D115,'2022'!$D$1:$GB$16,$A$2,FALSE)="H"," ",IF(HLOOKUP(D115,'2022'!$D$1:$GB$16,$A$2,FALSE)="S"," ",HLOOKUP(D115,'2022'!$D$1:$GB$16,$A$2,FALSE))))</f>
        <v xml:space="preserve"> </v>
      </c>
      <c r="D115" s="402">
        <v>44675</v>
      </c>
      <c r="E115" s="402" t="str">
        <f t="shared" si="2"/>
        <v>ERROR</v>
      </c>
      <c r="F115" t="str" cm="1">
        <f t="array" ref="F115">IFERROR(_xlfn.IFS(C115="MN","00:00",C115="M","08:00",C115="AF","16:00")," ")</f>
        <v xml:space="preserve"> </v>
      </c>
      <c r="G115" s="402" t="str">
        <f t="shared" si="3"/>
        <v>ERROR</v>
      </c>
      <c r="H115" s="402" t="str" cm="1">
        <f t="array" ref="H115">IFERROR(_xlfn.IFS(C115="MN","07:59",C115="M","15:59",C115="AF","23:59")," ")</f>
        <v xml:space="preserve"> </v>
      </c>
    </row>
    <row r="116" spans="2:8" x14ac:dyDescent="0.25">
      <c r="B116" t="str">
        <f>'2022'!$C$16</f>
        <v>N</v>
      </c>
      <c r="C116" t="str">
        <f>IF(HLOOKUP(D116,'2022'!$D$1:$GB$16,$A$2,FALSE)=0," ",IF(HLOOKUP(D116,'2022'!$D$1:$GB$16,$A$2,FALSE)="H"," ",IF(HLOOKUP(D116,'2022'!$D$1:$GB$16,$A$2,FALSE)="S"," ",HLOOKUP(D116,'2022'!$D$1:$GB$16,$A$2,FALSE))))</f>
        <v xml:space="preserve"> </v>
      </c>
      <c r="D116" s="402">
        <v>44676</v>
      </c>
      <c r="E116" s="402" t="str">
        <f t="shared" si="2"/>
        <v>ERROR</v>
      </c>
      <c r="F116" t="str" cm="1">
        <f t="array" ref="F116">IFERROR(_xlfn.IFS(C116="MN","00:00",C116="M","08:00",C116="AF","16:00")," ")</f>
        <v xml:space="preserve"> </v>
      </c>
      <c r="G116" s="402" t="str">
        <f t="shared" si="3"/>
        <v>ERROR</v>
      </c>
      <c r="H116" s="402" t="str" cm="1">
        <f t="array" ref="H116">IFERROR(_xlfn.IFS(C116="MN","07:59",C116="M","15:59",C116="AF","23:59")," ")</f>
        <v xml:space="preserve"> </v>
      </c>
    </row>
    <row r="117" spans="2:8" x14ac:dyDescent="0.25">
      <c r="B117" t="str">
        <f>'2022'!$C$16</f>
        <v>N</v>
      </c>
      <c r="C117" t="str">
        <f>IF(HLOOKUP(D117,'2022'!$D$1:$GB$16,$A$2,FALSE)=0," ",IF(HLOOKUP(D117,'2022'!$D$1:$GB$16,$A$2,FALSE)="H"," ",IF(HLOOKUP(D117,'2022'!$D$1:$GB$16,$A$2,FALSE)="S"," ",HLOOKUP(D117,'2022'!$D$1:$GB$16,$A$2,FALSE))))</f>
        <v xml:space="preserve"> </v>
      </c>
      <c r="D117" s="402">
        <v>44677</v>
      </c>
      <c r="E117" s="402" t="str">
        <f t="shared" si="2"/>
        <v>ERROR</v>
      </c>
      <c r="F117" t="str" cm="1">
        <f t="array" ref="F117">IFERROR(_xlfn.IFS(C117="MN","00:00",C117="M","08:00",C117="AF","16:00")," ")</f>
        <v xml:space="preserve"> </v>
      </c>
      <c r="G117" s="402" t="str">
        <f t="shared" si="3"/>
        <v>ERROR</v>
      </c>
      <c r="H117" s="402" t="str" cm="1">
        <f t="array" ref="H117">IFERROR(_xlfn.IFS(C117="MN","07:59",C117="M","15:59",C117="AF","23:59")," ")</f>
        <v xml:space="preserve"> </v>
      </c>
    </row>
    <row r="118" spans="2:8" x14ac:dyDescent="0.25">
      <c r="B118" t="str">
        <f>'2022'!$C$16</f>
        <v>N</v>
      </c>
      <c r="C118" t="str">
        <f>IF(HLOOKUP(D118,'2022'!$D$1:$GB$16,$A$2,FALSE)=0," ",IF(HLOOKUP(D118,'2022'!$D$1:$GB$16,$A$2,FALSE)="H"," ",IF(HLOOKUP(D118,'2022'!$D$1:$GB$16,$A$2,FALSE)="S"," ",HLOOKUP(D118,'2022'!$D$1:$GB$16,$A$2,FALSE))))</f>
        <v xml:space="preserve"> </v>
      </c>
      <c r="D118" s="402">
        <v>44678</v>
      </c>
      <c r="E118" s="402" t="str">
        <f t="shared" si="2"/>
        <v>ERROR</v>
      </c>
      <c r="F118" t="str" cm="1">
        <f t="array" ref="F118">IFERROR(_xlfn.IFS(C118="MN","00:00",C118="M","08:00",C118="AF","16:00")," ")</f>
        <v xml:space="preserve"> </v>
      </c>
      <c r="G118" s="402" t="str">
        <f t="shared" si="3"/>
        <v>ERROR</v>
      </c>
      <c r="H118" s="402" t="str" cm="1">
        <f t="array" ref="H118">IFERROR(_xlfn.IFS(C118="MN","07:59",C118="M","15:59",C118="AF","23:59")," ")</f>
        <v xml:space="preserve"> </v>
      </c>
    </row>
    <row r="119" spans="2:8" x14ac:dyDescent="0.25">
      <c r="B119" t="str">
        <f>'2022'!$C$16</f>
        <v>N</v>
      </c>
      <c r="C119" t="str">
        <f>IF(HLOOKUP(D119,'2022'!$D$1:$GB$16,$A$2,FALSE)=0," ",IF(HLOOKUP(D119,'2022'!$D$1:$GB$16,$A$2,FALSE)="H"," ",IF(HLOOKUP(D119,'2022'!$D$1:$GB$16,$A$2,FALSE)="S"," ",HLOOKUP(D119,'2022'!$D$1:$GB$16,$A$2,FALSE))))</f>
        <v xml:space="preserve"> </v>
      </c>
      <c r="D119" s="402">
        <v>44679</v>
      </c>
      <c r="E119" s="402" t="str">
        <f t="shared" si="2"/>
        <v>ERROR</v>
      </c>
      <c r="F119" t="str" cm="1">
        <f t="array" ref="F119">IFERROR(_xlfn.IFS(C119="MN","00:00",C119="M","08:00",C119="AF","16:00")," ")</f>
        <v xml:space="preserve"> </v>
      </c>
      <c r="G119" s="402" t="str">
        <f t="shared" si="3"/>
        <v>ERROR</v>
      </c>
      <c r="H119" s="402" t="str" cm="1">
        <f t="array" ref="H119">IFERROR(_xlfn.IFS(C119="MN","07:59",C119="M","15:59",C119="AF","23:59")," ")</f>
        <v xml:space="preserve"> </v>
      </c>
    </row>
    <row r="120" spans="2:8" x14ac:dyDescent="0.25">
      <c r="B120" t="str">
        <f>'2022'!$C$16</f>
        <v>N</v>
      </c>
      <c r="C120" t="str">
        <f>IF(HLOOKUP(D120,'2022'!$D$1:$GB$16,$A$2,FALSE)=0," ",IF(HLOOKUP(D120,'2022'!$D$1:$GB$16,$A$2,FALSE)="H"," ",IF(HLOOKUP(D120,'2022'!$D$1:$GB$16,$A$2,FALSE)="S"," ",HLOOKUP(D120,'2022'!$D$1:$GB$16,$A$2,FALSE))))</f>
        <v xml:space="preserve"> </v>
      </c>
      <c r="D120" s="402">
        <v>44680</v>
      </c>
      <c r="E120" s="402" t="str">
        <f t="shared" si="2"/>
        <v>ERROR</v>
      </c>
      <c r="F120" t="str" cm="1">
        <f t="array" ref="F120">IFERROR(_xlfn.IFS(C120="MN","00:00",C120="M","08:00",C120="AF","16:00")," ")</f>
        <v xml:space="preserve"> </v>
      </c>
      <c r="G120" s="402" t="str">
        <f t="shared" si="3"/>
        <v>ERROR</v>
      </c>
      <c r="H120" s="402" t="str" cm="1">
        <f t="array" ref="H120">IFERROR(_xlfn.IFS(C120="MN","07:59",C120="M","15:59",C120="AF","23:59")," ")</f>
        <v xml:space="preserve"> </v>
      </c>
    </row>
    <row r="121" spans="2:8" x14ac:dyDescent="0.25">
      <c r="B121" t="str">
        <f>'2022'!$C$16</f>
        <v>N</v>
      </c>
      <c r="C121" t="str">
        <f>IF(HLOOKUP(D121,'2022'!$D$1:$GB$16,$A$2,FALSE)=0," ",IF(HLOOKUP(D121,'2022'!$D$1:$GB$16,$A$2,FALSE)="H"," ",IF(HLOOKUP(D121,'2022'!$D$1:$GB$16,$A$2,FALSE)="S"," ",HLOOKUP(D121,'2022'!$D$1:$GB$16,$A$2,FALSE))))</f>
        <v xml:space="preserve"> </v>
      </c>
      <c r="D121" s="402">
        <v>44681</v>
      </c>
      <c r="E121" s="402" t="str">
        <f t="shared" si="2"/>
        <v>ERROR</v>
      </c>
      <c r="F121" t="str" cm="1">
        <f t="array" ref="F121">IFERROR(_xlfn.IFS(C121="MN","00:00",C121="M","08:00",C121="AF","16:00")," ")</f>
        <v xml:space="preserve"> </v>
      </c>
      <c r="G121" s="402" t="str">
        <f t="shared" si="3"/>
        <v>ERROR</v>
      </c>
      <c r="H121" s="402" t="str" cm="1">
        <f t="array" ref="H121">IFERROR(_xlfn.IFS(C121="MN","07:59",C121="M","15:59",C121="AF","23:59")," ")</f>
        <v xml:space="preserve"> </v>
      </c>
    </row>
    <row r="122" spans="2:8" x14ac:dyDescent="0.25">
      <c r="B122" t="str">
        <f>'2022'!$C$16</f>
        <v>N</v>
      </c>
      <c r="C122" t="str">
        <f>IF(HLOOKUP(D122,'2022'!$D$1:$GB$16,$A$2,FALSE)=0," ",IF(HLOOKUP(D122,'2022'!$D$1:$GB$16,$A$2,FALSE)="H"," ",IF(HLOOKUP(D122,'2022'!$D$1:$GB$16,$A$2,FALSE)="S"," ",HLOOKUP(D122,'2022'!$D$1:$GB$16,$A$2,FALSE))))</f>
        <v xml:space="preserve"> </v>
      </c>
      <c r="D122" s="402">
        <v>44682</v>
      </c>
      <c r="E122" s="402" t="str">
        <f t="shared" si="2"/>
        <v>ERROR</v>
      </c>
      <c r="F122" t="str" cm="1">
        <f t="array" ref="F122">IFERROR(_xlfn.IFS(C122="MN","00:00",C122="M","08:00",C122="AF","16:00")," ")</f>
        <v xml:space="preserve"> </v>
      </c>
      <c r="G122" s="402" t="str">
        <f t="shared" si="3"/>
        <v>ERROR</v>
      </c>
      <c r="H122" s="402" t="str" cm="1">
        <f t="array" ref="H122">IFERROR(_xlfn.IFS(C122="MN","07:59",C122="M","15:59",C122="AF","23:59")," ")</f>
        <v xml:space="preserve"> </v>
      </c>
    </row>
    <row r="123" spans="2:8" x14ac:dyDescent="0.25">
      <c r="B123" t="str">
        <f>'2022'!$C$16</f>
        <v>N</v>
      </c>
      <c r="C123" t="str">
        <f>IF(HLOOKUP(D123,'2022'!$D$1:$GB$16,$A$2,FALSE)=0," ",IF(HLOOKUP(D123,'2022'!$D$1:$GB$16,$A$2,FALSE)="H"," ",IF(HLOOKUP(D123,'2022'!$D$1:$GB$16,$A$2,FALSE)="S"," ",HLOOKUP(D123,'2022'!$D$1:$GB$16,$A$2,FALSE))))</f>
        <v xml:space="preserve"> </v>
      </c>
      <c r="D123" s="402">
        <v>44683</v>
      </c>
      <c r="E123" s="402" t="str">
        <f t="shared" si="2"/>
        <v>ERROR</v>
      </c>
      <c r="F123" t="str" cm="1">
        <f t="array" ref="F123">IFERROR(_xlfn.IFS(C123="MN","00:00",C123="M","08:00",C123="AF","16:00")," ")</f>
        <v xml:space="preserve"> </v>
      </c>
      <c r="G123" s="402" t="str">
        <f t="shared" si="3"/>
        <v>ERROR</v>
      </c>
      <c r="H123" s="402" t="str" cm="1">
        <f t="array" ref="H123">IFERROR(_xlfn.IFS(C123="MN","07:59",C123="M","15:59",C123="AF","23:59")," ")</f>
        <v xml:space="preserve"> </v>
      </c>
    </row>
    <row r="124" spans="2:8" x14ac:dyDescent="0.25">
      <c r="B124" t="str">
        <f>'2022'!$C$16</f>
        <v>N</v>
      </c>
      <c r="C124" t="str">
        <f>IF(HLOOKUP(D124,'2022'!$D$1:$GB$16,$A$2,FALSE)=0," ",IF(HLOOKUP(D124,'2022'!$D$1:$GB$16,$A$2,FALSE)="H"," ",IF(HLOOKUP(D124,'2022'!$D$1:$GB$16,$A$2,FALSE)="S"," ",HLOOKUP(D124,'2022'!$D$1:$GB$16,$A$2,FALSE))))</f>
        <v xml:space="preserve"> </v>
      </c>
      <c r="D124" s="402">
        <v>44684</v>
      </c>
      <c r="E124" s="402" t="str">
        <f t="shared" si="2"/>
        <v>ERROR</v>
      </c>
      <c r="F124" t="str" cm="1">
        <f t="array" ref="F124">IFERROR(_xlfn.IFS(C124="MN","00:00",C124="M","08:00",C124="AF","16:00")," ")</f>
        <v xml:space="preserve"> </v>
      </c>
      <c r="G124" s="402" t="str">
        <f t="shared" si="3"/>
        <v>ERROR</v>
      </c>
      <c r="H124" s="402" t="str" cm="1">
        <f t="array" ref="H124">IFERROR(_xlfn.IFS(C124="MN","07:59",C124="M","15:59",C124="AF","23:59")," ")</f>
        <v xml:space="preserve"> </v>
      </c>
    </row>
    <row r="125" spans="2:8" x14ac:dyDescent="0.25">
      <c r="B125" t="str">
        <f>'2022'!$C$16</f>
        <v>N</v>
      </c>
      <c r="C125" t="str">
        <f>IF(HLOOKUP(D125,'2022'!$D$1:$GB$16,$A$2,FALSE)=0," ",IF(HLOOKUP(D125,'2022'!$D$1:$GB$16,$A$2,FALSE)="H"," ",IF(HLOOKUP(D125,'2022'!$D$1:$GB$16,$A$2,FALSE)="S"," ",HLOOKUP(D125,'2022'!$D$1:$GB$16,$A$2,FALSE))))</f>
        <v xml:space="preserve"> </v>
      </c>
      <c r="D125" s="402">
        <v>44685</v>
      </c>
      <c r="E125" s="402" t="str">
        <f t="shared" si="2"/>
        <v>ERROR</v>
      </c>
      <c r="F125" t="str" cm="1">
        <f t="array" ref="F125">IFERROR(_xlfn.IFS(C125="MN","00:00",C125="M","08:00",C125="AF","16:00")," ")</f>
        <v xml:space="preserve"> </v>
      </c>
      <c r="G125" s="402" t="str">
        <f t="shared" si="3"/>
        <v>ERROR</v>
      </c>
      <c r="H125" s="402" t="str" cm="1">
        <f t="array" ref="H125">IFERROR(_xlfn.IFS(C125="MN","07:59",C125="M","15:59",C125="AF","23:59")," ")</f>
        <v xml:space="preserve"> </v>
      </c>
    </row>
    <row r="126" spans="2:8" x14ac:dyDescent="0.25">
      <c r="B126" t="str">
        <f>'2022'!$C$16</f>
        <v>N</v>
      </c>
      <c r="C126" t="str">
        <f>IF(HLOOKUP(D126,'2022'!$D$1:$GB$16,$A$2,FALSE)=0," ",IF(HLOOKUP(D126,'2022'!$D$1:$GB$16,$A$2,FALSE)="H"," ",IF(HLOOKUP(D126,'2022'!$D$1:$GB$16,$A$2,FALSE)="S"," ",HLOOKUP(D126,'2022'!$D$1:$GB$16,$A$2,FALSE))))</f>
        <v xml:space="preserve"> </v>
      </c>
      <c r="D126" s="402">
        <v>44686</v>
      </c>
      <c r="E126" s="402" t="str">
        <f t="shared" si="2"/>
        <v>ERROR</v>
      </c>
      <c r="F126" t="str" cm="1">
        <f t="array" ref="F126">IFERROR(_xlfn.IFS(C126="MN","00:00",C126="M","08:00",C126="AF","16:00")," ")</f>
        <v xml:space="preserve"> </v>
      </c>
      <c r="G126" s="402" t="str">
        <f t="shared" si="3"/>
        <v>ERROR</v>
      </c>
      <c r="H126" s="402" t="str" cm="1">
        <f t="array" ref="H126">IFERROR(_xlfn.IFS(C126="MN","07:59",C126="M","15:59",C126="AF","23:59")," ")</f>
        <v xml:space="preserve"> </v>
      </c>
    </row>
    <row r="127" spans="2:8" x14ac:dyDescent="0.25">
      <c r="B127" t="str">
        <f>'2022'!$C$16</f>
        <v>N</v>
      </c>
      <c r="C127" t="str">
        <f>IF(HLOOKUP(D127,'2022'!$D$1:$GB$16,$A$2,FALSE)=0," ",IF(HLOOKUP(D127,'2022'!$D$1:$GB$16,$A$2,FALSE)="H"," ",IF(HLOOKUP(D127,'2022'!$D$1:$GB$16,$A$2,FALSE)="S"," ",HLOOKUP(D127,'2022'!$D$1:$GB$16,$A$2,FALSE))))</f>
        <v xml:space="preserve"> </v>
      </c>
      <c r="D127" s="402">
        <v>44687</v>
      </c>
      <c r="E127" s="402" t="str">
        <f t="shared" si="2"/>
        <v>ERROR</v>
      </c>
      <c r="F127" t="str" cm="1">
        <f t="array" ref="F127">IFERROR(_xlfn.IFS(C127="MN","00:00",C127="M","08:00",C127="AF","16:00")," ")</f>
        <v xml:space="preserve"> </v>
      </c>
      <c r="G127" s="402" t="str">
        <f t="shared" si="3"/>
        <v>ERROR</v>
      </c>
      <c r="H127" s="402" t="str" cm="1">
        <f t="array" ref="H127">IFERROR(_xlfn.IFS(C127="MN","07:59",C127="M","15:59",C127="AF","23:59")," ")</f>
        <v xml:space="preserve"> </v>
      </c>
    </row>
    <row r="128" spans="2:8" x14ac:dyDescent="0.25">
      <c r="B128" t="str">
        <f>'2022'!$C$16</f>
        <v>N</v>
      </c>
      <c r="C128" t="str">
        <f>IF(HLOOKUP(D128,'2022'!$D$1:$GB$16,$A$2,FALSE)=0," ",IF(HLOOKUP(D128,'2022'!$D$1:$GB$16,$A$2,FALSE)="H"," ",IF(HLOOKUP(D128,'2022'!$D$1:$GB$16,$A$2,FALSE)="S"," ",HLOOKUP(D128,'2022'!$D$1:$GB$16,$A$2,FALSE))))</f>
        <v xml:space="preserve"> </v>
      </c>
      <c r="D128" s="402">
        <v>44688</v>
      </c>
      <c r="E128" s="402" t="str">
        <f t="shared" si="2"/>
        <v>ERROR</v>
      </c>
      <c r="F128" t="str" cm="1">
        <f t="array" ref="F128">IFERROR(_xlfn.IFS(C128="MN","00:00",C128="M","08:00",C128="AF","16:00")," ")</f>
        <v xml:space="preserve"> </v>
      </c>
      <c r="G128" s="402" t="str">
        <f t="shared" si="3"/>
        <v>ERROR</v>
      </c>
      <c r="H128" s="402" t="str" cm="1">
        <f t="array" ref="H128">IFERROR(_xlfn.IFS(C128="MN","07:59",C128="M","15:59",C128="AF","23:59")," ")</f>
        <v xml:space="preserve"> </v>
      </c>
    </row>
    <row r="129" spans="2:8" x14ac:dyDescent="0.25">
      <c r="B129" t="str">
        <f>'2022'!$C$16</f>
        <v>N</v>
      </c>
      <c r="C129" t="str">
        <f>IF(HLOOKUP(D129,'2022'!$D$1:$GB$16,$A$2,FALSE)=0," ",IF(HLOOKUP(D129,'2022'!$D$1:$GB$16,$A$2,FALSE)="H"," ",IF(HLOOKUP(D129,'2022'!$D$1:$GB$16,$A$2,FALSE)="S"," ",HLOOKUP(D129,'2022'!$D$1:$GB$16,$A$2,FALSE))))</f>
        <v xml:space="preserve"> </v>
      </c>
      <c r="D129" s="402">
        <v>44689</v>
      </c>
      <c r="E129" s="402" t="str">
        <f t="shared" si="2"/>
        <v>ERROR</v>
      </c>
      <c r="F129" t="str" cm="1">
        <f t="array" ref="F129">IFERROR(_xlfn.IFS(C129="MN","00:00",C129="M","08:00",C129="AF","16:00")," ")</f>
        <v xml:space="preserve"> </v>
      </c>
      <c r="G129" s="402" t="str">
        <f t="shared" si="3"/>
        <v>ERROR</v>
      </c>
      <c r="H129" s="402" t="str" cm="1">
        <f t="array" ref="H129">IFERROR(_xlfn.IFS(C129="MN","07:59",C129="M","15:59",C129="AF","23:59")," ")</f>
        <v xml:space="preserve"> </v>
      </c>
    </row>
    <row r="130" spans="2:8" x14ac:dyDescent="0.25">
      <c r="B130" t="str">
        <f>'2022'!$C$16</f>
        <v>N</v>
      </c>
      <c r="C130" t="str">
        <f>IF(HLOOKUP(D130,'2022'!$D$1:$GB$16,$A$2,FALSE)=0," ",IF(HLOOKUP(D130,'2022'!$D$1:$GB$16,$A$2,FALSE)="H"," ",IF(HLOOKUP(D130,'2022'!$D$1:$GB$16,$A$2,FALSE)="S"," ",HLOOKUP(D130,'2022'!$D$1:$GB$16,$A$2,FALSE))))</f>
        <v xml:space="preserve"> </v>
      </c>
      <c r="D130" s="402">
        <v>44690</v>
      </c>
      <c r="E130" s="402" t="str">
        <f t="shared" si="2"/>
        <v>ERROR</v>
      </c>
      <c r="F130" t="str" cm="1">
        <f t="array" ref="F130">IFERROR(_xlfn.IFS(C130="MN","00:00",C130="M","08:00",C130="AF","16:00")," ")</f>
        <v xml:space="preserve"> </v>
      </c>
      <c r="G130" s="402" t="str">
        <f t="shared" si="3"/>
        <v>ERROR</v>
      </c>
      <c r="H130" s="402" t="str" cm="1">
        <f t="array" ref="H130">IFERROR(_xlfn.IFS(C130="MN","07:59",C130="M","15:59",C130="AF","23:59")," ")</f>
        <v xml:space="preserve"> </v>
      </c>
    </row>
    <row r="131" spans="2:8" x14ac:dyDescent="0.25">
      <c r="B131" t="str">
        <f>'2022'!$C$16</f>
        <v>N</v>
      </c>
      <c r="C131" t="str">
        <f>IF(HLOOKUP(D131,'2022'!$D$1:$GB$16,$A$2,FALSE)=0," ",IF(HLOOKUP(D131,'2022'!$D$1:$GB$16,$A$2,FALSE)="H"," ",IF(HLOOKUP(D131,'2022'!$D$1:$GB$16,$A$2,FALSE)="S"," ",HLOOKUP(D131,'2022'!$D$1:$GB$16,$A$2,FALSE))))</f>
        <v xml:space="preserve"> </v>
      </c>
      <c r="D131" s="402">
        <v>44691</v>
      </c>
      <c r="E131" s="402" t="str">
        <f t="shared" ref="E131:E194" si="4">IF(C131=" ","ERROR",D131)</f>
        <v>ERROR</v>
      </c>
      <c r="F131" t="str" cm="1">
        <f t="array" ref="F131">IFERROR(_xlfn.IFS(C131="MN","00:00",C131="M","08:00",C131="AF","16:00")," ")</f>
        <v xml:space="preserve"> </v>
      </c>
      <c r="G131" s="402" t="str">
        <f t="shared" ref="G131:G194" si="5">E131</f>
        <v>ERROR</v>
      </c>
      <c r="H131" s="402" t="str" cm="1">
        <f t="array" ref="H131">IFERROR(_xlfn.IFS(C131="MN","07:59",C131="M","15:59",C131="AF","23:59")," ")</f>
        <v xml:space="preserve"> </v>
      </c>
    </row>
    <row r="132" spans="2:8" x14ac:dyDescent="0.25">
      <c r="B132" t="str">
        <f>'2022'!$C$16</f>
        <v>N</v>
      </c>
      <c r="C132" t="str">
        <f>IF(HLOOKUP(D132,'2022'!$D$1:$GB$16,$A$2,FALSE)=0," ",IF(HLOOKUP(D132,'2022'!$D$1:$GB$16,$A$2,FALSE)="H"," ",IF(HLOOKUP(D132,'2022'!$D$1:$GB$16,$A$2,FALSE)="S"," ",HLOOKUP(D132,'2022'!$D$1:$GB$16,$A$2,FALSE))))</f>
        <v xml:space="preserve"> </v>
      </c>
      <c r="D132" s="402">
        <v>44692</v>
      </c>
      <c r="E132" s="402" t="str">
        <f t="shared" si="4"/>
        <v>ERROR</v>
      </c>
      <c r="F132" t="str" cm="1">
        <f t="array" ref="F132">IFERROR(_xlfn.IFS(C132="MN","00:00",C132="M","08:00",C132="AF","16:00")," ")</f>
        <v xml:space="preserve"> </v>
      </c>
      <c r="G132" s="402" t="str">
        <f t="shared" si="5"/>
        <v>ERROR</v>
      </c>
      <c r="H132" s="402" t="str" cm="1">
        <f t="array" ref="H132">IFERROR(_xlfn.IFS(C132="MN","07:59",C132="M","15:59",C132="AF","23:59")," ")</f>
        <v xml:space="preserve"> </v>
      </c>
    </row>
    <row r="133" spans="2:8" x14ac:dyDescent="0.25">
      <c r="B133" t="str">
        <f>'2022'!$C$16</f>
        <v>N</v>
      </c>
      <c r="C133" t="str">
        <f>IF(HLOOKUP(D133,'2022'!$D$1:$GB$16,$A$2,FALSE)=0," ",IF(HLOOKUP(D133,'2022'!$D$1:$GB$16,$A$2,FALSE)="H"," ",IF(HLOOKUP(D133,'2022'!$D$1:$GB$16,$A$2,FALSE)="S"," ",HLOOKUP(D133,'2022'!$D$1:$GB$16,$A$2,FALSE))))</f>
        <v xml:space="preserve"> </v>
      </c>
      <c r="D133" s="402">
        <v>44693</v>
      </c>
      <c r="E133" s="402" t="str">
        <f t="shared" si="4"/>
        <v>ERROR</v>
      </c>
      <c r="F133" t="str" cm="1">
        <f t="array" ref="F133">IFERROR(_xlfn.IFS(C133="MN","00:00",C133="M","08:00",C133="AF","16:00")," ")</f>
        <v xml:space="preserve"> </v>
      </c>
      <c r="G133" s="402" t="str">
        <f t="shared" si="5"/>
        <v>ERROR</v>
      </c>
      <c r="H133" s="402" t="str" cm="1">
        <f t="array" ref="H133">IFERROR(_xlfn.IFS(C133="MN","07:59",C133="M","15:59",C133="AF","23:59")," ")</f>
        <v xml:space="preserve"> </v>
      </c>
    </row>
    <row r="134" spans="2:8" x14ac:dyDescent="0.25">
      <c r="B134" t="str">
        <f>'2022'!$C$16</f>
        <v>N</v>
      </c>
      <c r="C134" t="str">
        <f>IF(HLOOKUP(D134,'2022'!$D$1:$GB$16,$A$2,FALSE)=0," ",IF(HLOOKUP(D134,'2022'!$D$1:$GB$16,$A$2,FALSE)="H"," ",IF(HLOOKUP(D134,'2022'!$D$1:$GB$16,$A$2,FALSE)="S"," ",HLOOKUP(D134,'2022'!$D$1:$GB$16,$A$2,FALSE))))</f>
        <v xml:space="preserve"> </v>
      </c>
      <c r="D134" s="402">
        <v>44694</v>
      </c>
      <c r="E134" s="402" t="str">
        <f t="shared" si="4"/>
        <v>ERROR</v>
      </c>
      <c r="F134" t="str" cm="1">
        <f t="array" ref="F134">IFERROR(_xlfn.IFS(C134="MN","00:00",C134="M","08:00",C134="AF","16:00")," ")</f>
        <v xml:space="preserve"> </v>
      </c>
      <c r="G134" s="402" t="str">
        <f t="shared" si="5"/>
        <v>ERROR</v>
      </c>
      <c r="H134" s="402" t="str" cm="1">
        <f t="array" ref="H134">IFERROR(_xlfn.IFS(C134="MN","07:59",C134="M","15:59",C134="AF","23:59")," ")</f>
        <v xml:space="preserve"> </v>
      </c>
    </row>
    <row r="135" spans="2:8" x14ac:dyDescent="0.25">
      <c r="B135" t="str">
        <f>'2022'!$C$16</f>
        <v>N</v>
      </c>
      <c r="C135" t="str">
        <f>IF(HLOOKUP(D135,'2022'!$D$1:$GB$16,$A$2,FALSE)=0," ",IF(HLOOKUP(D135,'2022'!$D$1:$GB$16,$A$2,FALSE)="H"," ",IF(HLOOKUP(D135,'2022'!$D$1:$GB$16,$A$2,FALSE)="S"," ",HLOOKUP(D135,'2022'!$D$1:$GB$16,$A$2,FALSE))))</f>
        <v xml:space="preserve"> </v>
      </c>
      <c r="D135" s="402">
        <v>44695</v>
      </c>
      <c r="E135" s="402" t="str">
        <f t="shared" si="4"/>
        <v>ERROR</v>
      </c>
      <c r="F135" t="str" cm="1">
        <f t="array" ref="F135">IFERROR(_xlfn.IFS(C135="MN","00:00",C135="M","08:00",C135="AF","16:00")," ")</f>
        <v xml:space="preserve"> </v>
      </c>
      <c r="G135" s="402" t="str">
        <f t="shared" si="5"/>
        <v>ERROR</v>
      </c>
      <c r="H135" s="402" t="str" cm="1">
        <f t="array" ref="H135">IFERROR(_xlfn.IFS(C135="MN","07:59",C135="M","15:59",C135="AF","23:59")," ")</f>
        <v xml:space="preserve"> </v>
      </c>
    </row>
    <row r="136" spans="2:8" x14ac:dyDescent="0.25">
      <c r="B136" t="str">
        <f>'2022'!$C$16</f>
        <v>N</v>
      </c>
      <c r="C136" t="str">
        <f>IF(HLOOKUP(D136,'2022'!$D$1:$GB$16,$A$2,FALSE)=0," ",IF(HLOOKUP(D136,'2022'!$D$1:$GB$16,$A$2,FALSE)="H"," ",IF(HLOOKUP(D136,'2022'!$D$1:$GB$16,$A$2,FALSE)="S"," ",HLOOKUP(D136,'2022'!$D$1:$GB$16,$A$2,FALSE))))</f>
        <v xml:space="preserve"> </v>
      </c>
      <c r="D136" s="402">
        <v>44696</v>
      </c>
      <c r="E136" s="402" t="str">
        <f t="shared" si="4"/>
        <v>ERROR</v>
      </c>
      <c r="F136" t="str" cm="1">
        <f t="array" ref="F136">IFERROR(_xlfn.IFS(C136="MN","00:00",C136="M","08:00",C136="AF","16:00")," ")</f>
        <v xml:space="preserve"> </v>
      </c>
      <c r="G136" s="402" t="str">
        <f t="shared" si="5"/>
        <v>ERROR</v>
      </c>
      <c r="H136" s="402" t="str" cm="1">
        <f t="array" ref="H136">IFERROR(_xlfn.IFS(C136="MN","07:59",C136="M","15:59",C136="AF","23:59")," ")</f>
        <v xml:space="preserve"> </v>
      </c>
    </row>
    <row r="137" spans="2:8" x14ac:dyDescent="0.25">
      <c r="B137" t="str">
        <f>'2022'!$C$16</f>
        <v>N</v>
      </c>
      <c r="C137" t="str">
        <f>IF(HLOOKUP(D137,'2022'!$D$1:$GB$16,$A$2,FALSE)=0," ",IF(HLOOKUP(D137,'2022'!$D$1:$GB$16,$A$2,FALSE)="H"," ",IF(HLOOKUP(D137,'2022'!$D$1:$GB$16,$A$2,FALSE)="S"," ",HLOOKUP(D137,'2022'!$D$1:$GB$16,$A$2,FALSE))))</f>
        <v xml:space="preserve"> </v>
      </c>
      <c r="D137" s="402">
        <v>44697</v>
      </c>
      <c r="E137" s="402" t="str">
        <f t="shared" si="4"/>
        <v>ERROR</v>
      </c>
      <c r="F137" t="str" cm="1">
        <f t="array" ref="F137">IFERROR(_xlfn.IFS(C137="MN","00:00",C137="M","08:00",C137="AF","16:00")," ")</f>
        <v xml:space="preserve"> </v>
      </c>
      <c r="G137" s="402" t="str">
        <f t="shared" si="5"/>
        <v>ERROR</v>
      </c>
      <c r="H137" s="402" t="str" cm="1">
        <f t="array" ref="H137">IFERROR(_xlfn.IFS(C137="MN","07:59",C137="M","15:59",C137="AF","23:59")," ")</f>
        <v xml:space="preserve"> </v>
      </c>
    </row>
    <row r="138" spans="2:8" x14ac:dyDescent="0.25">
      <c r="B138" t="str">
        <f>'2022'!$C$16</f>
        <v>N</v>
      </c>
      <c r="C138" t="str">
        <f>IF(HLOOKUP(D138,'2022'!$D$1:$GB$16,$A$2,FALSE)=0," ",IF(HLOOKUP(D138,'2022'!$D$1:$GB$16,$A$2,FALSE)="H"," ",IF(HLOOKUP(D138,'2022'!$D$1:$GB$16,$A$2,FALSE)="S"," ",HLOOKUP(D138,'2022'!$D$1:$GB$16,$A$2,FALSE))))</f>
        <v xml:space="preserve"> </v>
      </c>
      <c r="D138" s="402">
        <v>44698</v>
      </c>
      <c r="E138" s="402" t="str">
        <f t="shared" si="4"/>
        <v>ERROR</v>
      </c>
      <c r="F138" t="str" cm="1">
        <f t="array" ref="F138">IFERROR(_xlfn.IFS(C138="MN","00:00",C138="M","08:00",C138="AF","16:00")," ")</f>
        <v xml:space="preserve"> </v>
      </c>
      <c r="G138" s="402" t="str">
        <f t="shared" si="5"/>
        <v>ERROR</v>
      </c>
      <c r="H138" s="402" t="str" cm="1">
        <f t="array" ref="H138">IFERROR(_xlfn.IFS(C138="MN","07:59",C138="M","15:59",C138="AF","23:59")," ")</f>
        <v xml:space="preserve"> </v>
      </c>
    </row>
    <row r="139" spans="2:8" x14ac:dyDescent="0.25">
      <c r="B139" t="str">
        <f>'2022'!$C$16</f>
        <v>N</v>
      </c>
      <c r="C139" t="str">
        <f>IF(HLOOKUP(D139,'2022'!$D$1:$GB$16,$A$2,FALSE)=0," ",IF(HLOOKUP(D139,'2022'!$D$1:$GB$16,$A$2,FALSE)="H"," ",IF(HLOOKUP(D139,'2022'!$D$1:$GB$16,$A$2,FALSE)="S"," ",HLOOKUP(D139,'2022'!$D$1:$GB$16,$A$2,FALSE))))</f>
        <v xml:space="preserve"> </v>
      </c>
      <c r="D139" s="402">
        <v>44699</v>
      </c>
      <c r="E139" s="402" t="str">
        <f t="shared" si="4"/>
        <v>ERROR</v>
      </c>
      <c r="F139" t="str" cm="1">
        <f t="array" ref="F139">IFERROR(_xlfn.IFS(C139="MN","00:00",C139="M","08:00",C139="AF","16:00")," ")</f>
        <v xml:space="preserve"> </v>
      </c>
      <c r="G139" s="402" t="str">
        <f t="shared" si="5"/>
        <v>ERROR</v>
      </c>
      <c r="H139" s="402" t="str" cm="1">
        <f t="array" ref="H139">IFERROR(_xlfn.IFS(C139="MN","07:59",C139="M","15:59",C139="AF","23:59")," ")</f>
        <v xml:space="preserve"> </v>
      </c>
    </row>
    <row r="140" spans="2:8" x14ac:dyDescent="0.25">
      <c r="B140" t="str">
        <f>'2022'!$C$16</f>
        <v>N</v>
      </c>
      <c r="C140" t="str">
        <f>IF(HLOOKUP(D140,'2022'!$D$1:$GB$16,$A$2,FALSE)=0," ",IF(HLOOKUP(D140,'2022'!$D$1:$GB$16,$A$2,FALSE)="H"," ",IF(HLOOKUP(D140,'2022'!$D$1:$GB$16,$A$2,FALSE)="S"," ",HLOOKUP(D140,'2022'!$D$1:$GB$16,$A$2,FALSE))))</f>
        <v xml:space="preserve"> </v>
      </c>
      <c r="D140" s="402">
        <v>44700</v>
      </c>
      <c r="E140" s="402" t="str">
        <f t="shared" si="4"/>
        <v>ERROR</v>
      </c>
      <c r="F140" t="str" cm="1">
        <f t="array" ref="F140">IFERROR(_xlfn.IFS(C140="MN","00:00",C140="M","08:00",C140="AF","16:00")," ")</f>
        <v xml:space="preserve"> </v>
      </c>
      <c r="G140" s="402" t="str">
        <f t="shared" si="5"/>
        <v>ERROR</v>
      </c>
      <c r="H140" s="402" t="str" cm="1">
        <f t="array" ref="H140">IFERROR(_xlfn.IFS(C140="MN","07:59",C140="M","15:59",C140="AF","23:59")," ")</f>
        <v xml:space="preserve"> </v>
      </c>
    </row>
    <row r="141" spans="2:8" x14ac:dyDescent="0.25">
      <c r="B141" t="str">
        <f>'2022'!$C$16</f>
        <v>N</v>
      </c>
      <c r="C141" t="str">
        <f>IF(HLOOKUP(D141,'2022'!$D$1:$GB$16,$A$2,FALSE)=0," ",IF(HLOOKUP(D141,'2022'!$D$1:$GB$16,$A$2,FALSE)="H"," ",IF(HLOOKUP(D141,'2022'!$D$1:$GB$16,$A$2,FALSE)="S"," ",HLOOKUP(D141,'2022'!$D$1:$GB$16,$A$2,FALSE))))</f>
        <v xml:space="preserve"> </v>
      </c>
      <c r="D141" s="402">
        <v>44701</v>
      </c>
      <c r="E141" s="402" t="str">
        <f t="shared" si="4"/>
        <v>ERROR</v>
      </c>
      <c r="F141" t="str" cm="1">
        <f t="array" ref="F141">IFERROR(_xlfn.IFS(C141="MN","00:00",C141="M","08:00",C141="AF","16:00")," ")</f>
        <v xml:space="preserve"> </v>
      </c>
      <c r="G141" s="402" t="str">
        <f t="shared" si="5"/>
        <v>ERROR</v>
      </c>
      <c r="H141" s="402" t="str" cm="1">
        <f t="array" ref="H141">IFERROR(_xlfn.IFS(C141="MN","07:59",C141="M","15:59",C141="AF","23:59")," ")</f>
        <v xml:space="preserve"> </v>
      </c>
    </row>
    <row r="142" spans="2:8" x14ac:dyDescent="0.25">
      <c r="B142" t="str">
        <f>'2022'!$C$16</f>
        <v>N</v>
      </c>
      <c r="C142" t="str">
        <f>IF(HLOOKUP(D142,'2022'!$D$1:$GB$16,$A$2,FALSE)=0," ",IF(HLOOKUP(D142,'2022'!$D$1:$GB$16,$A$2,FALSE)="H"," ",IF(HLOOKUP(D142,'2022'!$D$1:$GB$16,$A$2,FALSE)="S"," ",HLOOKUP(D142,'2022'!$D$1:$GB$16,$A$2,FALSE))))</f>
        <v xml:space="preserve"> </v>
      </c>
      <c r="D142" s="402">
        <v>44702</v>
      </c>
      <c r="E142" s="402" t="str">
        <f t="shared" si="4"/>
        <v>ERROR</v>
      </c>
      <c r="F142" t="str" cm="1">
        <f t="array" ref="F142">IFERROR(_xlfn.IFS(C142="MN","00:00",C142="M","08:00",C142="AF","16:00")," ")</f>
        <v xml:space="preserve"> </v>
      </c>
      <c r="G142" s="402" t="str">
        <f t="shared" si="5"/>
        <v>ERROR</v>
      </c>
      <c r="H142" s="402" t="str" cm="1">
        <f t="array" ref="H142">IFERROR(_xlfn.IFS(C142="MN","07:59",C142="M","15:59",C142="AF","23:59")," ")</f>
        <v xml:space="preserve"> </v>
      </c>
    </row>
    <row r="143" spans="2:8" x14ac:dyDescent="0.25">
      <c r="B143" t="str">
        <f>'2022'!$C$16</f>
        <v>N</v>
      </c>
      <c r="C143" t="str">
        <f>IF(HLOOKUP(D143,'2022'!$D$1:$GB$16,$A$2,FALSE)=0," ",IF(HLOOKUP(D143,'2022'!$D$1:$GB$16,$A$2,FALSE)="H"," ",IF(HLOOKUP(D143,'2022'!$D$1:$GB$16,$A$2,FALSE)="S"," ",HLOOKUP(D143,'2022'!$D$1:$GB$16,$A$2,FALSE))))</f>
        <v xml:space="preserve"> </v>
      </c>
      <c r="D143" s="402">
        <v>44703</v>
      </c>
      <c r="E143" s="402" t="str">
        <f t="shared" si="4"/>
        <v>ERROR</v>
      </c>
      <c r="F143" t="str" cm="1">
        <f t="array" ref="F143">IFERROR(_xlfn.IFS(C143="MN","00:00",C143="M","08:00",C143="AF","16:00")," ")</f>
        <v xml:space="preserve"> </v>
      </c>
      <c r="G143" s="402" t="str">
        <f t="shared" si="5"/>
        <v>ERROR</v>
      </c>
      <c r="H143" s="402" t="str" cm="1">
        <f t="array" ref="H143">IFERROR(_xlfn.IFS(C143="MN","07:59",C143="M","15:59",C143="AF","23:59")," ")</f>
        <v xml:space="preserve"> </v>
      </c>
    </row>
    <row r="144" spans="2:8" x14ac:dyDescent="0.25">
      <c r="B144" t="str">
        <f>'2022'!$C$16</f>
        <v>N</v>
      </c>
      <c r="C144" t="str">
        <f>IF(HLOOKUP(D144,'2022'!$D$1:$GB$16,$A$2,FALSE)=0," ",IF(HLOOKUP(D144,'2022'!$D$1:$GB$16,$A$2,FALSE)="H"," ",IF(HLOOKUP(D144,'2022'!$D$1:$GB$16,$A$2,FALSE)="S"," ",HLOOKUP(D144,'2022'!$D$1:$GB$16,$A$2,FALSE))))</f>
        <v xml:space="preserve"> </v>
      </c>
      <c r="D144" s="402">
        <v>44704</v>
      </c>
      <c r="E144" s="402" t="str">
        <f t="shared" si="4"/>
        <v>ERROR</v>
      </c>
      <c r="F144" t="str" cm="1">
        <f t="array" ref="F144">IFERROR(_xlfn.IFS(C144="MN","00:00",C144="M","08:00",C144="AF","16:00")," ")</f>
        <v xml:space="preserve"> </v>
      </c>
      <c r="G144" s="402" t="str">
        <f t="shared" si="5"/>
        <v>ERROR</v>
      </c>
      <c r="H144" s="402" t="str" cm="1">
        <f t="array" ref="H144">IFERROR(_xlfn.IFS(C144="MN","07:59",C144="M","15:59",C144="AF","23:59")," ")</f>
        <v xml:space="preserve"> </v>
      </c>
    </row>
    <row r="145" spans="2:8" x14ac:dyDescent="0.25">
      <c r="B145" t="str">
        <f>'2022'!$C$16</f>
        <v>N</v>
      </c>
      <c r="C145" t="str">
        <f>IF(HLOOKUP(D145,'2022'!$D$1:$GB$16,$A$2,FALSE)=0," ",IF(HLOOKUP(D145,'2022'!$D$1:$GB$16,$A$2,FALSE)="H"," ",IF(HLOOKUP(D145,'2022'!$D$1:$GB$16,$A$2,FALSE)="S"," ",HLOOKUP(D145,'2022'!$D$1:$GB$16,$A$2,FALSE))))</f>
        <v xml:space="preserve"> </v>
      </c>
      <c r="D145" s="402">
        <v>44705</v>
      </c>
      <c r="E145" s="402" t="str">
        <f t="shared" si="4"/>
        <v>ERROR</v>
      </c>
      <c r="F145" t="str" cm="1">
        <f t="array" ref="F145">IFERROR(_xlfn.IFS(C145="MN","00:00",C145="M","08:00",C145="AF","16:00")," ")</f>
        <v xml:space="preserve"> </v>
      </c>
      <c r="G145" s="402" t="str">
        <f t="shared" si="5"/>
        <v>ERROR</v>
      </c>
      <c r="H145" s="402" t="str" cm="1">
        <f t="array" ref="H145">IFERROR(_xlfn.IFS(C145="MN","07:59",C145="M","15:59",C145="AF","23:59")," ")</f>
        <v xml:space="preserve"> </v>
      </c>
    </row>
    <row r="146" spans="2:8" x14ac:dyDescent="0.25">
      <c r="B146" t="str">
        <f>'2022'!$C$16</f>
        <v>N</v>
      </c>
      <c r="C146" t="str">
        <f>IF(HLOOKUP(D146,'2022'!$D$1:$GB$16,$A$2,FALSE)=0," ",IF(HLOOKUP(D146,'2022'!$D$1:$GB$16,$A$2,FALSE)="H"," ",IF(HLOOKUP(D146,'2022'!$D$1:$GB$16,$A$2,FALSE)="S"," ",HLOOKUP(D146,'2022'!$D$1:$GB$16,$A$2,FALSE))))</f>
        <v xml:space="preserve"> </v>
      </c>
      <c r="D146" s="402">
        <v>44706</v>
      </c>
      <c r="E146" s="402" t="str">
        <f t="shared" si="4"/>
        <v>ERROR</v>
      </c>
      <c r="F146" t="str" cm="1">
        <f t="array" ref="F146">IFERROR(_xlfn.IFS(C146="MN","00:00",C146="M","08:00",C146="AF","16:00")," ")</f>
        <v xml:space="preserve"> </v>
      </c>
      <c r="G146" s="402" t="str">
        <f t="shared" si="5"/>
        <v>ERROR</v>
      </c>
      <c r="H146" s="402" t="str" cm="1">
        <f t="array" ref="H146">IFERROR(_xlfn.IFS(C146="MN","07:59",C146="M","15:59",C146="AF","23:59")," ")</f>
        <v xml:space="preserve"> </v>
      </c>
    </row>
    <row r="147" spans="2:8" x14ac:dyDescent="0.25">
      <c r="B147" t="str">
        <f>'2022'!$C$16</f>
        <v>N</v>
      </c>
      <c r="C147" t="str">
        <f>IF(HLOOKUP(D147,'2022'!$D$1:$GB$16,$A$2,FALSE)=0," ",IF(HLOOKUP(D147,'2022'!$D$1:$GB$16,$A$2,FALSE)="H"," ",IF(HLOOKUP(D147,'2022'!$D$1:$GB$16,$A$2,FALSE)="S"," ",HLOOKUP(D147,'2022'!$D$1:$GB$16,$A$2,FALSE))))</f>
        <v xml:space="preserve"> </v>
      </c>
      <c r="D147" s="402">
        <v>44707</v>
      </c>
      <c r="E147" s="402" t="str">
        <f t="shared" si="4"/>
        <v>ERROR</v>
      </c>
      <c r="F147" t="str" cm="1">
        <f t="array" ref="F147">IFERROR(_xlfn.IFS(C147="MN","00:00",C147="M","08:00",C147="AF","16:00")," ")</f>
        <v xml:space="preserve"> </v>
      </c>
      <c r="G147" s="402" t="str">
        <f t="shared" si="5"/>
        <v>ERROR</v>
      </c>
      <c r="H147" s="402" t="str" cm="1">
        <f t="array" ref="H147">IFERROR(_xlfn.IFS(C147="MN","07:59",C147="M","15:59",C147="AF","23:59")," ")</f>
        <v xml:space="preserve"> </v>
      </c>
    </row>
    <row r="148" spans="2:8" x14ac:dyDescent="0.25">
      <c r="B148" t="str">
        <f>'2022'!$C$16</f>
        <v>N</v>
      </c>
      <c r="C148" t="str">
        <f>IF(HLOOKUP(D148,'2022'!$D$1:$GB$16,$A$2,FALSE)=0," ",IF(HLOOKUP(D148,'2022'!$D$1:$GB$16,$A$2,FALSE)="H"," ",IF(HLOOKUP(D148,'2022'!$D$1:$GB$16,$A$2,FALSE)="S"," ",HLOOKUP(D148,'2022'!$D$1:$GB$16,$A$2,FALSE))))</f>
        <v xml:space="preserve"> </v>
      </c>
      <c r="D148" s="402">
        <v>44708</v>
      </c>
      <c r="E148" s="402" t="str">
        <f t="shared" si="4"/>
        <v>ERROR</v>
      </c>
      <c r="F148" t="str" cm="1">
        <f t="array" ref="F148">IFERROR(_xlfn.IFS(C148="MN","00:00",C148="M","08:00",C148="AF","16:00")," ")</f>
        <v xml:space="preserve"> </v>
      </c>
      <c r="G148" s="402" t="str">
        <f t="shared" si="5"/>
        <v>ERROR</v>
      </c>
      <c r="H148" s="402" t="str" cm="1">
        <f t="array" ref="H148">IFERROR(_xlfn.IFS(C148="MN","07:59",C148="M","15:59",C148="AF","23:59")," ")</f>
        <v xml:space="preserve"> </v>
      </c>
    </row>
    <row r="149" spans="2:8" x14ac:dyDescent="0.25">
      <c r="B149" t="str">
        <f>'2022'!$C$16</f>
        <v>N</v>
      </c>
      <c r="C149" t="str">
        <f>IF(HLOOKUP(D149,'2022'!$D$1:$GB$16,$A$2,FALSE)=0," ",IF(HLOOKUP(D149,'2022'!$D$1:$GB$16,$A$2,FALSE)="H"," ",IF(HLOOKUP(D149,'2022'!$D$1:$GB$16,$A$2,FALSE)="S"," ",HLOOKUP(D149,'2022'!$D$1:$GB$16,$A$2,FALSE))))</f>
        <v xml:space="preserve"> </v>
      </c>
      <c r="D149" s="402">
        <v>44709</v>
      </c>
      <c r="E149" s="402" t="str">
        <f t="shared" si="4"/>
        <v>ERROR</v>
      </c>
      <c r="F149" t="str" cm="1">
        <f t="array" ref="F149">IFERROR(_xlfn.IFS(C149="MN","00:00",C149="M","08:00",C149="AF","16:00")," ")</f>
        <v xml:space="preserve"> </v>
      </c>
      <c r="G149" s="402" t="str">
        <f t="shared" si="5"/>
        <v>ERROR</v>
      </c>
      <c r="H149" s="402" t="str" cm="1">
        <f t="array" ref="H149">IFERROR(_xlfn.IFS(C149="MN","07:59",C149="M","15:59",C149="AF","23:59")," ")</f>
        <v xml:space="preserve"> </v>
      </c>
    </row>
    <row r="150" spans="2:8" x14ac:dyDescent="0.25">
      <c r="B150" t="str">
        <f>'2022'!$C$16</f>
        <v>N</v>
      </c>
      <c r="C150" t="str">
        <f>IF(HLOOKUP(D150,'2022'!$D$1:$GB$16,$A$2,FALSE)=0," ",IF(HLOOKUP(D150,'2022'!$D$1:$GB$16,$A$2,FALSE)="H"," ",IF(HLOOKUP(D150,'2022'!$D$1:$GB$16,$A$2,FALSE)="S"," ",HLOOKUP(D150,'2022'!$D$1:$GB$16,$A$2,FALSE))))</f>
        <v xml:space="preserve"> </v>
      </c>
      <c r="D150" s="402">
        <v>44710</v>
      </c>
      <c r="E150" s="402" t="str">
        <f t="shared" si="4"/>
        <v>ERROR</v>
      </c>
      <c r="F150" t="str" cm="1">
        <f t="array" ref="F150">IFERROR(_xlfn.IFS(C150="MN","00:00",C150="M","08:00",C150="AF","16:00")," ")</f>
        <v xml:space="preserve"> </v>
      </c>
      <c r="G150" s="402" t="str">
        <f t="shared" si="5"/>
        <v>ERROR</v>
      </c>
      <c r="H150" s="402" t="str" cm="1">
        <f t="array" ref="H150">IFERROR(_xlfn.IFS(C150="MN","07:59",C150="M","15:59",C150="AF","23:59")," ")</f>
        <v xml:space="preserve"> </v>
      </c>
    </row>
    <row r="151" spans="2:8" x14ac:dyDescent="0.25">
      <c r="B151" t="str">
        <f>'2022'!$C$16</f>
        <v>N</v>
      </c>
      <c r="C151" t="str">
        <f>IF(HLOOKUP(D151,'2022'!$D$1:$GB$16,$A$2,FALSE)=0," ",IF(HLOOKUP(D151,'2022'!$D$1:$GB$16,$A$2,FALSE)="H"," ",IF(HLOOKUP(D151,'2022'!$D$1:$GB$16,$A$2,FALSE)="S"," ",HLOOKUP(D151,'2022'!$D$1:$GB$16,$A$2,FALSE))))</f>
        <v xml:space="preserve"> </v>
      </c>
      <c r="D151" s="402">
        <v>44711</v>
      </c>
      <c r="E151" s="402" t="str">
        <f t="shared" si="4"/>
        <v>ERROR</v>
      </c>
      <c r="F151" t="str" cm="1">
        <f t="array" ref="F151">IFERROR(_xlfn.IFS(C151="MN","00:00",C151="M","08:00",C151="AF","16:00")," ")</f>
        <v xml:space="preserve"> </v>
      </c>
      <c r="G151" s="402" t="str">
        <f t="shared" si="5"/>
        <v>ERROR</v>
      </c>
      <c r="H151" s="402" t="str" cm="1">
        <f t="array" ref="H151">IFERROR(_xlfn.IFS(C151="MN","07:59",C151="M","15:59",C151="AF","23:59")," ")</f>
        <v xml:space="preserve"> </v>
      </c>
    </row>
    <row r="152" spans="2:8" x14ac:dyDescent="0.25">
      <c r="B152" t="str">
        <f>'2022'!$C$16</f>
        <v>N</v>
      </c>
      <c r="C152" t="str">
        <f>IF(HLOOKUP(D152,'2022'!$D$1:$GB$16,$A$2,FALSE)=0," ",IF(HLOOKUP(D152,'2022'!$D$1:$GB$16,$A$2,FALSE)="H"," ",IF(HLOOKUP(D152,'2022'!$D$1:$GB$16,$A$2,FALSE)="S"," ",HLOOKUP(D152,'2022'!$D$1:$GB$16,$A$2,FALSE))))</f>
        <v xml:space="preserve"> </v>
      </c>
      <c r="D152" s="402">
        <v>44712</v>
      </c>
      <c r="E152" s="402" t="str">
        <f t="shared" si="4"/>
        <v>ERROR</v>
      </c>
      <c r="F152" t="str" cm="1">
        <f t="array" ref="F152">IFERROR(_xlfn.IFS(C152="MN","00:00",C152="M","08:00",C152="AF","16:00")," ")</f>
        <v xml:space="preserve"> </v>
      </c>
      <c r="G152" s="402" t="str">
        <f t="shared" si="5"/>
        <v>ERROR</v>
      </c>
      <c r="H152" s="402" t="str" cm="1">
        <f t="array" ref="H152">IFERROR(_xlfn.IFS(C152="MN","07:59",C152="M","15:59",C152="AF","23:59")," ")</f>
        <v xml:space="preserve"> </v>
      </c>
    </row>
    <row r="153" spans="2:8" x14ac:dyDescent="0.25">
      <c r="B153" t="str">
        <f>'2022'!$C$16</f>
        <v>N</v>
      </c>
      <c r="C153" t="str">
        <f>IF(HLOOKUP(D153,'2022'!$D$1:$GB$16,$A$2,FALSE)=0," ",IF(HLOOKUP(D153,'2022'!$D$1:$GB$16,$A$2,FALSE)="H"," ",IF(HLOOKUP(D153,'2022'!$D$1:$GB$16,$A$2,FALSE)="S"," ",HLOOKUP(D153,'2022'!$D$1:$GB$16,$A$2,FALSE))))</f>
        <v xml:space="preserve"> </v>
      </c>
      <c r="D153" s="402">
        <v>44713</v>
      </c>
      <c r="E153" s="402" t="str">
        <f t="shared" si="4"/>
        <v>ERROR</v>
      </c>
      <c r="F153" t="str" cm="1">
        <f t="array" ref="F153">IFERROR(_xlfn.IFS(C153="MN","00:00",C153="M","08:00",C153="AF","16:00")," ")</f>
        <v xml:space="preserve"> </v>
      </c>
      <c r="G153" s="402" t="str">
        <f t="shared" si="5"/>
        <v>ERROR</v>
      </c>
      <c r="H153" s="402" t="str" cm="1">
        <f t="array" ref="H153">IFERROR(_xlfn.IFS(C153="MN","07:59",C153="M","15:59",C153="AF","23:59")," ")</f>
        <v xml:space="preserve"> </v>
      </c>
    </row>
    <row r="154" spans="2:8" x14ac:dyDescent="0.25">
      <c r="B154" t="str">
        <f>'2022'!$C$16</f>
        <v>N</v>
      </c>
      <c r="C154" t="str">
        <f>IF(HLOOKUP(D154,'2022'!$D$1:$GB$16,$A$2,FALSE)=0," ",IF(HLOOKUP(D154,'2022'!$D$1:$GB$16,$A$2,FALSE)="H"," ",IF(HLOOKUP(D154,'2022'!$D$1:$GB$16,$A$2,FALSE)="S"," ",HLOOKUP(D154,'2022'!$D$1:$GB$16,$A$2,FALSE))))</f>
        <v xml:space="preserve"> </v>
      </c>
      <c r="D154" s="402">
        <v>44714</v>
      </c>
      <c r="E154" s="402" t="str">
        <f t="shared" si="4"/>
        <v>ERROR</v>
      </c>
      <c r="F154" t="str" cm="1">
        <f t="array" ref="F154">IFERROR(_xlfn.IFS(C154="MN","00:00",C154="M","08:00",C154="AF","16:00")," ")</f>
        <v xml:space="preserve"> </v>
      </c>
      <c r="G154" s="402" t="str">
        <f t="shared" si="5"/>
        <v>ERROR</v>
      </c>
      <c r="H154" s="402" t="str" cm="1">
        <f t="array" ref="H154">IFERROR(_xlfn.IFS(C154="MN","07:59",C154="M","15:59",C154="AF","23:59")," ")</f>
        <v xml:space="preserve"> </v>
      </c>
    </row>
    <row r="155" spans="2:8" x14ac:dyDescent="0.25">
      <c r="B155" t="str">
        <f>'2022'!$C$16</f>
        <v>N</v>
      </c>
      <c r="C155" t="str">
        <f>IF(HLOOKUP(D155,'2022'!$D$1:$GB$16,$A$2,FALSE)=0," ",IF(HLOOKUP(D155,'2022'!$D$1:$GB$16,$A$2,FALSE)="H"," ",IF(HLOOKUP(D155,'2022'!$D$1:$GB$16,$A$2,FALSE)="S"," ",HLOOKUP(D155,'2022'!$D$1:$GB$16,$A$2,FALSE))))</f>
        <v xml:space="preserve"> </v>
      </c>
      <c r="D155" s="402">
        <v>44715</v>
      </c>
      <c r="E155" s="402" t="str">
        <f t="shared" si="4"/>
        <v>ERROR</v>
      </c>
      <c r="F155" t="str" cm="1">
        <f t="array" ref="F155">IFERROR(_xlfn.IFS(C155="MN","00:00",C155="M","08:00",C155="AF","16:00")," ")</f>
        <v xml:space="preserve"> </v>
      </c>
      <c r="G155" s="402" t="str">
        <f t="shared" si="5"/>
        <v>ERROR</v>
      </c>
      <c r="H155" s="402" t="str" cm="1">
        <f t="array" ref="H155">IFERROR(_xlfn.IFS(C155="MN","07:59",C155="M","15:59",C155="AF","23:59")," ")</f>
        <v xml:space="preserve"> </v>
      </c>
    </row>
    <row r="156" spans="2:8" x14ac:dyDescent="0.25">
      <c r="B156" t="str">
        <f>'2022'!$C$16</f>
        <v>N</v>
      </c>
      <c r="C156" t="str">
        <f>IF(HLOOKUP(D156,'2022'!$D$1:$GB$16,$A$2,FALSE)=0," ",IF(HLOOKUP(D156,'2022'!$D$1:$GB$16,$A$2,FALSE)="H"," ",IF(HLOOKUP(D156,'2022'!$D$1:$GB$16,$A$2,FALSE)="S"," ",HLOOKUP(D156,'2022'!$D$1:$GB$16,$A$2,FALSE))))</f>
        <v xml:space="preserve"> </v>
      </c>
      <c r="D156" s="402">
        <v>44716</v>
      </c>
      <c r="E156" s="402" t="str">
        <f t="shared" si="4"/>
        <v>ERROR</v>
      </c>
      <c r="F156" t="str" cm="1">
        <f t="array" ref="F156">IFERROR(_xlfn.IFS(C156="MN","00:00",C156="M","08:00",C156="AF","16:00")," ")</f>
        <v xml:space="preserve"> </v>
      </c>
      <c r="G156" s="402" t="str">
        <f t="shared" si="5"/>
        <v>ERROR</v>
      </c>
      <c r="H156" s="402" t="str" cm="1">
        <f t="array" ref="H156">IFERROR(_xlfn.IFS(C156="MN","07:59",C156="M","15:59",C156="AF","23:59")," ")</f>
        <v xml:space="preserve"> </v>
      </c>
    </row>
    <row r="157" spans="2:8" x14ac:dyDescent="0.25">
      <c r="B157" t="str">
        <f>'2022'!$C$16</f>
        <v>N</v>
      </c>
      <c r="C157" t="str">
        <f>IF(HLOOKUP(D157,'2022'!$D$1:$GB$16,$A$2,FALSE)=0," ",IF(HLOOKUP(D157,'2022'!$D$1:$GB$16,$A$2,FALSE)="H"," ",IF(HLOOKUP(D157,'2022'!$D$1:$GB$16,$A$2,FALSE)="S"," ",HLOOKUP(D157,'2022'!$D$1:$GB$16,$A$2,FALSE))))</f>
        <v xml:space="preserve"> </v>
      </c>
      <c r="D157" s="402">
        <v>44717</v>
      </c>
      <c r="E157" s="402" t="str">
        <f t="shared" si="4"/>
        <v>ERROR</v>
      </c>
      <c r="F157" t="str" cm="1">
        <f t="array" ref="F157">IFERROR(_xlfn.IFS(C157="MN","00:00",C157="M","08:00",C157="AF","16:00")," ")</f>
        <v xml:space="preserve"> </v>
      </c>
      <c r="G157" s="402" t="str">
        <f t="shared" si="5"/>
        <v>ERROR</v>
      </c>
      <c r="H157" s="402" t="str" cm="1">
        <f t="array" ref="H157">IFERROR(_xlfn.IFS(C157="MN","07:59",C157="M","15:59",C157="AF","23:59")," ")</f>
        <v xml:space="preserve"> </v>
      </c>
    </row>
    <row r="158" spans="2:8" x14ac:dyDescent="0.25">
      <c r="B158" t="str">
        <f>'2022'!$C$16</f>
        <v>N</v>
      </c>
      <c r="C158" t="str">
        <f>IF(HLOOKUP(D158,'2022'!$D$1:$GB$16,$A$2,FALSE)=0," ",IF(HLOOKUP(D158,'2022'!$D$1:$GB$16,$A$2,FALSE)="H"," ",IF(HLOOKUP(D158,'2022'!$D$1:$GB$16,$A$2,FALSE)="S"," ",HLOOKUP(D158,'2022'!$D$1:$GB$16,$A$2,FALSE))))</f>
        <v xml:space="preserve"> </v>
      </c>
      <c r="D158" s="402">
        <v>44718</v>
      </c>
      <c r="E158" s="402" t="str">
        <f t="shared" si="4"/>
        <v>ERROR</v>
      </c>
      <c r="F158" t="str" cm="1">
        <f t="array" ref="F158">IFERROR(_xlfn.IFS(C158="MN","00:00",C158="M","08:00",C158="AF","16:00")," ")</f>
        <v xml:space="preserve"> </v>
      </c>
      <c r="G158" s="402" t="str">
        <f t="shared" si="5"/>
        <v>ERROR</v>
      </c>
      <c r="H158" s="402" t="str" cm="1">
        <f t="array" ref="H158">IFERROR(_xlfn.IFS(C158="MN","07:59",C158="M","15:59",C158="AF","23:59")," ")</f>
        <v xml:space="preserve"> </v>
      </c>
    </row>
    <row r="159" spans="2:8" x14ac:dyDescent="0.25">
      <c r="B159" t="str">
        <f>'2022'!$C$16</f>
        <v>N</v>
      </c>
      <c r="C159" t="str">
        <f>IF(HLOOKUP(D159,'2022'!$D$1:$GB$16,$A$2,FALSE)=0," ",IF(HLOOKUP(D159,'2022'!$D$1:$GB$16,$A$2,FALSE)="H"," ",IF(HLOOKUP(D159,'2022'!$D$1:$GB$16,$A$2,FALSE)="S"," ",HLOOKUP(D159,'2022'!$D$1:$GB$16,$A$2,FALSE))))</f>
        <v xml:space="preserve"> </v>
      </c>
      <c r="D159" s="402">
        <v>44719</v>
      </c>
      <c r="E159" s="402" t="str">
        <f t="shared" si="4"/>
        <v>ERROR</v>
      </c>
      <c r="F159" t="str" cm="1">
        <f t="array" ref="F159">IFERROR(_xlfn.IFS(C159="MN","00:00",C159="M","08:00",C159="AF","16:00")," ")</f>
        <v xml:space="preserve"> </v>
      </c>
      <c r="G159" s="402" t="str">
        <f t="shared" si="5"/>
        <v>ERROR</v>
      </c>
      <c r="H159" s="402" t="str" cm="1">
        <f t="array" ref="H159">IFERROR(_xlfn.IFS(C159="MN","07:59",C159="M","15:59",C159="AF","23:59")," ")</f>
        <v xml:space="preserve"> </v>
      </c>
    </row>
    <row r="160" spans="2:8" x14ac:dyDescent="0.25">
      <c r="B160" t="str">
        <f>'2022'!$C$16</f>
        <v>N</v>
      </c>
      <c r="C160" t="str">
        <f>IF(HLOOKUP(D160,'2022'!$D$1:$GB$16,$A$2,FALSE)=0," ",IF(HLOOKUP(D160,'2022'!$D$1:$GB$16,$A$2,FALSE)="H"," ",IF(HLOOKUP(D160,'2022'!$D$1:$GB$16,$A$2,FALSE)="S"," ",HLOOKUP(D160,'2022'!$D$1:$GB$16,$A$2,FALSE))))</f>
        <v xml:space="preserve"> </v>
      </c>
      <c r="D160" s="402">
        <v>44720</v>
      </c>
      <c r="E160" s="402" t="str">
        <f t="shared" si="4"/>
        <v>ERROR</v>
      </c>
      <c r="F160" t="str" cm="1">
        <f t="array" ref="F160">IFERROR(_xlfn.IFS(C160="MN","00:00",C160="M","08:00",C160="AF","16:00")," ")</f>
        <v xml:space="preserve"> </v>
      </c>
      <c r="G160" s="402" t="str">
        <f t="shared" si="5"/>
        <v>ERROR</v>
      </c>
      <c r="H160" s="402" t="str" cm="1">
        <f t="array" ref="H160">IFERROR(_xlfn.IFS(C160="MN","07:59",C160="M","15:59",C160="AF","23:59")," ")</f>
        <v xml:space="preserve"> </v>
      </c>
    </row>
    <row r="161" spans="2:8" x14ac:dyDescent="0.25">
      <c r="B161" t="str">
        <f>'2022'!$C$16</f>
        <v>N</v>
      </c>
      <c r="C161" t="str">
        <f>IF(HLOOKUP(D161,'2022'!$D$1:$GB$16,$A$2,FALSE)=0," ",IF(HLOOKUP(D161,'2022'!$D$1:$GB$16,$A$2,FALSE)="H"," ",IF(HLOOKUP(D161,'2022'!$D$1:$GB$16,$A$2,FALSE)="S"," ",HLOOKUP(D161,'2022'!$D$1:$GB$16,$A$2,FALSE))))</f>
        <v xml:space="preserve"> </v>
      </c>
      <c r="D161" s="402">
        <v>44721</v>
      </c>
      <c r="E161" s="402" t="str">
        <f t="shared" si="4"/>
        <v>ERROR</v>
      </c>
      <c r="F161" t="str" cm="1">
        <f t="array" ref="F161">IFERROR(_xlfn.IFS(C161="MN","00:00",C161="M","08:00",C161="AF","16:00")," ")</f>
        <v xml:space="preserve"> </v>
      </c>
      <c r="G161" s="402" t="str">
        <f t="shared" si="5"/>
        <v>ERROR</v>
      </c>
      <c r="H161" s="402" t="str" cm="1">
        <f t="array" ref="H161">IFERROR(_xlfn.IFS(C161="MN","07:59",C161="M","15:59",C161="AF","23:59")," ")</f>
        <v xml:space="preserve"> </v>
      </c>
    </row>
    <row r="162" spans="2:8" x14ac:dyDescent="0.25">
      <c r="B162" t="str">
        <f>'2022'!$C$16</f>
        <v>N</v>
      </c>
      <c r="C162" t="str">
        <f>IF(HLOOKUP(D162,'2022'!$D$1:$GB$16,$A$2,FALSE)=0," ",IF(HLOOKUP(D162,'2022'!$D$1:$GB$16,$A$2,FALSE)="H"," ",IF(HLOOKUP(D162,'2022'!$D$1:$GB$16,$A$2,FALSE)="S"," ",HLOOKUP(D162,'2022'!$D$1:$GB$16,$A$2,FALSE))))</f>
        <v xml:space="preserve"> </v>
      </c>
      <c r="D162" s="402">
        <v>44722</v>
      </c>
      <c r="E162" s="402" t="str">
        <f t="shared" si="4"/>
        <v>ERROR</v>
      </c>
      <c r="F162" t="str" cm="1">
        <f t="array" ref="F162">IFERROR(_xlfn.IFS(C162="MN","00:00",C162="M","08:00",C162="AF","16:00")," ")</f>
        <v xml:space="preserve"> </v>
      </c>
      <c r="G162" s="402" t="str">
        <f t="shared" si="5"/>
        <v>ERROR</v>
      </c>
      <c r="H162" s="402" t="str" cm="1">
        <f t="array" ref="H162">IFERROR(_xlfn.IFS(C162="MN","07:59",C162="M","15:59",C162="AF","23:59")," ")</f>
        <v xml:space="preserve"> </v>
      </c>
    </row>
    <row r="163" spans="2:8" x14ac:dyDescent="0.25">
      <c r="B163" t="str">
        <f>'2022'!$C$16</f>
        <v>N</v>
      </c>
      <c r="C163" t="str">
        <f>IF(HLOOKUP(D163,'2022'!$D$1:$GB$16,$A$2,FALSE)=0," ",IF(HLOOKUP(D163,'2022'!$D$1:$GB$16,$A$2,FALSE)="H"," ",IF(HLOOKUP(D163,'2022'!$D$1:$GB$16,$A$2,FALSE)="S"," ",HLOOKUP(D163,'2022'!$D$1:$GB$16,$A$2,FALSE))))</f>
        <v xml:space="preserve"> </v>
      </c>
      <c r="D163" s="402">
        <v>44723</v>
      </c>
      <c r="E163" s="402" t="str">
        <f t="shared" si="4"/>
        <v>ERROR</v>
      </c>
      <c r="F163" t="str" cm="1">
        <f t="array" ref="F163">IFERROR(_xlfn.IFS(C163="MN","00:00",C163="M","08:00",C163="AF","16:00")," ")</f>
        <v xml:space="preserve"> </v>
      </c>
      <c r="G163" s="402" t="str">
        <f t="shared" si="5"/>
        <v>ERROR</v>
      </c>
      <c r="H163" s="402" t="str" cm="1">
        <f t="array" ref="H163">IFERROR(_xlfn.IFS(C163="MN","07:59",C163="M","15:59",C163="AF","23:59")," ")</f>
        <v xml:space="preserve"> </v>
      </c>
    </row>
    <row r="164" spans="2:8" x14ac:dyDescent="0.25">
      <c r="B164" t="str">
        <f>'2022'!$C$16</f>
        <v>N</v>
      </c>
      <c r="C164" t="str">
        <f>IF(HLOOKUP(D164,'2022'!$D$1:$GB$16,$A$2,FALSE)=0," ",IF(HLOOKUP(D164,'2022'!$D$1:$GB$16,$A$2,FALSE)="H"," ",IF(HLOOKUP(D164,'2022'!$D$1:$GB$16,$A$2,FALSE)="S"," ",HLOOKUP(D164,'2022'!$D$1:$GB$16,$A$2,FALSE))))</f>
        <v xml:space="preserve"> </v>
      </c>
      <c r="D164" s="402">
        <v>44724</v>
      </c>
      <c r="E164" s="402" t="str">
        <f t="shared" si="4"/>
        <v>ERROR</v>
      </c>
      <c r="F164" t="str" cm="1">
        <f t="array" ref="F164">IFERROR(_xlfn.IFS(C164="MN","00:00",C164="M","08:00",C164="AF","16:00")," ")</f>
        <v xml:space="preserve"> </v>
      </c>
      <c r="G164" s="402" t="str">
        <f t="shared" si="5"/>
        <v>ERROR</v>
      </c>
      <c r="H164" s="402" t="str" cm="1">
        <f t="array" ref="H164">IFERROR(_xlfn.IFS(C164="MN","07:59",C164="M","15:59",C164="AF","23:59")," ")</f>
        <v xml:space="preserve"> </v>
      </c>
    </row>
    <row r="165" spans="2:8" x14ac:dyDescent="0.25">
      <c r="B165" t="str">
        <f>'2022'!$C$16</f>
        <v>N</v>
      </c>
      <c r="C165" t="str">
        <f>IF(HLOOKUP(D165,'2022'!$D$1:$GB$16,$A$2,FALSE)=0," ",IF(HLOOKUP(D165,'2022'!$D$1:$GB$16,$A$2,FALSE)="H"," ",IF(HLOOKUP(D165,'2022'!$D$1:$GB$16,$A$2,FALSE)="S"," ",HLOOKUP(D165,'2022'!$D$1:$GB$16,$A$2,FALSE))))</f>
        <v xml:space="preserve"> </v>
      </c>
      <c r="D165" s="402">
        <v>44725</v>
      </c>
      <c r="E165" s="402" t="str">
        <f t="shared" si="4"/>
        <v>ERROR</v>
      </c>
      <c r="F165" t="str" cm="1">
        <f t="array" ref="F165">IFERROR(_xlfn.IFS(C165="MN","00:00",C165="M","08:00",C165="AF","16:00")," ")</f>
        <v xml:space="preserve"> </v>
      </c>
      <c r="G165" s="402" t="str">
        <f t="shared" si="5"/>
        <v>ERROR</v>
      </c>
      <c r="H165" s="402" t="str" cm="1">
        <f t="array" ref="H165">IFERROR(_xlfn.IFS(C165="MN","07:59",C165="M","15:59",C165="AF","23:59")," ")</f>
        <v xml:space="preserve"> </v>
      </c>
    </row>
    <row r="166" spans="2:8" x14ac:dyDescent="0.25">
      <c r="B166" t="str">
        <f>'2022'!$C$16</f>
        <v>N</v>
      </c>
      <c r="C166" t="str">
        <f>IF(HLOOKUP(D166,'2022'!$D$1:$GB$16,$A$2,FALSE)=0," ",IF(HLOOKUP(D166,'2022'!$D$1:$GB$16,$A$2,FALSE)="H"," ",IF(HLOOKUP(D166,'2022'!$D$1:$GB$16,$A$2,FALSE)="S"," ",HLOOKUP(D166,'2022'!$D$1:$GB$16,$A$2,FALSE))))</f>
        <v xml:space="preserve"> </v>
      </c>
      <c r="D166" s="402">
        <v>44726</v>
      </c>
      <c r="E166" s="402" t="str">
        <f t="shared" si="4"/>
        <v>ERROR</v>
      </c>
      <c r="F166" t="str" cm="1">
        <f t="array" ref="F166">IFERROR(_xlfn.IFS(C166="MN","00:00",C166="M","08:00",C166="AF","16:00")," ")</f>
        <v xml:space="preserve"> </v>
      </c>
      <c r="G166" s="402" t="str">
        <f t="shared" si="5"/>
        <v>ERROR</v>
      </c>
      <c r="H166" s="402" t="str" cm="1">
        <f t="array" ref="H166">IFERROR(_xlfn.IFS(C166="MN","07:59",C166="M","15:59",C166="AF","23:59")," ")</f>
        <v xml:space="preserve"> </v>
      </c>
    </row>
    <row r="167" spans="2:8" x14ac:dyDescent="0.25">
      <c r="B167" t="str">
        <f>'2022'!$C$16</f>
        <v>N</v>
      </c>
      <c r="C167" t="str">
        <f>IF(HLOOKUP(D167,'2022'!$D$1:$GB$16,$A$2,FALSE)=0," ",IF(HLOOKUP(D167,'2022'!$D$1:$GB$16,$A$2,FALSE)="H"," ",IF(HLOOKUP(D167,'2022'!$D$1:$GB$16,$A$2,FALSE)="S"," ",HLOOKUP(D167,'2022'!$D$1:$GB$16,$A$2,FALSE))))</f>
        <v xml:space="preserve"> </v>
      </c>
      <c r="D167" s="402">
        <v>44727</v>
      </c>
      <c r="E167" s="402" t="str">
        <f t="shared" si="4"/>
        <v>ERROR</v>
      </c>
      <c r="F167" t="str" cm="1">
        <f t="array" ref="F167">IFERROR(_xlfn.IFS(C167="MN","00:00",C167="M","08:00",C167="AF","16:00")," ")</f>
        <v xml:space="preserve"> </v>
      </c>
      <c r="G167" s="402" t="str">
        <f t="shared" si="5"/>
        <v>ERROR</v>
      </c>
      <c r="H167" s="402" t="str" cm="1">
        <f t="array" ref="H167">IFERROR(_xlfn.IFS(C167="MN","07:59",C167="M","15:59",C167="AF","23:59")," ")</f>
        <v xml:space="preserve"> </v>
      </c>
    </row>
    <row r="168" spans="2:8" x14ac:dyDescent="0.25">
      <c r="B168" t="str">
        <f>'2022'!$C$16</f>
        <v>N</v>
      </c>
      <c r="C168" t="str">
        <f>IF(HLOOKUP(D168,'2022'!$D$1:$GB$16,$A$2,FALSE)=0," ",IF(HLOOKUP(D168,'2022'!$D$1:$GB$16,$A$2,FALSE)="H"," ",IF(HLOOKUP(D168,'2022'!$D$1:$GB$16,$A$2,FALSE)="S"," ",HLOOKUP(D168,'2022'!$D$1:$GB$16,$A$2,FALSE))))</f>
        <v xml:space="preserve"> </v>
      </c>
      <c r="D168" s="402">
        <v>44728</v>
      </c>
      <c r="E168" s="402" t="str">
        <f t="shared" si="4"/>
        <v>ERROR</v>
      </c>
      <c r="F168" t="str" cm="1">
        <f t="array" ref="F168">IFERROR(_xlfn.IFS(C168="MN","00:00",C168="M","08:00",C168="AF","16:00")," ")</f>
        <v xml:space="preserve"> </v>
      </c>
      <c r="G168" s="402" t="str">
        <f t="shared" si="5"/>
        <v>ERROR</v>
      </c>
      <c r="H168" s="402" t="str" cm="1">
        <f t="array" ref="H168">IFERROR(_xlfn.IFS(C168="MN","07:59",C168="M","15:59",C168="AF","23:59")," ")</f>
        <v xml:space="preserve"> </v>
      </c>
    </row>
    <row r="169" spans="2:8" x14ac:dyDescent="0.25">
      <c r="B169" t="str">
        <f>'2022'!$C$16</f>
        <v>N</v>
      </c>
      <c r="C169" t="str">
        <f>IF(HLOOKUP(D169,'2022'!$D$1:$GB$16,$A$2,FALSE)=0," ",IF(HLOOKUP(D169,'2022'!$D$1:$GB$16,$A$2,FALSE)="H"," ",IF(HLOOKUP(D169,'2022'!$D$1:$GB$16,$A$2,FALSE)="S"," ",HLOOKUP(D169,'2022'!$D$1:$GB$16,$A$2,FALSE))))</f>
        <v xml:space="preserve"> </v>
      </c>
      <c r="D169" s="402">
        <v>44729</v>
      </c>
      <c r="E169" s="402" t="str">
        <f t="shared" si="4"/>
        <v>ERROR</v>
      </c>
      <c r="F169" t="str" cm="1">
        <f t="array" ref="F169">IFERROR(_xlfn.IFS(C169="MN","00:00",C169="M","08:00",C169="AF","16:00")," ")</f>
        <v xml:space="preserve"> </v>
      </c>
      <c r="G169" s="402" t="str">
        <f t="shared" si="5"/>
        <v>ERROR</v>
      </c>
      <c r="H169" s="402" t="str" cm="1">
        <f t="array" ref="H169">IFERROR(_xlfn.IFS(C169="MN","07:59",C169="M","15:59",C169="AF","23:59")," ")</f>
        <v xml:space="preserve"> </v>
      </c>
    </row>
    <row r="170" spans="2:8" x14ac:dyDescent="0.25">
      <c r="B170" t="str">
        <f>'2022'!$C$16</f>
        <v>N</v>
      </c>
      <c r="C170" t="str">
        <f>IF(HLOOKUP(D170,'2022'!$D$1:$GB$16,$A$2,FALSE)=0," ",IF(HLOOKUP(D170,'2022'!$D$1:$GB$16,$A$2,FALSE)="H"," ",IF(HLOOKUP(D170,'2022'!$D$1:$GB$16,$A$2,FALSE)="S"," ",HLOOKUP(D170,'2022'!$D$1:$GB$16,$A$2,FALSE))))</f>
        <v xml:space="preserve"> </v>
      </c>
      <c r="D170" s="402">
        <v>44730</v>
      </c>
      <c r="E170" s="402" t="str">
        <f t="shared" si="4"/>
        <v>ERROR</v>
      </c>
      <c r="F170" t="str" cm="1">
        <f t="array" ref="F170">IFERROR(_xlfn.IFS(C170="MN","00:00",C170="M","08:00",C170="AF","16:00")," ")</f>
        <v xml:space="preserve"> </v>
      </c>
      <c r="G170" s="402" t="str">
        <f t="shared" si="5"/>
        <v>ERROR</v>
      </c>
      <c r="H170" s="402" t="str" cm="1">
        <f t="array" ref="H170">IFERROR(_xlfn.IFS(C170="MN","07:59",C170="M","15:59",C170="AF","23:59")," ")</f>
        <v xml:space="preserve"> </v>
      </c>
    </row>
    <row r="171" spans="2:8" x14ac:dyDescent="0.25">
      <c r="B171" t="str">
        <f>'2022'!$C$16</f>
        <v>N</v>
      </c>
      <c r="C171" t="str">
        <f>IF(HLOOKUP(D171,'2022'!$D$1:$GB$16,$A$2,FALSE)=0," ",IF(HLOOKUP(D171,'2022'!$D$1:$GB$16,$A$2,FALSE)="H"," ",IF(HLOOKUP(D171,'2022'!$D$1:$GB$16,$A$2,FALSE)="S"," ",HLOOKUP(D171,'2022'!$D$1:$GB$16,$A$2,FALSE))))</f>
        <v xml:space="preserve"> </v>
      </c>
      <c r="D171" s="402">
        <v>44731</v>
      </c>
      <c r="E171" s="402" t="str">
        <f t="shared" si="4"/>
        <v>ERROR</v>
      </c>
      <c r="F171" t="str" cm="1">
        <f t="array" ref="F171">IFERROR(_xlfn.IFS(C171="MN","00:00",C171="M","08:00",C171="AF","16:00")," ")</f>
        <v xml:space="preserve"> </v>
      </c>
      <c r="G171" s="402" t="str">
        <f t="shared" si="5"/>
        <v>ERROR</v>
      </c>
      <c r="H171" s="402" t="str" cm="1">
        <f t="array" ref="H171">IFERROR(_xlfn.IFS(C171="MN","07:59",C171="M","15:59",C171="AF","23:59")," ")</f>
        <v xml:space="preserve"> </v>
      </c>
    </row>
    <row r="172" spans="2:8" x14ac:dyDescent="0.25">
      <c r="B172" t="str">
        <f>'2022'!$C$16</f>
        <v>N</v>
      </c>
      <c r="C172" t="str">
        <f>IF(HLOOKUP(D172,'2022'!$D$1:$GB$16,$A$2,FALSE)=0," ",IF(HLOOKUP(D172,'2022'!$D$1:$GB$16,$A$2,FALSE)="H"," ",IF(HLOOKUP(D172,'2022'!$D$1:$GB$16,$A$2,FALSE)="S"," ",HLOOKUP(D172,'2022'!$D$1:$GB$16,$A$2,FALSE))))</f>
        <v xml:space="preserve"> </v>
      </c>
      <c r="D172" s="402">
        <v>44732</v>
      </c>
      <c r="E172" s="402" t="str">
        <f t="shared" si="4"/>
        <v>ERROR</v>
      </c>
      <c r="F172" t="str" cm="1">
        <f t="array" ref="F172">IFERROR(_xlfn.IFS(C172="MN","00:00",C172="M","08:00",C172="AF","16:00")," ")</f>
        <v xml:space="preserve"> </v>
      </c>
      <c r="G172" s="402" t="str">
        <f t="shared" si="5"/>
        <v>ERROR</v>
      </c>
      <c r="H172" s="402" t="str" cm="1">
        <f t="array" ref="H172">IFERROR(_xlfn.IFS(C172="MN","07:59",C172="M","15:59",C172="AF","23:59")," ")</f>
        <v xml:space="preserve"> </v>
      </c>
    </row>
    <row r="173" spans="2:8" x14ac:dyDescent="0.25">
      <c r="B173" t="str">
        <f>'2022'!$C$16</f>
        <v>N</v>
      </c>
      <c r="C173" t="str">
        <f>IF(HLOOKUP(D173,'2022'!$D$1:$GB$16,$A$2,FALSE)=0," ",IF(HLOOKUP(D173,'2022'!$D$1:$GB$16,$A$2,FALSE)="H"," ",IF(HLOOKUP(D173,'2022'!$D$1:$GB$16,$A$2,FALSE)="S"," ",HLOOKUP(D173,'2022'!$D$1:$GB$16,$A$2,FALSE))))</f>
        <v xml:space="preserve"> </v>
      </c>
      <c r="D173" s="402">
        <v>44733</v>
      </c>
      <c r="E173" s="402" t="str">
        <f t="shared" si="4"/>
        <v>ERROR</v>
      </c>
      <c r="F173" t="str" cm="1">
        <f t="array" ref="F173">IFERROR(_xlfn.IFS(C173="MN","00:00",C173="M","08:00",C173="AF","16:00")," ")</f>
        <v xml:space="preserve"> </v>
      </c>
      <c r="G173" s="402" t="str">
        <f t="shared" si="5"/>
        <v>ERROR</v>
      </c>
      <c r="H173" s="402" t="str" cm="1">
        <f t="array" ref="H173">IFERROR(_xlfn.IFS(C173="MN","07:59",C173="M","15:59",C173="AF","23:59")," ")</f>
        <v xml:space="preserve"> </v>
      </c>
    </row>
    <row r="174" spans="2:8" x14ac:dyDescent="0.25">
      <c r="B174" t="str">
        <f>'2022'!$C$16</f>
        <v>N</v>
      </c>
      <c r="C174" t="str">
        <f>IF(HLOOKUP(D174,'2022'!$D$1:$GB$16,$A$2,FALSE)=0," ",IF(HLOOKUP(D174,'2022'!$D$1:$GB$16,$A$2,FALSE)="H"," ",IF(HLOOKUP(D174,'2022'!$D$1:$GB$16,$A$2,FALSE)="S"," ",HLOOKUP(D174,'2022'!$D$1:$GB$16,$A$2,FALSE))))</f>
        <v xml:space="preserve"> </v>
      </c>
      <c r="D174" s="402">
        <v>44734</v>
      </c>
      <c r="E174" s="402" t="str">
        <f t="shared" si="4"/>
        <v>ERROR</v>
      </c>
      <c r="F174" t="str" cm="1">
        <f t="array" ref="F174">IFERROR(_xlfn.IFS(C174="MN","00:00",C174="M","08:00",C174="AF","16:00")," ")</f>
        <v xml:space="preserve"> </v>
      </c>
      <c r="G174" s="402" t="str">
        <f t="shared" si="5"/>
        <v>ERROR</v>
      </c>
      <c r="H174" s="402" t="str" cm="1">
        <f t="array" ref="H174">IFERROR(_xlfn.IFS(C174="MN","07:59",C174="M","15:59",C174="AF","23:59")," ")</f>
        <v xml:space="preserve"> </v>
      </c>
    </row>
    <row r="175" spans="2:8" x14ac:dyDescent="0.25">
      <c r="B175" t="str">
        <f>'2022'!$C$16</f>
        <v>N</v>
      </c>
      <c r="C175" t="str">
        <f>IF(HLOOKUP(D175,'2022'!$D$1:$GB$16,$A$2,FALSE)=0," ",IF(HLOOKUP(D175,'2022'!$D$1:$GB$16,$A$2,FALSE)="H"," ",IF(HLOOKUP(D175,'2022'!$D$1:$GB$16,$A$2,FALSE)="S"," ",HLOOKUP(D175,'2022'!$D$1:$GB$16,$A$2,FALSE))))</f>
        <v xml:space="preserve"> </v>
      </c>
      <c r="D175" s="402">
        <v>44735</v>
      </c>
      <c r="E175" s="402" t="str">
        <f t="shared" si="4"/>
        <v>ERROR</v>
      </c>
      <c r="F175" t="str" cm="1">
        <f t="array" ref="F175">IFERROR(_xlfn.IFS(C175="MN","00:00",C175="M","08:00",C175="AF","16:00")," ")</f>
        <v xml:space="preserve"> </v>
      </c>
      <c r="G175" s="402" t="str">
        <f t="shared" si="5"/>
        <v>ERROR</v>
      </c>
      <c r="H175" s="402" t="str" cm="1">
        <f t="array" ref="H175">IFERROR(_xlfn.IFS(C175="MN","07:59",C175="M","15:59",C175="AF","23:59")," ")</f>
        <v xml:space="preserve"> </v>
      </c>
    </row>
    <row r="176" spans="2:8" x14ac:dyDescent="0.25">
      <c r="B176" t="str">
        <f>'2022'!$C$16</f>
        <v>N</v>
      </c>
      <c r="C176" t="str">
        <f>IF(HLOOKUP(D176,'2022'!$D$1:$GB$16,$A$2,FALSE)=0," ",IF(HLOOKUP(D176,'2022'!$D$1:$GB$16,$A$2,FALSE)="H"," ",IF(HLOOKUP(D176,'2022'!$D$1:$GB$16,$A$2,FALSE)="S"," ",HLOOKUP(D176,'2022'!$D$1:$GB$16,$A$2,FALSE))))</f>
        <v xml:space="preserve"> </v>
      </c>
      <c r="D176" s="402">
        <v>44736</v>
      </c>
      <c r="E176" s="402" t="str">
        <f t="shared" si="4"/>
        <v>ERROR</v>
      </c>
      <c r="F176" t="str" cm="1">
        <f t="array" ref="F176">IFERROR(_xlfn.IFS(C176="MN","00:00",C176="M","08:00",C176="AF","16:00")," ")</f>
        <v xml:space="preserve"> </v>
      </c>
      <c r="G176" s="402" t="str">
        <f t="shared" si="5"/>
        <v>ERROR</v>
      </c>
      <c r="H176" s="402" t="str" cm="1">
        <f t="array" ref="H176">IFERROR(_xlfn.IFS(C176="MN","07:59",C176="M","15:59",C176="AF","23:59")," ")</f>
        <v xml:space="preserve"> </v>
      </c>
    </row>
    <row r="177" spans="2:8" x14ac:dyDescent="0.25">
      <c r="B177" t="str">
        <f>'2022'!$C$16</f>
        <v>N</v>
      </c>
      <c r="C177" t="str">
        <f>IF(HLOOKUP(D177,'2022'!$D$1:$GB$16,$A$2,FALSE)=0," ",IF(HLOOKUP(D177,'2022'!$D$1:$GB$16,$A$2,FALSE)="H"," ",IF(HLOOKUP(D177,'2022'!$D$1:$GB$16,$A$2,FALSE)="S"," ",HLOOKUP(D177,'2022'!$D$1:$GB$16,$A$2,FALSE))))</f>
        <v xml:space="preserve"> </v>
      </c>
      <c r="D177" s="402">
        <v>44737</v>
      </c>
      <c r="E177" s="402" t="str">
        <f t="shared" si="4"/>
        <v>ERROR</v>
      </c>
      <c r="F177" t="str" cm="1">
        <f t="array" ref="F177">IFERROR(_xlfn.IFS(C177="MN","00:00",C177="M","08:00",C177="AF","16:00")," ")</f>
        <v xml:space="preserve"> </v>
      </c>
      <c r="G177" s="402" t="str">
        <f t="shared" si="5"/>
        <v>ERROR</v>
      </c>
      <c r="H177" s="402" t="str" cm="1">
        <f t="array" ref="H177">IFERROR(_xlfn.IFS(C177="MN","07:59",C177="M","15:59",C177="AF","23:59")," ")</f>
        <v xml:space="preserve"> </v>
      </c>
    </row>
    <row r="178" spans="2:8" x14ac:dyDescent="0.25">
      <c r="B178" t="str">
        <f>'2022'!$C$16</f>
        <v>N</v>
      </c>
      <c r="C178" t="str">
        <f>IF(HLOOKUP(D178,'2022'!$D$1:$GB$16,$A$2,FALSE)=0," ",IF(HLOOKUP(D178,'2022'!$D$1:$GB$16,$A$2,FALSE)="H"," ",IF(HLOOKUP(D178,'2022'!$D$1:$GB$16,$A$2,FALSE)="S"," ",HLOOKUP(D178,'2022'!$D$1:$GB$16,$A$2,FALSE))))</f>
        <v xml:space="preserve"> </v>
      </c>
      <c r="D178" s="402">
        <v>44738</v>
      </c>
      <c r="E178" s="402" t="str">
        <f t="shared" si="4"/>
        <v>ERROR</v>
      </c>
      <c r="F178" t="str" cm="1">
        <f t="array" ref="F178">IFERROR(_xlfn.IFS(C178="MN","00:00",C178="M","08:00",C178="AF","16:00")," ")</f>
        <v xml:space="preserve"> </v>
      </c>
      <c r="G178" s="402" t="str">
        <f t="shared" si="5"/>
        <v>ERROR</v>
      </c>
      <c r="H178" s="402" t="str" cm="1">
        <f t="array" ref="H178">IFERROR(_xlfn.IFS(C178="MN","07:59",C178="M","15:59",C178="AF","23:59")," ")</f>
        <v xml:space="preserve"> </v>
      </c>
    </row>
    <row r="179" spans="2:8" x14ac:dyDescent="0.25">
      <c r="B179" t="str">
        <f>'2022'!$C$16</f>
        <v>N</v>
      </c>
      <c r="C179" t="str">
        <f>IF(HLOOKUP(D179,'2022'!$D$1:$GB$16,$A$2,FALSE)=0," ",IF(HLOOKUP(D179,'2022'!$D$1:$GB$16,$A$2,FALSE)="H"," ",IF(HLOOKUP(D179,'2022'!$D$1:$GB$16,$A$2,FALSE)="S"," ",HLOOKUP(D179,'2022'!$D$1:$GB$16,$A$2,FALSE))))</f>
        <v xml:space="preserve"> </v>
      </c>
      <c r="D179" s="402">
        <v>44739</v>
      </c>
      <c r="E179" s="402" t="str">
        <f t="shared" si="4"/>
        <v>ERROR</v>
      </c>
      <c r="F179" t="str" cm="1">
        <f t="array" ref="F179">IFERROR(_xlfn.IFS(C179="MN","00:00",C179="M","08:00",C179="AF","16:00")," ")</f>
        <v xml:space="preserve"> </v>
      </c>
      <c r="G179" s="402" t="str">
        <f t="shared" si="5"/>
        <v>ERROR</v>
      </c>
      <c r="H179" s="402" t="str" cm="1">
        <f t="array" ref="H179">IFERROR(_xlfn.IFS(C179="MN","07:59",C179="M","15:59",C179="AF","23:59")," ")</f>
        <v xml:space="preserve"> </v>
      </c>
    </row>
    <row r="180" spans="2:8" x14ac:dyDescent="0.25">
      <c r="B180" t="str">
        <f>'2022'!$C$16</f>
        <v>N</v>
      </c>
      <c r="C180" t="str">
        <f>IF(HLOOKUP(D180,'2022'!$D$1:$GB$16,$A$2,FALSE)=0," ",IF(HLOOKUP(D180,'2022'!$D$1:$GB$16,$A$2,FALSE)="H"," ",IF(HLOOKUP(D180,'2022'!$D$1:$GB$16,$A$2,FALSE)="S"," ",HLOOKUP(D180,'2022'!$D$1:$GB$16,$A$2,FALSE))))</f>
        <v xml:space="preserve"> </v>
      </c>
      <c r="D180" s="402">
        <v>44740</v>
      </c>
      <c r="E180" s="402" t="str">
        <f t="shared" si="4"/>
        <v>ERROR</v>
      </c>
      <c r="F180" t="str" cm="1">
        <f t="array" ref="F180">IFERROR(_xlfn.IFS(C180="MN","00:00",C180="M","08:00",C180="AF","16:00")," ")</f>
        <v xml:space="preserve"> </v>
      </c>
      <c r="G180" s="402" t="str">
        <f t="shared" si="5"/>
        <v>ERROR</v>
      </c>
      <c r="H180" s="402" t="str" cm="1">
        <f t="array" ref="H180">IFERROR(_xlfn.IFS(C180="MN","07:59",C180="M","15:59",C180="AF","23:59")," ")</f>
        <v xml:space="preserve"> </v>
      </c>
    </row>
    <row r="181" spans="2:8" x14ac:dyDescent="0.25">
      <c r="B181" t="str">
        <f>'2022'!$C$16</f>
        <v>N</v>
      </c>
      <c r="C181" t="str">
        <f>IF(HLOOKUP(D181,'2022'!$D$1:$GB$16,$A$2,FALSE)=0," ",IF(HLOOKUP(D181,'2022'!$D$1:$GB$16,$A$2,FALSE)="H"," ",IF(HLOOKUP(D181,'2022'!$D$1:$GB$16,$A$2,FALSE)="S"," ",HLOOKUP(D181,'2022'!$D$1:$GB$16,$A$2,FALSE))))</f>
        <v xml:space="preserve"> </v>
      </c>
      <c r="D181" s="402">
        <v>44741</v>
      </c>
      <c r="E181" s="402" t="str">
        <f t="shared" si="4"/>
        <v>ERROR</v>
      </c>
      <c r="F181" t="str" cm="1">
        <f t="array" ref="F181">IFERROR(_xlfn.IFS(C181="MN","00:00",C181="M","08:00",C181="AF","16:00")," ")</f>
        <v xml:space="preserve"> </v>
      </c>
      <c r="G181" s="402" t="str">
        <f t="shared" si="5"/>
        <v>ERROR</v>
      </c>
      <c r="H181" s="402" t="str" cm="1">
        <f t="array" ref="H181">IFERROR(_xlfn.IFS(C181="MN","07:59",C181="M","15:59",C181="AF","23:59")," ")</f>
        <v xml:space="preserve"> </v>
      </c>
    </row>
    <row r="182" spans="2:8" x14ac:dyDescent="0.25">
      <c r="B182" t="str">
        <f>'2022'!$C$16</f>
        <v>N</v>
      </c>
      <c r="C182" t="str">
        <f>IF(HLOOKUP(D182,'2022'!$D$1:$GB$16,$A$2,FALSE)=0," ",IF(HLOOKUP(D182,'2022'!$D$1:$GB$16,$A$2,FALSE)="H"," ",IF(HLOOKUP(D182,'2022'!$D$1:$GB$16,$A$2,FALSE)="S"," ",HLOOKUP(D182,'2022'!$D$1:$GB$16,$A$2,FALSE))))</f>
        <v xml:space="preserve"> </v>
      </c>
      <c r="D182" s="402">
        <v>44742</v>
      </c>
      <c r="E182" s="402" t="str">
        <f t="shared" si="4"/>
        <v>ERROR</v>
      </c>
      <c r="F182" t="str" cm="1">
        <f t="array" ref="F182">IFERROR(_xlfn.IFS(C182="MN","00:00",C182="M","08:00",C182="AF","16:00")," ")</f>
        <v xml:space="preserve"> </v>
      </c>
      <c r="G182" s="402" t="str">
        <f t="shared" si="5"/>
        <v>ERROR</v>
      </c>
      <c r="H182" s="402" t="str" cm="1">
        <f t="array" ref="H182">IFERROR(_xlfn.IFS(C182="MN","07:59",C182="M","15:59",C182="AF","23:59")," ")</f>
        <v xml:space="preserve"> </v>
      </c>
    </row>
    <row r="183" spans="2:8" x14ac:dyDescent="0.25">
      <c r="B183" t="str">
        <f>'2022'!$C$16</f>
        <v>N</v>
      </c>
      <c r="C183" t="e">
        <f>IF(HLOOKUP(D183,'2022'!$D$1:$GB$16,$A$2,FALSE)=0," ",IF(HLOOKUP(D183,'2022'!$D$1:$GB$16,$A$2,FALSE)="H"," ",IF(HLOOKUP(D183,'2022'!$D$1:$GB$16,$A$2,FALSE)="S"," ",HLOOKUP(D183,'2022'!$D$1:$GB$16,$A$2,FALSE))))</f>
        <v>#N/A</v>
      </c>
      <c r="D183" s="402">
        <v>44743</v>
      </c>
      <c r="E183" s="402" t="e">
        <f t="shared" si="4"/>
        <v>#N/A</v>
      </c>
      <c r="F183" t="str" cm="1">
        <f t="array" ref="F183">IFERROR(_xlfn.IFS(C183="MN","00:00",C183="M","08:00",C183="AF","16:00")," ")</f>
        <v xml:space="preserve"> </v>
      </c>
      <c r="G183" s="402" t="e">
        <f t="shared" si="5"/>
        <v>#N/A</v>
      </c>
      <c r="H183" s="402" t="str" cm="1">
        <f t="array" ref="H183">IFERROR(_xlfn.IFS(C183="MN","07:59",C183="M","15:59",C183="AF","23:59")," ")</f>
        <v xml:space="preserve"> </v>
      </c>
    </row>
    <row r="184" spans="2:8" x14ac:dyDescent="0.25">
      <c r="B184" t="str">
        <f>'2022'!$C$16</f>
        <v>N</v>
      </c>
      <c r="C184" t="e">
        <f>IF(HLOOKUP(D184,'2022'!$D$1:$GB$16,$A$2,FALSE)=0," ",IF(HLOOKUP(D184,'2022'!$D$1:$GB$16,$A$2,FALSE)="H"," ",IF(HLOOKUP(D184,'2022'!$D$1:$GB$16,$A$2,FALSE)="S"," ",HLOOKUP(D184,'2022'!$D$1:$GB$16,$A$2,FALSE))))</f>
        <v>#N/A</v>
      </c>
      <c r="D184" s="402">
        <v>44744</v>
      </c>
      <c r="E184" s="402" t="e">
        <f t="shared" si="4"/>
        <v>#N/A</v>
      </c>
      <c r="F184" t="str" cm="1">
        <f t="array" ref="F184">IFERROR(_xlfn.IFS(C184="MN","00:00",C184="M","08:00",C184="AF","16:00")," ")</f>
        <v xml:space="preserve"> </v>
      </c>
      <c r="G184" s="402" t="e">
        <f t="shared" si="5"/>
        <v>#N/A</v>
      </c>
      <c r="H184" s="402" t="str" cm="1">
        <f t="array" ref="H184">IFERROR(_xlfn.IFS(C184="MN","07:59",C184="M","15:59",C184="AF","23:59")," ")</f>
        <v xml:space="preserve"> </v>
      </c>
    </row>
    <row r="185" spans="2:8" x14ac:dyDescent="0.25">
      <c r="B185" t="str">
        <f>'2022'!$C$16</f>
        <v>N</v>
      </c>
      <c r="C185" t="e">
        <f>IF(HLOOKUP(D185,'2022'!$D$1:$GB$16,$A$2,FALSE)=0," ",IF(HLOOKUP(D185,'2022'!$D$1:$GB$16,$A$2,FALSE)="H"," ",IF(HLOOKUP(D185,'2022'!$D$1:$GB$16,$A$2,FALSE)="S"," ",HLOOKUP(D185,'2022'!$D$1:$GB$16,$A$2,FALSE))))</f>
        <v>#N/A</v>
      </c>
      <c r="D185" s="402">
        <v>44745</v>
      </c>
      <c r="E185" s="402" t="e">
        <f t="shared" si="4"/>
        <v>#N/A</v>
      </c>
      <c r="F185" t="str" cm="1">
        <f t="array" ref="F185">IFERROR(_xlfn.IFS(C185="MN","00:00",C185="M","08:00",C185="AF","16:00")," ")</f>
        <v xml:space="preserve"> </v>
      </c>
      <c r="G185" s="402" t="e">
        <f t="shared" si="5"/>
        <v>#N/A</v>
      </c>
      <c r="H185" s="402" t="str" cm="1">
        <f t="array" ref="H185">IFERROR(_xlfn.IFS(C185="MN","07:59",C185="M","15:59",C185="AF","23:59")," ")</f>
        <v xml:space="preserve"> </v>
      </c>
    </row>
    <row r="186" spans="2:8" x14ac:dyDescent="0.25">
      <c r="B186" t="str">
        <f>'2022'!$C$16</f>
        <v>N</v>
      </c>
      <c r="C186" t="e">
        <f>IF(HLOOKUP(D186,'2022'!$D$1:$GB$16,$A$2,FALSE)=0," ",IF(HLOOKUP(D186,'2022'!$D$1:$GB$16,$A$2,FALSE)="H"," ",IF(HLOOKUP(D186,'2022'!$D$1:$GB$16,$A$2,FALSE)="S"," ",HLOOKUP(D186,'2022'!$D$1:$GB$16,$A$2,FALSE))))</f>
        <v>#N/A</v>
      </c>
      <c r="D186" s="402">
        <v>44746</v>
      </c>
      <c r="E186" s="402" t="e">
        <f t="shared" si="4"/>
        <v>#N/A</v>
      </c>
      <c r="F186" t="str" cm="1">
        <f t="array" ref="F186">IFERROR(_xlfn.IFS(C186="MN","00:00",C186="M","08:00",C186="AF","16:00")," ")</f>
        <v xml:space="preserve"> </v>
      </c>
      <c r="G186" s="402" t="e">
        <f t="shared" si="5"/>
        <v>#N/A</v>
      </c>
      <c r="H186" s="402" t="str" cm="1">
        <f t="array" ref="H186">IFERROR(_xlfn.IFS(C186="MN","07:59",C186="M","15:59",C186="AF","23:59")," ")</f>
        <v xml:space="preserve"> </v>
      </c>
    </row>
    <row r="187" spans="2:8" x14ac:dyDescent="0.25">
      <c r="B187" t="str">
        <f>'2022'!$C$16</f>
        <v>N</v>
      </c>
      <c r="C187" t="e">
        <f>IF(HLOOKUP(D187,'2022'!$D$1:$GB$16,$A$2,FALSE)=0," ",IF(HLOOKUP(D187,'2022'!$D$1:$GB$16,$A$2,FALSE)="H"," ",IF(HLOOKUP(D187,'2022'!$D$1:$GB$16,$A$2,FALSE)="S"," ",HLOOKUP(D187,'2022'!$D$1:$GB$16,$A$2,FALSE))))</f>
        <v>#N/A</v>
      </c>
      <c r="D187" s="402">
        <v>44747</v>
      </c>
      <c r="E187" s="402" t="e">
        <f t="shared" si="4"/>
        <v>#N/A</v>
      </c>
      <c r="F187" t="str" cm="1">
        <f t="array" ref="F187">IFERROR(_xlfn.IFS(C187="MN","00:00",C187="M","08:00",C187="AF","16:00")," ")</f>
        <v xml:space="preserve"> </v>
      </c>
      <c r="G187" s="402" t="e">
        <f t="shared" si="5"/>
        <v>#N/A</v>
      </c>
      <c r="H187" s="402" t="str" cm="1">
        <f t="array" ref="H187">IFERROR(_xlfn.IFS(C187="MN","07:59",C187="M","15:59",C187="AF","23:59")," ")</f>
        <v xml:space="preserve"> </v>
      </c>
    </row>
    <row r="188" spans="2:8" x14ac:dyDescent="0.25">
      <c r="B188" t="str">
        <f>'2022'!$C$16</f>
        <v>N</v>
      </c>
      <c r="C188" t="e">
        <f>IF(HLOOKUP(D188,'2022'!$D$1:$GB$16,$A$2,FALSE)=0," ",IF(HLOOKUP(D188,'2022'!$D$1:$GB$16,$A$2,FALSE)="H"," ",IF(HLOOKUP(D188,'2022'!$D$1:$GB$16,$A$2,FALSE)="S"," ",HLOOKUP(D188,'2022'!$D$1:$GB$16,$A$2,FALSE))))</f>
        <v>#N/A</v>
      </c>
      <c r="D188" s="402">
        <v>44748</v>
      </c>
      <c r="E188" s="402" t="e">
        <f t="shared" si="4"/>
        <v>#N/A</v>
      </c>
      <c r="F188" t="str" cm="1">
        <f t="array" ref="F188">IFERROR(_xlfn.IFS(C188="MN","00:00",C188="M","08:00",C188="AF","16:00")," ")</f>
        <v xml:space="preserve"> </v>
      </c>
      <c r="G188" s="402" t="e">
        <f t="shared" si="5"/>
        <v>#N/A</v>
      </c>
      <c r="H188" s="402" t="str" cm="1">
        <f t="array" ref="H188">IFERROR(_xlfn.IFS(C188="MN","07:59",C188="M","15:59",C188="AF","23:59")," ")</f>
        <v xml:space="preserve"> </v>
      </c>
    </row>
    <row r="189" spans="2:8" x14ac:dyDescent="0.25">
      <c r="B189" t="str">
        <f>'2022'!$C$16</f>
        <v>N</v>
      </c>
      <c r="C189" t="e">
        <f>IF(HLOOKUP(D189,'2022'!$D$1:$GB$16,$A$2,FALSE)=0," ",IF(HLOOKUP(D189,'2022'!$D$1:$GB$16,$A$2,FALSE)="H"," ",IF(HLOOKUP(D189,'2022'!$D$1:$GB$16,$A$2,FALSE)="S"," ",HLOOKUP(D189,'2022'!$D$1:$GB$16,$A$2,FALSE))))</f>
        <v>#N/A</v>
      </c>
      <c r="D189" s="402">
        <v>44749</v>
      </c>
      <c r="E189" s="402" t="e">
        <f t="shared" si="4"/>
        <v>#N/A</v>
      </c>
      <c r="F189" t="str" cm="1">
        <f t="array" ref="F189">IFERROR(_xlfn.IFS(C189="MN","00:00",C189="M","08:00",C189="AF","16:00")," ")</f>
        <v xml:space="preserve"> </v>
      </c>
      <c r="G189" s="402" t="e">
        <f t="shared" si="5"/>
        <v>#N/A</v>
      </c>
      <c r="H189" s="402" t="str" cm="1">
        <f t="array" ref="H189">IFERROR(_xlfn.IFS(C189="MN","07:59",C189="M","15:59",C189="AF","23:59")," ")</f>
        <v xml:space="preserve"> </v>
      </c>
    </row>
    <row r="190" spans="2:8" x14ac:dyDescent="0.25">
      <c r="B190" t="str">
        <f>'2022'!$C$16</f>
        <v>N</v>
      </c>
      <c r="C190" t="e">
        <f>IF(HLOOKUP(D190,'2022'!$D$1:$GB$16,$A$2,FALSE)=0," ",IF(HLOOKUP(D190,'2022'!$D$1:$GB$16,$A$2,FALSE)="H"," ",IF(HLOOKUP(D190,'2022'!$D$1:$GB$16,$A$2,FALSE)="S"," ",HLOOKUP(D190,'2022'!$D$1:$GB$16,$A$2,FALSE))))</f>
        <v>#N/A</v>
      </c>
      <c r="D190" s="402">
        <v>44750</v>
      </c>
      <c r="E190" s="402" t="e">
        <f t="shared" si="4"/>
        <v>#N/A</v>
      </c>
      <c r="F190" t="str" cm="1">
        <f t="array" ref="F190">IFERROR(_xlfn.IFS(C190="MN","00:00",C190="M","08:00",C190="AF","16:00")," ")</f>
        <v xml:space="preserve"> </v>
      </c>
      <c r="G190" s="402" t="e">
        <f t="shared" si="5"/>
        <v>#N/A</v>
      </c>
      <c r="H190" s="402" t="str" cm="1">
        <f t="array" ref="H190">IFERROR(_xlfn.IFS(C190="MN","07:59",C190="M","15:59",C190="AF","23:59")," ")</f>
        <v xml:space="preserve"> </v>
      </c>
    </row>
    <row r="191" spans="2:8" x14ac:dyDescent="0.25">
      <c r="B191" t="str">
        <f>'2022'!$C$16</f>
        <v>N</v>
      </c>
      <c r="C191" t="e">
        <f>IF(HLOOKUP(D191,'2022'!$D$1:$GB$16,$A$2,FALSE)=0," ",IF(HLOOKUP(D191,'2022'!$D$1:$GB$16,$A$2,FALSE)="H"," ",IF(HLOOKUP(D191,'2022'!$D$1:$GB$16,$A$2,FALSE)="S"," ",HLOOKUP(D191,'2022'!$D$1:$GB$16,$A$2,FALSE))))</f>
        <v>#N/A</v>
      </c>
      <c r="D191" s="402">
        <v>44751</v>
      </c>
      <c r="E191" s="402" t="e">
        <f t="shared" si="4"/>
        <v>#N/A</v>
      </c>
      <c r="F191" t="str" cm="1">
        <f t="array" ref="F191">IFERROR(_xlfn.IFS(C191="MN","00:00",C191="M","08:00",C191="AF","16:00")," ")</f>
        <v xml:space="preserve"> </v>
      </c>
      <c r="G191" s="402" t="e">
        <f t="shared" si="5"/>
        <v>#N/A</v>
      </c>
      <c r="H191" s="402" t="str" cm="1">
        <f t="array" ref="H191">IFERROR(_xlfn.IFS(C191="MN","07:59",C191="M","15:59",C191="AF","23:59")," ")</f>
        <v xml:space="preserve"> </v>
      </c>
    </row>
    <row r="192" spans="2:8" x14ac:dyDescent="0.25">
      <c r="B192" t="str">
        <f>'2022'!$C$16</f>
        <v>N</v>
      </c>
      <c r="C192" t="e">
        <f>IF(HLOOKUP(D192,'2022'!$D$1:$GB$16,$A$2,FALSE)=0," ",IF(HLOOKUP(D192,'2022'!$D$1:$GB$16,$A$2,FALSE)="H"," ",IF(HLOOKUP(D192,'2022'!$D$1:$GB$16,$A$2,FALSE)="S"," ",HLOOKUP(D192,'2022'!$D$1:$GB$16,$A$2,FALSE))))</f>
        <v>#N/A</v>
      </c>
      <c r="D192" s="402">
        <v>44752</v>
      </c>
      <c r="E192" s="402" t="e">
        <f t="shared" si="4"/>
        <v>#N/A</v>
      </c>
      <c r="F192" t="str" cm="1">
        <f t="array" ref="F192">IFERROR(_xlfn.IFS(C192="MN","00:00",C192="M","08:00",C192="AF","16:00")," ")</f>
        <v xml:space="preserve"> </v>
      </c>
      <c r="G192" s="402" t="e">
        <f t="shared" si="5"/>
        <v>#N/A</v>
      </c>
      <c r="H192" s="402" t="str" cm="1">
        <f t="array" ref="H192">IFERROR(_xlfn.IFS(C192="MN","07:59",C192="M","15:59",C192="AF","23:59")," ")</f>
        <v xml:space="preserve"> </v>
      </c>
    </row>
    <row r="193" spans="2:8" x14ac:dyDescent="0.25">
      <c r="B193" t="str">
        <f>'2022'!$C$16</f>
        <v>N</v>
      </c>
      <c r="C193" t="e">
        <f>IF(HLOOKUP(D193,'2022'!$D$1:$GB$16,$A$2,FALSE)=0," ",IF(HLOOKUP(D193,'2022'!$D$1:$GB$16,$A$2,FALSE)="H"," ",IF(HLOOKUP(D193,'2022'!$D$1:$GB$16,$A$2,FALSE)="S"," ",HLOOKUP(D193,'2022'!$D$1:$GB$16,$A$2,FALSE))))</f>
        <v>#N/A</v>
      </c>
      <c r="D193" s="402">
        <v>44753</v>
      </c>
      <c r="E193" s="402" t="e">
        <f t="shared" si="4"/>
        <v>#N/A</v>
      </c>
      <c r="F193" t="str" cm="1">
        <f t="array" ref="F193">IFERROR(_xlfn.IFS(C193="MN","00:00",C193="M","08:00",C193="AF","16:00")," ")</f>
        <v xml:space="preserve"> </v>
      </c>
      <c r="G193" s="402" t="e">
        <f t="shared" si="5"/>
        <v>#N/A</v>
      </c>
      <c r="H193" s="402" t="str" cm="1">
        <f t="array" ref="H193">IFERROR(_xlfn.IFS(C193="MN","07:59",C193="M","15:59",C193="AF","23:59")," ")</f>
        <v xml:space="preserve"> </v>
      </c>
    </row>
    <row r="194" spans="2:8" x14ac:dyDescent="0.25">
      <c r="B194" t="str">
        <f>'2022'!$C$16</f>
        <v>N</v>
      </c>
      <c r="C194" t="e">
        <f>IF(HLOOKUP(D194,'2022'!$D$1:$GB$16,$A$2,FALSE)=0," ",IF(HLOOKUP(D194,'2022'!$D$1:$GB$16,$A$2,FALSE)="H"," ",IF(HLOOKUP(D194,'2022'!$D$1:$GB$16,$A$2,FALSE)="S"," ",HLOOKUP(D194,'2022'!$D$1:$GB$16,$A$2,FALSE))))</f>
        <v>#N/A</v>
      </c>
      <c r="D194" s="402">
        <v>44754</v>
      </c>
      <c r="E194" s="402" t="e">
        <f t="shared" si="4"/>
        <v>#N/A</v>
      </c>
      <c r="F194" t="str" cm="1">
        <f t="array" ref="F194">IFERROR(_xlfn.IFS(C194="MN","00:00",C194="M","08:00",C194="AF","16:00")," ")</f>
        <v xml:space="preserve"> </v>
      </c>
      <c r="G194" s="402" t="e">
        <f t="shared" si="5"/>
        <v>#N/A</v>
      </c>
      <c r="H194" s="402" t="str" cm="1">
        <f t="array" ref="H194">IFERROR(_xlfn.IFS(C194="MN","07:59",C194="M","15:59",C194="AF","23:59")," ")</f>
        <v xml:space="preserve"> </v>
      </c>
    </row>
    <row r="195" spans="2:8" x14ac:dyDescent="0.25">
      <c r="B195" t="str">
        <f>'2022'!$C$16</f>
        <v>N</v>
      </c>
      <c r="C195" t="e">
        <f>IF(HLOOKUP(D195,'2022'!$D$1:$GB$16,$A$2,FALSE)=0," ",IF(HLOOKUP(D195,'2022'!$D$1:$GB$16,$A$2,FALSE)="H"," ",IF(HLOOKUP(D195,'2022'!$D$1:$GB$16,$A$2,FALSE)="S"," ",HLOOKUP(D195,'2022'!$D$1:$GB$16,$A$2,FALSE))))</f>
        <v>#N/A</v>
      </c>
      <c r="D195" s="402">
        <v>44755</v>
      </c>
      <c r="E195" s="402" t="e">
        <f t="shared" ref="E195:E258" si="6">IF(C195=" ","ERROR",D195)</f>
        <v>#N/A</v>
      </c>
      <c r="F195" t="str" cm="1">
        <f t="array" ref="F195">IFERROR(_xlfn.IFS(C195="MN","00:00",C195="M","08:00",C195="AF","16:00")," ")</f>
        <v xml:space="preserve"> </v>
      </c>
      <c r="G195" s="402" t="e">
        <f t="shared" ref="G195:G258" si="7">E195</f>
        <v>#N/A</v>
      </c>
      <c r="H195" s="402" t="str" cm="1">
        <f t="array" ref="H195">IFERROR(_xlfn.IFS(C195="MN","07:59",C195="M","15:59",C195="AF","23:59")," ")</f>
        <v xml:space="preserve"> </v>
      </c>
    </row>
    <row r="196" spans="2:8" x14ac:dyDescent="0.25">
      <c r="B196" t="str">
        <f>'2022'!$C$16</f>
        <v>N</v>
      </c>
      <c r="C196" t="e">
        <f>IF(HLOOKUP(D196,'2022'!$D$1:$GB$16,$A$2,FALSE)=0," ",IF(HLOOKUP(D196,'2022'!$D$1:$GB$16,$A$2,FALSE)="H"," ",IF(HLOOKUP(D196,'2022'!$D$1:$GB$16,$A$2,FALSE)="S"," ",HLOOKUP(D196,'2022'!$D$1:$GB$16,$A$2,FALSE))))</f>
        <v>#N/A</v>
      </c>
      <c r="D196" s="402">
        <v>44756</v>
      </c>
      <c r="E196" s="402" t="e">
        <f t="shared" si="6"/>
        <v>#N/A</v>
      </c>
      <c r="F196" t="str" cm="1">
        <f t="array" ref="F196">IFERROR(_xlfn.IFS(C196="MN","00:00",C196="M","08:00",C196="AF","16:00")," ")</f>
        <v xml:space="preserve"> </v>
      </c>
      <c r="G196" s="402" t="e">
        <f t="shared" si="7"/>
        <v>#N/A</v>
      </c>
      <c r="H196" s="402" t="str" cm="1">
        <f t="array" ref="H196">IFERROR(_xlfn.IFS(C196="MN","07:59",C196="M","15:59",C196="AF","23:59")," ")</f>
        <v xml:space="preserve"> </v>
      </c>
    </row>
    <row r="197" spans="2:8" x14ac:dyDescent="0.25">
      <c r="B197" t="str">
        <f>'2022'!$C$16</f>
        <v>N</v>
      </c>
      <c r="C197" t="e">
        <f>IF(HLOOKUP(D197,'2022'!$D$1:$GB$16,$A$2,FALSE)=0," ",IF(HLOOKUP(D197,'2022'!$D$1:$GB$16,$A$2,FALSE)="H"," ",IF(HLOOKUP(D197,'2022'!$D$1:$GB$16,$A$2,FALSE)="S"," ",HLOOKUP(D197,'2022'!$D$1:$GB$16,$A$2,FALSE))))</f>
        <v>#N/A</v>
      </c>
      <c r="D197" s="402">
        <v>44757</v>
      </c>
      <c r="E197" s="402" t="e">
        <f t="shared" si="6"/>
        <v>#N/A</v>
      </c>
      <c r="F197" t="str" cm="1">
        <f t="array" ref="F197">IFERROR(_xlfn.IFS(C197="MN","00:00",C197="M","08:00",C197="AF","16:00")," ")</f>
        <v xml:space="preserve"> </v>
      </c>
      <c r="G197" s="402" t="e">
        <f t="shared" si="7"/>
        <v>#N/A</v>
      </c>
      <c r="H197" s="402" t="str" cm="1">
        <f t="array" ref="H197">IFERROR(_xlfn.IFS(C197="MN","07:59",C197="M","15:59",C197="AF","23:59")," ")</f>
        <v xml:space="preserve"> </v>
      </c>
    </row>
    <row r="198" spans="2:8" x14ac:dyDescent="0.25">
      <c r="B198" t="str">
        <f>'2022'!$C$16</f>
        <v>N</v>
      </c>
      <c r="C198" t="e">
        <f>IF(HLOOKUP(D198,'2022'!$D$1:$GB$16,$A$2,FALSE)=0," ",IF(HLOOKUP(D198,'2022'!$D$1:$GB$16,$A$2,FALSE)="H"," ",IF(HLOOKUP(D198,'2022'!$D$1:$GB$16,$A$2,FALSE)="S"," ",HLOOKUP(D198,'2022'!$D$1:$GB$16,$A$2,FALSE))))</f>
        <v>#N/A</v>
      </c>
      <c r="D198" s="402">
        <v>44758</v>
      </c>
      <c r="E198" s="402" t="e">
        <f t="shared" si="6"/>
        <v>#N/A</v>
      </c>
      <c r="F198" t="str" cm="1">
        <f t="array" ref="F198">IFERROR(_xlfn.IFS(C198="MN","00:00",C198="M","08:00",C198="AF","16:00")," ")</f>
        <v xml:space="preserve"> </v>
      </c>
      <c r="G198" s="402" t="e">
        <f t="shared" si="7"/>
        <v>#N/A</v>
      </c>
      <c r="H198" s="402" t="str" cm="1">
        <f t="array" ref="H198">IFERROR(_xlfn.IFS(C198="MN","07:59",C198="M","15:59",C198="AF","23:59")," ")</f>
        <v xml:space="preserve"> </v>
      </c>
    </row>
    <row r="199" spans="2:8" x14ac:dyDescent="0.25">
      <c r="B199" t="str">
        <f>'2022'!$C$16</f>
        <v>N</v>
      </c>
      <c r="C199" t="e">
        <f>IF(HLOOKUP(D199,'2022'!$D$1:$GB$16,$A$2,FALSE)=0," ",IF(HLOOKUP(D199,'2022'!$D$1:$GB$16,$A$2,FALSE)="H"," ",IF(HLOOKUP(D199,'2022'!$D$1:$GB$16,$A$2,FALSE)="S"," ",HLOOKUP(D199,'2022'!$D$1:$GB$16,$A$2,FALSE))))</f>
        <v>#N/A</v>
      </c>
      <c r="D199" s="402">
        <v>44759</v>
      </c>
      <c r="E199" s="402" t="e">
        <f t="shared" si="6"/>
        <v>#N/A</v>
      </c>
      <c r="F199" t="str" cm="1">
        <f t="array" ref="F199">IFERROR(_xlfn.IFS(C199="MN","00:00",C199="M","08:00",C199="AF","16:00")," ")</f>
        <v xml:space="preserve"> </v>
      </c>
      <c r="G199" s="402" t="e">
        <f t="shared" si="7"/>
        <v>#N/A</v>
      </c>
      <c r="H199" s="402" t="str" cm="1">
        <f t="array" ref="H199">IFERROR(_xlfn.IFS(C199="MN","07:59",C199="M","15:59",C199="AF","23:59")," ")</f>
        <v xml:space="preserve"> </v>
      </c>
    </row>
    <row r="200" spans="2:8" x14ac:dyDescent="0.25">
      <c r="B200" t="str">
        <f>'2022'!$C$16</f>
        <v>N</v>
      </c>
      <c r="C200" t="e">
        <f>IF(HLOOKUP(D200,'2022'!$D$1:$GB$16,$A$2,FALSE)=0," ",IF(HLOOKUP(D200,'2022'!$D$1:$GB$16,$A$2,FALSE)="H"," ",IF(HLOOKUP(D200,'2022'!$D$1:$GB$16,$A$2,FALSE)="S"," ",HLOOKUP(D200,'2022'!$D$1:$GB$16,$A$2,FALSE))))</f>
        <v>#N/A</v>
      </c>
      <c r="D200" s="402">
        <v>44760</v>
      </c>
      <c r="E200" s="402" t="e">
        <f t="shared" si="6"/>
        <v>#N/A</v>
      </c>
      <c r="F200" t="str" cm="1">
        <f t="array" ref="F200">IFERROR(_xlfn.IFS(C200="MN","00:00",C200="M","08:00",C200="AF","16:00")," ")</f>
        <v xml:space="preserve"> </v>
      </c>
      <c r="G200" s="402" t="e">
        <f t="shared" si="7"/>
        <v>#N/A</v>
      </c>
      <c r="H200" s="402" t="str" cm="1">
        <f t="array" ref="H200">IFERROR(_xlfn.IFS(C200="MN","07:59",C200="M","15:59",C200="AF","23:59")," ")</f>
        <v xml:space="preserve"> </v>
      </c>
    </row>
    <row r="201" spans="2:8" x14ac:dyDescent="0.25">
      <c r="B201" t="str">
        <f>'2022'!$C$16</f>
        <v>N</v>
      </c>
      <c r="C201" t="e">
        <f>IF(HLOOKUP(D201,'2022'!$D$1:$GB$16,$A$2,FALSE)=0," ",IF(HLOOKUP(D201,'2022'!$D$1:$GB$16,$A$2,FALSE)="H"," ",IF(HLOOKUP(D201,'2022'!$D$1:$GB$16,$A$2,FALSE)="S"," ",HLOOKUP(D201,'2022'!$D$1:$GB$16,$A$2,FALSE))))</f>
        <v>#N/A</v>
      </c>
      <c r="D201" s="402">
        <v>44761</v>
      </c>
      <c r="E201" s="402" t="e">
        <f t="shared" si="6"/>
        <v>#N/A</v>
      </c>
      <c r="F201" t="str" cm="1">
        <f t="array" ref="F201">IFERROR(_xlfn.IFS(C201="MN","00:00",C201="M","08:00",C201="AF","16:00")," ")</f>
        <v xml:space="preserve"> </v>
      </c>
      <c r="G201" s="402" t="e">
        <f t="shared" si="7"/>
        <v>#N/A</v>
      </c>
      <c r="H201" s="402" t="str" cm="1">
        <f t="array" ref="H201">IFERROR(_xlfn.IFS(C201="MN","07:59",C201="M","15:59",C201="AF","23:59")," ")</f>
        <v xml:space="preserve"> </v>
      </c>
    </row>
    <row r="202" spans="2:8" x14ac:dyDescent="0.25">
      <c r="B202" t="str">
        <f>'2022'!$C$16</f>
        <v>N</v>
      </c>
      <c r="C202" t="e">
        <f>IF(HLOOKUP(D202,'2022'!$D$1:$GB$16,$A$2,FALSE)=0," ",IF(HLOOKUP(D202,'2022'!$D$1:$GB$16,$A$2,FALSE)="H"," ",IF(HLOOKUP(D202,'2022'!$D$1:$GB$16,$A$2,FALSE)="S"," ",HLOOKUP(D202,'2022'!$D$1:$GB$16,$A$2,FALSE))))</f>
        <v>#N/A</v>
      </c>
      <c r="D202" s="402">
        <v>44762</v>
      </c>
      <c r="E202" s="402" t="e">
        <f t="shared" si="6"/>
        <v>#N/A</v>
      </c>
      <c r="F202" t="str" cm="1">
        <f t="array" ref="F202">IFERROR(_xlfn.IFS(C202="MN","00:00",C202="M","08:00",C202="AF","16:00")," ")</f>
        <v xml:space="preserve"> </v>
      </c>
      <c r="G202" s="402" t="e">
        <f t="shared" si="7"/>
        <v>#N/A</v>
      </c>
      <c r="H202" s="402" t="str" cm="1">
        <f t="array" ref="H202">IFERROR(_xlfn.IFS(C202="MN","07:59",C202="M","15:59",C202="AF","23:59")," ")</f>
        <v xml:space="preserve"> </v>
      </c>
    </row>
    <row r="203" spans="2:8" x14ac:dyDescent="0.25">
      <c r="B203" t="str">
        <f>'2022'!$C$16</f>
        <v>N</v>
      </c>
      <c r="C203" t="e">
        <f>IF(HLOOKUP(D203,'2022'!$D$1:$GB$16,$A$2,FALSE)=0," ",IF(HLOOKUP(D203,'2022'!$D$1:$GB$16,$A$2,FALSE)="H"," ",IF(HLOOKUP(D203,'2022'!$D$1:$GB$16,$A$2,FALSE)="S"," ",HLOOKUP(D203,'2022'!$D$1:$GB$16,$A$2,FALSE))))</f>
        <v>#N/A</v>
      </c>
      <c r="D203" s="402">
        <v>44763</v>
      </c>
      <c r="E203" s="402" t="e">
        <f t="shared" si="6"/>
        <v>#N/A</v>
      </c>
      <c r="F203" t="str" cm="1">
        <f t="array" ref="F203">IFERROR(_xlfn.IFS(C203="MN","00:00",C203="M","08:00",C203="AF","16:00")," ")</f>
        <v xml:space="preserve"> </v>
      </c>
      <c r="G203" s="402" t="e">
        <f t="shared" si="7"/>
        <v>#N/A</v>
      </c>
      <c r="H203" s="402" t="str" cm="1">
        <f t="array" ref="H203">IFERROR(_xlfn.IFS(C203="MN","07:59",C203="M","15:59",C203="AF","23:59")," ")</f>
        <v xml:space="preserve"> </v>
      </c>
    </row>
    <row r="204" spans="2:8" x14ac:dyDescent="0.25">
      <c r="B204" t="str">
        <f>'2022'!$C$16</f>
        <v>N</v>
      </c>
      <c r="C204" t="e">
        <f>IF(HLOOKUP(D204,'2022'!$D$1:$GB$16,$A$2,FALSE)=0," ",IF(HLOOKUP(D204,'2022'!$D$1:$GB$16,$A$2,FALSE)="H"," ",IF(HLOOKUP(D204,'2022'!$D$1:$GB$16,$A$2,FALSE)="S"," ",HLOOKUP(D204,'2022'!$D$1:$GB$16,$A$2,FALSE))))</f>
        <v>#N/A</v>
      </c>
      <c r="D204" s="402">
        <v>44764</v>
      </c>
      <c r="E204" s="402" t="e">
        <f t="shared" si="6"/>
        <v>#N/A</v>
      </c>
      <c r="F204" t="str" cm="1">
        <f t="array" ref="F204">IFERROR(_xlfn.IFS(C204="MN","00:00",C204="M","08:00",C204="AF","16:00")," ")</f>
        <v xml:space="preserve"> </v>
      </c>
      <c r="G204" s="402" t="e">
        <f t="shared" si="7"/>
        <v>#N/A</v>
      </c>
      <c r="H204" s="402" t="str" cm="1">
        <f t="array" ref="H204">IFERROR(_xlfn.IFS(C204="MN","07:59",C204="M","15:59",C204="AF","23:59")," ")</f>
        <v xml:space="preserve"> </v>
      </c>
    </row>
    <row r="205" spans="2:8" x14ac:dyDescent="0.25">
      <c r="B205" t="str">
        <f>'2022'!$C$16</f>
        <v>N</v>
      </c>
      <c r="C205" t="e">
        <f>IF(HLOOKUP(D205,'2022'!$D$1:$GB$16,$A$2,FALSE)=0," ",IF(HLOOKUP(D205,'2022'!$D$1:$GB$16,$A$2,FALSE)="H"," ",IF(HLOOKUP(D205,'2022'!$D$1:$GB$16,$A$2,FALSE)="S"," ",HLOOKUP(D205,'2022'!$D$1:$GB$16,$A$2,FALSE))))</f>
        <v>#N/A</v>
      </c>
      <c r="D205" s="402">
        <v>44765</v>
      </c>
      <c r="E205" s="402" t="e">
        <f t="shared" si="6"/>
        <v>#N/A</v>
      </c>
      <c r="F205" t="str" cm="1">
        <f t="array" ref="F205">IFERROR(_xlfn.IFS(C205="MN","00:00",C205="M","08:00",C205="AF","16:00")," ")</f>
        <v xml:space="preserve"> </v>
      </c>
      <c r="G205" s="402" t="e">
        <f t="shared" si="7"/>
        <v>#N/A</v>
      </c>
      <c r="H205" s="402" t="str" cm="1">
        <f t="array" ref="H205">IFERROR(_xlfn.IFS(C205="MN","07:59",C205="M","15:59",C205="AF","23:59")," ")</f>
        <v xml:space="preserve"> </v>
      </c>
    </row>
    <row r="206" spans="2:8" x14ac:dyDescent="0.25">
      <c r="B206" t="str">
        <f>'2022'!$C$16</f>
        <v>N</v>
      </c>
      <c r="C206" t="e">
        <f>IF(HLOOKUP(D206,'2022'!$D$1:$GB$16,$A$2,FALSE)=0," ",IF(HLOOKUP(D206,'2022'!$D$1:$GB$16,$A$2,FALSE)="H"," ",IF(HLOOKUP(D206,'2022'!$D$1:$GB$16,$A$2,FALSE)="S"," ",HLOOKUP(D206,'2022'!$D$1:$GB$16,$A$2,FALSE))))</f>
        <v>#N/A</v>
      </c>
      <c r="D206" s="402">
        <v>44766</v>
      </c>
      <c r="E206" s="402" t="e">
        <f t="shared" si="6"/>
        <v>#N/A</v>
      </c>
      <c r="F206" t="str" cm="1">
        <f t="array" ref="F206">IFERROR(_xlfn.IFS(C206="MN","00:00",C206="M","08:00",C206="AF","16:00")," ")</f>
        <v xml:space="preserve"> </v>
      </c>
      <c r="G206" s="402" t="e">
        <f t="shared" si="7"/>
        <v>#N/A</v>
      </c>
      <c r="H206" s="402" t="str" cm="1">
        <f t="array" ref="H206">IFERROR(_xlfn.IFS(C206="MN","07:59",C206="M","15:59",C206="AF","23:59")," ")</f>
        <v xml:space="preserve"> </v>
      </c>
    </row>
    <row r="207" spans="2:8" x14ac:dyDescent="0.25">
      <c r="B207" t="str">
        <f>'2022'!$C$16</f>
        <v>N</v>
      </c>
      <c r="C207" t="e">
        <f>IF(HLOOKUP(D207,'2022'!$D$1:$GB$16,$A$2,FALSE)=0," ",IF(HLOOKUP(D207,'2022'!$D$1:$GB$16,$A$2,FALSE)="H"," ",IF(HLOOKUP(D207,'2022'!$D$1:$GB$16,$A$2,FALSE)="S"," ",HLOOKUP(D207,'2022'!$D$1:$GB$16,$A$2,FALSE))))</f>
        <v>#N/A</v>
      </c>
      <c r="D207" s="402">
        <v>44767</v>
      </c>
      <c r="E207" s="402" t="e">
        <f t="shared" si="6"/>
        <v>#N/A</v>
      </c>
      <c r="F207" t="str" cm="1">
        <f t="array" ref="F207">IFERROR(_xlfn.IFS(C207="MN","00:00",C207="M","08:00",C207="AF","16:00")," ")</f>
        <v xml:space="preserve"> </v>
      </c>
      <c r="G207" s="402" t="e">
        <f t="shared" si="7"/>
        <v>#N/A</v>
      </c>
      <c r="H207" s="402" t="str" cm="1">
        <f t="array" ref="H207">IFERROR(_xlfn.IFS(C207="MN","07:59",C207="M","15:59",C207="AF","23:59")," ")</f>
        <v xml:space="preserve"> </v>
      </c>
    </row>
    <row r="208" spans="2:8" x14ac:dyDescent="0.25">
      <c r="B208" t="str">
        <f>'2022'!$C$16</f>
        <v>N</v>
      </c>
      <c r="C208" t="e">
        <f>IF(HLOOKUP(D208,'2022'!$D$1:$GB$16,$A$2,FALSE)=0," ",IF(HLOOKUP(D208,'2022'!$D$1:$GB$16,$A$2,FALSE)="H"," ",IF(HLOOKUP(D208,'2022'!$D$1:$GB$16,$A$2,FALSE)="S"," ",HLOOKUP(D208,'2022'!$D$1:$GB$16,$A$2,FALSE))))</f>
        <v>#N/A</v>
      </c>
      <c r="D208" s="402">
        <v>44768</v>
      </c>
      <c r="E208" s="402" t="e">
        <f t="shared" si="6"/>
        <v>#N/A</v>
      </c>
      <c r="F208" t="str" cm="1">
        <f t="array" ref="F208">IFERROR(_xlfn.IFS(C208="MN","00:00",C208="M","08:00",C208="AF","16:00")," ")</f>
        <v xml:space="preserve"> </v>
      </c>
      <c r="G208" s="402" t="e">
        <f t="shared" si="7"/>
        <v>#N/A</v>
      </c>
      <c r="H208" s="402" t="str" cm="1">
        <f t="array" ref="H208">IFERROR(_xlfn.IFS(C208="MN","07:59",C208="M","15:59",C208="AF","23:59")," ")</f>
        <v xml:space="preserve"> </v>
      </c>
    </row>
    <row r="209" spans="2:8" x14ac:dyDescent="0.25">
      <c r="B209" t="str">
        <f>'2022'!$C$16</f>
        <v>N</v>
      </c>
      <c r="C209" t="e">
        <f>IF(HLOOKUP(D209,'2022'!$D$1:$GB$16,$A$2,FALSE)=0," ",IF(HLOOKUP(D209,'2022'!$D$1:$GB$16,$A$2,FALSE)="H"," ",IF(HLOOKUP(D209,'2022'!$D$1:$GB$16,$A$2,FALSE)="S"," ",HLOOKUP(D209,'2022'!$D$1:$GB$16,$A$2,FALSE))))</f>
        <v>#N/A</v>
      </c>
      <c r="D209" s="402">
        <v>44769</v>
      </c>
      <c r="E209" s="402" t="e">
        <f t="shared" si="6"/>
        <v>#N/A</v>
      </c>
      <c r="F209" t="str" cm="1">
        <f t="array" ref="F209">IFERROR(_xlfn.IFS(C209="MN","00:00",C209="M","08:00",C209="AF","16:00")," ")</f>
        <v xml:space="preserve"> </v>
      </c>
      <c r="G209" s="402" t="e">
        <f t="shared" si="7"/>
        <v>#N/A</v>
      </c>
      <c r="H209" s="402" t="str" cm="1">
        <f t="array" ref="H209">IFERROR(_xlfn.IFS(C209="MN","07:59",C209="M","15:59",C209="AF","23:59")," ")</f>
        <v xml:space="preserve"> </v>
      </c>
    </row>
    <row r="210" spans="2:8" x14ac:dyDescent="0.25">
      <c r="B210" t="str">
        <f>'2022'!$C$16</f>
        <v>N</v>
      </c>
      <c r="C210" t="e">
        <f>IF(HLOOKUP(D210,'2022'!$D$1:$GB$16,$A$2,FALSE)=0," ",IF(HLOOKUP(D210,'2022'!$D$1:$GB$16,$A$2,FALSE)="H"," ",IF(HLOOKUP(D210,'2022'!$D$1:$GB$16,$A$2,FALSE)="S"," ",HLOOKUP(D210,'2022'!$D$1:$GB$16,$A$2,FALSE))))</f>
        <v>#N/A</v>
      </c>
      <c r="D210" s="402">
        <v>44770</v>
      </c>
      <c r="E210" s="402" t="e">
        <f t="shared" si="6"/>
        <v>#N/A</v>
      </c>
      <c r="F210" t="str" cm="1">
        <f t="array" ref="F210">IFERROR(_xlfn.IFS(C210="MN","00:00",C210="M","08:00",C210="AF","16:00")," ")</f>
        <v xml:space="preserve"> </v>
      </c>
      <c r="G210" s="402" t="e">
        <f t="shared" si="7"/>
        <v>#N/A</v>
      </c>
      <c r="H210" s="402" t="str" cm="1">
        <f t="array" ref="H210">IFERROR(_xlfn.IFS(C210="MN","07:59",C210="M","15:59",C210="AF","23:59")," ")</f>
        <v xml:space="preserve"> </v>
      </c>
    </row>
    <row r="211" spans="2:8" x14ac:dyDescent="0.25">
      <c r="B211" t="str">
        <f>'2022'!$C$16</f>
        <v>N</v>
      </c>
      <c r="C211" t="e">
        <f>IF(HLOOKUP(D211,'2022'!$D$1:$GB$16,$A$2,FALSE)=0," ",IF(HLOOKUP(D211,'2022'!$D$1:$GB$16,$A$2,FALSE)="H"," ",IF(HLOOKUP(D211,'2022'!$D$1:$GB$16,$A$2,FALSE)="S"," ",HLOOKUP(D211,'2022'!$D$1:$GB$16,$A$2,FALSE))))</f>
        <v>#N/A</v>
      </c>
      <c r="D211" s="402">
        <v>44771</v>
      </c>
      <c r="E211" s="402" t="e">
        <f t="shared" si="6"/>
        <v>#N/A</v>
      </c>
      <c r="F211" t="str" cm="1">
        <f t="array" ref="F211">IFERROR(_xlfn.IFS(C211="MN","00:00",C211="M","08:00",C211="AF","16:00")," ")</f>
        <v xml:space="preserve"> </v>
      </c>
      <c r="G211" s="402" t="e">
        <f t="shared" si="7"/>
        <v>#N/A</v>
      </c>
      <c r="H211" s="402" t="str" cm="1">
        <f t="array" ref="H211">IFERROR(_xlfn.IFS(C211="MN","07:59",C211="M","15:59",C211="AF","23:59")," ")</f>
        <v xml:space="preserve"> </v>
      </c>
    </row>
    <row r="212" spans="2:8" x14ac:dyDescent="0.25">
      <c r="B212" t="str">
        <f>'2022'!$C$16</f>
        <v>N</v>
      </c>
      <c r="C212" t="e">
        <f>IF(HLOOKUP(D212,'2022'!$D$1:$GB$16,$A$2,FALSE)=0," ",IF(HLOOKUP(D212,'2022'!$D$1:$GB$16,$A$2,FALSE)="H"," ",IF(HLOOKUP(D212,'2022'!$D$1:$GB$16,$A$2,FALSE)="S"," ",HLOOKUP(D212,'2022'!$D$1:$GB$16,$A$2,FALSE))))</f>
        <v>#N/A</v>
      </c>
      <c r="D212" s="402">
        <v>44772</v>
      </c>
      <c r="E212" s="402" t="e">
        <f t="shared" si="6"/>
        <v>#N/A</v>
      </c>
      <c r="F212" t="str" cm="1">
        <f t="array" ref="F212">IFERROR(_xlfn.IFS(C212="MN","00:00",C212="M","08:00",C212="AF","16:00")," ")</f>
        <v xml:space="preserve"> </v>
      </c>
      <c r="G212" s="402" t="e">
        <f t="shared" si="7"/>
        <v>#N/A</v>
      </c>
      <c r="H212" s="402" t="str" cm="1">
        <f t="array" ref="H212">IFERROR(_xlfn.IFS(C212="MN","07:59",C212="M","15:59",C212="AF","23:59")," ")</f>
        <v xml:space="preserve"> </v>
      </c>
    </row>
    <row r="213" spans="2:8" x14ac:dyDescent="0.25">
      <c r="B213" t="str">
        <f>'2022'!$C$16</f>
        <v>N</v>
      </c>
      <c r="C213" t="e">
        <f>IF(HLOOKUP(D213,'2022'!$D$1:$GB$16,$A$2,FALSE)=0," ",IF(HLOOKUP(D213,'2022'!$D$1:$GB$16,$A$2,FALSE)="H"," ",IF(HLOOKUP(D213,'2022'!$D$1:$GB$16,$A$2,FALSE)="S"," ",HLOOKUP(D213,'2022'!$D$1:$GB$16,$A$2,FALSE))))</f>
        <v>#N/A</v>
      </c>
      <c r="D213" s="402">
        <v>44773</v>
      </c>
      <c r="E213" s="402" t="e">
        <f t="shared" si="6"/>
        <v>#N/A</v>
      </c>
      <c r="F213" t="str" cm="1">
        <f t="array" ref="F213">IFERROR(_xlfn.IFS(C213="MN","00:00",C213="M","08:00",C213="AF","16:00")," ")</f>
        <v xml:space="preserve"> </v>
      </c>
      <c r="G213" s="402" t="e">
        <f t="shared" si="7"/>
        <v>#N/A</v>
      </c>
      <c r="H213" s="402" t="str" cm="1">
        <f t="array" ref="H213">IFERROR(_xlfn.IFS(C213="MN","07:59",C213="M","15:59",C213="AF","23:59")," ")</f>
        <v xml:space="preserve"> </v>
      </c>
    </row>
    <row r="214" spans="2:8" x14ac:dyDescent="0.25">
      <c r="B214" t="str">
        <f>'2022'!$C$16</f>
        <v>N</v>
      </c>
      <c r="C214" t="e">
        <f>IF(HLOOKUP(D214,'2022'!$D$1:$GB$16,$A$2,FALSE)=0," ",IF(HLOOKUP(D214,'2022'!$D$1:$GB$16,$A$2,FALSE)="H"," ",IF(HLOOKUP(D214,'2022'!$D$1:$GB$16,$A$2,FALSE)="S"," ",HLOOKUP(D214,'2022'!$D$1:$GB$16,$A$2,FALSE))))</f>
        <v>#N/A</v>
      </c>
      <c r="D214" s="402">
        <v>44774</v>
      </c>
      <c r="E214" s="402" t="e">
        <f t="shared" si="6"/>
        <v>#N/A</v>
      </c>
      <c r="F214" t="str" cm="1">
        <f t="array" ref="F214">IFERROR(_xlfn.IFS(C214="MN","00:00",C214="M","08:00",C214="AF","16:00")," ")</f>
        <v xml:space="preserve"> </v>
      </c>
      <c r="G214" s="402" t="e">
        <f t="shared" si="7"/>
        <v>#N/A</v>
      </c>
      <c r="H214" s="402" t="str" cm="1">
        <f t="array" ref="H214">IFERROR(_xlfn.IFS(C214="MN","07:59",C214="M","15:59",C214="AF","23:59")," ")</f>
        <v xml:space="preserve"> </v>
      </c>
    </row>
    <row r="215" spans="2:8" x14ac:dyDescent="0.25">
      <c r="B215" t="str">
        <f>'2022'!$C$16</f>
        <v>N</v>
      </c>
      <c r="C215" t="e">
        <f>IF(HLOOKUP(D215,'2022'!$D$1:$GB$16,$A$2,FALSE)=0," ",IF(HLOOKUP(D215,'2022'!$D$1:$GB$16,$A$2,FALSE)="H"," ",IF(HLOOKUP(D215,'2022'!$D$1:$GB$16,$A$2,FALSE)="S"," ",HLOOKUP(D215,'2022'!$D$1:$GB$16,$A$2,FALSE))))</f>
        <v>#N/A</v>
      </c>
      <c r="D215" s="402">
        <v>44775</v>
      </c>
      <c r="E215" s="402" t="e">
        <f t="shared" si="6"/>
        <v>#N/A</v>
      </c>
      <c r="F215" t="str" cm="1">
        <f t="array" ref="F215">IFERROR(_xlfn.IFS(C215="MN","00:00",C215="M","08:00",C215="AF","16:00")," ")</f>
        <v xml:space="preserve"> </v>
      </c>
      <c r="G215" s="402" t="e">
        <f t="shared" si="7"/>
        <v>#N/A</v>
      </c>
      <c r="H215" s="402" t="str" cm="1">
        <f t="array" ref="H215">IFERROR(_xlfn.IFS(C215="MN","07:59",C215="M","15:59",C215="AF","23:59")," ")</f>
        <v xml:space="preserve"> </v>
      </c>
    </row>
    <row r="216" spans="2:8" x14ac:dyDescent="0.25">
      <c r="B216" t="str">
        <f>'2022'!$C$16</f>
        <v>N</v>
      </c>
      <c r="C216" t="e">
        <f>IF(HLOOKUP(D216,'2022'!$D$1:$GB$16,$A$2,FALSE)=0," ",IF(HLOOKUP(D216,'2022'!$D$1:$GB$16,$A$2,FALSE)="H"," ",IF(HLOOKUP(D216,'2022'!$D$1:$GB$16,$A$2,FALSE)="S"," ",HLOOKUP(D216,'2022'!$D$1:$GB$16,$A$2,FALSE))))</f>
        <v>#N/A</v>
      </c>
      <c r="D216" s="402">
        <v>44776</v>
      </c>
      <c r="E216" s="402" t="e">
        <f t="shared" si="6"/>
        <v>#N/A</v>
      </c>
      <c r="F216" t="str" cm="1">
        <f t="array" ref="F216">IFERROR(_xlfn.IFS(C216="MN","00:00",C216="M","08:00",C216="AF","16:00")," ")</f>
        <v xml:space="preserve"> </v>
      </c>
      <c r="G216" s="402" t="e">
        <f t="shared" si="7"/>
        <v>#N/A</v>
      </c>
      <c r="H216" s="402" t="str" cm="1">
        <f t="array" ref="H216">IFERROR(_xlfn.IFS(C216="MN","07:59",C216="M","15:59",C216="AF","23:59")," ")</f>
        <v xml:space="preserve"> </v>
      </c>
    </row>
    <row r="217" spans="2:8" x14ac:dyDescent="0.25">
      <c r="B217" t="str">
        <f>'2022'!$C$16</f>
        <v>N</v>
      </c>
      <c r="C217" t="e">
        <f>IF(HLOOKUP(D217,'2022'!$D$1:$GB$16,$A$2,FALSE)=0," ",IF(HLOOKUP(D217,'2022'!$D$1:$GB$16,$A$2,FALSE)="H"," ",IF(HLOOKUP(D217,'2022'!$D$1:$GB$16,$A$2,FALSE)="S"," ",HLOOKUP(D217,'2022'!$D$1:$GB$16,$A$2,FALSE))))</f>
        <v>#N/A</v>
      </c>
      <c r="D217" s="402">
        <v>44777</v>
      </c>
      <c r="E217" s="402" t="e">
        <f t="shared" si="6"/>
        <v>#N/A</v>
      </c>
      <c r="F217" t="str" cm="1">
        <f t="array" ref="F217">IFERROR(_xlfn.IFS(C217="MN","00:00",C217="M","08:00",C217="AF","16:00")," ")</f>
        <v xml:space="preserve"> </v>
      </c>
      <c r="G217" s="402" t="e">
        <f t="shared" si="7"/>
        <v>#N/A</v>
      </c>
      <c r="H217" s="402" t="str" cm="1">
        <f t="array" ref="H217">IFERROR(_xlfn.IFS(C217="MN","07:59",C217="M","15:59",C217="AF","23:59")," ")</f>
        <v xml:space="preserve"> </v>
      </c>
    </row>
    <row r="218" spans="2:8" x14ac:dyDescent="0.25">
      <c r="B218" t="str">
        <f>'2022'!$C$16</f>
        <v>N</v>
      </c>
      <c r="C218" t="e">
        <f>IF(HLOOKUP(D218,'2022'!$D$1:$GB$16,$A$2,FALSE)=0," ",IF(HLOOKUP(D218,'2022'!$D$1:$GB$16,$A$2,FALSE)="H"," ",IF(HLOOKUP(D218,'2022'!$D$1:$GB$16,$A$2,FALSE)="S"," ",HLOOKUP(D218,'2022'!$D$1:$GB$16,$A$2,FALSE))))</f>
        <v>#N/A</v>
      </c>
      <c r="D218" s="402">
        <v>44778</v>
      </c>
      <c r="E218" s="402" t="e">
        <f t="shared" si="6"/>
        <v>#N/A</v>
      </c>
      <c r="F218" t="str" cm="1">
        <f t="array" ref="F218">IFERROR(_xlfn.IFS(C218="MN","00:00",C218="M","08:00",C218="AF","16:00")," ")</f>
        <v xml:space="preserve"> </v>
      </c>
      <c r="G218" s="402" t="e">
        <f t="shared" si="7"/>
        <v>#N/A</v>
      </c>
      <c r="H218" s="402" t="str" cm="1">
        <f t="array" ref="H218">IFERROR(_xlfn.IFS(C218="MN","07:59",C218="M","15:59",C218="AF","23:59")," ")</f>
        <v xml:space="preserve"> </v>
      </c>
    </row>
    <row r="219" spans="2:8" x14ac:dyDescent="0.25">
      <c r="B219" t="str">
        <f>'2022'!$C$16</f>
        <v>N</v>
      </c>
      <c r="C219" t="e">
        <f>IF(HLOOKUP(D219,'2022'!$D$1:$GB$16,$A$2,FALSE)=0," ",IF(HLOOKUP(D219,'2022'!$D$1:$GB$16,$A$2,FALSE)="H"," ",IF(HLOOKUP(D219,'2022'!$D$1:$GB$16,$A$2,FALSE)="S"," ",HLOOKUP(D219,'2022'!$D$1:$GB$16,$A$2,FALSE))))</f>
        <v>#N/A</v>
      </c>
      <c r="D219" s="402">
        <v>44779</v>
      </c>
      <c r="E219" s="402" t="e">
        <f t="shared" si="6"/>
        <v>#N/A</v>
      </c>
      <c r="F219" t="str" cm="1">
        <f t="array" ref="F219">IFERROR(_xlfn.IFS(C219="MN","00:00",C219="M","08:00",C219="AF","16:00")," ")</f>
        <v xml:space="preserve"> </v>
      </c>
      <c r="G219" s="402" t="e">
        <f t="shared" si="7"/>
        <v>#N/A</v>
      </c>
      <c r="H219" s="402" t="str" cm="1">
        <f t="array" ref="H219">IFERROR(_xlfn.IFS(C219="MN","07:59",C219="M","15:59",C219="AF","23:59")," ")</f>
        <v xml:space="preserve"> </v>
      </c>
    </row>
    <row r="220" spans="2:8" x14ac:dyDescent="0.25">
      <c r="B220" t="str">
        <f>'2022'!$C$16</f>
        <v>N</v>
      </c>
      <c r="C220" t="e">
        <f>IF(HLOOKUP(D220,'2022'!$D$1:$GB$16,$A$2,FALSE)=0," ",IF(HLOOKUP(D220,'2022'!$D$1:$GB$16,$A$2,FALSE)="H"," ",IF(HLOOKUP(D220,'2022'!$D$1:$GB$16,$A$2,FALSE)="S"," ",HLOOKUP(D220,'2022'!$D$1:$GB$16,$A$2,FALSE))))</f>
        <v>#N/A</v>
      </c>
      <c r="D220" s="402">
        <v>44780</v>
      </c>
      <c r="E220" s="402" t="e">
        <f t="shared" si="6"/>
        <v>#N/A</v>
      </c>
      <c r="F220" t="str" cm="1">
        <f t="array" ref="F220">IFERROR(_xlfn.IFS(C220="MN","00:00",C220="M","08:00",C220="AF","16:00")," ")</f>
        <v xml:space="preserve"> </v>
      </c>
      <c r="G220" s="402" t="e">
        <f t="shared" si="7"/>
        <v>#N/A</v>
      </c>
      <c r="H220" s="402" t="str" cm="1">
        <f t="array" ref="H220">IFERROR(_xlfn.IFS(C220="MN","07:59",C220="M","15:59",C220="AF","23:59")," ")</f>
        <v xml:space="preserve"> </v>
      </c>
    </row>
    <row r="221" spans="2:8" x14ac:dyDescent="0.25">
      <c r="B221" t="str">
        <f>'2022'!$C$16</f>
        <v>N</v>
      </c>
      <c r="C221" t="e">
        <f>IF(HLOOKUP(D221,'2022'!$D$1:$GB$16,$A$2,FALSE)=0," ",IF(HLOOKUP(D221,'2022'!$D$1:$GB$16,$A$2,FALSE)="H"," ",IF(HLOOKUP(D221,'2022'!$D$1:$GB$16,$A$2,FALSE)="S"," ",HLOOKUP(D221,'2022'!$D$1:$GB$16,$A$2,FALSE))))</f>
        <v>#N/A</v>
      </c>
      <c r="D221" s="402">
        <v>44781</v>
      </c>
      <c r="E221" s="402" t="e">
        <f t="shared" si="6"/>
        <v>#N/A</v>
      </c>
      <c r="F221" t="str" cm="1">
        <f t="array" ref="F221">IFERROR(_xlfn.IFS(C221="MN","00:00",C221="M","08:00",C221="AF","16:00")," ")</f>
        <v xml:space="preserve"> </v>
      </c>
      <c r="G221" s="402" t="e">
        <f t="shared" si="7"/>
        <v>#N/A</v>
      </c>
      <c r="H221" s="402" t="str" cm="1">
        <f t="array" ref="H221">IFERROR(_xlfn.IFS(C221="MN","07:59",C221="M","15:59",C221="AF","23:59")," ")</f>
        <v xml:space="preserve"> </v>
      </c>
    </row>
    <row r="222" spans="2:8" x14ac:dyDescent="0.25">
      <c r="B222" t="str">
        <f>'2022'!$C$16</f>
        <v>N</v>
      </c>
      <c r="C222" t="e">
        <f>IF(HLOOKUP(D222,'2022'!$D$1:$GB$16,$A$2,FALSE)=0," ",IF(HLOOKUP(D222,'2022'!$D$1:$GB$16,$A$2,FALSE)="H"," ",IF(HLOOKUP(D222,'2022'!$D$1:$GB$16,$A$2,FALSE)="S"," ",HLOOKUP(D222,'2022'!$D$1:$GB$16,$A$2,FALSE))))</f>
        <v>#N/A</v>
      </c>
      <c r="D222" s="402">
        <v>44782</v>
      </c>
      <c r="E222" s="402" t="e">
        <f t="shared" si="6"/>
        <v>#N/A</v>
      </c>
      <c r="F222" t="str" cm="1">
        <f t="array" ref="F222">IFERROR(_xlfn.IFS(C222="MN","00:00",C222="M","08:00",C222="AF","16:00")," ")</f>
        <v xml:space="preserve"> </v>
      </c>
      <c r="G222" s="402" t="e">
        <f t="shared" si="7"/>
        <v>#N/A</v>
      </c>
      <c r="H222" s="402" t="str" cm="1">
        <f t="array" ref="H222">IFERROR(_xlfn.IFS(C222="MN","07:59",C222="M","15:59",C222="AF","23:59")," ")</f>
        <v xml:space="preserve"> </v>
      </c>
    </row>
    <row r="223" spans="2:8" x14ac:dyDescent="0.25">
      <c r="B223" t="str">
        <f>'2022'!$C$16</f>
        <v>N</v>
      </c>
      <c r="C223" t="e">
        <f>IF(HLOOKUP(D223,'2022'!$D$1:$GB$16,$A$2,FALSE)=0," ",IF(HLOOKUP(D223,'2022'!$D$1:$GB$16,$A$2,FALSE)="H"," ",IF(HLOOKUP(D223,'2022'!$D$1:$GB$16,$A$2,FALSE)="S"," ",HLOOKUP(D223,'2022'!$D$1:$GB$16,$A$2,FALSE))))</f>
        <v>#N/A</v>
      </c>
      <c r="D223" s="402">
        <v>44783</v>
      </c>
      <c r="E223" s="402" t="e">
        <f t="shared" si="6"/>
        <v>#N/A</v>
      </c>
      <c r="F223" t="str" cm="1">
        <f t="array" ref="F223">IFERROR(_xlfn.IFS(C223="MN","00:00",C223="M","08:00",C223="AF","16:00")," ")</f>
        <v xml:space="preserve"> </v>
      </c>
      <c r="G223" s="402" t="e">
        <f t="shared" si="7"/>
        <v>#N/A</v>
      </c>
      <c r="H223" s="402" t="str" cm="1">
        <f t="array" ref="H223">IFERROR(_xlfn.IFS(C223="MN","07:59",C223="M","15:59",C223="AF","23:59")," ")</f>
        <v xml:space="preserve"> </v>
      </c>
    </row>
    <row r="224" spans="2:8" x14ac:dyDescent="0.25">
      <c r="B224" t="str">
        <f>'2022'!$C$16</f>
        <v>N</v>
      </c>
      <c r="C224" t="e">
        <f>IF(HLOOKUP(D224,'2022'!$D$1:$GB$16,$A$2,FALSE)=0," ",IF(HLOOKUP(D224,'2022'!$D$1:$GB$16,$A$2,FALSE)="H"," ",IF(HLOOKUP(D224,'2022'!$D$1:$GB$16,$A$2,FALSE)="S"," ",HLOOKUP(D224,'2022'!$D$1:$GB$16,$A$2,FALSE))))</f>
        <v>#N/A</v>
      </c>
      <c r="D224" s="402">
        <v>44784</v>
      </c>
      <c r="E224" s="402" t="e">
        <f t="shared" si="6"/>
        <v>#N/A</v>
      </c>
      <c r="F224" t="str" cm="1">
        <f t="array" ref="F224">IFERROR(_xlfn.IFS(C224="MN","00:00",C224="M","08:00",C224="AF","16:00")," ")</f>
        <v xml:space="preserve"> </v>
      </c>
      <c r="G224" s="402" t="e">
        <f t="shared" si="7"/>
        <v>#N/A</v>
      </c>
      <c r="H224" s="402" t="str" cm="1">
        <f t="array" ref="H224">IFERROR(_xlfn.IFS(C224="MN","07:59",C224="M","15:59",C224="AF","23:59")," ")</f>
        <v xml:space="preserve"> </v>
      </c>
    </row>
    <row r="225" spans="2:8" x14ac:dyDescent="0.25">
      <c r="B225" t="str">
        <f>'2022'!$C$16</f>
        <v>N</v>
      </c>
      <c r="C225" t="e">
        <f>IF(HLOOKUP(D225,'2022'!$D$1:$GB$16,$A$2,FALSE)=0," ",IF(HLOOKUP(D225,'2022'!$D$1:$GB$16,$A$2,FALSE)="H"," ",IF(HLOOKUP(D225,'2022'!$D$1:$GB$16,$A$2,FALSE)="S"," ",HLOOKUP(D225,'2022'!$D$1:$GB$16,$A$2,FALSE))))</f>
        <v>#N/A</v>
      </c>
      <c r="D225" s="402">
        <v>44785</v>
      </c>
      <c r="E225" s="402" t="e">
        <f t="shared" si="6"/>
        <v>#N/A</v>
      </c>
      <c r="F225" t="str" cm="1">
        <f t="array" ref="F225">IFERROR(_xlfn.IFS(C225="MN","00:00",C225="M","08:00",C225="AF","16:00")," ")</f>
        <v xml:space="preserve"> </v>
      </c>
      <c r="G225" s="402" t="e">
        <f t="shared" si="7"/>
        <v>#N/A</v>
      </c>
      <c r="H225" s="402" t="str" cm="1">
        <f t="array" ref="H225">IFERROR(_xlfn.IFS(C225="MN","07:59",C225="M","15:59",C225="AF","23:59")," ")</f>
        <v xml:space="preserve"> </v>
      </c>
    </row>
    <row r="226" spans="2:8" x14ac:dyDescent="0.25">
      <c r="B226" t="str">
        <f>'2022'!$C$16</f>
        <v>N</v>
      </c>
      <c r="C226" t="e">
        <f>IF(HLOOKUP(D226,'2022'!$D$1:$GB$16,$A$2,FALSE)=0," ",IF(HLOOKUP(D226,'2022'!$D$1:$GB$16,$A$2,FALSE)="H"," ",IF(HLOOKUP(D226,'2022'!$D$1:$GB$16,$A$2,FALSE)="S"," ",HLOOKUP(D226,'2022'!$D$1:$GB$16,$A$2,FALSE))))</f>
        <v>#N/A</v>
      </c>
      <c r="D226" s="402">
        <v>44786</v>
      </c>
      <c r="E226" s="402" t="e">
        <f t="shared" si="6"/>
        <v>#N/A</v>
      </c>
      <c r="F226" t="str" cm="1">
        <f t="array" ref="F226">IFERROR(_xlfn.IFS(C226="MN","00:00",C226="M","08:00",C226="AF","16:00")," ")</f>
        <v xml:space="preserve"> </v>
      </c>
      <c r="G226" s="402" t="e">
        <f t="shared" si="7"/>
        <v>#N/A</v>
      </c>
      <c r="H226" s="402" t="str" cm="1">
        <f t="array" ref="H226">IFERROR(_xlfn.IFS(C226="MN","07:59",C226="M","15:59",C226="AF","23:59")," ")</f>
        <v xml:space="preserve"> </v>
      </c>
    </row>
    <row r="227" spans="2:8" x14ac:dyDescent="0.25">
      <c r="B227" t="str">
        <f>'2022'!$C$16</f>
        <v>N</v>
      </c>
      <c r="C227" t="e">
        <f>IF(HLOOKUP(D227,'2022'!$D$1:$GB$16,$A$2,FALSE)=0," ",IF(HLOOKUP(D227,'2022'!$D$1:$GB$16,$A$2,FALSE)="H"," ",IF(HLOOKUP(D227,'2022'!$D$1:$GB$16,$A$2,FALSE)="S"," ",HLOOKUP(D227,'2022'!$D$1:$GB$16,$A$2,FALSE))))</f>
        <v>#N/A</v>
      </c>
      <c r="D227" s="402">
        <v>44787</v>
      </c>
      <c r="E227" s="402" t="e">
        <f t="shared" si="6"/>
        <v>#N/A</v>
      </c>
      <c r="F227" t="str" cm="1">
        <f t="array" ref="F227">IFERROR(_xlfn.IFS(C227="MN","00:00",C227="M","08:00",C227="AF","16:00")," ")</f>
        <v xml:space="preserve"> </v>
      </c>
      <c r="G227" s="402" t="e">
        <f t="shared" si="7"/>
        <v>#N/A</v>
      </c>
      <c r="H227" s="402" t="str" cm="1">
        <f t="array" ref="H227">IFERROR(_xlfn.IFS(C227="MN","07:59",C227="M","15:59",C227="AF","23:59")," ")</f>
        <v xml:space="preserve"> </v>
      </c>
    </row>
    <row r="228" spans="2:8" x14ac:dyDescent="0.25">
      <c r="B228" t="str">
        <f>'2022'!$C$16</f>
        <v>N</v>
      </c>
      <c r="C228" t="e">
        <f>IF(HLOOKUP(D228,'2022'!$D$1:$GB$16,$A$2,FALSE)=0," ",IF(HLOOKUP(D228,'2022'!$D$1:$GB$16,$A$2,FALSE)="H"," ",IF(HLOOKUP(D228,'2022'!$D$1:$GB$16,$A$2,FALSE)="S"," ",HLOOKUP(D228,'2022'!$D$1:$GB$16,$A$2,FALSE))))</f>
        <v>#N/A</v>
      </c>
      <c r="D228" s="402">
        <v>44788</v>
      </c>
      <c r="E228" s="402" t="e">
        <f t="shared" si="6"/>
        <v>#N/A</v>
      </c>
      <c r="F228" t="str" cm="1">
        <f t="array" ref="F228">IFERROR(_xlfn.IFS(C228="MN","00:00",C228="M","08:00",C228="AF","16:00")," ")</f>
        <v xml:space="preserve"> </v>
      </c>
      <c r="G228" s="402" t="e">
        <f t="shared" si="7"/>
        <v>#N/A</v>
      </c>
      <c r="H228" s="402" t="str" cm="1">
        <f t="array" ref="H228">IFERROR(_xlfn.IFS(C228="MN","07:59",C228="M","15:59",C228="AF","23:59")," ")</f>
        <v xml:space="preserve"> </v>
      </c>
    </row>
    <row r="229" spans="2:8" x14ac:dyDescent="0.25">
      <c r="B229" t="str">
        <f>'2022'!$C$16</f>
        <v>N</v>
      </c>
      <c r="C229" t="e">
        <f>IF(HLOOKUP(D229,'2022'!$D$1:$GB$16,$A$2,FALSE)=0," ",IF(HLOOKUP(D229,'2022'!$D$1:$GB$16,$A$2,FALSE)="H"," ",IF(HLOOKUP(D229,'2022'!$D$1:$GB$16,$A$2,FALSE)="S"," ",HLOOKUP(D229,'2022'!$D$1:$GB$16,$A$2,FALSE))))</f>
        <v>#N/A</v>
      </c>
      <c r="D229" s="402">
        <v>44789</v>
      </c>
      <c r="E229" s="402" t="e">
        <f t="shared" si="6"/>
        <v>#N/A</v>
      </c>
      <c r="F229" t="str" cm="1">
        <f t="array" ref="F229">IFERROR(_xlfn.IFS(C229="MN","00:00",C229="M","08:00",C229="AF","16:00")," ")</f>
        <v xml:space="preserve"> </v>
      </c>
      <c r="G229" s="402" t="e">
        <f t="shared" si="7"/>
        <v>#N/A</v>
      </c>
      <c r="H229" s="402" t="str" cm="1">
        <f t="array" ref="H229">IFERROR(_xlfn.IFS(C229="MN","07:59",C229="M","15:59",C229="AF","23:59")," ")</f>
        <v xml:space="preserve"> </v>
      </c>
    </row>
    <row r="230" spans="2:8" x14ac:dyDescent="0.25">
      <c r="B230" t="str">
        <f>'2022'!$C$16</f>
        <v>N</v>
      </c>
      <c r="C230" t="e">
        <f>IF(HLOOKUP(D230,'2022'!$D$1:$GB$16,$A$2,FALSE)=0," ",IF(HLOOKUP(D230,'2022'!$D$1:$GB$16,$A$2,FALSE)="H"," ",IF(HLOOKUP(D230,'2022'!$D$1:$GB$16,$A$2,FALSE)="S"," ",HLOOKUP(D230,'2022'!$D$1:$GB$16,$A$2,FALSE))))</f>
        <v>#N/A</v>
      </c>
      <c r="D230" s="402">
        <v>44790</v>
      </c>
      <c r="E230" s="402" t="e">
        <f t="shared" si="6"/>
        <v>#N/A</v>
      </c>
      <c r="F230" t="str" cm="1">
        <f t="array" ref="F230">IFERROR(_xlfn.IFS(C230="MN","00:00",C230="M","08:00",C230="AF","16:00")," ")</f>
        <v xml:space="preserve"> </v>
      </c>
      <c r="G230" s="402" t="e">
        <f t="shared" si="7"/>
        <v>#N/A</v>
      </c>
      <c r="H230" s="402" t="str" cm="1">
        <f t="array" ref="H230">IFERROR(_xlfn.IFS(C230="MN","07:59",C230="M","15:59",C230="AF","23:59")," ")</f>
        <v xml:space="preserve"> </v>
      </c>
    </row>
    <row r="231" spans="2:8" x14ac:dyDescent="0.25">
      <c r="B231" t="str">
        <f>'2022'!$C$16</f>
        <v>N</v>
      </c>
      <c r="C231" t="e">
        <f>IF(HLOOKUP(D231,'2022'!$D$1:$GB$16,$A$2,FALSE)=0," ",IF(HLOOKUP(D231,'2022'!$D$1:$GB$16,$A$2,FALSE)="H"," ",IF(HLOOKUP(D231,'2022'!$D$1:$GB$16,$A$2,FALSE)="S"," ",HLOOKUP(D231,'2022'!$D$1:$GB$16,$A$2,FALSE))))</f>
        <v>#N/A</v>
      </c>
      <c r="D231" s="402">
        <v>44791</v>
      </c>
      <c r="E231" s="402" t="e">
        <f t="shared" si="6"/>
        <v>#N/A</v>
      </c>
      <c r="F231" t="str" cm="1">
        <f t="array" ref="F231">IFERROR(_xlfn.IFS(C231="MN","00:00",C231="M","08:00",C231="AF","16:00")," ")</f>
        <v xml:space="preserve"> </v>
      </c>
      <c r="G231" s="402" t="e">
        <f t="shared" si="7"/>
        <v>#N/A</v>
      </c>
      <c r="H231" s="402" t="str" cm="1">
        <f t="array" ref="H231">IFERROR(_xlfn.IFS(C231="MN","07:59",C231="M","15:59",C231="AF","23:59")," ")</f>
        <v xml:space="preserve"> </v>
      </c>
    </row>
    <row r="232" spans="2:8" x14ac:dyDescent="0.25">
      <c r="B232" t="str">
        <f>'2022'!$C$16</f>
        <v>N</v>
      </c>
      <c r="C232" t="e">
        <f>IF(HLOOKUP(D232,'2022'!$D$1:$GB$16,$A$2,FALSE)=0," ",IF(HLOOKUP(D232,'2022'!$D$1:$GB$16,$A$2,FALSE)="H"," ",IF(HLOOKUP(D232,'2022'!$D$1:$GB$16,$A$2,FALSE)="S"," ",HLOOKUP(D232,'2022'!$D$1:$GB$16,$A$2,FALSE))))</f>
        <v>#N/A</v>
      </c>
      <c r="D232" s="402">
        <v>44792</v>
      </c>
      <c r="E232" s="402" t="e">
        <f t="shared" si="6"/>
        <v>#N/A</v>
      </c>
      <c r="F232" t="str" cm="1">
        <f t="array" ref="F232">IFERROR(_xlfn.IFS(C232="MN","00:00",C232="M","08:00",C232="AF","16:00")," ")</f>
        <v xml:space="preserve"> </v>
      </c>
      <c r="G232" s="402" t="e">
        <f t="shared" si="7"/>
        <v>#N/A</v>
      </c>
      <c r="H232" s="402" t="str" cm="1">
        <f t="array" ref="H232">IFERROR(_xlfn.IFS(C232="MN","07:59",C232="M","15:59",C232="AF","23:59")," ")</f>
        <v xml:space="preserve"> </v>
      </c>
    </row>
    <row r="233" spans="2:8" x14ac:dyDescent="0.25">
      <c r="B233" t="str">
        <f>'2022'!$C$16</f>
        <v>N</v>
      </c>
      <c r="C233" t="e">
        <f>IF(HLOOKUP(D233,'2022'!$D$1:$GB$16,$A$2,FALSE)=0," ",IF(HLOOKUP(D233,'2022'!$D$1:$GB$16,$A$2,FALSE)="H"," ",IF(HLOOKUP(D233,'2022'!$D$1:$GB$16,$A$2,FALSE)="S"," ",HLOOKUP(D233,'2022'!$D$1:$GB$16,$A$2,FALSE))))</f>
        <v>#N/A</v>
      </c>
      <c r="D233" s="402">
        <v>44793</v>
      </c>
      <c r="E233" s="402" t="e">
        <f t="shared" si="6"/>
        <v>#N/A</v>
      </c>
      <c r="F233" t="str" cm="1">
        <f t="array" ref="F233">IFERROR(_xlfn.IFS(C233="MN","00:00",C233="M","08:00",C233="AF","16:00")," ")</f>
        <v xml:space="preserve"> </v>
      </c>
      <c r="G233" s="402" t="e">
        <f t="shared" si="7"/>
        <v>#N/A</v>
      </c>
      <c r="H233" s="402" t="str" cm="1">
        <f t="array" ref="H233">IFERROR(_xlfn.IFS(C233="MN","07:59",C233="M","15:59",C233="AF","23:59")," ")</f>
        <v xml:space="preserve"> </v>
      </c>
    </row>
    <row r="234" spans="2:8" x14ac:dyDescent="0.25">
      <c r="B234" t="str">
        <f>'2022'!$C$16</f>
        <v>N</v>
      </c>
      <c r="C234" t="e">
        <f>IF(HLOOKUP(D234,'2022'!$D$1:$GB$16,$A$2,FALSE)=0," ",IF(HLOOKUP(D234,'2022'!$D$1:$GB$16,$A$2,FALSE)="H"," ",IF(HLOOKUP(D234,'2022'!$D$1:$GB$16,$A$2,FALSE)="S"," ",HLOOKUP(D234,'2022'!$D$1:$GB$16,$A$2,FALSE))))</f>
        <v>#N/A</v>
      </c>
      <c r="D234" s="402">
        <v>44794</v>
      </c>
      <c r="E234" s="402" t="e">
        <f t="shared" si="6"/>
        <v>#N/A</v>
      </c>
      <c r="F234" t="str" cm="1">
        <f t="array" ref="F234">IFERROR(_xlfn.IFS(C234="MN","00:00",C234="M","08:00",C234="AF","16:00")," ")</f>
        <v xml:space="preserve"> </v>
      </c>
      <c r="G234" s="402" t="e">
        <f t="shared" si="7"/>
        <v>#N/A</v>
      </c>
      <c r="H234" s="402" t="str" cm="1">
        <f t="array" ref="H234">IFERROR(_xlfn.IFS(C234="MN","07:59",C234="M","15:59",C234="AF","23:59")," ")</f>
        <v xml:space="preserve"> </v>
      </c>
    </row>
    <row r="235" spans="2:8" x14ac:dyDescent="0.25">
      <c r="B235" t="str">
        <f>'2022'!$C$16</f>
        <v>N</v>
      </c>
      <c r="C235" t="e">
        <f>IF(HLOOKUP(D235,'2022'!$D$1:$GB$16,$A$2,FALSE)=0," ",IF(HLOOKUP(D235,'2022'!$D$1:$GB$16,$A$2,FALSE)="H"," ",IF(HLOOKUP(D235,'2022'!$D$1:$GB$16,$A$2,FALSE)="S"," ",HLOOKUP(D235,'2022'!$D$1:$GB$16,$A$2,FALSE))))</f>
        <v>#N/A</v>
      </c>
      <c r="D235" s="402">
        <v>44795</v>
      </c>
      <c r="E235" s="402" t="e">
        <f t="shared" si="6"/>
        <v>#N/A</v>
      </c>
      <c r="F235" t="str" cm="1">
        <f t="array" ref="F235">IFERROR(_xlfn.IFS(C235="MN","00:00",C235="M","08:00",C235="AF","16:00")," ")</f>
        <v xml:space="preserve"> </v>
      </c>
      <c r="G235" s="402" t="e">
        <f t="shared" si="7"/>
        <v>#N/A</v>
      </c>
      <c r="H235" s="402" t="str" cm="1">
        <f t="array" ref="H235">IFERROR(_xlfn.IFS(C235="MN","07:59",C235="M","15:59",C235="AF","23:59")," ")</f>
        <v xml:space="preserve"> </v>
      </c>
    </row>
    <row r="236" spans="2:8" x14ac:dyDescent="0.25">
      <c r="B236" t="str">
        <f>'2022'!$C$16</f>
        <v>N</v>
      </c>
      <c r="C236" t="e">
        <f>IF(HLOOKUP(D236,'2022'!$D$1:$GB$16,$A$2,FALSE)=0," ",IF(HLOOKUP(D236,'2022'!$D$1:$GB$16,$A$2,FALSE)="H"," ",IF(HLOOKUP(D236,'2022'!$D$1:$GB$16,$A$2,FALSE)="S"," ",HLOOKUP(D236,'2022'!$D$1:$GB$16,$A$2,FALSE))))</f>
        <v>#N/A</v>
      </c>
      <c r="D236" s="402">
        <v>44796</v>
      </c>
      <c r="E236" s="402" t="e">
        <f t="shared" si="6"/>
        <v>#N/A</v>
      </c>
      <c r="F236" t="str" cm="1">
        <f t="array" ref="F236">IFERROR(_xlfn.IFS(C236="MN","00:00",C236="M","08:00",C236="AF","16:00")," ")</f>
        <v xml:space="preserve"> </v>
      </c>
      <c r="G236" s="402" t="e">
        <f t="shared" si="7"/>
        <v>#N/A</v>
      </c>
      <c r="H236" s="402" t="str" cm="1">
        <f t="array" ref="H236">IFERROR(_xlfn.IFS(C236="MN","07:59",C236="M","15:59",C236="AF","23:59")," ")</f>
        <v xml:space="preserve"> </v>
      </c>
    </row>
    <row r="237" spans="2:8" x14ac:dyDescent="0.25">
      <c r="B237" t="str">
        <f>'2022'!$C$16</f>
        <v>N</v>
      </c>
      <c r="C237" t="e">
        <f>IF(HLOOKUP(D237,'2022'!$D$1:$GB$16,$A$2,FALSE)=0," ",IF(HLOOKUP(D237,'2022'!$D$1:$GB$16,$A$2,FALSE)="H"," ",IF(HLOOKUP(D237,'2022'!$D$1:$GB$16,$A$2,FALSE)="S"," ",HLOOKUP(D237,'2022'!$D$1:$GB$16,$A$2,FALSE))))</f>
        <v>#N/A</v>
      </c>
      <c r="D237" s="402">
        <v>44797</v>
      </c>
      <c r="E237" s="402" t="e">
        <f t="shared" si="6"/>
        <v>#N/A</v>
      </c>
      <c r="F237" t="str" cm="1">
        <f t="array" ref="F237">IFERROR(_xlfn.IFS(C237="MN","00:00",C237="M","08:00",C237="AF","16:00")," ")</f>
        <v xml:space="preserve"> </v>
      </c>
      <c r="G237" s="402" t="e">
        <f t="shared" si="7"/>
        <v>#N/A</v>
      </c>
      <c r="H237" s="402" t="str" cm="1">
        <f t="array" ref="H237">IFERROR(_xlfn.IFS(C237="MN","07:59",C237="M","15:59",C237="AF","23:59")," ")</f>
        <v xml:space="preserve"> </v>
      </c>
    </row>
    <row r="238" spans="2:8" x14ac:dyDescent="0.25">
      <c r="B238" t="str">
        <f>'2022'!$C$16</f>
        <v>N</v>
      </c>
      <c r="C238" t="e">
        <f>IF(HLOOKUP(D238,'2022'!$D$1:$GB$16,$A$2,FALSE)=0," ",IF(HLOOKUP(D238,'2022'!$D$1:$GB$16,$A$2,FALSE)="H"," ",IF(HLOOKUP(D238,'2022'!$D$1:$GB$16,$A$2,FALSE)="S"," ",HLOOKUP(D238,'2022'!$D$1:$GB$16,$A$2,FALSE))))</f>
        <v>#N/A</v>
      </c>
      <c r="D238" s="402">
        <v>44798</v>
      </c>
      <c r="E238" s="402" t="e">
        <f t="shared" si="6"/>
        <v>#N/A</v>
      </c>
      <c r="F238" t="str" cm="1">
        <f t="array" ref="F238">IFERROR(_xlfn.IFS(C238="MN","00:00",C238="M","08:00",C238="AF","16:00")," ")</f>
        <v xml:space="preserve"> </v>
      </c>
      <c r="G238" s="402" t="e">
        <f t="shared" si="7"/>
        <v>#N/A</v>
      </c>
      <c r="H238" s="402" t="str" cm="1">
        <f t="array" ref="H238">IFERROR(_xlfn.IFS(C238="MN","07:59",C238="M","15:59",C238="AF","23:59")," ")</f>
        <v xml:space="preserve"> </v>
      </c>
    </row>
    <row r="239" spans="2:8" x14ac:dyDescent="0.25">
      <c r="B239" t="str">
        <f>'2022'!$C$16</f>
        <v>N</v>
      </c>
      <c r="C239" t="e">
        <f>IF(HLOOKUP(D239,'2022'!$D$1:$GB$16,$A$2,FALSE)=0," ",IF(HLOOKUP(D239,'2022'!$D$1:$GB$16,$A$2,FALSE)="H"," ",IF(HLOOKUP(D239,'2022'!$D$1:$GB$16,$A$2,FALSE)="S"," ",HLOOKUP(D239,'2022'!$D$1:$GB$16,$A$2,FALSE))))</f>
        <v>#N/A</v>
      </c>
      <c r="D239" s="402">
        <v>44799</v>
      </c>
      <c r="E239" s="402" t="e">
        <f t="shared" si="6"/>
        <v>#N/A</v>
      </c>
      <c r="F239" t="str" cm="1">
        <f t="array" ref="F239">IFERROR(_xlfn.IFS(C239="MN","00:00",C239="M","08:00",C239="AF","16:00")," ")</f>
        <v xml:space="preserve"> </v>
      </c>
      <c r="G239" s="402" t="e">
        <f t="shared" si="7"/>
        <v>#N/A</v>
      </c>
      <c r="H239" s="402" t="str" cm="1">
        <f t="array" ref="H239">IFERROR(_xlfn.IFS(C239="MN","07:59",C239="M","15:59",C239="AF","23:59")," ")</f>
        <v xml:space="preserve"> </v>
      </c>
    </row>
    <row r="240" spans="2:8" x14ac:dyDescent="0.25">
      <c r="B240" t="str">
        <f>'2022'!$C$16</f>
        <v>N</v>
      </c>
      <c r="C240" t="e">
        <f>IF(HLOOKUP(D240,'2022'!$D$1:$GB$16,$A$2,FALSE)=0," ",IF(HLOOKUP(D240,'2022'!$D$1:$GB$16,$A$2,FALSE)="H"," ",IF(HLOOKUP(D240,'2022'!$D$1:$GB$16,$A$2,FALSE)="S"," ",HLOOKUP(D240,'2022'!$D$1:$GB$16,$A$2,FALSE))))</f>
        <v>#N/A</v>
      </c>
      <c r="D240" s="402">
        <v>44800</v>
      </c>
      <c r="E240" s="402" t="e">
        <f t="shared" si="6"/>
        <v>#N/A</v>
      </c>
      <c r="F240" t="str" cm="1">
        <f t="array" ref="F240">IFERROR(_xlfn.IFS(C240="MN","00:00",C240="M","08:00",C240="AF","16:00")," ")</f>
        <v xml:space="preserve"> </v>
      </c>
      <c r="G240" s="402" t="e">
        <f t="shared" si="7"/>
        <v>#N/A</v>
      </c>
      <c r="H240" s="402" t="str" cm="1">
        <f t="array" ref="H240">IFERROR(_xlfn.IFS(C240="MN","07:59",C240="M","15:59",C240="AF","23:59")," ")</f>
        <v xml:space="preserve"> </v>
      </c>
    </row>
    <row r="241" spans="2:8" x14ac:dyDescent="0.25">
      <c r="B241" t="str">
        <f>'2022'!$C$16</f>
        <v>N</v>
      </c>
      <c r="C241" t="e">
        <f>IF(HLOOKUP(D241,'2022'!$D$1:$GB$16,$A$2,FALSE)=0," ",IF(HLOOKUP(D241,'2022'!$D$1:$GB$16,$A$2,FALSE)="H"," ",IF(HLOOKUP(D241,'2022'!$D$1:$GB$16,$A$2,FALSE)="S"," ",HLOOKUP(D241,'2022'!$D$1:$GB$16,$A$2,FALSE))))</f>
        <v>#N/A</v>
      </c>
      <c r="D241" s="402">
        <v>44801</v>
      </c>
      <c r="E241" s="402" t="e">
        <f t="shared" si="6"/>
        <v>#N/A</v>
      </c>
      <c r="F241" t="str" cm="1">
        <f t="array" ref="F241">IFERROR(_xlfn.IFS(C241="MN","00:00",C241="M","08:00",C241="AF","16:00")," ")</f>
        <v xml:space="preserve"> </v>
      </c>
      <c r="G241" s="402" t="e">
        <f t="shared" si="7"/>
        <v>#N/A</v>
      </c>
      <c r="H241" s="402" t="str" cm="1">
        <f t="array" ref="H241">IFERROR(_xlfn.IFS(C241="MN","07:59",C241="M","15:59",C241="AF","23:59")," ")</f>
        <v xml:space="preserve"> </v>
      </c>
    </row>
    <row r="242" spans="2:8" x14ac:dyDescent="0.25">
      <c r="B242" t="str">
        <f>'2022'!$C$16</f>
        <v>N</v>
      </c>
      <c r="C242" t="e">
        <f>IF(HLOOKUP(D242,'2022'!$D$1:$GB$16,$A$2,FALSE)=0," ",IF(HLOOKUP(D242,'2022'!$D$1:$GB$16,$A$2,FALSE)="H"," ",IF(HLOOKUP(D242,'2022'!$D$1:$GB$16,$A$2,FALSE)="S"," ",HLOOKUP(D242,'2022'!$D$1:$GB$16,$A$2,FALSE))))</f>
        <v>#N/A</v>
      </c>
      <c r="D242" s="402">
        <v>44802</v>
      </c>
      <c r="E242" s="402" t="e">
        <f t="shared" si="6"/>
        <v>#N/A</v>
      </c>
      <c r="F242" t="str" cm="1">
        <f t="array" ref="F242">IFERROR(_xlfn.IFS(C242="MN","00:00",C242="M","08:00",C242="AF","16:00")," ")</f>
        <v xml:space="preserve"> </v>
      </c>
      <c r="G242" s="402" t="e">
        <f t="shared" si="7"/>
        <v>#N/A</v>
      </c>
      <c r="H242" s="402" t="str" cm="1">
        <f t="array" ref="H242">IFERROR(_xlfn.IFS(C242="MN","07:59",C242="M","15:59",C242="AF","23:59")," ")</f>
        <v xml:space="preserve"> </v>
      </c>
    </row>
    <row r="243" spans="2:8" x14ac:dyDescent="0.25">
      <c r="B243" t="str">
        <f>'2022'!$C$16</f>
        <v>N</v>
      </c>
      <c r="C243" t="e">
        <f>IF(HLOOKUP(D243,'2022'!$D$1:$GB$16,$A$2,FALSE)=0," ",IF(HLOOKUP(D243,'2022'!$D$1:$GB$16,$A$2,FALSE)="H"," ",IF(HLOOKUP(D243,'2022'!$D$1:$GB$16,$A$2,FALSE)="S"," ",HLOOKUP(D243,'2022'!$D$1:$GB$16,$A$2,FALSE))))</f>
        <v>#N/A</v>
      </c>
      <c r="D243" s="402">
        <v>44803</v>
      </c>
      <c r="E243" s="402" t="e">
        <f t="shared" si="6"/>
        <v>#N/A</v>
      </c>
      <c r="F243" t="str" cm="1">
        <f t="array" ref="F243">IFERROR(_xlfn.IFS(C243="MN","00:00",C243="M","08:00",C243="AF","16:00")," ")</f>
        <v xml:space="preserve"> </v>
      </c>
      <c r="G243" s="402" t="e">
        <f t="shared" si="7"/>
        <v>#N/A</v>
      </c>
      <c r="H243" s="402" t="str" cm="1">
        <f t="array" ref="H243">IFERROR(_xlfn.IFS(C243="MN","07:59",C243="M","15:59",C243="AF","23:59")," ")</f>
        <v xml:space="preserve"> </v>
      </c>
    </row>
    <row r="244" spans="2:8" x14ac:dyDescent="0.25">
      <c r="B244" t="str">
        <f>'2022'!$C$16</f>
        <v>N</v>
      </c>
      <c r="C244" t="e">
        <f>IF(HLOOKUP(D244,'2022'!$D$1:$GB$16,$A$2,FALSE)=0," ",IF(HLOOKUP(D244,'2022'!$D$1:$GB$16,$A$2,FALSE)="H"," ",IF(HLOOKUP(D244,'2022'!$D$1:$GB$16,$A$2,FALSE)="S"," ",HLOOKUP(D244,'2022'!$D$1:$GB$16,$A$2,FALSE))))</f>
        <v>#N/A</v>
      </c>
      <c r="D244" s="402">
        <v>44804</v>
      </c>
      <c r="E244" s="402" t="e">
        <f t="shared" si="6"/>
        <v>#N/A</v>
      </c>
      <c r="F244" t="str" cm="1">
        <f t="array" ref="F244">IFERROR(_xlfn.IFS(C244="MN","00:00",C244="M","08:00",C244="AF","16:00")," ")</f>
        <v xml:space="preserve"> </v>
      </c>
      <c r="G244" s="402" t="e">
        <f t="shared" si="7"/>
        <v>#N/A</v>
      </c>
      <c r="H244" s="402" t="str" cm="1">
        <f t="array" ref="H244">IFERROR(_xlfn.IFS(C244="MN","07:59",C244="M","15:59",C244="AF","23:59")," ")</f>
        <v xml:space="preserve"> </v>
      </c>
    </row>
    <row r="245" spans="2:8" x14ac:dyDescent="0.25">
      <c r="B245" t="str">
        <f>'2022'!$C$16</f>
        <v>N</v>
      </c>
      <c r="C245" t="e">
        <f>IF(HLOOKUP(D245,'2022'!$D$1:$GB$16,$A$2,FALSE)=0," ",IF(HLOOKUP(D245,'2022'!$D$1:$GB$16,$A$2,FALSE)="H"," ",IF(HLOOKUP(D245,'2022'!$D$1:$GB$16,$A$2,FALSE)="S"," ",HLOOKUP(D245,'2022'!$D$1:$GB$16,$A$2,FALSE))))</f>
        <v>#N/A</v>
      </c>
      <c r="D245" s="402">
        <v>44805</v>
      </c>
      <c r="E245" s="402" t="e">
        <f t="shared" si="6"/>
        <v>#N/A</v>
      </c>
      <c r="F245" t="str" cm="1">
        <f t="array" ref="F245">IFERROR(_xlfn.IFS(C245="MN","00:00",C245="M","08:00",C245="AF","16:00")," ")</f>
        <v xml:space="preserve"> </v>
      </c>
      <c r="G245" s="402" t="e">
        <f t="shared" si="7"/>
        <v>#N/A</v>
      </c>
      <c r="H245" s="402" t="str" cm="1">
        <f t="array" ref="H245">IFERROR(_xlfn.IFS(C245="MN","07:59",C245="M","15:59",C245="AF","23:59")," ")</f>
        <v xml:space="preserve"> </v>
      </c>
    </row>
    <row r="246" spans="2:8" x14ac:dyDescent="0.25">
      <c r="B246" t="str">
        <f>'2022'!$C$16</f>
        <v>N</v>
      </c>
      <c r="C246" t="e">
        <f>IF(HLOOKUP(D246,'2022'!$D$1:$GB$16,$A$2,FALSE)=0," ",IF(HLOOKUP(D246,'2022'!$D$1:$GB$16,$A$2,FALSE)="H"," ",IF(HLOOKUP(D246,'2022'!$D$1:$GB$16,$A$2,FALSE)="S"," ",HLOOKUP(D246,'2022'!$D$1:$GB$16,$A$2,FALSE))))</f>
        <v>#N/A</v>
      </c>
      <c r="D246" s="402">
        <v>44806</v>
      </c>
      <c r="E246" s="402" t="e">
        <f t="shared" si="6"/>
        <v>#N/A</v>
      </c>
      <c r="F246" t="str" cm="1">
        <f t="array" ref="F246">IFERROR(_xlfn.IFS(C246="MN","00:00",C246="M","08:00",C246="AF","16:00")," ")</f>
        <v xml:space="preserve"> </v>
      </c>
      <c r="G246" s="402" t="e">
        <f t="shared" si="7"/>
        <v>#N/A</v>
      </c>
      <c r="H246" s="402" t="str" cm="1">
        <f t="array" ref="H246">IFERROR(_xlfn.IFS(C246="MN","07:59",C246="M","15:59",C246="AF","23:59")," ")</f>
        <v xml:space="preserve"> </v>
      </c>
    </row>
    <row r="247" spans="2:8" x14ac:dyDescent="0.25">
      <c r="B247" t="str">
        <f>'2022'!$C$16</f>
        <v>N</v>
      </c>
      <c r="C247" t="e">
        <f>IF(HLOOKUP(D247,'2022'!$D$1:$GB$16,$A$2,FALSE)=0," ",IF(HLOOKUP(D247,'2022'!$D$1:$GB$16,$A$2,FALSE)="H"," ",IF(HLOOKUP(D247,'2022'!$D$1:$GB$16,$A$2,FALSE)="S"," ",HLOOKUP(D247,'2022'!$D$1:$GB$16,$A$2,FALSE))))</f>
        <v>#N/A</v>
      </c>
      <c r="D247" s="402">
        <v>44807</v>
      </c>
      <c r="E247" s="402" t="e">
        <f t="shared" si="6"/>
        <v>#N/A</v>
      </c>
      <c r="F247" t="str" cm="1">
        <f t="array" ref="F247">IFERROR(_xlfn.IFS(C247="MN","00:00",C247="M","08:00",C247="AF","16:00")," ")</f>
        <v xml:space="preserve"> </v>
      </c>
      <c r="G247" s="402" t="e">
        <f t="shared" si="7"/>
        <v>#N/A</v>
      </c>
      <c r="H247" s="402" t="str" cm="1">
        <f t="array" ref="H247">IFERROR(_xlfn.IFS(C247="MN","07:59",C247="M","15:59",C247="AF","23:59")," ")</f>
        <v xml:space="preserve"> </v>
      </c>
    </row>
    <row r="248" spans="2:8" x14ac:dyDescent="0.25">
      <c r="B248" t="str">
        <f>'2022'!$C$16</f>
        <v>N</v>
      </c>
      <c r="C248" t="e">
        <f>IF(HLOOKUP(D248,'2022'!$D$1:$GB$16,$A$2,FALSE)=0," ",IF(HLOOKUP(D248,'2022'!$D$1:$GB$16,$A$2,FALSE)="H"," ",IF(HLOOKUP(D248,'2022'!$D$1:$GB$16,$A$2,FALSE)="S"," ",HLOOKUP(D248,'2022'!$D$1:$GB$16,$A$2,FALSE))))</f>
        <v>#N/A</v>
      </c>
      <c r="D248" s="402">
        <v>44808</v>
      </c>
      <c r="E248" s="402" t="e">
        <f t="shared" si="6"/>
        <v>#N/A</v>
      </c>
      <c r="F248" t="str" cm="1">
        <f t="array" ref="F248">IFERROR(_xlfn.IFS(C248="MN","00:00",C248="M","08:00",C248="AF","16:00")," ")</f>
        <v xml:space="preserve"> </v>
      </c>
      <c r="G248" s="402" t="e">
        <f t="shared" si="7"/>
        <v>#N/A</v>
      </c>
      <c r="H248" s="402" t="str" cm="1">
        <f t="array" ref="H248">IFERROR(_xlfn.IFS(C248="MN","07:59",C248="M","15:59",C248="AF","23:59")," ")</f>
        <v xml:space="preserve"> </v>
      </c>
    </row>
    <row r="249" spans="2:8" x14ac:dyDescent="0.25">
      <c r="B249" t="str">
        <f>'2022'!$C$16</f>
        <v>N</v>
      </c>
      <c r="C249" t="e">
        <f>IF(HLOOKUP(D249,'2022'!$D$1:$GB$16,$A$2,FALSE)=0," ",IF(HLOOKUP(D249,'2022'!$D$1:$GB$16,$A$2,FALSE)="H"," ",IF(HLOOKUP(D249,'2022'!$D$1:$GB$16,$A$2,FALSE)="S"," ",HLOOKUP(D249,'2022'!$D$1:$GB$16,$A$2,FALSE))))</f>
        <v>#N/A</v>
      </c>
      <c r="D249" s="402">
        <v>44809</v>
      </c>
      <c r="E249" s="402" t="e">
        <f t="shared" si="6"/>
        <v>#N/A</v>
      </c>
      <c r="F249" t="str" cm="1">
        <f t="array" ref="F249">IFERROR(_xlfn.IFS(C249="MN","00:00",C249="M","08:00",C249="AF","16:00")," ")</f>
        <v xml:space="preserve"> </v>
      </c>
      <c r="G249" s="402" t="e">
        <f t="shared" si="7"/>
        <v>#N/A</v>
      </c>
      <c r="H249" s="402" t="str" cm="1">
        <f t="array" ref="H249">IFERROR(_xlfn.IFS(C249="MN","07:59",C249="M","15:59",C249="AF","23:59")," ")</f>
        <v xml:space="preserve"> </v>
      </c>
    </row>
    <row r="250" spans="2:8" x14ac:dyDescent="0.25">
      <c r="B250" t="str">
        <f>'2022'!$C$16</f>
        <v>N</v>
      </c>
      <c r="C250" t="e">
        <f>IF(HLOOKUP(D250,'2022'!$D$1:$GB$16,$A$2,FALSE)=0," ",IF(HLOOKUP(D250,'2022'!$D$1:$GB$16,$A$2,FALSE)="H"," ",IF(HLOOKUP(D250,'2022'!$D$1:$GB$16,$A$2,FALSE)="S"," ",HLOOKUP(D250,'2022'!$D$1:$GB$16,$A$2,FALSE))))</f>
        <v>#N/A</v>
      </c>
      <c r="D250" s="402">
        <v>44810</v>
      </c>
      <c r="E250" s="402" t="e">
        <f t="shared" si="6"/>
        <v>#N/A</v>
      </c>
      <c r="F250" t="str" cm="1">
        <f t="array" ref="F250">IFERROR(_xlfn.IFS(C250="MN","00:00",C250="M","08:00",C250="AF","16:00")," ")</f>
        <v xml:space="preserve"> </v>
      </c>
      <c r="G250" s="402" t="e">
        <f t="shared" si="7"/>
        <v>#N/A</v>
      </c>
      <c r="H250" s="402" t="str" cm="1">
        <f t="array" ref="H250">IFERROR(_xlfn.IFS(C250="MN","07:59",C250="M","15:59",C250="AF","23:59")," ")</f>
        <v xml:space="preserve"> </v>
      </c>
    </row>
    <row r="251" spans="2:8" x14ac:dyDescent="0.25">
      <c r="B251" t="str">
        <f>'2022'!$C$16</f>
        <v>N</v>
      </c>
      <c r="C251" t="e">
        <f>IF(HLOOKUP(D251,'2022'!$D$1:$GB$16,$A$2,FALSE)=0," ",IF(HLOOKUP(D251,'2022'!$D$1:$GB$16,$A$2,FALSE)="H"," ",IF(HLOOKUP(D251,'2022'!$D$1:$GB$16,$A$2,FALSE)="S"," ",HLOOKUP(D251,'2022'!$D$1:$GB$16,$A$2,FALSE))))</f>
        <v>#N/A</v>
      </c>
      <c r="D251" s="402">
        <v>44811</v>
      </c>
      <c r="E251" s="402" t="e">
        <f t="shared" si="6"/>
        <v>#N/A</v>
      </c>
      <c r="F251" t="str" cm="1">
        <f t="array" ref="F251">IFERROR(_xlfn.IFS(C251="MN","00:00",C251="M","08:00",C251="AF","16:00")," ")</f>
        <v xml:space="preserve"> </v>
      </c>
      <c r="G251" s="402" t="e">
        <f t="shared" si="7"/>
        <v>#N/A</v>
      </c>
      <c r="H251" s="402" t="str" cm="1">
        <f t="array" ref="H251">IFERROR(_xlfn.IFS(C251="MN","07:59",C251="M","15:59",C251="AF","23:59")," ")</f>
        <v xml:space="preserve"> </v>
      </c>
    </row>
    <row r="252" spans="2:8" x14ac:dyDescent="0.25">
      <c r="B252" t="str">
        <f>'2022'!$C$16</f>
        <v>N</v>
      </c>
      <c r="C252" t="e">
        <f>IF(HLOOKUP(D252,'2022'!$D$1:$GB$16,$A$2,FALSE)=0," ",IF(HLOOKUP(D252,'2022'!$D$1:$GB$16,$A$2,FALSE)="H"," ",IF(HLOOKUP(D252,'2022'!$D$1:$GB$16,$A$2,FALSE)="S"," ",HLOOKUP(D252,'2022'!$D$1:$GB$16,$A$2,FALSE))))</f>
        <v>#N/A</v>
      </c>
      <c r="D252" s="402">
        <v>44812</v>
      </c>
      <c r="E252" s="402" t="e">
        <f t="shared" si="6"/>
        <v>#N/A</v>
      </c>
      <c r="F252" t="str" cm="1">
        <f t="array" ref="F252">IFERROR(_xlfn.IFS(C252="MN","00:00",C252="M","08:00",C252="AF","16:00")," ")</f>
        <v xml:space="preserve"> </v>
      </c>
      <c r="G252" s="402" t="e">
        <f t="shared" si="7"/>
        <v>#N/A</v>
      </c>
      <c r="H252" s="402" t="str" cm="1">
        <f t="array" ref="H252">IFERROR(_xlfn.IFS(C252="MN","07:59",C252="M","15:59",C252="AF","23:59")," ")</f>
        <v xml:space="preserve"> </v>
      </c>
    </row>
    <row r="253" spans="2:8" x14ac:dyDescent="0.25">
      <c r="B253" t="str">
        <f>'2022'!$C$16</f>
        <v>N</v>
      </c>
      <c r="C253" t="e">
        <f>IF(HLOOKUP(D253,'2022'!$D$1:$GB$16,$A$2,FALSE)=0," ",IF(HLOOKUP(D253,'2022'!$D$1:$GB$16,$A$2,FALSE)="H"," ",IF(HLOOKUP(D253,'2022'!$D$1:$GB$16,$A$2,FALSE)="S"," ",HLOOKUP(D253,'2022'!$D$1:$GB$16,$A$2,FALSE))))</f>
        <v>#N/A</v>
      </c>
      <c r="D253" s="402">
        <v>44813</v>
      </c>
      <c r="E253" s="402" t="e">
        <f t="shared" si="6"/>
        <v>#N/A</v>
      </c>
      <c r="F253" t="str" cm="1">
        <f t="array" ref="F253">IFERROR(_xlfn.IFS(C253="MN","00:00",C253="M","08:00",C253="AF","16:00")," ")</f>
        <v xml:space="preserve"> </v>
      </c>
      <c r="G253" s="402" t="e">
        <f t="shared" si="7"/>
        <v>#N/A</v>
      </c>
      <c r="H253" s="402" t="str" cm="1">
        <f t="array" ref="H253">IFERROR(_xlfn.IFS(C253="MN","07:59",C253="M","15:59",C253="AF","23:59")," ")</f>
        <v xml:space="preserve"> </v>
      </c>
    </row>
    <row r="254" spans="2:8" x14ac:dyDescent="0.25">
      <c r="B254" t="str">
        <f>'2022'!$C$16</f>
        <v>N</v>
      </c>
      <c r="C254" t="e">
        <f>IF(HLOOKUP(D254,'2022'!$D$1:$GB$16,$A$2,FALSE)=0," ",IF(HLOOKUP(D254,'2022'!$D$1:$GB$16,$A$2,FALSE)="H"," ",IF(HLOOKUP(D254,'2022'!$D$1:$GB$16,$A$2,FALSE)="S"," ",HLOOKUP(D254,'2022'!$D$1:$GB$16,$A$2,FALSE))))</f>
        <v>#N/A</v>
      </c>
      <c r="D254" s="402">
        <v>44814</v>
      </c>
      <c r="E254" s="402" t="e">
        <f t="shared" si="6"/>
        <v>#N/A</v>
      </c>
      <c r="F254" t="str" cm="1">
        <f t="array" ref="F254">IFERROR(_xlfn.IFS(C254="MN","00:00",C254="M","08:00",C254="AF","16:00")," ")</f>
        <v xml:space="preserve"> </v>
      </c>
      <c r="G254" s="402" t="e">
        <f t="shared" si="7"/>
        <v>#N/A</v>
      </c>
      <c r="H254" s="402" t="str" cm="1">
        <f t="array" ref="H254">IFERROR(_xlfn.IFS(C254="MN","07:59",C254="M","15:59",C254="AF","23:59")," ")</f>
        <v xml:space="preserve"> </v>
      </c>
    </row>
    <row r="255" spans="2:8" x14ac:dyDescent="0.25">
      <c r="B255" t="str">
        <f>'2022'!$C$16</f>
        <v>N</v>
      </c>
      <c r="C255" t="e">
        <f>IF(HLOOKUP(D255,'2022'!$D$1:$GB$16,$A$2,FALSE)=0," ",IF(HLOOKUP(D255,'2022'!$D$1:$GB$16,$A$2,FALSE)="H"," ",IF(HLOOKUP(D255,'2022'!$D$1:$GB$16,$A$2,FALSE)="S"," ",HLOOKUP(D255,'2022'!$D$1:$GB$16,$A$2,FALSE))))</f>
        <v>#N/A</v>
      </c>
      <c r="D255" s="402">
        <v>44815</v>
      </c>
      <c r="E255" s="402" t="e">
        <f t="shared" si="6"/>
        <v>#N/A</v>
      </c>
      <c r="F255" t="str" cm="1">
        <f t="array" ref="F255">IFERROR(_xlfn.IFS(C255="MN","00:00",C255="M","08:00",C255="AF","16:00")," ")</f>
        <v xml:space="preserve"> </v>
      </c>
      <c r="G255" s="402" t="e">
        <f t="shared" si="7"/>
        <v>#N/A</v>
      </c>
      <c r="H255" s="402" t="str" cm="1">
        <f t="array" ref="H255">IFERROR(_xlfn.IFS(C255="MN","07:59",C255="M","15:59",C255="AF","23:59")," ")</f>
        <v xml:space="preserve"> </v>
      </c>
    </row>
    <row r="256" spans="2:8" x14ac:dyDescent="0.25">
      <c r="B256" t="str">
        <f>'2022'!$C$16</f>
        <v>N</v>
      </c>
      <c r="C256" t="e">
        <f>IF(HLOOKUP(D256,'2022'!$D$1:$GB$16,$A$2,FALSE)=0," ",IF(HLOOKUP(D256,'2022'!$D$1:$GB$16,$A$2,FALSE)="H"," ",IF(HLOOKUP(D256,'2022'!$D$1:$GB$16,$A$2,FALSE)="S"," ",HLOOKUP(D256,'2022'!$D$1:$GB$16,$A$2,FALSE))))</f>
        <v>#N/A</v>
      </c>
      <c r="D256" s="402">
        <v>44816</v>
      </c>
      <c r="E256" s="402" t="e">
        <f t="shared" si="6"/>
        <v>#N/A</v>
      </c>
      <c r="F256" t="str" cm="1">
        <f t="array" ref="F256">IFERROR(_xlfn.IFS(C256="MN","00:00",C256="M","08:00",C256="AF","16:00")," ")</f>
        <v xml:space="preserve"> </v>
      </c>
      <c r="G256" s="402" t="e">
        <f t="shared" si="7"/>
        <v>#N/A</v>
      </c>
      <c r="H256" s="402" t="str" cm="1">
        <f t="array" ref="H256">IFERROR(_xlfn.IFS(C256="MN","07:59",C256="M","15:59",C256="AF","23:59")," ")</f>
        <v xml:space="preserve"> </v>
      </c>
    </row>
    <row r="257" spans="2:8" x14ac:dyDescent="0.25">
      <c r="B257" t="str">
        <f>'2022'!$C$16</f>
        <v>N</v>
      </c>
      <c r="C257" t="e">
        <f>IF(HLOOKUP(D257,'2022'!$D$1:$GB$16,$A$2,FALSE)=0," ",IF(HLOOKUP(D257,'2022'!$D$1:$GB$16,$A$2,FALSE)="H"," ",IF(HLOOKUP(D257,'2022'!$D$1:$GB$16,$A$2,FALSE)="S"," ",HLOOKUP(D257,'2022'!$D$1:$GB$16,$A$2,FALSE))))</f>
        <v>#N/A</v>
      </c>
      <c r="D257" s="402">
        <v>44817</v>
      </c>
      <c r="E257" s="402" t="e">
        <f t="shared" si="6"/>
        <v>#N/A</v>
      </c>
      <c r="F257" t="str" cm="1">
        <f t="array" ref="F257">IFERROR(_xlfn.IFS(C257="MN","00:00",C257="M","08:00",C257="AF","16:00")," ")</f>
        <v xml:space="preserve"> </v>
      </c>
      <c r="G257" s="402" t="e">
        <f t="shared" si="7"/>
        <v>#N/A</v>
      </c>
      <c r="H257" s="402" t="str" cm="1">
        <f t="array" ref="H257">IFERROR(_xlfn.IFS(C257="MN","07:59",C257="M","15:59",C257="AF","23:59")," ")</f>
        <v xml:space="preserve"> </v>
      </c>
    </row>
    <row r="258" spans="2:8" x14ac:dyDescent="0.25">
      <c r="B258" t="str">
        <f>'2022'!$C$16</f>
        <v>N</v>
      </c>
      <c r="C258" t="e">
        <f>IF(HLOOKUP(D258,'2022'!$D$1:$GB$16,$A$2,FALSE)=0," ",IF(HLOOKUP(D258,'2022'!$D$1:$GB$16,$A$2,FALSE)="H"," ",IF(HLOOKUP(D258,'2022'!$D$1:$GB$16,$A$2,FALSE)="S"," ",HLOOKUP(D258,'2022'!$D$1:$GB$16,$A$2,FALSE))))</f>
        <v>#N/A</v>
      </c>
      <c r="D258" s="402">
        <v>44818</v>
      </c>
      <c r="E258" s="402" t="e">
        <f t="shared" si="6"/>
        <v>#N/A</v>
      </c>
      <c r="F258" t="str" cm="1">
        <f t="array" ref="F258">IFERROR(_xlfn.IFS(C258="MN","00:00",C258="M","08:00",C258="AF","16:00")," ")</f>
        <v xml:space="preserve"> </v>
      </c>
      <c r="G258" s="402" t="e">
        <f t="shared" si="7"/>
        <v>#N/A</v>
      </c>
      <c r="H258" s="402" t="str" cm="1">
        <f t="array" ref="H258">IFERROR(_xlfn.IFS(C258="MN","07:59",C258="M","15:59",C258="AF","23:59")," ")</f>
        <v xml:space="preserve"> </v>
      </c>
    </row>
    <row r="259" spans="2:8" x14ac:dyDescent="0.25">
      <c r="B259" t="str">
        <f>'2022'!$C$16</f>
        <v>N</v>
      </c>
      <c r="C259" t="e">
        <f>IF(HLOOKUP(D259,'2022'!$D$1:$GB$16,$A$2,FALSE)=0," ",IF(HLOOKUP(D259,'2022'!$D$1:$GB$16,$A$2,FALSE)="H"," ",IF(HLOOKUP(D259,'2022'!$D$1:$GB$16,$A$2,FALSE)="S"," ",HLOOKUP(D259,'2022'!$D$1:$GB$16,$A$2,FALSE))))</f>
        <v>#N/A</v>
      </c>
      <c r="D259" s="402">
        <v>44819</v>
      </c>
      <c r="E259" s="402" t="e">
        <f t="shared" ref="E259:E322" si="8">IF(C259=" ","ERROR",D259)</f>
        <v>#N/A</v>
      </c>
      <c r="F259" t="str" cm="1">
        <f t="array" ref="F259">IFERROR(_xlfn.IFS(C259="MN","00:00",C259="M","08:00",C259="AF","16:00")," ")</f>
        <v xml:space="preserve"> </v>
      </c>
      <c r="G259" s="402" t="e">
        <f t="shared" ref="G259:G322" si="9">E259</f>
        <v>#N/A</v>
      </c>
      <c r="H259" s="402" t="str" cm="1">
        <f t="array" ref="H259">IFERROR(_xlfn.IFS(C259="MN","07:59",C259="M","15:59",C259="AF","23:59")," ")</f>
        <v xml:space="preserve"> </v>
      </c>
    </row>
    <row r="260" spans="2:8" x14ac:dyDescent="0.25">
      <c r="B260" t="str">
        <f>'2022'!$C$16</f>
        <v>N</v>
      </c>
      <c r="C260" t="e">
        <f>IF(HLOOKUP(D260,'2022'!$D$1:$GB$16,$A$2,FALSE)=0," ",IF(HLOOKUP(D260,'2022'!$D$1:$GB$16,$A$2,FALSE)="H"," ",IF(HLOOKUP(D260,'2022'!$D$1:$GB$16,$A$2,FALSE)="S"," ",HLOOKUP(D260,'2022'!$D$1:$GB$16,$A$2,FALSE))))</f>
        <v>#N/A</v>
      </c>
      <c r="D260" s="402">
        <v>44820</v>
      </c>
      <c r="E260" s="402" t="e">
        <f t="shared" si="8"/>
        <v>#N/A</v>
      </c>
      <c r="F260" t="str" cm="1">
        <f t="array" ref="F260">IFERROR(_xlfn.IFS(C260="MN","00:00",C260="M","08:00",C260="AF","16:00")," ")</f>
        <v xml:space="preserve"> </v>
      </c>
      <c r="G260" s="402" t="e">
        <f t="shared" si="9"/>
        <v>#N/A</v>
      </c>
      <c r="H260" s="402" t="str" cm="1">
        <f t="array" ref="H260">IFERROR(_xlfn.IFS(C260="MN","07:59",C260="M","15:59",C260="AF","23:59")," ")</f>
        <v xml:space="preserve"> </v>
      </c>
    </row>
    <row r="261" spans="2:8" x14ac:dyDescent="0.25">
      <c r="B261" t="str">
        <f>'2022'!$C$16</f>
        <v>N</v>
      </c>
      <c r="C261" t="e">
        <f>IF(HLOOKUP(D261,'2022'!$D$1:$GB$16,$A$2,FALSE)=0," ",IF(HLOOKUP(D261,'2022'!$D$1:$GB$16,$A$2,FALSE)="H"," ",IF(HLOOKUP(D261,'2022'!$D$1:$GB$16,$A$2,FALSE)="S"," ",HLOOKUP(D261,'2022'!$D$1:$GB$16,$A$2,FALSE))))</f>
        <v>#N/A</v>
      </c>
      <c r="D261" s="402">
        <v>44821</v>
      </c>
      <c r="E261" s="402" t="e">
        <f t="shared" si="8"/>
        <v>#N/A</v>
      </c>
      <c r="F261" t="str" cm="1">
        <f t="array" ref="F261">IFERROR(_xlfn.IFS(C261="MN","00:00",C261="M","08:00",C261="AF","16:00")," ")</f>
        <v xml:space="preserve"> </v>
      </c>
      <c r="G261" s="402" t="e">
        <f t="shared" si="9"/>
        <v>#N/A</v>
      </c>
      <c r="H261" s="402" t="str" cm="1">
        <f t="array" ref="H261">IFERROR(_xlfn.IFS(C261="MN","07:59",C261="M","15:59",C261="AF","23:59")," ")</f>
        <v xml:space="preserve"> </v>
      </c>
    </row>
    <row r="262" spans="2:8" x14ac:dyDescent="0.25">
      <c r="B262" t="str">
        <f>'2022'!$C$16</f>
        <v>N</v>
      </c>
      <c r="C262" t="e">
        <f>IF(HLOOKUP(D262,'2022'!$D$1:$GB$16,$A$2,FALSE)=0," ",IF(HLOOKUP(D262,'2022'!$D$1:$GB$16,$A$2,FALSE)="H"," ",IF(HLOOKUP(D262,'2022'!$D$1:$GB$16,$A$2,FALSE)="S"," ",HLOOKUP(D262,'2022'!$D$1:$GB$16,$A$2,FALSE))))</f>
        <v>#N/A</v>
      </c>
      <c r="D262" s="402">
        <v>44822</v>
      </c>
      <c r="E262" s="402" t="e">
        <f t="shared" si="8"/>
        <v>#N/A</v>
      </c>
      <c r="F262" t="str" cm="1">
        <f t="array" ref="F262">IFERROR(_xlfn.IFS(C262="MN","00:00",C262="M","08:00",C262="AF","16:00")," ")</f>
        <v xml:space="preserve"> </v>
      </c>
      <c r="G262" s="402" t="e">
        <f t="shared" si="9"/>
        <v>#N/A</v>
      </c>
      <c r="H262" s="402" t="str" cm="1">
        <f t="array" ref="H262">IFERROR(_xlfn.IFS(C262="MN","07:59",C262="M","15:59",C262="AF","23:59")," ")</f>
        <v xml:space="preserve"> </v>
      </c>
    </row>
    <row r="263" spans="2:8" x14ac:dyDescent="0.25">
      <c r="B263" t="str">
        <f>'2022'!$C$16</f>
        <v>N</v>
      </c>
      <c r="C263" t="e">
        <f>IF(HLOOKUP(D263,'2022'!$D$1:$GB$16,$A$2,FALSE)=0," ",IF(HLOOKUP(D263,'2022'!$D$1:$GB$16,$A$2,FALSE)="H"," ",IF(HLOOKUP(D263,'2022'!$D$1:$GB$16,$A$2,FALSE)="S"," ",HLOOKUP(D263,'2022'!$D$1:$GB$16,$A$2,FALSE))))</f>
        <v>#N/A</v>
      </c>
      <c r="D263" s="402">
        <v>44823</v>
      </c>
      <c r="E263" s="402" t="e">
        <f t="shared" si="8"/>
        <v>#N/A</v>
      </c>
      <c r="F263" t="str" cm="1">
        <f t="array" ref="F263">IFERROR(_xlfn.IFS(C263="MN","00:00",C263="M","08:00",C263="AF","16:00")," ")</f>
        <v xml:space="preserve"> </v>
      </c>
      <c r="G263" s="402" t="e">
        <f t="shared" si="9"/>
        <v>#N/A</v>
      </c>
      <c r="H263" s="402" t="str" cm="1">
        <f t="array" ref="H263">IFERROR(_xlfn.IFS(C263="MN","07:59",C263="M","15:59",C263="AF","23:59")," ")</f>
        <v xml:space="preserve"> </v>
      </c>
    </row>
    <row r="264" spans="2:8" x14ac:dyDescent="0.25">
      <c r="B264" t="str">
        <f>'2022'!$C$16</f>
        <v>N</v>
      </c>
      <c r="C264" t="e">
        <f>IF(HLOOKUP(D264,'2022'!$D$1:$GB$16,$A$2,FALSE)=0," ",IF(HLOOKUP(D264,'2022'!$D$1:$GB$16,$A$2,FALSE)="H"," ",IF(HLOOKUP(D264,'2022'!$D$1:$GB$16,$A$2,FALSE)="S"," ",HLOOKUP(D264,'2022'!$D$1:$GB$16,$A$2,FALSE))))</f>
        <v>#N/A</v>
      </c>
      <c r="D264" s="402">
        <v>44824</v>
      </c>
      <c r="E264" s="402" t="e">
        <f t="shared" si="8"/>
        <v>#N/A</v>
      </c>
      <c r="F264" t="str" cm="1">
        <f t="array" ref="F264">IFERROR(_xlfn.IFS(C264="MN","00:00",C264="M","08:00",C264="AF","16:00")," ")</f>
        <v xml:space="preserve"> </v>
      </c>
      <c r="G264" s="402" t="e">
        <f t="shared" si="9"/>
        <v>#N/A</v>
      </c>
      <c r="H264" s="402" t="str" cm="1">
        <f t="array" ref="H264">IFERROR(_xlfn.IFS(C264="MN","07:59",C264="M","15:59",C264="AF","23:59")," ")</f>
        <v xml:space="preserve"> </v>
      </c>
    </row>
    <row r="265" spans="2:8" x14ac:dyDescent="0.25">
      <c r="B265" t="str">
        <f>'2022'!$C$16</f>
        <v>N</v>
      </c>
      <c r="C265" t="e">
        <f>IF(HLOOKUP(D265,'2022'!$D$1:$GB$16,$A$2,FALSE)=0," ",IF(HLOOKUP(D265,'2022'!$D$1:$GB$16,$A$2,FALSE)="H"," ",IF(HLOOKUP(D265,'2022'!$D$1:$GB$16,$A$2,FALSE)="S"," ",HLOOKUP(D265,'2022'!$D$1:$GB$16,$A$2,FALSE))))</f>
        <v>#N/A</v>
      </c>
      <c r="D265" s="402">
        <v>44825</v>
      </c>
      <c r="E265" s="402" t="e">
        <f t="shared" si="8"/>
        <v>#N/A</v>
      </c>
      <c r="F265" t="str" cm="1">
        <f t="array" ref="F265">IFERROR(_xlfn.IFS(C265="MN","00:00",C265="M","08:00",C265="AF","16:00")," ")</f>
        <v xml:space="preserve"> </v>
      </c>
      <c r="G265" s="402" t="e">
        <f t="shared" si="9"/>
        <v>#N/A</v>
      </c>
      <c r="H265" s="402" t="str" cm="1">
        <f t="array" ref="H265">IFERROR(_xlfn.IFS(C265="MN","07:59",C265="M","15:59",C265="AF","23:59")," ")</f>
        <v xml:space="preserve"> </v>
      </c>
    </row>
    <row r="266" spans="2:8" x14ac:dyDescent="0.25">
      <c r="B266" t="str">
        <f>'2022'!$C$16</f>
        <v>N</v>
      </c>
      <c r="C266" t="e">
        <f>IF(HLOOKUP(D266,'2022'!$D$1:$GB$16,$A$2,FALSE)=0," ",IF(HLOOKUP(D266,'2022'!$D$1:$GB$16,$A$2,FALSE)="H"," ",IF(HLOOKUP(D266,'2022'!$D$1:$GB$16,$A$2,FALSE)="S"," ",HLOOKUP(D266,'2022'!$D$1:$GB$16,$A$2,FALSE))))</f>
        <v>#N/A</v>
      </c>
      <c r="D266" s="402">
        <v>44826</v>
      </c>
      <c r="E266" s="402" t="e">
        <f t="shared" si="8"/>
        <v>#N/A</v>
      </c>
      <c r="F266" t="str" cm="1">
        <f t="array" ref="F266">IFERROR(_xlfn.IFS(C266="MN","00:00",C266="M","08:00",C266="AF","16:00")," ")</f>
        <v xml:space="preserve"> </v>
      </c>
      <c r="G266" s="402" t="e">
        <f t="shared" si="9"/>
        <v>#N/A</v>
      </c>
      <c r="H266" s="402" t="str" cm="1">
        <f t="array" ref="H266">IFERROR(_xlfn.IFS(C266="MN","07:59",C266="M","15:59",C266="AF","23:59")," ")</f>
        <v xml:space="preserve"> </v>
      </c>
    </row>
    <row r="267" spans="2:8" x14ac:dyDescent="0.25">
      <c r="B267" t="str">
        <f>'2022'!$C$16</f>
        <v>N</v>
      </c>
      <c r="C267" t="e">
        <f>IF(HLOOKUP(D267,'2022'!$D$1:$GB$16,$A$2,FALSE)=0," ",IF(HLOOKUP(D267,'2022'!$D$1:$GB$16,$A$2,FALSE)="H"," ",IF(HLOOKUP(D267,'2022'!$D$1:$GB$16,$A$2,FALSE)="S"," ",HLOOKUP(D267,'2022'!$D$1:$GB$16,$A$2,FALSE))))</f>
        <v>#N/A</v>
      </c>
      <c r="D267" s="402">
        <v>44827</v>
      </c>
      <c r="E267" s="402" t="e">
        <f t="shared" si="8"/>
        <v>#N/A</v>
      </c>
      <c r="F267" t="str" cm="1">
        <f t="array" ref="F267">IFERROR(_xlfn.IFS(C267="MN","00:00",C267="M","08:00",C267="AF","16:00")," ")</f>
        <v xml:space="preserve"> </v>
      </c>
      <c r="G267" s="402" t="e">
        <f t="shared" si="9"/>
        <v>#N/A</v>
      </c>
      <c r="H267" s="402" t="str" cm="1">
        <f t="array" ref="H267">IFERROR(_xlfn.IFS(C267="MN","07:59",C267="M","15:59",C267="AF","23:59")," ")</f>
        <v xml:space="preserve"> </v>
      </c>
    </row>
    <row r="268" spans="2:8" x14ac:dyDescent="0.25">
      <c r="B268" t="str">
        <f>'2022'!$C$16</f>
        <v>N</v>
      </c>
      <c r="C268" t="e">
        <f>IF(HLOOKUP(D268,'2022'!$D$1:$GB$16,$A$2,FALSE)=0," ",IF(HLOOKUP(D268,'2022'!$D$1:$GB$16,$A$2,FALSE)="H"," ",IF(HLOOKUP(D268,'2022'!$D$1:$GB$16,$A$2,FALSE)="S"," ",HLOOKUP(D268,'2022'!$D$1:$GB$16,$A$2,FALSE))))</f>
        <v>#N/A</v>
      </c>
      <c r="D268" s="402">
        <v>44828</v>
      </c>
      <c r="E268" s="402" t="e">
        <f t="shared" si="8"/>
        <v>#N/A</v>
      </c>
      <c r="F268" t="str" cm="1">
        <f t="array" ref="F268">IFERROR(_xlfn.IFS(C268="MN","00:00",C268="M","08:00",C268="AF","16:00")," ")</f>
        <v xml:space="preserve"> </v>
      </c>
      <c r="G268" s="402" t="e">
        <f t="shared" si="9"/>
        <v>#N/A</v>
      </c>
      <c r="H268" s="402" t="str" cm="1">
        <f t="array" ref="H268">IFERROR(_xlfn.IFS(C268="MN","07:59",C268="M","15:59",C268="AF","23:59")," ")</f>
        <v xml:space="preserve"> </v>
      </c>
    </row>
    <row r="269" spans="2:8" x14ac:dyDescent="0.25">
      <c r="B269" t="str">
        <f>'2022'!$C$16</f>
        <v>N</v>
      </c>
      <c r="C269" t="e">
        <f>IF(HLOOKUP(D269,'2022'!$D$1:$GB$16,$A$2,FALSE)=0," ",IF(HLOOKUP(D269,'2022'!$D$1:$GB$16,$A$2,FALSE)="H"," ",IF(HLOOKUP(D269,'2022'!$D$1:$GB$16,$A$2,FALSE)="S"," ",HLOOKUP(D269,'2022'!$D$1:$GB$16,$A$2,FALSE))))</f>
        <v>#N/A</v>
      </c>
      <c r="D269" s="402">
        <v>44829</v>
      </c>
      <c r="E269" s="402" t="e">
        <f t="shared" si="8"/>
        <v>#N/A</v>
      </c>
      <c r="F269" t="str" cm="1">
        <f t="array" ref="F269">IFERROR(_xlfn.IFS(C269="MN","00:00",C269="M","08:00",C269="AF","16:00")," ")</f>
        <v xml:space="preserve"> </v>
      </c>
      <c r="G269" s="402" t="e">
        <f t="shared" si="9"/>
        <v>#N/A</v>
      </c>
      <c r="H269" s="402" t="str" cm="1">
        <f t="array" ref="H269">IFERROR(_xlfn.IFS(C269="MN","07:59",C269="M","15:59",C269="AF","23:59")," ")</f>
        <v xml:space="preserve"> </v>
      </c>
    </row>
    <row r="270" spans="2:8" x14ac:dyDescent="0.25">
      <c r="B270" t="str">
        <f>'2022'!$C$16</f>
        <v>N</v>
      </c>
      <c r="C270" t="e">
        <f>IF(HLOOKUP(D270,'2022'!$D$1:$GB$16,$A$2,FALSE)=0," ",IF(HLOOKUP(D270,'2022'!$D$1:$GB$16,$A$2,FALSE)="H"," ",IF(HLOOKUP(D270,'2022'!$D$1:$GB$16,$A$2,FALSE)="S"," ",HLOOKUP(D270,'2022'!$D$1:$GB$16,$A$2,FALSE))))</f>
        <v>#N/A</v>
      </c>
      <c r="D270" s="402">
        <v>44830</v>
      </c>
      <c r="E270" s="402" t="e">
        <f t="shared" si="8"/>
        <v>#N/A</v>
      </c>
      <c r="F270" t="str" cm="1">
        <f t="array" ref="F270">IFERROR(_xlfn.IFS(C270="MN","00:00",C270="M","08:00",C270="AF","16:00")," ")</f>
        <v xml:space="preserve"> </v>
      </c>
      <c r="G270" s="402" t="e">
        <f t="shared" si="9"/>
        <v>#N/A</v>
      </c>
      <c r="H270" s="402" t="str" cm="1">
        <f t="array" ref="H270">IFERROR(_xlfn.IFS(C270="MN","07:59",C270="M","15:59",C270="AF","23:59")," ")</f>
        <v xml:space="preserve"> </v>
      </c>
    </row>
    <row r="271" spans="2:8" x14ac:dyDescent="0.25">
      <c r="B271" t="str">
        <f>'2022'!$C$16</f>
        <v>N</v>
      </c>
      <c r="C271" t="e">
        <f>IF(HLOOKUP(D271,'2022'!$D$1:$GB$16,$A$2,FALSE)=0," ",IF(HLOOKUP(D271,'2022'!$D$1:$GB$16,$A$2,FALSE)="H"," ",IF(HLOOKUP(D271,'2022'!$D$1:$GB$16,$A$2,FALSE)="S"," ",HLOOKUP(D271,'2022'!$D$1:$GB$16,$A$2,FALSE))))</f>
        <v>#N/A</v>
      </c>
      <c r="D271" s="402">
        <v>44831</v>
      </c>
      <c r="E271" s="402" t="e">
        <f t="shared" si="8"/>
        <v>#N/A</v>
      </c>
      <c r="F271" t="str" cm="1">
        <f t="array" ref="F271">IFERROR(_xlfn.IFS(C271="MN","00:00",C271="M","08:00",C271="AF","16:00")," ")</f>
        <v xml:space="preserve"> </v>
      </c>
      <c r="G271" s="402" t="e">
        <f t="shared" si="9"/>
        <v>#N/A</v>
      </c>
      <c r="H271" s="402" t="str" cm="1">
        <f t="array" ref="H271">IFERROR(_xlfn.IFS(C271="MN","07:59",C271="M","15:59",C271="AF","23:59")," ")</f>
        <v xml:space="preserve"> </v>
      </c>
    </row>
    <row r="272" spans="2:8" x14ac:dyDescent="0.25">
      <c r="B272" t="str">
        <f>'2022'!$C$16</f>
        <v>N</v>
      </c>
      <c r="C272" t="e">
        <f>IF(HLOOKUP(D272,'2022'!$D$1:$GB$16,$A$2,FALSE)=0," ",IF(HLOOKUP(D272,'2022'!$D$1:$GB$16,$A$2,FALSE)="H"," ",IF(HLOOKUP(D272,'2022'!$D$1:$GB$16,$A$2,FALSE)="S"," ",HLOOKUP(D272,'2022'!$D$1:$GB$16,$A$2,FALSE))))</f>
        <v>#N/A</v>
      </c>
      <c r="D272" s="402">
        <v>44832</v>
      </c>
      <c r="E272" s="402" t="e">
        <f t="shared" si="8"/>
        <v>#N/A</v>
      </c>
      <c r="F272" t="str" cm="1">
        <f t="array" ref="F272">IFERROR(_xlfn.IFS(C272="MN","00:00",C272="M","08:00",C272="AF","16:00")," ")</f>
        <v xml:space="preserve"> </v>
      </c>
      <c r="G272" s="402" t="e">
        <f t="shared" si="9"/>
        <v>#N/A</v>
      </c>
      <c r="H272" s="402" t="str" cm="1">
        <f t="array" ref="H272">IFERROR(_xlfn.IFS(C272="MN","07:59",C272="M","15:59",C272="AF","23:59")," ")</f>
        <v xml:space="preserve"> </v>
      </c>
    </row>
    <row r="273" spans="2:8" x14ac:dyDescent="0.25">
      <c r="B273" t="str">
        <f>'2022'!$C$16</f>
        <v>N</v>
      </c>
      <c r="C273" t="e">
        <f>IF(HLOOKUP(D273,'2022'!$D$1:$GB$16,$A$2,FALSE)=0," ",IF(HLOOKUP(D273,'2022'!$D$1:$GB$16,$A$2,FALSE)="H"," ",IF(HLOOKUP(D273,'2022'!$D$1:$GB$16,$A$2,FALSE)="S"," ",HLOOKUP(D273,'2022'!$D$1:$GB$16,$A$2,FALSE))))</f>
        <v>#N/A</v>
      </c>
      <c r="D273" s="402">
        <v>44833</v>
      </c>
      <c r="E273" s="402" t="e">
        <f t="shared" si="8"/>
        <v>#N/A</v>
      </c>
      <c r="F273" t="str" cm="1">
        <f t="array" ref="F273">IFERROR(_xlfn.IFS(C273="MN","00:00",C273="M","08:00",C273="AF","16:00")," ")</f>
        <v xml:space="preserve"> </v>
      </c>
      <c r="G273" s="402" t="e">
        <f t="shared" si="9"/>
        <v>#N/A</v>
      </c>
      <c r="H273" s="402" t="str" cm="1">
        <f t="array" ref="H273">IFERROR(_xlfn.IFS(C273="MN","07:59",C273="M","15:59",C273="AF","23:59")," ")</f>
        <v xml:space="preserve"> </v>
      </c>
    </row>
    <row r="274" spans="2:8" x14ac:dyDescent="0.25">
      <c r="B274" t="str">
        <f>'2022'!$C$16</f>
        <v>N</v>
      </c>
      <c r="C274" t="e">
        <f>IF(HLOOKUP(D274,'2022'!$D$1:$GB$16,$A$2,FALSE)=0," ",IF(HLOOKUP(D274,'2022'!$D$1:$GB$16,$A$2,FALSE)="H"," ",IF(HLOOKUP(D274,'2022'!$D$1:$GB$16,$A$2,FALSE)="S"," ",HLOOKUP(D274,'2022'!$D$1:$GB$16,$A$2,FALSE))))</f>
        <v>#N/A</v>
      </c>
      <c r="D274" s="402">
        <v>44834</v>
      </c>
      <c r="E274" s="402" t="e">
        <f t="shared" si="8"/>
        <v>#N/A</v>
      </c>
      <c r="F274" t="str" cm="1">
        <f t="array" ref="F274">IFERROR(_xlfn.IFS(C274="MN","00:00",C274="M","08:00",C274="AF","16:00")," ")</f>
        <v xml:space="preserve"> </v>
      </c>
      <c r="G274" s="402" t="e">
        <f t="shared" si="9"/>
        <v>#N/A</v>
      </c>
      <c r="H274" s="402" t="str" cm="1">
        <f t="array" ref="H274">IFERROR(_xlfn.IFS(C274="MN","07:59",C274="M","15:59",C274="AF","23:59")," ")</f>
        <v xml:space="preserve"> </v>
      </c>
    </row>
    <row r="275" spans="2:8" x14ac:dyDescent="0.25">
      <c r="B275" t="str">
        <f>'2022'!$C$16</f>
        <v>N</v>
      </c>
      <c r="C275" t="e">
        <f>IF(HLOOKUP(D275,'2022'!$D$1:$GB$16,$A$2,FALSE)=0," ",IF(HLOOKUP(D275,'2022'!$D$1:$GB$16,$A$2,FALSE)="H"," ",IF(HLOOKUP(D275,'2022'!$D$1:$GB$16,$A$2,FALSE)="S"," ",HLOOKUP(D275,'2022'!$D$1:$GB$16,$A$2,FALSE))))</f>
        <v>#N/A</v>
      </c>
      <c r="D275" s="402">
        <v>44835</v>
      </c>
      <c r="E275" s="402" t="e">
        <f t="shared" si="8"/>
        <v>#N/A</v>
      </c>
      <c r="F275" t="str" cm="1">
        <f t="array" ref="F275">IFERROR(_xlfn.IFS(C275="MN","00:00",C275="M","08:00",C275="AF","16:00")," ")</f>
        <v xml:space="preserve"> </v>
      </c>
      <c r="G275" s="402" t="e">
        <f t="shared" si="9"/>
        <v>#N/A</v>
      </c>
      <c r="H275" s="402" t="str" cm="1">
        <f t="array" ref="H275">IFERROR(_xlfn.IFS(C275="MN","07:59",C275="M","15:59",C275="AF","23:59")," ")</f>
        <v xml:space="preserve"> </v>
      </c>
    </row>
    <row r="276" spans="2:8" x14ac:dyDescent="0.25">
      <c r="B276" t="str">
        <f>'2022'!$C$16</f>
        <v>N</v>
      </c>
      <c r="C276" t="e">
        <f>IF(HLOOKUP(D276,'2022'!$D$1:$GB$16,$A$2,FALSE)=0," ",IF(HLOOKUP(D276,'2022'!$D$1:$GB$16,$A$2,FALSE)="H"," ",IF(HLOOKUP(D276,'2022'!$D$1:$GB$16,$A$2,FALSE)="S"," ",HLOOKUP(D276,'2022'!$D$1:$GB$16,$A$2,FALSE))))</f>
        <v>#N/A</v>
      </c>
      <c r="D276" s="402">
        <v>44836</v>
      </c>
      <c r="E276" s="402" t="e">
        <f t="shared" si="8"/>
        <v>#N/A</v>
      </c>
      <c r="F276" t="str" cm="1">
        <f t="array" ref="F276">IFERROR(_xlfn.IFS(C276="MN","00:00",C276="M","08:00",C276="AF","16:00")," ")</f>
        <v xml:space="preserve"> </v>
      </c>
      <c r="G276" s="402" t="e">
        <f t="shared" si="9"/>
        <v>#N/A</v>
      </c>
      <c r="H276" s="402" t="str" cm="1">
        <f t="array" ref="H276">IFERROR(_xlfn.IFS(C276="MN","07:59",C276="M","15:59",C276="AF","23:59")," ")</f>
        <v xml:space="preserve"> </v>
      </c>
    </row>
    <row r="277" spans="2:8" x14ac:dyDescent="0.25">
      <c r="B277" t="str">
        <f>'2022'!$C$16</f>
        <v>N</v>
      </c>
      <c r="C277" t="e">
        <f>IF(HLOOKUP(D277,'2022'!$D$1:$GB$16,$A$2,FALSE)=0," ",IF(HLOOKUP(D277,'2022'!$D$1:$GB$16,$A$2,FALSE)="H"," ",IF(HLOOKUP(D277,'2022'!$D$1:$GB$16,$A$2,FALSE)="S"," ",HLOOKUP(D277,'2022'!$D$1:$GB$16,$A$2,FALSE))))</f>
        <v>#N/A</v>
      </c>
      <c r="D277" s="402">
        <v>44837</v>
      </c>
      <c r="E277" s="402" t="e">
        <f t="shared" si="8"/>
        <v>#N/A</v>
      </c>
      <c r="F277" t="str" cm="1">
        <f t="array" ref="F277">IFERROR(_xlfn.IFS(C277="MN","00:00",C277="M","08:00",C277="AF","16:00")," ")</f>
        <v xml:space="preserve"> </v>
      </c>
      <c r="G277" s="402" t="e">
        <f t="shared" si="9"/>
        <v>#N/A</v>
      </c>
      <c r="H277" s="402" t="str" cm="1">
        <f t="array" ref="H277">IFERROR(_xlfn.IFS(C277="MN","07:59",C277="M","15:59",C277="AF","23:59")," ")</f>
        <v xml:space="preserve"> </v>
      </c>
    </row>
    <row r="278" spans="2:8" x14ac:dyDescent="0.25">
      <c r="B278" t="str">
        <f>'2022'!$C$16</f>
        <v>N</v>
      </c>
      <c r="C278" t="e">
        <f>IF(HLOOKUP(D278,'2022'!$D$1:$GB$16,$A$2,FALSE)=0," ",IF(HLOOKUP(D278,'2022'!$D$1:$GB$16,$A$2,FALSE)="H"," ",IF(HLOOKUP(D278,'2022'!$D$1:$GB$16,$A$2,FALSE)="S"," ",HLOOKUP(D278,'2022'!$D$1:$GB$16,$A$2,FALSE))))</f>
        <v>#N/A</v>
      </c>
      <c r="D278" s="402">
        <v>44838</v>
      </c>
      <c r="E278" s="402" t="e">
        <f t="shared" si="8"/>
        <v>#N/A</v>
      </c>
      <c r="F278" t="str" cm="1">
        <f t="array" ref="F278">IFERROR(_xlfn.IFS(C278="MN","00:00",C278="M","08:00",C278="AF","16:00")," ")</f>
        <v xml:space="preserve"> </v>
      </c>
      <c r="G278" s="402" t="e">
        <f t="shared" si="9"/>
        <v>#N/A</v>
      </c>
      <c r="H278" s="402" t="str" cm="1">
        <f t="array" ref="H278">IFERROR(_xlfn.IFS(C278="MN","07:59",C278="M","15:59",C278="AF","23:59")," ")</f>
        <v xml:space="preserve"> </v>
      </c>
    </row>
    <row r="279" spans="2:8" x14ac:dyDescent="0.25">
      <c r="B279" t="str">
        <f>'2022'!$C$16</f>
        <v>N</v>
      </c>
      <c r="C279" t="e">
        <f>IF(HLOOKUP(D279,'2022'!$D$1:$GB$16,$A$2,FALSE)=0," ",IF(HLOOKUP(D279,'2022'!$D$1:$GB$16,$A$2,FALSE)="H"," ",IF(HLOOKUP(D279,'2022'!$D$1:$GB$16,$A$2,FALSE)="S"," ",HLOOKUP(D279,'2022'!$D$1:$GB$16,$A$2,FALSE))))</f>
        <v>#N/A</v>
      </c>
      <c r="D279" s="402">
        <v>44839</v>
      </c>
      <c r="E279" s="402" t="e">
        <f t="shared" si="8"/>
        <v>#N/A</v>
      </c>
      <c r="F279" t="str" cm="1">
        <f t="array" ref="F279">IFERROR(_xlfn.IFS(C279="MN","00:00",C279="M","08:00",C279="AF","16:00")," ")</f>
        <v xml:space="preserve"> </v>
      </c>
      <c r="G279" s="402" t="e">
        <f t="shared" si="9"/>
        <v>#N/A</v>
      </c>
      <c r="H279" s="402" t="str" cm="1">
        <f t="array" ref="H279">IFERROR(_xlfn.IFS(C279="MN","07:59",C279="M","15:59",C279="AF","23:59")," ")</f>
        <v xml:space="preserve"> </v>
      </c>
    </row>
    <row r="280" spans="2:8" x14ac:dyDescent="0.25">
      <c r="B280" t="str">
        <f>'2022'!$C$16</f>
        <v>N</v>
      </c>
      <c r="C280" t="e">
        <f>IF(HLOOKUP(D280,'2022'!$D$1:$GB$16,$A$2,FALSE)=0," ",IF(HLOOKUP(D280,'2022'!$D$1:$GB$16,$A$2,FALSE)="H"," ",IF(HLOOKUP(D280,'2022'!$D$1:$GB$16,$A$2,FALSE)="S"," ",HLOOKUP(D280,'2022'!$D$1:$GB$16,$A$2,FALSE))))</f>
        <v>#N/A</v>
      </c>
      <c r="D280" s="402">
        <v>44840</v>
      </c>
      <c r="E280" s="402" t="e">
        <f t="shared" si="8"/>
        <v>#N/A</v>
      </c>
      <c r="F280" t="str" cm="1">
        <f t="array" ref="F280">IFERROR(_xlfn.IFS(C280="MN","00:00",C280="M","08:00",C280="AF","16:00")," ")</f>
        <v xml:space="preserve"> </v>
      </c>
      <c r="G280" s="402" t="e">
        <f t="shared" si="9"/>
        <v>#N/A</v>
      </c>
      <c r="H280" s="402" t="str" cm="1">
        <f t="array" ref="H280">IFERROR(_xlfn.IFS(C280="MN","07:59",C280="M","15:59",C280="AF","23:59")," ")</f>
        <v xml:space="preserve"> </v>
      </c>
    </row>
    <row r="281" spans="2:8" x14ac:dyDescent="0.25">
      <c r="B281" t="str">
        <f>'2022'!$C$16</f>
        <v>N</v>
      </c>
      <c r="C281" t="e">
        <f>IF(HLOOKUP(D281,'2022'!$D$1:$GB$16,$A$2,FALSE)=0," ",IF(HLOOKUP(D281,'2022'!$D$1:$GB$16,$A$2,FALSE)="H"," ",IF(HLOOKUP(D281,'2022'!$D$1:$GB$16,$A$2,FALSE)="S"," ",HLOOKUP(D281,'2022'!$D$1:$GB$16,$A$2,FALSE))))</f>
        <v>#N/A</v>
      </c>
      <c r="D281" s="402">
        <v>44841</v>
      </c>
      <c r="E281" s="402" t="e">
        <f t="shared" si="8"/>
        <v>#N/A</v>
      </c>
      <c r="F281" t="str" cm="1">
        <f t="array" ref="F281">IFERROR(_xlfn.IFS(C281="MN","00:00",C281="M","08:00",C281="AF","16:00")," ")</f>
        <v xml:space="preserve"> </v>
      </c>
      <c r="G281" s="402" t="e">
        <f t="shared" si="9"/>
        <v>#N/A</v>
      </c>
      <c r="H281" s="402" t="str" cm="1">
        <f t="array" ref="H281">IFERROR(_xlfn.IFS(C281="MN","07:59",C281="M","15:59",C281="AF","23:59")," ")</f>
        <v xml:space="preserve"> </v>
      </c>
    </row>
    <row r="282" spans="2:8" x14ac:dyDescent="0.25">
      <c r="B282" t="str">
        <f>'2022'!$C$16</f>
        <v>N</v>
      </c>
      <c r="C282" t="e">
        <f>IF(HLOOKUP(D282,'2022'!$D$1:$GB$16,$A$2,FALSE)=0," ",IF(HLOOKUP(D282,'2022'!$D$1:$GB$16,$A$2,FALSE)="H"," ",IF(HLOOKUP(D282,'2022'!$D$1:$GB$16,$A$2,FALSE)="S"," ",HLOOKUP(D282,'2022'!$D$1:$GB$16,$A$2,FALSE))))</f>
        <v>#N/A</v>
      </c>
      <c r="D282" s="402">
        <v>44842</v>
      </c>
      <c r="E282" s="402" t="e">
        <f t="shared" si="8"/>
        <v>#N/A</v>
      </c>
      <c r="F282" t="str" cm="1">
        <f t="array" ref="F282">IFERROR(_xlfn.IFS(C282="MN","00:00",C282="M","08:00",C282="AF","16:00")," ")</f>
        <v xml:space="preserve"> </v>
      </c>
      <c r="G282" s="402" t="e">
        <f t="shared" si="9"/>
        <v>#N/A</v>
      </c>
      <c r="H282" s="402" t="str" cm="1">
        <f t="array" ref="H282">IFERROR(_xlfn.IFS(C282="MN","07:59",C282="M","15:59",C282="AF","23:59")," ")</f>
        <v xml:space="preserve"> </v>
      </c>
    </row>
    <row r="283" spans="2:8" x14ac:dyDescent="0.25">
      <c r="B283" t="str">
        <f>'2022'!$C$16</f>
        <v>N</v>
      </c>
      <c r="C283" t="e">
        <f>IF(HLOOKUP(D283,'2022'!$D$1:$GB$16,$A$2,FALSE)=0," ",IF(HLOOKUP(D283,'2022'!$D$1:$GB$16,$A$2,FALSE)="H"," ",IF(HLOOKUP(D283,'2022'!$D$1:$GB$16,$A$2,FALSE)="S"," ",HLOOKUP(D283,'2022'!$D$1:$GB$16,$A$2,FALSE))))</f>
        <v>#N/A</v>
      </c>
      <c r="D283" s="402">
        <v>44843</v>
      </c>
      <c r="E283" s="402" t="e">
        <f t="shared" si="8"/>
        <v>#N/A</v>
      </c>
      <c r="F283" t="str" cm="1">
        <f t="array" ref="F283">IFERROR(_xlfn.IFS(C283="MN","00:00",C283="M","08:00",C283="AF","16:00")," ")</f>
        <v xml:space="preserve"> </v>
      </c>
      <c r="G283" s="402" t="e">
        <f t="shared" si="9"/>
        <v>#N/A</v>
      </c>
      <c r="H283" s="402" t="str" cm="1">
        <f t="array" ref="H283">IFERROR(_xlfn.IFS(C283="MN","07:59",C283="M","15:59",C283="AF","23:59")," ")</f>
        <v xml:space="preserve"> </v>
      </c>
    </row>
    <row r="284" spans="2:8" x14ac:dyDescent="0.25">
      <c r="B284" t="str">
        <f>'2022'!$C$16</f>
        <v>N</v>
      </c>
      <c r="C284" t="e">
        <f>IF(HLOOKUP(D284,'2022'!$D$1:$GB$16,$A$2,FALSE)=0," ",IF(HLOOKUP(D284,'2022'!$D$1:$GB$16,$A$2,FALSE)="H"," ",IF(HLOOKUP(D284,'2022'!$D$1:$GB$16,$A$2,FALSE)="S"," ",HLOOKUP(D284,'2022'!$D$1:$GB$16,$A$2,FALSE))))</f>
        <v>#N/A</v>
      </c>
      <c r="D284" s="402">
        <v>44844</v>
      </c>
      <c r="E284" s="402" t="e">
        <f t="shared" si="8"/>
        <v>#N/A</v>
      </c>
      <c r="F284" t="str" cm="1">
        <f t="array" ref="F284">IFERROR(_xlfn.IFS(C284="MN","00:00",C284="M","08:00",C284="AF","16:00")," ")</f>
        <v xml:space="preserve"> </v>
      </c>
      <c r="G284" s="402" t="e">
        <f t="shared" si="9"/>
        <v>#N/A</v>
      </c>
      <c r="H284" s="402" t="str" cm="1">
        <f t="array" ref="H284">IFERROR(_xlfn.IFS(C284="MN","07:59",C284="M","15:59",C284="AF","23:59")," ")</f>
        <v xml:space="preserve"> </v>
      </c>
    </row>
    <row r="285" spans="2:8" x14ac:dyDescent="0.25">
      <c r="B285" t="str">
        <f>'2022'!$C$16</f>
        <v>N</v>
      </c>
      <c r="C285" t="e">
        <f>IF(HLOOKUP(D285,'2022'!$D$1:$GB$16,$A$2,FALSE)=0," ",IF(HLOOKUP(D285,'2022'!$D$1:$GB$16,$A$2,FALSE)="H"," ",IF(HLOOKUP(D285,'2022'!$D$1:$GB$16,$A$2,FALSE)="S"," ",HLOOKUP(D285,'2022'!$D$1:$GB$16,$A$2,FALSE))))</f>
        <v>#N/A</v>
      </c>
      <c r="D285" s="402">
        <v>44845</v>
      </c>
      <c r="E285" s="402" t="e">
        <f t="shared" si="8"/>
        <v>#N/A</v>
      </c>
      <c r="F285" t="str" cm="1">
        <f t="array" ref="F285">IFERROR(_xlfn.IFS(C285="MN","00:00",C285="M","08:00",C285="AF","16:00")," ")</f>
        <v xml:space="preserve"> </v>
      </c>
      <c r="G285" s="402" t="e">
        <f t="shared" si="9"/>
        <v>#N/A</v>
      </c>
      <c r="H285" s="402" t="str" cm="1">
        <f t="array" ref="H285">IFERROR(_xlfn.IFS(C285="MN","07:59",C285="M","15:59",C285="AF","23:59")," ")</f>
        <v xml:space="preserve"> </v>
      </c>
    </row>
    <row r="286" spans="2:8" x14ac:dyDescent="0.25">
      <c r="B286" t="str">
        <f>'2022'!$C$16</f>
        <v>N</v>
      </c>
      <c r="C286" t="e">
        <f>IF(HLOOKUP(D286,'2022'!$D$1:$GB$16,$A$2,FALSE)=0," ",IF(HLOOKUP(D286,'2022'!$D$1:$GB$16,$A$2,FALSE)="H"," ",IF(HLOOKUP(D286,'2022'!$D$1:$GB$16,$A$2,FALSE)="S"," ",HLOOKUP(D286,'2022'!$D$1:$GB$16,$A$2,FALSE))))</f>
        <v>#N/A</v>
      </c>
      <c r="D286" s="402">
        <v>44846</v>
      </c>
      <c r="E286" s="402" t="e">
        <f t="shared" si="8"/>
        <v>#N/A</v>
      </c>
      <c r="F286" t="str" cm="1">
        <f t="array" ref="F286">IFERROR(_xlfn.IFS(C286="MN","00:00",C286="M","08:00",C286="AF","16:00")," ")</f>
        <v xml:space="preserve"> </v>
      </c>
      <c r="G286" s="402" t="e">
        <f t="shared" si="9"/>
        <v>#N/A</v>
      </c>
      <c r="H286" s="402" t="str" cm="1">
        <f t="array" ref="H286">IFERROR(_xlfn.IFS(C286="MN","07:59",C286="M","15:59",C286="AF","23:59")," ")</f>
        <v xml:space="preserve"> </v>
      </c>
    </row>
    <row r="287" spans="2:8" x14ac:dyDescent="0.25">
      <c r="B287" t="str">
        <f>'2022'!$C$16</f>
        <v>N</v>
      </c>
      <c r="C287" t="e">
        <f>IF(HLOOKUP(D287,'2022'!$D$1:$GB$16,$A$2,FALSE)=0," ",IF(HLOOKUP(D287,'2022'!$D$1:$GB$16,$A$2,FALSE)="H"," ",IF(HLOOKUP(D287,'2022'!$D$1:$GB$16,$A$2,FALSE)="S"," ",HLOOKUP(D287,'2022'!$D$1:$GB$16,$A$2,FALSE))))</f>
        <v>#N/A</v>
      </c>
      <c r="D287" s="402">
        <v>44847</v>
      </c>
      <c r="E287" s="402" t="e">
        <f t="shared" si="8"/>
        <v>#N/A</v>
      </c>
      <c r="F287" t="str" cm="1">
        <f t="array" ref="F287">IFERROR(_xlfn.IFS(C287="MN","00:00",C287="M","08:00",C287="AF","16:00")," ")</f>
        <v xml:space="preserve"> </v>
      </c>
      <c r="G287" s="402" t="e">
        <f t="shared" si="9"/>
        <v>#N/A</v>
      </c>
      <c r="H287" s="402" t="str" cm="1">
        <f t="array" ref="H287">IFERROR(_xlfn.IFS(C287="MN","07:59",C287="M","15:59",C287="AF","23:59")," ")</f>
        <v xml:space="preserve"> </v>
      </c>
    </row>
    <row r="288" spans="2:8" x14ac:dyDescent="0.25">
      <c r="B288" t="str">
        <f>'2022'!$C$16</f>
        <v>N</v>
      </c>
      <c r="C288" t="e">
        <f>IF(HLOOKUP(D288,'2022'!$D$1:$GB$16,$A$2,FALSE)=0," ",IF(HLOOKUP(D288,'2022'!$D$1:$GB$16,$A$2,FALSE)="H"," ",IF(HLOOKUP(D288,'2022'!$D$1:$GB$16,$A$2,FALSE)="S"," ",HLOOKUP(D288,'2022'!$D$1:$GB$16,$A$2,FALSE))))</f>
        <v>#N/A</v>
      </c>
      <c r="D288" s="402">
        <v>44848</v>
      </c>
      <c r="E288" s="402" t="e">
        <f t="shared" si="8"/>
        <v>#N/A</v>
      </c>
      <c r="F288" t="str" cm="1">
        <f t="array" ref="F288">IFERROR(_xlfn.IFS(C288="MN","00:00",C288="M","08:00",C288="AF","16:00")," ")</f>
        <v xml:space="preserve"> </v>
      </c>
      <c r="G288" s="402" t="e">
        <f t="shared" si="9"/>
        <v>#N/A</v>
      </c>
      <c r="H288" s="402" t="str" cm="1">
        <f t="array" ref="H288">IFERROR(_xlfn.IFS(C288="MN","07:59",C288="M","15:59",C288="AF","23:59")," ")</f>
        <v xml:space="preserve"> </v>
      </c>
    </row>
    <row r="289" spans="2:8" x14ac:dyDescent="0.25">
      <c r="B289" t="str">
        <f>'2022'!$C$16</f>
        <v>N</v>
      </c>
      <c r="C289" t="e">
        <f>IF(HLOOKUP(D289,'2022'!$D$1:$GB$16,$A$2,FALSE)=0," ",IF(HLOOKUP(D289,'2022'!$D$1:$GB$16,$A$2,FALSE)="H"," ",IF(HLOOKUP(D289,'2022'!$D$1:$GB$16,$A$2,FALSE)="S"," ",HLOOKUP(D289,'2022'!$D$1:$GB$16,$A$2,FALSE))))</f>
        <v>#N/A</v>
      </c>
      <c r="D289" s="402">
        <v>44849</v>
      </c>
      <c r="E289" s="402" t="e">
        <f t="shared" si="8"/>
        <v>#N/A</v>
      </c>
      <c r="F289" t="str" cm="1">
        <f t="array" ref="F289">IFERROR(_xlfn.IFS(C289="MN","00:00",C289="M","08:00",C289="AF","16:00")," ")</f>
        <v xml:space="preserve"> </v>
      </c>
      <c r="G289" s="402" t="e">
        <f t="shared" si="9"/>
        <v>#N/A</v>
      </c>
      <c r="H289" s="402" t="str" cm="1">
        <f t="array" ref="H289">IFERROR(_xlfn.IFS(C289="MN","07:59",C289="M","15:59",C289="AF","23:59")," ")</f>
        <v xml:space="preserve"> </v>
      </c>
    </row>
    <row r="290" spans="2:8" x14ac:dyDescent="0.25">
      <c r="B290" t="str">
        <f>'2022'!$C$16</f>
        <v>N</v>
      </c>
      <c r="C290" t="e">
        <f>IF(HLOOKUP(D290,'2022'!$D$1:$GB$16,$A$2,FALSE)=0," ",IF(HLOOKUP(D290,'2022'!$D$1:$GB$16,$A$2,FALSE)="H"," ",IF(HLOOKUP(D290,'2022'!$D$1:$GB$16,$A$2,FALSE)="S"," ",HLOOKUP(D290,'2022'!$D$1:$GB$16,$A$2,FALSE))))</f>
        <v>#N/A</v>
      </c>
      <c r="D290" s="402">
        <v>44850</v>
      </c>
      <c r="E290" s="402" t="e">
        <f t="shared" si="8"/>
        <v>#N/A</v>
      </c>
      <c r="F290" t="str" cm="1">
        <f t="array" ref="F290">IFERROR(_xlfn.IFS(C290="MN","00:00",C290="M","08:00",C290="AF","16:00")," ")</f>
        <v xml:space="preserve"> </v>
      </c>
      <c r="G290" s="402" t="e">
        <f t="shared" si="9"/>
        <v>#N/A</v>
      </c>
      <c r="H290" s="402" t="str" cm="1">
        <f t="array" ref="H290">IFERROR(_xlfn.IFS(C290="MN","07:59",C290="M","15:59",C290="AF","23:59")," ")</f>
        <v xml:space="preserve"> </v>
      </c>
    </row>
    <row r="291" spans="2:8" x14ac:dyDescent="0.25">
      <c r="B291" t="str">
        <f>'2022'!$C$16</f>
        <v>N</v>
      </c>
      <c r="C291" t="e">
        <f>IF(HLOOKUP(D291,'2022'!$D$1:$GB$16,$A$2,FALSE)=0," ",IF(HLOOKUP(D291,'2022'!$D$1:$GB$16,$A$2,FALSE)="H"," ",IF(HLOOKUP(D291,'2022'!$D$1:$GB$16,$A$2,FALSE)="S"," ",HLOOKUP(D291,'2022'!$D$1:$GB$16,$A$2,FALSE))))</f>
        <v>#N/A</v>
      </c>
      <c r="D291" s="402">
        <v>44851</v>
      </c>
      <c r="E291" s="402" t="e">
        <f t="shared" si="8"/>
        <v>#N/A</v>
      </c>
      <c r="F291" t="str" cm="1">
        <f t="array" ref="F291">IFERROR(_xlfn.IFS(C291="MN","00:00",C291="M","08:00",C291="AF","16:00")," ")</f>
        <v xml:space="preserve"> </v>
      </c>
      <c r="G291" s="402" t="e">
        <f t="shared" si="9"/>
        <v>#N/A</v>
      </c>
      <c r="H291" s="402" t="str" cm="1">
        <f t="array" ref="H291">IFERROR(_xlfn.IFS(C291="MN","07:59",C291="M","15:59",C291="AF","23:59")," ")</f>
        <v xml:space="preserve"> </v>
      </c>
    </row>
    <row r="292" spans="2:8" x14ac:dyDescent="0.25">
      <c r="B292" t="str">
        <f>'2022'!$C$16</f>
        <v>N</v>
      </c>
      <c r="C292" t="e">
        <f>IF(HLOOKUP(D292,'2022'!$D$1:$GB$16,$A$2,FALSE)=0," ",IF(HLOOKUP(D292,'2022'!$D$1:$GB$16,$A$2,FALSE)="H"," ",IF(HLOOKUP(D292,'2022'!$D$1:$GB$16,$A$2,FALSE)="S"," ",HLOOKUP(D292,'2022'!$D$1:$GB$16,$A$2,FALSE))))</f>
        <v>#N/A</v>
      </c>
      <c r="D292" s="402">
        <v>44852</v>
      </c>
      <c r="E292" s="402" t="e">
        <f t="shared" si="8"/>
        <v>#N/A</v>
      </c>
      <c r="F292" t="str" cm="1">
        <f t="array" ref="F292">IFERROR(_xlfn.IFS(C292="MN","00:00",C292="M","08:00",C292="AF","16:00")," ")</f>
        <v xml:space="preserve"> </v>
      </c>
      <c r="G292" s="402" t="e">
        <f t="shared" si="9"/>
        <v>#N/A</v>
      </c>
      <c r="H292" s="402" t="str" cm="1">
        <f t="array" ref="H292">IFERROR(_xlfn.IFS(C292="MN","07:59",C292="M","15:59",C292="AF","23:59")," ")</f>
        <v xml:space="preserve"> </v>
      </c>
    </row>
    <row r="293" spans="2:8" x14ac:dyDescent="0.25">
      <c r="B293" t="str">
        <f>'2022'!$C$16</f>
        <v>N</v>
      </c>
      <c r="C293" t="e">
        <f>IF(HLOOKUP(D293,'2022'!$D$1:$GB$16,$A$2,FALSE)=0," ",IF(HLOOKUP(D293,'2022'!$D$1:$GB$16,$A$2,FALSE)="H"," ",IF(HLOOKUP(D293,'2022'!$D$1:$GB$16,$A$2,FALSE)="S"," ",HLOOKUP(D293,'2022'!$D$1:$GB$16,$A$2,FALSE))))</f>
        <v>#N/A</v>
      </c>
      <c r="D293" s="402">
        <v>44853</v>
      </c>
      <c r="E293" s="402" t="e">
        <f t="shared" si="8"/>
        <v>#N/A</v>
      </c>
      <c r="F293" t="str" cm="1">
        <f t="array" ref="F293">IFERROR(_xlfn.IFS(C293="MN","00:00",C293="M","08:00",C293="AF","16:00")," ")</f>
        <v xml:space="preserve"> </v>
      </c>
      <c r="G293" s="402" t="e">
        <f t="shared" si="9"/>
        <v>#N/A</v>
      </c>
      <c r="H293" s="402" t="str" cm="1">
        <f t="array" ref="H293">IFERROR(_xlfn.IFS(C293="MN","07:59",C293="M","15:59",C293="AF","23:59")," ")</f>
        <v xml:space="preserve"> </v>
      </c>
    </row>
    <row r="294" spans="2:8" x14ac:dyDescent="0.25">
      <c r="B294" t="str">
        <f>'2022'!$C$16</f>
        <v>N</v>
      </c>
      <c r="C294" t="e">
        <f>IF(HLOOKUP(D294,'2022'!$D$1:$GB$16,$A$2,FALSE)=0," ",IF(HLOOKUP(D294,'2022'!$D$1:$GB$16,$A$2,FALSE)="H"," ",IF(HLOOKUP(D294,'2022'!$D$1:$GB$16,$A$2,FALSE)="S"," ",HLOOKUP(D294,'2022'!$D$1:$GB$16,$A$2,FALSE))))</f>
        <v>#N/A</v>
      </c>
      <c r="D294" s="402">
        <v>44854</v>
      </c>
      <c r="E294" s="402" t="e">
        <f t="shared" si="8"/>
        <v>#N/A</v>
      </c>
      <c r="F294" t="str" cm="1">
        <f t="array" ref="F294">IFERROR(_xlfn.IFS(C294="MN","00:00",C294="M","08:00",C294="AF","16:00")," ")</f>
        <v xml:space="preserve"> </v>
      </c>
      <c r="G294" s="402" t="e">
        <f t="shared" si="9"/>
        <v>#N/A</v>
      </c>
      <c r="H294" s="402" t="str" cm="1">
        <f t="array" ref="H294">IFERROR(_xlfn.IFS(C294="MN","07:59",C294="M","15:59",C294="AF","23:59")," ")</f>
        <v xml:space="preserve"> </v>
      </c>
    </row>
    <row r="295" spans="2:8" x14ac:dyDescent="0.25">
      <c r="B295" t="str">
        <f>'2022'!$C$16</f>
        <v>N</v>
      </c>
      <c r="C295" t="e">
        <f>IF(HLOOKUP(D295,'2022'!$D$1:$GB$16,$A$2,FALSE)=0," ",IF(HLOOKUP(D295,'2022'!$D$1:$GB$16,$A$2,FALSE)="H"," ",IF(HLOOKUP(D295,'2022'!$D$1:$GB$16,$A$2,FALSE)="S"," ",HLOOKUP(D295,'2022'!$D$1:$GB$16,$A$2,FALSE))))</f>
        <v>#N/A</v>
      </c>
      <c r="D295" s="402">
        <v>44855</v>
      </c>
      <c r="E295" s="402" t="e">
        <f t="shared" si="8"/>
        <v>#N/A</v>
      </c>
      <c r="F295" t="str" cm="1">
        <f t="array" ref="F295">IFERROR(_xlfn.IFS(C295="MN","00:00",C295="M","08:00",C295="AF","16:00")," ")</f>
        <v xml:space="preserve"> </v>
      </c>
      <c r="G295" s="402" t="e">
        <f t="shared" si="9"/>
        <v>#N/A</v>
      </c>
      <c r="H295" s="402" t="str" cm="1">
        <f t="array" ref="H295">IFERROR(_xlfn.IFS(C295="MN","07:59",C295="M","15:59",C295="AF","23:59")," ")</f>
        <v xml:space="preserve"> </v>
      </c>
    </row>
    <row r="296" spans="2:8" x14ac:dyDescent="0.25">
      <c r="B296" t="str">
        <f>'2022'!$C$16</f>
        <v>N</v>
      </c>
      <c r="C296" t="e">
        <f>IF(HLOOKUP(D296,'2022'!$D$1:$GB$16,$A$2,FALSE)=0," ",IF(HLOOKUP(D296,'2022'!$D$1:$GB$16,$A$2,FALSE)="H"," ",IF(HLOOKUP(D296,'2022'!$D$1:$GB$16,$A$2,FALSE)="S"," ",HLOOKUP(D296,'2022'!$D$1:$GB$16,$A$2,FALSE))))</f>
        <v>#N/A</v>
      </c>
      <c r="D296" s="402">
        <v>44856</v>
      </c>
      <c r="E296" s="402" t="e">
        <f t="shared" si="8"/>
        <v>#N/A</v>
      </c>
      <c r="F296" t="str" cm="1">
        <f t="array" ref="F296">IFERROR(_xlfn.IFS(C296="MN","00:00",C296="M","08:00",C296="AF","16:00")," ")</f>
        <v xml:space="preserve"> </v>
      </c>
      <c r="G296" s="402" t="e">
        <f t="shared" si="9"/>
        <v>#N/A</v>
      </c>
      <c r="H296" s="402" t="str" cm="1">
        <f t="array" ref="H296">IFERROR(_xlfn.IFS(C296="MN","07:59",C296="M","15:59",C296="AF","23:59")," ")</f>
        <v xml:space="preserve"> </v>
      </c>
    </row>
    <row r="297" spans="2:8" x14ac:dyDescent="0.25">
      <c r="B297" t="str">
        <f>'2022'!$C$16</f>
        <v>N</v>
      </c>
      <c r="C297" t="e">
        <f>IF(HLOOKUP(D297,'2022'!$D$1:$GB$16,$A$2,FALSE)=0," ",IF(HLOOKUP(D297,'2022'!$D$1:$GB$16,$A$2,FALSE)="H"," ",IF(HLOOKUP(D297,'2022'!$D$1:$GB$16,$A$2,FALSE)="S"," ",HLOOKUP(D297,'2022'!$D$1:$GB$16,$A$2,FALSE))))</f>
        <v>#N/A</v>
      </c>
      <c r="D297" s="402">
        <v>44857</v>
      </c>
      <c r="E297" s="402" t="e">
        <f t="shared" si="8"/>
        <v>#N/A</v>
      </c>
      <c r="F297" t="str" cm="1">
        <f t="array" ref="F297">IFERROR(_xlfn.IFS(C297="MN","00:00",C297="M","08:00",C297="AF","16:00")," ")</f>
        <v xml:space="preserve"> </v>
      </c>
      <c r="G297" s="402" t="e">
        <f t="shared" si="9"/>
        <v>#N/A</v>
      </c>
      <c r="H297" s="402" t="str" cm="1">
        <f t="array" ref="H297">IFERROR(_xlfn.IFS(C297="MN","07:59",C297="M","15:59",C297="AF","23:59")," ")</f>
        <v xml:space="preserve"> </v>
      </c>
    </row>
    <row r="298" spans="2:8" x14ac:dyDescent="0.25">
      <c r="B298" t="str">
        <f>'2022'!$C$16</f>
        <v>N</v>
      </c>
      <c r="C298" t="e">
        <f>IF(HLOOKUP(D298,'2022'!$D$1:$GB$16,$A$2,FALSE)=0," ",IF(HLOOKUP(D298,'2022'!$D$1:$GB$16,$A$2,FALSE)="H"," ",IF(HLOOKUP(D298,'2022'!$D$1:$GB$16,$A$2,FALSE)="S"," ",HLOOKUP(D298,'2022'!$D$1:$GB$16,$A$2,FALSE))))</f>
        <v>#N/A</v>
      </c>
      <c r="D298" s="402">
        <v>44858</v>
      </c>
      <c r="E298" s="402" t="e">
        <f t="shared" si="8"/>
        <v>#N/A</v>
      </c>
      <c r="F298" t="str" cm="1">
        <f t="array" ref="F298">IFERROR(_xlfn.IFS(C298="MN","00:00",C298="M","08:00",C298="AF","16:00")," ")</f>
        <v xml:space="preserve"> </v>
      </c>
      <c r="G298" s="402" t="e">
        <f t="shared" si="9"/>
        <v>#N/A</v>
      </c>
      <c r="H298" s="402" t="str" cm="1">
        <f t="array" ref="H298">IFERROR(_xlfn.IFS(C298="MN","07:59",C298="M","15:59",C298="AF","23:59")," ")</f>
        <v xml:space="preserve"> </v>
      </c>
    </row>
    <row r="299" spans="2:8" x14ac:dyDescent="0.25">
      <c r="B299" t="str">
        <f>'2022'!$C$16</f>
        <v>N</v>
      </c>
      <c r="C299" t="e">
        <f>IF(HLOOKUP(D299,'2022'!$D$1:$GB$16,$A$2,FALSE)=0," ",IF(HLOOKUP(D299,'2022'!$D$1:$GB$16,$A$2,FALSE)="H"," ",IF(HLOOKUP(D299,'2022'!$D$1:$GB$16,$A$2,FALSE)="S"," ",HLOOKUP(D299,'2022'!$D$1:$GB$16,$A$2,FALSE))))</f>
        <v>#N/A</v>
      </c>
      <c r="D299" s="402">
        <v>44859</v>
      </c>
      <c r="E299" s="402" t="e">
        <f t="shared" si="8"/>
        <v>#N/A</v>
      </c>
      <c r="F299" t="str" cm="1">
        <f t="array" ref="F299">IFERROR(_xlfn.IFS(C299="MN","00:00",C299="M","08:00",C299="AF","16:00")," ")</f>
        <v xml:space="preserve"> </v>
      </c>
      <c r="G299" s="402" t="e">
        <f t="shared" si="9"/>
        <v>#N/A</v>
      </c>
      <c r="H299" s="402" t="str" cm="1">
        <f t="array" ref="H299">IFERROR(_xlfn.IFS(C299="MN","07:59",C299="M","15:59",C299="AF","23:59")," ")</f>
        <v xml:space="preserve"> </v>
      </c>
    </row>
    <row r="300" spans="2:8" x14ac:dyDescent="0.25">
      <c r="B300" t="str">
        <f>'2022'!$C$16</f>
        <v>N</v>
      </c>
      <c r="C300" t="e">
        <f>IF(HLOOKUP(D300,'2022'!$D$1:$GB$16,$A$2,FALSE)=0," ",IF(HLOOKUP(D300,'2022'!$D$1:$GB$16,$A$2,FALSE)="H"," ",IF(HLOOKUP(D300,'2022'!$D$1:$GB$16,$A$2,FALSE)="S"," ",HLOOKUP(D300,'2022'!$D$1:$GB$16,$A$2,FALSE))))</f>
        <v>#N/A</v>
      </c>
      <c r="D300" s="402">
        <v>44860</v>
      </c>
      <c r="E300" s="402" t="e">
        <f t="shared" si="8"/>
        <v>#N/A</v>
      </c>
      <c r="F300" t="str" cm="1">
        <f t="array" ref="F300">IFERROR(_xlfn.IFS(C300="MN","00:00",C300="M","08:00",C300="AF","16:00")," ")</f>
        <v xml:space="preserve"> </v>
      </c>
      <c r="G300" s="402" t="e">
        <f t="shared" si="9"/>
        <v>#N/A</v>
      </c>
      <c r="H300" s="402" t="str" cm="1">
        <f t="array" ref="H300">IFERROR(_xlfn.IFS(C300="MN","07:59",C300="M","15:59",C300="AF","23:59")," ")</f>
        <v xml:space="preserve"> </v>
      </c>
    </row>
    <row r="301" spans="2:8" x14ac:dyDescent="0.25">
      <c r="B301" t="str">
        <f>'2022'!$C$16</f>
        <v>N</v>
      </c>
      <c r="C301" t="e">
        <f>IF(HLOOKUP(D301,'2022'!$D$1:$GB$16,$A$2,FALSE)=0," ",IF(HLOOKUP(D301,'2022'!$D$1:$GB$16,$A$2,FALSE)="H"," ",IF(HLOOKUP(D301,'2022'!$D$1:$GB$16,$A$2,FALSE)="S"," ",HLOOKUP(D301,'2022'!$D$1:$GB$16,$A$2,FALSE))))</f>
        <v>#N/A</v>
      </c>
      <c r="D301" s="402">
        <v>44861</v>
      </c>
      <c r="E301" s="402" t="e">
        <f t="shared" si="8"/>
        <v>#N/A</v>
      </c>
      <c r="F301" t="str" cm="1">
        <f t="array" ref="F301">IFERROR(_xlfn.IFS(C301="MN","00:00",C301="M","08:00",C301="AF","16:00")," ")</f>
        <v xml:space="preserve"> </v>
      </c>
      <c r="G301" s="402" t="e">
        <f t="shared" si="9"/>
        <v>#N/A</v>
      </c>
      <c r="H301" s="402" t="str" cm="1">
        <f t="array" ref="H301">IFERROR(_xlfn.IFS(C301="MN","07:59",C301="M","15:59",C301="AF","23:59")," ")</f>
        <v xml:space="preserve"> </v>
      </c>
    </row>
    <row r="302" spans="2:8" x14ac:dyDescent="0.25">
      <c r="B302" t="str">
        <f>'2022'!$C$16</f>
        <v>N</v>
      </c>
      <c r="C302" t="e">
        <f>IF(HLOOKUP(D302,'2022'!$D$1:$GB$16,$A$2,FALSE)=0," ",IF(HLOOKUP(D302,'2022'!$D$1:$GB$16,$A$2,FALSE)="H"," ",IF(HLOOKUP(D302,'2022'!$D$1:$GB$16,$A$2,FALSE)="S"," ",HLOOKUP(D302,'2022'!$D$1:$GB$16,$A$2,FALSE))))</f>
        <v>#N/A</v>
      </c>
      <c r="D302" s="402">
        <v>44862</v>
      </c>
      <c r="E302" s="402" t="e">
        <f t="shared" si="8"/>
        <v>#N/A</v>
      </c>
      <c r="F302" t="str" cm="1">
        <f t="array" ref="F302">IFERROR(_xlfn.IFS(C302="MN","00:00",C302="M","08:00",C302="AF","16:00")," ")</f>
        <v xml:space="preserve"> </v>
      </c>
      <c r="G302" s="402" t="e">
        <f t="shared" si="9"/>
        <v>#N/A</v>
      </c>
      <c r="H302" s="402" t="str" cm="1">
        <f t="array" ref="H302">IFERROR(_xlfn.IFS(C302="MN","07:59",C302="M","15:59",C302="AF","23:59")," ")</f>
        <v xml:space="preserve"> </v>
      </c>
    </row>
    <row r="303" spans="2:8" x14ac:dyDescent="0.25">
      <c r="B303" t="str">
        <f>'2022'!$C$16</f>
        <v>N</v>
      </c>
      <c r="C303" t="e">
        <f>IF(HLOOKUP(D303,'2022'!$D$1:$GB$16,$A$2,FALSE)=0," ",IF(HLOOKUP(D303,'2022'!$D$1:$GB$16,$A$2,FALSE)="H"," ",IF(HLOOKUP(D303,'2022'!$D$1:$GB$16,$A$2,FALSE)="S"," ",HLOOKUP(D303,'2022'!$D$1:$GB$16,$A$2,FALSE))))</f>
        <v>#N/A</v>
      </c>
      <c r="D303" s="402">
        <v>44863</v>
      </c>
      <c r="E303" s="402" t="e">
        <f t="shared" si="8"/>
        <v>#N/A</v>
      </c>
      <c r="F303" t="str" cm="1">
        <f t="array" ref="F303">IFERROR(_xlfn.IFS(C303="MN","00:00",C303="M","08:00",C303="AF","16:00")," ")</f>
        <v xml:space="preserve"> </v>
      </c>
      <c r="G303" s="402" t="e">
        <f t="shared" si="9"/>
        <v>#N/A</v>
      </c>
      <c r="H303" s="402" t="str" cm="1">
        <f t="array" ref="H303">IFERROR(_xlfn.IFS(C303="MN","07:59",C303="M","15:59",C303="AF","23:59")," ")</f>
        <v xml:space="preserve"> </v>
      </c>
    </row>
    <row r="304" spans="2:8" x14ac:dyDescent="0.25">
      <c r="B304" t="str">
        <f>'2022'!$C$16</f>
        <v>N</v>
      </c>
      <c r="C304" t="e">
        <f>IF(HLOOKUP(D304,'2022'!$D$1:$GB$16,$A$2,FALSE)=0," ",IF(HLOOKUP(D304,'2022'!$D$1:$GB$16,$A$2,FALSE)="H"," ",IF(HLOOKUP(D304,'2022'!$D$1:$GB$16,$A$2,FALSE)="S"," ",HLOOKUP(D304,'2022'!$D$1:$GB$16,$A$2,FALSE))))</f>
        <v>#N/A</v>
      </c>
      <c r="D304" s="402">
        <v>44864</v>
      </c>
      <c r="E304" s="402" t="e">
        <f t="shared" si="8"/>
        <v>#N/A</v>
      </c>
      <c r="F304" t="str" cm="1">
        <f t="array" ref="F304">IFERROR(_xlfn.IFS(C304="MN","00:00",C304="M","08:00",C304="AF","16:00")," ")</f>
        <v xml:space="preserve"> </v>
      </c>
      <c r="G304" s="402" t="e">
        <f t="shared" si="9"/>
        <v>#N/A</v>
      </c>
      <c r="H304" s="402" t="str" cm="1">
        <f t="array" ref="H304">IFERROR(_xlfn.IFS(C304="MN","07:59",C304="M","15:59",C304="AF","23:59")," ")</f>
        <v xml:space="preserve"> </v>
      </c>
    </row>
    <row r="305" spans="2:8" x14ac:dyDescent="0.25">
      <c r="B305" t="str">
        <f>'2022'!$C$16</f>
        <v>N</v>
      </c>
      <c r="C305" t="e">
        <f>IF(HLOOKUP(D305,'2022'!$D$1:$GB$16,$A$2,FALSE)=0," ",IF(HLOOKUP(D305,'2022'!$D$1:$GB$16,$A$2,FALSE)="H"," ",IF(HLOOKUP(D305,'2022'!$D$1:$GB$16,$A$2,FALSE)="S"," ",HLOOKUP(D305,'2022'!$D$1:$GB$16,$A$2,FALSE))))</f>
        <v>#N/A</v>
      </c>
      <c r="D305" s="402">
        <v>44865</v>
      </c>
      <c r="E305" s="402" t="e">
        <f t="shared" si="8"/>
        <v>#N/A</v>
      </c>
      <c r="F305" t="str" cm="1">
        <f t="array" ref="F305">IFERROR(_xlfn.IFS(C305="MN","00:00",C305="M","08:00",C305="AF","16:00")," ")</f>
        <v xml:space="preserve"> </v>
      </c>
      <c r="G305" s="402" t="e">
        <f t="shared" si="9"/>
        <v>#N/A</v>
      </c>
      <c r="H305" s="402" t="str" cm="1">
        <f t="array" ref="H305">IFERROR(_xlfn.IFS(C305="MN","07:59",C305="M","15:59",C305="AF","23:59")," ")</f>
        <v xml:space="preserve"> </v>
      </c>
    </row>
    <row r="306" spans="2:8" x14ac:dyDescent="0.25">
      <c r="B306" t="str">
        <f>'2022'!$C$16</f>
        <v>N</v>
      </c>
      <c r="C306" t="e">
        <f>IF(HLOOKUP(D306,'2022'!$D$1:$GB$16,$A$2,FALSE)=0," ",IF(HLOOKUP(D306,'2022'!$D$1:$GB$16,$A$2,FALSE)="H"," ",IF(HLOOKUP(D306,'2022'!$D$1:$GB$16,$A$2,FALSE)="S"," ",HLOOKUP(D306,'2022'!$D$1:$GB$16,$A$2,FALSE))))</f>
        <v>#N/A</v>
      </c>
      <c r="D306" s="402">
        <v>44866</v>
      </c>
      <c r="E306" s="402" t="e">
        <f t="shared" si="8"/>
        <v>#N/A</v>
      </c>
      <c r="F306" t="str" cm="1">
        <f t="array" ref="F306">IFERROR(_xlfn.IFS(C306="MN","00:00",C306="M","08:00",C306="AF","16:00")," ")</f>
        <v xml:space="preserve"> </v>
      </c>
      <c r="G306" s="402" t="e">
        <f t="shared" si="9"/>
        <v>#N/A</v>
      </c>
      <c r="H306" s="402" t="str" cm="1">
        <f t="array" ref="H306">IFERROR(_xlfn.IFS(C306="MN","07:59",C306="M","15:59",C306="AF","23:59")," ")</f>
        <v xml:space="preserve"> </v>
      </c>
    </row>
    <row r="307" spans="2:8" x14ac:dyDescent="0.25">
      <c r="B307" t="str">
        <f>'2022'!$C$16</f>
        <v>N</v>
      </c>
      <c r="C307" t="e">
        <f>IF(HLOOKUP(D307,'2022'!$D$1:$GB$16,$A$2,FALSE)=0," ",IF(HLOOKUP(D307,'2022'!$D$1:$GB$16,$A$2,FALSE)="H"," ",IF(HLOOKUP(D307,'2022'!$D$1:$GB$16,$A$2,FALSE)="S"," ",HLOOKUP(D307,'2022'!$D$1:$GB$16,$A$2,FALSE))))</f>
        <v>#N/A</v>
      </c>
      <c r="D307" s="402">
        <v>44867</v>
      </c>
      <c r="E307" s="402" t="e">
        <f t="shared" si="8"/>
        <v>#N/A</v>
      </c>
      <c r="F307" t="str" cm="1">
        <f t="array" ref="F307">IFERROR(_xlfn.IFS(C307="MN","00:00",C307="M","08:00",C307="AF","16:00")," ")</f>
        <v xml:space="preserve"> </v>
      </c>
      <c r="G307" s="402" t="e">
        <f t="shared" si="9"/>
        <v>#N/A</v>
      </c>
      <c r="H307" s="402" t="str" cm="1">
        <f t="array" ref="H307">IFERROR(_xlfn.IFS(C307="MN","07:59",C307="M","15:59",C307="AF","23:59")," ")</f>
        <v xml:space="preserve"> </v>
      </c>
    </row>
    <row r="308" spans="2:8" x14ac:dyDescent="0.25">
      <c r="B308" t="str">
        <f>'2022'!$C$16</f>
        <v>N</v>
      </c>
      <c r="C308" t="e">
        <f>IF(HLOOKUP(D308,'2022'!$D$1:$GB$16,$A$2,FALSE)=0," ",IF(HLOOKUP(D308,'2022'!$D$1:$GB$16,$A$2,FALSE)="H"," ",IF(HLOOKUP(D308,'2022'!$D$1:$GB$16,$A$2,FALSE)="S"," ",HLOOKUP(D308,'2022'!$D$1:$GB$16,$A$2,FALSE))))</f>
        <v>#N/A</v>
      </c>
      <c r="D308" s="402">
        <v>44868</v>
      </c>
      <c r="E308" s="402" t="e">
        <f t="shared" si="8"/>
        <v>#N/A</v>
      </c>
      <c r="F308" t="str" cm="1">
        <f t="array" ref="F308">IFERROR(_xlfn.IFS(C308="MN","00:00",C308="M","08:00",C308="AF","16:00")," ")</f>
        <v xml:space="preserve"> </v>
      </c>
      <c r="G308" s="402" t="e">
        <f t="shared" si="9"/>
        <v>#N/A</v>
      </c>
      <c r="H308" s="402" t="str" cm="1">
        <f t="array" ref="H308">IFERROR(_xlfn.IFS(C308="MN","07:59",C308="M","15:59",C308="AF","23:59")," ")</f>
        <v xml:space="preserve"> </v>
      </c>
    </row>
    <row r="309" spans="2:8" x14ac:dyDescent="0.25">
      <c r="B309" t="str">
        <f>'2022'!$C$16</f>
        <v>N</v>
      </c>
      <c r="C309" t="e">
        <f>IF(HLOOKUP(D309,'2022'!$D$1:$GB$16,$A$2,FALSE)=0," ",IF(HLOOKUP(D309,'2022'!$D$1:$GB$16,$A$2,FALSE)="H"," ",IF(HLOOKUP(D309,'2022'!$D$1:$GB$16,$A$2,FALSE)="S"," ",HLOOKUP(D309,'2022'!$D$1:$GB$16,$A$2,FALSE))))</f>
        <v>#N/A</v>
      </c>
      <c r="D309" s="402">
        <v>44869</v>
      </c>
      <c r="E309" s="402" t="e">
        <f t="shared" si="8"/>
        <v>#N/A</v>
      </c>
      <c r="F309" t="str" cm="1">
        <f t="array" ref="F309">IFERROR(_xlfn.IFS(C309="MN","00:00",C309="M","08:00",C309="AF","16:00")," ")</f>
        <v xml:space="preserve"> </v>
      </c>
      <c r="G309" s="402" t="e">
        <f t="shared" si="9"/>
        <v>#N/A</v>
      </c>
      <c r="H309" s="402" t="str" cm="1">
        <f t="array" ref="H309">IFERROR(_xlfn.IFS(C309="MN","07:59",C309="M","15:59",C309="AF","23:59")," ")</f>
        <v xml:space="preserve"> </v>
      </c>
    </row>
    <row r="310" spans="2:8" x14ac:dyDescent="0.25">
      <c r="B310" t="str">
        <f>'2022'!$C$16</f>
        <v>N</v>
      </c>
      <c r="C310" t="e">
        <f>IF(HLOOKUP(D310,'2022'!$D$1:$GB$16,$A$2,FALSE)=0," ",IF(HLOOKUP(D310,'2022'!$D$1:$GB$16,$A$2,FALSE)="H"," ",IF(HLOOKUP(D310,'2022'!$D$1:$GB$16,$A$2,FALSE)="S"," ",HLOOKUP(D310,'2022'!$D$1:$GB$16,$A$2,FALSE))))</f>
        <v>#N/A</v>
      </c>
      <c r="D310" s="402">
        <v>44870</v>
      </c>
      <c r="E310" s="402" t="e">
        <f t="shared" si="8"/>
        <v>#N/A</v>
      </c>
      <c r="F310" t="str" cm="1">
        <f t="array" ref="F310">IFERROR(_xlfn.IFS(C310="MN","00:00",C310="M","08:00",C310="AF","16:00")," ")</f>
        <v xml:space="preserve"> </v>
      </c>
      <c r="G310" s="402" t="e">
        <f t="shared" si="9"/>
        <v>#N/A</v>
      </c>
      <c r="H310" s="402" t="str" cm="1">
        <f t="array" ref="H310">IFERROR(_xlfn.IFS(C310="MN","07:59",C310="M","15:59",C310="AF","23:59")," ")</f>
        <v xml:space="preserve"> </v>
      </c>
    </row>
    <row r="311" spans="2:8" x14ac:dyDescent="0.25">
      <c r="B311" t="str">
        <f>'2022'!$C$16</f>
        <v>N</v>
      </c>
      <c r="C311" t="e">
        <f>IF(HLOOKUP(D311,'2022'!$D$1:$GB$16,$A$2,FALSE)=0," ",IF(HLOOKUP(D311,'2022'!$D$1:$GB$16,$A$2,FALSE)="H"," ",IF(HLOOKUP(D311,'2022'!$D$1:$GB$16,$A$2,FALSE)="S"," ",HLOOKUP(D311,'2022'!$D$1:$GB$16,$A$2,FALSE))))</f>
        <v>#N/A</v>
      </c>
      <c r="D311" s="402">
        <v>44871</v>
      </c>
      <c r="E311" s="402" t="e">
        <f t="shared" si="8"/>
        <v>#N/A</v>
      </c>
      <c r="F311" t="str" cm="1">
        <f t="array" ref="F311">IFERROR(_xlfn.IFS(C311="MN","00:00",C311="M","08:00",C311="AF","16:00")," ")</f>
        <v xml:space="preserve"> </v>
      </c>
      <c r="G311" s="402" t="e">
        <f t="shared" si="9"/>
        <v>#N/A</v>
      </c>
      <c r="H311" s="402" t="str" cm="1">
        <f t="array" ref="H311">IFERROR(_xlfn.IFS(C311="MN","07:59",C311="M","15:59",C311="AF","23:59")," ")</f>
        <v xml:space="preserve"> </v>
      </c>
    </row>
    <row r="312" spans="2:8" x14ac:dyDescent="0.25">
      <c r="B312" t="str">
        <f>'2022'!$C$16</f>
        <v>N</v>
      </c>
      <c r="C312" t="e">
        <f>IF(HLOOKUP(D312,'2022'!$D$1:$GB$16,$A$2,FALSE)=0," ",IF(HLOOKUP(D312,'2022'!$D$1:$GB$16,$A$2,FALSE)="H"," ",IF(HLOOKUP(D312,'2022'!$D$1:$GB$16,$A$2,FALSE)="S"," ",HLOOKUP(D312,'2022'!$D$1:$GB$16,$A$2,FALSE))))</f>
        <v>#N/A</v>
      </c>
      <c r="D312" s="402">
        <v>44872</v>
      </c>
      <c r="E312" s="402" t="e">
        <f t="shared" si="8"/>
        <v>#N/A</v>
      </c>
      <c r="F312" t="str" cm="1">
        <f t="array" ref="F312">IFERROR(_xlfn.IFS(C312="MN","00:00",C312="M","08:00",C312="AF","16:00")," ")</f>
        <v xml:space="preserve"> </v>
      </c>
      <c r="G312" s="402" t="e">
        <f t="shared" si="9"/>
        <v>#N/A</v>
      </c>
      <c r="H312" s="402" t="str" cm="1">
        <f t="array" ref="H312">IFERROR(_xlfn.IFS(C312="MN","07:59",C312="M","15:59",C312="AF","23:59")," ")</f>
        <v xml:space="preserve"> </v>
      </c>
    </row>
    <row r="313" spans="2:8" x14ac:dyDescent="0.25">
      <c r="B313" t="str">
        <f>'2022'!$C$16</f>
        <v>N</v>
      </c>
      <c r="C313" t="e">
        <f>IF(HLOOKUP(D313,'2022'!$D$1:$GB$16,$A$2,FALSE)=0," ",IF(HLOOKUP(D313,'2022'!$D$1:$GB$16,$A$2,FALSE)="H"," ",IF(HLOOKUP(D313,'2022'!$D$1:$GB$16,$A$2,FALSE)="S"," ",HLOOKUP(D313,'2022'!$D$1:$GB$16,$A$2,FALSE))))</f>
        <v>#N/A</v>
      </c>
      <c r="D313" s="402">
        <v>44873</v>
      </c>
      <c r="E313" s="402" t="e">
        <f t="shared" si="8"/>
        <v>#N/A</v>
      </c>
      <c r="F313" t="str" cm="1">
        <f t="array" ref="F313">IFERROR(_xlfn.IFS(C313="MN","00:00",C313="M","08:00",C313="AF","16:00")," ")</f>
        <v xml:space="preserve"> </v>
      </c>
      <c r="G313" s="402" t="e">
        <f t="shared" si="9"/>
        <v>#N/A</v>
      </c>
      <c r="H313" s="402" t="str" cm="1">
        <f t="array" ref="H313">IFERROR(_xlfn.IFS(C313="MN","07:59",C313="M","15:59",C313="AF","23:59")," ")</f>
        <v xml:space="preserve"> </v>
      </c>
    </row>
    <row r="314" spans="2:8" x14ac:dyDescent="0.25">
      <c r="B314" t="str">
        <f>'2022'!$C$16</f>
        <v>N</v>
      </c>
      <c r="C314" t="e">
        <f>IF(HLOOKUP(D314,'2022'!$D$1:$GB$16,$A$2,FALSE)=0," ",IF(HLOOKUP(D314,'2022'!$D$1:$GB$16,$A$2,FALSE)="H"," ",IF(HLOOKUP(D314,'2022'!$D$1:$GB$16,$A$2,FALSE)="S"," ",HLOOKUP(D314,'2022'!$D$1:$GB$16,$A$2,FALSE))))</f>
        <v>#N/A</v>
      </c>
      <c r="D314" s="402">
        <v>44874</v>
      </c>
      <c r="E314" s="402" t="e">
        <f t="shared" si="8"/>
        <v>#N/A</v>
      </c>
      <c r="F314" t="str" cm="1">
        <f t="array" ref="F314">IFERROR(_xlfn.IFS(C314="MN","00:00",C314="M","08:00",C314="AF","16:00")," ")</f>
        <v xml:space="preserve"> </v>
      </c>
      <c r="G314" s="402" t="e">
        <f t="shared" si="9"/>
        <v>#N/A</v>
      </c>
      <c r="H314" s="402" t="str" cm="1">
        <f t="array" ref="H314">IFERROR(_xlfn.IFS(C314="MN","07:59",C314="M","15:59",C314="AF","23:59")," ")</f>
        <v xml:space="preserve"> </v>
      </c>
    </row>
    <row r="315" spans="2:8" x14ac:dyDescent="0.25">
      <c r="B315" t="str">
        <f>'2022'!$C$16</f>
        <v>N</v>
      </c>
      <c r="C315" t="e">
        <f>IF(HLOOKUP(D315,'2022'!$D$1:$GB$16,$A$2,FALSE)=0," ",IF(HLOOKUP(D315,'2022'!$D$1:$GB$16,$A$2,FALSE)="H"," ",IF(HLOOKUP(D315,'2022'!$D$1:$GB$16,$A$2,FALSE)="S"," ",HLOOKUP(D315,'2022'!$D$1:$GB$16,$A$2,FALSE))))</f>
        <v>#N/A</v>
      </c>
      <c r="D315" s="402">
        <v>44875</v>
      </c>
      <c r="E315" s="402" t="e">
        <f t="shared" si="8"/>
        <v>#N/A</v>
      </c>
      <c r="F315" t="str" cm="1">
        <f t="array" ref="F315">IFERROR(_xlfn.IFS(C315="MN","00:00",C315="M","08:00",C315="AF","16:00")," ")</f>
        <v xml:space="preserve"> </v>
      </c>
      <c r="G315" s="402" t="e">
        <f t="shared" si="9"/>
        <v>#N/A</v>
      </c>
      <c r="H315" s="402" t="str" cm="1">
        <f t="array" ref="H315">IFERROR(_xlfn.IFS(C315="MN","07:59",C315="M","15:59",C315="AF","23:59")," ")</f>
        <v xml:space="preserve"> </v>
      </c>
    </row>
    <row r="316" spans="2:8" x14ac:dyDescent="0.25">
      <c r="B316" t="str">
        <f>'2022'!$C$16</f>
        <v>N</v>
      </c>
      <c r="C316" t="e">
        <f>IF(HLOOKUP(D316,'2022'!$D$1:$GB$16,$A$2,FALSE)=0," ",IF(HLOOKUP(D316,'2022'!$D$1:$GB$16,$A$2,FALSE)="H"," ",IF(HLOOKUP(D316,'2022'!$D$1:$GB$16,$A$2,FALSE)="S"," ",HLOOKUP(D316,'2022'!$D$1:$GB$16,$A$2,FALSE))))</f>
        <v>#N/A</v>
      </c>
      <c r="D316" s="402">
        <v>44876</v>
      </c>
      <c r="E316" s="402" t="e">
        <f t="shared" si="8"/>
        <v>#N/A</v>
      </c>
      <c r="F316" t="str" cm="1">
        <f t="array" ref="F316">IFERROR(_xlfn.IFS(C316="MN","00:00",C316="M","08:00",C316="AF","16:00")," ")</f>
        <v xml:space="preserve"> </v>
      </c>
      <c r="G316" s="402" t="e">
        <f t="shared" si="9"/>
        <v>#N/A</v>
      </c>
      <c r="H316" s="402" t="str" cm="1">
        <f t="array" ref="H316">IFERROR(_xlfn.IFS(C316="MN","07:59",C316="M","15:59",C316="AF","23:59")," ")</f>
        <v xml:space="preserve"> </v>
      </c>
    </row>
    <row r="317" spans="2:8" x14ac:dyDescent="0.25">
      <c r="B317" t="str">
        <f>'2022'!$C$16</f>
        <v>N</v>
      </c>
      <c r="C317" t="e">
        <f>IF(HLOOKUP(D317,'2022'!$D$1:$GB$16,$A$2,FALSE)=0," ",IF(HLOOKUP(D317,'2022'!$D$1:$GB$16,$A$2,FALSE)="H"," ",IF(HLOOKUP(D317,'2022'!$D$1:$GB$16,$A$2,FALSE)="S"," ",HLOOKUP(D317,'2022'!$D$1:$GB$16,$A$2,FALSE))))</f>
        <v>#N/A</v>
      </c>
      <c r="D317" s="402">
        <v>44877</v>
      </c>
      <c r="E317" s="402" t="e">
        <f t="shared" si="8"/>
        <v>#N/A</v>
      </c>
      <c r="F317" t="str" cm="1">
        <f t="array" ref="F317">IFERROR(_xlfn.IFS(C317="MN","00:00",C317="M","08:00",C317="AF","16:00")," ")</f>
        <v xml:space="preserve"> </v>
      </c>
      <c r="G317" s="402" t="e">
        <f t="shared" si="9"/>
        <v>#N/A</v>
      </c>
      <c r="H317" s="402" t="str" cm="1">
        <f t="array" ref="H317">IFERROR(_xlfn.IFS(C317="MN","07:59",C317="M","15:59",C317="AF","23:59")," ")</f>
        <v xml:space="preserve"> </v>
      </c>
    </row>
    <row r="318" spans="2:8" x14ac:dyDescent="0.25">
      <c r="B318" t="str">
        <f>'2022'!$C$16</f>
        <v>N</v>
      </c>
      <c r="C318" t="e">
        <f>IF(HLOOKUP(D318,'2022'!$D$1:$GB$16,$A$2,FALSE)=0," ",IF(HLOOKUP(D318,'2022'!$D$1:$GB$16,$A$2,FALSE)="H"," ",IF(HLOOKUP(D318,'2022'!$D$1:$GB$16,$A$2,FALSE)="S"," ",HLOOKUP(D318,'2022'!$D$1:$GB$16,$A$2,FALSE))))</f>
        <v>#N/A</v>
      </c>
      <c r="D318" s="402">
        <v>44878</v>
      </c>
      <c r="E318" s="402" t="e">
        <f t="shared" si="8"/>
        <v>#N/A</v>
      </c>
      <c r="F318" t="str" cm="1">
        <f t="array" ref="F318">IFERROR(_xlfn.IFS(C318="MN","00:00",C318="M","08:00",C318="AF","16:00")," ")</f>
        <v xml:space="preserve"> </v>
      </c>
      <c r="G318" s="402" t="e">
        <f t="shared" si="9"/>
        <v>#N/A</v>
      </c>
      <c r="H318" s="402" t="str" cm="1">
        <f t="array" ref="H318">IFERROR(_xlfn.IFS(C318="MN","07:59",C318="M","15:59",C318="AF","23:59")," ")</f>
        <v xml:space="preserve"> </v>
      </c>
    </row>
    <row r="319" spans="2:8" x14ac:dyDescent="0.25">
      <c r="B319" t="str">
        <f>'2022'!$C$16</f>
        <v>N</v>
      </c>
      <c r="C319" t="e">
        <f>IF(HLOOKUP(D319,'2022'!$D$1:$GB$16,$A$2,FALSE)=0," ",IF(HLOOKUP(D319,'2022'!$D$1:$GB$16,$A$2,FALSE)="H"," ",IF(HLOOKUP(D319,'2022'!$D$1:$GB$16,$A$2,FALSE)="S"," ",HLOOKUP(D319,'2022'!$D$1:$GB$16,$A$2,FALSE))))</f>
        <v>#N/A</v>
      </c>
      <c r="D319" s="402">
        <v>44879</v>
      </c>
      <c r="E319" s="402" t="e">
        <f t="shared" si="8"/>
        <v>#N/A</v>
      </c>
      <c r="F319" t="str" cm="1">
        <f t="array" ref="F319">IFERROR(_xlfn.IFS(C319="MN","00:00",C319="M","08:00",C319="AF","16:00")," ")</f>
        <v xml:space="preserve"> </v>
      </c>
      <c r="G319" s="402" t="e">
        <f t="shared" si="9"/>
        <v>#N/A</v>
      </c>
      <c r="H319" s="402" t="str" cm="1">
        <f t="array" ref="H319">IFERROR(_xlfn.IFS(C319="MN","07:59",C319="M","15:59",C319="AF","23:59")," ")</f>
        <v xml:space="preserve"> </v>
      </c>
    </row>
    <row r="320" spans="2:8" x14ac:dyDescent="0.25">
      <c r="B320" t="str">
        <f>'2022'!$C$16</f>
        <v>N</v>
      </c>
      <c r="C320" t="e">
        <f>IF(HLOOKUP(D320,'2022'!$D$1:$GB$16,$A$2,FALSE)=0," ",IF(HLOOKUP(D320,'2022'!$D$1:$GB$16,$A$2,FALSE)="H"," ",IF(HLOOKUP(D320,'2022'!$D$1:$GB$16,$A$2,FALSE)="S"," ",HLOOKUP(D320,'2022'!$D$1:$GB$16,$A$2,FALSE))))</f>
        <v>#N/A</v>
      </c>
      <c r="D320" s="402">
        <v>44880</v>
      </c>
      <c r="E320" s="402" t="e">
        <f t="shared" si="8"/>
        <v>#N/A</v>
      </c>
      <c r="F320" t="str" cm="1">
        <f t="array" ref="F320">IFERROR(_xlfn.IFS(C320="MN","00:00",C320="M","08:00",C320="AF","16:00")," ")</f>
        <v xml:space="preserve"> </v>
      </c>
      <c r="G320" s="402" t="e">
        <f t="shared" si="9"/>
        <v>#N/A</v>
      </c>
      <c r="H320" s="402" t="str" cm="1">
        <f t="array" ref="H320">IFERROR(_xlfn.IFS(C320="MN","07:59",C320="M","15:59",C320="AF","23:59")," ")</f>
        <v xml:space="preserve"> </v>
      </c>
    </row>
    <row r="321" spans="2:8" x14ac:dyDescent="0.25">
      <c r="B321" t="str">
        <f>'2022'!$C$16</f>
        <v>N</v>
      </c>
      <c r="C321" t="e">
        <f>IF(HLOOKUP(D321,'2022'!$D$1:$GB$16,$A$2,FALSE)=0," ",IF(HLOOKUP(D321,'2022'!$D$1:$GB$16,$A$2,FALSE)="H"," ",IF(HLOOKUP(D321,'2022'!$D$1:$GB$16,$A$2,FALSE)="S"," ",HLOOKUP(D321,'2022'!$D$1:$GB$16,$A$2,FALSE))))</f>
        <v>#N/A</v>
      </c>
      <c r="D321" s="402">
        <v>44881</v>
      </c>
      <c r="E321" s="402" t="e">
        <f t="shared" si="8"/>
        <v>#N/A</v>
      </c>
      <c r="F321" t="str" cm="1">
        <f t="array" ref="F321">IFERROR(_xlfn.IFS(C321="MN","00:00",C321="M","08:00",C321="AF","16:00")," ")</f>
        <v xml:space="preserve"> </v>
      </c>
      <c r="G321" s="402" t="e">
        <f t="shared" si="9"/>
        <v>#N/A</v>
      </c>
      <c r="H321" s="402" t="str" cm="1">
        <f t="array" ref="H321">IFERROR(_xlfn.IFS(C321="MN","07:59",C321="M","15:59",C321="AF","23:59")," ")</f>
        <v xml:space="preserve"> </v>
      </c>
    </row>
    <row r="322" spans="2:8" x14ac:dyDescent="0.25">
      <c r="B322" t="str">
        <f>'2022'!$C$16</f>
        <v>N</v>
      </c>
      <c r="C322" t="e">
        <f>IF(HLOOKUP(D322,'2022'!$D$1:$GB$16,$A$2,FALSE)=0," ",IF(HLOOKUP(D322,'2022'!$D$1:$GB$16,$A$2,FALSE)="H"," ",IF(HLOOKUP(D322,'2022'!$D$1:$GB$16,$A$2,FALSE)="S"," ",HLOOKUP(D322,'2022'!$D$1:$GB$16,$A$2,FALSE))))</f>
        <v>#N/A</v>
      </c>
      <c r="D322" s="402">
        <v>44882</v>
      </c>
      <c r="E322" s="402" t="e">
        <f t="shared" si="8"/>
        <v>#N/A</v>
      </c>
      <c r="F322" t="str" cm="1">
        <f t="array" ref="F322">IFERROR(_xlfn.IFS(C322="MN","00:00",C322="M","08:00",C322="AF","16:00")," ")</f>
        <v xml:space="preserve"> </v>
      </c>
      <c r="G322" s="402" t="e">
        <f t="shared" si="9"/>
        <v>#N/A</v>
      </c>
      <c r="H322" s="402" t="str" cm="1">
        <f t="array" ref="H322">IFERROR(_xlfn.IFS(C322="MN","07:59",C322="M","15:59",C322="AF","23:59")," ")</f>
        <v xml:space="preserve"> </v>
      </c>
    </row>
    <row r="323" spans="2:8" x14ac:dyDescent="0.25">
      <c r="B323" t="str">
        <f>'2022'!$C$16</f>
        <v>N</v>
      </c>
      <c r="C323" t="e">
        <f>IF(HLOOKUP(D323,'2022'!$D$1:$GB$16,$A$2,FALSE)=0," ",IF(HLOOKUP(D323,'2022'!$D$1:$GB$16,$A$2,FALSE)="H"," ",IF(HLOOKUP(D323,'2022'!$D$1:$GB$16,$A$2,FALSE)="S"," ",HLOOKUP(D323,'2022'!$D$1:$GB$16,$A$2,FALSE))))</f>
        <v>#N/A</v>
      </c>
      <c r="D323" s="402">
        <v>44883</v>
      </c>
      <c r="E323" s="402" t="e">
        <f t="shared" ref="E323:E366" si="10">IF(C323=" ","ERROR",D323)</f>
        <v>#N/A</v>
      </c>
      <c r="F323" t="str" cm="1">
        <f t="array" ref="F323">IFERROR(_xlfn.IFS(C323="MN","00:00",C323="M","08:00",C323="AF","16:00")," ")</f>
        <v xml:space="preserve"> </v>
      </c>
      <c r="G323" s="402" t="e">
        <f t="shared" ref="G323:G366" si="11">E323</f>
        <v>#N/A</v>
      </c>
      <c r="H323" s="402" t="str" cm="1">
        <f t="array" ref="H323">IFERROR(_xlfn.IFS(C323="MN","07:59",C323="M","15:59",C323="AF","23:59")," ")</f>
        <v xml:space="preserve"> </v>
      </c>
    </row>
    <row r="324" spans="2:8" x14ac:dyDescent="0.25">
      <c r="B324" t="str">
        <f>'2022'!$C$16</f>
        <v>N</v>
      </c>
      <c r="C324" t="e">
        <f>IF(HLOOKUP(D324,'2022'!$D$1:$GB$16,$A$2,FALSE)=0," ",IF(HLOOKUP(D324,'2022'!$D$1:$GB$16,$A$2,FALSE)="H"," ",IF(HLOOKUP(D324,'2022'!$D$1:$GB$16,$A$2,FALSE)="S"," ",HLOOKUP(D324,'2022'!$D$1:$GB$16,$A$2,FALSE))))</f>
        <v>#N/A</v>
      </c>
      <c r="D324" s="402">
        <v>44884</v>
      </c>
      <c r="E324" s="402" t="e">
        <f t="shared" si="10"/>
        <v>#N/A</v>
      </c>
      <c r="F324" t="str" cm="1">
        <f t="array" ref="F324">IFERROR(_xlfn.IFS(C324="MN","00:00",C324="M","08:00",C324="AF","16:00")," ")</f>
        <v xml:space="preserve"> </v>
      </c>
      <c r="G324" s="402" t="e">
        <f t="shared" si="11"/>
        <v>#N/A</v>
      </c>
      <c r="H324" s="402" t="str" cm="1">
        <f t="array" ref="H324">IFERROR(_xlfn.IFS(C324="MN","07:59",C324="M","15:59",C324="AF","23:59")," ")</f>
        <v xml:space="preserve"> </v>
      </c>
    </row>
    <row r="325" spans="2:8" x14ac:dyDescent="0.25">
      <c r="B325" t="str">
        <f>'2022'!$C$16</f>
        <v>N</v>
      </c>
      <c r="C325" t="e">
        <f>IF(HLOOKUP(D325,'2022'!$D$1:$GB$16,$A$2,FALSE)=0," ",IF(HLOOKUP(D325,'2022'!$D$1:$GB$16,$A$2,FALSE)="H"," ",IF(HLOOKUP(D325,'2022'!$D$1:$GB$16,$A$2,FALSE)="S"," ",HLOOKUP(D325,'2022'!$D$1:$GB$16,$A$2,FALSE))))</f>
        <v>#N/A</v>
      </c>
      <c r="D325" s="402">
        <v>44885</v>
      </c>
      <c r="E325" s="402" t="e">
        <f t="shared" si="10"/>
        <v>#N/A</v>
      </c>
      <c r="F325" t="str" cm="1">
        <f t="array" ref="F325">IFERROR(_xlfn.IFS(C325="MN","00:00",C325="M","08:00",C325="AF","16:00")," ")</f>
        <v xml:space="preserve"> </v>
      </c>
      <c r="G325" s="402" t="e">
        <f t="shared" si="11"/>
        <v>#N/A</v>
      </c>
      <c r="H325" s="402" t="str" cm="1">
        <f t="array" ref="H325">IFERROR(_xlfn.IFS(C325="MN","07:59",C325="M","15:59",C325="AF","23:59")," ")</f>
        <v xml:space="preserve"> </v>
      </c>
    </row>
    <row r="326" spans="2:8" x14ac:dyDescent="0.25">
      <c r="B326" t="str">
        <f>'2022'!$C$16</f>
        <v>N</v>
      </c>
      <c r="C326" t="e">
        <f>IF(HLOOKUP(D326,'2022'!$D$1:$GB$16,$A$2,FALSE)=0," ",IF(HLOOKUP(D326,'2022'!$D$1:$GB$16,$A$2,FALSE)="H"," ",IF(HLOOKUP(D326,'2022'!$D$1:$GB$16,$A$2,FALSE)="S"," ",HLOOKUP(D326,'2022'!$D$1:$GB$16,$A$2,FALSE))))</f>
        <v>#N/A</v>
      </c>
      <c r="D326" s="402">
        <v>44886</v>
      </c>
      <c r="E326" s="402" t="e">
        <f t="shared" si="10"/>
        <v>#N/A</v>
      </c>
      <c r="F326" t="str" cm="1">
        <f t="array" ref="F326">IFERROR(_xlfn.IFS(C326="MN","00:00",C326="M","08:00",C326="AF","16:00")," ")</f>
        <v xml:space="preserve"> </v>
      </c>
      <c r="G326" s="402" t="e">
        <f t="shared" si="11"/>
        <v>#N/A</v>
      </c>
      <c r="H326" s="402" t="str" cm="1">
        <f t="array" ref="H326">IFERROR(_xlfn.IFS(C326="MN","07:59",C326="M","15:59",C326="AF","23:59")," ")</f>
        <v xml:space="preserve"> </v>
      </c>
    </row>
    <row r="327" spans="2:8" x14ac:dyDescent="0.25">
      <c r="B327" t="str">
        <f>'2022'!$C$16</f>
        <v>N</v>
      </c>
      <c r="C327" t="e">
        <f>IF(HLOOKUP(D327,'2022'!$D$1:$GB$16,$A$2,FALSE)=0," ",IF(HLOOKUP(D327,'2022'!$D$1:$GB$16,$A$2,FALSE)="H"," ",IF(HLOOKUP(D327,'2022'!$D$1:$GB$16,$A$2,FALSE)="S"," ",HLOOKUP(D327,'2022'!$D$1:$GB$16,$A$2,FALSE))))</f>
        <v>#N/A</v>
      </c>
      <c r="D327" s="402">
        <v>44887</v>
      </c>
      <c r="E327" s="402" t="e">
        <f t="shared" si="10"/>
        <v>#N/A</v>
      </c>
      <c r="F327" t="str" cm="1">
        <f t="array" ref="F327">IFERROR(_xlfn.IFS(C327="MN","00:00",C327="M","08:00",C327="AF","16:00")," ")</f>
        <v xml:space="preserve"> </v>
      </c>
      <c r="G327" s="402" t="e">
        <f t="shared" si="11"/>
        <v>#N/A</v>
      </c>
      <c r="H327" s="402" t="str" cm="1">
        <f t="array" ref="H327">IFERROR(_xlfn.IFS(C327="MN","07:59",C327="M","15:59",C327="AF","23:59")," ")</f>
        <v xml:space="preserve"> </v>
      </c>
    </row>
    <row r="328" spans="2:8" x14ac:dyDescent="0.25">
      <c r="B328" t="str">
        <f>'2022'!$C$16</f>
        <v>N</v>
      </c>
      <c r="C328" t="e">
        <f>IF(HLOOKUP(D328,'2022'!$D$1:$GB$16,$A$2,FALSE)=0," ",IF(HLOOKUP(D328,'2022'!$D$1:$GB$16,$A$2,FALSE)="H"," ",IF(HLOOKUP(D328,'2022'!$D$1:$GB$16,$A$2,FALSE)="S"," ",HLOOKUP(D328,'2022'!$D$1:$GB$16,$A$2,FALSE))))</f>
        <v>#N/A</v>
      </c>
      <c r="D328" s="402">
        <v>44888</v>
      </c>
      <c r="E328" s="402" t="e">
        <f t="shared" si="10"/>
        <v>#N/A</v>
      </c>
      <c r="F328" t="str" cm="1">
        <f t="array" ref="F328">IFERROR(_xlfn.IFS(C328="MN","00:00",C328="M","08:00",C328="AF","16:00")," ")</f>
        <v xml:space="preserve"> </v>
      </c>
      <c r="G328" s="402" t="e">
        <f t="shared" si="11"/>
        <v>#N/A</v>
      </c>
      <c r="H328" s="402" t="str" cm="1">
        <f t="array" ref="H328">IFERROR(_xlfn.IFS(C328="MN","07:59",C328="M","15:59",C328="AF","23:59")," ")</f>
        <v xml:space="preserve"> </v>
      </c>
    </row>
    <row r="329" spans="2:8" x14ac:dyDescent="0.25">
      <c r="B329" t="str">
        <f>'2022'!$C$16</f>
        <v>N</v>
      </c>
      <c r="C329" t="e">
        <f>IF(HLOOKUP(D329,'2022'!$D$1:$GB$16,$A$2,FALSE)=0," ",IF(HLOOKUP(D329,'2022'!$D$1:$GB$16,$A$2,FALSE)="H"," ",IF(HLOOKUP(D329,'2022'!$D$1:$GB$16,$A$2,FALSE)="S"," ",HLOOKUP(D329,'2022'!$D$1:$GB$16,$A$2,FALSE))))</f>
        <v>#N/A</v>
      </c>
      <c r="D329" s="402">
        <v>44889</v>
      </c>
      <c r="E329" s="402" t="e">
        <f t="shared" si="10"/>
        <v>#N/A</v>
      </c>
      <c r="F329" t="str" cm="1">
        <f t="array" ref="F329">IFERROR(_xlfn.IFS(C329="MN","00:00",C329="M","08:00",C329="AF","16:00")," ")</f>
        <v xml:space="preserve"> </v>
      </c>
      <c r="G329" s="402" t="e">
        <f t="shared" si="11"/>
        <v>#N/A</v>
      </c>
      <c r="H329" s="402" t="str" cm="1">
        <f t="array" ref="H329">IFERROR(_xlfn.IFS(C329="MN","07:59",C329="M","15:59",C329="AF","23:59")," ")</f>
        <v xml:space="preserve"> </v>
      </c>
    </row>
    <row r="330" spans="2:8" x14ac:dyDescent="0.25">
      <c r="B330" t="str">
        <f>'2022'!$C$16</f>
        <v>N</v>
      </c>
      <c r="C330" t="e">
        <f>IF(HLOOKUP(D330,'2022'!$D$1:$GB$16,$A$2,FALSE)=0," ",IF(HLOOKUP(D330,'2022'!$D$1:$GB$16,$A$2,FALSE)="H"," ",IF(HLOOKUP(D330,'2022'!$D$1:$GB$16,$A$2,FALSE)="S"," ",HLOOKUP(D330,'2022'!$D$1:$GB$16,$A$2,FALSE))))</f>
        <v>#N/A</v>
      </c>
      <c r="D330" s="402">
        <v>44890</v>
      </c>
      <c r="E330" s="402" t="e">
        <f t="shared" si="10"/>
        <v>#N/A</v>
      </c>
      <c r="F330" t="str" cm="1">
        <f t="array" ref="F330">IFERROR(_xlfn.IFS(C330="MN","00:00",C330="M","08:00",C330="AF","16:00")," ")</f>
        <v xml:space="preserve"> </v>
      </c>
      <c r="G330" s="402" t="e">
        <f t="shared" si="11"/>
        <v>#N/A</v>
      </c>
      <c r="H330" s="402" t="str" cm="1">
        <f t="array" ref="H330">IFERROR(_xlfn.IFS(C330="MN","07:59",C330="M","15:59",C330="AF","23:59")," ")</f>
        <v xml:space="preserve"> </v>
      </c>
    </row>
    <row r="331" spans="2:8" x14ac:dyDescent="0.25">
      <c r="B331" t="str">
        <f>'2022'!$C$16</f>
        <v>N</v>
      </c>
      <c r="C331" t="e">
        <f>IF(HLOOKUP(D331,'2022'!$D$1:$GB$16,$A$2,FALSE)=0," ",IF(HLOOKUP(D331,'2022'!$D$1:$GB$16,$A$2,FALSE)="H"," ",IF(HLOOKUP(D331,'2022'!$D$1:$GB$16,$A$2,FALSE)="S"," ",HLOOKUP(D331,'2022'!$D$1:$GB$16,$A$2,FALSE))))</f>
        <v>#N/A</v>
      </c>
      <c r="D331" s="402">
        <v>44891</v>
      </c>
      <c r="E331" s="402" t="e">
        <f t="shared" si="10"/>
        <v>#N/A</v>
      </c>
      <c r="F331" t="str" cm="1">
        <f t="array" ref="F331">IFERROR(_xlfn.IFS(C331="MN","00:00",C331="M","08:00",C331="AF","16:00")," ")</f>
        <v xml:space="preserve"> </v>
      </c>
      <c r="G331" s="402" t="e">
        <f t="shared" si="11"/>
        <v>#N/A</v>
      </c>
      <c r="H331" s="402" t="str" cm="1">
        <f t="array" ref="H331">IFERROR(_xlfn.IFS(C331="MN","07:59",C331="M","15:59",C331="AF","23:59")," ")</f>
        <v xml:space="preserve"> </v>
      </c>
    </row>
    <row r="332" spans="2:8" x14ac:dyDescent="0.25">
      <c r="B332" t="str">
        <f>'2022'!$C$16</f>
        <v>N</v>
      </c>
      <c r="C332" t="e">
        <f>IF(HLOOKUP(D332,'2022'!$D$1:$GB$16,$A$2,FALSE)=0," ",IF(HLOOKUP(D332,'2022'!$D$1:$GB$16,$A$2,FALSE)="H"," ",IF(HLOOKUP(D332,'2022'!$D$1:$GB$16,$A$2,FALSE)="S"," ",HLOOKUP(D332,'2022'!$D$1:$GB$16,$A$2,FALSE))))</f>
        <v>#N/A</v>
      </c>
      <c r="D332" s="402">
        <v>44892</v>
      </c>
      <c r="E332" s="402" t="e">
        <f t="shared" si="10"/>
        <v>#N/A</v>
      </c>
      <c r="F332" t="str" cm="1">
        <f t="array" ref="F332">IFERROR(_xlfn.IFS(C332="MN","00:00",C332="M","08:00",C332="AF","16:00")," ")</f>
        <v xml:space="preserve"> </v>
      </c>
      <c r="G332" s="402" t="e">
        <f t="shared" si="11"/>
        <v>#N/A</v>
      </c>
      <c r="H332" s="402" t="str" cm="1">
        <f t="array" ref="H332">IFERROR(_xlfn.IFS(C332="MN","07:59",C332="M","15:59",C332="AF","23:59")," ")</f>
        <v xml:space="preserve"> </v>
      </c>
    </row>
    <row r="333" spans="2:8" x14ac:dyDescent="0.25">
      <c r="B333" t="str">
        <f>'2022'!$C$16</f>
        <v>N</v>
      </c>
      <c r="C333" t="e">
        <f>IF(HLOOKUP(D333,'2022'!$D$1:$GB$16,$A$2,FALSE)=0," ",IF(HLOOKUP(D333,'2022'!$D$1:$GB$16,$A$2,FALSE)="H"," ",IF(HLOOKUP(D333,'2022'!$D$1:$GB$16,$A$2,FALSE)="S"," ",HLOOKUP(D333,'2022'!$D$1:$GB$16,$A$2,FALSE))))</f>
        <v>#N/A</v>
      </c>
      <c r="D333" s="402">
        <v>44893</v>
      </c>
      <c r="E333" s="402" t="e">
        <f t="shared" si="10"/>
        <v>#N/A</v>
      </c>
      <c r="F333" t="str" cm="1">
        <f t="array" ref="F333">IFERROR(_xlfn.IFS(C333="MN","00:00",C333="M","08:00",C333="AF","16:00")," ")</f>
        <v xml:space="preserve"> </v>
      </c>
      <c r="G333" s="402" t="e">
        <f t="shared" si="11"/>
        <v>#N/A</v>
      </c>
      <c r="H333" s="402" t="str" cm="1">
        <f t="array" ref="H333">IFERROR(_xlfn.IFS(C333="MN","07:59",C333="M","15:59",C333="AF","23:59")," ")</f>
        <v xml:space="preserve"> </v>
      </c>
    </row>
    <row r="334" spans="2:8" x14ac:dyDescent="0.25">
      <c r="B334" t="str">
        <f>'2022'!$C$16</f>
        <v>N</v>
      </c>
      <c r="C334" t="e">
        <f>IF(HLOOKUP(D334,'2022'!$D$1:$GB$16,$A$2,FALSE)=0," ",IF(HLOOKUP(D334,'2022'!$D$1:$GB$16,$A$2,FALSE)="H"," ",IF(HLOOKUP(D334,'2022'!$D$1:$GB$16,$A$2,FALSE)="S"," ",HLOOKUP(D334,'2022'!$D$1:$GB$16,$A$2,FALSE))))</f>
        <v>#N/A</v>
      </c>
      <c r="D334" s="402">
        <v>44894</v>
      </c>
      <c r="E334" s="402" t="e">
        <f t="shared" si="10"/>
        <v>#N/A</v>
      </c>
      <c r="F334" t="str" cm="1">
        <f t="array" ref="F334">IFERROR(_xlfn.IFS(C334="MN","00:00",C334="M","08:00",C334="AF","16:00")," ")</f>
        <v xml:space="preserve"> </v>
      </c>
      <c r="G334" s="402" t="e">
        <f t="shared" si="11"/>
        <v>#N/A</v>
      </c>
      <c r="H334" s="402" t="str" cm="1">
        <f t="array" ref="H334">IFERROR(_xlfn.IFS(C334="MN","07:59",C334="M","15:59",C334="AF","23:59")," ")</f>
        <v xml:space="preserve"> </v>
      </c>
    </row>
    <row r="335" spans="2:8" x14ac:dyDescent="0.25">
      <c r="B335" t="str">
        <f>'2022'!$C$16</f>
        <v>N</v>
      </c>
      <c r="C335" t="e">
        <f>IF(HLOOKUP(D335,'2022'!$D$1:$GB$16,$A$2,FALSE)=0," ",IF(HLOOKUP(D335,'2022'!$D$1:$GB$16,$A$2,FALSE)="H"," ",IF(HLOOKUP(D335,'2022'!$D$1:$GB$16,$A$2,FALSE)="S"," ",HLOOKUP(D335,'2022'!$D$1:$GB$16,$A$2,FALSE))))</f>
        <v>#N/A</v>
      </c>
      <c r="D335" s="402">
        <v>44895</v>
      </c>
      <c r="E335" s="402" t="e">
        <f t="shared" si="10"/>
        <v>#N/A</v>
      </c>
      <c r="F335" t="str" cm="1">
        <f t="array" ref="F335">IFERROR(_xlfn.IFS(C335="MN","00:00",C335="M","08:00",C335="AF","16:00")," ")</f>
        <v xml:space="preserve"> </v>
      </c>
      <c r="G335" s="402" t="e">
        <f t="shared" si="11"/>
        <v>#N/A</v>
      </c>
      <c r="H335" s="402" t="str" cm="1">
        <f t="array" ref="H335">IFERROR(_xlfn.IFS(C335="MN","07:59",C335="M","15:59",C335="AF","23:59")," ")</f>
        <v xml:space="preserve"> </v>
      </c>
    </row>
    <row r="336" spans="2:8" x14ac:dyDescent="0.25">
      <c r="B336" t="str">
        <f>'2022'!$C$16</f>
        <v>N</v>
      </c>
      <c r="C336" t="e">
        <f>IF(HLOOKUP(D336,'2022'!$D$1:$GB$16,$A$2,FALSE)=0," ",IF(HLOOKUP(D336,'2022'!$D$1:$GB$16,$A$2,FALSE)="H"," ",IF(HLOOKUP(D336,'2022'!$D$1:$GB$16,$A$2,FALSE)="S"," ",HLOOKUP(D336,'2022'!$D$1:$GB$16,$A$2,FALSE))))</f>
        <v>#N/A</v>
      </c>
      <c r="D336" s="402">
        <v>44896</v>
      </c>
      <c r="E336" s="402" t="e">
        <f t="shared" si="10"/>
        <v>#N/A</v>
      </c>
      <c r="F336" t="str" cm="1">
        <f t="array" ref="F336">IFERROR(_xlfn.IFS(C336="MN","00:00",C336="M","08:00",C336="AF","16:00")," ")</f>
        <v xml:space="preserve"> </v>
      </c>
      <c r="G336" s="402" t="e">
        <f t="shared" si="11"/>
        <v>#N/A</v>
      </c>
      <c r="H336" s="402" t="str" cm="1">
        <f t="array" ref="H336">IFERROR(_xlfn.IFS(C336="MN","07:59",C336="M","15:59",C336="AF","23:59")," ")</f>
        <v xml:space="preserve"> </v>
      </c>
    </row>
    <row r="337" spans="2:8" x14ac:dyDescent="0.25">
      <c r="B337" t="str">
        <f>'2022'!$C$16</f>
        <v>N</v>
      </c>
      <c r="C337" t="e">
        <f>IF(HLOOKUP(D337,'2022'!$D$1:$GB$16,$A$2,FALSE)=0," ",IF(HLOOKUP(D337,'2022'!$D$1:$GB$16,$A$2,FALSE)="H"," ",IF(HLOOKUP(D337,'2022'!$D$1:$GB$16,$A$2,FALSE)="S"," ",HLOOKUP(D337,'2022'!$D$1:$GB$16,$A$2,FALSE))))</f>
        <v>#N/A</v>
      </c>
      <c r="D337" s="402">
        <v>44897</v>
      </c>
      <c r="E337" s="402" t="e">
        <f t="shared" si="10"/>
        <v>#N/A</v>
      </c>
      <c r="F337" t="str" cm="1">
        <f t="array" ref="F337">IFERROR(_xlfn.IFS(C337="MN","00:00",C337="M","08:00",C337="AF","16:00")," ")</f>
        <v xml:space="preserve"> </v>
      </c>
      <c r="G337" s="402" t="e">
        <f t="shared" si="11"/>
        <v>#N/A</v>
      </c>
      <c r="H337" s="402" t="str" cm="1">
        <f t="array" ref="H337">IFERROR(_xlfn.IFS(C337="MN","07:59",C337="M","15:59",C337="AF","23:59")," ")</f>
        <v xml:space="preserve"> </v>
      </c>
    </row>
    <row r="338" spans="2:8" x14ac:dyDescent="0.25">
      <c r="B338" t="str">
        <f>'2022'!$C$16</f>
        <v>N</v>
      </c>
      <c r="C338" t="e">
        <f>IF(HLOOKUP(D338,'2022'!$D$1:$GB$16,$A$2,FALSE)=0," ",IF(HLOOKUP(D338,'2022'!$D$1:$GB$16,$A$2,FALSE)="H"," ",IF(HLOOKUP(D338,'2022'!$D$1:$GB$16,$A$2,FALSE)="S"," ",HLOOKUP(D338,'2022'!$D$1:$GB$16,$A$2,FALSE))))</f>
        <v>#N/A</v>
      </c>
      <c r="D338" s="402">
        <v>44898</v>
      </c>
      <c r="E338" s="402" t="e">
        <f t="shared" si="10"/>
        <v>#N/A</v>
      </c>
      <c r="F338" t="str" cm="1">
        <f t="array" ref="F338">IFERROR(_xlfn.IFS(C338="MN","00:00",C338="M","08:00",C338="AF","16:00")," ")</f>
        <v xml:space="preserve"> </v>
      </c>
      <c r="G338" s="402" t="e">
        <f t="shared" si="11"/>
        <v>#N/A</v>
      </c>
      <c r="H338" s="402" t="str" cm="1">
        <f t="array" ref="H338">IFERROR(_xlfn.IFS(C338="MN","07:59",C338="M","15:59",C338="AF","23:59")," ")</f>
        <v xml:space="preserve"> </v>
      </c>
    </row>
    <row r="339" spans="2:8" x14ac:dyDescent="0.25">
      <c r="B339" t="str">
        <f>'2022'!$C$16</f>
        <v>N</v>
      </c>
      <c r="C339" t="e">
        <f>IF(HLOOKUP(D339,'2022'!$D$1:$GB$16,$A$2,FALSE)=0," ",IF(HLOOKUP(D339,'2022'!$D$1:$GB$16,$A$2,FALSE)="H"," ",IF(HLOOKUP(D339,'2022'!$D$1:$GB$16,$A$2,FALSE)="S"," ",HLOOKUP(D339,'2022'!$D$1:$GB$16,$A$2,FALSE))))</f>
        <v>#N/A</v>
      </c>
      <c r="D339" s="402">
        <v>44899</v>
      </c>
      <c r="E339" s="402" t="e">
        <f t="shared" si="10"/>
        <v>#N/A</v>
      </c>
      <c r="F339" t="str" cm="1">
        <f t="array" ref="F339">IFERROR(_xlfn.IFS(C339="MN","00:00",C339="M","08:00",C339="AF","16:00")," ")</f>
        <v xml:space="preserve"> </v>
      </c>
      <c r="G339" s="402" t="e">
        <f t="shared" si="11"/>
        <v>#N/A</v>
      </c>
      <c r="H339" s="402" t="str" cm="1">
        <f t="array" ref="H339">IFERROR(_xlfn.IFS(C339="MN","07:59",C339="M","15:59",C339="AF","23:59")," ")</f>
        <v xml:space="preserve"> </v>
      </c>
    </row>
    <row r="340" spans="2:8" x14ac:dyDescent="0.25">
      <c r="B340" t="str">
        <f>'2022'!$C$16</f>
        <v>N</v>
      </c>
      <c r="C340" t="e">
        <f>IF(HLOOKUP(D340,'2022'!$D$1:$GB$16,$A$2,FALSE)=0," ",IF(HLOOKUP(D340,'2022'!$D$1:$GB$16,$A$2,FALSE)="H"," ",IF(HLOOKUP(D340,'2022'!$D$1:$GB$16,$A$2,FALSE)="S"," ",HLOOKUP(D340,'2022'!$D$1:$GB$16,$A$2,FALSE))))</f>
        <v>#N/A</v>
      </c>
      <c r="D340" s="402">
        <v>44900</v>
      </c>
      <c r="E340" s="402" t="e">
        <f t="shared" si="10"/>
        <v>#N/A</v>
      </c>
      <c r="F340" t="str" cm="1">
        <f t="array" ref="F340">IFERROR(_xlfn.IFS(C340="MN","00:00",C340="M","08:00",C340="AF","16:00")," ")</f>
        <v xml:space="preserve"> </v>
      </c>
      <c r="G340" s="402" t="e">
        <f t="shared" si="11"/>
        <v>#N/A</v>
      </c>
      <c r="H340" s="402" t="str" cm="1">
        <f t="array" ref="H340">IFERROR(_xlfn.IFS(C340="MN","07:59",C340="M","15:59",C340="AF","23:59")," ")</f>
        <v xml:space="preserve"> </v>
      </c>
    </row>
    <row r="341" spans="2:8" x14ac:dyDescent="0.25">
      <c r="B341" t="str">
        <f>'2022'!$C$16</f>
        <v>N</v>
      </c>
      <c r="C341" t="e">
        <f>IF(HLOOKUP(D341,'2022'!$D$1:$GB$16,$A$2,FALSE)=0," ",IF(HLOOKUP(D341,'2022'!$D$1:$GB$16,$A$2,FALSE)="H"," ",IF(HLOOKUP(D341,'2022'!$D$1:$GB$16,$A$2,FALSE)="S"," ",HLOOKUP(D341,'2022'!$D$1:$GB$16,$A$2,FALSE))))</f>
        <v>#N/A</v>
      </c>
      <c r="D341" s="402">
        <v>44901</v>
      </c>
      <c r="E341" s="402" t="e">
        <f t="shared" si="10"/>
        <v>#N/A</v>
      </c>
      <c r="F341" t="str" cm="1">
        <f t="array" ref="F341">IFERROR(_xlfn.IFS(C341="MN","00:00",C341="M","08:00",C341="AF","16:00")," ")</f>
        <v xml:space="preserve"> </v>
      </c>
      <c r="G341" s="402" t="e">
        <f t="shared" si="11"/>
        <v>#N/A</v>
      </c>
      <c r="H341" s="402" t="str" cm="1">
        <f t="array" ref="H341">IFERROR(_xlfn.IFS(C341="MN","07:59",C341="M","15:59",C341="AF","23:59")," ")</f>
        <v xml:space="preserve"> </v>
      </c>
    </row>
    <row r="342" spans="2:8" x14ac:dyDescent="0.25">
      <c r="B342" t="str">
        <f>'2022'!$C$16</f>
        <v>N</v>
      </c>
      <c r="C342" t="e">
        <f>IF(HLOOKUP(D342,'2022'!$D$1:$GB$16,$A$2,FALSE)=0," ",IF(HLOOKUP(D342,'2022'!$D$1:$GB$16,$A$2,FALSE)="H"," ",IF(HLOOKUP(D342,'2022'!$D$1:$GB$16,$A$2,FALSE)="S"," ",HLOOKUP(D342,'2022'!$D$1:$GB$16,$A$2,FALSE))))</f>
        <v>#N/A</v>
      </c>
      <c r="D342" s="402">
        <v>44902</v>
      </c>
      <c r="E342" s="402" t="e">
        <f t="shared" si="10"/>
        <v>#N/A</v>
      </c>
      <c r="F342" t="str" cm="1">
        <f t="array" ref="F342">IFERROR(_xlfn.IFS(C342="MN","00:00",C342="M","08:00",C342="AF","16:00")," ")</f>
        <v xml:space="preserve"> </v>
      </c>
      <c r="G342" s="402" t="e">
        <f t="shared" si="11"/>
        <v>#N/A</v>
      </c>
      <c r="H342" s="402" t="str" cm="1">
        <f t="array" ref="H342">IFERROR(_xlfn.IFS(C342="MN","07:59",C342="M","15:59",C342="AF","23:59")," ")</f>
        <v xml:space="preserve"> </v>
      </c>
    </row>
    <row r="343" spans="2:8" x14ac:dyDescent="0.25">
      <c r="B343" t="str">
        <f>'2022'!$C$16</f>
        <v>N</v>
      </c>
      <c r="C343" t="e">
        <f>IF(HLOOKUP(D343,'2022'!$D$1:$GB$16,$A$2,FALSE)=0," ",IF(HLOOKUP(D343,'2022'!$D$1:$GB$16,$A$2,FALSE)="H"," ",IF(HLOOKUP(D343,'2022'!$D$1:$GB$16,$A$2,FALSE)="S"," ",HLOOKUP(D343,'2022'!$D$1:$GB$16,$A$2,FALSE))))</f>
        <v>#N/A</v>
      </c>
      <c r="D343" s="402">
        <v>44903</v>
      </c>
      <c r="E343" s="402" t="e">
        <f t="shared" si="10"/>
        <v>#N/A</v>
      </c>
      <c r="F343" t="str" cm="1">
        <f t="array" ref="F343">IFERROR(_xlfn.IFS(C343="MN","00:00",C343="M","08:00",C343="AF","16:00")," ")</f>
        <v xml:space="preserve"> </v>
      </c>
      <c r="G343" s="402" t="e">
        <f t="shared" si="11"/>
        <v>#N/A</v>
      </c>
      <c r="H343" s="402" t="str" cm="1">
        <f t="array" ref="H343">IFERROR(_xlfn.IFS(C343="MN","07:59",C343="M","15:59",C343="AF","23:59")," ")</f>
        <v xml:space="preserve"> </v>
      </c>
    </row>
    <row r="344" spans="2:8" x14ac:dyDescent="0.25">
      <c r="B344" t="str">
        <f>'2022'!$C$16</f>
        <v>N</v>
      </c>
      <c r="C344" t="e">
        <f>IF(HLOOKUP(D344,'2022'!$D$1:$GB$16,$A$2,FALSE)=0," ",IF(HLOOKUP(D344,'2022'!$D$1:$GB$16,$A$2,FALSE)="H"," ",IF(HLOOKUP(D344,'2022'!$D$1:$GB$16,$A$2,FALSE)="S"," ",HLOOKUP(D344,'2022'!$D$1:$GB$16,$A$2,FALSE))))</f>
        <v>#N/A</v>
      </c>
      <c r="D344" s="402">
        <v>44904</v>
      </c>
      <c r="E344" s="402" t="e">
        <f t="shared" si="10"/>
        <v>#N/A</v>
      </c>
      <c r="F344" t="str" cm="1">
        <f t="array" ref="F344">IFERROR(_xlfn.IFS(C344="MN","00:00",C344="M","08:00",C344="AF","16:00")," ")</f>
        <v xml:space="preserve"> </v>
      </c>
      <c r="G344" s="402" t="e">
        <f t="shared" si="11"/>
        <v>#N/A</v>
      </c>
      <c r="H344" s="402" t="str" cm="1">
        <f t="array" ref="H344">IFERROR(_xlfn.IFS(C344="MN","07:59",C344="M","15:59",C344="AF","23:59")," ")</f>
        <v xml:space="preserve"> </v>
      </c>
    </row>
    <row r="345" spans="2:8" x14ac:dyDescent="0.25">
      <c r="B345" t="str">
        <f>'2022'!$C$16</f>
        <v>N</v>
      </c>
      <c r="C345" t="e">
        <f>IF(HLOOKUP(D345,'2022'!$D$1:$GB$16,$A$2,FALSE)=0," ",IF(HLOOKUP(D345,'2022'!$D$1:$GB$16,$A$2,FALSE)="H"," ",IF(HLOOKUP(D345,'2022'!$D$1:$GB$16,$A$2,FALSE)="S"," ",HLOOKUP(D345,'2022'!$D$1:$GB$16,$A$2,FALSE))))</f>
        <v>#N/A</v>
      </c>
      <c r="D345" s="402">
        <v>44905</v>
      </c>
      <c r="E345" s="402" t="e">
        <f t="shared" si="10"/>
        <v>#N/A</v>
      </c>
      <c r="F345" t="str" cm="1">
        <f t="array" ref="F345">IFERROR(_xlfn.IFS(C345="MN","00:00",C345="M","08:00",C345="AF","16:00")," ")</f>
        <v xml:space="preserve"> </v>
      </c>
      <c r="G345" s="402" t="e">
        <f t="shared" si="11"/>
        <v>#N/A</v>
      </c>
      <c r="H345" s="402" t="str" cm="1">
        <f t="array" ref="H345">IFERROR(_xlfn.IFS(C345="MN","07:59",C345="M","15:59",C345="AF","23:59")," ")</f>
        <v xml:space="preserve"> </v>
      </c>
    </row>
    <row r="346" spans="2:8" x14ac:dyDescent="0.25">
      <c r="B346" t="str">
        <f>'2022'!$C$16</f>
        <v>N</v>
      </c>
      <c r="C346" t="e">
        <f>IF(HLOOKUP(D346,'2022'!$D$1:$GB$16,$A$2,FALSE)=0," ",IF(HLOOKUP(D346,'2022'!$D$1:$GB$16,$A$2,FALSE)="H"," ",IF(HLOOKUP(D346,'2022'!$D$1:$GB$16,$A$2,FALSE)="S"," ",HLOOKUP(D346,'2022'!$D$1:$GB$16,$A$2,FALSE))))</f>
        <v>#N/A</v>
      </c>
      <c r="D346" s="402">
        <v>44906</v>
      </c>
      <c r="E346" s="402" t="e">
        <f t="shared" si="10"/>
        <v>#N/A</v>
      </c>
      <c r="F346" t="str" cm="1">
        <f t="array" ref="F346">IFERROR(_xlfn.IFS(C346="MN","00:00",C346="M","08:00",C346="AF","16:00")," ")</f>
        <v xml:space="preserve"> </v>
      </c>
      <c r="G346" s="402" t="e">
        <f t="shared" si="11"/>
        <v>#N/A</v>
      </c>
      <c r="H346" s="402" t="str" cm="1">
        <f t="array" ref="H346">IFERROR(_xlfn.IFS(C346="MN","07:59",C346="M","15:59",C346="AF","23:59")," ")</f>
        <v xml:space="preserve"> </v>
      </c>
    </row>
    <row r="347" spans="2:8" x14ac:dyDescent="0.25">
      <c r="B347" t="str">
        <f>'2022'!$C$16</f>
        <v>N</v>
      </c>
      <c r="C347" t="e">
        <f>IF(HLOOKUP(D347,'2022'!$D$1:$GB$16,$A$2,FALSE)=0," ",IF(HLOOKUP(D347,'2022'!$D$1:$GB$16,$A$2,FALSE)="H"," ",IF(HLOOKUP(D347,'2022'!$D$1:$GB$16,$A$2,FALSE)="S"," ",HLOOKUP(D347,'2022'!$D$1:$GB$16,$A$2,FALSE))))</f>
        <v>#N/A</v>
      </c>
      <c r="D347" s="402">
        <v>44907</v>
      </c>
      <c r="E347" s="402" t="e">
        <f t="shared" si="10"/>
        <v>#N/A</v>
      </c>
      <c r="F347" t="str" cm="1">
        <f t="array" ref="F347">IFERROR(_xlfn.IFS(C347="MN","00:00",C347="M","08:00",C347="AF","16:00")," ")</f>
        <v xml:space="preserve"> </v>
      </c>
      <c r="G347" s="402" t="e">
        <f t="shared" si="11"/>
        <v>#N/A</v>
      </c>
      <c r="H347" s="402" t="str" cm="1">
        <f t="array" ref="H347">IFERROR(_xlfn.IFS(C347="MN","07:59",C347="M","15:59",C347="AF","23:59")," ")</f>
        <v xml:space="preserve"> </v>
      </c>
    </row>
    <row r="348" spans="2:8" x14ac:dyDescent="0.25">
      <c r="B348" t="str">
        <f>'2022'!$C$16</f>
        <v>N</v>
      </c>
      <c r="C348" t="e">
        <f>IF(HLOOKUP(D348,'2022'!$D$1:$GB$16,$A$2,FALSE)=0," ",IF(HLOOKUP(D348,'2022'!$D$1:$GB$16,$A$2,FALSE)="H"," ",IF(HLOOKUP(D348,'2022'!$D$1:$GB$16,$A$2,FALSE)="S"," ",HLOOKUP(D348,'2022'!$D$1:$GB$16,$A$2,FALSE))))</f>
        <v>#N/A</v>
      </c>
      <c r="D348" s="402">
        <v>44908</v>
      </c>
      <c r="E348" s="402" t="e">
        <f t="shared" si="10"/>
        <v>#N/A</v>
      </c>
      <c r="F348" t="str" cm="1">
        <f t="array" ref="F348">IFERROR(_xlfn.IFS(C348="MN","00:00",C348="M","08:00",C348="AF","16:00")," ")</f>
        <v xml:space="preserve"> </v>
      </c>
      <c r="G348" s="402" t="e">
        <f t="shared" si="11"/>
        <v>#N/A</v>
      </c>
      <c r="H348" s="402" t="str" cm="1">
        <f t="array" ref="H348">IFERROR(_xlfn.IFS(C348="MN","07:59",C348="M","15:59",C348="AF","23:59")," ")</f>
        <v xml:space="preserve"> </v>
      </c>
    </row>
    <row r="349" spans="2:8" x14ac:dyDescent="0.25">
      <c r="B349" t="str">
        <f>'2022'!$C$16</f>
        <v>N</v>
      </c>
      <c r="C349" t="e">
        <f>IF(HLOOKUP(D349,'2022'!$D$1:$GB$16,$A$2,FALSE)=0," ",IF(HLOOKUP(D349,'2022'!$D$1:$GB$16,$A$2,FALSE)="H"," ",IF(HLOOKUP(D349,'2022'!$D$1:$GB$16,$A$2,FALSE)="S"," ",HLOOKUP(D349,'2022'!$D$1:$GB$16,$A$2,FALSE))))</f>
        <v>#N/A</v>
      </c>
      <c r="D349" s="402">
        <v>44909</v>
      </c>
      <c r="E349" s="402" t="e">
        <f t="shared" si="10"/>
        <v>#N/A</v>
      </c>
      <c r="F349" t="str" cm="1">
        <f t="array" ref="F349">IFERROR(_xlfn.IFS(C349="MN","00:00",C349="M","08:00",C349="AF","16:00")," ")</f>
        <v xml:space="preserve"> </v>
      </c>
      <c r="G349" s="402" t="e">
        <f t="shared" si="11"/>
        <v>#N/A</v>
      </c>
      <c r="H349" s="402" t="str" cm="1">
        <f t="array" ref="H349">IFERROR(_xlfn.IFS(C349="MN","07:59",C349="M","15:59",C349="AF","23:59")," ")</f>
        <v xml:space="preserve"> </v>
      </c>
    </row>
    <row r="350" spans="2:8" x14ac:dyDescent="0.25">
      <c r="B350" t="str">
        <f>'2022'!$C$16</f>
        <v>N</v>
      </c>
      <c r="C350" t="e">
        <f>IF(HLOOKUP(D350,'2022'!$D$1:$GB$16,$A$2,FALSE)=0," ",IF(HLOOKUP(D350,'2022'!$D$1:$GB$16,$A$2,FALSE)="H"," ",IF(HLOOKUP(D350,'2022'!$D$1:$GB$16,$A$2,FALSE)="S"," ",HLOOKUP(D350,'2022'!$D$1:$GB$16,$A$2,FALSE))))</f>
        <v>#N/A</v>
      </c>
      <c r="D350" s="402">
        <v>44910</v>
      </c>
      <c r="E350" s="402" t="e">
        <f t="shared" si="10"/>
        <v>#N/A</v>
      </c>
      <c r="F350" t="str" cm="1">
        <f t="array" ref="F350">IFERROR(_xlfn.IFS(C350="MN","00:00",C350="M","08:00",C350="AF","16:00")," ")</f>
        <v xml:space="preserve"> </v>
      </c>
      <c r="G350" s="402" t="e">
        <f t="shared" si="11"/>
        <v>#N/A</v>
      </c>
      <c r="H350" s="402" t="str" cm="1">
        <f t="array" ref="H350">IFERROR(_xlfn.IFS(C350="MN","07:59",C350="M","15:59",C350="AF","23:59")," ")</f>
        <v xml:space="preserve"> </v>
      </c>
    </row>
    <row r="351" spans="2:8" x14ac:dyDescent="0.25">
      <c r="B351" t="str">
        <f>'2022'!$C$16</f>
        <v>N</v>
      </c>
      <c r="C351" t="e">
        <f>IF(HLOOKUP(D351,'2022'!$D$1:$GB$16,$A$2,FALSE)=0," ",IF(HLOOKUP(D351,'2022'!$D$1:$GB$16,$A$2,FALSE)="H"," ",IF(HLOOKUP(D351,'2022'!$D$1:$GB$16,$A$2,FALSE)="S"," ",HLOOKUP(D351,'2022'!$D$1:$GB$16,$A$2,FALSE))))</f>
        <v>#N/A</v>
      </c>
      <c r="D351" s="402">
        <v>44911</v>
      </c>
      <c r="E351" s="402" t="e">
        <f t="shared" si="10"/>
        <v>#N/A</v>
      </c>
      <c r="F351" t="str" cm="1">
        <f t="array" ref="F351">IFERROR(_xlfn.IFS(C351="MN","00:00",C351="M","08:00",C351="AF","16:00")," ")</f>
        <v xml:space="preserve"> </v>
      </c>
      <c r="G351" s="402" t="e">
        <f t="shared" si="11"/>
        <v>#N/A</v>
      </c>
      <c r="H351" s="402" t="str" cm="1">
        <f t="array" ref="H351">IFERROR(_xlfn.IFS(C351="MN","07:59",C351="M","15:59",C351="AF","23:59")," ")</f>
        <v xml:space="preserve"> </v>
      </c>
    </row>
    <row r="352" spans="2:8" x14ac:dyDescent="0.25">
      <c r="B352" t="str">
        <f>'2022'!$C$16</f>
        <v>N</v>
      </c>
      <c r="C352" t="e">
        <f>IF(HLOOKUP(D352,'2022'!$D$1:$GB$16,$A$2,FALSE)=0," ",IF(HLOOKUP(D352,'2022'!$D$1:$GB$16,$A$2,FALSE)="H"," ",IF(HLOOKUP(D352,'2022'!$D$1:$GB$16,$A$2,FALSE)="S"," ",HLOOKUP(D352,'2022'!$D$1:$GB$16,$A$2,FALSE))))</f>
        <v>#N/A</v>
      </c>
      <c r="D352" s="402">
        <v>44912</v>
      </c>
      <c r="E352" s="402" t="e">
        <f t="shared" si="10"/>
        <v>#N/A</v>
      </c>
      <c r="F352" t="str" cm="1">
        <f t="array" ref="F352">IFERROR(_xlfn.IFS(C352="MN","00:00",C352="M","08:00",C352="AF","16:00")," ")</f>
        <v xml:space="preserve"> </v>
      </c>
      <c r="G352" s="402" t="e">
        <f t="shared" si="11"/>
        <v>#N/A</v>
      </c>
      <c r="H352" s="402" t="str" cm="1">
        <f t="array" ref="H352">IFERROR(_xlfn.IFS(C352="MN","07:59",C352="M","15:59",C352="AF","23:59")," ")</f>
        <v xml:space="preserve"> </v>
      </c>
    </row>
    <row r="353" spans="2:8" x14ac:dyDescent="0.25">
      <c r="B353" t="str">
        <f>'2022'!$C$16</f>
        <v>N</v>
      </c>
      <c r="C353" t="e">
        <f>IF(HLOOKUP(D353,'2022'!$D$1:$GB$16,$A$2,FALSE)=0," ",IF(HLOOKUP(D353,'2022'!$D$1:$GB$16,$A$2,FALSE)="H"," ",IF(HLOOKUP(D353,'2022'!$D$1:$GB$16,$A$2,FALSE)="S"," ",HLOOKUP(D353,'2022'!$D$1:$GB$16,$A$2,FALSE))))</f>
        <v>#N/A</v>
      </c>
      <c r="D353" s="402">
        <v>44913</v>
      </c>
      <c r="E353" s="402" t="e">
        <f t="shared" si="10"/>
        <v>#N/A</v>
      </c>
      <c r="F353" t="str" cm="1">
        <f t="array" ref="F353">IFERROR(_xlfn.IFS(C353="MN","00:00",C353="M","08:00",C353="AF","16:00")," ")</f>
        <v xml:space="preserve"> </v>
      </c>
      <c r="G353" s="402" t="e">
        <f t="shared" si="11"/>
        <v>#N/A</v>
      </c>
      <c r="H353" s="402" t="str" cm="1">
        <f t="array" ref="H353">IFERROR(_xlfn.IFS(C353="MN","07:59",C353="M","15:59",C353="AF","23:59")," ")</f>
        <v xml:space="preserve"> </v>
      </c>
    </row>
    <row r="354" spans="2:8" x14ac:dyDescent="0.25">
      <c r="B354" t="str">
        <f>'2022'!$C$16</f>
        <v>N</v>
      </c>
      <c r="C354" t="e">
        <f>IF(HLOOKUP(D354,'2022'!$D$1:$GB$16,$A$2,FALSE)=0," ",IF(HLOOKUP(D354,'2022'!$D$1:$GB$16,$A$2,FALSE)="H"," ",IF(HLOOKUP(D354,'2022'!$D$1:$GB$16,$A$2,FALSE)="S"," ",HLOOKUP(D354,'2022'!$D$1:$GB$16,$A$2,FALSE))))</f>
        <v>#N/A</v>
      </c>
      <c r="D354" s="402">
        <v>44914</v>
      </c>
      <c r="E354" s="402" t="e">
        <f t="shared" si="10"/>
        <v>#N/A</v>
      </c>
      <c r="F354" t="str" cm="1">
        <f t="array" ref="F354">IFERROR(_xlfn.IFS(C354="MN","00:00",C354="M","08:00",C354="AF","16:00")," ")</f>
        <v xml:space="preserve"> </v>
      </c>
      <c r="G354" s="402" t="e">
        <f t="shared" si="11"/>
        <v>#N/A</v>
      </c>
      <c r="H354" s="402" t="str" cm="1">
        <f t="array" ref="H354">IFERROR(_xlfn.IFS(C354="MN","07:59",C354="M","15:59",C354="AF","23:59")," ")</f>
        <v xml:space="preserve"> </v>
      </c>
    </row>
    <row r="355" spans="2:8" x14ac:dyDescent="0.25">
      <c r="B355" t="str">
        <f>'2022'!$C$16</f>
        <v>N</v>
      </c>
      <c r="C355" t="e">
        <f>IF(HLOOKUP(D355,'2022'!$D$1:$GB$16,$A$2,FALSE)=0," ",IF(HLOOKUP(D355,'2022'!$D$1:$GB$16,$A$2,FALSE)="H"," ",IF(HLOOKUP(D355,'2022'!$D$1:$GB$16,$A$2,FALSE)="S"," ",HLOOKUP(D355,'2022'!$D$1:$GB$16,$A$2,FALSE))))</f>
        <v>#N/A</v>
      </c>
      <c r="D355" s="402">
        <v>44915</v>
      </c>
      <c r="E355" s="402" t="e">
        <f t="shared" si="10"/>
        <v>#N/A</v>
      </c>
      <c r="F355" t="str" cm="1">
        <f t="array" ref="F355">IFERROR(_xlfn.IFS(C355="MN","00:00",C355="M","08:00",C355="AF","16:00")," ")</f>
        <v xml:space="preserve"> </v>
      </c>
      <c r="G355" s="402" t="e">
        <f t="shared" si="11"/>
        <v>#N/A</v>
      </c>
      <c r="H355" s="402" t="str" cm="1">
        <f t="array" ref="H355">IFERROR(_xlfn.IFS(C355="MN","07:59",C355="M","15:59",C355="AF","23:59")," ")</f>
        <v xml:space="preserve"> </v>
      </c>
    </row>
    <row r="356" spans="2:8" x14ac:dyDescent="0.25">
      <c r="B356" t="str">
        <f>'2022'!$C$16</f>
        <v>N</v>
      </c>
      <c r="C356" t="e">
        <f>IF(HLOOKUP(D356,'2022'!$D$1:$GB$16,$A$2,FALSE)=0," ",IF(HLOOKUP(D356,'2022'!$D$1:$GB$16,$A$2,FALSE)="H"," ",IF(HLOOKUP(D356,'2022'!$D$1:$GB$16,$A$2,FALSE)="S"," ",HLOOKUP(D356,'2022'!$D$1:$GB$16,$A$2,FALSE))))</f>
        <v>#N/A</v>
      </c>
      <c r="D356" s="402">
        <v>44916</v>
      </c>
      <c r="E356" s="402" t="e">
        <f t="shared" si="10"/>
        <v>#N/A</v>
      </c>
      <c r="F356" t="str" cm="1">
        <f t="array" ref="F356">IFERROR(_xlfn.IFS(C356="MN","00:00",C356="M","08:00",C356="AF","16:00")," ")</f>
        <v xml:space="preserve"> </v>
      </c>
      <c r="G356" s="402" t="e">
        <f t="shared" si="11"/>
        <v>#N/A</v>
      </c>
      <c r="H356" s="402" t="str" cm="1">
        <f t="array" ref="H356">IFERROR(_xlfn.IFS(C356="MN","07:59",C356="M","15:59",C356="AF","23:59")," ")</f>
        <v xml:space="preserve"> </v>
      </c>
    </row>
    <row r="357" spans="2:8" x14ac:dyDescent="0.25">
      <c r="B357" t="str">
        <f>'2022'!$C$16</f>
        <v>N</v>
      </c>
      <c r="C357" t="e">
        <f>IF(HLOOKUP(D357,'2022'!$D$1:$GB$16,$A$2,FALSE)=0," ",IF(HLOOKUP(D357,'2022'!$D$1:$GB$16,$A$2,FALSE)="H"," ",IF(HLOOKUP(D357,'2022'!$D$1:$GB$16,$A$2,FALSE)="S"," ",HLOOKUP(D357,'2022'!$D$1:$GB$16,$A$2,FALSE))))</f>
        <v>#N/A</v>
      </c>
      <c r="D357" s="402">
        <v>44917</v>
      </c>
      <c r="E357" s="402" t="e">
        <f t="shared" si="10"/>
        <v>#N/A</v>
      </c>
      <c r="F357" t="str" cm="1">
        <f t="array" ref="F357">IFERROR(_xlfn.IFS(C357="MN","00:00",C357="M","08:00",C357="AF","16:00")," ")</f>
        <v xml:space="preserve"> </v>
      </c>
      <c r="G357" s="402" t="e">
        <f t="shared" si="11"/>
        <v>#N/A</v>
      </c>
      <c r="H357" s="402" t="str" cm="1">
        <f t="array" ref="H357">IFERROR(_xlfn.IFS(C357="MN","07:59",C357="M","15:59",C357="AF","23:59")," ")</f>
        <v xml:space="preserve"> </v>
      </c>
    </row>
    <row r="358" spans="2:8" x14ac:dyDescent="0.25">
      <c r="B358" t="str">
        <f>'2022'!$C$16</f>
        <v>N</v>
      </c>
      <c r="C358" t="e">
        <f>IF(HLOOKUP(D358,'2022'!$D$1:$GB$16,$A$2,FALSE)=0," ",IF(HLOOKUP(D358,'2022'!$D$1:$GB$16,$A$2,FALSE)="H"," ",IF(HLOOKUP(D358,'2022'!$D$1:$GB$16,$A$2,FALSE)="S"," ",HLOOKUP(D358,'2022'!$D$1:$GB$16,$A$2,FALSE))))</f>
        <v>#N/A</v>
      </c>
      <c r="D358" s="402">
        <v>44918</v>
      </c>
      <c r="E358" s="402" t="e">
        <f t="shared" si="10"/>
        <v>#N/A</v>
      </c>
      <c r="F358" t="str" cm="1">
        <f t="array" ref="F358">IFERROR(_xlfn.IFS(C358="MN","00:00",C358="M","08:00",C358="AF","16:00")," ")</f>
        <v xml:space="preserve"> </v>
      </c>
      <c r="G358" s="402" t="e">
        <f t="shared" si="11"/>
        <v>#N/A</v>
      </c>
      <c r="H358" s="402" t="str" cm="1">
        <f t="array" ref="H358">IFERROR(_xlfn.IFS(C358="MN","07:59",C358="M","15:59",C358="AF","23:59")," ")</f>
        <v xml:space="preserve"> </v>
      </c>
    </row>
    <row r="359" spans="2:8" x14ac:dyDescent="0.25">
      <c r="B359" t="str">
        <f>'2022'!$C$16</f>
        <v>N</v>
      </c>
      <c r="C359" t="e">
        <f>IF(HLOOKUP(D359,'2022'!$D$1:$GB$16,$A$2,FALSE)=0," ",IF(HLOOKUP(D359,'2022'!$D$1:$GB$16,$A$2,FALSE)="H"," ",IF(HLOOKUP(D359,'2022'!$D$1:$GB$16,$A$2,FALSE)="S"," ",HLOOKUP(D359,'2022'!$D$1:$GB$16,$A$2,FALSE))))</f>
        <v>#N/A</v>
      </c>
      <c r="D359" s="402">
        <v>44919</v>
      </c>
      <c r="E359" s="402" t="e">
        <f t="shared" si="10"/>
        <v>#N/A</v>
      </c>
      <c r="F359" t="str" cm="1">
        <f t="array" ref="F359">IFERROR(_xlfn.IFS(C359="MN","00:00",C359="M","08:00",C359="AF","16:00")," ")</f>
        <v xml:space="preserve"> </v>
      </c>
      <c r="G359" s="402" t="e">
        <f t="shared" si="11"/>
        <v>#N/A</v>
      </c>
      <c r="H359" s="402" t="str" cm="1">
        <f t="array" ref="H359">IFERROR(_xlfn.IFS(C359="MN","07:59",C359="M","15:59",C359="AF","23:59")," ")</f>
        <v xml:space="preserve"> </v>
      </c>
    </row>
    <row r="360" spans="2:8" x14ac:dyDescent="0.25">
      <c r="B360" t="str">
        <f>'2022'!$C$16</f>
        <v>N</v>
      </c>
      <c r="C360" t="e">
        <f>IF(HLOOKUP(D360,'2022'!$D$1:$GB$16,$A$2,FALSE)=0," ",IF(HLOOKUP(D360,'2022'!$D$1:$GB$16,$A$2,FALSE)="H"," ",IF(HLOOKUP(D360,'2022'!$D$1:$GB$16,$A$2,FALSE)="S"," ",HLOOKUP(D360,'2022'!$D$1:$GB$16,$A$2,FALSE))))</f>
        <v>#N/A</v>
      </c>
      <c r="D360" s="402">
        <v>44920</v>
      </c>
      <c r="E360" s="402" t="e">
        <f t="shared" si="10"/>
        <v>#N/A</v>
      </c>
      <c r="F360" t="str" cm="1">
        <f t="array" ref="F360">IFERROR(_xlfn.IFS(C360="MN","00:00",C360="M","08:00",C360="AF","16:00")," ")</f>
        <v xml:space="preserve"> </v>
      </c>
      <c r="G360" s="402" t="e">
        <f t="shared" si="11"/>
        <v>#N/A</v>
      </c>
      <c r="H360" s="402" t="str" cm="1">
        <f t="array" ref="H360">IFERROR(_xlfn.IFS(C360="MN","07:59",C360="M","15:59",C360="AF","23:59")," ")</f>
        <v xml:space="preserve"> </v>
      </c>
    </row>
    <row r="361" spans="2:8" x14ac:dyDescent="0.25">
      <c r="B361" t="str">
        <f>'2022'!$C$16</f>
        <v>N</v>
      </c>
      <c r="C361" t="e">
        <f>IF(HLOOKUP(D361,'2022'!$D$1:$GB$16,$A$2,FALSE)=0," ",IF(HLOOKUP(D361,'2022'!$D$1:$GB$16,$A$2,FALSE)="H"," ",IF(HLOOKUP(D361,'2022'!$D$1:$GB$16,$A$2,FALSE)="S"," ",HLOOKUP(D361,'2022'!$D$1:$GB$16,$A$2,FALSE))))</f>
        <v>#N/A</v>
      </c>
      <c r="D361" s="402">
        <v>44921</v>
      </c>
      <c r="E361" s="402" t="e">
        <f t="shared" si="10"/>
        <v>#N/A</v>
      </c>
      <c r="F361" t="str" cm="1">
        <f t="array" ref="F361">IFERROR(_xlfn.IFS(C361="MN","00:00",C361="M","08:00",C361="AF","16:00")," ")</f>
        <v xml:space="preserve"> </v>
      </c>
      <c r="G361" s="402" t="e">
        <f t="shared" si="11"/>
        <v>#N/A</v>
      </c>
      <c r="H361" s="402" t="str" cm="1">
        <f t="array" ref="H361">IFERROR(_xlfn.IFS(C361="MN","07:59",C361="M","15:59",C361="AF","23:59")," ")</f>
        <v xml:space="preserve"> </v>
      </c>
    </row>
    <row r="362" spans="2:8" x14ac:dyDescent="0.25">
      <c r="B362" t="str">
        <f>'2022'!$C$16</f>
        <v>N</v>
      </c>
      <c r="C362" t="e">
        <f>IF(HLOOKUP(D362,'2022'!$D$1:$GB$16,$A$2,FALSE)=0," ",IF(HLOOKUP(D362,'2022'!$D$1:$GB$16,$A$2,FALSE)="H"," ",IF(HLOOKUP(D362,'2022'!$D$1:$GB$16,$A$2,FALSE)="S"," ",HLOOKUP(D362,'2022'!$D$1:$GB$16,$A$2,FALSE))))</f>
        <v>#N/A</v>
      </c>
      <c r="D362" s="402">
        <v>44922</v>
      </c>
      <c r="E362" s="402" t="e">
        <f t="shared" si="10"/>
        <v>#N/A</v>
      </c>
      <c r="F362" t="str" cm="1">
        <f t="array" ref="F362">IFERROR(_xlfn.IFS(C362="MN","00:00",C362="M","08:00",C362="AF","16:00")," ")</f>
        <v xml:space="preserve"> </v>
      </c>
      <c r="G362" s="402" t="e">
        <f t="shared" si="11"/>
        <v>#N/A</v>
      </c>
      <c r="H362" s="402" t="str" cm="1">
        <f t="array" ref="H362">IFERROR(_xlfn.IFS(C362="MN","07:59",C362="M","15:59",C362="AF","23:59")," ")</f>
        <v xml:space="preserve"> </v>
      </c>
    </row>
    <row r="363" spans="2:8" x14ac:dyDescent="0.25">
      <c r="B363" t="str">
        <f>'2022'!$C$16</f>
        <v>N</v>
      </c>
      <c r="C363" t="e">
        <f>IF(HLOOKUP(D363,'2022'!$D$1:$GB$16,$A$2,FALSE)=0," ",IF(HLOOKUP(D363,'2022'!$D$1:$GB$16,$A$2,FALSE)="H"," ",IF(HLOOKUP(D363,'2022'!$D$1:$GB$16,$A$2,FALSE)="S"," ",HLOOKUP(D363,'2022'!$D$1:$GB$16,$A$2,FALSE))))</f>
        <v>#N/A</v>
      </c>
      <c r="D363" s="402">
        <v>44923</v>
      </c>
      <c r="E363" s="402" t="e">
        <f t="shared" si="10"/>
        <v>#N/A</v>
      </c>
      <c r="F363" t="str" cm="1">
        <f t="array" ref="F363">IFERROR(_xlfn.IFS(C363="MN","00:00",C363="M","08:00",C363="AF","16:00")," ")</f>
        <v xml:space="preserve"> </v>
      </c>
      <c r="G363" s="402" t="e">
        <f t="shared" si="11"/>
        <v>#N/A</v>
      </c>
      <c r="H363" s="402" t="str" cm="1">
        <f t="array" ref="H363">IFERROR(_xlfn.IFS(C363="MN","07:59",C363="M","15:59",C363="AF","23:59")," ")</f>
        <v xml:space="preserve"> </v>
      </c>
    </row>
    <row r="364" spans="2:8" x14ac:dyDescent="0.25">
      <c r="B364" t="str">
        <f>'2022'!$C$16</f>
        <v>N</v>
      </c>
      <c r="C364" t="e">
        <f>IF(HLOOKUP(D364,'2022'!$D$1:$GB$16,$A$2,FALSE)=0," ",IF(HLOOKUP(D364,'2022'!$D$1:$GB$16,$A$2,FALSE)="H"," ",IF(HLOOKUP(D364,'2022'!$D$1:$GB$16,$A$2,FALSE)="S"," ",HLOOKUP(D364,'2022'!$D$1:$GB$16,$A$2,FALSE))))</f>
        <v>#N/A</v>
      </c>
      <c r="D364" s="402">
        <v>44924</v>
      </c>
      <c r="E364" s="402" t="e">
        <f t="shared" si="10"/>
        <v>#N/A</v>
      </c>
      <c r="F364" t="str" cm="1">
        <f t="array" ref="F364">IFERROR(_xlfn.IFS(C364="MN","00:00",C364="M","08:00",C364="AF","16:00")," ")</f>
        <v xml:space="preserve"> </v>
      </c>
      <c r="G364" s="402" t="e">
        <f t="shared" si="11"/>
        <v>#N/A</v>
      </c>
      <c r="H364" s="402" t="str" cm="1">
        <f t="array" ref="H364">IFERROR(_xlfn.IFS(C364="MN","07:59",C364="M","15:59",C364="AF","23:59")," ")</f>
        <v xml:space="preserve"> </v>
      </c>
    </row>
    <row r="365" spans="2:8" x14ac:dyDescent="0.25">
      <c r="B365" t="str">
        <f>'2022'!$C$16</f>
        <v>N</v>
      </c>
      <c r="C365" t="e">
        <f>IF(HLOOKUP(D365,'2022'!$D$1:$GB$16,$A$2,FALSE)=0," ",IF(HLOOKUP(D365,'2022'!$D$1:$GB$16,$A$2,FALSE)="H"," ",IF(HLOOKUP(D365,'2022'!$D$1:$GB$16,$A$2,FALSE)="S"," ",HLOOKUP(D365,'2022'!$D$1:$GB$16,$A$2,FALSE))))</f>
        <v>#N/A</v>
      </c>
      <c r="D365" s="402">
        <v>44925</v>
      </c>
      <c r="E365" s="402" t="e">
        <f t="shared" si="10"/>
        <v>#N/A</v>
      </c>
      <c r="F365" t="str" cm="1">
        <f t="array" ref="F365">IFERROR(_xlfn.IFS(C365="MN","00:00",C365="M","08:00",C365="AF","16:00")," ")</f>
        <v xml:space="preserve"> </v>
      </c>
      <c r="G365" s="402" t="e">
        <f t="shared" si="11"/>
        <v>#N/A</v>
      </c>
      <c r="H365" s="402" t="str" cm="1">
        <f t="array" ref="H365">IFERROR(_xlfn.IFS(C365="MN","07:59",C365="M","15:59",C365="AF","23:59")," ")</f>
        <v xml:space="preserve"> </v>
      </c>
    </row>
    <row r="366" spans="2:8" x14ac:dyDescent="0.25">
      <c r="B366" t="str">
        <f>'2022'!$C$16</f>
        <v>N</v>
      </c>
      <c r="C366" t="e">
        <f>IF(HLOOKUP(D366,'2022'!$D$1:$GB$16,$A$2,FALSE)=0," ",IF(HLOOKUP(D366,'2022'!$D$1:$GB$16,$A$2,FALSE)="H"," ",IF(HLOOKUP(D366,'2022'!$D$1:$GB$16,$A$2,FALSE)="S"," ",HLOOKUP(D366,'2022'!$D$1:$GB$16,$A$2,FALSE))))</f>
        <v>#N/A</v>
      </c>
      <c r="D366" s="402">
        <v>44926</v>
      </c>
      <c r="E366" s="402" t="e">
        <f t="shared" si="10"/>
        <v>#N/A</v>
      </c>
      <c r="F366" t="str" cm="1">
        <f t="array" ref="F366">IFERROR(_xlfn.IFS(C366="MN","00:00",C366="M","08:00",C366="AF","16:00")," ")</f>
        <v xml:space="preserve"> </v>
      </c>
      <c r="G366" s="402" t="e">
        <f t="shared" si="11"/>
        <v>#N/A</v>
      </c>
      <c r="H366" s="402" t="str" cm="1">
        <f t="array" ref="H366">IFERROR(_xlfn.IFS(C366="MN","07:59",C366="M","15:59",C366="AF","23:59")," ")</f>
        <v xml:space="preserve"> 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4EC6E-8D08-4F2B-B499-427ECDAEBE75}">
  <dimension ref="A1:D40"/>
  <sheetViews>
    <sheetView topLeftCell="A23" workbookViewId="0">
      <selection activeCell="A38" sqref="A38:A40"/>
    </sheetView>
  </sheetViews>
  <sheetFormatPr defaultRowHeight="15" x14ac:dyDescent="0.25"/>
  <cols>
    <col min="1" max="1" width="32" customWidth="1"/>
    <col min="2" max="2" width="24.7109375" customWidth="1"/>
    <col min="3" max="4" width="7.7109375" bestFit="1" customWidth="1"/>
    <col min="5" max="5" width="9.28515625" customWidth="1"/>
  </cols>
  <sheetData>
    <row r="1" spans="1:4" x14ac:dyDescent="0.25">
      <c r="A1" s="498" t="s">
        <v>136</v>
      </c>
    </row>
    <row r="2" spans="1:4" x14ac:dyDescent="0.25">
      <c r="A2" s="306" t="s">
        <v>137</v>
      </c>
    </row>
    <row r="3" spans="1:4" x14ac:dyDescent="0.25">
      <c r="A3" s="306" t="s">
        <v>138</v>
      </c>
    </row>
    <row r="4" spans="1:4" x14ac:dyDescent="0.25">
      <c r="A4" s="499" t="s">
        <v>139</v>
      </c>
    </row>
    <row r="5" spans="1:4" x14ac:dyDescent="0.25">
      <c r="A5" s="500"/>
    </row>
    <row r="6" spans="1:4" x14ac:dyDescent="0.25">
      <c r="A6" s="500"/>
    </row>
    <row r="7" spans="1:4" x14ac:dyDescent="0.25">
      <c r="A7" s="574" t="s">
        <v>63</v>
      </c>
      <c r="B7" s="576" t="s">
        <v>131</v>
      </c>
      <c r="C7" s="578" t="s">
        <v>140</v>
      </c>
      <c r="D7" s="578"/>
    </row>
    <row r="8" spans="1:4" x14ac:dyDescent="0.25">
      <c r="A8" s="575"/>
      <c r="B8" s="577"/>
      <c r="C8" s="307" t="s">
        <v>141</v>
      </c>
      <c r="D8" s="307" t="s">
        <v>142</v>
      </c>
    </row>
    <row r="9" spans="1:4" x14ac:dyDescent="0.25">
      <c r="A9" s="308" t="s">
        <v>143</v>
      </c>
      <c r="B9" s="309" t="s">
        <v>144</v>
      </c>
      <c r="C9" s="310" t="s">
        <v>145</v>
      </c>
      <c r="D9" s="311" t="s">
        <v>145</v>
      </c>
    </row>
    <row r="10" spans="1:4" x14ac:dyDescent="0.25">
      <c r="A10" s="308" t="s">
        <v>146</v>
      </c>
      <c r="B10" s="309" t="s">
        <v>147</v>
      </c>
      <c r="C10" s="312" t="s">
        <v>148</v>
      </c>
      <c r="D10" s="313" t="s">
        <v>145</v>
      </c>
    </row>
    <row r="11" spans="1:4" x14ac:dyDescent="0.25">
      <c r="A11" s="308" t="s">
        <v>149</v>
      </c>
      <c r="B11" s="309" t="s">
        <v>150</v>
      </c>
      <c r="C11" s="314" t="s">
        <v>145</v>
      </c>
      <c r="D11" s="313" t="s">
        <v>145</v>
      </c>
    </row>
    <row r="12" spans="1:4" x14ac:dyDescent="0.25">
      <c r="A12" s="308" t="s">
        <v>151</v>
      </c>
      <c r="B12" s="309" t="s">
        <v>152</v>
      </c>
      <c r="C12" s="314" t="s">
        <v>145</v>
      </c>
      <c r="D12" s="315" t="s">
        <v>148</v>
      </c>
    </row>
    <row r="13" spans="1:4" x14ac:dyDescent="0.25">
      <c r="A13" s="308" t="s">
        <v>153</v>
      </c>
      <c r="B13" s="309" t="s">
        <v>154</v>
      </c>
      <c r="C13" s="312" t="s">
        <v>148</v>
      </c>
      <c r="D13" s="313" t="s">
        <v>145</v>
      </c>
    </row>
    <row r="14" spans="1:4" ht="30" x14ac:dyDescent="0.25">
      <c r="A14" s="308" t="s">
        <v>155</v>
      </c>
      <c r="B14" s="309" t="s">
        <v>156</v>
      </c>
      <c r="C14" s="314" t="s">
        <v>145</v>
      </c>
      <c r="D14" s="313" t="s">
        <v>145</v>
      </c>
    </row>
    <row r="15" spans="1:4" x14ac:dyDescent="0.25">
      <c r="A15" s="316" t="s">
        <v>157</v>
      </c>
      <c r="B15" s="309" t="s">
        <v>158</v>
      </c>
      <c r="C15" s="314" t="s">
        <v>145</v>
      </c>
      <c r="D15" s="315" t="s">
        <v>148</v>
      </c>
    </row>
    <row r="16" spans="1:4" x14ac:dyDescent="0.25">
      <c r="A16" s="316" t="s">
        <v>159</v>
      </c>
      <c r="B16" s="309" t="s">
        <v>160</v>
      </c>
      <c r="C16" s="314" t="s">
        <v>145</v>
      </c>
      <c r="D16" s="315" t="s">
        <v>148</v>
      </c>
    </row>
    <row r="17" spans="1:4" x14ac:dyDescent="0.25">
      <c r="A17" s="316" t="s">
        <v>161</v>
      </c>
      <c r="B17" s="309" t="s">
        <v>162</v>
      </c>
      <c r="C17" s="314" t="s">
        <v>145</v>
      </c>
      <c r="D17" s="315" t="s">
        <v>148</v>
      </c>
    </row>
    <row r="18" spans="1:4" x14ac:dyDescent="0.25">
      <c r="A18" s="316" t="s">
        <v>163</v>
      </c>
      <c r="B18" s="309" t="s">
        <v>164</v>
      </c>
      <c r="C18" s="312" t="s">
        <v>148</v>
      </c>
      <c r="D18" s="313" t="s">
        <v>145</v>
      </c>
    </row>
    <row r="19" spans="1:4" x14ac:dyDescent="0.25">
      <c r="A19" s="316" t="s">
        <v>165</v>
      </c>
      <c r="B19" s="309" t="s">
        <v>166</v>
      </c>
      <c r="C19" s="312" t="s">
        <v>148</v>
      </c>
      <c r="D19" s="313" t="s">
        <v>145</v>
      </c>
    </row>
    <row r="20" spans="1:4" x14ac:dyDescent="0.25">
      <c r="A20" s="316" t="s">
        <v>167</v>
      </c>
      <c r="B20" s="309" t="s">
        <v>168</v>
      </c>
      <c r="C20" s="312" t="s">
        <v>148</v>
      </c>
      <c r="D20" s="313" t="s">
        <v>145</v>
      </c>
    </row>
    <row r="21" spans="1:4" x14ac:dyDescent="0.25">
      <c r="A21" s="316" t="s">
        <v>169</v>
      </c>
      <c r="B21" s="309" t="s">
        <v>170</v>
      </c>
      <c r="C21" s="314" t="s">
        <v>145</v>
      </c>
      <c r="D21" s="315" t="s">
        <v>148</v>
      </c>
    </row>
    <row r="22" spans="1:4" ht="24.75" x14ac:dyDescent="0.25">
      <c r="A22" s="316" t="s">
        <v>171</v>
      </c>
      <c r="B22" s="309" t="s">
        <v>172</v>
      </c>
      <c r="C22" s="314" t="s">
        <v>145</v>
      </c>
      <c r="D22" s="313" t="s">
        <v>145</v>
      </c>
    </row>
    <row r="23" spans="1:4" x14ac:dyDescent="0.25">
      <c r="A23" s="316" t="s">
        <v>173</v>
      </c>
      <c r="B23" s="309" t="s">
        <v>174</v>
      </c>
      <c r="C23" s="312" t="s">
        <v>148</v>
      </c>
      <c r="D23" s="313" t="s">
        <v>145</v>
      </c>
    </row>
    <row r="24" spans="1:4" x14ac:dyDescent="0.25">
      <c r="A24" s="316" t="s">
        <v>175</v>
      </c>
      <c r="B24" s="309" t="s">
        <v>176</v>
      </c>
      <c r="C24" s="314" t="s">
        <v>145</v>
      </c>
      <c r="D24" s="313" t="s">
        <v>145</v>
      </c>
    </row>
    <row r="25" spans="1:4" x14ac:dyDescent="0.25">
      <c r="A25" s="316" t="s">
        <v>177</v>
      </c>
      <c r="B25" s="309" t="s">
        <v>178</v>
      </c>
      <c r="C25" s="314" t="s">
        <v>145</v>
      </c>
      <c r="D25" s="315" t="s">
        <v>148</v>
      </c>
    </row>
    <row r="26" spans="1:4" ht="24.75" x14ac:dyDescent="0.25">
      <c r="A26" s="316" t="s">
        <v>179</v>
      </c>
      <c r="B26" s="309" t="s">
        <v>180</v>
      </c>
      <c r="C26" s="312" t="s">
        <v>148</v>
      </c>
      <c r="D26" s="313" t="s">
        <v>145</v>
      </c>
    </row>
    <row r="27" spans="1:4" ht="24.75" x14ac:dyDescent="0.25">
      <c r="A27" s="316" t="s">
        <v>181</v>
      </c>
      <c r="B27" s="309" t="s">
        <v>182</v>
      </c>
      <c r="C27" s="312" t="s">
        <v>148</v>
      </c>
      <c r="D27" s="313" t="s">
        <v>145</v>
      </c>
    </row>
    <row r="28" spans="1:4" x14ac:dyDescent="0.25">
      <c r="A28" s="308" t="s">
        <v>183</v>
      </c>
      <c r="B28" s="309" t="s">
        <v>184</v>
      </c>
      <c r="C28" s="314" t="s">
        <v>145</v>
      </c>
      <c r="D28" s="313" t="s">
        <v>145</v>
      </c>
    </row>
    <row r="37" spans="1:1" x14ac:dyDescent="0.25">
      <c r="A37" t="s">
        <v>127</v>
      </c>
    </row>
    <row r="38" spans="1:1" x14ac:dyDescent="0.25">
      <c r="A38" t="s">
        <v>96</v>
      </c>
    </row>
    <row r="39" spans="1:1" x14ac:dyDescent="0.25">
      <c r="A39" t="s">
        <v>97</v>
      </c>
    </row>
    <row r="40" spans="1:1" x14ac:dyDescent="0.25">
      <c r="A40" t="s">
        <v>98</v>
      </c>
    </row>
  </sheetData>
  <mergeCells count="3">
    <mergeCell ref="A7:A8"/>
    <mergeCell ref="B7:B8"/>
    <mergeCell ref="C7:D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6B9A1D3F235E4BA7745775B38DF1A2" ma:contentTypeVersion="6" ma:contentTypeDescription="Create a new document." ma:contentTypeScope="" ma:versionID="b7a8cc89f3043ad10efa6d0253cbd25d">
  <xsd:schema xmlns:xsd="http://www.w3.org/2001/XMLSchema" xmlns:xs="http://www.w3.org/2001/XMLSchema" xmlns:p="http://schemas.microsoft.com/office/2006/metadata/properties" xmlns:ns2="9c7f1a4d-75ae-49e8-9657-82eaba25ad73" xmlns:ns3="857536de-3258-4443-8c59-538f498079f2" targetNamespace="http://schemas.microsoft.com/office/2006/metadata/properties" ma:root="true" ma:fieldsID="0b359f8046927d5d0a05c70fd0cc7131" ns2:_="" ns3:_="">
    <xsd:import namespace="9c7f1a4d-75ae-49e8-9657-82eaba25ad73"/>
    <xsd:import namespace="857536de-3258-4443-8c59-538f498079f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7f1a4d-75ae-49e8-9657-82eaba25ad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7536de-3258-4443-8c59-538f49807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57536de-3258-4443-8c59-538f498079f2">
      <UserInfo xmlns="857536de-3258-4443-8c59-538f498079f2">
        <DisplayName xmlns="857536de-3258-4443-8c59-538f498079f2"/>
        <AccountId xmlns="857536de-3258-4443-8c59-538f498079f2" xsi:nil="true"/>
        <AccountType xmlns="857536de-3258-4443-8c59-538f498079f2"/>
      </UserInfo>
    </SharedWithUsers>
  </documentManagement>
</p:properties>
</file>

<file path=customXml/item4.xml>��
</file>

<file path=customXml/itemProps1.xml><?xml version="1.0" encoding="utf-8"?>
<ds:datastoreItem xmlns:ds="http://schemas.openxmlformats.org/officeDocument/2006/customXml" ds:itemID="{CF60EFB1-F540-42BD-9518-4528AA5006B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0584C6-9395-4206-ACB6-F33207EE918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7f1a4d-75ae-49e8-9657-82eaba25ad73"/>
    <ds:schemaRef ds:uri="857536de-3258-4443-8c59-538f49807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D71B100-FB0C-45DB-9848-84054734BC49}">
  <ds:schemaRefs>
    <ds:schemaRef ds:uri="857536de-3258-4443-8c59-538f498079f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9c7f1a4d-75ae-49e8-9657-82eaba25ad73"/>
    <ds:schemaRef ds:uri="http://www.w3.org/XML/1998/namespace"/>
  </ds:schemaRefs>
</ds:datastoreItem>
</file>

<file path=customXml/itemProps4.xml><?xml version="1.0" encoding="utf-8"?>
<ds:datastoreItem xmlns:ds="http://schemas.openxmlformats.org/officeDocument/2006/customXml" ds:itemID="{7AD3D9BE-A28F-42F3-A885-CA561A15C1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2020</vt:lpstr>
      <vt:lpstr>2021 (2)</vt:lpstr>
      <vt:lpstr>schema</vt:lpstr>
      <vt:lpstr>20211</vt:lpstr>
      <vt:lpstr>schema (2)</vt:lpstr>
      <vt:lpstr>2022</vt:lpstr>
      <vt:lpstr>A</vt:lpstr>
      <vt:lpstr>B</vt:lpstr>
      <vt:lpstr>2021 OLD</vt:lpstr>
      <vt:lpstr>C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N</vt:lpstr>
      <vt:lpstr>Holidays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Bruno.Vidal@realdolmen.com</dc:creator>
  <cp:keywords/>
  <dc:description/>
  <cp:lastModifiedBy>Bruno Vidal</cp:lastModifiedBy>
  <cp:revision/>
  <dcterms:created xsi:type="dcterms:W3CDTF">2015-12-14T10:50:14Z</dcterms:created>
  <dcterms:modified xsi:type="dcterms:W3CDTF">2022-04-05T10:03:35Z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0x0101005E6B9A1D3F235E4BA7745775B38DF1A2</vt:lpwstr>
  </property>
  <property fmtid="{D5CDD505-2E9C-101B-9397-08002B2CF9AE}" pid="3" name="ComplianceAssetId">
    <vt:lpwstr/>
  </property>
</Properties>
</file>